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6720" firstSheet="1" activeTab="11"/>
  </bookViews>
  <sheets>
    <sheet name="数据源" sheetId="1" r:id="rId1"/>
    <sheet name="数据分析流程" sheetId="2" r:id="rId2"/>
    <sheet name="1" sheetId="3" r:id="rId3"/>
    <sheet name="2" sheetId="4" r:id="rId4"/>
    <sheet name="3" sheetId="5" r:id="rId5"/>
    <sheet name="4" sheetId="6" r:id="rId6"/>
    <sheet name="5" sheetId="7" r:id="rId7"/>
    <sheet name="6" sheetId="8" r:id="rId8"/>
    <sheet name="7" sheetId="9" r:id="rId9"/>
    <sheet name="数据处理结果" sheetId="10" r:id="rId10"/>
    <sheet name="9.简单透视表查看薪资影响因素" sheetId="11" r:id="rId11"/>
    <sheet name="10.带切片器的透视表交叉查看薪资影响因素" sheetId="14" r:id="rId12"/>
  </sheets>
  <definedNames>
    <definedName name="_xlnm._FilterDatabase" localSheetId="2" hidden="1">'1'!$H$1:$I$1348</definedName>
    <definedName name="_xlnm._FilterDatabase" localSheetId="3" hidden="1">'2'!$N$1:$N$1348</definedName>
    <definedName name="_xlnm._FilterDatabase" localSheetId="9" hidden="1">数据处理结果!$A$1:$AX$1348</definedName>
    <definedName name="_xlnm._FilterDatabase" localSheetId="0" hidden="1">数据源!$A$1:$P$1348</definedName>
    <definedName name="公司规模控件">OFFSET('10.带切片器的透视表交叉查看薪资影响因素'!$B$3,'10.带切片器的透视表交叉查看薪资影响因素'!$A$3,1,1,7)</definedName>
  </definedNames>
  <calcPr calcId="152511"/>
  <pivotCaches>
    <pivotCache cacheId="0" r:id="rId13"/>
    <pivotCache cacheId="1" r:id="rId14"/>
    <pivotCache cacheId="2" r:id="rId15"/>
    <pivotCache cacheId="3" r:id="rId16"/>
  </pivotCaches>
</workbook>
</file>

<file path=xl/calcChain.xml><?xml version="1.0" encoding="utf-8"?>
<calcChain xmlns="http://schemas.openxmlformats.org/spreadsheetml/2006/main">
  <c r="AA2" i="10" l="1"/>
  <c r="AB2" i="10"/>
  <c r="AC2" i="10"/>
  <c r="AD2" i="10"/>
  <c r="AE2" i="10"/>
  <c r="AF2" i="10"/>
  <c r="AG2" i="10"/>
  <c r="AH2" i="10"/>
  <c r="AI2" i="10"/>
  <c r="AJ2" i="10"/>
  <c r="E2" i="9"/>
  <c r="I3" i="5"/>
  <c r="I2" i="5"/>
  <c r="F9" i="4"/>
  <c r="F3" i="4"/>
  <c r="F4" i="4"/>
  <c r="F5" i="4"/>
  <c r="F6" i="4"/>
  <c r="F7" i="4"/>
  <c r="F8" i="4"/>
  <c r="F10" i="4"/>
  <c r="F11" i="4"/>
  <c r="F12" i="4"/>
  <c r="F2" i="4"/>
  <c r="F13" i="4"/>
  <c r="F14" i="4"/>
  <c r="F15" i="4"/>
  <c r="I2" i="3"/>
  <c r="F2" i="3"/>
  <c r="D2" i="3"/>
  <c r="E2" i="3" s="1"/>
  <c r="AX3" i="10" l="1"/>
  <c r="AX4" i="10"/>
  <c r="AX5" i="10"/>
  <c r="AX6" i="10"/>
  <c r="AX7" i="10"/>
  <c r="AX8" i="10"/>
  <c r="AX9" i="10"/>
  <c r="AX10" i="10"/>
  <c r="AX11" i="10"/>
  <c r="AX12" i="10"/>
  <c r="AX13" i="10"/>
  <c r="AX14" i="10"/>
  <c r="AX15" i="10"/>
  <c r="AX16" i="10"/>
  <c r="AX17" i="10"/>
  <c r="AX18" i="10"/>
  <c r="AX19" i="10"/>
  <c r="AX20" i="10"/>
  <c r="AX21" i="10"/>
  <c r="AX22" i="10"/>
  <c r="AX23" i="10"/>
  <c r="AX24" i="10"/>
  <c r="AX25" i="10"/>
  <c r="AX26" i="10"/>
  <c r="AX27" i="10"/>
  <c r="AX28" i="10"/>
  <c r="AX29" i="10"/>
  <c r="AX30" i="10"/>
  <c r="AX31" i="10"/>
  <c r="AX32" i="10"/>
  <c r="AX33" i="10"/>
  <c r="AX34" i="10"/>
  <c r="AX35" i="10"/>
  <c r="AX36" i="10"/>
  <c r="AX37" i="10"/>
  <c r="AX38" i="10"/>
  <c r="AX39" i="10"/>
  <c r="AX40" i="10"/>
  <c r="AX41" i="10"/>
  <c r="AX42" i="10"/>
  <c r="AX43" i="10"/>
  <c r="AX44" i="10"/>
  <c r="AX45" i="10"/>
  <c r="AX46" i="10"/>
  <c r="AX47" i="10"/>
  <c r="AX48" i="10"/>
  <c r="AX49" i="10"/>
  <c r="AX50" i="10"/>
  <c r="AX51" i="10"/>
  <c r="AX52" i="10"/>
  <c r="AX53" i="10"/>
  <c r="AX54" i="10"/>
  <c r="AX55" i="10"/>
  <c r="AX56" i="10"/>
  <c r="AX57" i="10"/>
  <c r="AX58" i="10"/>
  <c r="AX59" i="10"/>
  <c r="AX60" i="10"/>
  <c r="AX61" i="10"/>
  <c r="AX62" i="10"/>
  <c r="AX63" i="10"/>
  <c r="AX64" i="10"/>
  <c r="AX65" i="10"/>
  <c r="AX66" i="10"/>
  <c r="AX67" i="10"/>
  <c r="AX68" i="10"/>
  <c r="AX69" i="10"/>
  <c r="AX70" i="10"/>
  <c r="AX71" i="10"/>
  <c r="AX72" i="10"/>
  <c r="AX73" i="10"/>
  <c r="AX74" i="10"/>
  <c r="AX75" i="10"/>
  <c r="AX76" i="10"/>
  <c r="AX77" i="10"/>
  <c r="AX78" i="10"/>
  <c r="AX79" i="10"/>
  <c r="AX80" i="10"/>
  <c r="AX81" i="10"/>
  <c r="AX82" i="10"/>
  <c r="AX83" i="10"/>
  <c r="AX84" i="10"/>
  <c r="AX85" i="10"/>
  <c r="AX86" i="10"/>
  <c r="AX87" i="10"/>
  <c r="AX88" i="10"/>
  <c r="AX89" i="10"/>
  <c r="AX90" i="10"/>
  <c r="AX91" i="10"/>
  <c r="AX92" i="10"/>
  <c r="AX93" i="10"/>
  <c r="AX94" i="10"/>
  <c r="AX95" i="10"/>
  <c r="AX96" i="10"/>
  <c r="AX97" i="10"/>
  <c r="AX98" i="10"/>
  <c r="AX99" i="10"/>
  <c r="AX100" i="10"/>
  <c r="AX101" i="10"/>
  <c r="AX102" i="10"/>
  <c r="AX103" i="10"/>
  <c r="AX104" i="10"/>
  <c r="AX105" i="10"/>
  <c r="AX106" i="10"/>
  <c r="AX107" i="10"/>
  <c r="AX108" i="10"/>
  <c r="AX109" i="10"/>
  <c r="AX110" i="10"/>
  <c r="AX111" i="10"/>
  <c r="AX112" i="10"/>
  <c r="AX113" i="10"/>
  <c r="AX114" i="10"/>
  <c r="AX115" i="10"/>
  <c r="AX116" i="10"/>
  <c r="AX117" i="10"/>
  <c r="AX118" i="10"/>
  <c r="AX119" i="10"/>
  <c r="AX120" i="10"/>
  <c r="AX121" i="10"/>
  <c r="AX122" i="10"/>
  <c r="AX123" i="10"/>
  <c r="AX124" i="10"/>
  <c r="AX125" i="10"/>
  <c r="AX126" i="10"/>
  <c r="AX127" i="10"/>
  <c r="AX128" i="10"/>
  <c r="AX129" i="10"/>
  <c r="AX130" i="10"/>
  <c r="AX131" i="10"/>
  <c r="AX132" i="10"/>
  <c r="AX133" i="10"/>
  <c r="AX134" i="10"/>
  <c r="AX135" i="10"/>
  <c r="AX136" i="10"/>
  <c r="AX137" i="10"/>
  <c r="AX138" i="10"/>
  <c r="AX139" i="10"/>
  <c r="AX140" i="10"/>
  <c r="AX141" i="10"/>
  <c r="AX142" i="10"/>
  <c r="AX143" i="10"/>
  <c r="AX144" i="10"/>
  <c r="AX145" i="10"/>
  <c r="AX146" i="10"/>
  <c r="AX147" i="10"/>
  <c r="AX148" i="10"/>
  <c r="AX149" i="10"/>
  <c r="AX150" i="10"/>
  <c r="AX151" i="10"/>
  <c r="AX152" i="10"/>
  <c r="AX153" i="10"/>
  <c r="AX154" i="10"/>
  <c r="AX155" i="10"/>
  <c r="AX156" i="10"/>
  <c r="AX157" i="10"/>
  <c r="AX158" i="10"/>
  <c r="AX159" i="10"/>
  <c r="AX160" i="10"/>
  <c r="AX161" i="10"/>
  <c r="AX162" i="10"/>
  <c r="AX163" i="10"/>
  <c r="AX164" i="10"/>
  <c r="AX165" i="10"/>
  <c r="AX166" i="10"/>
  <c r="AX167" i="10"/>
  <c r="AX168" i="10"/>
  <c r="AX169" i="10"/>
  <c r="AX170" i="10"/>
  <c r="AX171" i="10"/>
  <c r="AX172" i="10"/>
  <c r="AX173" i="10"/>
  <c r="AX174" i="10"/>
  <c r="AX175" i="10"/>
  <c r="AX176" i="10"/>
  <c r="AX177" i="10"/>
  <c r="AX178" i="10"/>
  <c r="AX179" i="10"/>
  <c r="AX180" i="10"/>
  <c r="AX181" i="10"/>
  <c r="AX182" i="10"/>
  <c r="AX183" i="10"/>
  <c r="AX184" i="10"/>
  <c r="AX185" i="10"/>
  <c r="AX186" i="10"/>
  <c r="AX187" i="10"/>
  <c r="AX188" i="10"/>
  <c r="AX189" i="10"/>
  <c r="AX190" i="10"/>
  <c r="AX191" i="10"/>
  <c r="AX192" i="10"/>
  <c r="AX193" i="10"/>
  <c r="AX194" i="10"/>
  <c r="AX195" i="10"/>
  <c r="AX196" i="10"/>
  <c r="AX197" i="10"/>
  <c r="AX198" i="10"/>
  <c r="AX199" i="10"/>
  <c r="AX200" i="10"/>
  <c r="AX201" i="10"/>
  <c r="AX202" i="10"/>
  <c r="AX203" i="10"/>
  <c r="AX204" i="10"/>
  <c r="AX205" i="10"/>
  <c r="AX206" i="10"/>
  <c r="AX207" i="10"/>
  <c r="AX208" i="10"/>
  <c r="AX209" i="10"/>
  <c r="AX210" i="10"/>
  <c r="AX211" i="10"/>
  <c r="AX212" i="10"/>
  <c r="AX213" i="10"/>
  <c r="AX214" i="10"/>
  <c r="AX215" i="10"/>
  <c r="AX216" i="10"/>
  <c r="AX217" i="10"/>
  <c r="AX218" i="10"/>
  <c r="AX219" i="10"/>
  <c r="AX220" i="10"/>
  <c r="AX221" i="10"/>
  <c r="AX222" i="10"/>
  <c r="AX223" i="10"/>
  <c r="AX224" i="10"/>
  <c r="AX225" i="10"/>
  <c r="AX226" i="10"/>
  <c r="AX227" i="10"/>
  <c r="AX228" i="10"/>
  <c r="AX229" i="10"/>
  <c r="AX230" i="10"/>
  <c r="AX231" i="10"/>
  <c r="AX232" i="10"/>
  <c r="AX233" i="10"/>
  <c r="AX234" i="10"/>
  <c r="AX235" i="10"/>
  <c r="AX236" i="10"/>
  <c r="AX237" i="10"/>
  <c r="AX238" i="10"/>
  <c r="AX239" i="10"/>
  <c r="AX240" i="10"/>
  <c r="AX241" i="10"/>
  <c r="AX242" i="10"/>
  <c r="AX243" i="10"/>
  <c r="AX244" i="10"/>
  <c r="AX245" i="10"/>
  <c r="AX246" i="10"/>
  <c r="AX247" i="10"/>
  <c r="AX248" i="10"/>
  <c r="AX249" i="10"/>
  <c r="AX250" i="10"/>
  <c r="AX251" i="10"/>
  <c r="AX252" i="10"/>
  <c r="AX253" i="10"/>
  <c r="AX254" i="10"/>
  <c r="AX255" i="10"/>
  <c r="AX256" i="10"/>
  <c r="AX257" i="10"/>
  <c r="AX258" i="10"/>
  <c r="AX259" i="10"/>
  <c r="AX260" i="10"/>
  <c r="AX261" i="10"/>
  <c r="AX262" i="10"/>
  <c r="AX263" i="10"/>
  <c r="AX264" i="10"/>
  <c r="AX265" i="10"/>
  <c r="AX266" i="10"/>
  <c r="AX267" i="10"/>
  <c r="AX268" i="10"/>
  <c r="AX269" i="10"/>
  <c r="AX270" i="10"/>
  <c r="AX271" i="10"/>
  <c r="AX272" i="10"/>
  <c r="AX273" i="10"/>
  <c r="AX274" i="10"/>
  <c r="AX275" i="10"/>
  <c r="AX276" i="10"/>
  <c r="AX277" i="10"/>
  <c r="AX278" i="10"/>
  <c r="AX279" i="10"/>
  <c r="AX280" i="10"/>
  <c r="AX281" i="10"/>
  <c r="AX282" i="10"/>
  <c r="AX283" i="10"/>
  <c r="AX284" i="10"/>
  <c r="AX285" i="10"/>
  <c r="AX286" i="10"/>
  <c r="AX287" i="10"/>
  <c r="AX288" i="10"/>
  <c r="AX289" i="10"/>
  <c r="AX290" i="10"/>
  <c r="AX291" i="10"/>
  <c r="AX292" i="10"/>
  <c r="AX293" i="10"/>
  <c r="AX294" i="10"/>
  <c r="AX295" i="10"/>
  <c r="AX296" i="10"/>
  <c r="AX297" i="10"/>
  <c r="AX298" i="10"/>
  <c r="AX299" i="10"/>
  <c r="AX300" i="10"/>
  <c r="AX301" i="10"/>
  <c r="AX302" i="10"/>
  <c r="AX303" i="10"/>
  <c r="AX304" i="10"/>
  <c r="AX305" i="10"/>
  <c r="AX306" i="10"/>
  <c r="AX307" i="10"/>
  <c r="AX308" i="10"/>
  <c r="AX309" i="10"/>
  <c r="AX310" i="10"/>
  <c r="AX311" i="10"/>
  <c r="AX312" i="10"/>
  <c r="AX313" i="10"/>
  <c r="AX314" i="10"/>
  <c r="AX315" i="10"/>
  <c r="AX316" i="10"/>
  <c r="AX317" i="10"/>
  <c r="AX318" i="10"/>
  <c r="AX319" i="10"/>
  <c r="AX320" i="10"/>
  <c r="AX321" i="10"/>
  <c r="AX322" i="10"/>
  <c r="AX323" i="10"/>
  <c r="AX324" i="10"/>
  <c r="AX325" i="10"/>
  <c r="AX326" i="10"/>
  <c r="AX327" i="10"/>
  <c r="AX328" i="10"/>
  <c r="AX329" i="10"/>
  <c r="AX330" i="10"/>
  <c r="AX331" i="10"/>
  <c r="AX332" i="10"/>
  <c r="AX333" i="10"/>
  <c r="AX334" i="10"/>
  <c r="AX335" i="10"/>
  <c r="AX336" i="10"/>
  <c r="AX337" i="10"/>
  <c r="AX338" i="10"/>
  <c r="AX339" i="10"/>
  <c r="AX340" i="10"/>
  <c r="AX341" i="10"/>
  <c r="AX342" i="10"/>
  <c r="AX343" i="10"/>
  <c r="AX344" i="10"/>
  <c r="AX345" i="10"/>
  <c r="AX346" i="10"/>
  <c r="AX347" i="10"/>
  <c r="AX348" i="10"/>
  <c r="AX349" i="10"/>
  <c r="AX350" i="10"/>
  <c r="AX351" i="10"/>
  <c r="AX352" i="10"/>
  <c r="AX353" i="10"/>
  <c r="AX354" i="10"/>
  <c r="AX355" i="10"/>
  <c r="AX356" i="10"/>
  <c r="AX357" i="10"/>
  <c r="AX358" i="10"/>
  <c r="AX359" i="10"/>
  <c r="AX360" i="10"/>
  <c r="AX361" i="10"/>
  <c r="AX362" i="10"/>
  <c r="AX363" i="10"/>
  <c r="AX364" i="10"/>
  <c r="AX365" i="10"/>
  <c r="AX366" i="10"/>
  <c r="AX367" i="10"/>
  <c r="AX368" i="10"/>
  <c r="AX369" i="10"/>
  <c r="AX370" i="10"/>
  <c r="AX371" i="10"/>
  <c r="AX372" i="10"/>
  <c r="AX373" i="10"/>
  <c r="AX374" i="10"/>
  <c r="AX375" i="10"/>
  <c r="AX376" i="10"/>
  <c r="AX377" i="10"/>
  <c r="AX378" i="10"/>
  <c r="AX379" i="10"/>
  <c r="AX380" i="10"/>
  <c r="AX381" i="10"/>
  <c r="AX382" i="10"/>
  <c r="AX383" i="10"/>
  <c r="AX384" i="10"/>
  <c r="AX385" i="10"/>
  <c r="AX386" i="10"/>
  <c r="AX387" i="10"/>
  <c r="AX388" i="10"/>
  <c r="AX389" i="10"/>
  <c r="AX390" i="10"/>
  <c r="AX391" i="10"/>
  <c r="AX392" i="10"/>
  <c r="AX393" i="10"/>
  <c r="AX394" i="10"/>
  <c r="AX395" i="10"/>
  <c r="AX396" i="10"/>
  <c r="AX397" i="10"/>
  <c r="AX398" i="10"/>
  <c r="AX399" i="10"/>
  <c r="AX400" i="10"/>
  <c r="AX401" i="10"/>
  <c r="AX402" i="10"/>
  <c r="AX403" i="10"/>
  <c r="AX404" i="10"/>
  <c r="AX405" i="10"/>
  <c r="AX406" i="10"/>
  <c r="AX407" i="10"/>
  <c r="AX408" i="10"/>
  <c r="AX409" i="10"/>
  <c r="AX410" i="10"/>
  <c r="AX411" i="10"/>
  <c r="AX412" i="10"/>
  <c r="AX413" i="10"/>
  <c r="AX414" i="10"/>
  <c r="AX415" i="10"/>
  <c r="AX416" i="10"/>
  <c r="AX417" i="10"/>
  <c r="AX418" i="10"/>
  <c r="AX419" i="10"/>
  <c r="AX420" i="10"/>
  <c r="AX421" i="10"/>
  <c r="AX422" i="10"/>
  <c r="AX423" i="10"/>
  <c r="AX424" i="10"/>
  <c r="AX425" i="10"/>
  <c r="AX426" i="10"/>
  <c r="AX427" i="10"/>
  <c r="AX428" i="10"/>
  <c r="AX429" i="10"/>
  <c r="AX430" i="10"/>
  <c r="AX431" i="10"/>
  <c r="AX432" i="10"/>
  <c r="AX433" i="10"/>
  <c r="AX434" i="10"/>
  <c r="AX435" i="10"/>
  <c r="AX436" i="10"/>
  <c r="AX437" i="10"/>
  <c r="AX438" i="10"/>
  <c r="AX439" i="10"/>
  <c r="AX440" i="10"/>
  <c r="AX441" i="10"/>
  <c r="AX442" i="10"/>
  <c r="AX443" i="10"/>
  <c r="AX444" i="10"/>
  <c r="AX445" i="10"/>
  <c r="AX446" i="10"/>
  <c r="AX447" i="10"/>
  <c r="AX448" i="10"/>
  <c r="AX449" i="10"/>
  <c r="AX450" i="10"/>
  <c r="AX451" i="10"/>
  <c r="AX452" i="10"/>
  <c r="AX453" i="10"/>
  <c r="AX454" i="10"/>
  <c r="AX455" i="10"/>
  <c r="AX456" i="10"/>
  <c r="AX457" i="10"/>
  <c r="AX458" i="10"/>
  <c r="AX459" i="10"/>
  <c r="AX460" i="10"/>
  <c r="AX461" i="10"/>
  <c r="AX462" i="10"/>
  <c r="AX463" i="10"/>
  <c r="AX464" i="10"/>
  <c r="AX465" i="10"/>
  <c r="AX466" i="10"/>
  <c r="AX467" i="10"/>
  <c r="AX468" i="10"/>
  <c r="AX469" i="10"/>
  <c r="AX470" i="10"/>
  <c r="AX471" i="10"/>
  <c r="AX472" i="10"/>
  <c r="AX473" i="10"/>
  <c r="AX474" i="10"/>
  <c r="AX475" i="10"/>
  <c r="AX476" i="10"/>
  <c r="AX477" i="10"/>
  <c r="AX478" i="10"/>
  <c r="AX479" i="10"/>
  <c r="AX480" i="10"/>
  <c r="AX481" i="10"/>
  <c r="AX482" i="10"/>
  <c r="AX483" i="10"/>
  <c r="AX484" i="10"/>
  <c r="AX485" i="10"/>
  <c r="AX486" i="10"/>
  <c r="AX487" i="10"/>
  <c r="AX488" i="10"/>
  <c r="AX489" i="10"/>
  <c r="AX490" i="10"/>
  <c r="AX491" i="10"/>
  <c r="AX492" i="10"/>
  <c r="AX493" i="10"/>
  <c r="AX494" i="10"/>
  <c r="AX495" i="10"/>
  <c r="AX496" i="10"/>
  <c r="AX497" i="10"/>
  <c r="AX498" i="10"/>
  <c r="AX499" i="10"/>
  <c r="AX500" i="10"/>
  <c r="AX501" i="10"/>
  <c r="AX502" i="10"/>
  <c r="AX503" i="10"/>
  <c r="AX504" i="10"/>
  <c r="AX505" i="10"/>
  <c r="AX506" i="10"/>
  <c r="AX507" i="10"/>
  <c r="AX508" i="10"/>
  <c r="AX509" i="10"/>
  <c r="AX510" i="10"/>
  <c r="AX511" i="10"/>
  <c r="AX512" i="10"/>
  <c r="AX513" i="10"/>
  <c r="AX514" i="10"/>
  <c r="AX515" i="10"/>
  <c r="AX516" i="10"/>
  <c r="AX517" i="10"/>
  <c r="AX518" i="10"/>
  <c r="AX519" i="10"/>
  <c r="AX520" i="10"/>
  <c r="AX521" i="10"/>
  <c r="AX522" i="10"/>
  <c r="AX523" i="10"/>
  <c r="AX524" i="10"/>
  <c r="AX525" i="10"/>
  <c r="AX526" i="10"/>
  <c r="AX527" i="10"/>
  <c r="AX528" i="10"/>
  <c r="AX529" i="10"/>
  <c r="AX530" i="10"/>
  <c r="AX531" i="10"/>
  <c r="AX532" i="10"/>
  <c r="AX533" i="10"/>
  <c r="AX534" i="10"/>
  <c r="AX535" i="10"/>
  <c r="AX536" i="10"/>
  <c r="AX537" i="10"/>
  <c r="AX538" i="10"/>
  <c r="AX539" i="10"/>
  <c r="AX540" i="10"/>
  <c r="AX541" i="10"/>
  <c r="AX542" i="10"/>
  <c r="AX543" i="10"/>
  <c r="AX544" i="10"/>
  <c r="AX545" i="10"/>
  <c r="AX546" i="10"/>
  <c r="AX547" i="10"/>
  <c r="AX548" i="10"/>
  <c r="AX549" i="10"/>
  <c r="AX550" i="10"/>
  <c r="AX551" i="10"/>
  <c r="AX552" i="10"/>
  <c r="AX553" i="10"/>
  <c r="AX554" i="10"/>
  <c r="AX555" i="10"/>
  <c r="AX556" i="10"/>
  <c r="AX557" i="10"/>
  <c r="AX558" i="10"/>
  <c r="AX559" i="10"/>
  <c r="AX560" i="10"/>
  <c r="AX561" i="10"/>
  <c r="AX562" i="10"/>
  <c r="AX563" i="10"/>
  <c r="AX564" i="10"/>
  <c r="AX565" i="10"/>
  <c r="AX566" i="10"/>
  <c r="AX567" i="10"/>
  <c r="AX568" i="10"/>
  <c r="AX569" i="10"/>
  <c r="AX570" i="10"/>
  <c r="AX571" i="10"/>
  <c r="AX572" i="10"/>
  <c r="AX573" i="10"/>
  <c r="AX574" i="10"/>
  <c r="AX575" i="10"/>
  <c r="AX576" i="10"/>
  <c r="AX577" i="10"/>
  <c r="AX578" i="10"/>
  <c r="AX579" i="10"/>
  <c r="AX580" i="10"/>
  <c r="AX581" i="10"/>
  <c r="AX582" i="10"/>
  <c r="AX583" i="10"/>
  <c r="AX584" i="10"/>
  <c r="AX585" i="10"/>
  <c r="AX586" i="10"/>
  <c r="AX587" i="10"/>
  <c r="AX588" i="10"/>
  <c r="AX589" i="10"/>
  <c r="AX590" i="10"/>
  <c r="AX591" i="10"/>
  <c r="AX592" i="10"/>
  <c r="AX593" i="10"/>
  <c r="AX594" i="10"/>
  <c r="AX595" i="10"/>
  <c r="AX596" i="10"/>
  <c r="AX597" i="10"/>
  <c r="AX598" i="10"/>
  <c r="AX599" i="10"/>
  <c r="AX600" i="10"/>
  <c r="AX601" i="10"/>
  <c r="AX602" i="10"/>
  <c r="AX603" i="10"/>
  <c r="AX604" i="10"/>
  <c r="AX605" i="10"/>
  <c r="AX606" i="10"/>
  <c r="AX607" i="10"/>
  <c r="AX608" i="10"/>
  <c r="AX609" i="10"/>
  <c r="AX610" i="10"/>
  <c r="AX611" i="10"/>
  <c r="AX612" i="10"/>
  <c r="AX613" i="10"/>
  <c r="AX614" i="10"/>
  <c r="AX615" i="10"/>
  <c r="AX616" i="10"/>
  <c r="AX617" i="10"/>
  <c r="AX618" i="10"/>
  <c r="AX619" i="10"/>
  <c r="AX620" i="10"/>
  <c r="AX621" i="10"/>
  <c r="AX622" i="10"/>
  <c r="AX623" i="10"/>
  <c r="AX624" i="10"/>
  <c r="AX625" i="10"/>
  <c r="AX626" i="10"/>
  <c r="AX627" i="10"/>
  <c r="AX628" i="10"/>
  <c r="AX629" i="10"/>
  <c r="AX630" i="10"/>
  <c r="AX631" i="10"/>
  <c r="AX632" i="10"/>
  <c r="AX633" i="10"/>
  <c r="AX634" i="10"/>
  <c r="AX635" i="10"/>
  <c r="AX636" i="10"/>
  <c r="AX637" i="10"/>
  <c r="AX638" i="10"/>
  <c r="AX639" i="10"/>
  <c r="AX640" i="10"/>
  <c r="AX641" i="10"/>
  <c r="AX642" i="10"/>
  <c r="AX643" i="10"/>
  <c r="AX644" i="10"/>
  <c r="AX645" i="10"/>
  <c r="AX646" i="10"/>
  <c r="AX647" i="10"/>
  <c r="AX648" i="10"/>
  <c r="AX649" i="10"/>
  <c r="AX650" i="10"/>
  <c r="AX651" i="10"/>
  <c r="AX652" i="10"/>
  <c r="AX653" i="10"/>
  <c r="AX654" i="10"/>
  <c r="AX655" i="10"/>
  <c r="AX656" i="10"/>
  <c r="AX657" i="10"/>
  <c r="AX658" i="10"/>
  <c r="AX659" i="10"/>
  <c r="AX660" i="10"/>
  <c r="AX661" i="10"/>
  <c r="AX662" i="10"/>
  <c r="AX663" i="10"/>
  <c r="AX664" i="10"/>
  <c r="AX665" i="10"/>
  <c r="AX666" i="10"/>
  <c r="AX667" i="10"/>
  <c r="AX668" i="10"/>
  <c r="AX669" i="10"/>
  <c r="AX670" i="10"/>
  <c r="AX671" i="10"/>
  <c r="AX672" i="10"/>
  <c r="AX673" i="10"/>
  <c r="AX674" i="10"/>
  <c r="AX675" i="10"/>
  <c r="AX676" i="10"/>
  <c r="AX677" i="10"/>
  <c r="AX678" i="10"/>
  <c r="AX679" i="10"/>
  <c r="AX680" i="10"/>
  <c r="AX681" i="10"/>
  <c r="AX682" i="10"/>
  <c r="AX683" i="10"/>
  <c r="AX684" i="10"/>
  <c r="AX685" i="10"/>
  <c r="AX686" i="10"/>
  <c r="AX687" i="10"/>
  <c r="AX688" i="10"/>
  <c r="AX689" i="10"/>
  <c r="AX690" i="10"/>
  <c r="AX691" i="10"/>
  <c r="AX692" i="10"/>
  <c r="AX693" i="10"/>
  <c r="AX694" i="10"/>
  <c r="AX695" i="10"/>
  <c r="AX696" i="10"/>
  <c r="AX697" i="10"/>
  <c r="AX698" i="10"/>
  <c r="AX699" i="10"/>
  <c r="AX700" i="10"/>
  <c r="AX701" i="10"/>
  <c r="AX702" i="10"/>
  <c r="AX703" i="10"/>
  <c r="AX704" i="10"/>
  <c r="AX705" i="10"/>
  <c r="AX706" i="10"/>
  <c r="AX707" i="10"/>
  <c r="AX708" i="10"/>
  <c r="AX709" i="10"/>
  <c r="AX710" i="10"/>
  <c r="AX711" i="10"/>
  <c r="AX712" i="10"/>
  <c r="AX713" i="10"/>
  <c r="AX714" i="10"/>
  <c r="AX715" i="10"/>
  <c r="AX716" i="10"/>
  <c r="AX717" i="10"/>
  <c r="AX718" i="10"/>
  <c r="AX719" i="10"/>
  <c r="AX720" i="10"/>
  <c r="AX721" i="10"/>
  <c r="AX722" i="10"/>
  <c r="AX723" i="10"/>
  <c r="AX724" i="10"/>
  <c r="AX725" i="10"/>
  <c r="AX726" i="10"/>
  <c r="AX727" i="10"/>
  <c r="AX728" i="10"/>
  <c r="AX729" i="10"/>
  <c r="AX730" i="10"/>
  <c r="AX731" i="10"/>
  <c r="AX732" i="10"/>
  <c r="AX733" i="10"/>
  <c r="AX734" i="10"/>
  <c r="AX735" i="10"/>
  <c r="AX736" i="10"/>
  <c r="AX737" i="10"/>
  <c r="AX738" i="10"/>
  <c r="AX739" i="10"/>
  <c r="AX740" i="10"/>
  <c r="AX741" i="10"/>
  <c r="AX742" i="10"/>
  <c r="AX743" i="10"/>
  <c r="AX744" i="10"/>
  <c r="AX745" i="10"/>
  <c r="AX746" i="10"/>
  <c r="AX747" i="10"/>
  <c r="AX748" i="10"/>
  <c r="AX749" i="10"/>
  <c r="AX750" i="10"/>
  <c r="AX751" i="10"/>
  <c r="AX752" i="10"/>
  <c r="AX753" i="10"/>
  <c r="AX754" i="10"/>
  <c r="AX755" i="10"/>
  <c r="AX756" i="10"/>
  <c r="AX757" i="10"/>
  <c r="AX758" i="10"/>
  <c r="AX759" i="10"/>
  <c r="AX760" i="10"/>
  <c r="AX761" i="10"/>
  <c r="AX762" i="10"/>
  <c r="AX763" i="10"/>
  <c r="AX764" i="10"/>
  <c r="AX765" i="10"/>
  <c r="AX766" i="10"/>
  <c r="AX767" i="10"/>
  <c r="AX768" i="10"/>
  <c r="AX769" i="10"/>
  <c r="AX770" i="10"/>
  <c r="AX771" i="10"/>
  <c r="AX772" i="10"/>
  <c r="AX773" i="10"/>
  <c r="AX774" i="10"/>
  <c r="AX775" i="10"/>
  <c r="AX776" i="10"/>
  <c r="AX777" i="10"/>
  <c r="AX778" i="10"/>
  <c r="AX779" i="10"/>
  <c r="AX780" i="10"/>
  <c r="AX781" i="10"/>
  <c r="AX782" i="10"/>
  <c r="AX783" i="10"/>
  <c r="AX784" i="10"/>
  <c r="AX785" i="10"/>
  <c r="AX786" i="10"/>
  <c r="AX787" i="10"/>
  <c r="AX788" i="10"/>
  <c r="AX789" i="10"/>
  <c r="AX790" i="10"/>
  <c r="AX791" i="10"/>
  <c r="AX792" i="10"/>
  <c r="AX793" i="10"/>
  <c r="AX794" i="10"/>
  <c r="AX795" i="10"/>
  <c r="AX796" i="10"/>
  <c r="AX797" i="10"/>
  <c r="AX798" i="10"/>
  <c r="AX799" i="10"/>
  <c r="AX800" i="10"/>
  <c r="AX801" i="10"/>
  <c r="AX802" i="10"/>
  <c r="AX803" i="10"/>
  <c r="AX804" i="10"/>
  <c r="AX805" i="10"/>
  <c r="AX806" i="10"/>
  <c r="AX807" i="10"/>
  <c r="AX808" i="10"/>
  <c r="AX809" i="10"/>
  <c r="AX810" i="10"/>
  <c r="AX811" i="10"/>
  <c r="AX812" i="10"/>
  <c r="AX813" i="10"/>
  <c r="AX814" i="10"/>
  <c r="AX815" i="10"/>
  <c r="AX816" i="10"/>
  <c r="AX817" i="10"/>
  <c r="AX818" i="10"/>
  <c r="AX819" i="10"/>
  <c r="AX820" i="10"/>
  <c r="AX821" i="10"/>
  <c r="AX822" i="10"/>
  <c r="AX823" i="10"/>
  <c r="AX824" i="10"/>
  <c r="AX825" i="10"/>
  <c r="AX826" i="10"/>
  <c r="AX827" i="10"/>
  <c r="AX828" i="10"/>
  <c r="AX829" i="10"/>
  <c r="AX830" i="10"/>
  <c r="AX831" i="10"/>
  <c r="AX832" i="10"/>
  <c r="AX833" i="10"/>
  <c r="AX834" i="10"/>
  <c r="AX835" i="10"/>
  <c r="AX836" i="10"/>
  <c r="AX837" i="10"/>
  <c r="AX838" i="10"/>
  <c r="AX839" i="10"/>
  <c r="AX840" i="10"/>
  <c r="AX841" i="10"/>
  <c r="AX842" i="10"/>
  <c r="AX843" i="10"/>
  <c r="AX844" i="10"/>
  <c r="AX845" i="10"/>
  <c r="AX846" i="10"/>
  <c r="AX847" i="10"/>
  <c r="AX848" i="10"/>
  <c r="AX849" i="10"/>
  <c r="AX850" i="10"/>
  <c r="AX851" i="10"/>
  <c r="AX852" i="10"/>
  <c r="AX853" i="10"/>
  <c r="AX854" i="10"/>
  <c r="AX855" i="10"/>
  <c r="AX856" i="10"/>
  <c r="AX857" i="10"/>
  <c r="AX858" i="10"/>
  <c r="AX859" i="10"/>
  <c r="AX860" i="10"/>
  <c r="AX861" i="10"/>
  <c r="AX862" i="10"/>
  <c r="AX863" i="10"/>
  <c r="AX864" i="10"/>
  <c r="AX865" i="10"/>
  <c r="AX866" i="10"/>
  <c r="AX867" i="10"/>
  <c r="AX868" i="10"/>
  <c r="AX869" i="10"/>
  <c r="AX870" i="10"/>
  <c r="AX871" i="10"/>
  <c r="AX872" i="10"/>
  <c r="AX873" i="10"/>
  <c r="AX874" i="10"/>
  <c r="AX875" i="10"/>
  <c r="AX876" i="10"/>
  <c r="AX877" i="10"/>
  <c r="AX878" i="10"/>
  <c r="AX879" i="10"/>
  <c r="AX880" i="10"/>
  <c r="AX881" i="10"/>
  <c r="AX882" i="10"/>
  <c r="AX883" i="10"/>
  <c r="AX884" i="10"/>
  <c r="AX885" i="10"/>
  <c r="AX886" i="10"/>
  <c r="AX887" i="10"/>
  <c r="AX888" i="10"/>
  <c r="AX889" i="10"/>
  <c r="AX890" i="10"/>
  <c r="AX891" i="10"/>
  <c r="AX892" i="10"/>
  <c r="AX893" i="10"/>
  <c r="AX894" i="10"/>
  <c r="AX895" i="10"/>
  <c r="AX896" i="10"/>
  <c r="AX897" i="10"/>
  <c r="AX898" i="10"/>
  <c r="AX899" i="10"/>
  <c r="AX900" i="10"/>
  <c r="AX901" i="10"/>
  <c r="AX902" i="10"/>
  <c r="AX903" i="10"/>
  <c r="AX904" i="10"/>
  <c r="AX905" i="10"/>
  <c r="AX906" i="10"/>
  <c r="AX907" i="10"/>
  <c r="AX908" i="10"/>
  <c r="AX909" i="10"/>
  <c r="AX910" i="10"/>
  <c r="AX911" i="10"/>
  <c r="AX912" i="10"/>
  <c r="AX913" i="10"/>
  <c r="AX914" i="10"/>
  <c r="AX915" i="10"/>
  <c r="AX916" i="10"/>
  <c r="AX917" i="10"/>
  <c r="AX918" i="10"/>
  <c r="AX919" i="10"/>
  <c r="AX920" i="10"/>
  <c r="AX921" i="10"/>
  <c r="AX922" i="10"/>
  <c r="AX923" i="10"/>
  <c r="AX924" i="10"/>
  <c r="AX925" i="10"/>
  <c r="AX926" i="10"/>
  <c r="AX927" i="10"/>
  <c r="AX928" i="10"/>
  <c r="AX929" i="10"/>
  <c r="AX930" i="10"/>
  <c r="AX931" i="10"/>
  <c r="AX932" i="10"/>
  <c r="AX933" i="10"/>
  <c r="AX934" i="10"/>
  <c r="AX935" i="10"/>
  <c r="AX936" i="10"/>
  <c r="AX937" i="10"/>
  <c r="AX938" i="10"/>
  <c r="AX939" i="10"/>
  <c r="AX940" i="10"/>
  <c r="AX941" i="10"/>
  <c r="AX942" i="10"/>
  <c r="AX943" i="10"/>
  <c r="AX944" i="10"/>
  <c r="AX945" i="10"/>
  <c r="AX946" i="10"/>
  <c r="AX947" i="10"/>
  <c r="AX948" i="10"/>
  <c r="AX949" i="10"/>
  <c r="AX950" i="10"/>
  <c r="AX951" i="10"/>
  <c r="AX952" i="10"/>
  <c r="AX953" i="10"/>
  <c r="AX954" i="10"/>
  <c r="AX955" i="10"/>
  <c r="AX956" i="10"/>
  <c r="AX957" i="10"/>
  <c r="AX958" i="10"/>
  <c r="AX959" i="10"/>
  <c r="AX960" i="10"/>
  <c r="AX961" i="10"/>
  <c r="AX962" i="10"/>
  <c r="AX963" i="10"/>
  <c r="AX964" i="10"/>
  <c r="AX965" i="10"/>
  <c r="AX966" i="10"/>
  <c r="AX967" i="10"/>
  <c r="AX968" i="10"/>
  <c r="AX969" i="10"/>
  <c r="AX970" i="10"/>
  <c r="AX971" i="10"/>
  <c r="AX972" i="10"/>
  <c r="AX973" i="10"/>
  <c r="AX974" i="10"/>
  <c r="AX975" i="10"/>
  <c r="AX976" i="10"/>
  <c r="AX977" i="10"/>
  <c r="AX978" i="10"/>
  <c r="AX979" i="10"/>
  <c r="AX980" i="10"/>
  <c r="AX981" i="10"/>
  <c r="AX982" i="10"/>
  <c r="AX983" i="10"/>
  <c r="AX984" i="10"/>
  <c r="AX985" i="10"/>
  <c r="AX986" i="10"/>
  <c r="AX987" i="10"/>
  <c r="AX988" i="10"/>
  <c r="AX989" i="10"/>
  <c r="AX990" i="10"/>
  <c r="AX991" i="10"/>
  <c r="AX992" i="10"/>
  <c r="AX993" i="10"/>
  <c r="AX994" i="10"/>
  <c r="AX995" i="10"/>
  <c r="AX996" i="10"/>
  <c r="AX997" i="10"/>
  <c r="AX998" i="10"/>
  <c r="AX999" i="10"/>
  <c r="AX1000" i="10"/>
  <c r="AX1001" i="10"/>
  <c r="AX1002" i="10"/>
  <c r="AX1003" i="10"/>
  <c r="AX1004" i="10"/>
  <c r="AX1005" i="10"/>
  <c r="AX1006" i="10"/>
  <c r="AX1007" i="10"/>
  <c r="AX1008" i="10"/>
  <c r="AX1009" i="10"/>
  <c r="AX1010" i="10"/>
  <c r="AX1011" i="10"/>
  <c r="AX1012" i="10"/>
  <c r="AX1013" i="10"/>
  <c r="AX1014" i="10"/>
  <c r="AX1015" i="10"/>
  <c r="AX1016" i="10"/>
  <c r="AX1017" i="10"/>
  <c r="AX1018" i="10"/>
  <c r="AX1019" i="10"/>
  <c r="AX1020" i="10"/>
  <c r="AX1021" i="10"/>
  <c r="AX1022" i="10"/>
  <c r="AX1023" i="10"/>
  <c r="AX1024" i="10"/>
  <c r="AX1025" i="10"/>
  <c r="AX1026" i="10"/>
  <c r="AX1027" i="10"/>
  <c r="AX1028" i="10"/>
  <c r="AX1029" i="10"/>
  <c r="AX1030" i="10"/>
  <c r="AX1031" i="10"/>
  <c r="AX1032" i="10"/>
  <c r="AX1033" i="10"/>
  <c r="AX1034" i="10"/>
  <c r="AX1035" i="10"/>
  <c r="AX1036" i="10"/>
  <c r="AX1037" i="10"/>
  <c r="AX1038" i="10"/>
  <c r="AX1039" i="10"/>
  <c r="AX1040" i="10"/>
  <c r="AX1041" i="10"/>
  <c r="AX1042" i="10"/>
  <c r="AX1043" i="10"/>
  <c r="AX1044" i="10"/>
  <c r="AX1045" i="10"/>
  <c r="AX1046" i="10"/>
  <c r="AX1047" i="10"/>
  <c r="AX1048" i="10"/>
  <c r="AX1049" i="10"/>
  <c r="AX1050" i="10"/>
  <c r="AX1051" i="10"/>
  <c r="AX1052" i="10"/>
  <c r="AX1053" i="10"/>
  <c r="AX1054" i="10"/>
  <c r="AX1055" i="10"/>
  <c r="AX1056" i="10"/>
  <c r="AX1057" i="10"/>
  <c r="AX1058" i="10"/>
  <c r="AX1059" i="10"/>
  <c r="AX1060" i="10"/>
  <c r="AX1061" i="10"/>
  <c r="AX1062" i="10"/>
  <c r="AX1063" i="10"/>
  <c r="AX1064" i="10"/>
  <c r="AX1065" i="10"/>
  <c r="AX1066" i="10"/>
  <c r="AX1067" i="10"/>
  <c r="AX1068" i="10"/>
  <c r="AX1069" i="10"/>
  <c r="AX1070" i="10"/>
  <c r="AX1071" i="10"/>
  <c r="AX1072" i="10"/>
  <c r="AX1073" i="10"/>
  <c r="AX1074" i="10"/>
  <c r="AX1075" i="10"/>
  <c r="AX1076" i="10"/>
  <c r="AX1077" i="10"/>
  <c r="AX1078" i="10"/>
  <c r="AX1079" i="10"/>
  <c r="AX1080" i="10"/>
  <c r="AX1081" i="10"/>
  <c r="AX1082" i="10"/>
  <c r="AX1083" i="10"/>
  <c r="AX1084" i="10"/>
  <c r="AX1085" i="10"/>
  <c r="AX1086" i="10"/>
  <c r="AX1087" i="10"/>
  <c r="AX1088" i="10"/>
  <c r="AX1089" i="10"/>
  <c r="AX1090" i="10"/>
  <c r="AX1091" i="10"/>
  <c r="AX1092" i="10"/>
  <c r="AX1093" i="10"/>
  <c r="AX1094" i="10"/>
  <c r="AX1095" i="10"/>
  <c r="AX1096" i="10"/>
  <c r="AX1097" i="10"/>
  <c r="AX1098" i="10"/>
  <c r="AX1099" i="10"/>
  <c r="AX1100" i="10"/>
  <c r="AX1101" i="10"/>
  <c r="AX1102" i="10"/>
  <c r="AX1103" i="10"/>
  <c r="AX1104" i="10"/>
  <c r="AX1105" i="10"/>
  <c r="AX1106" i="10"/>
  <c r="AX1107" i="10"/>
  <c r="AX1108" i="10"/>
  <c r="AX1109" i="10"/>
  <c r="AX1110" i="10"/>
  <c r="AX1111" i="10"/>
  <c r="AX1112" i="10"/>
  <c r="AX1113" i="10"/>
  <c r="AX1114" i="10"/>
  <c r="AX1115" i="10"/>
  <c r="AX1116" i="10"/>
  <c r="AX1117" i="10"/>
  <c r="AX1118" i="10"/>
  <c r="AX1119" i="10"/>
  <c r="AX1120" i="10"/>
  <c r="AX1121" i="10"/>
  <c r="AX1122" i="10"/>
  <c r="AX1123" i="10"/>
  <c r="AX1124" i="10"/>
  <c r="AX1125" i="10"/>
  <c r="AX1126" i="10"/>
  <c r="AX1127" i="10"/>
  <c r="AX1128" i="10"/>
  <c r="AX1129" i="10"/>
  <c r="AX1130" i="10"/>
  <c r="AX1131" i="10"/>
  <c r="AX1132" i="10"/>
  <c r="AX1133" i="10"/>
  <c r="AX1134" i="10"/>
  <c r="AX1135" i="10"/>
  <c r="AX1136" i="10"/>
  <c r="AX1137" i="10"/>
  <c r="AX1138" i="10"/>
  <c r="AX1139" i="10"/>
  <c r="AX1140" i="10"/>
  <c r="AX1141" i="10"/>
  <c r="AX1142" i="10"/>
  <c r="AX1143" i="10"/>
  <c r="AX1144" i="10"/>
  <c r="AX1145" i="10"/>
  <c r="AX1146" i="10"/>
  <c r="AX1147" i="10"/>
  <c r="AX1148" i="10"/>
  <c r="AX1149" i="10"/>
  <c r="AX1150" i="10"/>
  <c r="AX1151" i="10"/>
  <c r="AX1152" i="10"/>
  <c r="AX1153" i="10"/>
  <c r="AX1154" i="10"/>
  <c r="AX1155" i="10"/>
  <c r="AX1156" i="10"/>
  <c r="AX1157" i="10"/>
  <c r="AX1158" i="10"/>
  <c r="AX1159" i="10"/>
  <c r="AX1160" i="10"/>
  <c r="AX1161" i="10"/>
  <c r="AX1162" i="10"/>
  <c r="AX1163" i="10"/>
  <c r="AX1164" i="10"/>
  <c r="AX1165" i="10"/>
  <c r="AX1166" i="10"/>
  <c r="AX1167" i="10"/>
  <c r="AX1168" i="10"/>
  <c r="AX1169" i="10"/>
  <c r="AX1170" i="10"/>
  <c r="AX1171" i="10"/>
  <c r="AX1172" i="10"/>
  <c r="AX1173" i="10"/>
  <c r="AX1174" i="10"/>
  <c r="AX1175" i="10"/>
  <c r="AX1176" i="10"/>
  <c r="AX1177" i="10"/>
  <c r="AX1178" i="10"/>
  <c r="AX1179" i="10"/>
  <c r="AX1180" i="10"/>
  <c r="AX1181" i="10"/>
  <c r="AX1182" i="10"/>
  <c r="AX1183" i="10"/>
  <c r="AX1184" i="10"/>
  <c r="AX1185" i="10"/>
  <c r="AX1186" i="10"/>
  <c r="AX1187" i="10"/>
  <c r="AX1188" i="10"/>
  <c r="AX1189" i="10"/>
  <c r="AX1190" i="10"/>
  <c r="AX1191" i="10"/>
  <c r="AX1192" i="10"/>
  <c r="AX1193" i="10"/>
  <c r="AX1194" i="10"/>
  <c r="AX1195" i="10"/>
  <c r="AX1196" i="10"/>
  <c r="AX1197" i="10"/>
  <c r="AX1198" i="10"/>
  <c r="AX1199" i="10"/>
  <c r="AX1200" i="10"/>
  <c r="AX1201" i="10"/>
  <c r="AX1202" i="10"/>
  <c r="AX1203" i="10"/>
  <c r="AX1204" i="10"/>
  <c r="AX1205" i="10"/>
  <c r="AX1206" i="10"/>
  <c r="AX1207" i="10"/>
  <c r="AX1208" i="10"/>
  <c r="AX1209" i="10"/>
  <c r="AX1210" i="10"/>
  <c r="AX1211" i="10"/>
  <c r="AX1212" i="10"/>
  <c r="AX1213" i="10"/>
  <c r="AX1214" i="10"/>
  <c r="AX1215" i="10"/>
  <c r="AX1216" i="10"/>
  <c r="AX1217" i="10"/>
  <c r="AX1218" i="10"/>
  <c r="AX1219" i="10"/>
  <c r="AX1220" i="10"/>
  <c r="AX1221" i="10"/>
  <c r="AX1222" i="10"/>
  <c r="AX1223" i="10"/>
  <c r="AX1224" i="10"/>
  <c r="AX1225" i="10"/>
  <c r="AX1226" i="10"/>
  <c r="AX1227" i="10"/>
  <c r="AX1228" i="10"/>
  <c r="AX1229" i="10"/>
  <c r="AX1230" i="10"/>
  <c r="AX1231" i="10"/>
  <c r="AX1232" i="10"/>
  <c r="AX1233" i="10"/>
  <c r="AX1234" i="10"/>
  <c r="AX1235" i="10"/>
  <c r="AX1236" i="10"/>
  <c r="AX1237" i="10"/>
  <c r="AX1238" i="10"/>
  <c r="AX1239" i="10"/>
  <c r="AX1240" i="10"/>
  <c r="AX1241" i="10"/>
  <c r="AX1242" i="10"/>
  <c r="AX1243" i="10"/>
  <c r="AX1244" i="10"/>
  <c r="AX1245" i="10"/>
  <c r="AX1246" i="10"/>
  <c r="AX1247" i="10"/>
  <c r="AX1248" i="10"/>
  <c r="AX1249" i="10"/>
  <c r="AX1250" i="10"/>
  <c r="AX1251" i="10"/>
  <c r="AX1252" i="10"/>
  <c r="AX1253" i="10"/>
  <c r="AX1254" i="10"/>
  <c r="AX1255" i="10"/>
  <c r="AX1256" i="10"/>
  <c r="AX1257" i="10"/>
  <c r="AX1258" i="10"/>
  <c r="AX1259" i="10"/>
  <c r="AX1260" i="10"/>
  <c r="AX1261" i="10"/>
  <c r="AX1262" i="10"/>
  <c r="AX1263" i="10"/>
  <c r="AX1264" i="10"/>
  <c r="AX1265" i="10"/>
  <c r="AX1266" i="10"/>
  <c r="AX1267" i="10"/>
  <c r="AX1268" i="10"/>
  <c r="AX1269" i="10"/>
  <c r="AX1270" i="10"/>
  <c r="AX1271" i="10"/>
  <c r="AX1272" i="10"/>
  <c r="AX1273" i="10"/>
  <c r="AX1274" i="10"/>
  <c r="AX1275" i="10"/>
  <c r="AX1276" i="10"/>
  <c r="AX1277" i="10"/>
  <c r="AX1278" i="10"/>
  <c r="AX1279" i="10"/>
  <c r="AX1280" i="10"/>
  <c r="AX1281" i="10"/>
  <c r="AX1282" i="10"/>
  <c r="AX1283" i="10"/>
  <c r="AX1284" i="10"/>
  <c r="AX1285" i="10"/>
  <c r="AX1286" i="10"/>
  <c r="AX1287" i="10"/>
  <c r="AX1288" i="10"/>
  <c r="AX1289" i="10"/>
  <c r="AX1290" i="10"/>
  <c r="AX1291" i="10"/>
  <c r="AX1292" i="10"/>
  <c r="AX1293" i="10"/>
  <c r="AX1294" i="10"/>
  <c r="AX1295" i="10"/>
  <c r="AX1296" i="10"/>
  <c r="AX1297" i="10"/>
  <c r="AX1298" i="10"/>
  <c r="AX1299" i="10"/>
  <c r="AX1300" i="10"/>
  <c r="AX1301" i="10"/>
  <c r="AX1302" i="10"/>
  <c r="AX1303" i="10"/>
  <c r="AX1304" i="10"/>
  <c r="AX1305" i="10"/>
  <c r="AX1306" i="10"/>
  <c r="AX1307" i="10"/>
  <c r="AX1308" i="10"/>
  <c r="AX1309" i="10"/>
  <c r="AX1310" i="10"/>
  <c r="AX1311" i="10"/>
  <c r="AX1312" i="10"/>
  <c r="AX1313" i="10"/>
  <c r="AX1314" i="10"/>
  <c r="AX1315" i="10"/>
  <c r="AX1316" i="10"/>
  <c r="AX1317" i="10"/>
  <c r="AX1318" i="10"/>
  <c r="AX1319" i="10"/>
  <c r="AX1320" i="10"/>
  <c r="AX1321" i="10"/>
  <c r="AX1322" i="10"/>
  <c r="AX1323" i="10"/>
  <c r="AX1324" i="10"/>
  <c r="AX1325" i="10"/>
  <c r="AX1326" i="10"/>
  <c r="AX1327" i="10"/>
  <c r="AX1328" i="10"/>
  <c r="AX1329" i="10"/>
  <c r="AX1330" i="10"/>
  <c r="AX1331" i="10"/>
  <c r="AX1332" i="10"/>
  <c r="AX1333" i="10"/>
  <c r="AX1334" i="10"/>
  <c r="AX1335" i="10"/>
  <c r="AX1336" i="10"/>
  <c r="AX1337" i="10"/>
  <c r="AX1338" i="10"/>
  <c r="AX1339" i="10"/>
  <c r="AX1340" i="10"/>
  <c r="AX1341" i="10"/>
  <c r="AX1342" i="10"/>
  <c r="AX1343" i="10"/>
  <c r="AX1344" i="10"/>
  <c r="AX1345" i="10"/>
  <c r="AX1346" i="10"/>
  <c r="AX1347" i="10"/>
  <c r="AX1348" i="10"/>
  <c r="AX2" i="10"/>
  <c r="AB3" i="10"/>
  <c r="AC3" i="10"/>
  <c r="AD3" i="10"/>
  <c r="AE3" i="10"/>
  <c r="AF3" i="10"/>
  <c r="AG3" i="10"/>
  <c r="AH3" i="10"/>
  <c r="AI3" i="10"/>
  <c r="AJ3" i="10"/>
  <c r="AK3" i="10"/>
  <c r="AL3" i="10"/>
  <c r="AM3" i="10"/>
  <c r="AN3" i="10"/>
  <c r="AO3" i="10"/>
  <c r="AP3" i="10"/>
  <c r="AQ3" i="10"/>
  <c r="AR3" i="10"/>
  <c r="AS3" i="10"/>
  <c r="AT3" i="10"/>
  <c r="AU3" i="10"/>
  <c r="AV3" i="10"/>
  <c r="AW3" i="10"/>
  <c r="AB4" i="10"/>
  <c r="AC4" i="10"/>
  <c r="AD4" i="10"/>
  <c r="AE4" i="10"/>
  <c r="AF4" i="10"/>
  <c r="AG4" i="10"/>
  <c r="AH4" i="10"/>
  <c r="AI4" i="10"/>
  <c r="AJ4" i="10"/>
  <c r="AK4" i="10"/>
  <c r="AL4" i="10"/>
  <c r="AM4" i="10"/>
  <c r="AN4" i="10"/>
  <c r="AO4" i="10"/>
  <c r="AP4" i="10"/>
  <c r="AQ4" i="10"/>
  <c r="AR4" i="10"/>
  <c r="AS4" i="10"/>
  <c r="AT4" i="10"/>
  <c r="AU4" i="10"/>
  <c r="AV4" i="10"/>
  <c r="AW4" i="10"/>
  <c r="AB5" i="10"/>
  <c r="AC5" i="10"/>
  <c r="AD5" i="10"/>
  <c r="AE5" i="10"/>
  <c r="AF5" i="10"/>
  <c r="AG5" i="10"/>
  <c r="AH5" i="10"/>
  <c r="AI5" i="10"/>
  <c r="AJ5" i="10"/>
  <c r="AK5" i="10"/>
  <c r="AL5" i="10"/>
  <c r="AM5" i="10"/>
  <c r="AN5" i="10"/>
  <c r="AO5" i="10"/>
  <c r="AP5" i="10"/>
  <c r="AQ5" i="10"/>
  <c r="AR5" i="10"/>
  <c r="AS5" i="10"/>
  <c r="AT5" i="10"/>
  <c r="AU5" i="10"/>
  <c r="AV5" i="10"/>
  <c r="AW5" i="10"/>
  <c r="AB6" i="10"/>
  <c r="AC6" i="10"/>
  <c r="AD6" i="10"/>
  <c r="AE6" i="10"/>
  <c r="AF6" i="10"/>
  <c r="AG6" i="10"/>
  <c r="AH6" i="10"/>
  <c r="AI6" i="10"/>
  <c r="AJ6" i="10"/>
  <c r="AK6" i="10"/>
  <c r="AL6" i="10"/>
  <c r="AM6" i="10"/>
  <c r="AN6" i="10"/>
  <c r="AO6" i="10"/>
  <c r="AP6" i="10"/>
  <c r="AQ6" i="10"/>
  <c r="AR6" i="10"/>
  <c r="AS6" i="10"/>
  <c r="AT6" i="10"/>
  <c r="AU6" i="10"/>
  <c r="AV6" i="10"/>
  <c r="AW6" i="10"/>
  <c r="AB7" i="10"/>
  <c r="AC7" i="10"/>
  <c r="AD7" i="10"/>
  <c r="AE7" i="10"/>
  <c r="AF7" i="10"/>
  <c r="AG7" i="10"/>
  <c r="AH7" i="10"/>
  <c r="AI7" i="10"/>
  <c r="AJ7" i="10"/>
  <c r="AK7" i="10"/>
  <c r="AL7" i="10"/>
  <c r="AM7" i="10"/>
  <c r="AN7" i="10"/>
  <c r="AO7" i="10"/>
  <c r="AP7" i="10"/>
  <c r="AQ7" i="10"/>
  <c r="AR7" i="10"/>
  <c r="AS7" i="10"/>
  <c r="AT7" i="10"/>
  <c r="AU7" i="10"/>
  <c r="AV7" i="10"/>
  <c r="AW7" i="10"/>
  <c r="AB8" i="10"/>
  <c r="AC8" i="10"/>
  <c r="AD8" i="10"/>
  <c r="AE8" i="10"/>
  <c r="AF8" i="10"/>
  <c r="AG8" i="10"/>
  <c r="AH8" i="10"/>
  <c r="AI8" i="10"/>
  <c r="AJ8" i="10"/>
  <c r="AK8" i="10"/>
  <c r="AL8" i="10"/>
  <c r="AM8" i="10"/>
  <c r="AN8" i="10"/>
  <c r="AO8" i="10"/>
  <c r="AP8" i="10"/>
  <c r="AQ8" i="10"/>
  <c r="AR8" i="10"/>
  <c r="AS8" i="10"/>
  <c r="AT8" i="10"/>
  <c r="AU8" i="10"/>
  <c r="AV8" i="10"/>
  <c r="AW8" i="10"/>
  <c r="AB9" i="10"/>
  <c r="AC9" i="10"/>
  <c r="AD9" i="10"/>
  <c r="AE9" i="10"/>
  <c r="AF9" i="10"/>
  <c r="AG9" i="10"/>
  <c r="AH9" i="10"/>
  <c r="AI9" i="10"/>
  <c r="AJ9" i="10"/>
  <c r="AK9" i="10"/>
  <c r="AL9" i="10"/>
  <c r="AM9" i="10"/>
  <c r="AN9" i="10"/>
  <c r="AO9" i="10"/>
  <c r="AP9" i="10"/>
  <c r="AQ9" i="10"/>
  <c r="AR9" i="10"/>
  <c r="AS9" i="10"/>
  <c r="AT9" i="10"/>
  <c r="AU9" i="10"/>
  <c r="AV9" i="10"/>
  <c r="AW9" i="10"/>
  <c r="AB10" i="10"/>
  <c r="AC10" i="10"/>
  <c r="AD10" i="10"/>
  <c r="AE10" i="10"/>
  <c r="AF10" i="10"/>
  <c r="AG10" i="10"/>
  <c r="AH10" i="10"/>
  <c r="AI10" i="10"/>
  <c r="AJ10" i="10"/>
  <c r="AK10" i="10"/>
  <c r="AL10" i="10"/>
  <c r="AM10" i="10"/>
  <c r="AN10" i="10"/>
  <c r="AO10" i="10"/>
  <c r="AP10" i="10"/>
  <c r="AQ10" i="10"/>
  <c r="AR10" i="10"/>
  <c r="AS10" i="10"/>
  <c r="AT10" i="10"/>
  <c r="AU10" i="10"/>
  <c r="AV10" i="10"/>
  <c r="AW10" i="10"/>
  <c r="AB11" i="10"/>
  <c r="AC11" i="10"/>
  <c r="AD11" i="10"/>
  <c r="AE11" i="10"/>
  <c r="AF11" i="10"/>
  <c r="AG11" i="10"/>
  <c r="AH11" i="10"/>
  <c r="AI11" i="10"/>
  <c r="AJ11" i="10"/>
  <c r="AK11" i="10"/>
  <c r="AL11" i="10"/>
  <c r="AM11" i="10"/>
  <c r="AN11" i="10"/>
  <c r="AO11" i="10"/>
  <c r="AP11" i="10"/>
  <c r="AQ11" i="10"/>
  <c r="AR11" i="10"/>
  <c r="AS11" i="10"/>
  <c r="AT11" i="10"/>
  <c r="AU11" i="10"/>
  <c r="AV11" i="10"/>
  <c r="AW11" i="10"/>
  <c r="AB12" i="10"/>
  <c r="AC12" i="10"/>
  <c r="AD12" i="10"/>
  <c r="AE12" i="10"/>
  <c r="AF12" i="10"/>
  <c r="AG12" i="10"/>
  <c r="AH12" i="10"/>
  <c r="AI12" i="10"/>
  <c r="AJ12" i="10"/>
  <c r="AK12" i="10"/>
  <c r="AL12" i="10"/>
  <c r="AM12" i="10"/>
  <c r="AN12" i="10"/>
  <c r="AO12" i="10"/>
  <c r="AP12" i="10"/>
  <c r="AQ12" i="10"/>
  <c r="AR12" i="10"/>
  <c r="AS12" i="10"/>
  <c r="AT12" i="10"/>
  <c r="AU12" i="10"/>
  <c r="AV12" i="10"/>
  <c r="AW12" i="10"/>
  <c r="AB13" i="10"/>
  <c r="AC13" i="10"/>
  <c r="AD13" i="10"/>
  <c r="AE13" i="10"/>
  <c r="AF13" i="10"/>
  <c r="AG13" i="10"/>
  <c r="AH13" i="10"/>
  <c r="AI13" i="10"/>
  <c r="AJ13" i="10"/>
  <c r="AK13" i="10"/>
  <c r="AL13" i="10"/>
  <c r="AM13" i="10"/>
  <c r="AN13" i="10"/>
  <c r="AO13" i="10"/>
  <c r="AP13" i="10"/>
  <c r="AQ13" i="10"/>
  <c r="AR13" i="10"/>
  <c r="AS13" i="10"/>
  <c r="AT13" i="10"/>
  <c r="AU13" i="10"/>
  <c r="AV13" i="10"/>
  <c r="AW13" i="10"/>
  <c r="AB14" i="10"/>
  <c r="AC14" i="10"/>
  <c r="AD14" i="10"/>
  <c r="AE14" i="10"/>
  <c r="AF14" i="10"/>
  <c r="AG14" i="10"/>
  <c r="AH14" i="10"/>
  <c r="AI14" i="10"/>
  <c r="AJ14" i="10"/>
  <c r="AK14" i="10"/>
  <c r="AL14" i="10"/>
  <c r="AM14" i="10"/>
  <c r="AN14" i="10"/>
  <c r="AO14" i="10"/>
  <c r="AP14" i="10"/>
  <c r="AQ14" i="10"/>
  <c r="AR14" i="10"/>
  <c r="AS14" i="10"/>
  <c r="AT14" i="10"/>
  <c r="AU14" i="10"/>
  <c r="AV14" i="10"/>
  <c r="AW14" i="10"/>
  <c r="AB15" i="10"/>
  <c r="AC15" i="10"/>
  <c r="AD15" i="10"/>
  <c r="AE15" i="10"/>
  <c r="AF15" i="10"/>
  <c r="AG15" i="10"/>
  <c r="AH15" i="10"/>
  <c r="AI15" i="10"/>
  <c r="AJ15" i="10"/>
  <c r="AK15" i="10"/>
  <c r="AL15" i="10"/>
  <c r="AM15" i="10"/>
  <c r="AN15" i="10"/>
  <c r="AO15" i="10"/>
  <c r="AP15" i="10"/>
  <c r="AQ15" i="10"/>
  <c r="AR15" i="10"/>
  <c r="AS15" i="10"/>
  <c r="AT15" i="10"/>
  <c r="AU15" i="10"/>
  <c r="AV15" i="10"/>
  <c r="AW15" i="10"/>
  <c r="AB16" i="10"/>
  <c r="AC16" i="10"/>
  <c r="AD16" i="10"/>
  <c r="AE16" i="10"/>
  <c r="AF16" i="10"/>
  <c r="AG16" i="10"/>
  <c r="AH16" i="10"/>
  <c r="AI16" i="10"/>
  <c r="AJ16" i="10"/>
  <c r="AK16" i="10"/>
  <c r="AL16" i="10"/>
  <c r="AM16" i="10"/>
  <c r="AN16" i="10"/>
  <c r="AO16" i="10"/>
  <c r="AP16" i="10"/>
  <c r="AQ16" i="10"/>
  <c r="AR16" i="10"/>
  <c r="AS16" i="10"/>
  <c r="AT16" i="10"/>
  <c r="AU16" i="10"/>
  <c r="AV16" i="10"/>
  <c r="AW16" i="10"/>
  <c r="AB17" i="10"/>
  <c r="AC17" i="10"/>
  <c r="AD17" i="10"/>
  <c r="AE17" i="10"/>
  <c r="AF17" i="10"/>
  <c r="AG17" i="10"/>
  <c r="AH17" i="10"/>
  <c r="AI17" i="10"/>
  <c r="AJ17" i="10"/>
  <c r="AK17" i="10"/>
  <c r="AL17" i="10"/>
  <c r="AM17" i="10"/>
  <c r="AN17" i="10"/>
  <c r="AO17" i="10"/>
  <c r="AP17" i="10"/>
  <c r="AQ17" i="10"/>
  <c r="AR17" i="10"/>
  <c r="AS17" i="10"/>
  <c r="AT17" i="10"/>
  <c r="AU17" i="10"/>
  <c r="AV17" i="10"/>
  <c r="AW17" i="10"/>
  <c r="AB18" i="10"/>
  <c r="AC18" i="10"/>
  <c r="AD18" i="10"/>
  <c r="AE18" i="10"/>
  <c r="AF18" i="10"/>
  <c r="AG18" i="10"/>
  <c r="AH18" i="10"/>
  <c r="AI18" i="10"/>
  <c r="AJ18" i="10"/>
  <c r="AK18" i="10"/>
  <c r="AL18" i="10"/>
  <c r="AM18" i="10"/>
  <c r="AN18" i="10"/>
  <c r="AO18" i="10"/>
  <c r="AP18" i="10"/>
  <c r="AQ18" i="10"/>
  <c r="AR18" i="10"/>
  <c r="AS18" i="10"/>
  <c r="AT18" i="10"/>
  <c r="AU18" i="10"/>
  <c r="AV18" i="10"/>
  <c r="AW18" i="10"/>
  <c r="AB19" i="10"/>
  <c r="AC19" i="10"/>
  <c r="AD19" i="10"/>
  <c r="AE19" i="10"/>
  <c r="AF19" i="10"/>
  <c r="AG19" i="10"/>
  <c r="AH19" i="10"/>
  <c r="AI19" i="10"/>
  <c r="AJ19" i="10"/>
  <c r="AK19" i="10"/>
  <c r="AL19" i="10"/>
  <c r="AM19" i="10"/>
  <c r="AN19" i="10"/>
  <c r="AO19" i="10"/>
  <c r="AP19" i="10"/>
  <c r="AQ19" i="10"/>
  <c r="AR19" i="10"/>
  <c r="AS19" i="10"/>
  <c r="AT19" i="10"/>
  <c r="AU19" i="10"/>
  <c r="AV19" i="10"/>
  <c r="AW19" i="10"/>
  <c r="AB20" i="10"/>
  <c r="AC20" i="10"/>
  <c r="AD20" i="10"/>
  <c r="AE20" i="10"/>
  <c r="AF20" i="10"/>
  <c r="AG20" i="10"/>
  <c r="AH20" i="10"/>
  <c r="AI20" i="10"/>
  <c r="AJ20" i="10"/>
  <c r="AK20" i="10"/>
  <c r="AL20" i="10"/>
  <c r="AM20" i="10"/>
  <c r="AN20" i="10"/>
  <c r="AO20" i="10"/>
  <c r="AP20" i="10"/>
  <c r="AQ20" i="10"/>
  <c r="AR20" i="10"/>
  <c r="AS20" i="10"/>
  <c r="AT20" i="10"/>
  <c r="AU20" i="10"/>
  <c r="AV20" i="10"/>
  <c r="AW20" i="10"/>
  <c r="AB21" i="10"/>
  <c r="AC21" i="10"/>
  <c r="AD21" i="10"/>
  <c r="AE21" i="10"/>
  <c r="AF21" i="10"/>
  <c r="AG21" i="10"/>
  <c r="AH21" i="10"/>
  <c r="AI21" i="10"/>
  <c r="AJ21" i="10"/>
  <c r="AK21" i="10"/>
  <c r="AL21" i="10"/>
  <c r="AM21" i="10"/>
  <c r="AN21" i="10"/>
  <c r="AO21" i="10"/>
  <c r="AP21" i="10"/>
  <c r="AQ21" i="10"/>
  <c r="AR21" i="10"/>
  <c r="AS21" i="10"/>
  <c r="AT21" i="10"/>
  <c r="AU21" i="10"/>
  <c r="AV21" i="10"/>
  <c r="AW21" i="10"/>
  <c r="AB22" i="10"/>
  <c r="AC22" i="10"/>
  <c r="AD22" i="10"/>
  <c r="AE22" i="10"/>
  <c r="AF22" i="10"/>
  <c r="AG22" i="10"/>
  <c r="AH22" i="10"/>
  <c r="AI22" i="10"/>
  <c r="AJ22" i="10"/>
  <c r="AK22" i="10"/>
  <c r="AL22" i="10"/>
  <c r="AM22" i="10"/>
  <c r="AN22" i="10"/>
  <c r="AO22" i="10"/>
  <c r="AP22" i="10"/>
  <c r="AQ22" i="10"/>
  <c r="AR22" i="10"/>
  <c r="AS22" i="10"/>
  <c r="AT22" i="10"/>
  <c r="AU22" i="10"/>
  <c r="AV22" i="10"/>
  <c r="AW22" i="10"/>
  <c r="AB23" i="10"/>
  <c r="AC23" i="10"/>
  <c r="AD23" i="10"/>
  <c r="AE23" i="10"/>
  <c r="AF23" i="10"/>
  <c r="AG23" i="10"/>
  <c r="AH23" i="10"/>
  <c r="AI23" i="10"/>
  <c r="AJ23" i="10"/>
  <c r="AK23" i="10"/>
  <c r="AL23" i="10"/>
  <c r="AM23" i="10"/>
  <c r="AN23" i="10"/>
  <c r="AO23" i="10"/>
  <c r="AP23" i="10"/>
  <c r="AQ23" i="10"/>
  <c r="AR23" i="10"/>
  <c r="AS23" i="10"/>
  <c r="AT23" i="10"/>
  <c r="AU23" i="10"/>
  <c r="AV23" i="10"/>
  <c r="AW23" i="10"/>
  <c r="AB24" i="10"/>
  <c r="AC24" i="10"/>
  <c r="AD24" i="10"/>
  <c r="AE24" i="10"/>
  <c r="AF24" i="10"/>
  <c r="AG24" i="10"/>
  <c r="AH24" i="10"/>
  <c r="AI24" i="10"/>
  <c r="AJ24" i="10"/>
  <c r="AK24" i="10"/>
  <c r="AL24" i="10"/>
  <c r="AM24" i="10"/>
  <c r="AN24" i="10"/>
  <c r="AO24" i="10"/>
  <c r="AP24" i="10"/>
  <c r="AQ24" i="10"/>
  <c r="AR24" i="10"/>
  <c r="AS24" i="10"/>
  <c r="AT24" i="10"/>
  <c r="AU24" i="10"/>
  <c r="AV24" i="10"/>
  <c r="AW24" i="10"/>
  <c r="AB25" i="10"/>
  <c r="AC25" i="10"/>
  <c r="AD25" i="10"/>
  <c r="AE25" i="10"/>
  <c r="AF25" i="10"/>
  <c r="AG25" i="10"/>
  <c r="AH25" i="10"/>
  <c r="AI25" i="10"/>
  <c r="AJ25" i="10"/>
  <c r="AK25" i="10"/>
  <c r="AL25" i="10"/>
  <c r="AM25" i="10"/>
  <c r="AN25" i="10"/>
  <c r="AO25" i="10"/>
  <c r="AP25" i="10"/>
  <c r="AQ25" i="10"/>
  <c r="AR25" i="10"/>
  <c r="AS25" i="10"/>
  <c r="AT25" i="10"/>
  <c r="AU25" i="10"/>
  <c r="AV25" i="10"/>
  <c r="AW25" i="10"/>
  <c r="AB26" i="10"/>
  <c r="AC26" i="10"/>
  <c r="AD26" i="10"/>
  <c r="AE26" i="10"/>
  <c r="AF26" i="10"/>
  <c r="AG26" i="10"/>
  <c r="AH26" i="10"/>
  <c r="AI26" i="10"/>
  <c r="AJ26" i="10"/>
  <c r="AK26" i="10"/>
  <c r="AL26" i="10"/>
  <c r="AM26" i="10"/>
  <c r="AN26" i="10"/>
  <c r="AO26" i="10"/>
  <c r="AP26" i="10"/>
  <c r="AQ26" i="10"/>
  <c r="AR26" i="10"/>
  <c r="AS26" i="10"/>
  <c r="AT26" i="10"/>
  <c r="AU26" i="10"/>
  <c r="AV26" i="10"/>
  <c r="AW26" i="10"/>
  <c r="AB27" i="10"/>
  <c r="AC27" i="10"/>
  <c r="AD27" i="10"/>
  <c r="AE27" i="10"/>
  <c r="AF27" i="10"/>
  <c r="AG27" i="10"/>
  <c r="AH27" i="10"/>
  <c r="AI27" i="10"/>
  <c r="AJ27" i="10"/>
  <c r="AK27" i="10"/>
  <c r="AL27" i="10"/>
  <c r="AM27" i="10"/>
  <c r="AN27" i="10"/>
  <c r="AO27" i="10"/>
  <c r="AP27" i="10"/>
  <c r="AQ27" i="10"/>
  <c r="AR27" i="10"/>
  <c r="AS27" i="10"/>
  <c r="AT27" i="10"/>
  <c r="AU27" i="10"/>
  <c r="AV27" i="10"/>
  <c r="AW27" i="10"/>
  <c r="AB28" i="10"/>
  <c r="AC28" i="10"/>
  <c r="AD28" i="10"/>
  <c r="AE28" i="10"/>
  <c r="AF28" i="10"/>
  <c r="AG28" i="10"/>
  <c r="AH28" i="10"/>
  <c r="AI28" i="10"/>
  <c r="AJ28" i="10"/>
  <c r="AK28" i="10"/>
  <c r="AL28" i="10"/>
  <c r="AM28" i="10"/>
  <c r="AN28" i="10"/>
  <c r="AO28" i="10"/>
  <c r="AP28" i="10"/>
  <c r="AQ28" i="10"/>
  <c r="AR28" i="10"/>
  <c r="AS28" i="10"/>
  <c r="AT28" i="10"/>
  <c r="AU28" i="10"/>
  <c r="AV28" i="10"/>
  <c r="AW28" i="10"/>
  <c r="AB29" i="10"/>
  <c r="AC29" i="10"/>
  <c r="AD29" i="10"/>
  <c r="AE29" i="10"/>
  <c r="AF29" i="10"/>
  <c r="AG29" i="10"/>
  <c r="AH29" i="10"/>
  <c r="AI29" i="10"/>
  <c r="AJ29" i="10"/>
  <c r="AK29" i="10"/>
  <c r="AL29" i="10"/>
  <c r="AM29" i="10"/>
  <c r="AN29" i="10"/>
  <c r="AO29" i="10"/>
  <c r="AP29" i="10"/>
  <c r="AQ29" i="10"/>
  <c r="AR29" i="10"/>
  <c r="AS29" i="10"/>
  <c r="AT29" i="10"/>
  <c r="AU29" i="10"/>
  <c r="AV29" i="10"/>
  <c r="AW29" i="10"/>
  <c r="AB30" i="10"/>
  <c r="AC30" i="10"/>
  <c r="AD30" i="10"/>
  <c r="AE30" i="10"/>
  <c r="AF30" i="10"/>
  <c r="AG30" i="10"/>
  <c r="AH30" i="10"/>
  <c r="AI30" i="10"/>
  <c r="AJ30" i="10"/>
  <c r="AK30" i="10"/>
  <c r="AL30" i="10"/>
  <c r="AM30" i="10"/>
  <c r="AN30" i="10"/>
  <c r="AO30" i="10"/>
  <c r="AP30" i="10"/>
  <c r="AQ30" i="10"/>
  <c r="AR30" i="10"/>
  <c r="AS30" i="10"/>
  <c r="AT30" i="10"/>
  <c r="AU30" i="10"/>
  <c r="AV30" i="10"/>
  <c r="AW30" i="10"/>
  <c r="AB31" i="10"/>
  <c r="AC31" i="10"/>
  <c r="AD31" i="10"/>
  <c r="AE31" i="10"/>
  <c r="AF31" i="10"/>
  <c r="AG31" i="10"/>
  <c r="AH31" i="10"/>
  <c r="AI31" i="10"/>
  <c r="AJ31" i="10"/>
  <c r="AK31" i="10"/>
  <c r="AL31" i="10"/>
  <c r="AM31" i="10"/>
  <c r="AN31" i="10"/>
  <c r="AO31" i="10"/>
  <c r="AP31" i="10"/>
  <c r="AQ31" i="10"/>
  <c r="AR31" i="10"/>
  <c r="AS31" i="10"/>
  <c r="AT31" i="10"/>
  <c r="AU31" i="10"/>
  <c r="AV31" i="10"/>
  <c r="AW31" i="10"/>
  <c r="AB32" i="10"/>
  <c r="AC32" i="10"/>
  <c r="AD32" i="10"/>
  <c r="AE32" i="10"/>
  <c r="AF32" i="10"/>
  <c r="AG32" i="10"/>
  <c r="AH32" i="10"/>
  <c r="AI32" i="10"/>
  <c r="AJ32" i="10"/>
  <c r="AK32" i="10"/>
  <c r="AL32" i="10"/>
  <c r="AM32" i="10"/>
  <c r="AN32" i="10"/>
  <c r="AO32" i="10"/>
  <c r="AP32" i="10"/>
  <c r="AQ32" i="10"/>
  <c r="AR32" i="10"/>
  <c r="AS32" i="10"/>
  <c r="AT32" i="10"/>
  <c r="AU32" i="10"/>
  <c r="AV32" i="10"/>
  <c r="AW32" i="10"/>
  <c r="AB33" i="10"/>
  <c r="AC33" i="10"/>
  <c r="AD33" i="10"/>
  <c r="AE33" i="10"/>
  <c r="AF33" i="10"/>
  <c r="AG33" i="10"/>
  <c r="AH33" i="10"/>
  <c r="AI33" i="10"/>
  <c r="AJ33" i="10"/>
  <c r="AK33" i="10"/>
  <c r="AL33" i="10"/>
  <c r="AM33" i="10"/>
  <c r="AN33" i="10"/>
  <c r="AO33" i="10"/>
  <c r="AP33" i="10"/>
  <c r="AQ33" i="10"/>
  <c r="AR33" i="10"/>
  <c r="AS33" i="10"/>
  <c r="AT33" i="10"/>
  <c r="AU33" i="10"/>
  <c r="AV33" i="10"/>
  <c r="AW33" i="10"/>
  <c r="AB34" i="10"/>
  <c r="AC34" i="10"/>
  <c r="AD34" i="10"/>
  <c r="AE34" i="10"/>
  <c r="AF34" i="10"/>
  <c r="AG34" i="10"/>
  <c r="AH34" i="10"/>
  <c r="AI34" i="10"/>
  <c r="AJ34" i="10"/>
  <c r="AK34" i="10"/>
  <c r="AL34" i="10"/>
  <c r="AM34" i="10"/>
  <c r="AN34" i="10"/>
  <c r="AO34" i="10"/>
  <c r="AP34" i="10"/>
  <c r="AQ34" i="10"/>
  <c r="AR34" i="10"/>
  <c r="AS34" i="10"/>
  <c r="AT34" i="10"/>
  <c r="AU34" i="10"/>
  <c r="AV34" i="10"/>
  <c r="AW34" i="10"/>
  <c r="AB35" i="10"/>
  <c r="AC35" i="10"/>
  <c r="AD35" i="10"/>
  <c r="AE35" i="10"/>
  <c r="AF35" i="10"/>
  <c r="AG35" i="10"/>
  <c r="AH35" i="10"/>
  <c r="AI35" i="10"/>
  <c r="AJ35" i="10"/>
  <c r="AK35" i="10"/>
  <c r="AL35" i="10"/>
  <c r="AM35" i="10"/>
  <c r="AN35" i="10"/>
  <c r="AO35" i="10"/>
  <c r="AP35" i="10"/>
  <c r="AQ35" i="10"/>
  <c r="AR35" i="10"/>
  <c r="AS35" i="10"/>
  <c r="AT35" i="10"/>
  <c r="AU35" i="10"/>
  <c r="AV35" i="10"/>
  <c r="AW35" i="10"/>
  <c r="AB36" i="10"/>
  <c r="AC36" i="10"/>
  <c r="AD36" i="10"/>
  <c r="AE36" i="10"/>
  <c r="AF36" i="10"/>
  <c r="AG36" i="10"/>
  <c r="AH36" i="10"/>
  <c r="AI36" i="10"/>
  <c r="AJ36" i="10"/>
  <c r="AK36" i="10"/>
  <c r="AL36" i="10"/>
  <c r="AM36" i="10"/>
  <c r="AN36" i="10"/>
  <c r="AO36" i="10"/>
  <c r="AP36" i="10"/>
  <c r="AQ36" i="10"/>
  <c r="AR36" i="10"/>
  <c r="AS36" i="10"/>
  <c r="AT36" i="10"/>
  <c r="AU36" i="10"/>
  <c r="AV36" i="10"/>
  <c r="AW36" i="10"/>
  <c r="AB37" i="10"/>
  <c r="AC37" i="10"/>
  <c r="AD37" i="10"/>
  <c r="AE37" i="10"/>
  <c r="AF37" i="10"/>
  <c r="AG37" i="10"/>
  <c r="AH37" i="10"/>
  <c r="AI37" i="10"/>
  <c r="AJ37" i="10"/>
  <c r="AK37" i="10"/>
  <c r="AL37" i="10"/>
  <c r="AM37" i="10"/>
  <c r="AN37" i="10"/>
  <c r="AO37" i="10"/>
  <c r="AP37" i="10"/>
  <c r="AQ37" i="10"/>
  <c r="AR37" i="10"/>
  <c r="AS37" i="10"/>
  <c r="AT37" i="10"/>
  <c r="AU37" i="10"/>
  <c r="AV37" i="10"/>
  <c r="AW37" i="10"/>
  <c r="AB38" i="10"/>
  <c r="AC38" i="10"/>
  <c r="AD38" i="10"/>
  <c r="AE38" i="10"/>
  <c r="AF38" i="10"/>
  <c r="AG38" i="10"/>
  <c r="AH38" i="10"/>
  <c r="AI38" i="10"/>
  <c r="AJ38" i="10"/>
  <c r="AK38" i="10"/>
  <c r="AL38" i="10"/>
  <c r="AM38" i="10"/>
  <c r="AN38" i="10"/>
  <c r="AO38" i="10"/>
  <c r="AP38" i="10"/>
  <c r="AQ38" i="10"/>
  <c r="AR38" i="10"/>
  <c r="AS38" i="10"/>
  <c r="AT38" i="10"/>
  <c r="AU38" i="10"/>
  <c r="AV38" i="10"/>
  <c r="AW38" i="10"/>
  <c r="AB39" i="10"/>
  <c r="AC39" i="10"/>
  <c r="AD39" i="10"/>
  <c r="AE39" i="10"/>
  <c r="AF39" i="10"/>
  <c r="AG39" i="10"/>
  <c r="AH39" i="10"/>
  <c r="AI39" i="10"/>
  <c r="AJ39" i="10"/>
  <c r="AK39" i="10"/>
  <c r="AL39" i="10"/>
  <c r="AM39" i="10"/>
  <c r="AN39" i="10"/>
  <c r="AO39" i="10"/>
  <c r="AP39" i="10"/>
  <c r="AQ39" i="10"/>
  <c r="AR39" i="10"/>
  <c r="AS39" i="10"/>
  <c r="AT39" i="10"/>
  <c r="AU39" i="10"/>
  <c r="AV39" i="10"/>
  <c r="AW39" i="10"/>
  <c r="AB40" i="10"/>
  <c r="AC40" i="10"/>
  <c r="AD40" i="10"/>
  <c r="AE40" i="10"/>
  <c r="AF40" i="10"/>
  <c r="AG40" i="10"/>
  <c r="AH40" i="10"/>
  <c r="AI40" i="10"/>
  <c r="AJ40" i="10"/>
  <c r="AK40" i="10"/>
  <c r="AL40" i="10"/>
  <c r="AM40" i="10"/>
  <c r="AN40" i="10"/>
  <c r="AO40" i="10"/>
  <c r="AP40" i="10"/>
  <c r="AQ40" i="10"/>
  <c r="AR40" i="10"/>
  <c r="AS40" i="10"/>
  <c r="AT40" i="10"/>
  <c r="AU40" i="10"/>
  <c r="AV40" i="10"/>
  <c r="AW40" i="10"/>
  <c r="AB41" i="10"/>
  <c r="AC41" i="10"/>
  <c r="AD41" i="10"/>
  <c r="AE41" i="10"/>
  <c r="AF41" i="10"/>
  <c r="AG41" i="10"/>
  <c r="AH41" i="10"/>
  <c r="AI41" i="10"/>
  <c r="AJ41" i="10"/>
  <c r="AK41" i="10"/>
  <c r="AL41" i="10"/>
  <c r="AM41" i="10"/>
  <c r="AN41" i="10"/>
  <c r="AO41" i="10"/>
  <c r="AP41" i="10"/>
  <c r="AQ41" i="10"/>
  <c r="AR41" i="10"/>
  <c r="AS41" i="10"/>
  <c r="AT41" i="10"/>
  <c r="AU41" i="10"/>
  <c r="AV41" i="10"/>
  <c r="AW41" i="10"/>
  <c r="AB42" i="10"/>
  <c r="AC42" i="10"/>
  <c r="AD42" i="10"/>
  <c r="AE42" i="10"/>
  <c r="AF42" i="10"/>
  <c r="AG42" i="10"/>
  <c r="AH42" i="10"/>
  <c r="AI42" i="10"/>
  <c r="AJ42" i="10"/>
  <c r="AK42" i="10"/>
  <c r="AL42" i="10"/>
  <c r="AM42" i="10"/>
  <c r="AN42" i="10"/>
  <c r="AO42" i="10"/>
  <c r="AP42" i="10"/>
  <c r="AQ42" i="10"/>
  <c r="AR42" i="10"/>
  <c r="AS42" i="10"/>
  <c r="AT42" i="10"/>
  <c r="AU42" i="10"/>
  <c r="AV42" i="10"/>
  <c r="AW42" i="10"/>
  <c r="AB43" i="10"/>
  <c r="AC43" i="10"/>
  <c r="AD43" i="10"/>
  <c r="AE43" i="10"/>
  <c r="AF43" i="10"/>
  <c r="AG43" i="10"/>
  <c r="AH43" i="10"/>
  <c r="AI43" i="10"/>
  <c r="AJ43" i="10"/>
  <c r="AK43" i="10"/>
  <c r="AL43" i="10"/>
  <c r="AM43" i="10"/>
  <c r="AN43" i="10"/>
  <c r="AO43" i="10"/>
  <c r="AP43" i="10"/>
  <c r="AQ43" i="10"/>
  <c r="AR43" i="10"/>
  <c r="AS43" i="10"/>
  <c r="AT43" i="10"/>
  <c r="AU43" i="10"/>
  <c r="AV43" i="10"/>
  <c r="AW43" i="10"/>
  <c r="AB44" i="10"/>
  <c r="AC44" i="10"/>
  <c r="AD44" i="10"/>
  <c r="AE44" i="10"/>
  <c r="AF44" i="10"/>
  <c r="AG44" i="10"/>
  <c r="AH44" i="10"/>
  <c r="AI44" i="10"/>
  <c r="AJ44" i="10"/>
  <c r="AK44" i="10"/>
  <c r="AL44" i="10"/>
  <c r="AM44" i="10"/>
  <c r="AN44" i="10"/>
  <c r="AO44" i="10"/>
  <c r="AP44" i="10"/>
  <c r="AQ44" i="10"/>
  <c r="AR44" i="10"/>
  <c r="AS44" i="10"/>
  <c r="AT44" i="10"/>
  <c r="AU44" i="10"/>
  <c r="AV44" i="10"/>
  <c r="AW44" i="10"/>
  <c r="AB45" i="10"/>
  <c r="AC45" i="10"/>
  <c r="AD45" i="10"/>
  <c r="AE45" i="10"/>
  <c r="AF45" i="10"/>
  <c r="AG45" i="10"/>
  <c r="AH45" i="10"/>
  <c r="AI45" i="10"/>
  <c r="AJ45" i="10"/>
  <c r="AK45" i="10"/>
  <c r="AL45" i="10"/>
  <c r="AM45" i="10"/>
  <c r="AN45" i="10"/>
  <c r="AO45" i="10"/>
  <c r="AP45" i="10"/>
  <c r="AQ45" i="10"/>
  <c r="AR45" i="10"/>
  <c r="AS45" i="10"/>
  <c r="AT45" i="10"/>
  <c r="AU45" i="10"/>
  <c r="AV45" i="10"/>
  <c r="AW45" i="10"/>
  <c r="AB46" i="10"/>
  <c r="AC46" i="10"/>
  <c r="AD46" i="10"/>
  <c r="AE46" i="10"/>
  <c r="AF46" i="10"/>
  <c r="AG46" i="10"/>
  <c r="AH46" i="10"/>
  <c r="AI46" i="10"/>
  <c r="AJ46" i="10"/>
  <c r="AK46" i="10"/>
  <c r="AL46" i="10"/>
  <c r="AM46" i="10"/>
  <c r="AN46" i="10"/>
  <c r="AO46" i="10"/>
  <c r="AP46" i="10"/>
  <c r="AQ46" i="10"/>
  <c r="AR46" i="10"/>
  <c r="AS46" i="10"/>
  <c r="AT46" i="10"/>
  <c r="AU46" i="10"/>
  <c r="AV46" i="10"/>
  <c r="AW46" i="10"/>
  <c r="AB47" i="10"/>
  <c r="AC47" i="10"/>
  <c r="AD47" i="10"/>
  <c r="AE47" i="10"/>
  <c r="AF47" i="10"/>
  <c r="AG47" i="10"/>
  <c r="AH47" i="10"/>
  <c r="AI47" i="10"/>
  <c r="AJ47" i="10"/>
  <c r="AK47" i="10"/>
  <c r="AL47" i="10"/>
  <c r="AM47" i="10"/>
  <c r="AN47" i="10"/>
  <c r="AO47" i="10"/>
  <c r="AP47" i="10"/>
  <c r="AQ47" i="10"/>
  <c r="AR47" i="10"/>
  <c r="AS47" i="10"/>
  <c r="AT47" i="10"/>
  <c r="AU47" i="10"/>
  <c r="AV47" i="10"/>
  <c r="AW47" i="10"/>
  <c r="AB48" i="10"/>
  <c r="AC48" i="10"/>
  <c r="AD48" i="10"/>
  <c r="AE48" i="10"/>
  <c r="AF48" i="10"/>
  <c r="AG48" i="10"/>
  <c r="AH48" i="10"/>
  <c r="AI48" i="10"/>
  <c r="AJ48" i="10"/>
  <c r="AK48" i="10"/>
  <c r="AL48" i="10"/>
  <c r="AM48" i="10"/>
  <c r="AN48" i="10"/>
  <c r="AO48" i="10"/>
  <c r="AP48" i="10"/>
  <c r="AQ48" i="10"/>
  <c r="AR48" i="10"/>
  <c r="AS48" i="10"/>
  <c r="AT48" i="10"/>
  <c r="AU48" i="10"/>
  <c r="AV48" i="10"/>
  <c r="AW48" i="10"/>
  <c r="AB49" i="10"/>
  <c r="AC49" i="10"/>
  <c r="AD49" i="10"/>
  <c r="AE49" i="10"/>
  <c r="AF49" i="10"/>
  <c r="AG49" i="10"/>
  <c r="AH49" i="10"/>
  <c r="AI49" i="10"/>
  <c r="AJ49" i="10"/>
  <c r="AK49" i="10"/>
  <c r="AL49" i="10"/>
  <c r="AM49" i="10"/>
  <c r="AN49" i="10"/>
  <c r="AO49" i="10"/>
  <c r="AP49" i="10"/>
  <c r="AQ49" i="10"/>
  <c r="AR49" i="10"/>
  <c r="AS49" i="10"/>
  <c r="AT49" i="10"/>
  <c r="AU49" i="10"/>
  <c r="AV49" i="10"/>
  <c r="AW49" i="10"/>
  <c r="AB50" i="10"/>
  <c r="AC50" i="10"/>
  <c r="AD50" i="10"/>
  <c r="AE50" i="10"/>
  <c r="AF50" i="10"/>
  <c r="AG50" i="10"/>
  <c r="AH50" i="10"/>
  <c r="AI50" i="10"/>
  <c r="AJ50" i="10"/>
  <c r="AK50" i="10"/>
  <c r="AL50" i="10"/>
  <c r="AM50" i="10"/>
  <c r="AN50" i="10"/>
  <c r="AO50" i="10"/>
  <c r="AP50" i="10"/>
  <c r="AQ50" i="10"/>
  <c r="AR50" i="10"/>
  <c r="AS50" i="10"/>
  <c r="AT50" i="10"/>
  <c r="AU50" i="10"/>
  <c r="AV50" i="10"/>
  <c r="AW50" i="10"/>
  <c r="AB51" i="10"/>
  <c r="AC51" i="10"/>
  <c r="AD51" i="10"/>
  <c r="AE51" i="10"/>
  <c r="AF51" i="10"/>
  <c r="AG51" i="10"/>
  <c r="AH51" i="10"/>
  <c r="AI51" i="10"/>
  <c r="AJ51" i="10"/>
  <c r="AK51" i="10"/>
  <c r="AL51" i="10"/>
  <c r="AM51" i="10"/>
  <c r="AN51" i="10"/>
  <c r="AO51" i="10"/>
  <c r="AP51" i="10"/>
  <c r="AQ51" i="10"/>
  <c r="AR51" i="10"/>
  <c r="AS51" i="10"/>
  <c r="AT51" i="10"/>
  <c r="AU51" i="10"/>
  <c r="AV51" i="10"/>
  <c r="AW51" i="10"/>
  <c r="AB52" i="10"/>
  <c r="AC52" i="10"/>
  <c r="AD52" i="10"/>
  <c r="AE52" i="10"/>
  <c r="AF52" i="10"/>
  <c r="AG52" i="10"/>
  <c r="AH52" i="10"/>
  <c r="AI52" i="10"/>
  <c r="AJ52" i="10"/>
  <c r="AK52" i="10"/>
  <c r="AL52" i="10"/>
  <c r="AM52" i="10"/>
  <c r="AN52" i="10"/>
  <c r="AO52" i="10"/>
  <c r="AP52" i="10"/>
  <c r="AQ52" i="10"/>
  <c r="AR52" i="10"/>
  <c r="AS52" i="10"/>
  <c r="AT52" i="10"/>
  <c r="AU52" i="10"/>
  <c r="AV52" i="10"/>
  <c r="AW52" i="10"/>
  <c r="AB53" i="10"/>
  <c r="AC53" i="10"/>
  <c r="AD53" i="10"/>
  <c r="AE53" i="10"/>
  <c r="AF53" i="10"/>
  <c r="AG53" i="10"/>
  <c r="AH53" i="10"/>
  <c r="AI53" i="10"/>
  <c r="AJ53" i="10"/>
  <c r="AK53" i="10"/>
  <c r="AL53" i="10"/>
  <c r="AM53" i="10"/>
  <c r="AN53" i="10"/>
  <c r="AO53" i="10"/>
  <c r="AP53" i="10"/>
  <c r="AQ53" i="10"/>
  <c r="AR53" i="10"/>
  <c r="AS53" i="10"/>
  <c r="AT53" i="10"/>
  <c r="AU53" i="10"/>
  <c r="AV53" i="10"/>
  <c r="AW53" i="10"/>
  <c r="AB54" i="10"/>
  <c r="AC54" i="10"/>
  <c r="AD54" i="10"/>
  <c r="AE54" i="10"/>
  <c r="AF54" i="10"/>
  <c r="AG54" i="10"/>
  <c r="AH54" i="10"/>
  <c r="AI54" i="10"/>
  <c r="AJ54" i="10"/>
  <c r="AK54" i="10"/>
  <c r="AL54" i="10"/>
  <c r="AM54" i="10"/>
  <c r="AN54" i="10"/>
  <c r="AO54" i="10"/>
  <c r="AP54" i="10"/>
  <c r="AQ54" i="10"/>
  <c r="AR54" i="10"/>
  <c r="AS54" i="10"/>
  <c r="AT54" i="10"/>
  <c r="AU54" i="10"/>
  <c r="AV54" i="10"/>
  <c r="AW54" i="10"/>
  <c r="AB55" i="10"/>
  <c r="AC55" i="10"/>
  <c r="AD55" i="10"/>
  <c r="AE55" i="10"/>
  <c r="AF55" i="10"/>
  <c r="AG55" i="10"/>
  <c r="AH55" i="10"/>
  <c r="AI55" i="10"/>
  <c r="AJ55" i="10"/>
  <c r="AK55" i="10"/>
  <c r="AL55" i="10"/>
  <c r="AM55" i="10"/>
  <c r="AN55" i="10"/>
  <c r="AO55" i="10"/>
  <c r="AP55" i="10"/>
  <c r="AQ55" i="10"/>
  <c r="AR55" i="10"/>
  <c r="AS55" i="10"/>
  <c r="AT55" i="10"/>
  <c r="AU55" i="10"/>
  <c r="AV55" i="10"/>
  <c r="AW55" i="10"/>
  <c r="AB56" i="10"/>
  <c r="AC56" i="10"/>
  <c r="AD56" i="10"/>
  <c r="AE56" i="10"/>
  <c r="AF56" i="10"/>
  <c r="AG56" i="10"/>
  <c r="AH56" i="10"/>
  <c r="AI56" i="10"/>
  <c r="AJ56" i="10"/>
  <c r="AK56" i="10"/>
  <c r="AL56" i="10"/>
  <c r="AM56" i="10"/>
  <c r="AN56" i="10"/>
  <c r="AO56" i="10"/>
  <c r="AP56" i="10"/>
  <c r="AQ56" i="10"/>
  <c r="AR56" i="10"/>
  <c r="AS56" i="10"/>
  <c r="AT56" i="10"/>
  <c r="AU56" i="10"/>
  <c r="AV56" i="10"/>
  <c r="AW56" i="10"/>
  <c r="AB57" i="10"/>
  <c r="AC57" i="10"/>
  <c r="AD57" i="10"/>
  <c r="AE57" i="10"/>
  <c r="AF57" i="10"/>
  <c r="AG57" i="10"/>
  <c r="AH57" i="10"/>
  <c r="AI57" i="10"/>
  <c r="AJ57" i="10"/>
  <c r="AK57" i="10"/>
  <c r="AL57" i="10"/>
  <c r="AM57" i="10"/>
  <c r="AN57" i="10"/>
  <c r="AO57" i="10"/>
  <c r="AP57" i="10"/>
  <c r="AQ57" i="10"/>
  <c r="AR57" i="10"/>
  <c r="AS57" i="10"/>
  <c r="AT57" i="10"/>
  <c r="AU57" i="10"/>
  <c r="AV57" i="10"/>
  <c r="AW57" i="10"/>
  <c r="AB58" i="10"/>
  <c r="AC58" i="10"/>
  <c r="AD58" i="10"/>
  <c r="AE58" i="10"/>
  <c r="AF58" i="10"/>
  <c r="AG58" i="10"/>
  <c r="AH58" i="10"/>
  <c r="AI58" i="10"/>
  <c r="AJ58" i="10"/>
  <c r="AK58" i="10"/>
  <c r="AL58" i="10"/>
  <c r="AM58" i="10"/>
  <c r="AN58" i="10"/>
  <c r="AO58" i="10"/>
  <c r="AP58" i="10"/>
  <c r="AQ58" i="10"/>
  <c r="AR58" i="10"/>
  <c r="AS58" i="10"/>
  <c r="AT58" i="10"/>
  <c r="AU58" i="10"/>
  <c r="AV58" i="10"/>
  <c r="AW58" i="10"/>
  <c r="AB59" i="10"/>
  <c r="AC59" i="10"/>
  <c r="AD59" i="10"/>
  <c r="AE59" i="10"/>
  <c r="AF59" i="10"/>
  <c r="AG59" i="10"/>
  <c r="AH59" i="10"/>
  <c r="AI59" i="10"/>
  <c r="AJ59" i="10"/>
  <c r="AK59" i="10"/>
  <c r="AL59" i="10"/>
  <c r="AM59" i="10"/>
  <c r="AN59" i="10"/>
  <c r="AO59" i="10"/>
  <c r="AP59" i="10"/>
  <c r="AQ59" i="10"/>
  <c r="AR59" i="10"/>
  <c r="AS59" i="10"/>
  <c r="AT59" i="10"/>
  <c r="AU59" i="10"/>
  <c r="AV59" i="10"/>
  <c r="AW59" i="10"/>
  <c r="AB60" i="10"/>
  <c r="AC60" i="10"/>
  <c r="AD60" i="10"/>
  <c r="AE60" i="10"/>
  <c r="AF60" i="10"/>
  <c r="AG60" i="10"/>
  <c r="AH60" i="10"/>
  <c r="AI60" i="10"/>
  <c r="AJ60" i="10"/>
  <c r="AK60" i="10"/>
  <c r="AL60" i="10"/>
  <c r="AM60" i="10"/>
  <c r="AN60" i="10"/>
  <c r="AO60" i="10"/>
  <c r="AP60" i="10"/>
  <c r="AQ60" i="10"/>
  <c r="AR60" i="10"/>
  <c r="AS60" i="10"/>
  <c r="AT60" i="10"/>
  <c r="AU60" i="10"/>
  <c r="AV60" i="10"/>
  <c r="AW60" i="10"/>
  <c r="AB61" i="10"/>
  <c r="AC61" i="10"/>
  <c r="AD61" i="10"/>
  <c r="AE61" i="10"/>
  <c r="AF61" i="10"/>
  <c r="AG61" i="10"/>
  <c r="AH61" i="10"/>
  <c r="AI61" i="10"/>
  <c r="AJ61" i="10"/>
  <c r="AK61" i="10"/>
  <c r="AL61" i="10"/>
  <c r="AM61" i="10"/>
  <c r="AN61" i="10"/>
  <c r="AO61" i="10"/>
  <c r="AP61" i="10"/>
  <c r="AQ61" i="10"/>
  <c r="AR61" i="10"/>
  <c r="AS61" i="10"/>
  <c r="AT61" i="10"/>
  <c r="AU61" i="10"/>
  <c r="AV61" i="10"/>
  <c r="AW61" i="10"/>
  <c r="AB62" i="10"/>
  <c r="AC62" i="10"/>
  <c r="AD62" i="10"/>
  <c r="AE62" i="10"/>
  <c r="AF62" i="10"/>
  <c r="AG62" i="10"/>
  <c r="AH62" i="10"/>
  <c r="AI62" i="10"/>
  <c r="AJ62" i="10"/>
  <c r="AK62" i="10"/>
  <c r="AL62" i="10"/>
  <c r="AM62" i="10"/>
  <c r="AN62" i="10"/>
  <c r="AO62" i="10"/>
  <c r="AP62" i="10"/>
  <c r="AQ62" i="10"/>
  <c r="AR62" i="10"/>
  <c r="AS62" i="10"/>
  <c r="AT62" i="10"/>
  <c r="AU62" i="10"/>
  <c r="AV62" i="10"/>
  <c r="AW62" i="10"/>
  <c r="AB63" i="10"/>
  <c r="AC63" i="10"/>
  <c r="AD63" i="10"/>
  <c r="AE63" i="10"/>
  <c r="AF63" i="10"/>
  <c r="AG63" i="10"/>
  <c r="AH63" i="10"/>
  <c r="AI63" i="10"/>
  <c r="AJ63" i="10"/>
  <c r="AK63" i="10"/>
  <c r="AL63" i="10"/>
  <c r="AM63" i="10"/>
  <c r="AN63" i="10"/>
  <c r="AO63" i="10"/>
  <c r="AP63" i="10"/>
  <c r="AQ63" i="10"/>
  <c r="AR63" i="10"/>
  <c r="AS63" i="10"/>
  <c r="AT63" i="10"/>
  <c r="AU63" i="10"/>
  <c r="AV63" i="10"/>
  <c r="AW63" i="10"/>
  <c r="AB64" i="10"/>
  <c r="AC64" i="10"/>
  <c r="AD64" i="10"/>
  <c r="AE64" i="10"/>
  <c r="AF64" i="10"/>
  <c r="AG64" i="10"/>
  <c r="AH64" i="10"/>
  <c r="AI64" i="10"/>
  <c r="AJ64" i="10"/>
  <c r="AK64" i="10"/>
  <c r="AL64" i="10"/>
  <c r="AM64" i="10"/>
  <c r="AN64" i="10"/>
  <c r="AO64" i="10"/>
  <c r="AP64" i="10"/>
  <c r="AQ64" i="10"/>
  <c r="AR64" i="10"/>
  <c r="AS64" i="10"/>
  <c r="AT64" i="10"/>
  <c r="AU64" i="10"/>
  <c r="AV64" i="10"/>
  <c r="AW64" i="10"/>
  <c r="AB65" i="10"/>
  <c r="AC65" i="10"/>
  <c r="AD65" i="10"/>
  <c r="AE65" i="10"/>
  <c r="AF65" i="10"/>
  <c r="AG65" i="10"/>
  <c r="AH65" i="10"/>
  <c r="AI65" i="10"/>
  <c r="AJ65" i="10"/>
  <c r="AK65" i="10"/>
  <c r="AL65" i="10"/>
  <c r="AM65" i="10"/>
  <c r="AN65" i="10"/>
  <c r="AO65" i="10"/>
  <c r="AP65" i="10"/>
  <c r="AQ65" i="10"/>
  <c r="AR65" i="10"/>
  <c r="AS65" i="10"/>
  <c r="AT65" i="10"/>
  <c r="AU65" i="10"/>
  <c r="AV65" i="10"/>
  <c r="AW65" i="10"/>
  <c r="AB66" i="10"/>
  <c r="AC66" i="10"/>
  <c r="AD66" i="10"/>
  <c r="AE66" i="10"/>
  <c r="AF66" i="10"/>
  <c r="AG66" i="10"/>
  <c r="AH66" i="10"/>
  <c r="AI66" i="10"/>
  <c r="AJ66" i="10"/>
  <c r="AK66" i="10"/>
  <c r="AL66" i="10"/>
  <c r="AM66" i="10"/>
  <c r="AN66" i="10"/>
  <c r="AO66" i="10"/>
  <c r="AP66" i="10"/>
  <c r="AQ66" i="10"/>
  <c r="AR66" i="10"/>
  <c r="AS66" i="10"/>
  <c r="AT66" i="10"/>
  <c r="AU66" i="10"/>
  <c r="AV66" i="10"/>
  <c r="AW66" i="10"/>
  <c r="AB67" i="10"/>
  <c r="AC67" i="10"/>
  <c r="AD67" i="10"/>
  <c r="AE67" i="10"/>
  <c r="AF67" i="10"/>
  <c r="AG67" i="10"/>
  <c r="AH67" i="10"/>
  <c r="AI67" i="10"/>
  <c r="AJ67" i="10"/>
  <c r="AK67" i="10"/>
  <c r="AL67" i="10"/>
  <c r="AM67" i="10"/>
  <c r="AN67" i="10"/>
  <c r="AO67" i="10"/>
  <c r="AP67" i="10"/>
  <c r="AQ67" i="10"/>
  <c r="AR67" i="10"/>
  <c r="AS67" i="10"/>
  <c r="AT67" i="10"/>
  <c r="AU67" i="10"/>
  <c r="AV67" i="10"/>
  <c r="AW67" i="10"/>
  <c r="AB68" i="10"/>
  <c r="AC68" i="10"/>
  <c r="AD68" i="10"/>
  <c r="AE68" i="10"/>
  <c r="AF68" i="10"/>
  <c r="AG68" i="10"/>
  <c r="AH68" i="10"/>
  <c r="AI68" i="10"/>
  <c r="AJ68" i="10"/>
  <c r="AK68" i="10"/>
  <c r="AL68" i="10"/>
  <c r="AM68" i="10"/>
  <c r="AN68" i="10"/>
  <c r="AO68" i="10"/>
  <c r="AP68" i="10"/>
  <c r="AQ68" i="10"/>
  <c r="AR68" i="10"/>
  <c r="AS68" i="10"/>
  <c r="AT68" i="10"/>
  <c r="AU68" i="10"/>
  <c r="AV68" i="10"/>
  <c r="AW68" i="10"/>
  <c r="AB69" i="10"/>
  <c r="AC69" i="10"/>
  <c r="AD69" i="10"/>
  <c r="AE69" i="10"/>
  <c r="AF69" i="10"/>
  <c r="AG69" i="10"/>
  <c r="AH69" i="10"/>
  <c r="AI69" i="10"/>
  <c r="AJ69" i="10"/>
  <c r="AK69" i="10"/>
  <c r="AL69" i="10"/>
  <c r="AM69" i="10"/>
  <c r="AN69" i="10"/>
  <c r="AO69" i="10"/>
  <c r="AP69" i="10"/>
  <c r="AQ69" i="10"/>
  <c r="AR69" i="10"/>
  <c r="AS69" i="10"/>
  <c r="AT69" i="10"/>
  <c r="AU69" i="10"/>
  <c r="AV69" i="10"/>
  <c r="AW69" i="10"/>
  <c r="AB70" i="10"/>
  <c r="AC70" i="10"/>
  <c r="AD70" i="10"/>
  <c r="AE70" i="10"/>
  <c r="AF70" i="10"/>
  <c r="AG70" i="10"/>
  <c r="AH70" i="10"/>
  <c r="AI70" i="10"/>
  <c r="AJ70" i="10"/>
  <c r="AK70" i="10"/>
  <c r="AL70" i="10"/>
  <c r="AM70" i="10"/>
  <c r="AN70" i="10"/>
  <c r="AO70" i="10"/>
  <c r="AP70" i="10"/>
  <c r="AQ70" i="10"/>
  <c r="AR70" i="10"/>
  <c r="AS70" i="10"/>
  <c r="AT70" i="10"/>
  <c r="AU70" i="10"/>
  <c r="AV70" i="10"/>
  <c r="AW70" i="10"/>
  <c r="AB71" i="10"/>
  <c r="AC71" i="10"/>
  <c r="AD71" i="10"/>
  <c r="AE71" i="10"/>
  <c r="AF71" i="10"/>
  <c r="AG71" i="10"/>
  <c r="AH71" i="10"/>
  <c r="AI71" i="10"/>
  <c r="AJ71" i="10"/>
  <c r="AK71" i="10"/>
  <c r="AL71" i="10"/>
  <c r="AM71" i="10"/>
  <c r="AN71" i="10"/>
  <c r="AO71" i="10"/>
  <c r="AP71" i="10"/>
  <c r="AQ71" i="10"/>
  <c r="AR71" i="10"/>
  <c r="AS71" i="10"/>
  <c r="AT71" i="10"/>
  <c r="AU71" i="10"/>
  <c r="AV71" i="10"/>
  <c r="AW71" i="10"/>
  <c r="AB72" i="10"/>
  <c r="AC72" i="10"/>
  <c r="AD72" i="10"/>
  <c r="AE72" i="10"/>
  <c r="AF72" i="10"/>
  <c r="AG72" i="10"/>
  <c r="AH72" i="10"/>
  <c r="AI72" i="10"/>
  <c r="AJ72" i="10"/>
  <c r="AK72" i="10"/>
  <c r="AL72" i="10"/>
  <c r="AM72" i="10"/>
  <c r="AN72" i="10"/>
  <c r="AO72" i="10"/>
  <c r="AP72" i="10"/>
  <c r="AQ72" i="10"/>
  <c r="AR72" i="10"/>
  <c r="AS72" i="10"/>
  <c r="AT72" i="10"/>
  <c r="AU72" i="10"/>
  <c r="AV72" i="10"/>
  <c r="AW72" i="10"/>
  <c r="AB73" i="10"/>
  <c r="AC73" i="10"/>
  <c r="AD73" i="10"/>
  <c r="AE73" i="10"/>
  <c r="AF73" i="10"/>
  <c r="AG73" i="10"/>
  <c r="AH73" i="10"/>
  <c r="AI73" i="10"/>
  <c r="AJ73" i="10"/>
  <c r="AK73" i="10"/>
  <c r="AL73" i="10"/>
  <c r="AM73" i="10"/>
  <c r="AN73" i="10"/>
  <c r="AO73" i="10"/>
  <c r="AP73" i="10"/>
  <c r="AQ73" i="10"/>
  <c r="AR73" i="10"/>
  <c r="AS73" i="10"/>
  <c r="AT73" i="10"/>
  <c r="AU73" i="10"/>
  <c r="AV73" i="10"/>
  <c r="AW73" i="10"/>
  <c r="AB74" i="10"/>
  <c r="AC74" i="10"/>
  <c r="AD74" i="10"/>
  <c r="AE74" i="10"/>
  <c r="AF74" i="10"/>
  <c r="AG74" i="10"/>
  <c r="AH74" i="10"/>
  <c r="AI74" i="10"/>
  <c r="AJ74" i="10"/>
  <c r="AK74" i="10"/>
  <c r="AL74" i="10"/>
  <c r="AM74" i="10"/>
  <c r="AN74" i="10"/>
  <c r="AO74" i="10"/>
  <c r="AP74" i="10"/>
  <c r="AQ74" i="10"/>
  <c r="AR74" i="10"/>
  <c r="AS74" i="10"/>
  <c r="AT74" i="10"/>
  <c r="AU74" i="10"/>
  <c r="AV74" i="10"/>
  <c r="AW74" i="10"/>
  <c r="AB75" i="10"/>
  <c r="AC75" i="10"/>
  <c r="AD75" i="10"/>
  <c r="AE75" i="10"/>
  <c r="AF75" i="10"/>
  <c r="AG75" i="10"/>
  <c r="AH75" i="10"/>
  <c r="AI75" i="10"/>
  <c r="AJ75" i="10"/>
  <c r="AK75" i="10"/>
  <c r="AL75" i="10"/>
  <c r="AM75" i="10"/>
  <c r="AN75" i="10"/>
  <c r="AO75" i="10"/>
  <c r="AP75" i="10"/>
  <c r="AQ75" i="10"/>
  <c r="AR75" i="10"/>
  <c r="AS75" i="10"/>
  <c r="AT75" i="10"/>
  <c r="AU75" i="10"/>
  <c r="AV75" i="10"/>
  <c r="AW75" i="10"/>
  <c r="AB76" i="10"/>
  <c r="AC76" i="10"/>
  <c r="AD76" i="10"/>
  <c r="AE76" i="10"/>
  <c r="AF76" i="10"/>
  <c r="AG76" i="10"/>
  <c r="AH76" i="10"/>
  <c r="AI76" i="10"/>
  <c r="AJ76" i="10"/>
  <c r="AK76" i="10"/>
  <c r="AL76" i="10"/>
  <c r="AM76" i="10"/>
  <c r="AN76" i="10"/>
  <c r="AO76" i="10"/>
  <c r="AP76" i="10"/>
  <c r="AQ76" i="10"/>
  <c r="AR76" i="10"/>
  <c r="AS76" i="10"/>
  <c r="AT76" i="10"/>
  <c r="AU76" i="10"/>
  <c r="AV76" i="10"/>
  <c r="AW76" i="10"/>
  <c r="AB77" i="10"/>
  <c r="AC77" i="10"/>
  <c r="AD77" i="10"/>
  <c r="AE77" i="10"/>
  <c r="AF77" i="10"/>
  <c r="AG77" i="10"/>
  <c r="AH77" i="10"/>
  <c r="AI77" i="10"/>
  <c r="AJ77" i="10"/>
  <c r="AK77" i="10"/>
  <c r="AL77" i="10"/>
  <c r="AM77" i="10"/>
  <c r="AN77" i="10"/>
  <c r="AO77" i="10"/>
  <c r="AP77" i="10"/>
  <c r="AQ77" i="10"/>
  <c r="AR77" i="10"/>
  <c r="AS77" i="10"/>
  <c r="AT77" i="10"/>
  <c r="AU77" i="10"/>
  <c r="AV77" i="10"/>
  <c r="AW77" i="10"/>
  <c r="AB78" i="10"/>
  <c r="AC78" i="10"/>
  <c r="AD78" i="10"/>
  <c r="AE78" i="10"/>
  <c r="AF78" i="10"/>
  <c r="AG78" i="10"/>
  <c r="AH78" i="10"/>
  <c r="AI78" i="10"/>
  <c r="AJ78" i="10"/>
  <c r="AK78" i="10"/>
  <c r="AL78" i="10"/>
  <c r="AM78" i="10"/>
  <c r="AN78" i="10"/>
  <c r="AO78" i="10"/>
  <c r="AP78" i="10"/>
  <c r="AQ78" i="10"/>
  <c r="AR78" i="10"/>
  <c r="AS78" i="10"/>
  <c r="AT78" i="10"/>
  <c r="AU78" i="10"/>
  <c r="AV78" i="10"/>
  <c r="AW78" i="10"/>
  <c r="AB79" i="10"/>
  <c r="AC79" i="10"/>
  <c r="AD79" i="10"/>
  <c r="AE79" i="10"/>
  <c r="AF79" i="10"/>
  <c r="AG79" i="10"/>
  <c r="AH79" i="10"/>
  <c r="AI79" i="10"/>
  <c r="AJ79" i="10"/>
  <c r="AK79" i="10"/>
  <c r="AL79" i="10"/>
  <c r="AM79" i="10"/>
  <c r="AN79" i="10"/>
  <c r="AO79" i="10"/>
  <c r="AP79" i="10"/>
  <c r="AQ79" i="10"/>
  <c r="AR79" i="10"/>
  <c r="AS79" i="10"/>
  <c r="AT79" i="10"/>
  <c r="AU79" i="10"/>
  <c r="AV79" i="10"/>
  <c r="AW79" i="10"/>
  <c r="AB80" i="10"/>
  <c r="AC80" i="10"/>
  <c r="AD80" i="10"/>
  <c r="AE80" i="10"/>
  <c r="AF80" i="10"/>
  <c r="AG80" i="10"/>
  <c r="AH80" i="10"/>
  <c r="AI80" i="10"/>
  <c r="AJ80" i="10"/>
  <c r="AK80" i="10"/>
  <c r="AL80" i="10"/>
  <c r="AM80" i="10"/>
  <c r="AN80" i="10"/>
  <c r="AO80" i="10"/>
  <c r="AP80" i="10"/>
  <c r="AQ80" i="10"/>
  <c r="AR80" i="10"/>
  <c r="AS80" i="10"/>
  <c r="AT80" i="10"/>
  <c r="AU80" i="10"/>
  <c r="AV80" i="10"/>
  <c r="AW80" i="10"/>
  <c r="AB81" i="10"/>
  <c r="AC81" i="10"/>
  <c r="AD81" i="10"/>
  <c r="AE81" i="10"/>
  <c r="AF81" i="10"/>
  <c r="AG81" i="10"/>
  <c r="AH81" i="10"/>
  <c r="AI81" i="10"/>
  <c r="AJ81" i="10"/>
  <c r="AK81" i="10"/>
  <c r="AL81" i="10"/>
  <c r="AM81" i="10"/>
  <c r="AN81" i="10"/>
  <c r="AO81" i="10"/>
  <c r="AP81" i="10"/>
  <c r="AQ81" i="10"/>
  <c r="AR81" i="10"/>
  <c r="AS81" i="10"/>
  <c r="AT81" i="10"/>
  <c r="AU81" i="10"/>
  <c r="AV81" i="10"/>
  <c r="AW81" i="10"/>
  <c r="AB82" i="10"/>
  <c r="AC82" i="10"/>
  <c r="AD82" i="10"/>
  <c r="AE82" i="10"/>
  <c r="AF82" i="10"/>
  <c r="AG82" i="10"/>
  <c r="AH82" i="10"/>
  <c r="AI82" i="10"/>
  <c r="AJ82" i="10"/>
  <c r="AK82" i="10"/>
  <c r="AL82" i="10"/>
  <c r="AM82" i="10"/>
  <c r="AN82" i="10"/>
  <c r="AO82" i="10"/>
  <c r="AP82" i="10"/>
  <c r="AQ82" i="10"/>
  <c r="AR82" i="10"/>
  <c r="AS82" i="10"/>
  <c r="AT82" i="10"/>
  <c r="AU82" i="10"/>
  <c r="AV82" i="10"/>
  <c r="AW82" i="10"/>
  <c r="AB83" i="10"/>
  <c r="AC83" i="10"/>
  <c r="AD83" i="10"/>
  <c r="AE83" i="10"/>
  <c r="AF83" i="10"/>
  <c r="AG83" i="10"/>
  <c r="AH83" i="10"/>
  <c r="AI83" i="10"/>
  <c r="AJ83" i="10"/>
  <c r="AK83" i="10"/>
  <c r="AL83" i="10"/>
  <c r="AM83" i="10"/>
  <c r="AN83" i="10"/>
  <c r="AO83" i="10"/>
  <c r="AP83" i="10"/>
  <c r="AQ83" i="10"/>
  <c r="AR83" i="10"/>
  <c r="AS83" i="10"/>
  <c r="AT83" i="10"/>
  <c r="AU83" i="10"/>
  <c r="AV83" i="10"/>
  <c r="AW83" i="10"/>
  <c r="AB84" i="10"/>
  <c r="AC84" i="10"/>
  <c r="AD84" i="10"/>
  <c r="AE84" i="10"/>
  <c r="AF84" i="10"/>
  <c r="AG84" i="10"/>
  <c r="AH84" i="10"/>
  <c r="AI84" i="10"/>
  <c r="AJ84" i="10"/>
  <c r="AK84" i="10"/>
  <c r="AL84" i="10"/>
  <c r="AM84" i="10"/>
  <c r="AN84" i="10"/>
  <c r="AO84" i="10"/>
  <c r="AP84" i="10"/>
  <c r="AQ84" i="10"/>
  <c r="AR84" i="10"/>
  <c r="AS84" i="10"/>
  <c r="AT84" i="10"/>
  <c r="AU84" i="10"/>
  <c r="AV84" i="10"/>
  <c r="AW84" i="10"/>
  <c r="AB85" i="10"/>
  <c r="AC85" i="10"/>
  <c r="AD85" i="10"/>
  <c r="AE85" i="10"/>
  <c r="AF85" i="10"/>
  <c r="AG85" i="10"/>
  <c r="AH85" i="10"/>
  <c r="AI85" i="10"/>
  <c r="AJ85" i="10"/>
  <c r="AK85" i="10"/>
  <c r="AL85" i="10"/>
  <c r="AM85" i="10"/>
  <c r="AN85" i="10"/>
  <c r="AO85" i="10"/>
  <c r="AP85" i="10"/>
  <c r="AQ85" i="10"/>
  <c r="AR85" i="10"/>
  <c r="AS85" i="10"/>
  <c r="AT85" i="10"/>
  <c r="AU85" i="10"/>
  <c r="AV85" i="10"/>
  <c r="AW85" i="10"/>
  <c r="AB86" i="10"/>
  <c r="AC86" i="10"/>
  <c r="AD86" i="10"/>
  <c r="AE86" i="10"/>
  <c r="AF86" i="10"/>
  <c r="AG86" i="10"/>
  <c r="AH86" i="10"/>
  <c r="AI86" i="10"/>
  <c r="AJ86" i="10"/>
  <c r="AK86" i="10"/>
  <c r="AL86" i="10"/>
  <c r="AM86" i="10"/>
  <c r="AN86" i="10"/>
  <c r="AO86" i="10"/>
  <c r="AP86" i="10"/>
  <c r="AQ86" i="10"/>
  <c r="AR86" i="10"/>
  <c r="AS86" i="10"/>
  <c r="AT86" i="10"/>
  <c r="AU86" i="10"/>
  <c r="AV86" i="10"/>
  <c r="AW86" i="10"/>
  <c r="AB87" i="10"/>
  <c r="AC87" i="10"/>
  <c r="AD87" i="10"/>
  <c r="AE87" i="10"/>
  <c r="AF87" i="10"/>
  <c r="AG87" i="10"/>
  <c r="AH87" i="10"/>
  <c r="AI87" i="10"/>
  <c r="AJ87" i="10"/>
  <c r="AK87" i="10"/>
  <c r="AL87" i="10"/>
  <c r="AM87" i="10"/>
  <c r="AN87" i="10"/>
  <c r="AO87" i="10"/>
  <c r="AP87" i="10"/>
  <c r="AQ87" i="10"/>
  <c r="AR87" i="10"/>
  <c r="AS87" i="10"/>
  <c r="AT87" i="10"/>
  <c r="AU87" i="10"/>
  <c r="AV87" i="10"/>
  <c r="AW87" i="10"/>
  <c r="AB88" i="10"/>
  <c r="AC88" i="10"/>
  <c r="AD88" i="10"/>
  <c r="AE88" i="10"/>
  <c r="AF88" i="10"/>
  <c r="AG88" i="10"/>
  <c r="AH88" i="10"/>
  <c r="AI88" i="10"/>
  <c r="AJ88" i="10"/>
  <c r="AK88" i="10"/>
  <c r="AL88" i="10"/>
  <c r="AM88" i="10"/>
  <c r="AN88" i="10"/>
  <c r="AO88" i="10"/>
  <c r="AP88" i="10"/>
  <c r="AQ88" i="10"/>
  <c r="AR88" i="10"/>
  <c r="AS88" i="10"/>
  <c r="AT88" i="10"/>
  <c r="AU88" i="10"/>
  <c r="AV88" i="10"/>
  <c r="AW88" i="10"/>
  <c r="AB89" i="10"/>
  <c r="AC89" i="10"/>
  <c r="AD89" i="10"/>
  <c r="AE89" i="10"/>
  <c r="AF89" i="10"/>
  <c r="AG89" i="10"/>
  <c r="AH89" i="10"/>
  <c r="AI89" i="10"/>
  <c r="AJ89" i="10"/>
  <c r="AK89" i="10"/>
  <c r="AL89" i="10"/>
  <c r="AM89" i="10"/>
  <c r="AN89" i="10"/>
  <c r="AO89" i="10"/>
  <c r="AP89" i="10"/>
  <c r="AQ89" i="10"/>
  <c r="AR89" i="10"/>
  <c r="AS89" i="10"/>
  <c r="AT89" i="10"/>
  <c r="AU89" i="10"/>
  <c r="AV89" i="10"/>
  <c r="AW89" i="10"/>
  <c r="AB90" i="10"/>
  <c r="AC90" i="10"/>
  <c r="AD90" i="10"/>
  <c r="AE90" i="10"/>
  <c r="AF90" i="10"/>
  <c r="AG90" i="10"/>
  <c r="AH90" i="10"/>
  <c r="AI90" i="10"/>
  <c r="AJ90" i="10"/>
  <c r="AK90" i="10"/>
  <c r="AL90" i="10"/>
  <c r="AM90" i="10"/>
  <c r="AN90" i="10"/>
  <c r="AO90" i="10"/>
  <c r="AP90" i="10"/>
  <c r="AQ90" i="10"/>
  <c r="AR90" i="10"/>
  <c r="AS90" i="10"/>
  <c r="AT90" i="10"/>
  <c r="AU90" i="10"/>
  <c r="AV90" i="10"/>
  <c r="AW90" i="10"/>
  <c r="AB91" i="10"/>
  <c r="AC91" i="10"/>
  <c r="AD91" i="10"/>
  <c r="AE91" i="10"/>
  <c r="AF91" i="10"/>
  <c r="AG91" i="10"/>
  <c r="AH91" i="10"/>
  <c r="AI91" i="10"/>
  <c r="AJ91" i="10"/>
  <c r="AK91" i="10"/>
  <c r="AL91" i="10"/>
  <c r="AM91" i="10"/>
  <c r="AN91" i="10"/>
  <c r="AO91" i="10"/>
  <c r="AP91" i="10"/>
  <c r="AQ91" i="10"/>
  <c r="AR91" i="10"/>
  <c r="AS91" i="10"/>
  <c r="AT91" i="10"/>
  <c r="AU91" i="10"/>
  <c r="AV91" i="10"/>
  <c r="AW91" i="10"/>
  <c r="AB92" i="10"/>
  <c r="AC92" i="10"/>
  <c r="AD92" i="10"/>
  <c r="AE92" i="10"/>
  <c r="AF92" i="10"/>
  <c r="AG92" i="10"/>
  <c r="AH92" i="10"/>
  <c r="AI92" i="10"/>
  <c r="AJ92" i="10"/>
  <c r="AK92" i="10"/>
  <c r="AL92" i="10"/>
  <c r="AM92" i="10"/>
  <c r="AN92" i="10"/>
  <c r="AO92" i="10"/>
  <c r="AP92" i="10"/>
  <c r="AQ92" i="10"/>
  <c r="AR92" i="10"/>
  <c r="AS92" i="10"/>
  <c r="AT92" i="10"/>
  <c r="AU92" i="10"/>
  <c r="AV92" i="10"/>
  <c r="AW92" i="10"/>
  <c r="AB93" i="10"/>
  <c r="AC93" i="10"/>
  <c r="AD93" i="10"/>
  <c r="AE93" i="10"/>
  <c r="AF93" i="10"/>
  <c r="AG93" i="10"/>
  <c r="AH93" i="10"/>
  <c r="AI93" i="10"/>
  <c r="AJ93" i="10"/>
  <c r="AK93" i="10"/>
  <c r="AL93" i="10"/>
  <c r="AM93" i="10"/>
  <c r="AN93" i="10"/>
  <c r="AO93" i="10"/>
  <c r="AP93" i="10"/>
  <c r="AQ93" i="10"/>
  <c r="AR93" i="10"/>
  <c r="AS93" i="10"/>
  <c r="AT93" i="10"/>
  <c r="AU93" i="10"/>
  <c r="AV93" i="10"/>
  <c r="AW93" i="10"/>
  <c r="AB94" i="10"/>
  <c r="AC94" i="10"/>
  <c r="AD94" i="10"/>
  <c r="AE94" i="10"/>
  <c r="AF94" i="10"/>
  <c r="AG94" i="10"/>
  <c r="AH94" i="10"/>
  <c r="AI94" i="10"/>
  <c r="AJ94" i="10"/>
  <c r="AK94" i="10"/>
  <c r="AL94" i="10"/>
  <c r="AM94" i="10"/>
  <c r="AN94" i="10"/>
  <c r="AO94" i="10"/>
  <c r="AP94" i="10"/>
  <c r="AQ94" i="10"/>
  <c r="AR94" i="10"/>
  <c r="AS94" i="10"/>
  <c r="AT94" i="10"/>
  <c r="AU94" i="10"/>
  <c r="AV94" i="10"/>
  <c r="AW94" i="10"/>
  <c r="AB95" i="10"/>
  <c r="AC95" i="10"/>
  <c r="AD95" i="10"/>
  <c r="AE95" i="10"/>
  <c r="AF95" i="10"/>
  <c r="AG95" i="10"/>
  <c r="AH95" i="10"/>
  <c r="AI95" i="10"/>
  <c r="AJ95" i="10"/>
  <c r="AK95" i="10"/>
  <c r="AL95" i="10"/>
  <c r="AM95" i="10"/>
  <c r="AN95" i="10"/>
  <c r="AO95" i="10"/>
  <c r="AP95" i="10"/>
  <c r="AQ95" i="10"/>
  <c r="AR95" i="10"/>
  <c r="AS95" i="10"/>
  <c r="AT95" i="10"/>
  <c r="AU95" i="10"/>
  <c r="AV95" i="10"/>
  <c r="AW95" i="10"/>
  <c r="AB96" i="10"/>
  <c r="AC96" i="10"/>
  <c r="AD96" i="10"/>
  <c r="AE96" i="10"/>
  <c r="AF96" i="10"/>
  <c r="AG96" i="10"/>
  <c r="AH96" i="10"/>
  <c r="AI96" i="10"/>
  <c r="AJ96" i="10"/>
  <c r="AK96" i="10"/>
  <c r="AL96" i="10"/>
  <c r="AM96" i="10"/>
  <c r="AN96" i="10"/>
  <c r="AO96" i="10"/>
  <c r="AP96" i="10"/>
  <c r="AQ96" i="10"/>
  <c r="AR96" i="10"/>
  <c r="AS96" i="10"/>
  <c r="AT96" i="10"/>
  <c r="AU96" i="10"/>
  <c r="AV96" i="10"/>
  <c r="AW96" i="10"/>
  <c r="AB97" i="10"/>
  <c r="AC97" i="10"/>
  <c r="AD97" i="10"/>
  <c r="AE97" i="10"/>
  <c r="AF97" i="10"/>
  <c r="AG97" i="10"/>
  <c r="AH97" i="10"/>
  <c r="AI97" i="10"/>
  <c r="AJ97" i="10"/>
  <c r="AK97" i="10"/>
  <c r="AL97" i="10"/>
  <c r="AM97" i="10"/>
  <c r="AN97" i="10"/>
  <c r="AO97" i="10"/>
  <c r="AP97" i="10"/>
  <c r="AQ97" i="10"/>
  <c r="AR97" i="10"/>
  <c r="AS97" i="10"/>
  <c r="AT97" i="10"/>
  <c r="AU97" i="10"/>
  <c r="AV97" i="10"/>
  <c r="AW97" i="10"/>
  <c r="AB98" i="10"/>
  <c r="AC98" i="10"/>
  <c r="AD98" i="10"/>
  <c r="AE98" i="10"/>
  <c r="AF98" i="10"/>
  <c r="AG98" i="10"/>
  <c r="AH98" i="10"/>
  <c r="AI98" i="10"/>
  <c r="AJ98" i="10"/>
  <c r="AK98" i="10"/>
  <c r="AL98" i="10"/>
  <c r="AM98" i="10"/>
  <c r="AN98" i="10"/>
  <c r="AO98" i="10"/>
  <c r="AP98" i="10"/>
  <c r="AQ98" i="10"/>
  <c r="AR98" i="10"/>
  <c r="AS98" i="10"/>
  <c r="AT98" i="10"/>
  <c r="AU98" i="10"/>
  <c r="AV98" i="10"/>
  <c r="AW98" i="10"/>
  <c r="AB99" i="10"/>
  <c r="AC99" i="10"/>
  <c r="AD99" i="10"/>
  <c r="AE99" i="10"/>
  <c r="AF99" i="10"/>
  <c r="AG99" i="10"/>
  <c r="AH99" i="10"/>
  <c r="AI99" i="10"/>
  <c r="AJ99" i="10"/>
  <c r="AK99" i="10"/>
  <c r="AL99" i="10"/>
  <c r="AM99" i="10"/>
  <c r="AN99" i="10"/>
  <c r="AO99" i="10"/>
  <c r="AP99" i="10"/>
  <c r="AQ99" i="10"/>
  <c r="AR99" i="10"/>
  <c r="AS99" i="10"/>
  <c r="AT99" i="10"/>
  <c r="AU99" i="10"/>
  <c r="AV99" i="10"/>
  <c r="AW99" i="10"/>
  <c r="AB100" i="10"/>
  <c r="AC100" i="10"/>
  <c r="AD100" i="10"/>
  <c r="AE100" i="10"/>
  <c r="AF100" i="10"/>
  <c r="AG100" i="10"/>
  <c r="AH100" i="10"/>
  <c r="AI100" i="10"/>
  <c r="AJ100" i="10"/>
  <c r="AK100" i="10"/>
  <c r="AL100" i="10"/>
  <c r="AM100" i="10"/>
  <c r="AN100" i="10"/>
  <c r="AO100" i="10"/>
  <c r="AP100" i="10"/>
  <c r="AQ100" i="10"/>
  <c r="AR100" i="10"/>
  <c r="AS100" i="10"/>
  <c r="AT100" i="10"/>
  <c r="AU100" i="10"/>
  <c r="AV100" i="10"/>
  <c r="AW100" i="10"/>
  <c r="AB101" i="10"/>
  <c r="AC101" i="10"/>
  <c r="AD101" i="10"/>
  <c r="AE101" i="10"/>
  <c r="AF101" i="10"/>
  <c r="AG101" i="10"/>
  <c r="AH101" i="10"/>
  <c r="AI101" i="10"/>
  <c r="AJ101" i="10"/>
  <c r="AK101" i="10"/>
  <c r="AL101" i="10"/>
  <c r="AM101" i="10"/>
  <c r="AN101" i="10"/>
  <c r="AO101" i="10"/>
  <c r="AP101" i="10"/>
  <c r="AQ101" i="10"/>
  <c r="AR101" i="10"/>
  <c r="AS101" i="10"/>
  <c r="AT101" i="10"/>
  <c r="AU101" i="10"/>
  <c r="AV101" i="10"/>
  <c r="AW101" i="10"/>
  <c r="AB102" i="10"/>
  <c r="AC102" i="10"/>
  <c r="AD102" i="10"/>
  <c r="AE102" i="10"/>
  <c r="AF102" i="10"/>
  <c r="AG102" i="10"/>
  <c r="AH102" i="10"/>
  <c r="AI102" i="10"/>
  <c r="AJ102" i="10"/>
  <c r="AK102" i="10"/>
  <c r="AL102" i="10"/>
  <c r="AM102" i="10"/>
  <c r="AN102" i="10"/>
  <c r="AO102" i="10"/>
  <c r="AP102" i="10"/>
  <c r="AQ102" i="10"/>
  <c r="AR102" i="10"/>
  <c r="AS102" i="10"/>
  <c r="AT102" i="10"/>
  <c r="AU102" i="10"/>
  <c r="AV102" i="10"/>
  <c r="AW102" i="10"/>
  <c r="AB103" i="10"/>
  <c r="AC103" i="10"/>
  <c r="AD103" i="10"/>
  <c r="AE103" i="10"/>
  <c r="AF103" i="10"/>
  <c r="AG103" i="10"/>
  <c r="AH103" i="10"/>
  <c r="AI103" i="10"/>
  <c r="AJ103" i="10"/>
  <c r="AK103" i="10"/>
  <c r="AL103" i="10"/>
  <c r="AM103" i="10"/>
  <c r="AN103" i="10"/>
  <c r="AO103" i="10"/>
  <c r="AP103" i="10"/>
  <c r="AQ103" i="10"/>
  <c r="AR103" i="10"/>
  <c r="AS103" i="10"/>
  <c r="AT103" i="10"/>
  <c r="AU103" i="10"/>
  <c r="AV103" i="10"/>
  <c r="AW103" i="10"/>
  <c r="AB104" i="10"/>
  <c r="AC104" i="10"/>
  <c r="AD104" i="10"/>
  <c r="AE104" i="10"/>
  <c r="AF104" i="10"/>
  <c r="AG104" i="10"/>
  <c r="AH104" i="10"/>
  <c r="AI104" i="10"/>
  <c r="AJ104" i="10"/>
  <c r="AK104" i="10"/>
  <c r="AL104" i="10"/>
  <c r="AM104" i="10"/>
  <c r="AN104" i="10"/>
  <c r="AO104" i="10"/>
  <c r="AP104" i="10"/>
  <c r="AQ104" i="10"/>
  <c r="AR104" i="10"/>
  <c r="AS104" i="10"/>
  <c r="AT104" i="10"/>
  <c r="AU104" i="10"/>
  <c r="AV104" i="10"/>
  <c r="AW104" i="10"/>
  <c r="AB105" i="10"/>
  <c r="AC105" i="10"/>
  <c r="AD105" i="10"/>
  <c r="AE105" i="10"/>
  <c r="AF105" i="10"/>
  <c r="AG105" i="10"/>
  <c r="AH105" i="10"/>
  <c r="AI105" i="10"/>
  <c r="AJ105" i="10"/>
  <c r="AK105" i="10"/>
  <c r="AL105" i="10"/>
  <c r="AM105" i="10"/>
  <c r="AN105" i="10"/>
  <c r="AO105" i="10"/>
  <c r="AP105" i="10"/>
  <c r="AQ105" i="10"/>
  <c r="AR105" i="10"/>
  <c r="AS105" i="10"/>
  <c r="AT105" i="10"/>
  <c r="AU105" i="10"/>
  <c r="AV105" i="10"/>
  <c r="AW105" i="10"/>
  <c r="AB106" i="10"/>
  <c r="AC106" i="10"/>
  <c r="AD106" i="10"/>
  <c r="AE106" i="10"/>
  <c r="AF106" i="10"/>
  <c r="AG106" i="10"/>
  <c r="AH106" i="10"/>
  <c r="AI106" i="10"/>
  <c r="AJ106" i="10"/>
  <c r="AK106" i="10"/>
  <c r="AL106" i="10"/>
  <c r="AM106" i="10"/>
  <c r="AN106" i="10"/>
  <c r="AO106" i="10"/>
  <c r="AP106" i="10"/>
  <c r="AQ106" i="10"/>
  <c r="AR106" i="10"/>
  <c r="AS106" i="10"/>
  <c r="AT106" i="10"/>
  <c r="AU106" i="10"/>
  <c r="AV106" i="10"/>
  <c r="AW106" i="10"/>
  <c r="AB107" i="10"/>
  <c r="AC107" i="10"/>
  <c r="AD107" i="10"/>
  <c r="AE107" i="10"/>
  <c r="AF107" i="10"/>
  <c r="AG107" i="10"/>
  <c r="AH107" i="10"/>
  <c r="AI107" i="10"/>
  <c r="AJ107" i="10"/>
  <c r="AK107" i="10"/>
  <c r="AL107" i="10"/>
  <c r="AM107" i="10"/>
  <c r="AN107" i="10"/>
  <c r="AO107" i="10"/>
  <c r="AP107" i="10"/>
  <c r="AQ107" i="10"/>
  <c r="AR107" i="10"/>
  <c r="AS107" i="10"/>
  <c r="AT107" i="10"/>
  <c r="AU107" i="10"/>
  <c r="AV107" i="10"/>
  <c r="AW107" i="10"/>
  <c r="AB108" i="10"/>
  <c r="AC108" i="10"/>
  <c r="AD108" i="10"/>
  <c r="AE108" i="10"/>
  <c r="AF108" i="10"/>
  <c r="AG108" i="10"/>
  <c r="AH108" i="10"/>
  <c r="AI108" i="10"/>
  <c r="AJ108" i="10"/>
  <c r="AK108" i="10"/>
  <c r="AL108" i="10"/>
  <c r="AM108" i="10"/>
  <c r="AN108" i="10"/>
  <c r="AO108" i="10"/>
  <c r="AP108" i="10"/>
  <c r="AQ108" i="10"/>
  <c r="AR108" i="10"/>
  <c r="AS108" i="10"/>
  <c r="AT108" i="10"/>
  <c r="AU108" i="10"/>
  <c r="AV108" i="10"/>
  <c r="AW108" i="10"/>
  <c r="AB109" i="10"/>
  <c r="AC109" i="10"/>
  <c r="AD109" i="10"/>
  <c r="AE109" i="10"/>
  <c r="AF109" i="10"/>
  <c r="AG109" i="10"/>
  <c r="AH109" i="10"/>
  <c r="AI109" i="10"/>
  <c r="AJ109" i="10"/>
  <c r="AK109" i="10"/>
  <c r="AL109" i="10"/>
  <c r="AM109" i="10"/>
  <c r="AN109" i="10"/>
  <c r="AO109" i="10"/>
  <c r="AP109" i="10"/>
  <c r="AQ109" i="10"/>
  <c r="AR109" i="10"/>
  <c r="AS109" i="10"/>
  <c r="AT109" i="10"/>
  <c r="AU109" i="10"/>
  <c r="AV109" i="10"/>
  <c r="AW109" i="10"/>
  <c r="AB110" i="10"/>
  <c r="AC110" i="10"/>
  <c r="AD110" i="10"/>
  <c r="AE110" i="10"/>
  <c r="AF110" i="10"/>
  <c r="AG110" i="10"/>
  <c r="AH110" i="10"/>
  <c r="AI110" i="10"/>
  <c r="AJ110" i="10"/>
  <c r="AK110" i="10"/>
  <c r="AL110" i="10"/>
  <c r="AM110" i="10"/>
  <c r="AN110" i="10"/>
  <c r="AO110" i="10"/>
  <c r="AP110" i="10"/>
  <c r="AQ110" i="10"/>
  <c r="AR110" i="10"/>
  <c r="AS110" i="10"/>
  <c r="AT110" i="10"/>
  <c r="AU110" i="10"/>
  <c r="AV110" i="10"/>
  <c r="AW110" i="10"/>
  <c r="AB111" i="10"/>
  <c r="AC111" i="10"/>
  <c r="AD111" i="10"/>
  <c r="AE111" i="10"/>
  <c r="AF111" i="10"/>
  <c r="AG111" i="10"/>
  <c r="AH111" i="10"/>
  <c r="AI111" i="10"/>
  <c r="AJ111" i="10"/>
  <c r="AK111" i="10"/>
  <c r="AL111" i="10"/>
  <c r="AM111" i="10"/>
  <c r="AN111" i="10"/>
  <c r="AO111" i="10"/>
  <c r="AP111" i="10"/>
  <c r="AQ111" i="10"/>
  <c r="AR111" i="10"/>
  <c r="AS111" i="10"/>
  <c r="AT111" i="10"/>
  <c r="AU111" i="10"/>
  <c r="AV111" i="10"/>
  <c r="AW111" i="10"/>
  <c r="AB112" i="10"/>
  <c r="AC112" i="10"/>
  <c r="AD112" i="10"/>
  <c r="AE112" i="10"/>
  <c r="AF112" i="10"/>
  <c r="AG112" i="10"/>
  <c r="AH112" i="10"/>
  <c r="AI112" i="10"/>
  <c r="AJ112" i="10"/>
  <c r="AK112" i="10"/>
  <c r="AL112" i="10"/>
  <c r="AM112" i="10"/>
  <c r="AN112" i="10"/>
  <c r="AO112" i="10"/>
  <c r="AP112" i="10"/>
  <c r="AQ112" i="10"/>
  <c r="AR112" i="10"/>
  <c r="AS112" i="10"/>
  <c r="AT112" i="10"/>
  <c r="AU112" i="10"/>
  <c r="AV112" i="10"/>
  <c r="AW112" i="10"/>
  <c r="AB113" i="10"/>
  <c r="AC113" i="10"/>
  <c r="AD113" i="10"/>
  <c r="AE113" i="10"/>
  <c r="AF113" i="10"/>
  <c r="AG113" i="10"/>
  <c r="AH113" i="10"/>
  <c r="AI113" i="10"/>
  <c r="AJ113" i="10"/>
  <c r="AK113" i="10"/>
  <c r="AL113" i="10"/>
  <c r="AM113" i="10"/>
  <c r="AN113" i="10"/>
  <c r="AO113" i="10"/>
  <c r="AP113" i="10"/>
  <c r="AQ113" i="10"/>
  <c r="AR113" i="10"/>
  <c r="AS113" i="10"/>
  <c r="AT113" i="10"/>
  <c r="AU113" i="10"/>
  <c r="AV113" i="10"/>
  <c r="AW113" i="10"/>
  <c r="AB114" i="10"/>
  <c r="AC114" i="10"/>
  <c r="AD114" i="10"/>
  <c r="AE114" i="10"/>
  <c r="AF114" i="10"/>
  <c r="AG114" i="10"/>
  <c r="AH114" i="10"/>
  <c r="AI114" i="10"/>
  <c r="AJ114" i="10"/>
  <c r="AK114" i="10"/>
  <c r="AL114" i="10"/>
  <c r="AM114" i="10"/>
  <c r="AN114" i="10"/>
  <c r="AO114" i="10"/>
  <c r="AP114" i="10"/>
  <c r="AQ114" i="10"/>
  <c r="AR114" i="10"/>
  <c r="AS114" i="10"/>
  <c r="AT114" i="10"/>
  <c r="AU114" i="10"/>
  <c r="AV114" i="10"/>
  <c r="AW114" i="10"/>
  <c r="AB115" i="10"/>
  <c r="AC115" i="10"/>
  <c r="AD115" i="10"/>
  <c r="AE115" i="10"/>
  <c r="AF115" i="10"/>
  <c r="AG115" i="10"/>
  <c r="AH115" i="10"/>
  <c r="AI115" i="10"/>
  <c r="AJ115" i="10"/>
  <c r="AK115" i="10"/>
  <c r="AL115" i="10"/>
  <c r="AM115" i="10"/>
  <c r="AN115" i="10"/>
  <c r="AO115" i="10"/>
  <c r="AP115" i="10"/>
  <c r="AQ115" i="10"/>
  <c r="AR115" i="10"/>
  <c r="AS115" i="10"/>
  <c r="AT115" i="10"/>
  <c r="AU115" i="10"/>
  <c r="AV115" i="10"/>
  <c r="AW115" i="10"/>
  <c r="AB116" i="10"/>
  <c r="AC116" i="10"/>
  <c r="AD116" i="10"/>
  <c r="AE116" i="10"/>
  <c r="AF116" i="10"/>
  <c r="AG116" i="10"/>
  <c r="AH116" i="10"/>
  <c r="AI116" i="10"/>
  <c r="AJ116" i="10"/>
  <c r="AK116" i="10"/>
  <c r="AL116" i="10"/>
  <c r="AM116" i="10"/>
  <c r="AN116" i="10"/>
  <c r="AO116" i="10"/>
  <c r="AP116" i="10"/>
  <c r="AQ116" i="10"/>
  <c r="AR116" i="10"/>
  <c r="AS116" i="10"/>
  <c r="AT116" i="10"/>
  <c r="AU116" i="10"/>
  <c r="AV116" i="10"/>
  <c r="AW116" i="10"/>
  <c r="AB117" i="10"/>
  <c r="AC117" i="10"/>
  <c r="AD117" i="10"/>
  <c r="AE117" i="10"/>
  <c r="AF117" i="10"/>
  <c r="AG117" i="10"/>
  <c r="AH117" i="10"/>
  <c r="AI117" i="10"/>
  <c r="AJ117" i="10"/>
  <c r="AK117" i="10"/>
  <c r="AL117" i="10"/>
  <c r="AM117" i="10"/>
  <c r="AN117" i="10"/>
  <c r="AO117" i="10"/>
  <c r="AP117" i="10"/>
  <c r="AQ117" i="10"/>
  <c r="AR117" i="10"/>
  <c r="AS117" i="10"/>
  <c r="AT117" i="10"/>
  <c r="AU117" i="10"/>
  <c r="AV117" i="10"/>
  <c r="AW117" i="10"/>
  <c r="AB118" i="10"/>
  <c r="AC118" i="10"/>
  <c r="AD118" i="10"/>
  <c r="AE118" i="10"/>
  <c r="AF118" i="10"/>
  <c r="AG118" i="10"/>
  <c r="AH118" i="10"/>
  <c r="AI118" i="10"/>
  <c r="AJ118" i="10"/>
  <c r="AK118" i="10"/>
  <c r="AL118" i="10"/>
  <c r="AM118" i="10"/>
  <c r="AN118" i="10"/>
  <c r="AO118" i="10"/>
  <c r="AP118" i="10"/>
  <c r="AQ118" i="10"/>
  <c r="AR118" i="10"/>
  <c r="AS118" i="10"/>
  <c r="AT118" i="10"/>
  <c r="AU118" i="10"/>
  <c r="AV118" i="10"/>
  <c r="AW118" i="10"/>
  <c r="AB119" i="10"/>
  <c r="AC119" i="10"/>
  <c r="AD119" i="10"/>
  <c r="AE119" i="10"/>
  <c r="AF119" i="10"/>
  <c r="AG119" i="10"/>
  <c r="AH119" i="10"/>
  <c r="AI119" i="10"/>
  <c r="AJ119" i="10"/>
  <c r="AK119" i="10"/>
  <c r="AL119" i="10"/>
  <c r="AM119" i="10"/>
  <c r="AN119" i="10"/>
  <c r="AO119" i="10"/>
  <c r="AP119" i="10"/>
  <c r="AQ119" i="10"/>
  <c r="AR119" i="10"/>
  <c r="AS119" i="10"/>
  <c r="AT119" i="10"/>
  <c r="AU119" i="10"/>
  <c r="AV119" i="10"/>
  <c r="AW119" i="10"/>
  <c r="AB120" i="10"/>
  <c r="AC120" i="10"/>
  <c r="AD120" i="10"/>
  <c r="AE120" i="10"/>
  <c r="AF120" i="10"/>
  <c r="AG120" i="10"/>
  <c r="AH120" i="10"/>
  <c r="AI120" i="10"/>
  <c r="AJ120" i="10"/>
  <c r="AK120" i="10"/>
  <c r="AL120" i="10"/>
  <c r="AM120" i="10"/>
  <c r="AN120" i="10"/>
  <c r="AO120" i="10"/>
  <c r="AP120" i="10"/>
  <c r="AQ120" i="10"/>
  <c r="AR120" i="10"/>
  <c r="AS120" i="10"/>
  <c r="AT120" i="10"/>
  <c r="AU120" i="10"/>
  <c r="AV120" i="10"/>
  <c r="AW120" i="10"/>
  <c r="AB121" i="10"/>
  <c r="AC121" i="10"/>
  <c r="AD121" i="10"/>
  <c r="AE121" i="10"/>
  <c r="AF121" i="10"/>
  <c r="AG121" i="10"/>
  <c r="AH121" i="10"/>
  <c r="AI121" i="10"/>
  <c r="AJ121" i="10"/>
  <c r="AK121" i="10"/>
  <c r="AL121" i="10"/>
  <c r="AM121" i="10"/>
  <c r="AN121" i="10"/>
  <c r="AO121" i="10"/>
  <c r="AP121" i="10"/>
  <c r="AQ121" i="10"/>
  <c r="AR121" i="10"/>
  <c r="AS121" i="10"/>
  <c r="AT121" i="10"/>
  <c r="AU121" i="10"/>
  <c r="AV121" i="10"/>
  <c r="AW121" i="10"/>
  <c r="AB122" i="10"/>
  <c r="AC122" i="10"/>
  <c r="AD122" i="10"/>
  <c r="AE122" i="10"/>
  <c r="AF122" i="10"/>
  <c r="AG122" i="10"/>
  <c r="AH122" i="10"/>
  <c r="AI122" i="10"/>
  <c r="AJ122" i="10"/>
  <c r="AK122" i="10"/>
  <c r="AL122" i="10"/>
  <c r="AM122" i="10"/>
  <c r="AN122" i="10"/>
  <c r="AO122" i="10"/>
  <c r="AP122" i="10"/>
  <c r="AQ122" i="10"/>
  <c r="AR122" i="10"/>
  <c r="AS122" i="10"/>
  <c r="AT122" i="10"/>
  <c r="AU122" i="10"/>
  <c r="AV122" i="10"/>
  <c r="AW122" i="10"/>
  <c r="AB123" i="10"/>
  <c r="AC123" i="10"/>
  <c r="AD123" i="10"/>
  <c r="AE123" i="10"/>
  <c r="AF123" i="10"/>
  <c r="AG123" i="10"/>
  <c r="AH123" i="10"/>
  <c r="AI123" i="10"/>
  <c r="AJ123" i="10"/>
  <c r="AK123" i="10"/>
  <c r="AL123" i="10"/>
  <c r="AM123" i="10"/>
  <c r="AN123" i="10"/>
  <c r="AO123" i="10"/>
  <c r="AP123" i="10"/>
  <c r="AQ123" i="10"/>
  <c r="AR123" i="10"/>
  <c r="AS123" i="10"/>
  <c r="AT123" i="10"/>
  <c r="AU123" i="10"/>
  <c r="AV123" i="10"/>
  <c r="AW123" i="10"/>
  <c r="AB124" i="10"/>
  <c r="AC124" i="10"/>
  <c r="AD124" i="10"/>
  <c r="AE124" i="10"/>
  <c r="AF124" i="10"/>
  <c r="AG124" i="10"/>
  <c r="AH124" i="10"/>
  <c r="AI124" i="10"/>
  <c r="AJ124" i="10"/>
  <c r="AK124" i="10"/>
  <c r="AL124" i="10"/>
  <c r="AM124" i="10"/>
  <c r="AN124" i="10"/>
  <c r="AO124" i="10"/>
  <c r="AP124" i="10"/>
  <c r="AQ124" i="10"/>
  <c r="AR124" i="10"/>
  <c r="AS124" i="10"/>
  <c r="AT124" i="10"/>
  <c r="AU124" i="10"/>
  <c r="AV124" i="10"/>
  <c r="AW124" i="10"/>
  <c r="AB125" i="10"/>
  <c r="AC125" i="10"/>
  <c r="AD125" i="10"/>
  <c r="AE125" i="10"/>
  <c r="AF125" i="10"/>
  <c r="AG125" i="10"/>
  <c r="AH125" i="10"/>
  <c r="AI125" i="10"/>
  <c r="AJ125" i="10"/>
  <c r="AK125" i="10"/>
  <c r="AL125" i="10"/>
  <c r="AM125" i="10"/>
  <c r="AN125" i="10"/>
  <c r="AO125" i="10"/>
  <c r="AP125" i="10"/>
  <c r="AQ125" i="10"/>
  <c r="AR125" i="10"/>
  <c r="AS125" i="10"/>
  <c r="AT125" i="10"/>
  <c r="AU125" i="10"/>
  <c r="AV125" i="10"/>
  <c r="AW125" i="10"/>
  <c r="AB126" i="10"/>
  <c r="AC126" i="10"/>
  <c r="AD126" i="10"/>
  <c r="AE126" i="10"/>
  <c r="AF126" i="10"/>
  <c r="AG126" i="10"/>
  <c r="AH126" i="10"/>
  <c r="AI126" i="10"/>
  <c r="AJ126" i="10"/>
  <c r="AK126" i="10"/>
  <c r="AL126" i="10"/>
  <c r="AM126" i="10"/>
  <c r="AN126" i="10"/>
  <c r="AO126" i="10"/>
  <c r="AP126" i="10"/>
  <c r="AQ126" i="10"/>
  <c r="AR126" i="10"/>
  <c r="AS126" i="10"/>
  <c r="AT126" i="10"/>
  <c r="AU126" i="10"/>
  <c r="AV126" i="10"/>
  <c r="AW126" i="10"/>
  <c r="AB127" i="10"/>
  <c r="AC127" i="10"/>
  <c r="AD127" i="10"/>
  <c r="AE127" i="10"/>
  <c r="AF127" i="10"/>
  <c r="AG127" i="10"/>
  <c r="AH127" i="10"/>
  <c r="AI127" i="10"/>
  <c r="AJ127" i="10"/>
  <c r="AK127" i="10"/>
  <c r="AL127" i="10"/>
  <c r="AM127" i="10"/>
  <c r="AN127" i="10"/>
  <c r="AO127" i="10"/>
  <c r="AP127" i="10"/>
  <c r="AQ127" i="10"/>
  <c r="AR127" i="10"/>
  <c r="AS127" i="10"/>
  <c r="AT127" i="10"/>
  <c r="AU127" i="10"/>
  <c r="AV127" i="10"/>
  <c r="AW127" i="10"/>
  <c r="AB128" i="10"/>
  <c r="AC128" i="10"/>
  <c r="AD128" i="10"/>
  <c r="AE128" i="10"/>
  <c r="AF128" i="10"/>
  <c r="AG128" i="10"/>
  <c r="AH128" i="10"/>
  <c r="AI128" i="10"/>
  <c r="AJ128" i="10"/>
  <c r="AK128" i="10"/>
  <c r="AL128" i="10"/>
  <c r="AM128" i="10"/>
  <c r="AN128" i="10"/>
  <c r="AO128" i="10"/>
  <c r="AP128" i="10"/>
  <c r="AQ128" i="10"/>
  <c r="AR128" i="10"/>
  <c r="AS128" i="10"/>
  <c r="AT128" i="10"/>
  <c r="AU128" i="10"/>
  <c r="AV128" i="10"/>
  <c r="AW128" i="10"/>
  <c r="AB129" i="10"/>
  <c r="AC129" i="10"/>
  <c r="AD129" i="10"/>
  <c r="AE129" i="10"/>
  <c r="AF129" i="10"/>
  <c r="AG129" i="10"/>
  <c r="AH129" i="10"/>
  <c r="AI129" i="10"/>
  <c r="AJ129" i="10"/>
  <c r="AK129" i="10"/>
  <c r="AL129" i="10"/>
  <c r="AM129" i="10"/>
  <c r="AN129" i="10"/>
  <c r="AO129" i="10"/>
  <c r="AP129" i="10"/>
  <c r="AQ129" i="10"/>
  <c r="AR129" i="10"/>
  <c r="AS129" i="10"/>
  <c r="AT129" i="10"/>
  <c r="AU129" i="10"/>
  <c r="AV129" i="10"/>
  <c r="AW129" i="10"/>
  <c r="AB130" i="10"/>
  <c r="AC130" i="10"/>
  <c r="AD130" i="10"/>
  <c r="AE130" i="10"/>
  <c r="AF130" i="10"/>
  <c r="AG130" i="10"/>
  <c r="AH130" i="10"/>
  <c r="AI130" i="10"/>
  <c r="AJ130" i="10"/>
  <c r="AK130" i="10"/>
  <c r="AL130" i="10"/>
  <c r="AM130" i="10"/>
  <c r="AN130" i="10"/>
  <c r="AO130" i="10"/>
  <c r="AP130" i="10"/>
  <c r="AQ130" i="10"/>
  <c r="AR130" i="10"/>
  <c r="AS130" i="10"/>
  <c r="AT130" i="10"/>
  <c r="AU130" i="10"/>
  <c r="AV130" i="10"/>
  <c r="AW130" i="10"/>
  <c r="AB131" i="10"/>
  <c r="AC131" i="10"/>
  <c r="AD131" i="10"/>
  <c r="AE131" i="10"/>
  <c r="AF131" i="10"/>
  <c r="AG131" i="10"/>
  <c r="AH131" i="10"/>
  <c r="AI131" i="10"/>
  <c r="AJ131" i="10"/>
  <c r="AK131" i="10"/>
  <c r="AL131" i="10"/>
  <c r="AM131" i="10"/>
  <c r="AN131" i="10"/>
  <c r="AO131" i="10"/>
  <c r="AP131" i="10"/>
  <c r="AQ131" i="10"/>
  <c r="AR131" i="10"/>
  <c r="AS131" i="10"/>
  <c r="AT131" i="10"/>
  <c r="AU131" i="10"/>
  <c r="AV131" i="10"/>
  <c r="AW131" i="10"/>
  <c r="AB132" i="10"/>
  <c r="AC132" i="10"/>
  <c r="AD132" i="10"/>
  <c r="AE132" i="10"/>
  <c r="AF132" i="10"/>
  <c r="AG132" i="10"/>
  <c r="AH132" i="10"/>
  <c r="AI132" i="10"/>
  <c r="AJ132" i="10"/>
  <c r="AK132" i="10"/>
  <c r="AL132" i="10"/>
  <c r="AM132" i="10"/>
  <c r="AN132" i="10"/>
  <c r="AO132" i="10"/>
  <c r="AP132" i="10"/>
  <c r="AQ132" i="10"/>
  <c r="AR132" i="10"/>
  <c r="AS132" i="10"/>
  <c r="AT132" i="10"/>
  <c r="AU132" i="10"/>
  <c r="AV132" i="10"/>
  <c r="AW132" i="10"/>
  <c r="AB133" i="10"/>
  <c r="AC133" i="10"/>
  <c r="AD133" i="10"/>
  <c r="AE133" i="10"/>
  <c r="AF133" i="10"/>
  <c r="AG133" i="10"/>
  <c r="AH133" i="10"/>
  <c r="AI133" i="10"/>
  <c r="AJ133" i="10"/>
  <c r="AK133" i="10"/>
  <c r="AL133" i="10"/>
  <c r="AM133" i="10"/>
  <c r="AN133" i="10"/>
  <c r="AO133" i="10"/>
  <c r="AP133" i="10"/>
  <c r="AQ133" i="10"/>
  <c r="AR133" i="10"/>
  <c r="AS133" i="10"/>
  <c r="AT133" i="10"/>
  <c r="AU133" i="10"/>
  <c r="AV133" i="10"/>
  <c r="AW133" i="10"/>
  <c r="AB134" i="10"/>
  <c r="AC134" i="10"/>
  <c r="AD134" i="10"/>
  <c r="AE134" i="10"/>
  <c r="AF134" i="10"/>
  <c r="AG134" i="10"/>
  <c r="AH134" i="10"/>
  <c r="AI134" i="10"/>
  <c r="AJ134" i="10"/>
  <c r="AK134" i="10"/>
  <c r="AL134" i="10"/>
  <c r="AM134" i="10"/>
  <c r="AN134" i="10"/>
  <c r="AO134" i="10"/>
  <c r="AP134" i="10"/>
  <c r="AQ134" i="10"/>
  <c r="AR134" i="10"/>
  <c r="AS134" i="10"/>
  <c r="AT134" i="10"/>
  <c r="AU134" i="10"/>
  <c r="AV134" i="10"/>
  <c r="AW134" i="10"/>
  <c r="AB135" i="10"/>
  <c r="AC135" i="10"/>
  <c r="AD135" i="10"/>
  <c r="AE135" i="10"/>
  <c r="AF135" i="10"/>
  <c r="AG135" i="10"/>
  <c r="AH135" i="10"/>
  <c r="AI135" i="10"/>
  <c r="AJ135" i="10"/>
  <c r="AK135" i="10"/>
  <c r="AL135" i="10"/>
  <c r="AM135" i="10"/>
  <c r="AN135" i="10"/>
  <c r="AO135" i="10"/>
  <c r="AP135" i="10"/>
  <c r="AQ135" i="10"/>
  <c r="AR135" i="10"/>
  <c r="AS135" i="10"/>
  <c r="AT135" i="10"/>
  <c r="AU135" i="10"/>
  <c r="AV135" i="10"/>
  <c r="AW135" i="10"/>
  <c r="AB136" i="10"/>
  <c r="AC136" i="10"/>
  <c r="AD136" i="10"/>
  <c r="AE136" i="10"/>
  <c r="AF136" i="10"/>
  <c r="AG136" i="10"/>
  <c r="AH136" i="10"/>
  <c r="AI136" i="10"/>
  <c r="AJ136" i="10"/>
  <c r="AK136" i="10"/>
  <c r="AL136" i="10"/>
  <c r="AM136" i="10"/>
  <c r="AN136" i="10"/>
  <c r="AO136" i="10"/>
  <c r="AP136" i="10"/>
  <c r="AQ136" i="10"/>
  <c r="AR136" i="10"/>
  <c r="AS136" i="10"/>
  <c r="AT136" i="10"/>
  <c r="AU136" i="10"/>
  <c r="AV136" i="10"/>
  <c r="AW136" i="10"/>
  <c r="AB137" i="10"/>
  <c r="AC137" i="10"/>
  <c r="AD137" i="10"/>
  <c r="AE137" i="10"/>
  <c r="AF137" i="10"/>
  <c r="AG137" i="10"/>
  <c r="AH137" i="10"/>
  <c r="AI137" i="10"/>
  <c r="AJ137" i="10"/>
  <c r="AK137" i="10"/>
  <c r="AL137" i="10"/>
  <c r="AM137" i="10"/>
  <c r="AN137" i="10"/>
  <c r="AO137" i="10"/>
  <c r="AP137" i="10"/>
  <c r="AQ137" i="10"/>
  <c r="AR137" i="10"/>
  <c r="AS137" i="10"/>
  <c r="AT137" i="10"/>
  <c r="AU137" i="10"/>
  <c r="AV137" i="10"/>
  <c r="AW137" i="10"/>
  <c r="AB138" i="10"/>
  <c r="AC138" i="10"/>
  <c r="AD138" i="10"/>
  <c r="AE138" i="10"/>
  <c r="AF138" i="10"/>
  <c r="AG138" i="10"/>
  <c r="AH138" i="10"/>
  <c r="AI138" i="10"/>
  <c r="AJ138" i="10"/>
  <c r="AK138" i="10"/>
  <c r="AL138" i="10"/>
  <c r="AM138" i="10"/>
  <c r="AN138" i="10"/>
  <c r="AO138" i="10"/>
  <c r="AP138" i="10"/>
  <c r="AQ138" i="10"/>
  <c r="AR138" i="10"/>
  <c r="AS138" i="10"/>
  <c r="AT138" i="10"/>
  <c r="AU138" i="10"/>
  <c r="AV138" i="10"/>
  <c r="AW138" i="10"/>
  <c r="AB139" i="10"/>
  <c r="AC139" i="10"/>
  <c r="AD139" i="10"/>
  <c r="AE139" i="10"/>
  <c r="AF139" i="10"/>
  <c r="AG139" i="10"/>
  <c r="AH139" i="10"/>
  <c r="AI139" i="10"/>
  <c r="AJ139" i="10"/>
  <c r="AK139" i="10"/>
  <c r="AL139" i="10"/>
  <c r="AM139" i="10"/>
  <c r="AN139" i="10"/>
  <c r="AO139" i="10"/>
  <c r="AP139" i="10"/>
  <c r="AQ139" i="10"/>
  <c r="AR139" i="10"/>
  <c r="AS139" i="10"/>
  <c r="AT139" i="10"/>
  <c r="AU139" i="10"/>
  <c r="AV139" i="10"/>
  <c r="AW139" i="10"/>
  <c r="AB140" i="10"/>
  <c r="AC140" i="10"/>
  <c r="AD140" i="10"/>
  <c r="AE140" i="10"/>
  <c r="AF140" i="10"/>
  <c r="AG140" i="10"/>
  <c r="AH140" i="10"/>
  <c r="AI140" i="10"/>
  <c r="AJ140" i="10"/>
  <c r="AK140" i="10"/>
  <c r="AL140" i="10"/>
  <c r="AM140" i="10"/>
  <c r="AN140" i="10"/>
  <c r="AO140" i="10"/>
  <c r="AP140" i="10"/>
  <c r="AQ140" i="10"/>
  <c r="AR140" i="10"/>
  <c r="AS140" i="10"/>
  <c r="AT140" i="10"/>
  <c r="AU140" i="10"/>
  <c r="AV140" i="10"/>
  <c r="AW140" i="10"/>
  <c r="AB141" i="10"/>
  <c r="AC141" i="10"/>
  <c r="AD141" i="10"/>
  <c r="AE141" i="10"/>
  <c r="AF141" i="10"/>
  <c r="AG141" i="10"/>
  <c r="AH141" i="10"/>
  <c r="AI141" i="10"/>
  <c r="AJ141" i="10"/>
  <c r="AK141" i="10"/>
  <c r="AL141" i="10"/>
  <c r="AM141" i="10"/>
  <c r="AN141" i="10"/>
  <c r="AO141" i="10"/>
  <c r="AP141" i="10"/>
  <c r="AQ141" i="10"/>
  <c r="AR141" i="10"/>
  <c r="AS141" i="10"/>
  <c r="AT141" i="10"/>
  <c r="AU141" i="10"/>
  <c r="AV141" i="10"/>
  <c r="AW141" i="10"/>
  <c r="AB142" i="10"/>
  <c r="AC142" i="10"/>
  <c r="AD142" i="10"/>
  <c r="AE142" i="10"/>
  <c r="AF142" i="10"/>
  <c r="AG142" i="10"/>
  <c r="AH142" i="10"/>
  <c r="AI142" i="10"/>
  <c r="AJ142" i="10"/>
  <c r="AK142" i="10"/>
  <c r="AL142" i="10"/>
  <c r="AM142" i="10"/>
  <c r="AN142" i="10"/>
  <c r="AO142" i="10"/>
  <c r="AP142" i="10"/>
  <c r="AQ142" i="10"/>
  <c r="AR142" i="10"/>
  <c r="AS142" i="10"/>
  <c r="AT142" i="10"/>
  <c r="AU142" i="10"/>
  <c r="AV142" i="10"/>
  <c r="AW142" i="10"/>
  <c r="AB143" i="10"/>
  <c r="AC143" i="10"/>
  <c r="AD143" i="10"/>
  <c r="AE143" i="10"/>
  <c r="AF143" i="10"/>
  <c r="AG143" i="10"/>
  <c r="AH143" i="10"/>
  <c r="AI143" i="10"/>
  <c r="AJ143" i="10"/>
  <c r="AK143" i="10"/>
  <c r="AL143" i="10"/>
  <c r="AM143" i="10"/>
  <c r="AN143" i="10"/>
  <c r="AO143" i="10"/>
  <c r="AP143" i="10"/>
  <c r="AQ143" i="10"/>
  <c r="AR143" i="10"/>
  <c r="AS143" i="10"/>
  <c r="AT143" i="10"/>
  <c r="AU143" i="10"/>
  <c r="AV143" i="10"/>
  <c r="AW143" i="10"/>
  <c r="AB144" i="10"/>
  <c r="AC144" i="10"/>
  <c r="AD144" i="10"/>
  <c r="AE144" i="10"/>
  <c r="AF144" i="10"/>
  <c r="AG144" i="10"/>
  <c r="AH144" i="10"/>
  <c r="AI144" i="10"/>
  <c r="AJ144" i="10"/>
  <c r="AK144" i="10"/>
  <c r="AL144" i="10"/>
  <c r="AM144" i="10"/>
  <c r="AN144" i="10"/>
  <c r="AO144" i="10"/>
  <c r="AP144" i="10"/>
  <c r="AQ144" i="10"/>
  <c r="AR144" i="10"/>
  <c r="AS144" i="10"/>
  <c r="AT144" i="10"/>
  <c r="AU144" i="10"/>
  <c r="AV144" i="10"/>
  <c r="AW144" i="10"/>
  <c r="AB145" i="10"/>
  <c r="AC145" i="10"/>
  <c r="AD145" i="10"/>
  <c r="AE145" i="10"/>
  <c r="AF145" i="10"/>
  <c r="AG145" i="10"/>
  <c r="AH145" i="10"/>
  <c r="AI145" i="10"/>
  <c r="AJ145" i="10"/>
  <c r="AK145" i="10"/>
  <c r="AL145" i="10"/>
  <c r="AM145" i="10"/>
  <c r="AN145" i="10"/>
  <c r="AO145" i="10"/>
  <c r="AP145" i="10"/>
  <c r="AQ145" i="10"/>
  <c r="AR145" i="10"/>
  <c r="AS145" i="10"/>
  <c r="AT145" i="10"/>
  <c r="AU145" i="10"/>
  <c r="AV145" i="10"/>
  <c r="AW145" i="10"/>
  <c r="AB146" i="10"/>
  <c r="AC146" i="10"/>
  <c r="AD146" i="10"/>
  <c r="AE146" i="10"/>
  <c r="AF146" i="10"/>
  <c r="AG146" i="10"/>
  <c r="AH146" i="10"/>
  <c r="AI146" i="10"/>
  <c r="AJ146" i="10"/>
  <c r="AK146" i="10"/>
  <c r="AL146" i="10"/>
  <c r="AM146" i="10"/>
  <c r="AN146" i="10"/>
  <c r="AO146" i="10"/>
  <c r="AP146" i="10"/>
  <c r="AQ146" i="10"/>
  <c r="AR146" i="10"/>
  <c r="AS146" i="10"/>
  <c r="AT146" i="10"/>
  <c r="AU146" i="10"/>
  <c r="AV146" i="10"/>
  <c r="AW146" i="10"/>
  <c r="AB147" i="10"/>
  <c r="AC147" i="10"/>
  <c r="AD147" i="10"/>
  <c r="AE147" i="10"/>
  <c r="AF147" i="10"/>
  <c r="AG147" i="10"/>
  <c r="AH147" i="10"/>
  <c r="AI147" i="10"/>
  <c r="AJ147" i="10"/>
  <c r="AK147" i="10"/>
  <c r="AL147" i="10"/>
  <c r="AM147" i="10"/>
  <c r="AN147" i="10"/>
  <c r="AO147" i="10"/>
  <c r="AP147" i="10"/>
  <c r="AQ147" i="10"/>
  <c r="AR147" i="10"/>
  <c r="AS147" i="10"/>
  <c r="AT147" i="10"/>
  <c r="AU147" i="10"/>
  <c r="AV147" i="10"/>
  <c r="AW147" i="10"/>
  <c r="AB148" i="10"/>
  <c r="AC148" i="10"/>
  <c r="AD148" i="10"/>
  <c r="AE148" i="10"/>
  <c r="AF148" i="10"/>
  <c r="AG148" i="10"/>
  <c r="AH148" i="10"/>
  <c r="AI148" i="10"/>
  <c r="AJ148" i="10"/>
  <c r="AK148" i="10"/>
  <c r="AL148" i="10"/>
  <c r="AM148" i="10"/>
  <c r="AN148" i="10"/>
  <c r="AO148" i="10"/>
  <c r="AP148" i="10"/>
  <c r="AQ148" i="10"/>
  <c r="AR148" i="10"/>
  <c r="AS148" i="10"/>
  <c r="AT148" i="10"/>
  <c r="AU148" i="10"/>
  <c r="AV148" i="10"/>
  <c r="AW148" i="10"/>
  <c r="AB149" i="10"/>
  <c r="AC149" i="10"/>
  <c r="AD149" i="10"/>
  <c r="AE149" i="10"/>
  <c r="AF149" i="10"/>
  <c r="AG149" i="10"/>
  <c r="AH149" i="10"/>
  <c r="AI149" i="10"/>
  <c r="AJ149" i="10"/>
  <c r="AK149" i="10"/>
  <c r="AL149" i="10"/>
  <c r="AM149" i="10"/>
  <c r="AN149" i="10"/>
  <c r="AO149" i="10"/>
  <c r="AP149" i="10"/>
  <c r="AQ149" i="10"/>
  <c r="AR149" i="10"/>
  <c r="AS149" i="10"/>
  <c r="AT149" i="10"/>
  <c r="AU149" i="10"/>
  <c r="AV149" i="10"/>
  <c r="AW149" i="10"/>
  <c r="AB150" i="10"/>
  <c r="AC150" i="10"/>
  <c r="AD150" i="10"/>
  <c r="AE150" i="10"/>
  <c r="AF150" i="10"/>
  <c r="AG150" i="10"/>
  <c r="AH150" i="10"/>
  <c r="AI150" i="10"/>
  <c r="AJ150" i="10"/>
  <c r="AK150" i="10"/>
  <c r="AL150" i="10"/>
  <c r="AM150" i="10"/>
  <c r="AN150" i="10"/>
  <c r="AO150" i="10"/>
  <c r="AP150" i="10"/>
  <c r="AQ150" i="10"/>
  <c r="AR150" i="10"/>
  <c r="AS150" i="10"/>
  <c r="AT150" i="10"/>
  <c r="AU150" i="10"/>
  <c r="AV150" i="10"/>
  <c r="AW150" i="10"/>
  <c r="AB151" i="10"/>
  <c r="AC151" i="10"/>
  <c r="AD151" i="10"/>
  <c r="AE151" i="10"/>
  <c r="AF151" i="10"/>
  <c r="AG151" i="10"/>
  <c r="AH151" i="10"/>
  <c r="AI151" i="10"/>
  <c r="AJ151" i="10"/>
  <c r="AK151" i="10"/>
  <c r="AL151" i="10"/>
  <c r="AM151" i="10"/>
  <c r="AN151" i="10"/>
  <c r="AO151" i="10"/>
  <c r="AP151" i="10"/>
  <c r="AQ151" i="10"/>
  <c r="AR151" i="10"/>
  <c r="AS151" i="10"/>
  <c r="AT151" i="10"/>
  <c r="AU151" i="10"/>
  <c r="AV151" i="10"/>
  <c r="AW151" i="10"/>
  <c r="AB152" i="10"/>
  <c r="AC152" i="10"/>
  <c r="AD152" i="10"/>
  <c r="AE152" i="10"/>
  <c r="AF152" i="10"/>
  <c r="AG152" i="10"/>
  <c r="AH152" i="10"/>
  <c r="AI152" i="10"/>
  <c r="AJ152" i="10"/>
  <c r="AK152" i="10"/>
  <c r="AL152" i="10"/>
  <c r="AM152" i="10"/>
  <c r="AN152" i="10"/>
  <c r="AO152" i="10"/>
  <c r="AP152" i="10"/>
  <c r="AQ152" i="10"/>
  <c r="AR152" i="10"/>
  <c r="AS152" i="10"/>
  <c r="AT152" i="10"/>
  <c r="AU152" i="10"/>
  <c r="AV152" i="10"/>
  <c r="AW152" i="10"/>
  <c r="AB153" i="10"/>
  <c r="AC153" i="10"/>
  <c r="AD153" i="10"/>
  <c r="AE153" i="10"/>
  <c r="AF153" i="10"/>
  <c r="AG153" i="10"/>
  <c r="AH153" i="10"/>
  <c r="AI153" i="10"/>
  <c r="AJ153" i="10"/>
  <c r="AK153" i="10"/>
  <c r="AL153" i="10"/>
  <c r="AM153" i="10"/>
  <c r="AN153" i="10"/>
  <c r="AO153" i="10"/>
  <c r="AP153" i="10"/>
  <c r="AQ153" i="10"/>
  <c r="AR153" i="10"/>
  <c r="AS153" i="10"/>
  <c r="AT153" i="10"/>
  <c r="AU153" i="10"/>
  <c r="AV153" i="10"/>
  <c r="AW153" i="10"/>
  <c r="AB154" i="10"/>
  <c r="AC154" i="10"/>
  <c r="AD154" i="10"/>
  <c r="AE154" i="10"/>
  <c r="AF154" i="10"/>
  <c r="AG154" i="10"/>
  <c r="AH154" i="10"/>
  <c r="AI154" i="10"/>
  <c r="AJ154" i="10"/>
  <c r="AK154" i="10"/>
  <c r="AL154" i="10"/>
  <c r="AM154" i="10"/>
  <c r="AN154" i="10"/>
  <c r="AO154" i="10"/>
  <c r="AP154" i="10"/>
  <c r="AQ154" i="10"/>
  <c r="AR154" i="10"/>
  <c r="AS154" i="10"/>
  <c r="AT154" i="10"/>
  <c r="AU154" i="10"/>
  <c r="AV154" i="10"/>
  <c r="AW154" i="10"/>
  <c r="AB155" i="10"/>
  <c r="AC155" i="10"/>
  <c r="AD155" i="10"/>
  <c r="AE155" i="10"/>
  <c r="AF155" i="10"/>
  <c r="AG155" i="10"/>
  <c r="AH155" i="10"/>
  <c r="AI155" i="10"/>
  <c r="AJ155" i="10"/>
  <c r="AK155" i="10"/>
  <c r="AL155" i="10"/>
  <c r="AM155" i="10"/>
  <c r="AN155" i="10"/>
  <c r="AO155" i="10"/>
  <c r="AP155" i="10"/>
  <c r="AQ155" i="10"/>
  <c r="AR155" i="10"/>
  <c r="AS155" i="10"/>
  <c r="AT155" i="10"/>
  <c r="AU155" i="10"/>
  <c r="AV155" i="10"/>
  <c r="AW155" i="10"/>
  <c r="AB156" i="10"/>
  <c r="AC156" i="10"/>
  <c r="AD156" i="10"/>
  <c r="AE156" i="10"/>
  <c r="AF156" i="10"/>
  <c r="AG156" i="10"/>
  <c r="AH156" i="10"/>
  <c r="AI156" i="10"/>
  <c r="AJ156" i="10"/>
  <c r="AK156" i="10"/>
  <c r="AL156" i="10"/>
  <c r="AM156" i="10"/>
  <c r="AN156" i="10"/>
  <c r="AO156" i="10"/>
  <c r="AP156" i="10"/>
  <c r="AQ156" i="10"/>
  <c r="AR156" i="10"/>
  <c r="AS156" i="10"/>
  <c r="AT156" i="10"/>
  <c r="AU156" i="10"/>
  <c r="AV156" i="10"/>
  <c r="AW156" i="10"/>
  <c r="AB157" i="10"/>
  <c r="AC157" i="10"/>
  <c r="AD157" i="10"/>
  <c r="AE157" i="10"/>
  <c r="AF157" i="10"/>
  <c r="AG157" i="10"/>
  <c r="AH157" i="10"/>
  <c r="AI157" i="10"/>
  <c r="AJ157" i="10"/>
  <c r="AK157" i="10"/>
  <c r="AL157" i="10"/>
  <c r="AM157" i="10"/>
  <c r="AN157" i="10"/>
  <c r="AO157" i="10"/>
  <c r="AP157" i="10"/>
  <c r="AQ157" i="10"/>
  <c r="AR157" i="10"/>
  <c r="AS157" i="10"/>
  <c r="AT157" i="10"/>
  <c r="AU157" i="10"/>
  <c r="AV157" i="10"/>
  <c r="AW157" i="10"/>
  <c r="AB158" i="10"/>
  <c r="AC158" i="10"/>
  <c r="AD158" i="10"/>
  <c r="AE158" i="10"/>
  <c r="AF158" i="10"/>
  <c r="AG158" i="10"/>
  <c r="AH158" i="10"/>
  <c r="AI158" i="10"/>
  <c r="AJ158" i="10"/>
  <c r="AK158" i="10"/>
  <c r="AL158" i="10"/>
  <c r="AM158" i="10"/>
  <c r="AN158" i="10"/>
  <c r="AO158" i="10"/>
  <c r="AP158" i="10"/>
  <c r="AQ158" i="10"/>
  <c r="AR158" i="10"/>
  <c r="AS158" i="10"/>
  <c r="AT158" i="10"/>
  <c r="AU158" i="10"/>
  <c r="AV158" i="10"/>
  <c r="AW158" i="10"/>
  <c r="AB159" i="10"/>
  <c r="AC159" i="10"/>
  <c r="AD159" i="10"/>
  <c r="AE159" i="10"/>
  <c r="AF159" i="10"/>
  <c r="AG159" i="10"/>
  <c r="AH159" i="10"/>
  <c r="AI159" i="10"/>
  <c r="AJ159" i="10"/>
  <c r="AK159" i="10"/>
  <c r="AL159" i="10"/>
  <c r="AM159" i="10"/>
  <c r="AN159" i="10"/>
  <c r="AO159" i="10"/>
  <c r="AP159" i="10"/>
  <c r="AQ159" i="10"/>
  <c r="AR159" i="10"/>
  <c r="AS159" i="10"/>
  <c r="AT159" i="10"/>
  <c r="AU159" i="10"/>
  <c r="AV159" i="10"/>
  <c r="AW159" i="10"/>
  <c r="AB160" i="10"/>
  <c r="AC160" i="10"/>
  <c r="AD160" i="10"/>
  <c r="AE160" i="10"/>
  <c r="AF160" i="10"/>
  <c r="AG160" i="10"/>
  <c r="AH160" i="10"/>
  <c r="AI160" i="10"/>
  <c r="AJ160" i="10"/>
  <c r="AK160" i="10"/>
  <c r="AL160" i="10"/>
  <c r="AM160" i="10"/>
  <c r="AN160" i="10"/>
  <c r="AO160" i="10"/>
  <c r="AP160" i="10"/>
  <c r="AQ160" i="10"/>
  <c r="AR160" i="10"/>
  <c r="AS160" i="10"/>
  <c r="AT160" i="10"/>
  <c r="AU160" i="10"/>
  <c r="AV160" i="10"/>
  <c r="AW160" i="10"/>
  <c r="AB161" i="10"/>
  <c r="AC161" i="10"/>
  <c r="AD161" i="10"/>
  <c r="AE161" i="10"/>
  <c r="AF161" i="10"/>
  <c r="AG161" i="10"/>
  <c r="AH161" i="10"/>
  <c r="AI161" i="10"/>
  <c r="AJ161" i="10"/>
  <c r="AK161" i="10"/>
  <c r="AL161" i="10"/>
  <c r="AM161" i="10"/>
  <c r="AN161" i="10"/>
  <c r="AO161" i="10"/>
  <c r="AP161" i="10"/>
  <c r="AQ161" i="10"/>
  <c r="AR161" i="10"/>
  <c r="AS161" i="10"/>
  <c r="AT161" i="10"/>
  <c r="AU161" i="10"/>
  <c r="AV161" i="10"/>
  <c r="AW161" i="10"/>
  <c r="AB162" i="10"/>
  <c r="AC162" i="10"/>
  <c r="AD162" i="10"/>
  <c r="AE162" i="10"/>
  <c r="AF162" i="10"/>
  <c r="AG162" i="10"/>
  <c r="AH162" i="10"/>
  <c r="AI162" i="10"/>
  <c r="AJ162" i="10"/>
  <c r="AK162" i="10"/>
  <c r="AL162" i="10"/>
  <c r="AM162" i="10"/>
  <c r="AN162" i="10"/>
  <c r="AO162" i="10"/>
  <c r="AP162" i="10"/>
  <c r="AQ162" i="10"/>
  <c r="AR162" i="10"/>
  <c r="AS162" i="10"/>
  <c r="AT162" i="10"/>
  <c r="AU162" i="10"/>
  <c r="AV162" i="10"/>
  <c r="AW162" i="10"/>
  <c r="AB163" i="10"/>
  <c r="AC163" i="10"/>
  <c r="AD163" i="10"/>
  <c r="AE163" i="10"/>
  <c r="AF163" i="10"/>
  <c r="AG163" i="10"/>
  <c r="AH163" i="10"/>
  <c r="AI163" i="10"/>
  <c r="AJ163" i="10"/>
  <c r="AK163" i="10"/>
  <c r="AL163" i="10"/>
  <c r="AM163" i="10"/>
  <c r="AN163" i="10"/>
  <c r="AO163" i="10"/>
  <c r="AP163" i="10"/>
  <c r="AQ163" i="10"/>
  <c r="AR163" i="10"/>
  <c r="AS163" i="10"/>
  <c r="AT163" i="10"/>
  <c r="AU163" i="10"/>
  <c r="AV163" i="10"/>
  <c r="AW163" i="10"/>
  <c r="AB164" i="10"/>
  <c r="AC164" i="10"/>
  <c r="AD164" i="10"/>
  <c r="AE164" i="10"/>
  <c r="AF164" i="10"/>
  <c r="AG164" i="10"/>
  <c r="AH164" i="10"/>
  <c r="AI164" i="10"/>
  <c r="AJ164" i="10"/>
  <c r="AK164" i="10"/>
  <c r="AL164" i="10"/>
  <c r="AM164" i="10"/>
  <c r="AN164" i="10"/>
  <c r="AO164" i="10"/>
  <c r="AP164" i="10"/>
  <c r="AQ164" i="10"/>
  <c r="AR164" i="10"/>
  <c r="AS164" i="10"/>
  <c r="AT164" i="10"/>
  <c r="AU164" i="10"/>
  <c r="AV164" i="10"/>
  <c r="AW164" i="10"/>
  <c r="AB165" i="10"/>
  <c r="AC165" i="10"/>
  <c r="AD165" i="10"/>
  <c r="AE165" i="10"/>
  <c r="AF165" i="10"/>
  <c r="AG165" i="10"/>
  <c r="AH165" i="10"/>
  <c r="AI165" i="10"/>
  <c r="AJ165" i="10"/>
  <c r="AK165" i="10"/>
  <c r="AL165" i="10"/>
  <c r="AM165" i="10"/>
  <c r="AN165" i="10"/>
  <c r="AO165" i="10"/>
  <c r="AP165" i="10"/>
  <c r="AQ165" i="10"/>
  <c r="AR165" i="10"/>
  <c r="AS165" i="10"/>
  <c r="AT165" i="10"/>
  <c r="AU165" i="10"/>
  <c r="AV165" i="10"/>
  <c r="AW165" i="10"/>
  <c r="AB166" i="10"/>
  <c r="AC166" i="10"/>
  <c r="AD166" i="10"/>
  <c r="AE166" i="10"/>
  <c r="AF166" i="10"/>
  <c r="AG166" i="10"/>
  <c r="AH166" i="10"/>
  <c r="AI166" i="10"/>
  <c r="AJ166" i="10"/>
  <c r="AK166" i="10"/>
  <c r="AL166" i="10"/>
  <c r="AM166" i="10"/>
  <c r="AN166" i="10"/>
  <c r="AO166" i="10"/>
  <c r="AP166" i="10"/>
  <c r="AQ166" i="10"/>
  <c r="AR166" i="10"/>
  <c r="AS166" i="10"/>
  <c r="AT166" i="10"/>
  <c r="AU166" i="10"/>
  <c r="AV166" i="10"/>
  <c r="AW166" i="10"/>
  <c r="AB167" i="10"/>
  <c r="AC167" i="10"/>
  <c r="AD167" i="10"/>
  <c r="AE167" i="10"/>
  <c r="AF167" i="10"/>
  <c r="AG167" i="10"/>
  <c r="AH167" i="10"/>
  <c r="AI167" i="10"/>
  <c r="AJ167" i="10"/>
  <c r="AK167" i="10"/>
  <c r="AL167" i="10"/>
  <c r="AM167" i="10"/>
  <c r="AN167" i="10"/>
  <c r="AO167" i="10"/>
  <c r="AP167" i="10"/>
  <c r="AQ167" i="10"/>
  <c r="AR167" i="10"/>
  <c r="AS167" i="10"/>
  <c r="AT167" i="10"/>
  <c r="AU167" i="10"/>
  <c r="AV167" i="10"/>
  <c r="AW167" i="10"/>
  <c r="AB168" i="10"/>
  <c r="AC168" i="10"/>
  <c r="AD168" i="10"/>
  <c r="AE168" i="10"/>
  <c r="AF168" i="10"/>
  <c r="AG168" i="10"/>
  <c r="AH168" i="10"/>
  <c r="AI168" i="10"/>
  <c r="AJ168" i="10"/>
  <c r="AK168" i="10"/>
  <c r="AL168" i="10"/>
  <c r="AM168" i="10"/>
  <c r="AN168" i="10"/>
  <c r="AO168" i="10"/>
  <c r="AP168" i="10"/>
  <c r="AQ168" i="10"/>
  <c r="AR168" i="10"/>
  <c r="AS168" i="10"/>
  <c r="AT168" i="10"/>
  <c r="AU168" i="10"/>
  <c r="AV168" i="10"/>
  <c r="AW168" i="10"/>
  <c r="AB169" i="10"/>
  <c r="AC169" i="10"/>
  <c r="AD169" i="10"/>
  <c r="AE169" i="10"/>
  <c r="AF169" i="10"/>
  <c r="AG169" i="10"/>
  <c r="AH169" i="10"/>
  <c r="AI169" i="10"/>
  <c r="AJ169" i="10"/>
  <c r="AK169" i="10"/>
  <c r="AL169" i="10"/>
  <c r="AM169" i="10"/>
  <c r="AN169" i="10"/>
  <c r="AO169" i="10"/>
  <c r="AP169" i="10"/>
  <c r="AQ169" i="10"/>
  <c r="AR169" i="10"/>
  <c r="AS169" i="10"/>
  <c r="AT169" i="10"/>
  <c r="AU169" i="10"/>
  <c r="AV169" i="10"/>
  <c r="AW169" i="10"/>
  <c r="AB170" i="10"/>
  <c r="AC170" i="10"/>
  <c r="AD170" i="10"/>
  <c r="AE170" i="10"/>
  <c r="AF170" i="10"/>
  <c r="AG170" i="10"/>
  <c r="AH170" i="10"/>
  <c r="AI170" i="10"/>
  <c r="AJ170" i="10"/>
  <c r="AK170" i="10"/>
  <c r="AL170" i="10"/>
  <c r="AM170" i="10"/>
  <c r="AN170" i="10"/>
  <c r="AO170" i="10"/>
  <c r="AP170" i="10"/>
  <c r="AQ170" i="10"/>
  <c r="AR170" i="10"/>
  <c r="AS170" i="10"/>
  <c r="AT170" i="10"/>
  <c r="AU170" i="10"/>
  <c r="AV170" i="10"/>
  <c r="AW170" i="10"/>
  <c r="AB171" i="10"/>
  <c r="AC171" i="10"/>
  <c r="AD171" i="10"/>
  <c r="AE171" i="10"/>
  <c r="AF171" i="10"/>
  <c r="AG171" i="10"/>
  <c r="AH171" i="10"/>
  <c r="AI171" i="10"/>
  <c r="AJ171" i="10"/>
  <c r="AK171" i="10"/>
  <c r="AL171" i="10"/>
  <c r="AM171" i="10"/>
  <c r="AN171" i="10"/>
  <c r="AO171" i="10"/>
  <c r="AP171" i="10"/>
  <c r="AQ171" i="10"/>
  <c r="AR171" i="10"/>
  <c r="AS171" i="10"/>
  <c r="AT171" i="10"/>
  <c r="AU171" i="10"/>
  <c r="AV171" i="10"/>
  <c r="AW171" i="10"/>
  <c r="AB172" i="10"/>
  <c r="AC172" i="10"/>
  <c r="AD172" i="10"/>
  <c r="AE172" i="10"/>
  <c r="AF172" i="10"/>
  <c r="AG172" i="10"/>
  <c r="AH172" i="10"/>
  <c r="AI172" i="10"/>
  <c r="AJ172" i="10"/>
  <c r="AK172" i="10"/>
  <c r="AL172" i="10"/>
  <c r="AM172" i="10"/>
  <c r="AN172" i="10"/>
  <c r="AO172" i="10"/>
  <c r="AP172" i="10"/>
  <c r="AQ172" i="10"/>
  <c r="AR172" i="10"/>
  <c r="AS172" i="10"/>
  <c r="AT172" i="10"/>
  <c r="AU172" i="10"/>
  <c r="AV172" i="10"/>
  <c r="AW172" i="10"/>
  <c r="AB173" i="10"/>
  <c r="AC173" i="10"/>
  <c r="AD173" i="10"/>
  <c r="AE173" i="10"/>
  <c r="AF173" i="10"/>
  <c r="AG173" i="10"/>
  <c r="AH173" i="10"/>
  <c r="AI173" i="10"/>
  <c r="AJ173" i="10"/>
  <c r="AK173" i="10"/>
  <c r="AL173" i="10"/>
  <c r="AM173" i="10"/>
  <c r="AN173" i="10"/>
  <c r="AO173" i="10"/>
  <c r="AP173" i="10"/>
  <c r="AQ173" i="10"/>
  <c r="AR173" i="10"/>
  <c r="AS173" i="10"/>
  <c r="AT173" i="10"/>
  <c r="AU173" i="10"/>
  <c r="AV173" i="10"/>
  <c r="AW173" i="10"/>
  <c r="AB174" i="10"/>
  <c r="AC174" i="10"/>
  <c r="AD174" i="10"/>
  <c r="AE174" i="10"/>
  <c r="AF174" i="10"/>
  <c r="AG174" i="10"/>
  <c r="AH174" i="10"/>
  <c r="AI174" i="10"/>
  <c r="AJ174" i="10"/>
  <c r="AK174" i="10"/>
  <c r="AL174" i="10"/>
  <c r="AM174" i="10"/>
  <c r="AN174" i="10"/>
  <c r="AO174" i="10"/>
  <c r="AP174" i="10"/>
  <c r="AQ174" i="10"/>
  <c r="AR174" i="10"/>
  <c r="AS174" i="10"/>
  <c r="AT174" i="10"/>
  <c r="AU174" i="10"/>
  <c r="AV174" i="10"/>
  <c r="AW174" i="10"/>
  <c r="AB175" i="10"/>
  <c r="AC175" i="10"/>
  <c r="AD175" i="10"/>
  <c r="AE175" i="10"/>
  <c r="AF175" i="10"/>
  <c r="AG175" i="10"/>
  <c r="AH175" i="10"/>
  <c r="AI175" i="10"/>
  <c r="AJ175" i="10"/>
  <c r="AK175" i="10"/>
  <c r="AL175" i="10"/>
  <c r="AM175" i="10"/>
  <c r="AN175" i="10"/>
  <c r="AO175" i="10"/>
  <c r="AP175" i="10"/>
  <c r="AQ175" i="10"/>
  <c r="AR175" i="10"/>
  <c r="AS175" i="10"/>
  <c r="AT175" i="10"/>
  <c r="AU175" i="10"/>
  <c r="AV175" i="10"/>
  <c r="AW175" i="10"/>
  <c r="AB176" i="10"/>
  <c r="AC176" i="10"/>
  <c r="AD176" i="10"/>
  <c r="AE176" i="10"/>
  <c r="AF176" i="10"/>
  <c r="AG176" i="10"/>
  <c r="AH176" i="10"/>
  <c r="AI176" i="10"/>
  <c r="AJ176" i="10"/>
  <c r="AK176" i="10"/>
  <c r="AL176" i="10"/>
  <c r="AM176" i="10"/>
  <c r="AN176" i="10"/>
  <c r="AO176" i="10"/>
  <c r="AP176" i="10"/>
  <c r="AQ176" i="10"/>
  <c r="AR176" i="10"/>
  <c r="AS176" i="10"/>
  <c r="AT176" i="10"/>
  <c r="AU176" i="10"/>
  <c r="AV176" i="10"/>
  <c r="AW176" i="10"/>
  <c r="AB177" i="10"/>
  <c r="AC177" i="10"/>
  <c r="AD177" i="10"/>
  <c r="AE177" i="10"/>
  <c r="AF177" i="10"/>
  <c r="AG177" i="10"/>
  <c r="AH177" i="10"/>
  <c r="AI177" i="10"/>
  <c r="AJ177" i="10"/>
  <c r="AK177" i="10"/>
  <c r="AL177" i="10"/>
  <c r="AM177" i="10"/>
  <c r="AN177" i="10"/>
  <c r="AO177" i="10"/>
  <c r="AP177" i="10"/>
  <c r="AQ177" i="10"/>
  <c r="AR177" i="10"/>
  <c r="AS177" i="10"/>
  <c r="AT177" i="10"/>
  <c r="AU177" i="10"/>
  <c r="AV177" i="10"/>
  <c r="AW177" i="10"/>
  <c r="AB178" i="10"/>
  <c r="AC178" i="10"/>
  <c r="AD178" i="10"/>
  <c r="AE178" i="10"/>
  <c r="AF178" i="10"/>
  <c r="AG178" i="10"/>
  <c r="AH178" i="10"/>
  <c r="AI178" i="10"/>
  <c r="AJ178" i="10"/>
  <c r="AK178" i="10"/>
  <c r="AL178" i="10"/>
  <c r="AM178" i="10"/>
  <c r="AN178" i="10"/>
  <c r="AO178" i="10"/>
  <c r="AP178" i="10"/>
  <c r="AQ178" i="10"/>
  <c r="AR178" i="10"/>
  <c r="AS178" i="10"/>
  <c r="AT178" i="10"/>
  <c r="AU178" i="10"/>
  <c r="AV178" i="10"/>
  <c r="AW178" i="10"/>
  <c r="AB179" i="10"/>
  <c r="AC179" i="10"/>
  <c r="AD179" i="10"/>
  <c r="AE179" i="10"/>
  <c r="AF179" i="10"/>
  <c r="AG179" i="10"/>
  <c r="AH179" i="10"/>
  <c r="AI179" i="10"/>
  <c r="AJ179" i="10"/>
  <c r="AK179" i="10"/>
  <c r="AL179" i="10"/>
  <c r="AM179" i="10"/>
  <c r="AN179" i="10"/>
  <c r="AO179" i="10"/>
  <c r="AP179" i="10"/>
  <c r="AQ179" i="10"/>
  <c r="AR179" i="10"/>
  <c r="AS179" i="10"/>
  <c r="AT179" i="10"/>
  <c r="AU179" i="10"/>
  <c r="AV179" i="10"/>
  <c r="AW179" i="10"/>
  <c r="AB180" i="10"/>
  <c r="AC180" i="10"/>
  <c r="AD180" i="10"/>
  <c r="AE180" i="10"/>
  <c r="AF180" i="10"/>
  <c r="AG180" i="10"/>
  <c r="AH180" i="10"/>
  <c r="AI180" i="10"/>
  <c r="AJ180" i="10"/>
  <c r="AK180" i="10"/>
  <c r="AL180" i="10"/>
  <c r="AM180" i="10"/>
  <c r="AN180" i="10"/>
  <c r="AO180" i="10"/>
  <c r="AP180" i="10"/>
  <c r="AQ180" i="10"/>
  <c r="AR180" i="10"/>
  <c r="AS180" i="10"/>
  <c r="AT180" i="10"/>
  <c r="AU180" i="10"/>
  <c r="AV180" i="10"/>
  <c r="AW180" i="10"/>
  <c r="AB181" i="10"/>
  <c r="AC181" i="10"/>
  <c r="AD181" i="10"/>
  <c r="AE181" i="10"/>
  <c r="AF181" i="10"/>
  <c r="AG181" i="10"/>
  <c r="AH181" i="10"/>
  <c r="AI181" i="10"/>
  <c r="AJ181" i="10"/>
  <c r="AK181" i="10"/>
  <c r="AL181" i="10"/>
  <c r="AM181" i="10"/>
  <c r="AN181" i="10"/>
  <c r="AO181" i="10"/>
  <c r="AP181" i="10"/>
  <c r="AQ181" i="10"/>
  <c r="AR181" i="10"/>
  <c r="AS181" i="10"/>
  <c r="AT181" i="10"/>
  <c r="AU181" i="10"/>
  <c r="AV181" i="10"/>
  <c r="AW181" i="10"/>
  <c r="AB182" i="10"/>
  <c r="AC182" i="10"/>
  <c r="AD182" i="10"/>
  <c r="AE182" i="10"/>
  <c r="AF182" i="10"/>
  <c r="AG182" i="10"/>
  <c r="AH182" i="10"/>
  <c r="AI182" i="10"/>
  <c r="AJ182" i="10"/>
  <c r="AK182" i="10"/>
  <c r="AL182" i="10"/>
  <c r="AM182" i="10"/>
  <c r="AN182" i="10"/>
  <c r="AO182" i="10"/>
  <c r="AP182" i="10"/>
  <c r="AQ182" i="10"/>
  <c r="AR182" i="10"/>
  <c r="AS182" i="10"/>
  <c r="AT182" i="10"/>
  <c r="AU182" i="10"/>
  <c r="AV182" i="10"/>
  <c r="AW182" i="10"/>
  <c r="AB183" i="10"/>
  <c r="AC183" i="10"/>
  <c r="AD183" i="10"/>
  <c r="AE183" i="10"/>
  <c r="AF183" i="10"/>
  <c r="AG183" i="10"/>
  <c r="AH183" i="10"/>
  <c r="AI183" i="10"/>
  <c r="AJ183" i="10"/>
  <c r="AK183" i="10"/>
  <c r="AL183" i="10"/>
  <c r="AM183" i="10"/>
  <c r="AN183" i="10"/>
  <c r="AO183" i="10"/>
  <c r="AP183" i="10"/>
  <c r="AQ183" i="10"/>
  <c r="AR183" i="10"/>
  <c r="AS183" i="10"/>
  <c r="AT183" i="10"/>
  <c r="AU183" i="10"/>
  <c r="AV183" i="10"/>
  <c r="AW183" i="10"/>
  <c r="AB184" i="10"/>
  <c r="AC184" i="10"/>
  <c r="AD184" i="10"/>
  <c r="AE184" i="10"/>
  <c r="AF184" i="10"/>
  <c r="AG184" i="10"/>
  <c r="AH184" i="10"/>
  <c r="AI184" i="10"/>
  <c r="AJ184" i="10"/>
  <c r="AK184" i="10"/>
  <c r="AL184" i="10"/>
  <c r="AM184" i="10"/>
  <c r="AN184" i="10"/>
  <c r="AO184" i="10"/>
  <c r="AP184" i="10"/>
  <c r="AQ184" i="10"/>
  <c r="AR184" i="10"/>
  <c r="AS184" i="10"/>
  <c r="AT184" i="10"/>
  <c r="AU184" i="10"/>
  <c r="AV184" i="10"/>
  <c r="AW184" i="10"/>
  <c r="AB185" i="10"/>
  <c r="AC185" i="10"/>
  <c r="AD185" i="10"/>
  <c r="AE185" i="10"/>
  <c r="AF185" i="10"/>
  <c r="AG185" i="10"/>
  <c r="AH185" i="10"/>
  <c r="AI185" i="10"/>
  <c r="AJ185" i="10"/>
  <c r="AK185" i="10"/>
  <c r="AL185" i="10"/>
  <c r="AM185" i="10"/>
  <c r="AN185" i="10"/>
  <c r="AO185" i="10"/>
  <c r="AP185" i="10"/>
  <c r="AQ185" i="10"/>
  <c r="AR185" i="10"/>
  <c r="AS185" i="10"/>
  <c r="AT185" i="10"/>
  <c r="AU185" i="10"/>
  <c r="AV185" i="10"/>
  <c r="AW185" i="10"/>
  <c r="AB186" i="10"/>
  <c r="AC186" i="10"/>
  <c r="AD186" i="10"/>
  <c r="AE186" i="10"/>
  <c r="AF186" i="10"/>
  <c r="AG186" i="10"/>
  <c r="AH186" i="10"/>
  <c r="AI186" i="10"/>
  <c r="AJ186" i="10"/>
  <c r="AK186" i="10"/>
  <c r="AL186" i="10"/>
  <c r="AM186" i="10"/>
  <c r="AN186" i="10"/>
  <c r="AO186" i="10"/>
  <c r="AP186" i="10"/>
  <c r="AQ186" i="10"/>
  <c r="AR186" i="10"/>
  <c r="AS186" i="10"/>
  <c r="AT186" i="10"/>
  <c r="AU186" i="10"/>
  <c r="AV186" i="10"/>
  <c r="AW186" i="10"/>
  <c r="AB187" i="10"/>
  <c r="AC187" i="10"/>
  <c r="AD187" i="10"/>
  <c r="AE187" i="10"/>
  <c r="AF187" i="10"/>
  <c r="AG187" i="10"/>
  <c r="AH187" i="10"/>
  <c r="AI187" i="10"/>
  <c r="AJ187" i="10"/>
  <c r="AK187" i="10"/>
  <c r="AL187" i="10"/>
  <c r="AM187" i="10"/>
  <c r="AN187" i="10"/>
  <c r="AO187" i="10"/>
  <c r="AP187" i="10"/>
  <c r="AQ187" i="10"/>
  <c r="AR187" i="10"/>
  <c r="AS187" i="10"/>
  <c r="AT187" i="10"/>
  <c r="AU187" i="10"/>
  <c r="AV187" i="10"/>
  <c r="AW187" i="10"/>
  <c r="AB188" i="10"/>
  <c r="AC188" i="10"/>
  <c r="AD188" i="10"/>
  <c r="AE188" i="10"/>
  <c r="AF188" i="10"/>
  <c r="AG188" i="10"/>
  <c r="AH188" i="10"/>
  <c r="AI188" i="10"/>
  <c r="AJ188" i="10"/>
  <c r="AK188" i="10"/>
  <c r="AL188" i="10"/>
  <c r="AM188" i="10"/>
  <c r="AN188" i="10"/>
  <c r="AO188" i="10"/>
  <c r="AP188" i="10"/>
  <c r="AQ188" i="10"/>
  <c r="AR188" i="10"/>
  <c r="AS188" i="10"/>
  <c r="AT188" i="10"/>
  <c r="AU188" i="10"/>
  <c r="AV188" i="10"/>
  <c r="AW188" i="10"/>
  <c r="AB189" i="10"/>
  <c r="AC189" i="10"/>
  <c r="AD189" i="10"/>
  <c r="AE189" i="10"/>
  <c r="AF189" i="10"/>
  <c r="AG189" i="10"/>
  <c r="AH189" i="10"/>
  <c r="AI189" i="10"/>
  <c r="AJ189" i="10"/>
  <c r="AK189" i="10"/>
  <c r="AL189" i="10"/>
  <c r="AM189" i="10"/>
  <c r="AN189" i="10"/>
  <c r="AO189" i="10"/>
  <c r="AP189" i="10"/>
  <c r="AQ189" i="10"/>
  <c r="AR189" i="10"/>
  <c r="AS189" i="10"/>
  <c r="AT189" i="10"/>
  <c r="AU189" i="10"/>
  <c r="AV189" i="10"/>
  <c r="AW189" i="10"/>
  <c r="AB190" i="10"/>
  <c r="AC190" i="10"/>
  <c r="AD190" i="10"/>
  <c r="AE190" i="10"/>
  <c r="AF190" i="10"/>
  <c r="AG190" i="10"/>
  <c r="AH190" i="10"/>
  <c r="AI190" i="10"/>
  <c r="AJ190" i="10"/>
  <c r="AK190" i="10"/>
  <c r="AL190" i="10"/>
  <c r="AM190" i="10"/>
  <c r="AN190" i="10"/>
  <c r="AO190" i="10"/>
  <c r="AP190" i="10"/>
  <c r="AQ190" i="10"/>
  <c r="AR190" i="10"/>
  <c r="AS190" i="10"/>
  <c r="AT190" i="10"/>
  <c r="AU190" i="10"/>
  <c r="AV190" i="10"/>
  <c r="AW190" i="10"/>
  <c r="AB191" i="10"/>
  <c r="AC191" i="10"/>
  <c r="AD191" i="10"/>
  <c r="AE191" i="10"/>
  <c r="AF191" i="10"/>
  <c r="AG191" i="10"/>
  <c r="AH191" i="10"/>
  <c r="AI191" i="10"/>
  <c r="AJ191" i="10"/>
  <c r="AK191" i="10"/>
  <c r="AL191" i="10"/>
  <c r="AM191" i="10"/>
  <c r="AN191" i="10"/>
  <c r="AO191" i="10"/>
  <c r="AP191" i="10"/>
  <c r="AQ191" i="10"/>
  <c r="AR191" i="10"/>
  <c r="AS191" i="10"/>
  <c r="AT191" i="10"/>
  <c r="AU191" i="10"/>
  <c r="AV191" i="10"/>
  <c r="AW191" i="10"/>
  <c r="AB192" i="10"/>
  <c r="AC192" i="10"/>
  <c r="AD192" i="10"/>
  <c r="AE192" i="10"/>
  <c r="AF192" i="10"/>
  <c r="AG192" i="10"/>
  <c r="AH192" i="10"/>
  <c r="AI192" i="10"/>
  <c r="AJ192" i="10"/>
  <c r="AK192" i="10"/>
  <c r="AL192" i="10"/>
  <c r="AM192" i="10"/>
  <c r="AN192" i="10"/>
  <c r="AO192" i="10"/>
  <c r="AP192" i="10"/>
  <c r="AQ192" i="10"/>
  <c r="AR192" i="10"/>
  <c r="AS192" i="10"/>
  <c r="AT192" i="10"/>
  <c r="AU192" i="10"/>
  <c r="AV192" i="10"/>
  <c r="AW192" i="10"/>
  <c r="AB193" i="10"/>
  <c r="AC193" i="10"/>
  <c r="AD193" i="10"/>
  <c r="AE193" i="10"/>
  <c r="AF193" i="10"/>
  <c r="AG193" i="10"/>
  <c r="AH193" i="10"/>
  <c r="AI193" i="10"/>
  <c r="AJ193" i="10"/>
  <c r="AK193" i="10"/>
  <c r="AL193" i="10"/>
  <c r="AM193" i="10"/>
  <c r="AN193" i="10"/>
  <c r="AO193" i="10"/>
  <c r="AP193" i="10"/>
  <c r="AQ193" i="10"/>
  <c r="AR193" i="10"/>
  <c r="AS193" i="10"/>
  <c r="AT193" i="10"/>
  <c r="AU193" i="10"/>
  <c r="AV193" i="10"/>
  <c r="AW193" i="10"/>
  <c r="AB194" i="10"/>
  <c r="AC194" i="10"/>
  <c r="AD194" i="10"/>
  <c r="AE194" i="10"/>
  <c r="AF194" i="10"/>
  <c r="AG194" i="10"/>
  <c r="AH194" i="10"/>
  <c r="AI194" i="10"/>
  <c r="AJ194" i="10"/>
  <c r="AK194" i="10"/>
  <c r="AL194" i="10"/>
  <c r="AM194" i="10"/>
  <c r="AN194" i="10"/>
  <c r="AO194" i="10"/>
  <c r="AP194" i="10"/>
  <c r="AQ194" i="10"/>
  <c r="AR194" i="10"/>
  <c r="AS194" i="10"/>
  <c r="AT194" i="10"/>
  <c r="AU194" i="10"/>
  <c r="AV194" i="10"/>
  <c r="AW194" i="10"/>
  <c r="AB195" i="10"/>
  <c r="AC195" i="10"/>
  <c r="AD195" i="10"/>
  <c r="AE195" i="10"/>
  <c r="AF195" i="10"/>
  <c r="AG195" i="10"/>
  <c r="AH195" i="10"/>
  <c r="AI195" i="10"/>
  <c r="AJ195" i="10"/>
  <c r="AK195" i="10"/>
  <c r="AL195" i="10"/>
  <c r="AM195" i="10"/>
  <c r="AN195" i="10"/>
  <c r="AO195" i="10"/>
  <c r="AP195" i="10"/>
  <c r="AQ195" i="10"/>
  <c r="AR195" i="10"/>
  <c r="AS195" i="10"/>
  <c r="AT195" i="10"/>
  <c r="AU195" i="10"/>
  <c r="AV195" i="10"/>
  <c r="AW195" i="10"/>
  <c r="AB196" i="10"/>
  <c r="AC196" i="10"/>
  <c r="AD196" i="10"/>
  <c r="AE196" i="10"/>
  <c r="AF196" i="10"/>
  <c r="AG196" i="10"/>
  <c r="AH196" i="10"/>
  <c r="AI196" i="10"/>
  <c r="AJ196" i="10"/>
  <c r="AK196" i="10"/>
  <c r="AL196" i="10"/>
  <c r="AM196" i="10"/>
  <c r="AN196" i="10"/>
  <c r="AO196" i="10"/>
  <c r="AP196" i="10"/>
  <c r="AQ196" i="10"/>
  <c r="AR196" i="10"/>
  <c r="AS196" i="10"/>
  <c r="AT196" i="10"/>
  <c r="AU196" i="10"/>
  <c r="AV196" i="10"/>
  <c r="AW196" i="10"/>
  <c r="AB197" i="10"/>
  <c r="AC197" i="10"/>
  <c r="AD197" i="10"/>
  <c r="AE197" i="10"/>
  <c r="AF197" i="10"/>
  <c r="AG197" i="10"/>
  <c r="AH197" i="10"/>
  <c r="AI197" i="10"/>
  <c r="AJ197" i="10"/>
  <c r="AK197" i="10"/>
  <c r="AL197" i="10"/>
  <c r="AM197" i="10"/>
  <c r="AN197" i="10"/>
  <c r="AO197" i="10"/>
  <c r="AP197" i="10"/>
  <c r="AQ197" i="10"/>
  <c r="AR197" i="10"/>
  <c r="AS197" i="10"/>
  <c r="AT197" i="10"/>
  <c r="AU197" i="10"/>
  <c r="AV197" i="10"/>
  <c r="AW197" i="10"/>
  <c r="AB198" i="10"/>
  <c r="AC198" i="10"/>
  <c r="AD198" i="10"/>
  <c r="AE198" i="10"/>
  <c r="AF198" i="10"/>
  <c r="AG198" i="10"/>
  <c r="AH198" i="10"/>
  <c r="AI198" i="10"/>
  <c r="AJ198" i="10"/>
  <c r="AK198" i="10"/>
  <c r="AL198" i="10"/>
  <c r="AM198" i="10"/>
  <c r="AN198" i="10"/>
  <c r="AO198" i="10"/>
  <c r="AP198" i="10"/>
  <c r="AQ198" i="10"/>
  <c r="AR198" i="10"/>
  <c r="AS198" i="10"/>
  <c r="AT198" i="10"/>
  <c r="AU198" i="10"/>
  <c r="AV198" i="10"/>
  <c r="AW198" i="10"/>
  <c r="AB199" i="10"/>
  <c r="AC199" i="10"/>
  <c r="AD199" i="10"/>
  <c r="AE199" i="10"/>
  <c r="AF199" i="10"/>
  <c r="AG199" i="10"/>
  <c r="AH199" i="10"/>
  <c r="AI199" i="10"/>
  <c r="AJ199" i="10"/>
  <c r="AK199" i="10"/>
  <c r="AL199" i="10"/>
  <c r="AM199" i="10"/>
  <c r="AN199" i="10"/>
  <c r="AO199" i="10"/>
  <c r="AP199" i="10"/>
  <c r="AQ199" i="10"/>
  <c r="AR199" i="10"/>
  <c r="AS199" i="10"/>
  <c r="AT199" i="10"/>
  <c r="AU199" i="10"/>
  <c r="AV199" i="10"/>
  <c r="AW199" i="10"/>
  <c r="AB200" i="10"/>
  <c r="AC200" i="10"/>
  <c r="AD200" i="10"/>
  <c r="AE200" i="10"/>
  <c r="AF200" i="10"/>
  <c r="AG200" i="10"/>
  <c r="AH200" i="10"/>
  <c r="AI200" i="10"/>
  <c r="AJ200" i="10"/>
  <c r="AK200" i="10"/>
  <c r="AL200" i="10"/>
  <c r="AM200" i="10"/>
  <c r="AN200" i="10"/>
  <c r="AO200" i="10"/>
  <c r="AP200" i="10"/>
  <c r="AQ200" i="10"/>
  <c r="AR200" i="10"/>
  <c r="AS200" i="10"/>
  <c r="AT200" i="10"/>
  <c r="AU200" i="10"/>
  <c r="AV200" i="10"/>
  <c r="AW200" i="10"/>
  <c r="AB201" i="10"/>
  <c r="AC201" i="10"/>
  <c r="AD201" i="10"/>
  <c r="AE201" i="10"/>
  <c r="AF201" i="10"/>
  <c r="AG201" i="10"/>
  <c r="AH201" i="10"/>
  <c r="AI201" i="10"/>
  <c r="AJ201" i="10"/>
  <c r="AK201" i="10"/>
  <c r="AL201" i="10"/>
  <c r="AM201" i="10"/>
  <c r="AN201" i="10"/>
  <c r="AO201" i="10"/>
  <c r="AP201" i="10"/>
  <c r="AQ201" i="10"/>
  <c r="AR201" i="10"/>
  <c r="AS201" i="10"/>
  <c r="AT201" i="10"/>
  <c r="AU201" i="10"/>
  <c r="AV201" i="10"/>
  <c r="AW201" i="10"/>
  <c r="AB202" i="10"/>
  <c r="AC202" i="10"/>
  <c r="AD202" i="10"/>
  <c r="AE202" i="10"/>
  <c r="AF202" i="10"/>
  <c r="AG202" i="10"/>
  <c r="AH202" i="10"/>
  <c r="AI202" i="10"/>
  <c r="AJ202" i="10"/>
  <c r="AK202" i="10"/>
  <c r="AL202" i="10"/>
  <c r="AM202" i="10"/>
  <c r="AN202" i="10"/>
  <c r="AO202" i="10"/>
  <c r="AP202" i="10"/>
  <c r="AQ202" i="10"/>
  <c r="AR202" i="10"/>
  <c r="AS202" i="10"/>
  <c r="AT202" i="10"/>
  <c r="AU202" i="10"/>
  <c r="AV202" i="10"/>
  <c r="AW202" i="10"/>
  <c r="AB203" i="10"/>
  <c r="AC203" i="10"/>
  <c r="AD203" i="10"/>
  <c r="AE203" i="10"/>
  <c r="AF203" i="10"/>
  <c r="AG203" i="10"/>
  <c r="AH203" i="10"/>
  <c r="AI203" i="10"/>
  <c r="AJ203" i="10"/>
  <c r="AK203" i="10"/>
  <c r="AL203" i="10"/>
  <c r="AM203" i="10"/>
  <c r="AN203" i="10"/>
  <c r="AO203" i="10"/>
  <c r="AP203" i="10"/>
  <c r="AQ203" i="10"/>
  <c r="AR203" i="10"/>
  <c r="AS203" i="10"/>
  <c r="AT203" i="10"/>
  <c r="AU203" i="10"/>
  <c r="AV203" i="10"/>
  <c r="AW203" i="10"/>
  <c r="AB204" i="10"/>
  <c r="AC204" i="10"/>
  <c r="AD204" i="10"/>
  <c r="AE204" i="10"/>
  <c r="AF204" i="10"/>
  <c r="AG204" i="10"/>
  <c r="AH204" i="10"/>
  <c r="AI204" i="10"/>
  <c r="AJ204" i="10"/>
  <c r="AK204" i="10"/>
  <c r="AL204" i="10"/>
  <c r="AM204" i="10"/>
  <c r="AN204" i="10"/>
  <c r="AO204" i="10"/>
  <c r="AP204" i="10"/>
  <c r="AQ204" i="10"/>
  <c r="AR204" i="10"/>
  <c r="AS204" i="10"/>
  <c r="AT204" i="10"/>
  <c r="AU204" i="10"/>
  <c r="AV204" i="10"/>
  <c r="AW204" i="10"/>
  <c r="AB205" i="10"/>
  <c r="AC205" i="10"/>
  <c r="AD205" i="10"/>
  <c r="AE205" i="10"/>
  <c r="AF205" i="10"/>
  <c r="AG205" i="10"/>
  <c r="AH205" i="10"/>
  <c r="AI205" i="10"/>
  <c r="AJ205" i="10"/>
  <c r="AK205" i="10"/>
  <c r="AL205" i="10"/>
  <c r="AM205" i="10"/>
  <c r="AN205" i="10"/>
  <c r="AO205" i="10"/>
  <c r="AP205" i="10"/>
  <c r="AQ205" i="10"/>
  <c r="AR205" i="10"/>
  <c r="AS205" i="10"/>
  <c r="AT205" i="10"/>
  <c r="AU205" i="10"/>
  <c r="AV205" i="10"/>
  <c r="AW205" i="10"/>
  <c r="AB206" i="10"/>
  <c r="AC206" i="10"/>
  <c r="AD206" i="10"/>
  <c r="AE206" i="10"/>
  <c r="AF206" i="10"/>
  <c r="AG206" i="10"/>
  <c r="AH206" i="10"/>
  <c r="AI206" i="10"/>
  <c r="AJ206" i="10"/>
  <c r="AK206" i="10"/>
  <c r="AL206" i="10"/>
  <c r="AM206" i="10"/>
  <c r="AN206" i="10"/>
  <c r="AO206" i="10"/>
  <c r="AP206" i="10"/>
  <c r="AQ206" i="10"/>
  <c r="AR206" i="10"/>
  <c r="AS206" i="10"/>
  <c r="AT206" i="10"/>
  <c r="AU206" i="10"/>
  <c r="AV206" i="10"/>
  <c r="AW206" i="10"/>
  <c r="AB207" i="10"/>
  <c r="AC207" i="10"/>
  <c r="AD207" i="10"/>
  <c r="AE207" i="10"/>
  <c r="AF207" i="10"/>
  <c r="AG207" i="10"/>
  <c r="AH207" i="10"/>
  <c r="AI207" i="10"/>
  <c r="AJ207" i="10"/>
  <c r="AK207" i="10"/>
  <c r="AL207" i="10"/>
  <c r="AM207" i="10"/>
  <c r="AN207" i="10"/>
  <c r="AO207" i="10"/>
  <c r="AP207" i="10"/>
  <c r="AQ207" i="10"/>
  <c r="AR207" i="10"/>
  <c r="AS207" i="10"/>
  <c r="AT207" i="10"/>
  <c r="AU207" i="10"/>
  <c r="AV207" i="10"/>
  <c r="AW207" i="10"/>
  <c r="AB208" i="10"/>
  <c r="AC208" i="10"/>
  <c r="AD208" i="10"/>
  <c r="AE208" i="10"/>
  <c r="AF208" i="10"/>
  <c r="AG208" i="10"/>
  <c r="AH208" i="10"/>
  <c r="AI208" i="10"/>
  <c r="AJ208" i="10"/>
  <c r="AK208" i="10"/>
  <c r="AL208" i="10"/>
  <c r="AM208" i="10"/>
  <c r="AN208" i="10"/>
  <c r="AO208" i="10"/>
  <c r="AP208" i="10"/>
  <c r="AQ208" i="10"/>
  <c r="AR208" i="10"/>
  <c r="AS208" i="10"/>
  <c r="AT208" i="10"/>
  <c r="AU208" i="10"/>
  <c r="AV208" i="10"/>
  <c r="AW208" i="10"/>
  <c r="AB209" i="10"/>
  <c r="AC209" i="10"/>
  <c r="AD209" i="10"/>
  <c r="AE209" i="10"/>
  <c r="AF209" i="10"/>
  <c r="AG209" i="10"/>
  <c r="AH209" i="10"/>
  <c r="AI209" i="10"/>
  <c r="AJ209" i="10"/>
  <c r="AK209" i="10"/>
  <c r="AL209" i="10"/>
  <c r="AM209" i="10"/>
  <c r="AN209" i="10"/>
  <c r="AO209" i="10"/>
  <c r="AP209" i="10"/>
  <c r="AQ209" i="10"/>
  <c r="AR209" i="10"/>
  <c r="AS209" i="10"/>
  <c r="AT209" i="10"/>
  <c r="AU209" i="10"/>
  <c r="AV209" i="10"/>
  <c r="AW209" i="10"/>
  <c r="AB210" i="10"/>
  <c r="AC210" i="10"/>
  <c r="AD210" i="10"/>
  <c r="AE210" i="10"/>
  <c r="AF210" i="10"/>
  <c r="AG210" i="10"/>
  <c r="AH210" i="10"/>
  <c r="AI210" i="10"/>
  <c r="AJ210" i="10"/>
  <c r="AK210" i="10"/>
  <c r="AL210" i="10"/>
  <c r="AM210" i="10"/>
  <c r="AN210" i="10"/>
  <c r="AO210" i="10"/>
  <c r="AP210" i="10"/>
  <c r="AQ210" i="10"/>
  <c r="AR210" i="10"/>
  <c r="AS210" i="10"/>
  <c r="AT210" i="10"/>
  <c r="AU210" i="10"/>
  <c r="AV210" i="10"/>
  <c r="AW210" i="10"/>
  <c r="AB211" i="10"/>
  <c r="AC211" i="10"/>
  <c r="AD211" i="10"/>
  <c r="AE211" i="10"/>
  <c r="AF211" i="10"/>
  <c r="AG211" i="10"/>
  <c r="AH211" i="10"/>
  <c r="AI211" i="10"/>
  <c r="AJ211" i="10"/>
  <c r="AK211" i="10"/>
  <c r="AL211" i="10"/>
  <c r="AM211" i="10"/>
  <c r="AN211" i="10"/>
  <c r="AO211" i="10"/>
  <c r="AP211" i="10"/>
  <c r="AQ211" i="10"/>
  <c r="AR211" i="10"/>
  <c r="AS211" i="10"/>
  <c r="AT211" i="10"/>
  <c r="AU211" i="10"/>
  <c r="AV211" i="10"/>
  <c r="AW211" i="10"/>
  <c r="AB212" i="10"/>
  <c r="AC212" i="10"/>
  <c r="AD212" i="10"/>
  <c r="AE212" i="10"/>
  <c r="AF212" i="10"/>
  <c r="AG212" i="10"/>
  <c r="AH212" i="10"/>
  <c r="AI212" i="10"/>
  <c r="AJ212" i="10"/>
  <c r="AK212" i="10"/>
  <c r="AL212" i="10"/>
  <c r="AM212" i="10"/>
  <c r="AN212" i="10"/>
  <c r="AO212" i="10"/>
  <c r="AP212" i="10"/>
  <c r="AQ212" i="10"/>
  <c r="AR212" i="10"/>
  <c r="AS212" i="10"/>
  <c r="AT212" i="10"/>
  <c r="AU212" i="10"/>
  <c r="AV212" i="10"/>
  <c r="AW212" i="10"/>
  <c r="AB213" i="10"/>
  <c r="AC213" i="10"/>
  <c r="AD213" i="10"/>
  <c r="AE213" i="10"/>
  <c r="AF213" i="10"/>
  <c r="AG213" i="10"/>
  <c r="AH213" i="10"/>
  <c r="AI213" i="10"/>
  <c r="AJ213" i="10"/>
  <c r="AK213" i="10"/>
  <c r="AL213" i="10"/>
  <c r="AM213" i="10"/>
  <c r="AN213" i="10"/>
  <c r="AO213" i="10"/>
  <c r="AP213" i="10"/>
  <c r="AQ213" i="10"/>
  <c r="AR213" i="10"/>
  <c r="AS213" i="10"/>
  <c r="AT213" i="10"/>
  <c r="AU213" i="10"/>
  <c r="AV213" i="10"/>
  <c r="AW213" i="10"/>
  <c r="AB214" i="10"/>
  <c r="AC214" i="10"/>
  <c r="AD214" i="10"/>
  <c r="AE214" i="10"/>
  <c r="AF214" i="10"/>
  <c r="AG214" i="10"/>
  <c r="AH214" i="10"/>
  <c r="AI214" i="10"/>
  <c r="AJ214" i="10"/>
  <c r="AK214" i="10"/>
  <c r="AL214" i="10"/>
  <c r="AM214" i="10"/>
  <c r="AN214" i="10"/>
  <c r="AO214" i="10"/>
  <c r="AP214" i="10"/>
  <c r="AQ214" i="10"/>
  <c r="AR214" i="10"/>
  <c r="AS214" i="10"/>
  <c r="AT214" i="10"/>
  <c r="AU214" i="10"/>
  <c r="AV214" i="10"/>
  <c r="AW214" i="10"/>
  <c r="AB215" i="10"/>
  <c r="AC215" i="10"/>
  <c r="AD215" i="10"/>
  <c r="AE215" i="10"/>
  <c r="AF215" i="10"/>
  <c r="AG215" i="10"/>
  <c r="AH215" i="10"/>
  <c r="AI215" i="10"/>
  <c r="AJ215" i="10"/>
  <c r="AK215" i="10"/>
  <c r="AL215" i="10"/>
  <c r="AM215" i="10"/>
  <c r="AN215" i="10"/>
  <c r="AO215" i="10"/>
  <c r="AP215" i="10"/>
  <c r="AQ215" i="10"/>
  <c r="AR215" i="10"/>
  <c r="AS215" i="10"/>
  <c r="AT215" i="10"/>
  <c r="AU215" i="10"/>
  <c r="AV215" i="10"/>
  <c r="AW215" i="10"/>
  <c r="AB216" i="10"/>
  <c r="AC216" i="10"/>
  <c r="AD216" i="10"/>
  <c r="AE216" i="10"/>
  <c r="AF216" i="10"/>
  <c r="AG216" i="10"/>
  <c r="AH216" i="10"/>
  <c r="AI216" i="10"/>
  <c r="AJ216" i="10"/>
  <c r="AK216" i="10"/>
  <c r="AL216" i="10"/>
  <c r="AM216" i="10"/>
  <c r="AN216" i="10"/>
  <c r="AO216" i="10"/>
  <c r="AP216" i="10"/>
  <c r="AQ216" i="10"/>
  <c r="AR216" i="10"/>
  <c r="AS216" i="10"/>
  <c r="AT216" i="10"/>
  <c r="AU216" i="10"/>
  <c r="AV216" i="10"/>
  <c r="AW216" i="10"/>
  <c r="AB217" i="10"/>
  <c r="AC217" i="10"/>
  <c r="AD217" i="10"/>
  <c r="AE217" i="10"/>
  <c r="AF217" i="10"/>
  <c r="AG217" i="10"/>
  <c r="AH217" i="10"/>
  <c r="AI217" i="10"/>
  <c r="AJ217" i="10"/>
  <c r="AK217" i="10"/>
  <c r="AL217" i="10"/>
  <c r="AM217" i="10"/>
  <c r="AN217" i="10"/>
  <c r="AO217" i="10"/>
  <c r="AP217" i="10"/>
  <c r="AQ217" i="10"/>
  <c r="AR217" i="10"/>
  <c r="AS217" i="10"/>
  <c r="AT217" i="10"/>
  <c r="AU217" i="10"/>
  <c r="AV217" i="10"/>
  <c r="AW217" i="10"/>
  <c r="AB218" i="10"/>
  <c r="AC218" i="10"/>
  <c r="AD218" i="10"/>
  <c r="AE218" i="10"/>
  <c r="AF218" i="10"/>
  <c r="AG218" i="10"/>
  <c r="AH218" i="10"/>
  <c r="AI218" i="10"/>
  <c r="AJ218" i="10"/>
  <c r="AK218" i="10"/>
  <c r="AL218" i="10"/>
  <c r="AM218" i="10"/>
  <c r="AN218" i="10"/>
  <c r="AO218" i="10"/>
  <c r="AP218" i="10"/>
  <c r="AQ218" i="10"/>
  <c r="AR218" i="10"/>
  <c r="AS218" i="10"/>
  <c r="AT218" i="10"/>
  <c r="AU218" i="10"/>
  <c r="AV218" i="10"/>
  <c r="AW218" i="10"/>
  <c r="AB219" i="10"/>
  <c r="AC219" i="10"/>
  <c r="AD219" i="10"/>
  <c r="AE219" i="10"/>
  <c r="AF219" i="10"/>
  <c r="AG219" i="10"/>
  <c r="AH219" i="10"/>
  <c r="AI219" i="10"/>
  <c r="AJ219" i="10"/>
  <c r="AK219" i="10"/>
  <c r="AL219" i="10"/>
  <c r="AM219" i="10"/>
  <c r="AN219" i="10"/>
  <c r="AO219" i="10"/>
  <c r="AP219" i="10"/>
  <c r="AQ219" i="10"/>
  <c r="AR219" i="10"/>
  <c r="AS219" i="10"/>
  <c r="AT219" i="10"/>
  <c r="AU219" i="10"/>
  <c r="AV219" i="10"/>
  <c r="AW219" i="10"/>
  <c r="AB220" i="10"/>
  <c r="AC220" i="10"/>
  <c r="AD220" i="10"/>
  <c r="AE220" i="10"/>
  <c r="AF220" i="10"/>
  <c r="AG220" i="10"/>
  <c r="AH220" i="10"/>
  <c r="AI220" i="10"/>
  <c r="AJ220" i="10"/>
  <c r="AK220" i="10"/>
  <c r="AL220" i="10"/>
  <c r="AM220" i="10"/>
  <c r="AN220" i="10"/>
  <c r="AO220" i="10"/>
  <c r="AP220" i="10"/>
  <c r="AQ220" i="10"/>
  <c r="AR220" i="10"/>
  <c r="AS220" i="10"/>
  <c r="AT220" i="10"/>
  <c r="AU220" i="10"/>
  <c r="AV220" i="10"/>
  <c r="AW220" i="10"/>
  <c r="AB221" i="10"/>
  <c r="AC221" i="10"/>
  <c r="AD221" i="10"/>
  <c r="AE221" i="10"/>
  <c r="AF221" i="10"/>
  <c r="AG221" i="10"/>
  <c r="AH221" i="10"/>
  <c r="AI221" i="10"/>
  <c r="AJ221" i="10"/>
  <c r="AK221" i="10"/>
  <c r="AL221" i="10"/>
  <c r="AM221" i="10"/>
  <c r="AN221" i="10"/>
  <c r="AO221" i="10"/>
  <c r="AP221" i="10"/>
  <c r="AQ221" i="10"/>
  <c r="AR221" i="10"/>
  <c r="AS221" i="10"/>
  <c r="AT221" i="10"/>
  <c r="AU221" i="10"/>
  <c r="AV221" i="10"/>
  <c r="AW221" i="10"/>
  <c r="AB222" i="10"/>
  <c r="AC222" i="10"/>
  <c r="AD222" i="10"/>
  <c r="AE222" i="10"/>
  <c r="AF222" i="10"/>
  <c r="AG222" i="10"/>
  <c r="AH222" i="10"/>
  <c r="AI222" i="10"/>
  <c r="AJ222" i="10"/>
  <c r="AK222" i="10"/>
  <c r="AL222" i="10"/>
  <c r="AM222" i="10"/>
  <c r="AN222" i="10"/>
  <c r="AO222" i="10"/>
  <c r="AP222" i="10"/>
  <c r="AQ222" i="10"/>
  <c r="AR222" i="10"/>
  <c r="AS222" i="10"/>
  <c r="AT222" i="10"/>
  <c r="AU222" i="10"/>
  <c r="AV222" i="10"/>
  <c r="AW222" i="10"/>
  <c r="AB223" i="10"/>
  <c r="AC223" i="10"/>
  <c r="AD223" i="10"/>
  <c r="AE223" i="10"/>
  <c r="AF223" i="10"/>
  <c r="AG223" i="10"/>
  <c r="AH223" i="10"/>
  <c r="AI223" i="10"/>
  <c r="AJ223" i="10"/>
  <c r="AK223" i="10"/>
  <c r="AL223" i="10"/>
  <c r="AM223" i="10"/>
  <c r="AN223" i="10"/>
  <c r="AO223" i="10"/>
  <c r="AP223" i="10"/>
  <c r="AQ223" i="10"/>
  <c r="AR223" i="10"/>
  <c r="AS223" i="10"/>
  <c r="AT223" i="10"/>
  <c r="AU223" i="10"/>
  <c r="AV223" i="10"/>
  <c r="AW223" i="10"/>
  <c r="AB224" i="10"/>
  <c r="AC224" i="10"/>
  <c r="AD224" i="10"/>
  <c r="AE224" i="10"/>
  <c r="AF224" i="10"/>
  <c r="AG224" i="10"/>
  <c r="AH224" i="10"/>
  <c r="AI224" i="10"/>
  <c r="AJ224" i="10"/>
  <c r="AK224" i="10"/>
  <c r="AL224" i="10"/>
  <c r="AM224" i="10"/>
  <c r="AN224" i="10"/>
  <c r="AO224" i="10"/>
  <c r="AP224" i="10"/>
  <c r="AQ224" i="10"/>
  <c r="AR224" i="10"/>
  <c r="AS224" i="10"/>
  <c r="AT224" i="10"/>
  <c r="AU224" i="10"/>
  <c r="AV224" i="10"/>
  <c r="AW224" i="10"/>
  <c r="AB225" i="10"/>
  <c r="AC225" i="10"/>
  <c r="AD225" i="10"/>
  <c r="AE225" i="10"/>
  <c r="AF225" i="10"/>
  <c r="AG225" i="10"/>
  <c r="AH225" i="10"/>
  <c r="AI225" i="10"/>
  <c r="AJ225" i="10"/>
  <c r="AK225" i="10"/>
  <c r="AL225" i="10"/>
  <c r="AM225" i="10"/>
  <c r="AN225" i="10"/>
  <c r="AO225" i="10"/>
  <c r="AP225" i="10"/>
  <c r="AQ225" i="10"/>
  <c r="AR225" i="10"/>
  <c r="AS225" i="10"/>
  <c r="AT225" i="10"/>
  <c r="AU225" i="10"/>
  <c r="AV225" i="10"/>
  <c r="AW225" i="10"/>
  <c r="AB226" i="10"/>
  <c r="AC226" i="10"/>
  <c r="AD226" i="10"/>
  <c r="AE226" i="10"/>
  <c r="AF226" i="10"/>
  <c r="AG226" i="10"/>
  <c r="AH226" i="10"/>
  <c r="AI226" i="10"/>
  <c r="AJ226" i="10"/>
  <c r="AK226" i="10"/>
  <c r="AL226" i="10"/>
  <c r="AM226" i="10"/>
  <c r="AN226" i="10"/>
  <c r="AO226" i="10"/>
  <c r="AP226" i="10"/>
  <c r="AQ226" i="10"/>
  <c r="AR226" i="10"/>
  <c r="AS226" i="10"/>
  <c r="AT226" i="10"/>
  <c r="AU226" i="10"/>
  <c r="AV226" i="10"/>
  <c r="AW226" i="10"/>
  <c r="AB227" i="10"/>
  <c r="AC227" i="10"/>
  <c r="AD227" i="10"/>
  <c r="AE227" i="10"/>
  <c r="AF227" i="10"/>
  <c r="AG227" i="10"/>
  <c r="AH227" i="10"/>
  <c r="AI227" i="10"/>
  <c r="AJ227" i="10"/>
  <c r="AK227" i="10"/>
  <c r="AL227" i="10"/>
  <c r="AM227" i="10"/>
  <c r="AN227" i="10"/>
  <c r="AO227" i="10"/>
  <c r="AP227" i="10"/>
  <c r="AQ227" i="10"/>
  <c r="AR227" i="10"/>
  <c r="AS227" i="10"/>
  <c r="AT227" i="10"/>
  <c r="AU227" i="10"/>
  <c r="AV227" i="10"/>
  <c r="AW227" i="10"/>
  <c r="AB228" i="10"/>
  <c r="AC228" i="10"/>
  <c r="AD228" i="10"/>
  <c r="AE228" i="10"/>
  <c r="AF228" i="10"/>
  <c r="AG228" i="10"/>
  <c r="AH228" i="10"/>
  <c r="AI228" i="10"/>
  <c r="AJ228" i="10"/>
  <c r="AK228" i="10"/>
  <c r="AL228" i="10"/>
  <c r="AM228" i="10"/>
  <c r="AN228" i="10"/>
  <c r="AO228" i="10"/>
  <c r="AP228" i="10"/>
  <c r="AQ228" i="10"/>
  <c r="AR228" i="10"/>
  <c r="AS228" i="10"/>
  <c r="AT228" i="10"/>
  <c r="AU228" i="10"/>
  <c r="AV228" i="10"/>
  <c r="AW228" i="10"/>
  <c r="AB229" i="10"/>
  <c r="AC229" i="10"/>
  <c r="AD229" i="10"/>
  <c r="AE229" i="10"/>
  <c r="AF229" i="10"/>
  <c r="AG229" i="10"/>
  <c r="AH229" i="10"/>
  <c r="AI229" i="10"/>
  <c r="AJ229" i="10"/>
  <c r="AK229" i="10"/>
  <c r="AL229" i="10"/>
  <c r="AM229" i="10"/>
  <c r="AN229" i="10"/>
  <c r="AO229" i="10"/>
  <c r="AP229" i="10"/>
  <c r="AQ229" i="10"/>
  <c r="AR229" i="10"/>
  <c r="AS229" i="10"/>
  <c r="AT229" i="10"/>
  <c r="AU229" i="10"/>
  <c r="AV229" i="10"/>
  <c r="AW229" i="10"/>
  <c r="AB230" i="10"/>
  <c r="AC230" i="10"/>
  <c r="AD230" i="10"/>
  <c r="AE230" i="10"/>
  <c r="AF230" i="10"/>
  <c r="AG230" i="10"/>
  <c r="AH230" i="10"/>
  <c r="AI230" i="10"/>
  <c r="AJ230" i="10"/>
  <c r="AK230" i="10"/>
  <c r="AL230" i="10"/>
  <c r="AM230" i="10"/>
  <c r="AN230" i="10"/>
  <c r="AO230" i="10"/>
  <c r="AP230" i="10"/>
  <c r="AQ230" i="10"/>
  <c r="AR230" i="10"/>
  <c r="AS230" i="10"/>
  <c r="AT230" i="10"/>
  <c r="AU230" i="10"/>
  <c r="AV230" i="10"/>
  <c r="AW230" i="10"/>
  <c r="AB231" i="10"/>
  <c r="AC231" i="10"/>
  <c r="AD231" i="10"/>
  <c r="AE231" i="10"/>
  <c r="AF231" i="10"/>
  <c r="AG231" i="10"/>
  <c r="AH231" i="10"/>
  <c r="AI231" i="10"/>
  <c r="AJ231" i="10"/>
  <c r="AK231" i="10"/>
  <c r="AL231" i="10"/>
  <c r="AM231" i="10"/>
  <c r="AN231" i="10"/>
  <c r="AO231" i="10"/>
  <c r="AP231" i="10"/>
  <c r="AQ231" i="10"/>
  <c r="AR231" i="10"/>
  <c r="AS231" i="10"/>
  <c r="AT231" i="10"/>
  <c r="AU231" i="10"/>
  <c r="AV231" i="10"/>
  <c r="AW231" i="10"/>
  <c r="AB232" i="10"/>
  <c r="AC232" i="10"/>
  <c r="AD232" i="10"/>
  <c r="AE232" i="10"/>
  <c r="AF232" i="10"/>
  <c r="AG232" i="10"/>
  <c r="AH232" i="10"/>
  <c r="AI232" i="10"/>
  <c r="AJ232" i="10"/>
  <c r="AK232" i="10"/>
  <c r="AL232" i="10"/>
  <c r="AM232" i="10"/>
  <c r="AN232" i="10"/>
  <c r="AO232" i="10"/>
  <c r="AP232" i="10"/>
  <c r="AQ232" i="10"/>
  <c r="AR232" i="10"/>
  <c r="AS232" i="10"/>
  <c r="AT232" i="10"/>
  <c r="AU232" i="10"/>
  <c r="AV232" i="10"/>
  <c r="AW232" i="10"/>
  <c r="AB233" i="10"/>
  <c r="AC233" i="10"/>
  <c r="AD233" i="10"/>
  <c r="AE233" i="10"/>
  <c r="AF233" i="10"/>
  <c r="AG233" i="10"/>
  <c r="AH233" i="10"/>
  <c r="AI233" i="10"/>
  <c r="AJ233" i="10"/>
  <c r="AK233" i="10"/>
  <c r="AL233" i="10"/>
  <c r="AM233" i="10"/>
  <c r="AN233" i="10"/>
  <c r="AO233" i="10"/>
  <c r="AP233" i="10"/>
  <c r="AQ233" i="10"/>
  <c r="AR233" i="10"/>
  <c r="AS233" i="10"/>
  <c r="AT233" i="10"/>
  <c r="AU233" i="10"/>
  <c r="AV233" i="10"/>
  <c r="AW233" i="10"/>
  <c r="AB234" i="10"/>
  <c r="AC234" i="10"/>
  <c r="AD234" i="10"/>
  <c r="AE234" i="10"/>
  <c r="AF234" i="10"/>
  <c r="AG234" i="10"/>
  <c r="AH234" i="10"/>
  <c r="AI234" i="10"/>
  <c r="AJ234" i="10"/>
  <c r="AK234" i="10"/>
  <c r="AL234" i="10"/>
  <c r="AM234" i="10"/>
  <c r="AN234" i="10"/>
  <c r="AO234" i="10"/>
  <c r="AP234" i="10"/>
  <c r="AQ234" i="10"/>
  <c r="AR234" i="10"/>
  <c r="AS234" i="10"/>
  <c r="AT234" i="10"/>
  <c r="AU234" i="10"/>
  <c r="AV234" i="10"/>
  <c r="AW234" i="10"/>
  <c r="AB235" i="10"/>
  <c r="AC235" i="10"/>
  <c r="AD235" i="10"/>
  <c r="AE235" i="10"/>
  <c r="AF235" i="10"/>
  <c r="AG235" i="10"/>
  <c r="AH235" i="10"/>
  <c r="AI235" i="10"/>
  <c r="AJ235" i="10"/>
  <c r="AK235" i="10"/>
  <c r="AL235" i="10"/>
  <c r="AM235" i="10"/>
  <c r="AN235" i="10"/>
  <c r="AO235" i="10"/>
  <c r="AP235" i="10"/>
  <c r="AQ235" i="10"/>
  <c r="AR235" i="10"/>
  <c r="AS235" i="10"/>
  <c r="AT235" i="10"/>
  <c r="AU235" i="10"/>
  <c r="AV235" i="10"/>
  <c r="AW235" i="10"/>
  <c r="AB236" i="10"/>
  <c r="AC236" i="10"/>
  <c r="AD236" i="10"/>
  <c r="AE236" i="10"/>
  <c r="AF236" i="10"/>
  <c r="AG236" i="10"/>
  <c r="AH236" i="10"/>
  <c r="AI236" i="10"/>
  <c r="AJ236" i="10"/>
  <c r="AK236" i="10"/>
  <c r="AL236" i="10"/>
  <c r="AM236" i="10"/>
  <c r="AN236" i="10"/>
  <c r="AO236" i="10"/>
  <c r="AP236" i="10"/>
  <c r="AQ236" i="10"/>
  <c r="AR236" i="10"/>
  <c r="AS236" i="10"/>
  <c r="AT236" i="10"/>
  <c r="AU236" i="10"/>
  <c r="AV236" i="10"/>
  <c r="AW236" i="10"/>
  <c r="AB237" i="10"/>
  <c r="AC237" i="10"/>
  <c r="AD237" i="10"/>
  <c r="AE237" i="10"/>
  <c r="AF237" i="10"/>
  <c r="AG237" i="10"/>
  <c r="AH237" i="10"/>
  <c r="AI237" i="10"/>
  <c r="AJ237" i="10"/>
  <c r="AK237" i="10"/>
  <c r="AL237" i="10"/>
  <c r="AM237" i="10"/>
  <c r="AN237" i="10"/>
  <c r="AO237" i="10"/>
  <c r="AP237" i="10"/>
  <c r="AQ237" i="10"/>
  <c r="AR237" i="10"/>
  <c r="AS237" i="10"/>
  <c r="AT237" i="10"/>
  <c r="AU237" i="10"/>
  <c r="AV237" i="10"/>
  <c r="AW237" i="10"/>
  <c r="AB238" i="10"/>
  <c r="AC238" i="10"/>
  <c r="AD238" i="10"/>
  <c r="AE238" i="10"/>
  <c r="AF238" i="10"/>
  <c r="AG238" i="10"/>
  <c r="AH238" i="10"/>
  <c r="AI238" i="10"/>
  <c r="AJ238" i="10"/>
  <c r="AK238" i="10"/>
  <c r="AL238" i="10"/>
  <c r="AM238" i="10"/>
  <c r="AN238" i="10"/>
  <c r="AO238" i="10"/>
  <c r="AP238" i="10"/>
  <c r="AQ238" i="10"/>
  <c r="AR238" i="10"/>
  <c r="AS238" i="10"/>
  <c r="AT238" i="10"/>
  <c r="AU238" i="10"/>
  <c r="AV238" i="10"/>
  <c r="AW238" i="10"/>
  <c r="AB239" i="10"/>
  <c r="AC239" i="10"/>
  <c r="AD239" i="10"/>
  <c r="AE239" i="10"/>
  <c r="AF239" i="10"/>
  <c r="AG239" i="10"/>
  <c r="AH239" i="10"/>
  <c r="AI239" i="10"/>
  <c r="AJ239" i="10"/>
  <c r="AK239" i="10"/>
  <c r="AL239" i="10"/>
  <c r="AM239" i="10"/>
  <c r="AN239" i="10"/>
  <c r="AO239" i="10"/>
  <c r="AP239" i="10"/>
  <c r="AQ239" i="10"/>
  <c r="AR239" i="10"/>
  <c r="AS239" i="10"/>
  <c r="AT239" i="10"/>
  <c r="AU239" i="10"/>
  <c r="AV239" i="10"/>
  <c r="AW239" i="10"/>
  <c r="AB240" i="10"/>
  <c r="AC240" i="10"/>
  <c r="AD240" i="10"/>
  <c r="AE240" i="10"/>
  <c r="AF240" i="10"/>
  <c r="AG240" i="10"/>
  <c r="AH240" i="10"/>
  <c r="AI240" i="10"/>
  <c r="AJ240" i="10"/>
  <c r="AK240" i="10"/>
  <c r="AL240" i="10"/>
  <c r="AM240" i="10"/>
  <c r="AN240" i="10"/>
  <c r="AO240" i="10"/>
  <c r="AP240" i="10"/>
  <c r="AQ240" i="10"/>
  <c r="AR240" i="10"/>
  <c r="AS240" i="10"/>
  <c r="AT240" i="10"/>
  <c r="AU240" i="10"/>
  <c r="AV240" i="10"/>
  <c r="AW240" i="10"/>
  <c r="AB241" i="10"/>
  <c r="AC241" i="10"/>
  <c r="AD241" i="10"/>
  <c r="AE241" i="10"/>
  <c r="AF241" i="10"/>
  <c r="AG241" i="10"/>
  <c r="AH241" i="10"/>
  <c r="AI241" i="10"/>
  <c r="AJ241" i="10"/>
  <c r="AK241" i="10"/>
  <c r="AL241" i="10"/>
  <c r="AM241" i="10"/>
  <c r="AN241" i="10"/>
  <c r="AO241" i="10"/>
  <c r="AP241" i="10"/>
  <c r="AQ241" i="10"/>
  <c r="AR241" i="10"/>
  <c r="AS241" i="10"/>
  <c r="AT241" i="10"/>
  <c r="AU241" i="10"/>
  <c r="AV241" i="10"/>
  <c r="AW241" i="10"/>
  <c r="AB242" i="10"/>
  <c r="AC242" i="10"/>
  <c r="AD242" i="10"/>
  <c r="AE242" i="10"/>
  <c r="AF242" i="10"/>
  <c r="AG242" i="10"/>
  <c r="AH242" i="10"/>
  <c r="AI242" i="10"/>
  <c r="AJ242" i="10"/>
  <c r="AK242" i="10"/>
  <c r="AL242" i="10"/>
  <c r="AM242" i="10"/>
  <c r="AN242" i="10"/>
  <c r="AO242" i="10"/>
  <c r="AP242" i="10"/>
  <c r="AQ242" i="10"/>
  <c r="AR242" i="10"/>
  <c r="AS242" i="10"/>
  <c r="AT242" i="10"/>
  <c r="AU242" i="10"/>
  <c r="AV242" i="10"/>
  <c r="AW242" i="10"/>
  <c r="AB243" i="10"/>
  <c r="AC243" i="10"/>
  <c r="AD243" i="10"/>
  <c r="AE243" i="10"/>
  <c r="AF243" i="10"/>
  <c r="AG243" i="10"/>
  <c r="AH243" i="10"/>
  <c r="AI243" i="10"/>
  <c r="AJ243" i="10"/>
  <c r="AK243" i="10"/>
  <c r="AL243" i="10"/>
  <c r="AM243" i="10"/>
  <c r="AN243" i="10"/>
  <c r="AO243" i="10"/>
  <c r="AP243" i="10"/>
  <c r="AQ243" i="10"/>
  <c r="AR243" i="10"/>
  <c r="AS243" i="10"/>
  <c r="AT243" i="10"/>
  <c r="AU243" i="10"/>
  <c r="AV243" i="10"/>
  <c r="AW243" i="10"/>
  <c r="AB244" i="10"/>
  <c r="AC244" i="10"/>
  <c r="AD244" i="10"/>
  <c r="AE244" i="10"/>
  <c r="AF244" i="10"/>
  <c r="AG244" i="10"/>
  <c r="AH244" i="10"/>
  <c r="AI244" i="10"/>
  <c r="AJ244" i="10"/>
  <c r="AK244" i="10"/>
  <c r="AL244" i="10"/>
  <c r="AM244" i="10"/>
  <c r="AN244" i="10"/>
  <c r="AO244" i="10"/>
  <c r="AP244" i="10"/>
  <c r="AQ244" i="10"/>
  <c r="AR244" i="10"/>
  <c r="AS244" i="10"/>
  <c r="AT244" i="10"/>
  <c r="AU244" i="10"/>
  <c r="AV244" i="10"/>
  <c r="AW244" i="10"/>
  <c r="AB245" i="10"/>
  <c r="AC245" i="10"/>
  <c r="AD245" i="10"/>
  <c r="AE245" i="10"/>
  <c r="AF245" i="10"/>
  <c r="AG245" i="10"/>
  <c r="AH245" i="10"/>
  <c r="AI245" i="10"/>
  <c r="AJ245" i="10"/>
  <c r="AK245" i="10"/>
  <c r="AL245" i="10"/>
  <c r="AM245" i="10"/>
  <c r="AN245" i="10"/>
  <c r="AO245" i="10"/>
  <c r="AP245" i="10"/>
  <c r="AQ245" i="10"/>
  <c r="AR245" i="10"/>
  <c r="AS245" i="10"/>
  <c r="AT245" i="10"/>
  <c r="AU245" i="10"/>
  <c r="AV245" i="10"/>
  <c r="AW245" i="10"/>
  <c r="AB246" i="10"/>
  <c r="AC246" i="10"/>
  <c r="AD246" i="10"/>
  <c r="AE246" i="10"/>
  <c r="AF246" i="10"/>
  <c r="AG246" i="10"/>
  <c r="AH246" i="10"/>
  <c r="AI246" i="10"/>
  <c r="AJ246" i="10"/>
  <c r="AK246" i="10"/>
  <c r="AL246" i="10"/>
  <c r="AM246" i="10"/>
  <c r="AN246" i="10"/>
  <c r="AO246" i="10"/>
  <c r="AP246" i="10"/>
  <c r="AQ246" i="10"/>
  <c r="AR246" i="10"/>
  <c r="AS246" i="10"/>
  <c r="AT246" i="10"/>
  <c r="AU246" i="10"/>
  <c r="AV246" i="10"/>
  <c r="AW246" i="10"/>
  <c r="AB247" i="10"/>
  <c r="AC247" i="10"/>
  <c r="AD247" i="10"/>
  <c r="AE247" i="10"/>
  <c r="AF247" i="10"/>
  <c r="AG247" i="10"/>
  <c r="AH247" i="10"/>
  <c r="AI247" i="10"/>
  <c r="AJ247" i="10"/>
  <c r="AK247" i="10"/>
  <c r="AL247" i="10"/>
  <c r="AM247" i="10"/>
  <c r="AN247" i="10"/>
  <c r="AO247" i="10"/>
  <c r="AP247" i="10"/>
  <c r="AQ247" i="10"/>
  <c r="AR247" i="10"/>
  <c r="AS247" i="10"/>
  <c r="AT247" i="10"/>
  <c r="AU247" i="10"/>
  <c r="AV247" i="10"/>
  <c r="AW247" i="10"/>
  <c r="AB248" i="10"/>
  <c r="AC248" i="10"/>
  <c r="AD248" i="10"/>
  <c r="AE248" i="10"/>
  <c r="AF248" i="10"/>
  <c r="AG248" i="10"/>
  <c r="AH248" i="10"/>
  <c r="AI248" i="10"/>
  <c r="AJ248" i="10"/>
  <c r="AK248" i="10"/>
  <c r="AL248" i="10"/>
  <c r="AM248" i="10"/>
  <c r="AN248" i="10"/>
  <c r="AO248" i="10"/>
  <c r="AP248" i="10"/>
  <c r="AQ248" i="10"/>
  <c r="AR248" i="10"/>
  <c r="AS248" i="10"/>
  <c r="AT248" i="10"/>
  <c r="AU248" i="10"/>
  <c r="AV248" i="10"/>
  <c r="AW248" i="10"/>
  <c r="AB249" i="10"/>
  <c r="AC249" i="10"/>
  <c r="AD249" i="10"/>
  <c r="AE249" i="10"/>
  <c r="AF249" i="10"/>
  <c r="AG249" i="10"/>
  <c r="AH249" i="10"/>
  <c r="AI249" i="10"/>
  <c r="AJ249" i="10"/>
  <c r="AK249" i="10"/>
  <c r="AL249" i="10"/>
  <c r="AM249" i="10"/>
  <c r="AN249" i="10"/>
  <c r="AO249" i="10"/>
  <c r="AP249" i="10"/>
  <c r="AQ249" i="10"/>
  <c r="AR249" i="10"/>
  <c r="AS249" i="10"/>
  <c r="AT249" i="10"/>
  <c r="AU249" i="10"/>
  <c r="AV249" i="10"/>
  <c r="AW249" i="10"/>
  <c r="AB250" i="10"/>
  <c r="AC250" i="10"/>
  <c r="AD250" i="10"/>
  <c r="AE250" i="10"/>
  <c r="AF250" i="10"/>
  <c r="AG250" i="10"/>
  <c r="AH250" i="10"/>
  <c r="AI250" i="10"/>
  <c r="AJ250" i="10"/>
  <c r="AK250" i="10"/>
  <c r="AL250" i="10"/>
  <c r="AM250" i="10"/>
  <c r="AN250" i="10"/>
  <c r="AO250" i="10"/>
  <c r="AP250" i="10"/>
  <c r="AQ250" i="10"/>
  <c r="AR250" i="10"/>
  <c r="AS250" i="10"/>
  <c r="AT250" i="10"/>
  <c r="AU250" i="10"/>
  <c r="AV250" i="10"/>
  <c r="AW250" i="10"/>
  <c r="AB251" i="10"/>
  <c r="AC251" i="10"/>
  <c r="AD251" i="10"/>
  <c r="AE251" i="10"/>
  <c r="AF251" i="10"/>
  <c r="AG251" i="10"/>
  <c r="AH251" i="10"/>
  <c r="AI251" i="10"/>
  <c r="AJ251" i="10"/>
  <c r="AK251" i="10"/>
  <c r="AL251" i="10"/>
  <c r="AM251" i="10"/>
  <c r="AN251" i="10"/>
  <c r="AO251" i="10"/>
  <c r="AP251" i="10"/>
  <c r="AQ251" i="10"/>
  <c r="AR251" i="10"/>
  <c r="AS251" i="10"/>
  <c r="AT251" i="10"/>
  <c r="AU251" i="10"/>
  <c r="AV251" i="10"/>
  <c r="AW251" i="10"/>
  <c r="AB252" i="10"/>
  <c r="AC252" i="10"/>
  <c r="AD252" i="10"/>
  <c r="AE252" i="10"/>
  <c r="AF252" i="10"/>
  <c r="AG252" i="10"/>
  <c r="AH252" i="10"/>
  <c r="AI252" i="10"/>
  <c r="AJ252" i="10"/>
  <c r="AK252" i="10"/>
  <c r="AL252" i="10"/>
  <c r="AM252" i="10"/>
  <c r="AN252" i="10"/>
  <c r="AO252" i="10"/>
  <c r="AP252" i="10"/>
  <c r="AQ252" i="10"/>
  <c r="AR252" i="10"/>
  <c r="AS252" i="10"/>
  <c r="AT252" i="10"/>
  <c r="AU252" i="10"/>
  <c r="AV252" i="10"/>
  <c r="AW252" i="10"/>
  <c r="AB253" i="10"/>
  <c r="AC253" i="10"/>
  <c r="AD253" i="10"/>
  <c r="AE253" i="10"/>
  <c r="AF253" i="10"/>
  <c r="AG253" i="10"/>
  <c r="AH253" i="10"/>
  <c r="AI253" i="10"/>
  <c r="AJ253" i="10"/>
  <c r="AK253" i="10"/>
  <c r="AL253" i="10"/>
  <c r="AM253" i="10"/>
  <c r="AN253" i="10"/>
  <c r="AO253" i="10"/>
  <c r="AP253" i="10"/>
  <c r="AQ253" i="10"/>
  <c r="AR253" i="10"/>
  <c r="AS253" i="10"/>
  <c r="AT253" i="10"/>
  <c r="AU253" i="10"/>
  <c r="AV253" i="10"/>
  <c r="AW253" i="10"/>
  <c r="AB254" i="10"/>
  <c r="AC254" i="10"/>
  <c r="AD254" i="10"/>
  <c r="AE254" i="10"/>
  <c r="AF254" i="10"/>
  <c r="AG254" i="10"/>
  <c r="AH254" i="10"/>
  <c r="AI254" i="10"/>
  <c r="AJ254" i="10"/>
  <c r="AK254" i="10"/>
  <c r="AL254" i="10"/>
  <c r="AM254" i="10"/>
  <c r="AN254" i="10"/>
  <c r="AO254" i="10"/>
  <c r="AP254" i="10"/>
  <c r="AQ254" i="10"/>
  <c r="AR254" i="10"/>
  <c r="AS254" i="10"/>
  <c r="AT254" i="10"/>
  <c r="AU254" i="10"/>
  <c r="AV254" i="10"/>
  <c r="AW254" i="10"/>
  <c r="AB255" i="10"/>
  <c r="AC255" i="10"/>
  <c r="AD255" i="10"/>
  <c r="AE255" i="10"/>
  <c r="AF255" i="10"/>
  <c r="AG255" i="10"/>
  <c r="AH255" i="10"/>
  <c r="AI255" i="10"/>
  <c r="AJ255" i="10"/>
  <c r="AK255" i="10"/>
  <c r="AL255" i="10"/>
  <c r="AM255" i="10"/>
  <c r="AN255" i="10"/>
  <c r="AO255" i="10"/>
  <c r="AP255" i="10"/>
  <c r="AQ255" i="10"/>
  <c r="AR255" i="10"/>
  <c r="AS255" i="10"/>
  <c r="AT255" i="10"/>
  <c r="AU255" i="10"/>
  <c r="AV255" i="10"/>
  <c r="AW255" i="10"/>
  <c r="AB256" i="10"/>
  <c r="AC256" i="10"/>
  <c r="AD256" i="10"/>
  <c r="AE256" i="10"/>
  <c r="AF256" i="10"/>
  <c r="AG256" i="10"/>
  <c r="AH256" i="10"/>
  <c r="AI256" i="10"/>
  <c r="AJ256" i="10"/>
  <c r="AK256" i="10"/>
  <c r="AL256" i="10"/>
  <c r="AM256" i="10"/>
  <c r="AN256" i="10"/>
  <c r="AO256" i="10"/>
  <c r="AP256" i="10"/>
  <c r="AQ256" i="10"/>
  <c r="AR256" i="10"/>
  <c r="AS256" i="10"/>
  <c r="AT256" i="10"/>
  <c r="AU256" i="10"/>
  <c r="AV256" i="10"/>
  <c r="AW256" i="10"/>
  <c r="AB257" i="10"/>
  <c r="AC257" i="10"/>
  <c r="AD257" i="10"/>
  <c r="AE257" i="10"/>
  <c r="AF257" i="10"/>
  <c r="AG257" i="10"/>
  <c r="AH257" i="10"/>
  <c r="AI257" i="10"/>
  <c r="AJ257" i="10"/>
  <c r="AK257" i="10"/>
  <c r="AL257" i="10"/>
  <c r="AM257" i="10"/>
  <c r="AN257" i="10"/>
  <c r="AO257" i="10"/>
  <c r="AP257" i="10"/>
  <c r="AQ257" i="10"/>
  <c r="AR257" i="10"/>
  <c r="AS257" i="10"/>
  <c r="AT257" i="10"/>
  <c r="AU257" i="10"/>
  <c r="AV257" i="10"/>
  <c r="AW257" i="10"/>
  <c r="AB258" i="10"/>
  <c r="AC258" i="10"/>
  <c r="AD258" i="10"/>
  <c r="AE258" i="10"/>
  <c r="AF258" i="10"/>
  <c r="AG258" i="10"/>
  <c r="AH258" i="10"/>
  <c r="AI258" i="10"/>
  <c r="AJ258" i="10"/>
  <c r="AK258" i="10"/>
  <c r="AL258" i="10"/>
  <c r="AM258" i="10"/>
  <c r="AN258" i="10"/>
  <c r="AO258" i="10"/>
  <c r="AP258" i="10"/>
  <c r="AQ258" i="10"/>
  <c r="AR258" i="10"/>
  <c r="AS258" i="10"/>
  <c r="AT258" i="10"/>
  <c r="AU258" i="10"/>
  <c r="AV258" i="10"/>
  <c r="AW258" i="10"/>
  <c r="AB259" i="10"/>
  <c r="AC259" i="10"/>
  <c r="AD259" i="10"/>
  <c r="AE259" i="10"/>
  <c r="AF259" i="10"/>
  <c r="AG259" i="10"/>
  <c r="AH259" i="10"/>
  <c r="AI259" i="10"/>
  <c r="AJ259" i="10"/>
  <c r="AK259" i="10"/>
  <c r="AL259" i="10"/>
  <c r="AM259" i="10"/>
  <c r="AN259" i="10"/>
  <c r="AO259" i="10"/>
  <c r="AP259" i="10"/>
  <c r="AQ259" i="10"/>
  <c r="AR259" i="10"/>
  <c r="AS259" i="10"/>
  <c r="AT259" i="10"/>
  <c r="AU259" i="10"/>
  <c r="AV259" i="10"/>
  <c r="AW259" i="10"/>
  <c r="AB260" i="10"/>
  <c r="AC260" i="10"/>
  <c r="AD260" i="10"/>
  <c r="AE260" i="10"/>
  <c r="AF260" i="10"/>
  <c r="AG260" i="10"/>
  <c r="AH260" i="10"/>
  <c r="AI260" i="10"/>
  <c r="AJ260" i="10"/>
  <c r="AK260" i="10"/>
  <c r="AL260" i="10"/>
  <c r="AM260" i="10"/>
  <c r="AN260" i="10"/>
  <c r="AO260" i="10"/>
  <c r="AP260" i="10"/>
  <c r="AQ260" i="10"/>
  <c r="AR260" i="10"/>
  <c r="AS260" i="10"/>
  <c r="AT260" i="10"/>
  <c r="AU260" i="10"/>
  <c r="AV260" i="10"/>
  <c r="AW260" i="10"/>
  <c r="AB261" i="10"/>
  <c r="AC261" i="10"/>
  <c r="AD261" i="10"/>
  <c r="AE261" i="10"/>
  <c r="AF261" i="10"/>
  <c r="AG261" i="10"/>
  <c r="AH261" i="10"/>
  <c r="AI261" i="10"/>
  <c r="AJ261" i="10"/>
  <c r="AK261" i="10"/>
  <c r="AL261" i="10"/>
  <c r="AM261" i="10"/>
  <c r="AN261" i="10"/>
  <c r="AO261" i="10"/>
  <c r="AP261" i="10"/>
  <c r="AQ261" i="10"/>
  <c r="AR261" i="10"/>
  <c r="AS261" i="10"/>
  <c r="AT261" i="10"/>
  <c r="AU261" i="10"/>
  <c r="AV261" i="10"/>
  <c r="AW261" i="10"/>
  <c r="AB262" i="10"/>
  <c r="AC262" i="10"/>
  <c r="AD262" i="10"/>
  <c r="AE262" i="10"/>
  <c r="AF262" i="10"/>
  <c r="AG262" i="10"/>
  <c r="AH262" i="10"/>
  <c r="AI262" i="10"/>
  <c r="AJ262" i="10"/>
  <c r="AK262" i="10"/>
  <c r="AL262" i="10"/>
  <c r="AM262" i="10"/>
  <c r="AN262" i="10"/>
  <c r="AO262" i="10"/>
  <c r="AP262" i="10"/>
  <c r="AQ262" i="10"/>
  <c r="AR262" i="10"/>
  <c r="AS262" i="10"/>
  <c r="AT262" i="10"/>
  <c r="AU262" i="10"/>
  <c r="AV262" i="10"/>
  <c r="AW262" i="10"/>
  <c r="AB263" i="10"/>
  <c r="AC263" i="10"/>
  <c r="AD263" i="10"/>
  <c r="AE263" i="10"/>
  <c r="AF263" i="10"/>
  <c r="AG263" i="10"/>
  <c r="AH263" i="10"/>
  <c r="AI263" i="10"/>
  <c r="AJ263" i="10"/>
  <c r="AK263" i="10"/>
  <c r="AL263" i="10"/>
  <c r="AM263" i="10"/>
  <c r="AN263" i="10"/>
  <c r="AO263" i="10"/>
  <c r="AP263" i="10"/>
  <c r="AQ263" i="10"/>
  <c r="AR263" i="10"/>
  <c r="AS263" i="10"/>
  <c r="AT263" i="10"/>
  <c r="AU263" i="10"/>
  <c r="AV263" i="10"/>
  <c r="AW263" i="10"/>
  <c r="AB264" i="10"/>
  <c r="AC264" i="10"/>
  <c r="AD264" i="10"/>
  <c r="AE264" i="10"/>
  <c r="AF264" i="10"/>
  <c r="AG264" i="10"/>
  <c r="AH264" i="10"/>
  <c r="AI264" i="10"/>
  <c r="AJ264" i="10"/>
  <c r="AK264" i="10"/>
  <c r="AL264" i="10"/>
  <c r="AM264" i="10"/>
  <c r="AN264" i="10"/>
  <c r="AO264" i="10"/>
  <c r="AP264" i="10"/>
  <c r="AQ264" i="10"/>
  <c r="AR264" i="10"/>
  <c r="AS264" i="10"/>
  <c r="AT264" i="10"/>
  <c r="AU264" i="10"/>
  <c r="AV264" i="10"/>
  <c r="AW264" i="10"/>
  <c r="AB265" i="10"/>
  <c r="AC265" i="10"/>
  <c r="AD265" i="10"/>
  <c r="AE265" i="10"/>
  <c r="AF265" i="10"/>
  <c r="AG265" i="10"/>
  <c r="AH265" i="10"/>
  <c r="AI265" i="10"/>
  <c r="AJ265" i="10"/>
  <c r="AK265" i="10"/>
  <c r="AL265" i="10"/>
  <c r="AM265" i="10"/>
  <c r="AN265" i="10"/>
  <c r="AO265" i="10"/>
  <c r="AP265" i="10"/>
  <c r="AQ265" i="10"/>
  <c r="AR265" i="10"/>
  <c r="AS265" i="10"/>
  <c r="AT265" i="10"/>
  <c r="AU265" i="10"/>
  <c r="AV265" i="10"/>
  <c r="AW265" i="10"/>
  <c r="AB266" i="10"/>
  <c r="AC266" i="10"/>
  <c r="AD266" i="10"/>
  <c r="AE266" i="10"/>
  <c r="AF266" i="10"/>
  <c r="AG266" i="10"/>
  <c r="AH266" i="10"/>
  <c r="AI266" i="10"/>
  <c r="AJ266" i="10"/>
  <c r="AK266" i="10"/>
  <c r="AL266" i="10"/>
  <c r="AM266" i="10"/>
  <c r="AN266" i="10"/>
  <c r="AO266" i="10"/>
  <c r="AP266" i="10"/>
  <c r="AQ266" i="10"/>
  <c r="AR266" i="10"/>
  <c r="AS266" i="10"/>
  <c r="AT266" i="10"/>
  <c r="AU266" i="10"/>
  <c r="AV266" i="10"/>
  <c r="AW266" i="10"/>
  <c r="AB267" i="10"/>
  <c r="AC267" i="10"/>
  <c r="AD267" i="10"/>
  <c r="AE267" i="10"/>
  <c r="AF267" i="10"/>
  <c r="AG267" i="10"/>
  <c r="AH267" i="10"/>
  <c r="AI267" i="10"/>
  <c r="AJ267" i="10"/>
  <c r="AK267" i="10"/>
  <c r="AL267" i="10"/>
  <c r="AM267" i="10"/>
  <c r="AN267" i="10"/>
  <c r="AO267" i="10"/>
  <c r="AP267" i="10"/>
  <c r="AQ267" i="10"/>
  <c r="AR267" i="10"/>
  <c r="AS267" i="10"/>
  <c r="AT267" i="10"/>
  <c r="AU267" i="10"/>
  <c r="AV267" i="10"/>
  <c r="AW267" i="10"/>
  <c r="AB268" i="10"/>
  <c r="AC268" i="10"/>
  <c r="AD268" i="10"/>
  <c r="AE268" i="10"/>
  <c r="AF268" i="10"/>
  <c r="AG268" i="10"/>
  <c r="AH268" i="10"/>
  <c r="AI268" i="10"/>
  <c r="AJ268" i="10"/>
  <c r="AK268" i="10"/>
  <c r="AL268" i="10"/>
  <c r="AM268" i="10"/>
  <c r="AN268" i="10"/>
  <c r="AO268" i="10"/>
  <c r="AP268" i="10"/>
  <c r="AQ268" i="10"/>
  <c r="AR268" i="10"/>
  <c r="AS268" i="10"/>
  <c r="AT268" i="10"/>
  <c r="AU268" i="10"/>
  <c r="AV268" i="10"/>
  <c r="AW268" i="10"/>
  <c r="AB269" i="10"/>
  <c r="AC269" i="10"/>
  <c r="AD269" i="10"/>
  <c r="AE269" i="10"/>
  <c r="AF269" i="10"/>
  <c r="AG269" i="10"/>
  <c r="AH269" i="10"/>
  <c r="AI269" i="10"/>
  <c r="AJ269" i="10"/>
  <c r="AK269" i="10"/>
  <c r="AL269" i="10"/>
  <c r="AM269" i="10"/>
  <c r="AN269" i="10"/>
  <c r="AO269" i="10"/>
  <c r="AP269" i="10"/>
  <c r="AQ269" i="10"/>
  <c r="AR269" i="10"/>
  <c r="AS269" i="10"/>
  <c r="AT269" i="10"/>
  <c r="AU269" i="10"/>
  <c r="AV269" i="10"/>
  <c r="AW269" i="10"/>
  <c r="AB270" i="10"/>
  <c r="AC270" i="10"/>
  <c r="AD270" i="10"/>
  <c r="AE270" i="10"/>
  <c r="AF270" i="10"/>
  <c r="AG270" i="10"/>
  <c r="AH270" i="10"/>
  <c r="AI270" i="10"/>
  <c r="AJ270" i="10"/>
  <c r="AK270" i="10"/>
  <c r="AL270" i="10"/>
  <c r="AM270" i="10"/>
  <c r="AN270" i="10"/>
  <c r="AO270" i="10"/>
  <c r="AP270" i="10"/>
  <c r="AQ270" i="10"/>
  <c r="AR270" i="10"/>
  <c r="AS270" i="10"/>
  <c r="AT270" i="10"/>
  <c r="AU270" i="10"/>
  <c r="AV270" i="10"/>
  <c r="AW270" i="10"/>
  <c r="AB271" i="10"/>
  <c r="AC271" i="10"/>
  <c r="AD271" i="10"/>
  <c r="AE271" i="10"/>
  <c r="AF271" i="10"/>
  <c r="AG271" i="10"/>
  <c r="AH271" i="10"/>
  <c r="AI271" i="10"/>
  <c r="AJ271" i="10"/>
  <c r="AK271" i="10"/>
  <c r="AL271" i="10"/>
  <c r="AM271" i="10"/>
  <c r="AN271" i="10"/>
  <c r="AO271" i="10"/>
  <c r="AP271" i="10"/>
  <c r="AQ271" i="10"/>
  <c r="AR271" i="10"/>
  <c r="AS271" i="10"/>
  <c r="AT271" i="10"/>
  <c r="AU271" i="10"/>
  <c r="AV271" i="10"/>
  <c r="AW271" i="10"/>
  <c r="AB272" i="10"/>
  <c r="AC272" i="10"/>
  <c r="AD272" i="10"/>
  <c r="AE272" i="10"/>
  <c r="AF272" i="10"/>
  <c r="AG272" i="10"/>
  <c r="AH272" i="10"/>
  <c r="AI272" i="10"/>
  <c r="AJ272" i="10"/>
  <c r="AK272" i="10"/>
  <c r="AL272" i="10"/>
  <c r="AM272" i="10"/>
  <c r="AN272" i="10"/>
  <c r="AO272" i="10"/>
  <c r="AP272" i="10"/>
  <c r="AQ272" i="10"/>
  <c r="AR272" i="10"/>
  <c r="AS272" i="10"/>
  <c r="AT272" i="10"/>
  <c r="AU272" i="10"/>
  <c r="AV272" i="10"/>
  <c r="AW272" i="10"/>
  <c r="AB273" i="10"/>
  <c r="AC273" i="10"/>
  <c r="AD273" i="10"/>
  <c r="AE273" i="10"/>
  <c r="AF273" i="10"/>
  <c r="AG273" i="10"/>
  <c r="AH273" i="10"/>
  <c r="AI273" i="10"/>
  <c r="AJ273" i="10"/>
  <c r="AK273" i="10"/>
  <c r="AL273" i="10"/>
  <c r="AM273" i="10"/>
  <c r="AN273" i="10"/>
  <c r="AO273" i="10"/>
  <c r="AP273" i="10"/>
  <c r="AQ273" i="10"/>
  <c r="AR273" i="10"/>
  <c r="AS273" i="10"/>
  <c r="AT273" i="10"/>
  <c r="AU273" i="10"/>
  <c r="AV273" i="10"/>
  <c r="AW273" i="10"/>
  <c r="AB274" i="10"/>
  <c r="AC274" i="10"/>
  <c r="AD274" i="10"/>
  <c r="AE274" i="10"/>
  <c r="AF274" i="10"/>
  <c r="AG274" i="10"/>
  <c r="AH274" i="10"/>
  <c r="AI274" i="10"/>
  <c r="AJ274" i="10"/>
  <c r="AK274" i="10"/>
  <c r="AL274" i="10"/>
  <c r="AM274" i="10"/>
  <c r="AN274" i="10"/>
  <c r="AO274" i="10"/>
  <c r="AP274" i="10"/>
  <c r="AQ274" i="10"/>
  <c r="AR274" i="10"/>
  <c r="AS274" i="10"/>
  <c r="AT274" i="10"/>
  <c r="AU274" i="10"/>
  <c r="AV274" i="10"/>
  <c r="AW274" i="10"/>
  <c r="AB275" i="10"/>
  <c r="AC275" i="10"/>
  <c r="AD275" i="10"/>
  <c r="AE275" i="10"/>
  <c r="AF275" i="10"/>
  <c r="AG275" i="10"/>
  <c r="AH275" i="10"/>
  <c r="AI275" i="10"/>
  <c r="AJ275" i="10"/>
  <c r="AK275" i="10"/>
  <c r="AL275" i="10"/>
  <c r="AM275" i="10"/>
  <c r="AN275" i="10"/>
  <c r="AO275" i="10"/>
  <c r="AP275" i="10"/>
  <c r="AQ275" i="10"/>
  <c r="AR275" i="10"/>
  <c r="AS275" i="10"/>
  <c r="AT275" i="10"/>
  <c r="AU275" i="10"/>
  <c r="AV275" i="10"/>
  <c r="AW275" i="10"/>
  <c r="AB276" i="10"/>
  <c r="AC276" i="10"/>
  <c r="AD276" i="10"/>
  <c r="AE276" i="10"/>
  <c r="AF276" i="10"/>
  <c r="AG276" i="10"/>
  <c r="AH276" i="10"/>
  <c r="AI276" i="10"/>
  <c r="AJ276" i="10"/>
  <c r="AK276" i="10"/>
  <c r="AL276" i="10"/>
  <c r="AM276" i="10"/>
  <c r="AN276" i="10"/>
  <c r="AO276" i="10"/>
  <c r="AP276" i="10"/>
  <c r="AQ276" i="10"/>
  <c r="AR276" i="10"/>
  <c r="AS276" i="10"/>
  <c r="AT276" i="10"/>
  <c r="AU276" i="10"/>
  <c r="AV276" i="10"/>
  <c r="AW276" i="10"/>
  <c r="AB277" i="10"/>
  <c r="AC277" i="10"/>
  <c r="AD277" i="10"/>
  <c r="AE277" i="10"/>
  <c r="AF277" i="10"/>
  <c r="AG277" i="10"/>
  <c r="AH277" i="10"/>
  <c r="AI277" i="10"/>
  <c r="AJ277" i="10"/>
  <c r="AK277" i="10"/>
  <c r="AL277" i="10"/>
  <c r="AM277" i="10"/>
  <c r="AN277" i="10"/>
  <c r="AO277" i="10"/>
  <c r="AP277" i="10"/>
  <c r="AQ277" i="10"/>
  <c r="AR277" i="10"/>
  <c r="AS277" i="10"/>
  <c r="AT277" i="10"/>
  <c r="AU277" i="10"/>
  <c r="AV277" i="10"/>
  <c r="AW277" i="10"/>
  <c r="AB278" i="10"/>
  <c r="AC278" i="10"/>
  <c r="AD278" i="10"/>
  <c r="AE278" i="10"/>
  <c r="AF278" i="10"/>
  <c r="AG278" i="10"/>
  <c r="AH278" i="10"/>
  <c r="AI278" i="10"/>
  <c r="AJ278" i="10"/>
  <c r="AK278" i="10"/>
  <c r="AL278" i="10"/>
  <c r="AM278" i="10"/>
  <c r="AN278" i="10"/>
  <c r="AO278" i="10"/>
  <c r="AP278" i="10"/>
  <c r="AQ278" i="10"/>
  <c r="AR278" i="10"/>
  <c r="AS278" i="10"/>
  <c r="AT278" i="10"/>
  <c r="AU278" i="10"/>
  <c r="AV278" i="10"/>
  <c r="AW278" i="10"/>
  <c r="AB279" i="10"/>
  <c r="AC279" i="10"/>
  <c r="AD279" i="10"/>
  <c r="AE279" i="10"/>
  <c r="AF279" i="10"/>
  <c r="AG279" i="10"/>
  <c r="AH279" i="10"/>
  <c r="AI279" i="10"/>
  <c r="AJ279" i="10"/>
  <c r="AK279" i="10"/>
  <c r="AL279" i="10"/>
  <c r="AM279" i="10"/>
  <c r="AN279" i="10"/>
  <c r="AO279" i="10"/>
  <c r="AP279" i="10"/>
  <c r="AQ279" i="10"/>
  <c r="AR279" i="10"/>
  <c r="AS279" i="10"/>
  <c r="AT279" i="10"/>
  <c r="AU279" i="10"/>
  <c r="AV279" i="10"/>
  <c r="AW279" i="10"/>
  <c r="AB280" i="10"/>
  <c r="AC280" i="10"/>
  <c r="AD280" i="10"/>
  <c r="AE280" i="10"/>
  <c r="AF280" i="10"/>
  <c r="AG280" i="10"/>
  <c r="AH280" i="10"/>
  <c r="AI280" i="10"/>
  <c r="AJ280" i="10"/>
  <c r="AK280" i="10"/>
  <c r="AL280" i="10"/>
  <c r="AM280" i="10"/>
  <c r="AN280" i="10"/>
  <c r="AO280" i="10"/>
  <c r="AP280" i="10"/>
  <c r="AQ280" i="10"/>
  <c r="AR280" i="10"/>
  <c r="AS280" i="10"/>
  <c r="AT280" i="10"/>
  <c r="AU280" i="10"/>
  <c r="AV280" i="10"/>
  <c r="AW280" i="10"/>
  <c r="AB281" i="10"/>
  <c r="AC281" i="10"/>
  <c r="AD281" i="10"/>
  <c r="AE281" i="10"/>
  <c r="AF281" i="10"/>
  <c r="AG281" i="10"/>
  <c r="AH281" i="10"/>
  <c r="AI281" i="10"/>
  <c r="AJ281" i="10"/>
  <c r="AK281" i="10"/>
  <c r="AL281" i="10"/>
  <c r="AM281" i="10"/>
  <c r="AN281" i="10"/>
  <c r="AO281" i="10"/>
  <c r="AP281" i="10"/>
  <c r="AQ281" i="10"/>
  <c r="AR281" i="10"/>
  <c r="AS281" i="10"/>
  <c r="AT281" i="10"/>
  <c r="AU281" i="10"/>
  <c r="AV281" i="10"/>
  <c r="AW281" i="10"/>
  <c r="AB282" i="10"/>
  <c r="AC282" i="10"/>
  <c r="AD282" i="10"/>
  <c r="AE282" i="10"/>
  <c r="AF282" i="10"/>
  <c r="AG282" i="10"/>
  <c r="AH282" i="10"/>
  <c r="AI282" i="10"/>
  <c r="AJ282" i="10"/>
  <c r="AK282" i="10"/>
  <c r="AL282" i="10"/>
  <c r="AM282" i="10"/>
  <c r="AN282" i="10"/>
  <c r="AO282" i="10"/>
  <c r="AP282" i="10"/>
  <c r="AQ282" i="10"/>
  <c r="AR282" i="10"/>
  <c r="AS282" i="10"/>
  <c r="AT282" i="10"/>
  <c r="AU282" i="10"/>
  <c r="AV282" i="10"/>
  <c r="AW282" i="10"/>
  <c r="AB283" i="10"/>
  <c r="AC283" i="10"/>
  <c r="AD283" i="10"/>
  <c r="AE283" i="10"/>
  <c r="AF283" i="10"/>
  <c r="AG283" i="10"/>
  <c r="AH283" i="10"/>
  <c r="AI283" i="10"/>
  <c r="AJ283" i="10"/>
  <c r="AK283" i="10"/>
  <c r="AL283" i="10"/>
  <c r="AM283" i="10"/>
  <c r="AN283" i="10"/>
  <c r="AO283" i="10"/>
  <c r="AP283" i="10"/>
  <c r="AQ283" i="10"/>
  <c r="AR283" i="10"/>
  <c r="AS283" i="10"/>
  <c r="AT283" i="10"/>
  <c r="AU283" i="10"/>
  <c r="AV283" i="10"/>
  <c r="AW283" i="10"/>
  <c r="AB284" i="10"/>
  <c r="AC284" i="10"/>
  <c r="AD284" i="10"/>
  <c r="AE284" i="10"/>
  <c r="AF284" i="10"/>
  <c r="AG284" i="10"/>
  <c r="AH284" i="10"/>
  <c r="AI284" i="10"/>
  <c r="AJ284" i="10"/>
  <c r="AK284" i="10"/>
  <c r="AL284" i="10"/>
  <c r="AM284" i="10"/>
  <c r="AN284" i="10"/>
  <c r="AO284" i="10"/>
  <c r="AP284" i="10"/>
  <c r="AQ284" i="10"/>
  <c r="AR284" i="10"/>
  <c r="AS284" i="10"/>
  <c r="AT284" i="10"/>
  <c r="AU284" i="10"/>
  <c r="AV284" i="10"/>
  <c r="AW284" i="10"/>
  <c r="AB285" i="10"/>
  <c r="AC285" i="10"/>
  <c r="AD285" i="10"/>
  <c r="AE285" i="10"/>
  <c r="AF285" i="10"/>
  <c r="AG285" i="10"/>
  <c r="AH285" i="10"/>
  <c r="AI285" i="10"/>
  <c r="AJ285" i="10"/>
  <c r="AK285" i="10"/>
  <c r="AL285" i="10"/>
  <c r="AM285" i="10"/>
  <c r="AN285" i="10"/>
  <c r="AO285" i="10"/>
  <c r="AP285" i="10"/>
  <c r="AQ285" i="10"/>
  <c r="AR285" i="10"/>
  <c r="AS285" i="10"/>
  <c r="AT285" i="10"/>
  <c r="AU285" i="10"/>
  <c r="AV285" i="10"/>
  <c r="AW285" i="10"/>
  <c r="AB286" i="10"/>
  <c r="AC286" i="10"/>
  <c r="AD286" i="10"/>
  <c r="AE286" i="10"/>
  <c r="AF286" i="10"/>
  <c r="AG286" i="10"/>
  <c r="AH286" i="10"/>
  <c r="AI286" i="10"/>
  <c r="AJ286" i="10"/>
  <c r="AK286" i="10"/>
  <c r="AL286" i="10"/>
  <c r="AM286" i="10"/>
  <c r="AN286" i="10"/>
  <c r="AO286" i="10"/>
  <c r="AP286" i="10"/>
  <c r="AQ286" i="10"/>
  <c r="AR286" i="10"/>
  <c r="AS286" i="10"/>
  <c r="AT286" i="10"/>
  <c r="AU286" i="10"/>
  <c r="AV286" i="10"/>
  <c r="AW286" i="10"/>
  <c r="AB287" i="10"/>
  <c r="AC287" i="10"/>
  <c r="AD287" i="10"/>
  <c r="AE287" i="10"/>
  <c r="AF287" i="10"/>
  <c r="AG287" i="10"/>
  <c r="AH287" i="10"/>
  <c r="AI287" i="10"/>
  <c r="AJ287" i="10"/>
  <c r="AK287" i="10"/>
  <c r="AL287" i="10"/>
  <c r="AM287" i="10"/>
  <c r="AN287" i="10"/>
  <c r="AO287" i="10"/>
  <c r="AP287" i="10"/>
  <c r="AQ287" i="10"/>
  <c r="AR287" i="10"/>
  <c r="AS287" i="10"/>
  <c r="AT287" i="10"/>
  <c r="AU287" i="10"/>
  <c r="AV287" i="10"/>
  <c r="AW287" i="10"/>
  <c r="AB288" i="10"/>
  <c r="AC288" i="10"/>
  <c r="AD288" i="10"/>
  <c r="AE288" i="10"/>
  <c r="AF288" i="10"/>
  <c r="AG288" i="10"/>
  <c r="AH288" i="10"/>
  <c r="AI288" i="10"/>
  <c r="AJ288" i="10"/>
  <c r="AK288" i="10"/>
  <c r="AL288" i="10"/>
  <c r="AM288" i="10"/>
  <c r="AN288" i="10"/>
  <c r="AO288" i="10"/>
  <c r="AP288" i="10"/>
  <c r="AQ288" i="10"/>
  <c r="AR288" i="10"/>
  <c r="AS288" i="10"/>
  <c r="AT288" i="10"/>
  <c r="AU288" i="10"/>
  <c r="AV288" i="10"/>
  <c r="AW288" i="10"/>
  <c r="AB289" i="10"/>
  <c r="AC289" i="10"/>
  <c r="AD289" i="10"/>
  <c r="AE289" i="10"/>
  <c r="AF289" i="10"/>
  <c r="AG289" i="10"/>
  <c r="AH289" i="10"/>
  <c r="AI289" i="10"/>
  <c r="AJ289" i="10"/>
  <c r="AK289" i="10"/>
  <c r="AL289" i="10"/>
  <c r="AM289" i="10"/>
  <c r="AN289" i="10"/>
  <c r="AO289" i="10"/>
  <c r="AP289" i="10"/>
  <c r="AQ289" i="10"/>
  <c r="AR289" i="10"/>
  <c r="AS289" i="10"/>
  <c r="AT289" i="10"/>
  <c r="AU289" i="10"/>
  <c r="AV289" i="10"/>
  <c r="AW289" i="10"/>
  <c r="AB290" i="10"/>
  <c r="AC290" i="10"/>
  <c r="AD290" i="10"/>
  <c r="AE290" i="10"/>
  <c r="AF290" i="10"/>
  <c r="AG290" i="10"/>
  <c r="AH290" i="10"/>
  <c r="AI290" i="10"/>
  <c r="AJ290" i="10"/>
  <c r="AK290" i="10"/>
  <c r="AL290" i="10"/>
  <c r="AM290" i="10"/>
  <c r="AN290" i="10"/>
  <c r="AO290" i="10"/>
  <c r="AP290" i="10"/>
  <c r="AQ290" i="10"/>
  <c r="AR290" i="10"/>
  <c r="AS290" i="10"/>
  <c r="AT290" i="10"/>
  <c r="AU290" i="10"/>
  <c r="AV290" i="10"/>
  <c r="AW290" i="10"/>
  <c r="AB291" i="10"/>
  <c r="AC291" i="10"/>
  <c r="AD291" i="10"/>
  <c r="AE291" i="10"/>
  <c r="AF291" i="10"/>
  <c r="AG291" i="10"/>
  <c r="AH291" i="10"/>
  <c r="AI291" i="10"/>
  <c r="AJ291" i="10"/>
  <c r="AK291" i="10"/>
  <c r="AL291" i="10"/>
  <c r="AM291" i="10"/>
  <c r="AN291" i="10"/>
  <c r="AO291" i="10"/>
  <c r="AP291" i="10"/>
  <c r="AQ291" i="10"/>
  <c r="AR291" i="10"/>
  <c r="AS291" i="10"/>
  <c r="AT291" i="10"/>
  <c r="AU291" i="10"/>
  <c r="AV291" i="10"/>
  <c r="AW291" i="10"/>
  <c r="AB292" i="10"/>
  <c r="AC292" i="10"/>
  <c r="AD292" i="10"/>
  <c r="AE292" i="10"/>
  <c r="AF292" i="10"/>
  <c r="AG292" i="10"/>
  <c r="AH292" i="10"/>
  <c r="AI292" i="10"/>
  <c r="AJ292" i="10"/>
  <c r="AK292" i="10"/>
  <c r="AL292" i="10"/>
  <c r="AM292" i="10"/>
  <c r="AN292" i="10"/>
  <c r="AO292" i="10"/>
  <c r="AP292" i="10"/>
  <c r="AQ292" i="10"/>
  <c r="AR292" i="10"/>
  <c r="AS292" i="10"/>
  <c r="AT292" i="10"/>
  <c r="AU292" i="10"/>
  <c r="AV292" i="10"/>
  <c r="AW292" i="10"/>
  <c r="AB293" i="10"/>
  <c r="AC293" i="10"/>
  <c r="AD293" i="10"/>
  <c r="AE293" i="10"/>
  <c r="AF293" i="10"/>
  <c r="AG293" i="10"/>
  <c r="AH293" i="10"/>
  <c r="AI293" i="10"/>
  <c r="AJ293" i="10"/>
  <c r="AK293" i="10"/>
  <c r="AL293" i="10"/>
  <c r="AM293" i="10"/>
  <c r="AN293" i="10"/>
  <c r="AO293" i="10"/>
  <c r="AP293" i="10"/>
  <c r="AQ293" i="10"/>
  <c r="AR293" i="10"/>
  <c r="AS293" i="10"/>
  <c r="AT293" i="10"/>
  <c r="AU293" i="10"/>
  <c r="AV293" i="10"/>
  <c r="AW293" i="10"/>
  <c r="AB294" i="10"/>
  <c r="AC294" i="10"/>
  <c r="AD294" i="10"/>
  <c r="AE294" i="10"/>
  <c r="AF294" i="10"/>
  <c r="AG294" i="10"/>
  <c r="AH294" i="10"/>
  <c r="AI294" i="10"/>
  <c r="AJ294" i="10"/>
  <c r="AK294" i="10"/>
  <c r="AL294" i="10"/>
  <c r="AM294" i="10"/>
  <c r="AN294" i="10"/>
  <c r="AO294" i="10"/>
  <c r="AP294" i="10"/>
  <c r="AQ294" i="10"/>
  <c r="AR294" i="10"/>
  <c r="AS294" i="10"/>
  <c r="AT294" i="10"/>
  <c r="AU294" i="10"/>
  <c r="AV294" i="10"/>
  <c r="AW294" i="10"/>
  <c r="AB295" i="10"/>
  <c r="AC295" i="10"/>
  <c r="AD295" i="10"/>
  <c r="AE295" i="10"/>
  <c r="AF295" i="10"/>
  <c r="AG295" i="10"/>
  <c r="AH295" i="10"/>
  <c r="AI295" i="10"/>
  <c r="AJ295" i="10"/>
  <c r="AK295" i="10"/>
  <c r="AL295" i="10"/>
  <c r="AM295" i="10"/>
  <c r="AN295" i="10"/>
  <c r="AO295" i="10"/>
  <c r="AP295" i="10"/>
  <c r="AQ295" i="10"/>
  <c r="AR295" i="10"/>
  <c r="AS295" i="10"/>
  <c r="AT295" i="10"/>
  <c r="AU295" i="10"/>
  <c r="AV295" i="10"/>
  <c r="AW295" i="10"/>
  <c r="AB296" i="10"/>
  <c r="AC296" i="10"/>
  <c r="AD296" i="10"/>
  <c r="AE296" i="10"/>
  <c r="AF296" i="10"/>
  <c r="AG296" i="10"/>
  <c r="AH296" i="10"/>
  <c r="AI296" i="10"/>
  <c r="AJ296" i="10"/>
  <c r="AK296" i="10"/>
  <c r="AL296" i="10"/>
  <c r="AM296" i="10"/>
  <c r="AN296" i="10"/>
  <c r="AO296" i="10"/>
  <c r="AP296" i="10"/>
  <c r="AQ296" i="10"/>
  <c r="AR296" i="10"/>
  <c r="AS296" i="10"/>
  <c r="AT296" i="10"/>
  <c r="AU296" i="10"/>
  <c r="AV296" i="10"/>
  <c r="AW296" i="10"/>
  <c r="AB297" i="10"/>
  <c r="AC297" i="10"/>
  <c r="AD297" i="10"/>
  <c r="AE297" i="10"/>
  <c r="AF297" i="10"/>
  <c r="AG297" i="10"/>
  <c r="AH297" i="10"/>
  <c r="AI297" i="10"/>
  <c r="AJ297" i="10"/>
  <c r="AK297" i="10"/>
  <c r="AL297" i="10"/>
  <c r="AM297" i="10"/>
  <c r="AN297" i="10"/>
  <c r="AO297" i="10"/>
  <c r="AP297" i="10"/>
  <c r="AQ297" i="10"/>
  <c r="AR297" i="10"/>
  <c r="AS297" i="10"/>
  <c r="AT297" i="10"/>
  <c r="AU297" i="10"/>
  <c r="AV297" i="10"/>
  <c r="AW297" i="10"/>
  <c r="AB298" i="10"/>
  <c r="AC298" i="10"/>
  <c r="AD298" i="10"/>
  <c r="AE298" i="10"/>
  <c r="AF298" i="10"/>
  <c r="AG298" i="10"/>
  <c r="AH298" i="10"/>
  <c r="AI298" i="10"/>
  <c r="AJ298" i="10"/>
  <c r="AK298" i="10"/>
  <c r="AL298" i="10"/>
  <c r="AM298" i="10"/>
  <c r="AN298" i="10"/>
  <c r="AO298" i="10"/>
  <c r="AP298" i="10"/>
  <c r="AQ298" i="10"/>
  <c r="AR298" i="10"/>
  <c r="AS298" i="10"/>
  <c r="AT298" i="10"/>
  <c r="AU298" i="10"/>
  <c r="AV298" i="10"/>
  <c r="AW298" i="10"/>
  <c r="AB299" i="10"/>
  <c r="AC299" i="10"/>
  <c r="AD299" i="10"/>
  <c r="AE299" i="10"/>
  <c r="AF299" i="10"/>
  <c r="AG299" i="10"/>
  <c r="AH299" i="10"/>
  <c r="AI299" i="10"/>
  <c r="AJ299" i="10"/>
  <c r="AK299" i="10"/>
  <c r="AL299" i="10"/>
  <c r="AM299" i="10"/>
  <c r="AN299" i="10"/>
  <c r="AO299" i="10"/>
  <c r="AP299" i="10"/>
  <c r="AQ299" i="10"/>
  <c r="AR299" i="10"/>
  <c r="AS299" i="10"/>
  <c r="AT299" i="10"/>
  <c r="AU299" i="10"/>
  <c r="AV299" i="10"/>
  <c r="AW299" i="10"/>
  <c r="AB300" i="10"/>
  <c r="AC300" i="10"/>
  <c r="AD300" i="10"/>
  <c r="AE300" i="10"/>
  <c r="AF300" i="10"/>
  <c r="AG300" i="10"/>
  <c r="AH300" i="10"/>
  <c r="AI300" i="10"/>
  <c r="AJ300" i="10"/>
  <c r="AK300" i="10"/>
  <c r="AL300" i="10"/>
  <c r="AM300" i="10"/>
  <c r="AN300" i="10"/>
  <c r="AO300" i="10"/>
  <c r="AP300" i="10"/>
  <c r="AQ300" i="10"/>
  <c r="AR300" i="10"/>
  <c r="AS300" i="10"/>
  <c r="AT300" i="10"/>
  <c r="AU300" i="10"/>
  <c r="AV300" i="10"/>
  <c r="AW300" i="10"/>
  <c r="AB301" i="10"/>
  <c r="AC301" i="10"/>
  <c r="AD301" i="10"/>
  <c r="AE301" i="10"/>
  <c r="AF301" i="10"/>
  <c r="AG301" i="10"/>
  <c r="AH301" i="10"/>
  <c r="AI301" i="10"/>
  <c r="AJ301" i="10"/>
  <c r="AK301" i="10"/>
  <c r="AL301" i="10"/>
  <c r="AM301" i="10"/>
  <c r="AN301" i="10"/>
  <c r="AO301" i="10"/>
  <c r="AP301" i="10"/>
  <c r="AQ301" i="10"/>
  <c r="AR301" i="10"/>
  <c r="AS301" i="10"/>
  <c r="AT301" i="10"/>
  <c r="AU301" i="10"/>
  <c r="AV301" i="10"/>
  <c r="AW301" i="10"/>
  <c r="AB302" i="10"/>
  <c r="AC302" i="10"/>
  <c r="AD302" i="10"/>
  <c r="AE302" i="10"/>
  <c r="AF302" i="10"/>
  <c r="AG302" i="10"/>
  <c r="AH302" i="10"/>
  <c r="AI302" i="10"/>
  <c r="AJ302" i="10"/>
  <c r="AK302" i="10"/>
  <c r="AL302" i="10"/>
  <c r="AM302" i="10"/>
  <c r="AN302" i="10"/>
  <c r="AO302" i="10"/>
  <c r="AP302" i="10"/>
  <c r="AQ302" i="10"/>
  <c r="AR302" i="10"/>
  <c r="AS302" i="10"/>
  <c r="AT302" i="10"/>
  <c r="AU302" i="10"/>
  <c r="AV302" i="10"/>
  <c r="AW302" i="10"/>
  <c r="AB303" i="10"/>
  <c r="AC303" i="10"/>
  <c r="AD303" i="10"/>
  <c r="AE303" i="10"/>
  <c r="AF303" i="10"/>
  <c r="AG303" i="10"/>
  <c r="AH303" i="10"/>
  <c r="AI303" i="10"/>
  <c r="AJ303" i="10"/>
  <c r="AK303" i="10"/>
  <c r="AL303" i="10"/>
  <c r="AM303" i="10"/>
  <c r="AN303" i="10"/>
  <c r="AO303" i="10"/>
  <c r="AP303" i="10"/>
  <c r="AQ303" i="10"/>
  <c r="AR303" i="10"/>
  <c r="AS303" i="10"/>
  <c r="AT303" i="10"/>
  <c r="AU303" i="10"/>
  <c r="AV303" i="10"/>
  <c r="AW303" i="10"/>
  <c r="AB304" i="10"/>
  <c r="AC304" i="10"/>
  <c r="AD304" i="10"/>
  <c r="AE304" i="10"/>
  <c r="AF304" i="10"/>
  <c r="AG304" i="10"/>
  <c r="AH304" i="10"/>
  <c r="AI304" i="10"/>
  <c r="AJ304" i="10"/>
  <c r="AK304" i="10"/>
  <c r="AL304" i="10"/>
  <c r="AM304" i="10"/>
  <c r="AN304" i="10"/>
  <c r="AO304" i="10"/>
  <c r="AP304" i="10"/>
  <c r="AQ304" i="10"/>
  <c r="AR304" i="10"/>
  <c r="AS304" i="10"/>
  <c r="AT304" i="10"/>
  <c r="AU304" i="10"/>
  <c r="AV304" i="10"/>
  <c r="AW304" i="10"/>
  <c r="AB305" i="10"/>
  <c r="AC305" i="10"/>
  <c r="AD305" i="10"/>
  <c r="AE305" i="10"/>
  <c r="AF305" i="10"/>
  <c r="AG305" i="10"/>
  <c r="AH305" i="10"/>
  <c r="AI305" i="10"/>
  <c r="AJ305" i="10"/>
  <c r="AK305" i="10"/>
  <c r="AL305" i="10"/>
  <c r="AM305" i="10"/>
  <c r="AN305" i="10"/>
  <c r="AO305" i="10"/>
  <c r="AP305" i="10"/>
  <c r="AQ305" i="10"/>
  <c r="AR305" i="10"/>
  <c r="AS305" i="10"/>
  <c r="AT305" i="10"/>
  <c r="AU305" i="10"/>
  <c r="AV305" i="10"/>
  <c r="AW305" i="10"/>
  <c r="AB306" i="10"/>
  <c r="AC306" i="10"/>
  <c r="AD306" i="10"/>
  <c r="AE306" i="10"/>
  <c r="AF306" i="10"/>
  <c r="AG306" i="10"/>
  <c r="AH306" i="10"/>
  <c r="AI306" i="10"/>
  <c r="AJ306" i="10"/>
  <c r="AK306" i="10"/>
  <c r="AL306" i="10"/>
  <c r="AM306" i="10"/>
  <c r="AN306" i="10"/>
  <c r="AO306" i="10"/>
  <c r="AP306" i="10"/>
  <c r="AQ306" i="10"/>
  <c r="AR306" i="10"/>
  <c r="AS306" i="10"/>
  <c r="AT306" i="10"/>
  <c r="AU306" i="10"/>
  <c r="AV306" i="10"/>
  <c r="AW306" i="10"/>
  <c r="AB307" i="10"/>
  <c r="AC307" i="10"/>
  <c r="AD307" i="10"/>
  <c r="AE307" i="10"/>
  <c r="AF307" i="10"/>
  <c r="AG307" i="10"/>
  <c r="AH307" i="10"/>
  <c r="AI307" i="10"/>
  <c r="AJ307" i="10"/>
  <c r="AK307" i="10"/>
  <c r="AL307" i="10"/>
  <c r="AM307" i="10"/>
  <c r="AN307" i="10"/>
  <c r="AO307" i="10"/>
  <c r="AP307" i="10"/>
  <c r="AQ307" i="10"/>
  <c r="AR307" i="10"/>
  <c r="AS307" i="10"/>
  <c r="AT307" i="10"/>
  <c r="AU307" i="10"/>
  <c r="AV307" i="10"/>
  <c r="AW307" i="10"/>
  <c r="AB308" i="10"/>
  <c r="AC308" i="10"/>
  <c r="AD308" i="10"/>
  <c r="AE308" i="10"/>
  <c r="AF308" i="10"/>
  <c r="AG308" i="10"/>
  <c r="AH308" i="10"/>
  <c r="AI308" i="10"/>
  <c r="AJ308" i="10"/>
  <c r="AK308" i="10"/>
  <c r="AL308" i="10"/>
  <c r="AM308" i="10"/>
  <c r="AN308" i="10"/>
  <c r="AO308" i="10"/>
  <c r="AP308" i="10"/>
  <c r="AQ308" i="10"/>
  <c r="AR308" i="10"/>
  <c r="AS308" i="10"/>
  <c r="AT308" i="10"/>
  <c r="AU308" i="10"/>
  <c r="AV308" i="10"/>
  <c r="AW308" i="10"/>
  <c r="AB309" i="10"/>
  <c r="AC309" i="10"/>
  <c r="AD309" i="10"/>
  <c r="AE309" i="10"/>
  <c r="AF309" i="10"/>
  <c r="AG309" i="10"/>
  <c r="AH309" i="10"/>
  <c r="AI309" i="10"/>
  <c r="AJ309" i="10"/>
  <c r="AK309" i="10"/>
  <c r="AL309" i="10"/>
  <c r="AM309" i="10"/>
  <c r="AN309" i="10"/>
  <c r="AO309" i="10"/>
  <c r="AP309" i="10"/>
  <c r="AQ309" i="10"/>
  <c r="AR309" i="10"/>
  <c r="AS309" i="10"/>
  <c r="AT309" i="10"/>
  <c r="AU309" i="10"/>
  <c r="AV309" i="10"/>
  <c r="AW309" i="10"/>
  <c r="AB310" i="10"/>
  <c r="AC310" i="10"/>
  <c r="AD310" i="10"/>
  <c r="AE310" i="10"/>
  <c r="AF310" i="10"/>
  <c r="AG310" i="10"/>
  <c r="AH310" i="10"/>
  <c r="AI310" i="10"/>
  <c r="AJ310" i="10"/>
  <c r="AK310" i="10"/>
  <c r="AL310" i="10"/>
  <c r="AM310" i="10"/>
  <c r="AN310" i="10"/>
  <c r="AO310" i="10"/>
  <c r="AP310" i="10"/>
  <c r="AQ310" i="10"/>
  <c r="AR310" i="10"/>
  <c r="AS310" i="10"/>
  <c r="AT310" i="10"/>
  <c r="AU310" i="10"/>
  <c r="AV310" i="10"/>
  <c r="AW310" i="10"/>
  <c r="AB311" i="10"/>
  <c r="AC311" i="10"/>
  <c r="AD311" i="10"/>
  <c r="AE311" i="10"/>
  <c r="AF311" i="10"/>
  <c r="AG311" i="10"/>
  <c r="AH311" i="10"/>
  <c r="AI311" i="10"/>
  <c r="AJ311" i="10"/>
  <c r="AK311" i="10"/>
  <c r="AL311" i="10"/>
  <c r="AM311" i="10"/>
  <c r="AN311" i="10"/>
  <c r="AO311" i="10"/>
  <c r="AP311" i="10"/>
  <c r="AQ311" i="10"/>
  <c r="AR311" i="10"/>
  <c r="AS311" i="10"/>
  <c r="AT311" i="10"/>
  <c r="AU311" i="10"/>
  <c r="AV311" i="10"/>
  <c r="AW311" i="10"/>
  <c r="AB312" i="10"/>
  <c r="AC312" i="10"/>
  <c r="AD312" i="10"/>
  <c r="AE312" i="10"/>
  <c r="AF312" i="10"/>
  <c r="AG312" i="10"/>
  <c r="AH312" i="10"/>
  <c r="AI312" i="10"/>
  <c r="AJ312" i="10"/>
  <c r="AK312" i="10"/>
  <c r="AL312" i="10"/>
  <c r="AM312" i="10"/>
  <c r="AN312" i="10"/>
  <c r="AO312" i="10"/>
  <c r="AP312" i="10"/>
  <c r="AQ312" i="10"/>
  <c r="AR312" i="10"/>
  <c r="AS312" i="10"/>
  <c r="AT312" i="10"/>
  <c r="AU312" i="10"/>
  <c r="AV312" i="10"/>
  <c r="AW312" i="10"/>
  <c r="AB313" i="10"/>
  <c r="AC313" i="10"/>
  <c r="AD313" i="10"/>
  <c r="AE313" i="10"/>
  <c r="AF313" i="10"/>
  <c r="AG313" i="10"/>
  <c r="AH313" i="10"/>
  <c r="AI313" i="10"/>
  <c r="AJ313" i="10"/>
  <c r="AK313" i="10"/>
  <c r="AL313" i="10"/>
  <c r="AM313" i="10"/>
  <c r="AN313" i="10"/>
  <c r="AO313" i="10"/>
  <c r="AP313" i="10"/>
  <c r="AQ313" i="10"/>
  <c r="AR313" i="10"/>
  <c r="AS313" i="10"/>
  <c r="AT313" i="10"/>
  <c r="AU313" i="10"/>
  <c r="AV313" i="10"/>
  <c r="AW313" i="10"/>
  <c r="AB314" i="10"/>
  <c r="AC314" i="10"/>
  <c r="AD314" i="10"/>
  <c r="AE314" i="10"/>
  <c r="AF314" i="10"/>
  <c r="AG314" i="10"/>
  <c r="AH314" i="10"/>
  <c r="AI314" i="10"/>
  <c r="AJ314" i="10"/>
  <c r="AK314" i="10"/>
  <c r="AL314" i="10"/>
  <c r="AM314" i="10"/>
  <c r="AN314" i="10"/>
  <c r="AO314" i="10"/>
  <c r="AP314" i="10"/>
  <c r="AQ314" i="10"/>
  <c r="AR314" i="10"/>
  <c r="AS314" i="10"/>
  <c r="AT314" i="10"/>
  <c r="AU314" i="10"/>
  <c r="AV314" i="10"/>
  <c r="AW314" i="10"/>
  <c r="AB315" i="10"/>
  <c r="AC315" i="10"/>
  <c r="AD315" i="10"/>
  <c r="AE315" i="10"/>
  <c r="AF315" i="10"/>
  <c r="AG315" i="10"/>
  <c r="AH315" i="10"/>
  <c r="AI315" i="10"/>
  <c r="AJ315" i="10"/>
  <c r="AK315" i="10"/>
  <c r="AL315" i="10"/>
  <c r="AM315" i="10"/>
  <c r="AN315" i="10"/>
  <c r="AO315" i="10"/>
  <c r="AP315" i="10"/>
  <c r="AQ315" i="10"/>
  <c r="AR315" i="10"/>
  <c r="AS315" i="10"/>
  <c r="AT315" i="10"/>
  <c r="AU315" i="10"/>
  <c r="AV315" i="10"/>
  <c r="AW315" i="10"/>
  <c r="AB316" i="10"/>
  <c r="AC316" i="10"/>
  <c r="AD316" i="10"/>
  <c r="AE316" i="10"/>
  <c r="AF316" i="10"/>
  <c r="AG316" i="10"/>
  <c r="AH316" i="10"/>
  <c r="AI316" i="10"/>
  <c r="AJ316" i="10"/>
  <c r="AK316" i="10"/>
  <c r="AL316" i="10"/>
  <c r="AM316" i="10"/>
  <c r="AN316" i="10"/>
  <c r="AO316" i="10"/>
  <c r="AP316" i="10"/>
  <c r="AQ316" i="10"/>
  <c r="AR316" i="10"/>
  <c r="AS316" i="10"/>
  <c r="AT316" i="10"/>
  <c r="AU316" i="10"/>
  <c r="AV316" i="10"/>
  <c r="AW316" i="10"/>
  <c r="AB317" i="10"/>
  <c r="AC317" i="10"/>
  <c r="AD317" i="10"/>
  <c r="AE317" i="10"/>
  <c r="AF317" i="10"/>
  <c r="AG317" i="10"/>
  <c r="AH317" i="10"/>
  <c r="AI317" i="10"/>
  <c r="AJ317" i="10"/>
  <c r="AK317" i="10"/>
  <c r="AL317" i="10"/>
  <c r="AM317" i="10"/>
  <c r="AN317" i="10"/>
  <c r="AO317" i="10"/>
  <c r="AP317" i="10"/>
  <c r="AQ317" i="10"/>
  <c r="AR317" i="10"/>
  <c r="AS317" i="10"/>
  <c r="AT317" i="10"/>
  <c r="AU317" i="10"/>
  <c r="AV317" i="10"/>
  <c r="AW317" i="10"/>
  <c r="AB318" i="10"/>
  <c r="AC318" i="10"/>
  <c r="AD318" i="10"/>
  <c r="AE318" i="10"/>
  <c r="AF318" i="10"/>
  <c r="AG318" i="10"/>
  <c r="AH318" i="10"/>
  <c r="AI318" i="10"/>
  <c r="AJ318" i="10"/>
  <c r="AK318" i="10"/>
  <c r="AL318" i="10"/>
  <c r="AM318" i="10"/>
  <c r="AN318" i="10"/>
  <c r="AO318" i="10"/>
  <c r="AP318" i="10"/>
  <c r="AQ318" i="10"/>
  <c r="AR318" i="10"/>
  <c r="AS318" i="10"/>
  <c r="AT318" i="10"/>
  <c r="AU318" i="10"/>
  <c r="AV318" i="10"/>
  <c r="AW318" i="10"/>
  <c r="AB319" i="10"/>
  <c r="AC319" i="10"/>
  <c r="AD319" i="10"/>
  <c r="AE319" i="10"/>
  <c r="AF319" i="10"/>
  <c r="AG319" i="10"/>
  <c r="AH319" i="10"/>
  <c r="AI319" i="10"/>
  <c r="AJ319" i="10"/>
  <c r="AK319" i="10"/>
  <c r="AL319" i="10"/>
  <c r="AM319" i="10"/>
  <c r="AN319" i="10"/>
  <c r="AO319" i="10"/>
  <c r="AP319" i="10"/>
  <c r="AQ319" i="10"/>
  <c r="AR319" i="10"/>
  <c r="AS319" i="10"/>
  <c r="AT319" i="10"/>
  <c r="AU319" i="10"/>
  <c r="AV319" i="10"/>
  <c r="AW319" i="10"/>
  <c r="AB320" i="10"/>
  <c r="AC320" i="10"/>
  <c r="AD320" i="10"/>
  <c r="AE320" i="10"/>
  <c r="AF320" i="10"/>
  <c r="AG320" i="10"/>
  <c r="AH320" i="10"/>
  <c r="AI320" i="10"/>
  <c r="AJ320" i="10"/>
  <c r="AK320" i="10"/>
  <c r="AL320" i="10"/>
  <c r="AM320" i="10"/>
  <c r="AN320" i="10"/>
  <c r="AO320" i="10"/>
  <c r="AP320" i="10"/>
  <c r="AQ320" i="10"/>
  <c r="AR320" i="10"/>
  <c r="AS320" i="10"/>
  <c r="AT320" i="10"/>
  <c r="AU320" i="10"/>
  <c r="AV320" i="10"/>
  <c r="AW320" i="10"/>
  <c r="AB321" i="10"/>
  <c r="AC321" i="10"/>
  <c r="AD321" i="10"/>
  <c r="AE321" i="10"/>
  <c r="AF321" i="10"/>
  <c r="AG321" i="10"/>
  <c r="AH321" i="10"/>
  <c r="AI321" i="10"/>
  <c r="AJ321" i="10"/>
  <c r="AK321" i="10"/>
  <c r="AL321" i="10"/>
  <c r="AM321" i="10"/>
  <c r="AN321" i="10"/>
  <c r="AO321" i="10"/>
  <c r="AP321" i="10"/>
  <c r="AQ321" i="10"/>
  <c r="AR321" i="10"/>
  <c r="AS321" i="10"/>
  <c r="AT321" i="10"/>
  <c r="AU321" i="10"/>
  <c r="AV321" i="10"/>
  <c r="AW321" i="10"/>
  <c r="AB322" i="10"/>
  <c r="AC322" i="10"/>
  <c r="AD322" i="10"/>
  <c r="AE322" i="10"/>
  <c r="AF322" i="10"/>
  <c r="AG322" i="10"/>
  <c r="AH322" i="10"/>
  <c r="AI322" i="10"/>
  <c r="AJ322" i="10"/>
  <c r="AK322" i="10"/>
  <c r="AL322" i="10"/>
  <c r="AM322" i="10"/>
  <c r="AN322" i="10"/>
  <c r="AO322" i="10"/>
  <c r="AP322" i="10"/>
  <c r="AQ322" i="10"/>
  <c r="AR322" i="10"/>
  <c r="AS322" i="10"/>
  <c r="AT322" i="10"/>
  <c r="AU322" i="10"/>
  <c r="AV322" i="10"/>
  <c r="AW322" i="10"/>
  <c r="AB323" i="10"/>
  <c r="AC323" i="10"/>
  <c r="AD323" i="10"/>
  <c r="AE323" i="10"/>
  <c r="AF323" i="10"/>
  <c r="AG323" i="10"/>
  <c r="AH323" i="10"/>
  <c r="AI323" i="10"/>
  <c r="AJ323" i="10"/>
  <c r="AK323" i="10"/>
  <c r="AL323" i="10"/>
  <c r="AM323" i="10"/>
  <c r="AN323" i="10"/>
  <c r="AO323" i="10"/>
  <c r="AP323" i="10"/>
  <c r="AQ323" i="10"/>
  <c r="AR323" i="10"/>
  <c r="AS323" i="10"/>
  <c r="AT323" i="10"/>
  <c r="AU323" i="10"/>
  <c r="AV323" i="10"/>
  <c r="AW323" i="10"/>
  <c r="AB324" i="10"/>
  <c r="AC324" i="10"/>
  <c r="AD324" i="10"/>
  <c r="AE324" i="10"/>
  <c r="AF324" i="10"/>
  <c r="AG324" i="10"/>
  <c r="AH324" i="10"/>
  <c r="AI324" i="10"/>
  <c r="AJ324" i="10"/>
  <c r="AK324" i="10"/>
  <c r="AL324" i="10"/>
  <c r="AM324" i="10"/>
  <c r="AN324" i="10"/>
  <c r="AO324" i="10"/>
  <c r="AP324" i="10"/>
  <c r="AQ324" i="10"/>
  <c r="AR324" i="10"/>
  <c r="AS324" i="10"/>
  <c r="AT324" i="10"/>
  <c r="AU324" i="10"/>
  <c r="AV324" i="10"/>
  <c r="AW324" i="10"/>
  <c r="AB325" i="10"/>
  <c r="AC325" i="10"/>
  <c r="AD325" i="10"/>
  <c r="AE325" i="10"/>
  <c r="AF325" i="10"/>
  <c r="AG325" i="10"/>
  <c r="AH325" i="10"/>
  <c r="AI325" i="10"/>
  <c r="AJ325" i="10"/>
  <c r="AK325" i="10"/>
  <c r="AL325" i="10"/>
  <c r="AM325" i="10"/>
  <c r="AN325" i="10"/>
  <c r="AO325" i="10"/>
  <c r="AP325" i="10"/>
  <c r="AQ325" i="10"/>
  <c r="AR325" i="10"/>
  <c r="AS325" i="10"/>
  <c r="AT325" i="10"/>
  <c r="AU325" i="10"/>
  <c r="AV325" i="10"/>
  <c r="AW325" i="10"/>
  <c r="AB326" i="10"/>
  <c r="AC326" i="10"/>
  <c r="AD326" i="10"/>
  <c r="AE326" i="10"/>
  <c r="AF326" i="10"/>
  <c r="AG326" i="10"/>
  <c r="AH326" i="10"/>
  <c r="AI326" i="10"/>
  <c r="AJ326" i="10"/>
  <c r="AK326" i="10"/>
  <c r="AL326" i="10"/>
  <c r="AM326" i="10"/>
  <c r="AN326" i="10"/>
  <c r="AO326" i="10"/>
  <c r="AP326" i="10"/>
  <c r="AQ326" i="10"/>
  <c r="AR326" i="10"/>
  <c r="AS326" i="10"/>
  <c r="AT326" i="10"/>
  <c r="AU326" i="10"/>
  <c r="AV326" i="10"/>
  <c r="AW326" i="10"/>
  <c r="AB327" i="10"/>
  <c r="AC327" i="10"/>
  <c r="AD327" i="10"/>
  <c r="AE327" i="10"/>
  <c r="AF327" i="10"/>
  <c r="AG327" i="10"/>
  <c r="AH327" i="10"/>
  <c r="AI327" i="10"/>
  <c r="AJ327" i="10"/>
  <c r="AK327" i="10"/>
  <c r="AL327" i="10"/>
  <c r="AM327" i="10"/>
  <c r="AN327" i="10"/>
  <c r="AO327" i="10"/>
  <c r="AP327" i="10"/>
  <c r="AQ327" i="10"/>
  <c r="AR327" i="10"/>
  <c r="AS327" i="10"/>
  <c r="AT327" i="10"/>
  <c r="AU327" i="10"/>
  <c r="AV327" i="10"/>
  <c r="AW327" i="10"/>
  <c r="AB328" i="10"/>
  <c r="AC328" i="10"/>
  <c r="AD328" i="10"/>
  <c r="AE328" i="10"/>
  <c r="AF328" i="10"/>
  <c r="AG328" i="10"/>
  <c r="AH328" i="10"/>
  <c r="AI328" i="10"/>
  <c r="AJ328" i="10"/>
  <c r="AK328" i="10"/>
  <c r="AL328" i="10"/>
  <c r="AM328" i="10"/>
  <c r="AN328" i="10"/>
  <c r="AO328" i="10"/>
  <c r="AP328" i="10"/>
  <c r="AQ328" i="10"/>
  <c r="AR328" i="10"/>
  <c r="AS328" i="10"/>
  <c r="AT328" i="10"/>
  <c r="AU328" i="10"/>
  <c r="AV328" i="10"/>
  <c r="AW328" i="10"/>
  <c r="AB329" i="10"/>
  <c r="AC329" i="10"/>
  <c r="AD329" i="10"/>
  <c r="AE329" i="10"/>
  <c r="AF329" i="10"/>
  <c r="AG329" i="10"/>
  <c r="AH329" i="10"/>
  <c r="AI329" i="10"/>
  <c r="AJ329" i="10"/>
  <c r="AK329" i="10"/>
  <c r="AL329" i="10"/>
  <c r="AM329" i="10"/>
  <c r="AN329" i="10"/>
  <c r="AO329" i="10"/>
  <c r="AP329" i="10"/>
  <c r="AQ329" i="10"/>
  <c r="AR329" i="10"/>
  <c r="AS329" i="10"/>
  <c r="AT329" i="10"/>
  <c r="AU329" i="10"/>
  <c r="AV329" i="10"/>
  <c r="AW329" i="10"/>
  <c r="AB330" i="10"/>
  <c r="AC330" i="10"/>
  <c r="AD330" i="10"/>
  <c r="AE330" i="10"/>
  <c r="AF330" i="10"/>
  <c r="AG330" i="10"/>
  <c r="AH330" i="10"/>
  <c r="AI330" i="10"/>
  <c r="AJ330" i="10"/>
  <c r="AK330" i="10"/>
  <c r="AL330" i="10"/>
  <c r="AM330" i="10"/>
  <c r="AN330" i="10"/>
  <c r="AO330" i="10"/>
  <c r="AP330" i="10"/>
  <c r="AQ330" i="10"/>
  <c r="AR330" i="10"/>
  <c r="AS330" i="10"/>
  <c r="AT330" i="10"/>
  <c r="AU330" i="10"/>
  <c r="AV330" i="10"/>
  <c r="AW330" i="10"/>
  <c r="AB331" i="10"/>
  <c r="AC331" i="10"/>
  <c r="AD331" i="10"/>
  <c r="AE331" i="10"/>
  <c r="AF331" i="10"/>
  <c r="AG331" i="10"/>
  <c r="AH331" i="10"/>
  <c r="AI331" i="10"/>
  <c r="AJ331" i="10"/>
  <c r="AK331" i="10"/>
  <c r="AL331" i="10"/>
  <c r="AM331" i="10"/>
  <c r="AN331" i="10"/>
  <c r="AO331" i="10"/>
  <c r="AP331" i="10"/>
  <c r="AQ331" i="10"/>
  <c r="AR331" i="10"/>
  <c r="AS331" i="10"/>
  <c r="AT331" i="10"/>
  <c r="AU331" i="10"/>
  <c r="AV331" i="10"/>
  <c r="AW331" i="10"/>
  <c r="AB332" i="10"/>
  <c r="AC332" i="10"/>
  <c r="AD332" i="10"/>
  <c r="AE332" i="10"/>
  <c r="AF332" i="10"/>
  <c r="AG332" i="10"/>
  <c r="AH332" i="10"/>
  <c r="AI332" i="10"/>
  <c r="AJ332" i="10"/>
  <c r="AK332" i="10"/>
  <c r="AL332" i="10"/>
  <c r="AM332" i="10"/>
  <c r="AN332" i="10"/>
  <c r="AO332" i="10"/>
  <c r="AP332" i="10"/>
  <c r="AQ332" i="10"/>
  <c r="AR332" i="10"/>
  <c r="AS332" i="10"/>
  <c r="AT332" i="10"/>
  <c r="AU332" i="10"/>
  <c r="AV332" i="10"/>
  <c r="AW332" i="10"/>
  <c r="AB333" i="10"/>
  <c r="AC333" i="10"/>
  <c r="AD333" i="10"/>
  <c r="AE333" i="10"/>
  <c r="AF333" i="10"/>
  <c r="AG333" i="10"/>
  <c r="AH333" i="10"/>
  <c r="AI333" i="10"/>
  <c r="AJ333" i="10"/>
  <c r="AK333" i="10"/>
  <c r="AL333" i="10"/>
  <c r="AM333" i="10"/>
  <c r="AN333" i="10"/>
  <c r="AO333" i="10"/>
  <c r="AP333" i="10"/>
  <c r="AQ333" i="10"/>
  <c r="AR333" i="10"/>
  <c r="AS333" i="10"/>
  <c r="AT333" i="10"/>
  <c r="AU333" i="10"/>
  <c r="AV333" i="10"/>
  <c r="AW333" i="10"/>
  <c r="AB334" i="10"/>
  <c r="AC334" i="10"/>
  <c r="AD334" i="10"/>
  <c r="AE334" i="10"/>
  <c r="AF334" i="10"/>
  <c r="AG334" i="10"/>
  <c r="AH334" i="10"/>
  <c r="AI334" i="10"/>
  <c r="AJ334" i="10"/>
  <c r="AK334" i="10"/>
  <c r="AL334" i="10"/>
  <c r="AM334" i="10"/>
  <c r="AN334" i="10"/>
  <c r="AO334" i="10"/>
  <c r="AP334" i="10"/>
  <c r="AQ334" i="10"/>
  <c r="AR334" i="10"/>
  <c r="AS334" i="10"/>
  <c r="AT334" i="10"/>
  <c r="AU334" i="10"/>
  <c r="AV334" i="10"/>
  <c r="AW334" i="10"/>
  <c r="AB335" i="10"/>
  <c r="AC335" i="10"/>
  <c r="AD335" i="10"/>
  <c r="AE335" i="10"/>
  <c r="AF335" i="10"/>
  <c r="AG335" i="10"/>
  <c r="AH335" i="10"/>
  <c r="AI335" i="10"/>
  <c r="AJ335" i="10"/>
  <c r="AK335" i="10"/>
  <c r="AL335" i="10"/>
  <c r="AM335" i="10"/>
  <c r="AN335" i="10"/>
  <c r="AO335" i="10"/>
  <c r="AP335" i="10"/>
  <c r="AQ335" i="10"/>
  <c r="AR335" i="10"/>
  <c r="AS335" i="10"/>
  <c r="AT335" i="10"/>
  <c r="AU335" i="10"/>
  <c r="AV335" i="10"/>
  <c r="AW335" i="10"/>
  <c r="AB336" i="10"/>
  <c r="AC336" i="10"/>
  <c r="AD336" i="10"/>
  <c r="AE336" i="10"/>
  <c r="AF336" i="10"/>
  <c r="AG336" i="10"/>
  <c r="AH336" i="10"/>
  <c r="AI336" i="10"/>
  <c r="AJ336" i="10"/>
  <c r="AK336" i="10"/>
  <c r="AL336" i="10"/>
  <c r="AM336" i="10"/>
  <c r="AN336" i="10"/>
  <c r="AO336" i="10"/>
  <c r="AP336" i="10"/>
  <c r="AQ336" i="10"/>
  <c r="AR336" i="10"/>
  <c r="AS336" i="10"/>
  <c r="AT336" i="10"/>
  <c r="AU336" i="10"/>
  <c r="AV336" i="10"/>
  <c r="AW336" i="10"/>
  <c r="AB337" i="10"/>
  <c r="AC337" i="10"/>
  <c r="AD337" i="10"/>
  <c r="AE337" i="10"/>
  <c r="AF337" i="10"/>
  <c r="AG337" i="10"/>
  <c r="AH337" i="10"/>
  <c r="AI337" i="10"/>
  <c r="AJ337" i="10"/>
  <c r="AK337" i="10"/>
  <c r="AL337" i="10"/>
  <c r="AM337" i="10"/>
  <c r="AN337" i="10"/>
  <c r="AO337" i="10"/>
  <c r="AP337" i="10"/>
  <c r="AQ337" i="10"/>
  <c r="AR337" i="10"/>
  <c r="AS337" i="10"/>
  <c r="AT337" i="10"/>
  <c r="AU337" i="10"/>
  <c r="AV337" i="10"/>
  <c r="AW337" i="10"/>
  <c r="AB338" i="10"/>
  <c r="AC338" i="10"/>
  <c r="AD338" i="10"/>
  <c r="AE338" i="10"/>
  <c r="AF338" i="10"/>
  <c r="AG338" i="10"/>
  <c r="AH338" i="10"/>
  <c r="AI338" i="10"/>
  <c r="AJ338" i="10"/>
  <c r="AK338" i="10"/>
  <c r="AL338" i="10"/>
  <c r="AM338" i="10"/>
  <c r="AN338" i="10"/>
  <c r="AO338" i="10"/>
  <c r="AP338" i="10"/>
  <c r="AQ338" i="10"/>
  <c r="AR338" i="10"/>
  <c r="AS338" i="10"/>
  <c r="AT338" i="10"/>
  <c r="AU338" i="10"/>
  <c r="AV338" i="10"/>
  <c r="AW338" i="10"/>
  <c r="AB339" i="10"/>
  <c r="AC339" i="10"/>
  <c r="AD339" i="10"/>
  <c r="AE339" i="10"/>
  <c r="AF339" i="10"/>
  <c r="AG339" i="10"/>
  <c r="AH339" i="10"/>
  <c r="AI339" i="10"/>
  <c r="AJ339" i="10"/>
  <c r="AK339" i="10"/>
  <c r="AL339" i="10"/>
  <c r="AM339" i="10"/>
  <c r="AN339" i="10"/>
  <c r="AO339" i="10"/>
  <c r="AP339" i="10"/>
  <c r="AQ339" i="10"/>
  <c r="AR339" i="10"/>
  <c r="AS339" i="10"/>
  <c r="AT339" i="10"/>
  <c r="AU339" i="10"/>
  <c r="AV339" i="10"/>
  <c r="AW339" i="10"/>
  <c r="AB340" i="10"/>
  <c r="AC340" i="10"/>
  <c r="AD340" i="10"/>
  <c r="AE340" i="10"/>
  <c r="AF340" i="10"/>
  <c r="AG340" i="10"/>
  <c r="AH340" i="10"/>
  <c r="AI340" i="10"/>
  <c r="AJ340" i="10"/>
  <c r="AK340" i="10"/>
  <c r="AL340" i="10"/>
  <c r="AM340" i="10"/>
  <c r="AN340" i="10"/>
  <c r="AO340" i="10"/>
  <c r="AP340" i="10"/>
  <c r="AQ340" i="10"/>
  <c r="AR340" i="10"/>
  <c r="AS340" i="10"/>
  <c r="AT340" i="10"/>
  <c r="AU340" i="10"/>
  <c r="AV340" i="10"/>
  <c r="AW340" i="10"/>
  <c r="AB341" i="10"/>
  <c r="AC341" i="10"/>
  <c r="AD341" i="10"/>
  <c r="AE341" i="10"/>
  <c r="AF341" i="10"/>
  <c r="AG341" i="10"/>
  <c r="AH341" i="10"/>
  <c r="AI341" i="10"/>
  <c r="AJ341" i="10"/>
  <c r="AK341" i="10"/>
  <c r="AL341" i="10"/>
  <c r="AM341" i="10"/>
  <c r="AN341" i="10"/>
  <c r="AO341" i="10"/>
  <c r="AP341" i="10"/>
  <c r="AQ341" i="10"/>
  <c r="AR341" i="10"/>
  <c r="AS341" i="10"/>
  <c r="AT341" i="10"/>
  <c r="AU341" i="10"/>
  <c r="AV341" i="10"/>
  <c r="AW341" i="10"/>
  <c r="AB342" i="10"/>
  <c r="AC342" i="10"/>
  <c r="AD342" i="10"/>
  <c r="AE342" i="10"/>
  <c r="AF342" i="10"/>
  <c r="AG342" i="10"/>
  <c r="AH342" i="10"/>
  <c r="AI342" i="10"/>
  <c r="AJ342" i="10"/>
  <c r="AK342" i="10"/>
  <c r="AL342" i="10"/>
  <c r="AM342" i="10"/>
  <c r="AN342" i="10"/>
  <c r="AO342" i="10"/>
  <c r="AP342" i="10"/>
  <c r="AQ342" i="10"/>
  <c r="AR342" i="10"/>
  <c r="AS342" i="10"/>
  <c r="AT342" i="10"/>
  <c r="AU342" i="10"/>
  <c r="AV342" i="10"/>
  <c r="AW342" i="10"/>
  <c r="AB343" i="10"/>
  <c r="AC343" i="10"/>
  <c r="AD343" i="10"/>
  <c r="AE343" i="10"/>
  <c r="AF343" i="10"/>
  <c r="AG343" i="10"/>
  <c r="AH343" i="10"/>
  <c r="AI343" i="10"/>
  <c r="AJ343" i="10"/>
  <c r="AK343" i="10"/>
  <c r="AL343" i="10"/>
  <c r="AM343" i="10"/>
  <c r="AN343" i="10"/>
  <c r="AO343" i="10"/>
  <c r="AP343" i="10"/>
  <c r="AQ343" i="10"/>
  <c r="AR343" i="10"/>
  <c r="AS343" i="10"/>
  <c r="AT343" i="10"/>
  <c r="AU343" i="10"/>
  <c r="AV343" i="10"/>
  <c r="AW343" i="10"/>
  <c r="AB344" i="10"/>
  <c r="AC344" i="10"/>
  <c r="AD344" i="10"/>
  <c r="AE344" i="10"/>
  <c r="AF344" i="10"/>
  <c r="AG344" i="10"/>
  <c r="AH344" i="10"/>
  <c r="AI344" i="10"/>
  <c r="AJ344" i="10"/>
  <c r="AK344" i="10"/>
  <c r="AL344" i="10"/>
  <c r="AM344" i="10"/>
  <c r="AN344" i="10"/>
  <c r="AO344" i="10"/>
  <c r="AP344" i="10"/>
  <c r="AQ344" i="10"/>
  <c r="AR344" i="10"/>
  <c r="AS344" i="10"/>
  <c r="AT344" i="10"/>
  <c r="AU344" i="10"/>
  <c r="AV344" i="10"/>
  <c r="AW344" i="10"/>
  <c r="AB345" i="10"/>
  <c r="AC345" i="10"/>
  <c r="AD345" i="10"/>
  <c r="AE345" i="10"/>
  <c r="AF345" i="10"/>
  <c r="AG345" i="10"/>
  <c r="AH345" i="10"/>
  <c r="AI345" i="10"/>
  <c r="AJ345" i="10"/>
  <c r="AK345" i="10"/>
  <c r="AL345" i="10"/>
  <c r="AM345" i="10"/>
  <c r="AN345" i="10"/>
  <c r="AO345" i="10"/>
  <c r="AP345" i="10"/>
  <c r="AQ345" i="10"/>
  <c r="AR345" i="10"/>
  <c r="AS345" i="10"/>
  <c r="AT345" i="10"/>
  <c r="AU345" i="10"/>
  <c r="AV345" i="10"/>
  <c r="AW345" i="10"/>
  <c r="AB346" i="10"/>
  <c r="AC346" i="10"/>
  <c r="AD346" i="10"/>
  <c r="AE346" i="10"/>
  <c r="AF346" i="10"/>
  <c r="AG346" i="10"/>
  <c r="AH346" i="10"/>
  <c r="AI346" i="10"/>
  <c r="AJ346" i="10"/>
  <c r="AK346" i="10"/>
  <c r="AL346" i="10"/>
  <c r="AM346" i="10"/>
  <c r="AN346" i="10"/>
  <c r="AO346" i="10"/>
  <c r="AP346" i="10"/>
  <c r="AQ346" i="10"/>
  <c r="AR346" i="10"/>
  <c r="AS346" i="10"/>
  <c r="AT346" i="10"/>
  <c r="AU346" i="10"/>
  <c r="AV346" i="10"/>
  <c r="AW346" i="10"/>
  <c r="AB347" i="10"/>
  <c r="AC347" i="10"/>
  <c r="AD347" i="10"/>
  <c r="AE347" i="10"/>
  <c r="AF347" i="10"/>
  <c r="AG347" i="10"/>
  <c r="AH347" i="10"/>
  <c r="AI347" i="10"/>
  <c r="AJ347" i="10"/>
  <c r="AK347" i="10"/>
  <c r="AL347" i="10"/>
  <c r="AM347" i="10"/>
  <c r="AN347" i="10"/>
  <c r="AO347" i="10"/>
  <c r="AP347" i="10"/>
  <c r="AQ347" i="10"/>
  <c r="AR347" i="10"/>
  <c r="AS347" i="10"/>
  <c r="AT347" i="10"/>
  <c r="AU347" i="10"/>
  <c r="AV347" i="10"/>
  <c r="AW347" i="10"/>
  <c r="AB348" i="10"/>
  <c r="AC348" i="10"/>
  <c r="AD348" i="10"/>
  <c r="AE348" i="10"/>
  <c r="AF348" i="10"/>
  <c r="AG348" i="10"/>
  <c r="AH348" i="10"/>
  <c r="AI348" i="10"/>
  <c r="AJ348" i="10"/>
  <c r="AK348" i="10"/>
  <c r="AL348" i="10"/>
  <c r="AM348" i="10"/>
  <c r="AN348" i="10"/>
  <c r="AO348" i="10"/>
  <c r="AP348" i="10"/>
  <c r="AQ348" i="10"/>
  <c r="AR348" i="10"/>
  <c r="AS348" i="10"/>
  <c r="AT348" i="10"/>
  <c r="AU348" i="10"/>
  <c r="AV348" i="10"/>
  <c r="AW348" i="10"/>
  <c r="AB349" i="10"/>
  <c r="AC349" i="10"/>
  <c r="AD349" i="10"/>
  <c r="AE349" i="10"/>
  <c r="AF349" i="10"/>
  <c r="AG349" i="10"/>
  <c r="AH349" i="10"/>
  <c r="AI349" i="10"/>
  <c r="AJ349" i="10"/>
  <c r="AK349" i="10"/>
  <c r="AL349" i="10"/>
  <c r="AM349" i="10"/>
  <c r="AN349" i="10"/>
  <c r="AO349" i="10"/>
  <c r="AP349" i="10"/>
  <c r="AQ349" i="10"/>
  <c r="AR349" i="10"/>
  <c r="AS349" i="10"/>
  <c r="AT349" i="10"/>
  <c r="AU349" i="10"/>
  <c r="AV349" i="10"/>
  <c r="AW349" i="10"/>
  <c r="AB350" i="10"/>
  <c r="AC350" i="10"/>
  <c r="AD350" i="10"/>
  <c r="AE350" i="10"/>
  <c r="AF350" i="10"/>
  <c r="AG350" i="10"/>
  <c r="AH350" i="10"/>
  <c r="AI350" i="10"/>
  <c r="AJ350" i="10"/>
  <c r="AK350" i="10"/>
  <c r="AL350" i="10"/>
  <c r="AM350" i="10"/>
  <c r="AN350" i="10"/>
  <c r="AO350" i="10"/>
  <c r="AP350" i="10"/>
  <c r="AQ350" i="10"/>
  <c r="AR350" i="10"/>
  <c r="AS350" i="10"/>
  <c r="AT350" i="10"/>
  <c r="AU350" i="10"/>
  <c r="AV350" i="10"/>
  <c r="AW350" i="10"/>
  <c r="AB351" i="10"/>
  <c r="AC351" i="10"/>
  <c r="AD351" i="10"/>
  <c r="AE351" i="10"/>
  <c r="AF351" i="10"/>
  <c r="AG351" i="10"/>
  <c r="AH351" i="10"/>
  <c r="AI351" i="10"/>
  <c r="AJ351" i="10"/>
  <c r="AK351" i="10"/>
  <c r="AL351" i="10"/>
  <c r="AM351" i="10"/>
  <c r="AN351" i="10"/>
  <c r="AO351" i="10"/>
  <c r="AP351" i="10"/>
  <c r="AQ351" i="10"/>
  <c r="AR351" i="10"/>
  <c r="AS351" i="10"/>
  <c r="AT351" i="10"/>
  <c r="AU351" i="10"/>
  <c r="AV351" i="10"/>
  <c r="AW351" i="10"/>
  <c r="AB352" i="10"/>
  <c r="AC352" i="10"/>
  <c r="AD352" i="10"/>
  <c r="AE352" i="10"/>
  <c r="AF352" i="10"/>
  <c r="AG352" i="10"/>
  <c r="AH352" i="10"/>
  <c r="AI352" i="10"/>
  <c r="AJ352" i="10"/>
  <c r="AK352" i="10"/>
  <c r="AL352" i="10"/>
  <c r="AM352" i="10"/>
  <c r="AN352" i="10"/>
  <c r="AO352" i="10"/>
  <c r="AP352" i="10"/>
  <c r="AQ352" i="10"/>
  <c r="AR352" i="10"/>
  <c r="AS352" i="10"/>
  <c r="AT352" i="10"/>
  <c r="AU352" i="10"/>
  <c r="AV352" i="10"/>
  <c r="AW352" i="10"/>
  <c r="AB353" i="10"/>
  <c r="AC353" i="10"/>
  <c r="AD353" i="10"/>
  <c r="AE353" i="10"/>
  <c r="AF353" i="10"/>
  <c r="AG353" i="10"/>
  <c r="AH353" i="10"/>
  <c r="AI353" i="10"/>
  <c r="AJ353" i="10"/>
  <c r="AK353" i="10"/>
  <c r="AL353" i="10"/>
  <c r="AM353" i="10"/>
  <c r="AN353" i="10"/>
  <c r="AO353" i="10"/>
  <c r="AP353" i="10"/>
  <c r="AQ353" i="10"/>
  <c r="AR353" i="10"/>
  <c r="AS353" i="10"/>
  <c r="AT353" i="10"/>
  <c r="AU353" i="10"/>
  <c r="AV353" i="10"/>
  <c r="AW353" i="10"/>
  <c r="AB354" i="10"/>
  <c r="AC354" i="10"/>
  <c r="AD354" i="10"/>
  <c r="AE354" i="10"/>
  <c r="AF354" i="10"/>
  <c r="AG354" i="10"/>
  <c r="AH354" i="10"/>
  <c r="AI354" i="10"/>
  <c r="AJ354" i="10"/>
  <c r="AK354" i="10"/>
  <c r="AL354" i="10"/>
  <c r="AM354" i="10"/>
  <c r="AN354" i="10"/>
  <c r="AO354" i="10"/>
  <c r="AP354" i="10"/>
  <c r="AQ354" i="10"/>
  <c r="AR354" i="10"/>
  <c r="AS354" i="10"/>
  <c r="AT354" i="10"/>
  <c r="AU354" i="10"/>
  <c r="AV354" i="10"/>
  <c r="AW354" i="10"/>
  <c r="AB355" i="10"/>
  <c r="AC355" i="10"/>
  <c r="AD355" i="10"/>
  <c r="AE355" i="10"/>
  <c r="AF355" i="10"/>
  <c r="AG355" i="10"/>
  <c r="AH355" i="10"/>
  <c r="AI355" i="10"/>
  <c r="AJ355" i="10"/>
  <c r="AK355" i="10"/>
  <c r="AL355" i="10"/>
  <c r="AM355" i="10"/>
  <c r="AN355" i="10"/>
  <c r="AO355" i="10"/>
  <c r="AP355" i="10"/>
  <c r="AQ355" i="10"/>
  <c r="AR355" i="10"/>
  <c r="AS355" i="10"/>
  <c r="AT355" i="10"/>
  <c r="AU355" i="10"/>
  <c r="AV355" i="10"/>
  <c r="AW355" i="10"/>
  <c r="AB356" i="10"/>
  <c r="AC356" i="10"/>
  <c r="AD356" i="10"/>
  <c r="AE356" i="10"/>
  <c r="AF356" i="10"/>
  <c r="AG356" i="10"/>
  <c r="AH356" i="10"/>
  <c r="AI356" i="10"/>
  <c r="AJ356" i="10"/>
  <c r="AK356" i="10"/>
  <c r="AL356" i="10"/>
  <c r="AM356" i="10"/>
  <c r="AN356" i="10"/>
  <c r="AO356" i="10"/>
  <c r="AP356" i="10"/>
  <c r="AQ356" i="10"/>
  <c r="AR356" i="10"/>
  <c r="AS356" i="10"/>
  <c r="AT356" i="10"/>
  <c r="AU356" i="10"/>
  <c r="AV356" i="10"/>
  <c r="AW356" i="10"/>
  <c r="AB357" i="10"/>
  <c r="AC357" i="10"/>
  <c r="AD357" i="10"/>
  <c r="AE357" i="10"/>
  <c r="AF357" i="10"/>
  <c r="AG357" i="10"/>
  <c r="AH357" i="10"/>
  <c r="AI357" i="10"/>
  <c r="AJ357" i="10"/>
  <c r="AK357" i="10"/>
  <c r="AL357" i="10"/>
  <c r="AM357" i="10"/>
  <c r="AN357" i="10"/>
  <c r="AO357" i="10"/>
  <c r="AP357" i="10"/>
  <c r="AQ357" i="10"/>
  <c r="AR357" i="10"/>
  <c r="AS357" i="10"/>
  <c r="AT357" i="10"/>
  <c r="AU357" i="10"/>
  <c r="AV357" i="10"/>
  <c r="AW357" i="10"/>
  <c r="AB358" i="10"/>
  <c r="AC358" i="10"/>
  <c r="AD358" i="10"/>
  <c r="AE358" i="10"/>
  <c r="AF358" i="10"/>
  <c r="AG358" i="10"/>
  <c r="AH358" i="10"/>
  <c r="AI358" i="10"/>
  <c r="AJ358" i="10"/>
  <c r="AK358" i="10"/>
  <c r="AL358" i="10"/>
  <c r="AM358" i="10"/>
  <c r="AN358" i="10"/>
  <c r="AO358" i="10"/>
  <c r="AP358" i="10"/>
  <c r="AQ358" i="10"/>
  <c r="AR358" i="10"/>
  <c r="AS358" i="10"/>
  <c r="AT358" i="10"/>
  <c r="AU358" i="10"/>
  <c r="AV358" i="10"/>
  <c r="AW358" i="10"/>
  <c r="AB359" i="10"/>
  <c r="AC359" i="10"/>
  <c r="AD359" i="10"/>
  <c r="AE359" i="10"/>
  <c r="AF359" i="10"/>
  <c r="AG359" i="10"/>
  <c r="AH359" i="10"/>
  <c r="AI359" i="10"/>
  <c r="AJ359" i="10"/>
  <c r="AK359" i="10"/>
  <c r="AL359" i="10"/>
  <c r="AM359" i="10"/>
  <c r="AN359" i="10"/>
  <c r="AO359" i="10"/>
  <c r="AP359" i="10"/>
  <c r="AQ359" i="10"/>
  <c r="AR359" i="10"/>
  <c r="AS359" i="10"/>
  <c r="AT359" i="10"/>
  <c r="AU359" i="10"/>
  <c r="AV359" i="10"/>
  <c r="AW359" i="10"/>
  <c r="AB360" i="10"/>
  <c r="AC360" i="10"/>
  <c r="AD360" i="10"/>
  <c r="AE360" i="10"/>
  <c r="AF360" i="10"/>
  <c r="AG360" i="10"/>
  <c r="AH360" i="10"/>
  <c r="AI360" i="10"/>
  <c r="AJ360" i="10"/>
  <c r="AK360" i="10"/>
  <c r="AL360" i="10"/>
  <c r="AM360" i="10"/>
  <c r="AN360" i="10"/>
  <c r="AO360" i="10"/>
  <c r="AP360" i="10"/>
  <c r="AQ360" i="10"/>
  <c r="AR360" i="10"/>
  <c r="AS360" i="10"/>
  <c r="AT360" i="10"/>
  <c r="AU360" i="10"/>
  <c r="AV360" i="10"/>
  <c r="AW360" i="10"/>
  <c r="AB361" i="10"/>
  <c r="AC361" i="10"/>
  <c r="AD361" i="10"/>
  <c r="AE361" i="10"/>
  <c r="AF361" i="10"/>
  <c r="AG361" i="10"/>
  <c r="AH361" i="10"/>
  <c r="AI361" i="10"/>
  <c r="AJ361" i="10"/>
  <c r="AK361" i="10"/>
  <c r="AL361" i="10"/>
  <c r="AM361" i="10"/>
  <c r="AN361" i="10"/>
  <c r="AO361" i="10"/>
  <c r="AP361" i="10"/>
  <c r="AQ361" i="10"/>
  <c r="AR361" i="10"/>
  <c r="AS361" i="10"/>
  <c r="AT361" i="10"/>
  <c r="AU361" i="10"/>
  <c r="AV361" i="10"/>
  <c r="AW361" i="10"/>
  <c r="AB362" i="10"/>
  <c r="AC362" i="10"/>
  <c r="AD362" i="10"/>
  <c r="AE362" i="10"/>
  <c r="AF362" i="10"/>
  <c r="AG362" i="10"/>
  <c r="AH362" i="10"/>
  <c r="AI362" i="10"/>
  <c r="AJ362" i="10"/>
  <c r="AK362" i="10"/>
  <c r="AL362" i="10"/>
  <c r="AM362" i="10"/>
  <c r="AN362" i="10"/>
  <c r="AO362" i="10"/>
  <c r="AP362" i="10"/>
  <c r="AQ362" i="10"/>
  <c r="AR362" i="10"/>
  <c r="AS362" i="10"/>
  <c r="AT362" i="10"/>
  <c r="AU362" i="10"/>
  <c r="AV362" i="10"/>
  <c r="AW362" i="10"/>
  <c r="AB363" i="10"/>
  <c r="AC363" i="10"/>
  <c r="AD363" i="10"/>
  <c r="AE363" i="10"/>
  <c r="AF363" i="10"/>
  <c r="AG363" i="10"/>
  <c r="AH363" i="10"/>
  <c r="AI363" i="10"/>
  <c r="AJ363" i="10"/>
  <c r="AK363" i="10"/>
  <c r="AL363" i="10"/>
  <c r="AM363" i="10"/>
  <c r="AN363" i="10"/>
  <c r="AO363" i="10"/>
  <c r="AP363" i="10"/>
  <c r="AQ363" i="10"/>
  <c r="AR363" i="10"/>
  <c r="AS363" i="10"/>
  <c r="AT363" i="10"/>
  <c r="AU363" i="10"/>
  <c r="AV363" i="10"/>
  <c r="AW363" i="10"/>
  <c r="AB364" i="10"/>
  <c r="AC364" i="10"/>
  <c r="AD364" i="10"/>
  <c r="AE364" i="10"/>
  <c r="AF364" i="10"/>
  <c r="AG364" i="10"/>
  <c r="AH364" i="10"/>
  <c r="AI364" i="10"/>
  <c r="AJ364" i="10"/>
  <c r="AK364" i="10"/>
  <c r="AL364" i="10"/>
  <c r="AM364" i="10"/>
  <c r="AN364" i="10"/>
  <c r="AO364" i="10"/>
  <c r="AP364" i="10"/>
  <c r="AQ364" i="10"/>
  <c r="AR364" i="10"/>
  <c r="AS364" i="10"/>
  <c r="AT364" i="10"/>
  <c r="AU364" i="10"/>
  <c r="AV364" i="10"/>
  <c r="AW364" i="10"/>
  <c r="AB365" i="10"/>
  <c r="AC365" i="10"/>
  <c r="AD365" i="10"/>
  <c r="AE365" i="10"/>
  <c r="AF365" i="10"/>
  <c r="AG365" i="10"/>
  <c r="AH365" i="10"/>
  <c r="AI365" i="10"/>
  <c r="AJ365" i="10"/>
  <c r="AK365" i="10"/>
  <c r="AL365" i="10"/>
  <c r="AM365" i="10"/>
  <c r="AN365" i="10"/>
  <c r="AO365" i="10"/>
  <c r="AP365" i="10"/>
  <c r="AQ365" i="10"/>
  <c r="AR365" i="10"/>
  <c r="AS365" i="10"/>
  <c r="AT365" i="10"/>
  <c r="AU365" i="10"/>
  <c r="AV365" i="10"/>
  <c r="AW365" i="10"/>
  <c r="AB366" i="10"/>
  <c r="AC366" i="10"/>
  <c r="AD366" i="10"/>
  <c r="AE366" i="10"/>
  <c r="AF366" i="10"/>
  <c r="AG366" i="10"/>
  <c r="AH366" i="10"/>
  <c r="AI366" i="10"/>
  <c r="AJ366" i="10"/>
  <c r="AK366" i="10"/>
  <c r="AL366" i="10"/>
  <c r="AM366" i="10"/>
  <c r="AN366" i="10"/>
  <c r="AO366" i="10"/>
  <c r="AP366" i="10"/>
  <c r="AQ366" i="10"/>
  <c r="AR366" i="10"/>
  <c r="AS366" i="10"/>
  <c r="AT366" i="10"/>
  <c r="AU366" i="10"/>
  <c r="AV366" i="10"/>
  <c r="AW366" i="10"/>
  <c r="AB367" i="10"/>
  <c r="AC367" i="10"/>
  <c r="AD367" i="10"/>
  <c r="AE367" i="10"/>
  <c r="AF367" i="10"/>
  <c r="AG367" i="10"/>
  <c r="AH367" i="10"/>
  <c r="AI367" i="10"/>
  <c r="AJ367" i="10"/>
  <c r="AK367" i="10"/>
  <c r="AL367" i="10"/>
  <c r="AM367" i="10"/>
  <c r="AN367" i="10"/>
  <c r="AO367" i="10"/>
  <c r="AP367" i="10"/>
  <c r="AQ367" i="10"/>
  <c r="AR367" i="10"/>
  <c r="AS367" i="10"/>
  <c r="AT367" i="10"/>
  <c r="AU367" i="10"/>
  <c r="AV367" i="10"/>
  <c r="AW367" i="10"/>
  <c r="AB368" i="10"/>
  <c r="AC368" i="10"/>
  <c r="AD368" i="10"/>
  <c r="AE368" i="10"/>
  <c r="AF368" i="10"/>
  <c r="AG368" i="10"/>
  <c r="AH368" i="10"/>
  <c r="AI368" i="10"/>
  <c r="AJ368" i="10"/>
  <c r="AK368" i="10"/>
  <c r="AL368" i="10"/>
  <c r="AM368" i="10"/>
  <c r="AN368" i="10"/>
  <c r="AO368" i="10"/>
  <c r="AP368" i="10"/>
  <c r="AQ368" i="10"/>
  <c r="AR368" i="10"/>
  <c r="AS368" i="10"/>
  <c r="AT368" i="10"/>
  <c r="AU368" i="10"/>
  <c r="AV368" i="10"/>
  <c r="AW368" i="10"/>
  <c r="AB369" i="10"/>
  <c r="AC369" i="10"/>
  <c r="AD369" i="10"/>
  <c r="AE369" i="10"/>
  <c r="AF369" i="10"/>
  <c r="AG369" i="10"/>
  <c r="AH369" i="10"/>
  <c r="AI369" i="10"/>
  <c r="AJ369" i="10"/>
  <c r="AK369" i="10"/>
  <c r="AL369" i="10"/>
  <c r="AM369" i="10"/>
  <c r="AN369" i="10"/>
  <c r="AO369" i="10"/>
  <c r="AP369" i="10"/>
  <c r="AQ369" i="10"/>
  <c r="AR369" i="10"/>
  <c r="AS369" i="10"/>
  <c r="AT369" i="10"/>
  <c r="AU369" i="10"/>
  <c r="AV369" i="10"/>
  <c r="AW369" i="10"/>
  <c r="AB370" i="10"/>
  <c r="AC370" i="10"/>
  <c r="AD370" i="10"/>
  <c r="AE370" i="10"/>
  <c r="AF370" i="10"/>
  <c r="AG370" i="10"/>
  <c r="AH370" i="10"/>
  <c r="AI370" i="10"/>
  <c r="AJ370" i="10"/>
  <c r="AK370" i="10"/>
  <c r="AL370" i="10"/>
  <c r="AM370" i="10"/>
  <c r="AN370" i="10"/>
  <c r="AO370" i="10"/>
  <c r="AP370" i="10"/>
  <c r="AQ370" i="10"/>
  <c r="AR370" i="10"/>
  <c r="AS370" i="10"/>
  <c r="AT370" i="10"/>
  <c r="AU370" i="10"/>
  <c r="AV370" i="10"/>
  <c r="AW370" i="10"/>
  <c r="AB371" i="10"/>
  <c r="AC371" i="10"/>
  <c r="AD371" i="10"/>
  <c r="AE371" i="10"/>
  <c r="AF371" i="10"/>
  <c r="AG371" i="10"/>
  <c r="AH371" i="10"/>
  <c r="AI371" i="10"/>
  <c r="AJ371" i="10"/>
  <c r="AK371" i="10"/>
  <c r="AL371" i="10"/>
  <c r="AM371" i="10"/>
  <c r="AN371" i="10"/>
  <c r="AO371" i="10"/>
  <c r="AP371" i="10"/>
  <c r="AQ371" i="10"/>
  <c r="AR371" i="10"/>
  <c r="AS371" i="10"/>
  <c r="AT371" i="10"/>
  <c r="AU371" i="10"/>
  <c r="AV371" i="10"/>
  <c r="AW371" i="10"/>
  <c r="AB372" i="10"/>
  <c r="AC372" i="10"/>
  <c r="AD372" i="10"/>
  <c r="AE372" i="10"/>
  <c r="AF372" i="10"/>
  <c r="AG372" i="10"/>
  <c r="AH372" i="10"/>
  <c r="AI372" i="10"/>
  <c r="AJ372" i="10"/>
  <c r="AK372" i="10"/>
  <c r="AL372" i="10"/>
  <c r="AM372" i="10"/>
  <c r="AN372" i="10"/>
  <c r="AO372" i="10"/>
  <c r="AP372" i="10"/>
  <c r="AQ372" i="10"/>
  <c r="AR372" i="10"/>
  <c r="AS372" i="10"/>
  <c r="AT372" i="10"/>
  <c r="AU372" i="10"/>
  <c r="AV372" i="10"/>
  <c r="AW372" i="10"/>
  <c r="AB373" i="10"/>
  <c r="AC373" i="10"/>
  <c r="AD373" i="10"/>
  <c r="AE373" i="10"/>
  <c r="AF373" i="10"/>
  <c r="AG373" i="10"/>
  <c r="AH373" i="10"/>
  <c r="AI373" i="10"/>
  <c r="AJ373" i="10"/>
  <c r="AK373" i="10"/>
  <c r="AL373" i="10"/>
  <c r="AM373" i="10"/>
  <c r="AN373" i="10"/>
  <c r="AO373" i="10"/>
  <c r="AP373" i="10"/>
  <c r="AQ373" i="10"/>
  <c r="AR373" i="10"/>
  <c r="AS373" i="10"/>
  <c r="AT373" i="10"/>
  <c r="AU373" i="10"/>
  <c r="AV373" i="10"/>
  <c r="AW373" i="10"/>
  <c r="AB374" i="10"/>
  <c r="AC374" i="10"/>
  <c r="AD374" i="10"/>
  <c r="AE374" i="10"/>
  <c r="AF374" i="10"/>
  <c r="AG374" i="10"/>
  <c r="AH374" i="10"/>
  <c r="AI374" i="10"/>
  <c r="AJ374" i="10"/>
  <c r="AK374" i="10"/>
  <c r="AL374" i="10"/>
  <c r="AM374" i="10"/>
  <c r="AN374" i="10"/>
  <c r="AO374" i="10"/>
  <c r="AP374" i="10"/>
  <c r="AQ374" i="10"/>
  <c r="AR374" i="10"/>
  <c r="AS374" i="10"/>
  <c r="AT374" i="10"/>
  <c r="AU374" i="10"/>
  <c r="AV374" i="10"/>
  <c r="AW374" i="10"/>
  <c r="AB375" i="10"/>
  <c r="AC375" i="10"/>
  <c r="AD375" i="10"/>
  <c r="AE375" i="10"/>
  <c r="AF375" i="10"/>
  <c r="AG375" i="10"/>
  <c r="AH375" i="10"/>
  <c r="AI375" i="10"/>
  <c r="AJ375" i="10"/>
  <c r="AK375" i="10"/>
  <c r="AL375" i="10"/>
  <c r="AM375" i="10"/>
  <c r="AN375" i="10"/>
  <c r="AO375" i="10"/>
  <c r="AP375" i="10"/>
  <c r="AQ375" i="10"/>
  <c r="AR375" i="10"/>
  <c r="AS375" i="10"/>
  <c r="AT375" i="10"/>
  <c r="AU375" i="10"/>
  <c r="AV375" i="10"/>
  <c r="AW375" i="10"/>
  <c r="AB376" i="10"/>
  <c r="AC376" i="10"/>
  <c r="AD376" i="10"/>
  <c r="AE376" i="10"/>
  <c r="AF376" i="10"/>
  <c r="AG376" i="10"/>
  <c r="AH376" i="10"/>
  <c r="AI376" i="10"/>
  <c r="AJ376" i="10"/>
  <c r="AK376" i="10"/>
  <c r="AL376" i="10"/>
  <c r="AM376" i="10"/>
  <c r="AN376" i="10"/>
  <c r="AO376" i="10"/>
  <c r="AP376" i="10"/>
  <c r="AQ376" i="10"/>
  <c r="AR376" i="10"/>
  <c r="AS376" i="10"/>
  <c r="AT376" i="10"/>
  <c r="AU376" i="10"/>
  <c r="AV376" i="10"/>
  <c r="AW376" i="10"/>
  <c r="AB377" i="10"/>
  <c r="AC377" i="10"/>
  <c r="AD377" i="10"/>
  <c r="AE377" i="10"/>
  <c r="AF377" i="10"/>
  <c r="AG377" i="10"/>
  <c r="AH377" i="10"/>
  <c r="AI377" i="10"/>
  <c r="AJ377" i="10"/>
  <c r="AK377" i="10"/>
  <c r="AL377" i="10"/>
  <c r="AM377" i="10"/>
  <c r="AN377" i="10"/>
  <c r="AO377" i="10"/>
  <c r="AP377" i="10"/>
  <c r="AQ377" i="10"/>
  <c r="AR377" i="10"/>
  <c r="AS377" i="10"/>
  <c r="AT377" i="10"/>
  <c r="AU377" i="10"/>
  <c r="AV377" i="10"/>
  <c r="AW377" i="10"/>
  <c r="AB378" i="10"/>
  <c r="AC378" i="10"/>
  <c r="AD378" i="10"/>
  <c r="AE378" i="10"/>
  <c r="AF378" i="10"/>
  <c r="AG378" i="10"/>
  <c r="AH378" i="10"/>
  <c r="AI378" i="10"/>
  <c r="AJ378" i="10"/>
  <c r="AK378" i="10"/>
  <c r="AL378" i="10"/>
  <c r="AM378" i="10"/>
  <c r="AN378" i="10"/>
  <c r="AO378" i="10"/>
  <c r="AP378" i="10"/>
  <c r="AQ378" i="10"/>
  <c r="AR378" i="10"/>
  <c r="AS378" i="10"/>
  <c r="AT378" i="10"/>
  <c r="AU378" i="10"/>
  <c r="AV378" i="10"/>
  <c r="AW378" i="10"/>
  <c r="AB379" i="10"/>
  <c r="AC379" i="10"/>
  <c r="AD379" i="10"/>
  <c r="AE379" i="10"/>
  <c r="AF379" i="10"/>
  <c r="AG379" i="10"/>
  <c r="AH379" i="10"/>
  <c r="AI379" i="10"/>
  <c r="AJ379" i="10"/>
  <c r="AK379" i="10"/>
  <c r="AL379" i="10"/>
  <c r="AM379" i="10"/>
  <c r="AN379" i="10"/>
  <c r="AO379" i="10"/>
  <c r="AP379" i="10"/>
  <c r="AQ379" i="10"/>
  <c r="AR379" i="10"/>
  <c r="AS379" i="10"/>
  <c r="AT379" i="10"/>
  <c r="AU379" i="10"/>
  <c r="AV379" i="10"/>
  <c r="AW379" i="10"/>
  <c r="AB380" i="10"/>
  <c r="AC380" i="10"/>
  <c r="AD380" i="10"/>
  <c r="AE380" i="10"/>
  <c r="AF380" i="10"/>
  <c r="AG380" i="10"/>
  <c r="AH380" i="10"/>
  <c r="AI380" i="10"/>
  <c r="AJ380" i="10"/>
  <c r="AK380" i="10"/>
  <c r="AL380" i="10"/>
  <c r="AM380" i="10"/>
  <c r="AN380" i="10"/>
  <c r="AO380" i="10"/>
  <c r="AP380" i="10"/>
  <c r="AQ380" i="10"/>
  <c r="AR380" i="10"/>
  <c r="AS380" i="10"/>
  <c r="AT380" i="10"/>
  <c r="AU380" i="10"/>
  <c r="AV380" i="10"/>
  <c r="AW380" i="10"/>
  <c r="AB381" i="10"/>
  <c r="AC381" i="10"/>
  <c r="AD381" i="10"/>
  <c r="AE381" i="10"/>
  <c r="AF381" i="10"/>
  <c r="AG381" i="10"/>
  <c r="AH381" i="10"/>
  <c r="AI381" i="10"/>
  <c r="AJ381" i="10"/>
  <c r="AK381" i="10"/>
  <c r="AL381" i="10"/>
  <c r="AM381" i="10"/>
  <c r="AN381" i="10"/>
  <c r="AO381" i="10"/>
  <c r="AP381" i="10"/>
  <c r="AQ381" i="10"/>
  <c r="AR381" i="10"/>
  <c r="AS381" i="10"/>
  <c r="AT381" i="10"/>
  <c r="AU381" i="10"/>
  <c r="AV381" i="10"/>
  <c r="AW381" i="10"/>
  <c r="AB382" i="10"/>
  <c r="AC382" i="10"/>
  <c r="AD382" i="10"/>
  <c r="AE382" i="10"/>
  <c r="AF382" i="10"/>
  <c r="AG382" i="10"/>
  <c r="AH382" i="10"/>
  <c r="AI382" i="10"/>
  <c r="AJ382" i="10"/>
  <c r="AK382" i="10"/>
  <c r="AL382" i="10"/>
  <c r="AM382" i="10"/>
  <c r="AN382" i="10"/>
  <c r="AO382" i="10"/>
  <c r="AP382" i="10"/>
  <c r="AQ382" i="10"/>
  <c r="AR382" i="10"/>
  <c r="AS382" i="10"/>
  <c r="AT382" i="10"/>
  <c r="AU382" i="10"/>
  <c r="AV382" i="10"/>
  <c r="AW382" i="10"/>
  <c r="AB383" i="10"/>
  <c r="AC383" i="10"/>
  <c r="AD383" i="10"/>
  <c r="AE383" i="10"/>
  <c r="AF383" i="10"/>
  <c r="AG383" i="10"/>
  <c r="AH383" i="10"/>
  <c r="AI383" i="10"/>
  <c r="AJ383" i="10"/>
  <c r="AK383" i="10"/>
  <c r="AL383" i="10"/>
  <c r="AM383" i="10"/>
  <c r="AN383" i="10"/>
  <c r="AO383" i="10"/>
  <c r="AP383" i="10"/>
  <c r="AQ383" i="10"/>
  <c r="AR383" i="10"/>
  <c r="AS383" i="10"/>
  <c r="AT383" i="10"/>
  <c r="AU383" i="10"/>
  <c r="AV383" i="10"/>
  <c r="AW383" i="10"/>
  <c r="AB384" i="10"/>
  <c r="AC384" i="10"/>
  <c r="AD384" i="10"/>
  <c r="AE384" i="10"/>
  <c r="AF384" i="10"/>
  <c r="AG384" i="10"/>
  <c r="AH384" i="10"/>
  <c r="AI384" i="10"/>
  <c r="AJ384" i="10"/>
  <c r="AK384" i="10"/>
  <c r="AL384" i="10"/>
  <c r="AM384" i="10"/>
  <c r="AN384" i="10"/>
  <c r="AO384" i="10"/>
  <c r="AP384" i="10"/>
  <c r="AQ384" i="10"/>
  <c r="AR384" i="10"/>
  <c r="AS384" i="10"/>
  <c r="AT384" i="10"/>
  <c r="AU384" i="10"/>
  <c r="AV384" i="10"/>
  <c r="AW384" i="10"/>
  <c r="AB385" i="10"/>
  <c r="AC385" i="10"/>
  <c r="AD385" i="10"/>
  <c r="AE385" i="10"/>
  <c r="AF385" i="10"/>
  <c r="AG385" i="10"/>
  <c r="AH385" i="10"/>
  <c r="AI385" i="10"/>
  <c r="AJ385" i="10"/>
  <c r="AK385" i="10"/>
  <c r="AL385" i="10"/>
  <c r="AM385" i="10"/>
  <c r="AN385" i="10"/>
  <c r="AO385" i="10"/>
  <c r="AP385" i="10"/>
  <c r="AQ385" i="10"/>
  <c r="AR385" i="10"/>
  <c r="AS385" i="10"/>
  <c r="AT385" i="10"/>
  <c r="AU385" i="10"/>
  <c r="AV385" i="10"/>
  <c r="AW385" i="10"/>
  <c r="AB386" i="10"/>
  <c r="AC386" i="10"/>
  <c r="AD386" i="10"/>
  <c r="AE386" i="10"/>
  <c r="AF386" i="10"/>
  <c r="AG386" i="10"/>
  <c r="AH386" i="10"/>
  <c r="AI386" i="10"/>
  <c r="AJ386" i="10"/>
  <c r="AK386" i="10"/>
  <c r="AL386" i="10"/>
  <c r="AM386" i="10"/>
  <c r="AN386" i="10"/>
  <c r="AO386" i="10"/>
  <c r="AP386" i="10"/>
  <c r="AQ386" i="10"/>
  <c r="AR386" i="10"/>
  <c r="AS386" i="10"/>
  <c r="AT386" i="10"/>
  <c r="AU386" i="10"/>
  <c r="AV386" i="10"/>
  <c r="AW386" i="10"/>
  <c r="AB387" i="10"/>
  <c r="AC387" i="10"/>
  <c r="AD387" i="10"/>
  <c r="AE387" i="10"/>
  <c r="AF387" i="10"/>
  <c r="AG387" i="10"/>
  <c r="AH387" i="10"/>
  <c r="AI387" i="10"/>
  <c r="AJ387" i="10"/>
  <c r="AK387" i="10"/>
  <c r="AL387" i="10"/>
  <c r="AM387" i="10"/>
  <c r="AN387" i="10"/>
  <c r="AO387" i="10"/>
  <c r="AP387" i="10"/>
  <c r="AQ387" i="10"/>
  <c r="AR387" i="10"/>
  <c r="AS387" i="10"/>
  <c r="AT387" i="10"/>
  <c r="AU387" i="10"/>
  <c r="AV387" i="10"/>
  <c r="AW387" i="10"/>
  <c r="AB388" i="10"/>
  <c r="AC388" i="10"/>
  <c r="AD388" i="10"/>
  <c r="AE388" i="10"/>
  <c r="AF388" i="10"/>
  <c r="AG388" i="10"/>
  <c r="AH388" i="10"/>
  <c r="AI388" i="10"/>
  <c r="AJ388" i="10"/>
  <c r="AK388" i="10"/>
  <c r="AL388" i="10"/>
  <c r="AM388" i="10"/>
  <c r="AN388" i="10"/>
  <c r="AO388" i="10"/>
  <c r="AP388" i="10"/>
  <c r="AQ388" i="10"/>
  <c r="AR388" i="10"/>
  <c r="AS388" i="10"/>
  <c r="AT388" i="10"/>
  <c r="AU388" i="10"/>
  <c r="AV388" i="10"/>
  <c r="AW388" i="10"/>
  <c r="AB389" i="10"/>
  <c r="AC389" i="10"/>
  <c r="AD389" i="10"/>
  <c r="AE389" i="10"/>
  <c r="AF389" i="10"/>
  <c r="AG389" i="10"/>
  <c r="AH389" i="10"/>
  <c r="AI389" i="10"/>
  <c r="AJ389" i="10"/>
  <c r="AK389" i="10"/>
  <c r="AL389" i="10"/>
  <c r="AM389" i="10"/>
  <c r="AN389" i="10"/>
  <c r="AO389" i="10"/>
  <c r="AP389" i="10"/>
  <c r="AQ389" i="10"/>
  <c r="AR389" i="10"/>
  <c r="AS389" i="10"/>
  <c r="AT389" i="10"/>
  <c r="AU389" i="10"/>
  <c r="AV389" i="10"/>
  <c r="AW389" i="10"/>
  <c r="AB390" i="10"/>
  <c r="AC390" i="10"/>
  <c r="AD390" i="10"/>
  <c r="AE390" i="10"/>
  <c r="AF390" i="10"/>
  <c r="AG390" i="10"/>
  <c r="AH390" i="10"/>
  <c r="AI390" i="10"/>
  <c r="AJ390" i="10"/>
  <c r="AK390" i="10"/>
  <c r="AL390" i="10"/>
  <c r="AM390" i="10"/>
  <c r="AN390" i="10"/>
  <c r="AO390" i="10"/>
  <c r="AP390" i="10"/>
  <c r="AQ390" i="10"/>
  <c r="AR390" i="10"/>
  <c r="AS390" i="10"/>
  <c r="AT390" i="10"/>
  <c r="AU390" i="10"/>
  <c r="AV390" i="10"/>
  <c r="AW390" i="10"/>
  <c r="AB391" i="10"/>
  <c r="AC391" i="10"/>
  <c r="AD391" i="10"/>
  <c r="AE391" i="10"/>
  <c r="AF391" i="10"/>
  <c r="AG391" i="10"/>
  <c r="AH391" i="10"/>
  <c r="AI391" i="10"/>
  <c r="AJ391" i="10"/>
  <c r="AK391" i="10"/>
  <c r="AL391" i="10"/>
  <c r="AM391" i="10"/>
  <c r="AN391" i="10"/>
  <c r="AO391" i="10"/>
  <c r="AP391" i="10"/>
  <c r="AQ391" i="10"/>
  <c r="AR391" i="10"/>
  <c r="AS391" i="10"/>
  <c r="AT391" i="10"/>
  <c r="AU391" i="10"/>
  <c r="AV391" i="10"/>
  <c r="AW391" i="10"/>
  <c r="AB392" i="10"/>
  <c r="AC392" i="10"/>
  <c r="AD392" i="10"/>
  <c r="AE392" i="10"/>
  <c r="AF392" i="10"/>
  <c r="AG392" i="10"/>
  <c r="AH392" i="10"/>
  <c r="AI392" i="10"/>
  <c r="AJ392" i="10"/>
  <c r="AK392" i="10"/>
  <c r="AL392" i="10"/>
  <c r="AM392" i="10"/>
  <c r="AN392" i="10"/>
  <c r="AO392" i="10"/>
  <c r="AP392" i="10"/>
  <c r="AQ392" i="10"/>
  <c r="AR392" i="10"/>
  <c r="AS392" i="10"/>
  <c r="AT392" i="10"/>
  <c r="AU392" i="10"/>
  <c r="AV392" i="10"/>
  <c r="AW392" i="10"/>
  <c r="AB393" i="10"/>
  <c r="AC393" i="10"/>
  <c r="AD393" i="10"/>
  <c r="AE393" i="10"/>
  <c r="AF393" i="10"/>
  <c r="AG393" i="10"/>
  <c r="AH393" i="10"/>
  <c r="AI393" i="10"/>
  <c r="AJ393" i="10"/>
  <c r="AK393" i="10"/>
  <c r="AL393" i="10"/>
  <c r="AM393" i="10"/>
  <c r="AN393" i="10"/>
  <c r="AO393" i="10"/>
  <c r="AP393" i="10"/>
  <c r="AQ393" i="10"/>
  <c r="AR393" i="10"/>
  <c r="AS393" i="10"/>
  <c r="AT393" i="10"/>
  <c r="AU393" i="10"/>
  <c r="AV393" i="10"/>
  <c r="AW393" i="10"/>
  <c r="AB394" i="10"/>
  <c r="AC394" i="10"/>
  <c r="AD394" i="10"/>
  <c r="AE394" i="10"/>
  <c r="AF394" i="10"/>
  <c r="AG394" i="10"/>
  <c r="AH394" i="10"/>
  <c r="AI394" i="10"/>
  <c r="AJ394" i="10"/>
  <c r="AK394" i="10"/>
  <c r="AL394" i="10"/>
  <c r="AM394" i="10"/>
  <c r="AN394" i="10"/>
  <c r="AO394" i="10"/>
  <c r="AP394" i="10"/>
  <c r="AQ394" i="10"/>
  <c r="AR394" i="10"/>
  <c r="AS394" i="10"/>
  <c r="AT394" i="10"/>
  <c r="AU394" i="10"/>
  <c r="AV394" i="10"/>
  <c r="AW394" i="10"/>
  <c r="AB395" i="10"/>
  <c r="AC395" i="10"/>
  <c r="AD395" i="10"/>
  <c r="AE395" i="10"/>
  <c r="AF395" i="10"/>
  <c r="AG395" i="10"/>
  <c r="AH395" i="10"/>
  <c r="AI395" i="10"/>
  <c r="AJ395" i="10"/>
  <c r="AK395" i="10"/>
  <c r="AL395" i="10"/>
  <c r="AM395" i="10"/>
  <c r="AN395" i="10"/>
  <c r="AO395" i="10"/>
  <c r="AP395" i="10"/>
  <c r="AQ395" i="10"/>
  <c r="AR395" i="10"/>
  <c r="AS395" i="10"/>
  <c r="AT395" i="10"/>
  <c r="AU395" i="10"/>
  <c r="AV395" i="10"/>
  <c r="AW395" i="10"/>
  <c r="AB396" i="10"/>
  <c r="AC396" i="10"/>
  <c r="AD396" i="10"/>
  <c r="AE396" i="10"/>
  <c r="AF396" i="10"/>
  <c r="AG396" i="10"/>
  <c r="AH396" i="10"/>
  <c r="AI396" i="10"/>
  <c r="AJ396" i="10"/>
  <c r="AK396" i="10"/>
  <c r="AL396" i="10"/>
  <c r="AM396" i="10"/>
  <c r="AN396" i="10"/>
  <c r="AO396" i="10"/>
  <c r="AP396" i="10"/>
  <c r="AQ396" i="10"/>
  <c r="AR396" i="10"/>
  <c r="AS396" i="10"/>
  <c r="AT396" i="10"/>
  <c r="AU396" i="10"/>
  <c r="AV396" i="10"/>
  <c r="AW396" i="10"/>
  <c r="AB397" i="10"/>
  <c r="AC397" i="10"/>
  <c r="AD397" i="10"/>
  <c r="AE397" i="10"/>
  <c r="AF397" i="10"/>
  <c r="AG397" i="10"/>
  <c r="AH397" i="10"/>
  <c r="AI397" i="10"/>
  <c r="AJ397" i="10"/>
  <c r="AK397" i="10"/>
  <c r="AL397" i="10"/>
  <c r="AM397" i="10"/>
  <c r="AN397" i="10"/>
  <c r="AO397" i="10"/>
  <c r="AP397" i="10"/>
  <c r="AQ397" i="10"/>
  <c r="AR397" i="10"/>
  <c r="AS397" i="10"/>
  <c r="AT397" i="10"/>
  <c r="AU397" i="10"/>
  <c r="AV397" i="10"/>
  <c r="AW397" i="10"/>
  <c r="AB398" i="10"/>
  <c r="AC398" i="10"/>
  <c r="AD398" i="10"/>
  <c r="AE398" i="10"/>
  <c r="AF398" i="10"/>
  <c r="AG398" i="10"/>
  <c r="AH398" i="10"/>
  <c r="AI398" i="10"/>
  <c r="AJ398" i="10"/>
  <c r="AK398" i="10"/>
  <c r="AL398" i="10"/>
  <c r="AM398" i="10"/>
  <c r="AN398" i="10"/>
  <c r="AO398" i="10"/>
  <c r="AP398" i="10"/>
  <c r="AQ398" i="10"/>
  <c r="AR398" i="10"/>
  <c r="AS398" i="10"/>
  <c r="AT398" i="10"/>
  <c r="AU398" i="10"/>
  <c r="AV398" i="10"/>
  <c r="AW398" i="10"/>
  <c r="AB399" i="10"/>
  <c r="AC399" i="10"/>
  <c r="AD399" i="10"/>
  <c r="AE399" i="10"/>
  <c r="AF399" i="10"/>
  <c r="AG399" i="10"/>
  <c r="AH399" i="10"/>
  <c r="AI399" i="10"/>
  <c r="AJ399" i="10"/>
  <c r="AK399" i="10"/>
  <c r="AL399" i="10"/>
  <c r="AM399" i="10"/>
  <c r="AN399" i="10"/>
  <c r="AO399" i="10"/>
  <c r="AP399" i="10"/>
  <c r="AQ399" i="10"/>
  <c r="AR399" i="10"/>
  <c r="AS399" i="10"/>
  <c r="AT399" i="10"/>
  <c r="AU399" i="10"/>
  <c r="AV399" i="10"/>
  <c r="AW399" i="10"/>
  <c r="AB400" i="10"/>
  <c r="AC400" i="10"/>
  <c r="AD400" i="10"/>
  <c r="AE400" i="10"/>
  <c r="AF400" i="10"/>
  <c r="AG400" i="10"/>
  <c r="AH400" i="10"/>
  <c r="AI400" i="10"/>
  <c r="AJ400" i="10"/>
  <c r="AK400" i="10"/>
  <c r="AL400" i="10"/>
  <c r="AM400" i="10"/>
  <c r="AN400" i="10"/>
  <c r="AO400" i="10"/>
  <c r="AP400" i="10"/>
  <c r="AQ400" i="10"/>
  <c r="AR400" i="10"/>
  <c r="AS400" i="10"/>
  <c r="AT400" i="10"/>
  <c r="AU400" i="10"/>
  <c r="AV400" i="10"/>
  <c r="AW400" i="10"/>
  <c r="AB401" i="10"/>
  <c r="AC401" i="10"/>
  <c r="AD401" i="10"/>
  <c r="AE401" i="10"/>
  <c r="AF401" i="10"/>
  <c r="AG401" i="10"/>
  <c r="AH401" i="10"/>
  <c r="AI401" i="10"/>
  <c r="AJ401" i="10"/>
  <c r="AK401" i="10"/>
  <c r="AL401" i="10"/>
  <c r="AM401" i="10"/>
  <c r="AN401" i="10"/>
  <c r="AO401" i="10"/>
  <c r="AP401" i="10"/>
  <c r="AQ401" i="10"/>
  <c r="AR401" i="10"/>
  <c r="AS401" i="10"/>
  <c r="AT401" i="10"/>
  <c r="AU401" i="10"/>
  <c r="AV401" i="10"/>
  <c r="AW401" i="10"/>
  <c r="AB402" i="10"/>
  <c r="AC402" i="10"/>
  <c r="AD402" i="10"/>
  <c r="AE402" i="10"/>
  <c r="AF402" i="10"/>
  <c r="AG402" i="10"/>
  <c r="AH402" i="10"/>
  <c r="AI402" i="10"/>
  <c r="AJ402" i="10"/>
  <c r="AK402" i="10"/>
  <c r="AL402" i="10"/>
  <c r="AM402" i="10"/>
  <c r="AN402" i="10"/>
  <c r="AO402" i="10"/>
  <c r="AP402" i="10"/>
  <c r="AQ402" i="10"/>
  <c r="AR402" i="10"/>
  <c r="AS402" i="10"/>
  <c r="AT402" i="10"/>
  <c r="AU402" i="10"/>
  <c r="AV402" i="10"/>
  <c r="AW402" i="10"/>
  <c r="AB403" i="10"/>
  <c r="AC403" i="10"/>
  <c r="AD403" i="10"/>
  <c r="AE403" i="10"/>
  <c r="AF403" i="10"/>
  <c r="AG403" i="10"/>
  <c r="AH403" i="10"/>
  <c r="AI403" i="10"/>
  <c r="AJ403" i="10"/>
  <c r="AK403" i="10"/>
  <c r="AL403" i="10"/>
  <c r="AM403" i="10"/>
  <c r="AN403" i="10"/>
  <c r="AO403" i="10"/>
  <c r="AP403" i="10"/>
  <c r="AQ403" i="10"/>
  <c r="AR403" i="10"/>
  <c r="AS403" i="10"/>
  <c r="AT403" i="10"/>
  <c r="AU403" i="10"/>
  <c r="AV403" i="10"/>
  <c r="AW403" i="10"/>
  <c r="AB404" i="10"/>
  <c r="AC404" i="10"/>
  <c r="AD404" i="10"/>
  <c r="AE404" i="10"/>
  <c r="AF404" i="10"/>
  <c r="AG404" i="10"/>
  <c r="AH404" i="10"/>
  <c r="AI404" i="10"/>
  <c r="AJ404" i="10"/>
  <c r="AK404" i="10"/>
  <c r="AL404" i="10"/>
  <c r="AM404" i="10"/>
  <c r="AN404" i="10"/>
  <c r="AO404" i="10"/>
  <c r="AP404" i="10"/>
  <c r="AQ404" i="10"/>
  <c r="AR404" i="10"/>
  <c r="AS404" i="10"/>
  <c r="AT404" i="10"/>
  <c r="AU404" i="10"/>
  <c r="AV404" i="10"/>
  <c r="AW404" i="10"/>
  <c r="AB405" i="10"/>
  <c r="AC405" i="10"/>
  <c r="AD405" i="10"/>
  <c r="AE405" i="10"/>
  <c r="AF405" i="10"/>
  <c r="AG405" i="10"/>
  <c r="AH405" i="10"/>
  <c r="AI405" i="10"/>
  <c r="AJ405" i="10"/>
  <c r="AK405" i="10"/>
  <c r="AL405" i="10"/>
  <c r="AM405" i="10"/>
  <c r="AN405" i="10"/>
  <c r="AO405" i="10"/>
  <c r="AP405" i="10"/>
  <c r="AQ405" i="10"/>
  <c r="AR405" i="10"/>
  <c r="AS405" i="10"/>
  <c r="AT405" i="10"/>
  <c r="AU405" i="10"/>
  <c r="AV405" i="10"/>
  <c r="AW405" i="10"/>
  <c r="AB406" i="10"/>
  <c r="AC406" i="10"/>
  <c r="AD406" i="10"/>
  <c r="AE406" i="10"/>
  <c r="AF406" i="10"/>
  <c r="AG406" i="10"/>
  <c r="AH406" i="10"/>
  <c r="AI406" i="10"/>
  <c r="AJ406" i="10"/>
  <c r="AK406" i="10"/>
  <c r="AL406" i="10"/>
  <c r="AM406" i="10"/>
  <c r="AN406" i="10"/>
  <c r="AO406" i="10"/>
  <c r="AP406" i="10"/>
  <c r="AQ406" i="10"/>
  <c r="AR406" i="10"/>
  <c r="AS406" i="10"/>
  <c r="AT406" i="10"/>
  <c r="AU406" i="10"/>
  <c r="AV406" i="10"/>
  <c r="AW406" i="10"/>
  <c r="AB407" i="10"/>
  <c r="AC407" i="10"/>
  <c r="AD407" i="10"/>
  <c r="AE407" i="10"/>
  <c r="AF407" i="10"/>
  <c r="AG407" i="10"/>
  <c r="AH407" i="10"/>
  <c r="AI407" i="10"/>
  <c r="AJ407" i="10"/>
  <c r="AK407" i="10"/>
  <c r="AL407" i="10"/>
  <c r="AM407" i="10"/>
  <c r="AN407" i="10"/>
  <c r="AO407" i="10"/>
  <c r="AP407" i="10"/>
  <c r="AQ407" i="10"/>
  <c r="AR407" i="10"/>
  <c r="AS407" i="10"/>
  <c r="AT407" i="10"/>
  <c r="AU407" i="10"/>
  <c r="AV407" i="10"/>
  <c r="AW407" i="10"/>
  <c r="AB408" i="10"/>
  <c r="AC408" i="10"/>
  <c r="AD408" i="10"/>
  <c r="AE408" i="10"/>
  <c r="AF408" i="10"/>
  <c r="AG408" i="10"/>
  <c r="AH408" i="10"/>
  <c r="AI408" i="10"/>
  <c r="AJ408" i="10"/>
  <c r="AK408" i="10"/>
  <c r="AL408" i="10"/>
  <c r="AM408" i="10"/>
  <c r="AN408" i="10"/>
  <c r="AO408" i="10"/>
  <c r="AP408" i="10"/>
  <c r="AQ408" i="10"/>
  <c r="AR408" i="10"/>
  <c r="AS408" i="10"/>
  <c r="AT408" i="10"/>
  <c r="AU408" i="10"/>
  <c r="AV408" i="10"/>
  <c r="AW408" i="10"/>
  <c r="AB409" i="10"/>
  <c r="AC409" i="10"/>
  <c r="AD409" i="10"/>
  <c r="AE409" i="10"/>
  <c r="AF409" i="10"/>
  <c r="AG409" i="10"/>
  <c r="AH409" i="10"/>
  <c r="AI409" i="10"/>
  <c r="AJ409" i="10"/>
  <c r="AK409" i="10"/>
  <c r="AL409" i="10"/>
  <c r="AM409" i="10"/>
  <c r="AN409" i="10"/>
  <c r="AO409" i="10"/>
  <c r="AP409" i="10"/>
  <c r="AQ409" i="10"/>
  <c r="AR409" i="10"/>
  <c r="AS409" i="10"/>
  <c r="AT409" i="10"/>
  <c r="AU409" i="10"/>
  <c r="AV409" i="10"/>
  <c r="AW409" i="10"/>
  <c r="AB410" i="10"/>
  <c r="AC410" i="10"/>
  <c r="AD410" i="10"/>
  <c r="AE410" i="10"/>
  <c r="AF410" i="10"/>
  <c r="AG410" i="10"/>
  <c r="AH410" i="10"/>
  <c r="AI410" i="10"/>
  <c r="AJ410" i="10"/>
  <c r="AK410" i="10"/>
  <c r="AL410" i="10"/>
  <c r="AM410" i="10"/>
  <c r="AN410" i="10"/>
  <c r="AO410" i="10"/>
  <c r="AP410" i="10"/>
  <c r="AQ410" i="10"/>
  <c r="AR410" i="10"/>
  <c r="AS410" i="10"/>
  <c r="AT410" i="10"/>
  <c r="AU410" i="10"/>
  <c r="AV410" i="10"/>
  <c r="AW410" i="10"/>
  <c r="AB411" i="10"/>
  <c r="AC411" i="10"/>
  <c r="AD411" i="10"/>
  <c r="AE411" i="10"/>
  <c r="AF411" i="10"/>
  <c r="AG411" i="10"/>
  <c r="AH411" i="10"/>
  <c r="AI411" i="10"/>
  <c r="AJ411" i="10"/>
  <c r="AK411" i="10"/>
  <c r="AL411" i="10"/>
  <c r="AM411" i="10"/>
  <c r="AN411" i="10"/>
  <c r="AO411" i="10"/>
  <c r="AP411" i="10"/>
  <c r="AQ411" i="10"/>
  <c r="AR411" i="10"/>
  <c r="AS411" i="10"/>
  <c r="AT411" i="10"/>
  <c r="AU411" i="10"/>
  <c r="AV411" i="10"/>
  <c r="AW411" i="10"/>
  <c r="AB412" i="10"/>
  <c r="AC412" i="10"/>
  <c r="AD412" i="10"/>
  <c r="AE412" i="10"/>
  <c r="AF412" i="10"/>
  <c r="AG412" i="10"/>
  <c r="AH412" i="10"/>
  <c r="AI412" i="10"/>
  <c r="AJ412" i="10"/>
  <c r="AK412" i="10"/>
  <c r="AL412" i="10"/>
  <c r="AM412" i="10"/>
  <c r="AN412" i="10"/>
  <c r="AO412" i="10"/>
  <c r="AP412" i="10"/>
  <c r="AQ412" i="10"/>
  <c r="AR412" i="10"/>
  <c r="AS412" i="10"/>
  <c r="AT412" i="10"/>
  <c r="AU412" i="10"/>
  <c r="AV412" i="10"/>
  <c r="AW412" i="10"/>
  <c r="AB413" i="10"/>
  <c r="AC413" i="10"/>
  <c r="AD413" i="10"/>
  <c r="AE413" i="10"/>
  <c r="AF413" i="10"/>
  <c r="AG413" i="10"/>
  <c r="AH413" i="10"/>
  <c r="AI413" i="10"/>
  <c r="AJ413" i="10"/>
  <c r="AK413" i="10"/>
  <c r="AL413" i="10"/>
  <c r="AM413" i="10"/>
  <c r="AN413" i="10"/>
  <c r="AO413" i="10"/>
  <c r="AP413" i="10"/>
  <c r="AQ413" i="10"/>
  <c r="AR413" i="10"/>
  <c r="AS413" i="10"/>
  <c r="AT413" i="10"/>
  <c r="AU413" i="10"/>
  <c r="AV413" i="10"/>
  <c r="AW413" i="10"/>
  <c r="AB414" i="10"/>
  <c r="AC414" i="10"/>
  <c r="AD414" i="10"/>
  <c r="AE414" i="10"/>
  <c r="AF414" i="10"/>
  <c r="AG414" i="10"/>
  <c r="AH414" i="10"/>
  <c r="AI414" i="10"/>
  <c r="AJ414" i="10"/>
  <c r="AK414" i="10"/>
  <c r="AL414" i="10"/>
  <c r="AM414" i="10"/>
  <c r="AN414" i="10"/>
  <c r="AO414" i="10"/>
  <c r="AP414" i="10"/>
  <c r="AQ414" i="10"/>
  <c r="AR414" i="10"/>
  <c r="AS414" i="10"/>
  <c r="AT414" i="10"/>
  <c r="AU414" i="10"/>
  <c r="AV414" i="10"/>
  <c r="AW414" i="10"/>
  <c r="AB415" i="10"/>
  <c r="AC415" i="10"/>
  <c r="AD415" i="10"/>
  <c r="AE415" i="10"/>
  <c r="AF415" i="10"/>
  <c r="AG415" i="10"/>
  <c r="AH415" i="10"/>
  <c r="AI415" i="10"/>
  <c r="AJ415" i="10"/>
  <c r="AK415" i="10"/>
  <c r="AL415" i="10"/>
  <c r="AM415" i="10"/>
  <c r="AN415" i="10"/>
  <c r="AO415" i="10"/>
  <c r="AP415" i="10"/>
  <c r="AQ415" i="10"/>
  <c r="AR415" i="10"/>
  <c r="AS415" i="10"/>
  <c r="AT415" i="10"/>
  <c r="AU415" i="10"/>
  <c r="AV415" i="10"/>
  <c r="AW415" i="10"/>
  <c r="AB416" i="10"/>
  <c r="AC416" i="10"/>
  <c r="AD416" i="10"/>
  <c r="AE416" i="10"/>
  <c r="AF416" i="10"/>
  <c r="AG416" i="10"/>
  <c r="AH416" i="10"/>
  <c r="AI416" i="10"/>
  <c r="AJ416" i="10"/>
  <c r="AK416" i="10"/>
  <c r="AL416" i="10"/>
  <c r="AM416" i="10"/>
  <c r="AN416" i="10"/>
  <c r="AO416" i="10"/>
  <c r="AP416" i="10"/>
  <c r="AQ416" i="10"/>
  <c r="AR416" i="10"/>
  <c r="AS416" i="10"/>
  <c r="AT416" i="10"/>
  <c r="AU416" i="10"/>
  <c r="AV416" i="10"/>
  <c r="AW416" i="10"/>
  <c r="AB417" i="10"/>
  <c r="AC417" i="10"/>
  <c r="AD417" i="10"/>
  <c r="AE417" i="10"/>
  <c r="AF417" i="10"/>
  <c r="AG417" i="10"/>
  <c r="AH417" i="10"/>
  <c r="AI417" i="10"/>
  <c r="AJ417" i="10"/>
  <c r="AK417" i="10"/>
  <c r="AL417" i="10"/>
  <c r="AM417" i="10"/>
  <c r="AN417" i="10"/>
  <c r="AO417" i="10"/>
  <c r="AP417" i="10"/>
  <c r="AQ417" i="10"/>
  <c r="AR417" i="10"/>
  <c r="AS417" i="10"/>
  <c r="AT417" i="10"/>
  <c r="AU417" i="10"/>
  <c r="AV417" i="10"/>
  <c r="AW417" i="10"/>
  <c r="AB418" i="10"/>
  <c r="AC418" i="10"/>
  <c r="AD418" i="10"/>
  <c r="AE418" i="10"/>
  <c r="AF418" i="10"/>
  <c r="AG418" i="10"/>
  <c r="AH418" i="10"/>
  <c r="AI418" i="10"/>
  <c r="AJ418" i="10"/>
  <c r="AK418" i="10"/>
  <c r="AL418" i="10"/>
  <c r="AM418" i="10"/>
  <c r="AN418" i="10"/>
  <c r="AO418" i="10"/>
  <c r="AP418" i="10"/>
  <c r="AQ418" i="10"/>
  <c r="AR418" i="10"/>
  <c r="AS418" i="10"/>
  <c r="AT418" i="10"/>
  <c r="AU418" i="10"/>
  <c r="AV418" i="10"/>
  <c r="AW418" i="10"/>
  <c r="AB419" i="10"/>
  <c r="AC419" i="10"/>
  <c r="AD419" i="10"/>
  <c r="AE419" i="10"/>
  <c r="AF419" i="10"/>
  <c r="AG419" i="10"/>
  <c r="AH419" i="10"/>
  <c r="AI419" i="10"/>
  <c r="AJ419" i="10"/>
  <c r="AK419" i="10"/>
  <c r="AL419" i="10"/>
  <c r="AM419" i="10"/>
  <c r="AN419" i="10"/>
  <c r="AO419" i="10"/>
  <c r="AP419" i="10"/>
  <c r="AQ419" i="10"/>
  <c r="AR419" i="10"/>
  <c r="AS419" i="10"/>
  <c r="AT419" i="10"/>
  <c r="AU419" i="10"/>
  <c r="AV419" i="10"/>
  <c r="AW419" i="10"/>
  <c r="AB420" i="10"/>
  <c r="AC420" i="10"/>
  <c r="AD420" i="10"/>
  <c r="AE420" i="10"/>
  <c r="AF420" i="10"/>
  <c r="AG420" i="10"/>
  <c r="AH420" i="10"/>
  <c r="AI420" i="10"/>
  <c r="AJ420" i="10"/>
  <c r="AK420" i="10"/>
  <c r="AL420" i="10"/>
  <c r="AM420" i="10"/>
  <c r="AN420" i="10"/>
  <c r="AO420" i="10"/>
  <c r="AP420" i="10"/>
  <c r="AQ420" i="10"/>
  <c r="AR420" i="10"/>
  <c r="AS420" i="10"/>
  <c r="AT420" i="10"/>
  <c r="AU420" i="10"/>
  <c r="AV420" i="10"/>
  <c r="AW420" i="10"/>
  <c r="AB421" i="10"/>
  <c r="AC421" i="10"/>
  <c r="AD421" i="10"/>
  <c r="AE421" i="10"/>
  <c r="AF421" i="10"/>
  <c r="AG421" i="10"/>
  <c r="AH421" i="10"/>
  <c r="AI421" i="10"/>
  <c r="AJ421" i="10"/>
  <c r="AK421" i="10"/>
  <c r="AL421" i="10"/>
  <c r="AM421" i="10"/>
  <c r="AN421" i="10"/>
  <c r="AO421" i="10"/>
  <c r="AP421" i="10"/>
  <c r="AQ421" i="10"/>
  <c r="AR421" i="10"/>
  <c r="AS421" i="10"/>
  <c r="AT421" i="10"/>
  <c r="AU421" i="10"/>
  <c r="AV421" i="10"/>
  <c r="AW421" i="10"/>
  <c r="AB422" i="10"/>
  <c r="AC422" i="10"/>
  <c r="AD422" i="10"/>
  <c r="AE422" i="10"/>
  <c r="AF422" i="10"/>
  <c r="AG422" i="10"/>
  <c r="AH422" i="10"/>
  <c r="AI422" i="10"/>
  <c r="AJ422" i="10"/>
  <c r="AK422" i="10"/>
  <c r="AL422" i="10"/>
  <c r="AM422" i="10"/>
  <c r="AN422" i="10"/>
  <c r="AO422" i="10"/>
  <c r="AP422" i="10"/>
  <c r="AQ422" i="10"/>
  <c r="AR422" i="10"/>
  <c r="AS422" i="10"/>
  <c r="AT422" i="10"/>
  <c r="AU422" i="10"/>
  <c r="AV422" i="10"/>
  <c r="AW422" i="10"/>
  <c r="AB423" i="10"/>
  <c r="AC423" i="10"/>
  <c r="AD423" i="10"/>
  <c r="AE423" i="10"/>
  <c r="AF423" i="10"/>
  <c r="AG423" i="10"/>
  <c r="AH423" i="10"/>
  <c r="AI423" i="10"/>
  <c r="AJ423" i="10"/>
  <c r="AK423" i="10"/>
  <c r="AL423" i="10"/>
  <c r="AM423" i="10"/>
  <c r="AN423" i="10"/>
  <c r="AO423" i="10"/>
  <c r="AP423" i="10"/>
  <c r="AQ423" i="10"/>
  <c r="AR423" i="10"/>
  <c r="AS423" i="10"/>
  <c r="AT423" i="10"/>
  <c r="AU423" i="10"/>
  <c r="AV423" i="10"/>
  <c r="AW423" i="10"/>
  <c r="AB424" i="10"/>
  <c r="AC424" i="10"/>
  <c r="AD424" i="10"/>
  <c r="AE424" i="10"/>
  <c r="AF424" i="10"/>
  <c r="AG424" i="10"/>
  <c r="AH424" i="10"/>
  <c r="AI424" i="10"/>
  <c r="AJ424" i="10"/>
  <c r="AK424" i="10"/>
  <c r="AL424" i="10"/>
  <c r="AM424" i="10"/>
  <c r="AN424" i="10"/>
  <c r="AO424" i="10"/>
  <c r="AP424" i="10"/>
  <c r="AQ424" i="10"/>
  <c r="AR424" i="10"/>
  <c r="AS424" i="10"/>
  <c r="AT424" i="10"/>
  <c r="AU424" i="10"/>
  <c r="AV424" i="10"/>
  <c r="AW424" i="10"/>
  <c r="AB425" i="10"/>
  <c r="AC425" i="10"/>
  <c r="AD425" i="10"/>
  <c r="AE425" i="10"/>
  <c r="AF425" i="10"/>
  <c r="AG425" i="10"/>
  <c r="AH425" i="10"/>
  <c r="AI425" i="10"/>
  <c r="AJ425" i="10"/>
  <c r="AK425" i="10"/>
  <c r="AL425" i="10"/>
  <c r="AM425" i="10"/>
  <c r="AN425" i="10"/>
  <c r="AO425" i="10"/>
  <c r="AP425" i="10"/>
  <c r="AQ425" i="10"/>
  <c r="AR425" i="10"/>
  <c r="AS425" i="10"/>
  <c r="AT425" i="10"/>
  <c r="AU425" i="10"/>
  <c r="AV425" i="10"/>
  <c r="AW425" i="10"/>
  <c r="AB426" i="10"/>
  <c r="AC426" i="10"/>
  <c r="AD426" i="10"/>
  <c r="AE426" i="10"/>
  <c r="AF426" i="10"/>
  <c r="AG426" i="10"/>
  <c r="AH426" i="10"/>
  <c r="AI426" i="10"/>
  <c r="AJ426" i="10"/>
  <c r="AK426" i="10"/>
  <c r="AL426" i="10"/>
  <c r="AM426" i="10"/>
  <c r="AN426" i="10"/>
  <c r="AO426" i="10"/>
  <c r="AP426" i="10"/>
  <c r="AQ426" i="10"/>
  <c r="AR426" i="10"/>
  <c r="AS426" i="10"/>
  <c r="AT426" i="10"/>
  <c r="AU426" i="10"/>
  <c r="AV426" i="10"/>
  <c r="AW426" i="10"/>
  <c r="AB427" i="10"/>
  <c r="AC427" i="10"/>
  <c r="AD427" i="10"/>
  <c r="AE427" i="10"/>
  <c r="AF427" i="10"/>
  <c r="AG427" i="10"/>
  <c r="AH427" i="10"/>
  <c r="AI427" i="10"/>
  <c r="AJ427" i="10"/>
  <c r="AK427" i="10"/>
  <c r="AL427" i="10"/>
  <c r="AM427" i="10"/>
  <c r="AN427" i="10"/>
  <c r="AO427" i="10"/>
  <c r="AP427" i="10"/>
  <c r="AQ427" i="10"/>
  <c r="AR427" i="10"/>
  <c r="AS427" i="10"/>
  <c r="AT427" i="10"/>
  <c r="AU427" i="10"/>
  <c r="AV427" i="10"/>
  <c r="AW427" i="10"/>
  <c r="AB428" i="10"/>
  <c r="AC428" i="10"/>
  <c r="AD428" i="10"/>
  <c r="AE428" i="10"/>
  <c r="AF428" i="10"/>
  <c r="AG428" i="10"/>
  <c r="AH428" i="10"/>
  <c r="AI428" i="10"/>
  <c r="AJ428" i="10"/>
  <c r="AK428" i="10"/>
  <c r="AL428" i="10"/>
  <c r="AM428" i="10"/>
  <c r="AN428" i="10"/>
  <c r="AO428" i="10"/>
  <c r="AP428" i="10"/>
  <c r="AQ428" i="10"/>
  <c r="AR428" i="10"/>
  <c r="AS428" i="10"/>
  <c r="AT428" i="10"/>
  <c r="AU428" i="10"/>
  <c r="AV428" i="10"/>
  <c r="AW428" i="10"/>
  <c r="AB429" i="10"/>
  <c r="AC429" i="10"/>
  <c r="AD429" i="10"/>
  <c r="AE429" i="10"/>
  <c r="AF429" i="10"/>
  <c r="AG429" i="10"/>
  <c r="AH429" i="10"/>
  <c r="AI429" i="10"/>
  <c r="AJ429" i="10"/>
  <c r="AK429" i="10"/>
  <c r="AL429" i="10"/>
  <c r="AM429" i="10"/>
  <c r="AN429" i="10"/>
  <c r="AO429" i="10"/>
  <c r="AP429" i="10"/>
  <c r="AQ429" i="10"/>
  <c r="AR429" i="10"/>
  <c r="AS429" i="10"/>
  <c r="AT429" i="10"/>
  <c r="AU429" i="10"/>
  <c r="AV429" i="10"/>
  <c r="AW429" i="10"/>
  <c r="AB430" i="10"/>
  <c r="AC430" i="10"/>
  <c r="AD430" i="10"/>
  <c r="AE430" i="10"/>
  <c r="AF430" i="10"/>
  <c r="AG430" i="10"/>
  <c r="AH430" i="10"/>
  <c r="AI430" i="10"/>
  <c r="AJ430" i="10"/>
  <c r="AK430" i="10"/>
  <c r="AL430" i="10"/>
  <c r="AM430" i="10"/>
  <c r="AN430" i="10"/>
  <c r="AO430" i="10"/>
  <c r="AP430" i="10"/>
  <c r="AQ430" i="10"/>
  <c r="AR430" i="10"/>
  <c r="AS430" i="10"/>
  <c r="AT430" i="10"/>
  <c r="AU430" i="10"/>
  <c r="AV430" i="10"/>
  <c r="AW430" i="10"/>
  <c r="AB431" i="10"/>
  <c r="AC431" i="10"/>
  <c r="AD431" i="10"/>
  <c r="AE431" i="10"/>
  <c r="AF431" i="10"/>
  <c r="AG431" i="10"/>
  <c r="AH431" i="10"/>
  <c r="AI431" i="10"/>
  <c r="AJ431" i="10"/>
  <c r="AK431" i="10"/>
  <c r="AL431" i="10"/>
  <c r="AM431" i="10"/>
  <c r="AN431" i="10"/>
  <c r="AO431" i="10"/>
  <c r="AP431" i="10"/>
  <c r="AQ431" i="10"/>
  <c r="AR431" i="10"/>
  <c r="AS431" i="10"/>
  <c r="AT431" i="10"/>
  <c r="AU431" i="10"/>
  <c r="AV431" i="10"/>
  <c r="AW431" i="10"/>
  <c r="AB432" i="10"/>
  <c r="AC432" i="10"/>
  <c r="AD432" i="10"/>
  <c r="AE432" i="10"/>
  <c r="AF432" i="10"/>
  <c r="AG432" i="10"/>
  <c r="AH432" i="10"/>
  <c r="AI432" i="10"/>
  <c r="AJ432" i="10"/>
  <c r="AK432" i="10"/>
  <c r="AL432" i="10"/>
  <c r="AM432" i="10"/>
  <c r="AN432" i="10"/>
  <c r="AO432" i="10"/>
  <c r="AP432" i="10"/>
  <c r="AQ432" i="10"/>
  <c r="AR432" i="10"/>
  <c r="AS432" i="10"/>
  <c r="AT432" i="10"/>
  <c r="AU432" i="10"/>
  <c r="AV432" i="10"/>
  <c r="AW432" i="10"/>
  <c r="AB433" i="10"/>
  <c r="AC433" i="10"/>
  <c r="AD433" i="10"/>
  <c r="AE433" i="10"/>
  <c r="AF433" i="10"/>
  <c r="AG433" i="10"/>
  <c r="AH433" i="10"/>
  <c r="AI433" i="10"/>
  <c r="AJ433" i="10"/>
  <c r="AK433" i="10"/>
  <c r="AL433" i="10"/>
  <c r="AM433" i="10"/>
  <c r="AN433" i="10"/>
  <c r="AO433" i="10"/>
  <c r="AP433" i="10"/>
  <c r="AQ433" i="10"/>
  <c r="AR433" i="10"/>
  <c r="AS433" i="10"/>
  <c r="AT433" i="10"/>
  <c r="AU433" i="10"/>
  <c r="AV433" i="10"/>
  <c r="AW433" i="10"/>
  <c r="AB434" i="10"/>
  <c r="AC434" i="10"/>
  <c r="AD434" i="10"/>
  <c r="AE434" i="10"/>
  <c r="AF434" i="10"/>
  <c r="AG434" i="10"/>
  <c r="AH434" i="10"/>
  <c r="AI434" i="10"/>
  <c r="AJ434" i="10"/>
  <c r="AK434" i="10"/>
  <c r="AL434" i="10"/>
  <c r="AM434" i="10"/>
  <c r="AN434" i="10"/>
  <c r="AO434" i="10"/>
  <c r="AP434" i="10"/>
  <c r="AQ434" i="10"/>
  <c r="AR434" i="10"/>
  <c r="AS434" i="10"/>
  <c r="AT434" i="10"/>
  <c r="AU434" i="10"/>
  <c r="AV434" i="10"/>
  <c r="AW434" i="10"/>
  <c r="AB435" i="10"/>
  <c r="AC435" i="10"/>
  <c r="AD435" i="10"/>
  <c r="AE435" i="10"/>
  <c r="AF435" i="10"/>
  <c r="AG435" i="10"/>
  <c r="AH435" i="10"/>
  <c r="AI435" i="10"/>
  <c r="AJ435" i="10"/>
  <c r="AK435" i="10"/>
  <c r="AL435" i="10"/>
  <c r="AM435" i="10"/>
  <c r="AN435" i="10"/>
  <c r="AO435" i="10"/>
  <c r="AP435" i="10"/>
  <c r="AQ435" i="10"/>
  <c r="AR435" i="10"/>
  <c r="AS435" i="10"/>
  <c r="AT435" i="10"/>
  <c r="AU435" i="10"/>
  <c r="AV435" i="10"/>
  <c r="AW435" i="10"/>
  <c r="AB436" i="10"/>
  <c r="AC436" i="10"/>
  <c r="AD436" i="10"/>
  <c r="AE436" i="10"/>
  <c r="AF436" i="10"/>
  <c r="AG436" i="10"/>
  <c r="AH436" i="10"/>
  <c r="AI436" i="10"/>
  <c r="AJ436" i="10"/>
  <c r="AK436" i="10"/>
  <c r="AL436" i="10"/>
  <c r="AM436" i="10"/>
  <c r="AN436" i="10"/>
  <c r="AO436" i="10"/>
  <c r="AP436" i="10"/>
  <c r="AQ436" i="10"/>
  <c r="AR436" i="10"/>
  <c r="AS436" i="10"/>
  <c r="AT436" i="10"/>
  <c r="AU436" i="10"/>
  <c r="AV436" i="10"/>
  <c r="AW436" i="10"/>
  <c r="AB437" i="10"/>
  <c r="AC437" i="10"/>
  <c r="AD437" i="10"/>
  <c r="AE437" i="10"/>
  <c r="AF437" i="10"/>
  <c r="AG437" i="10"/>
  <c r="AH437" i="10"/>
  <c r="AI437" i="10"/>
  <c r="AJ437" i="10"/>
  <c r="AK437" i="10"/>
  <c r="AL437" i="10"/>
  <c r="AM437" i="10"/>
  <c r="AN437" i="10"/>
  <c r="AO437" i="10"/>
  <c r="AP437" i="10"/>
  <c r="AQ437" i="10"/>
  <c r="AR437" i="10"/>
  <c r="AS437" i="10"/>
  <c r="AT437" i="10"/>
  <c r="AU437" i="10"/>
  <c r="AV437" i="10"/>
  <c r="AW437" i="10"/>
  <c r="AB438" i="10"/>
  <c r="AC438" i="10"/>
  <c r="AD438" i="10"/>
  <c r="AE438" i="10"/>
  <c r="AF438" i="10"/>
  <c r="AG438" i="10"/>
  <c r="AH438" i="10"/>
  <c r="AI438" i="10"/>
  <c r="AJ438" i="10"/>
  <c r="AK438" i="10"/>
  <c r="AL438" i="10"/>
  <c r="AM438" i="10"/>
  <c r="AN438" i="10"/>
  <c r="AO438" i="10"/>
  <c r="AP438" i="10"/>
  <c r="AQ438" i="10"/>
  <c r="AR438" i="10"/>
  <c r="AS438" i="10"/>
  <c r="AT438" i="10"/>
  <c r="AU438" i="10"/>
  <c r="AV438" i="10"/>
  <c r="AW438" i="10"/>
  <c r="AB439" i="10"/>
  <c r="AC439" i="10"/>
  <c r="AD439" i="10"/>
  <c r="AE439" i="10"/>
  <c r="AF439" i="10"/>
  <c r="AG439" i="10"/>
  <c r="AH439" i="10"/>
  <c r="AI439" i="10"/>
  <c r="AJ439" i="10"/>
  <c r="AK439" i="10"/>
  <c r="AL439" i="10"/>
  <c r="AM439" i="10"/>
  <c r="AN439" i="10"/>
  <c r="AO439" i="10"/>
  <c r="AP439" i="10"/>
  <c r="AQ439" i="10"/>
  <c r="AR439" i="10"/>
  <c r="AS439" i="10"/>
  <c r="AT439" i="10"/>
  <c r="AU439" i="10"/>
  <c r="AV439" i="10"/>
  <c r="AW439" i="10"/>
  <c r="AB440" i="10"/>
  <c r="AC440" i="10"/>
  <c r="AD440" i="10"/>
  <c r="AE440" i="10"/>
  <c r="AF440" i="10"/>
  <c r="AG440" i="10"/>
  <c r="AH440" i="10"/>
  <c r="AI440" i="10"/>
  <c r="AJ440" i="10"/>
  <c r="AK440" i="10"/>
  <c r="AL440" i="10"/>
  <c r="AM440" i="10"/>
  <c r="AN440" i="10"/>
  <c r="AO440" i="10"/>
  <c r="AP440" i="10"/>
  <c r="AQ440" i="10"/>
  <c r="AR440" i="10"/>
  <c r="AS440" i="10"/>
  <c r="AT440" i="10"/>
  <c r="AU440" i="10"/>
  <c r="AV440" i="10"/>
  <c r="AW440" i="10"/>
  <c r="AB441" i="10"/>
  <c r="AC441" i="10"/>
  <c r="AD441" i="10"/>
  <c r="AE441" i="10"/>
  <c r="AF441" i="10"/>
  <c r="AG441" i="10"/>
  <c r="AH441" i="10"/>
  <c r="AI441" i="10"/>
  <c r="AJ441" i="10"/>
  <c r="AK441" i="10"/>
  <c r="AL441" i="10"/>
  <c r="AM441" i="10"/>
  <c r="AN441" i="10"/>
  <c r="AO441" i="10"/>
  <c r="AP441" i="10"/>
  <c r="AQ441" i="10"/>
  <c r="AR441" i="10"/>
  <c r="AS441" i="10"/>
  <c r="AT441" i="10"/>
  <c r="AU441" i="10"/>
  <c r="AV441" i="10"/>
  <c r="AW441" i="10"/>
  <c r="AB442" i="10"/>
  <c r="AC442" i="10"/>
  <c r="AD442" i="10"/>
  <c r="AE442" i="10"/>
  <c r="AF442" i="10"/>
  <c r="AG442" i="10"/>
  <c r="AH442" i="10"/>
  <c r="AI442" i="10"/>
  <c r="AJ442" i="10"/>
  <c r="AK442" i="10"/>
  <c r="AL442" i="10"/>
  <c r="AM442" i="10"/>
  <c r="AN442" i="10"/>
  <c r="AO442" i="10"/>
  <c r="AP442" i="10"/>
  <c r="AQ442" i="10"/>
  <c r="AR442" i="10"/>
  <c r="AS442" i="10"/>
  <c r="AT442" i="10"/>
  <c r="AU442" i="10"/>
  <c r="AV442" i="10"/>
  <c r="AW442" i="10"/>
  <c r="AB443" i="10"/>
  <c r="AC443" i="10"/>
  <c r="AD443" i="10"/>
  <c r="AE443" i="10"/>
  <c r="AF443" i="10"/>
  <c r="AG443" i="10"/>
  <c r="AH443" i="10"/>
  <c r="AI443" i="10"/>
  <c r="AJ443" i="10"/>
  <c r="AK443" i="10"/>
  <c r="AL443" i="10"/>
  <c r="AM443" i="10"/>
  <c r="AN443" i="10"/>
  <c r="AO443" i="10"/>
  <c r="AP443" i="10"/>
  <c r="AQ443" i="10"/>
  <c r="AR443" i="10"/>
  <c r="AS443" i="10"/>
  <c r="AT443" i="10"/>
  <c r="AU443" i="10"/>
  <c r="AV443" i="10"/>
  <c r="AW443" i="10"/>
  <c r="AB444" i="10"/>
  <c r="AC444" i="10"/>
  <c r="AD444" i="10"/>
  <c r="AE444" i="10"/>
  <c r="AF444" i="10"/>
  <c r="AG444" i="10"/>
  <c r="AH444" i="10"/>
  <c r="AI444" i="10"/>
  <c r="AJ444" i="10"/>
  <c r="AK444" i="10"/>
  <c r="AL444" i="10"/>
  <c r="AM444" i="10"/>
  <c r="AN444" i="10"/>
  <c r="AO444" i="10"/>
  <c r="AP444" i="10"/>
  <c r="AQ444" i="10"/>
  <c r="AR444" i="10"/>
  <c r="AS444" i="10"/>
  <c r="AT444" i="10"/>
  <c r="AU444" i="10"/>
  <c r="AV444" i="10"/>
  <c r="AW444" i="10"/>
  <c r="AB445" i="10"/>
  <c r="AC445" i="10"/>
  <c r="AD445" i="10"/>
  <c r="AE445" i="10"/>
  <c r="AF445" i="10"/>
  <c r="AG445" i="10"/>
  <c r="AH445" i="10"/>
  <c r="AI445" i="10"/>
  <c r="AJ445" i="10"/>
  <c r="AK445" i="10"/>
  <c r="AL445" i="10"/>
  <c r="AM445" i="10"/>
  <c r="AN445" i="10"/>
  <c r="AO445" i="10"/>
  <c r="AP445" i="10"/>
  <c r="AQ445" i="10"/>
  <c r="AR445" i="10"/>
  <c r="AS445" i="10"/>
  <c r="AT445" i="10"/>
  <c r="AU445" i="10"/>
  <c r="AV445" i="10"/>
  <c r="AW445" i="10"/>
  <c r="AB446" i="10"/>
  <c r="AC446" i="10"/>
  <c r="AD446" i="10"/>
  <c r="AE446" i="10"/>
  <c r="AF446" i="10"/>
  <c r="AG446" i="10"/>
  <c r="AH446" i="10"/>
  <c r="AI446" i="10"/>
  <c r="AJ446" i="10"/>
  <c r="AK446" i="10"/>
  <c r="AL446" i="10"/>
  <c r="AM446" i="10"/>
  <c r="AN446" i="10"/>
  <c r="AO446" i="10"/>
  <c r="AP446" i="10"/>
  <c r="AQ446" i="10"/>
  <c r="AR446" i="10"/>
  <c r="AS446" i="10"/>
  <c r="AT446" i="10"/>
  <c r="AU446" i="10"/>
  <c r="AV446" i="10"/>
  <c r="AW446" i="10"/>
  <c r="AB447" i="10"/>
  <c r="AC447" i="10"/>
  <c r="AD447" i="10"/>
  <c r="AE447" i="10"/>
  <c r="AF447" i="10"/>
  <c r="AG447" i="10"/>
  <c r="AH447" i="10"/>
  <c r="AI447" i="10"/>
  <c r="AJ447" i="10"/>
  <c r="AK447" i="10"/>
  <c r="AL447" i="10"/>
  <c r="AM447" i="10"/>
  <c r="AN447" i="10"/>
  <c r="AO447" i="10"/>
  <c r="AP447" i="10"/>
  <c r="AQ447" i="10"/>
  <c r="AR447" i="10"/>
  <c r="AS447" i="10"/>
  <c r="AT447" i="10"/>
  <c r="AU447" i="10"/>
  <c r="AV447" i="10"/>
  <c r="AW447" i="10"/>
  <c r="AB448" i="10"/>
  <c r="AC448" i="10"/>
  <c r="AD448" i="10"/>
  <c r="AE448" i="10"/>
  <c r="AF448" i="10"/>
  <c r="AG448" i="10"/>
  <c r="AH448" i="10"/>
  <c r="AI448" i="10"/>
  <c r="AJ448" i="10"/>
  <c r="AK448" i="10"/>
  <c r="AL448" i="10"/>
  <c r="AM448" i="10"/>
  <c r="AN448" i="10"/>
  <c r="AO448" i="10"/>
  <c r="AP448" i="10"/>
  <c r="AQ448" i="10"/>
  <c r="AR448" i="10"/>
  <c r="AS448" i="10"/>
  <c r="AT448" i="10"/>
  <c r="AU448" i="10"/>
  <c r="AV448" i="10"/>
  <c r="AW448" i="10"/>
  <c r="AB449" i="10"/>
  <c r="AC449" i="10"/>
  <c r="AD449" i="10"/>
  <c r="AE449" i="10"/>
  <c r="AF449" i="10"/>
  <c r="AG449" i="10"/>
  <c r="AH449" i="10"/>
  <c r="AI449" i="10"/>
  <c r="AJ449" i="10"/>
  <c r="AK449" i="10"/>
  <c r="AL449" i="10"/>
  <c r="AM449" i="10"/>
  <c r="AN449" i="10"/>
  <c r="AO449" i="10"/>
  <c r="AP449" i="10"/>
  <c r="AQ449" i="10"/>
  <c r="AR449" i="10"/>
  <c r="AS449" i="10"/>
  <c r="AT449" i="10"/>
  <c r="AU449" i="10"/>
  <c r="AV449" i="10"/>
  <c r="AW449" i="10"/>
  <c r="AB450" i="10"/>
  <c r="AC450" i="10"/>
  <c r="AD450" i="10"/>
  <c r="AE450" i="10"/>
  <c r="AF450" i="10"/>
  <c r="AG450" i="10"/>
  <c r="AH450" i="10"/>
  <c r="AI450" i="10"/>
  <c r="AJ450" i="10"/>
  <c r="AK450" i="10"/>
  <c r="AL450" i="10"/>
  <c r="AM450" i="10"/>
  <c r="AN450" i="10"/>
  <c r="AO450" i="10"/>
  <c r="AP450" i="10"/>
  <c r="AQ450" i="10"/>
  <c r="AR450" i="10"/>
  <c r="AS450" i="10"/>
  <c r="AT450" i="10"/>
  <c r="AU450" i="10"/>
  <c r="AV450" i="10"/>
  <c r="AW450" i="10"/>
  <c r="AB451" i="10"/>
  <c r="AC451" i="10"/>
  <c r="AD451" i="10"/>
  <c r="AE451" i="10"/>
  <c r="AF451" i="10"/>
  <c r="AG451" i="10"/>
  <c r="AH451" i="10"/>
  <c r="AI451" i="10"/>
  <c r="AJ451" i="10"/>
  <c r="AK451" i="10"/>
  <c r="AL451" i="10"/>
  <c r="AM451" i="10"/>
  <c r="AN451" i="10"/>
  <c r="AO451" i="10"/>
  <c r="AP451" i="10"/>
  <c r="AQ451" i="10"/>
  <c r="AR451" i="10"/>
  <c r="AS451" i="10"/>
  <c r="AT451" i="10"/>
  <c r="AU451" i="10"/>
  <c r="AV451" i="10"/>
  <c r="AW451" i="10"/>
  <c r="AB452" i="10"/>
  <c r="AC452" i="10"/>
  <c r="AD452" i="10"/>
  <c r="AE452" i="10"/>
  <c r="AF452" i="10"/>
  <c r="AG452" i="10"/>
  <c r="AH452" i="10"/>
  <c r="AI452" i="10"/>
  <c r="AJ452" i="10"/>
  <c r="AK452" i="10"/>
  <c r="AL452" i="10"/>
  <c r="AM452" i="10"/>
  <c r="AN452" i="10"/>
  <c r="AO452" i="10"/>
  <c r="AP452" i="10"/>
  <c r="AQ452" i="10"/>
  <c r="AR452" i="10"/>
  <c r="AS452" i="10"/>
  <c r="AT452" i="10"/>
  <c r="AU452" i="10"/>
  <c r="AV452" i="10"/>
  <c r="AW452" i="10"/>
  <c r="AB453" i="10"/>
  <c r="AC453" i="10"/>
  <c r="AD453" i="10"/>
  <c r="AE453" i="10"/>
  <c r="AF453" i="10"/>
  <c r="AG453" i="10"/>
  <c r="AH453" i="10"/>
  <c r="AI453" i="10"/>
  <c r="AJ453" i="10"/>
  <c r="AK453" i="10"/>
  <c r="AL453" i="10"/>
  <c r="AM453" i="10"/>
  <c r="AN453" i="10"/>
  <c r="AO453" i="10"/>
  <c r="AP453" i="10"/>
  <c r="AQ453" i="10"/>
  <c r="AR453" i="10"/>
  <c r="AS453" i="10"/>
  <c r="AT453" i="10"/>
  <c r="AU453" i="10"/>
  <c r="AV453" i="10"/>
  <c r="AW453" i="10"/>
  <c r="AB454" i="10"/>
  <c r="AC454" i="10"/>
  <c r="AD454" i="10"/>
  <c r="AE454" i="10"/>
  <c r="AF454" i="10"/>
  <c r="AG454" i="10"/>
  <c r="AH454" i="10"/>
  <c r="AI454" i="10"/>
  <c r="AJ454" i="10"/>
  <c r="AK454" i="10"/>
  <c r="AL454" i="10"/>
  <c r="AM454" i="10"/>
  <c r="AN454" i="10"/>
  <c r="AO454" i="10"/>
  <c r="AP454" i="10"/>
  <c r="AQ454" i="10"/>
  <c r="AR454" i="10"/>
  <c r="AS454" i="10"/>
  <c r="AT454" i="10"/>
  <c r="AU454" i="10"/>
  <c r="AV454" i="10"/>
  <c r="AW454" i="10"/>
  <c r="AB455" i="10"/>
  <c r="AC455" i="10"/>
  <c r="AD455" i="10"/>
  <c r="AE455" i="10"/>
  <c r="AF455" i="10"/>
  <c r="AG455" i="10"/>
  <c r="AH455" i="10"/>
  <c r="AI455" i="10"/>
  <c r="AJ455" i="10"/>
  <c r="AK455" i="10"/>
  <c r="AL455" i="10"/>
  <c r="AM455" i="10"/>
  <c r="AN455" i="10"/>
  <c r="AO455" i="10"/>
  <c r="AP455" i="10"/>
  <c r="AQ455" i="10"/>
  <c r="AR455" i="10"/>
  <c r="AS455" i="10"/>
  <c r="AT455" i="10"/>
  <c r="AU455" i="10"/>
  <c r="AV455" i="10"/>
  <c r="AW455" i="10"/>
  <c r="AB456" i="10"/>
  <c r="AC456" i="10"/>
  <c r="AD456" i="10"/>
  <c r="AE456" i="10"/>
  <c r="AF456" i="10"/>
  <c r="AG456" i="10"/>
  <c r="AH456" i="10"/>
  <c r="AI456" i="10"/>
  <c r="AJ456" i="10"/>
  <c r="AK456" i="10"/>
  <c r="AL456" i="10"/>
  <c r="AM456" i="10"/>
  <c r="AN456" i="10"/>
  <c r="AO456" i="10"/>
  <c r="AP456" i="10"/>
  <c r="AQ456" i="10"/>
  <c r="AR456" i="10"/>
  <c r="AS456" i="10"/>
  <c r="AT456" i="10"/>
  <c r="AU456" i="10"/>
  <c r="AV456" i="10"/>
  <c r="AW456" i="10"/>
  <c r="AB457" i="10"/>
  <c r="AC457" i="10"/>
  <c r="AD457" i="10"/>
  <c r="AE457" i="10"/>
  <c r="AF457" i="10"/>
  <c r="AG457" i="10"/>
  <c r="AH457" i="10"/>
  <c r="AI457" i="10"/>
  <c r="AJ457" i="10"/>
  <c r="AK457" i="10"/>
  <c r="AL457" i="10"/>
  <c r="AM457" i="10"/>
  <c r="AN457" i="10"/>
  <c r="AO457" i="10"/>
  <c r="AP457" i="10"/>
  <c r="AQ457" i="10"/>
  <c r="AR457" i="10"/>
  <c r="AS457" i="10"/>
  <c r="AT457" i="10"/>
  <c r="AU457" i="10"/>
  <c r="AV457" i="10"/>
  <c r="AW457" i="10"/>
  <c r="AB458" i="10"/>
  <c r="AC458" i="10"/>
  <c r="AD458" i="10"/>
  <c r="AE458" i="10"/>
  <c r="AF458" i="10"/>
  <c r="AG458" i="10"/>
  <c r="AH458" i="10"/>
  <c r="AI458" i="10"/>
  <c r="AJ458" i="10"/>
  <c r="AK458" i="10"/>
  <c r="AL458" i="10"/>
  <c r="AM458" i="10"/>
  <c r="AN458" i="10"/>
  <c r="AO458" i="10"/>
  <c r="AP458" i="10"/>
  <c r="AQ458" i="10"/>
  <c r="AR458" i="10"/>
  <c r="AS458" i="10"/>
  <c r="AT458" i="10"/>
  <c r="AU458" i="10"/>
  <c r="AV458" i="10"/>
  <c r="AW458" i="10"/>
  <c r="AB459" i="10"/>
  <c r="AC459" i="10"/>
  <c r="AD459" i="10"/>
  <c r="AE459" i="10"/>
  <c r="AF459" i="10"/>
  <c r="AG459" i="10"/>
  <c r="AH459" i="10"/>
  <c r="AI459" i="10"/>
  <c r="AJ459" i="10"/>
  <c r="AK459" i="10"/>
  <c r="AL459" i="10"/>
  <c r="AM459" i="10"/>
  <c r="AN459" i="10"/>
  <c r="AO459" i="10"/>
  <c r="AP459" i="10"/>
  <c r="AQ459" i="10"/>
  <c r="AR459" i="10"/>
  <c r="AS459" i="10"/>
  <c r="AT459" i="10"/>
  <c r="AU459" i="10"/>
  <c r="AV459" i="10"/>
  <c r="AW459" i="10"/>
  <c r="AB460" i="10"/>
  <c r="AC460" i="10"/>
  <c r="AD460" i="10"/>
  <c r="AE460" i="10"/>
  <c r="AF460" i="10"/>
  <c r="AG460" i="10"/>
  <c r="AH460" i="10"/>
  <c r="AI460" i="10"/>
  <c r="AJ460" i="10"/>
  <c r="AK460" i="10"/>
  <c r="AL460" i="10"/>
  <c r="AM460" i="10"/>
  <c r="AN460" i="10"/>
  <c r="AO460" i="10"/>
  <c r="AP460" i="10"/>
  <c r="AQ460" i="10"/>
  <c r="AR460" i="10"/>
  <c r="AS460" i="10"/>
  <c r="AT460" i="10"/>
  <c r="AU460" i="10"/>
  <c r="AV460" i="10"/>
  <c r="AW460" i="10"/>
  <c r="AB461" i="10"/>
  <c r="AC461" i="10"/>
  <c r="AD461" i="10"/>
  <c r="AE461" i="10"/>
  <c r="AF461" i="10"/>
  <c r="AG461" i="10"/>
  <c r="AH461" i="10"/>
  <c r="AI461" i="10"/>
  <c r="AJ461" i="10"/>
  <c r="AK461" i="10"/>
  <c r="AL461" i="10"/>
  <c r="AM461" i="10"/>
  <c r="AN461" i="10"/>
  <c r="AO461" i="10"/>
  <c r="AP461" i="10"/>
  <c r="AQ461" i="10"/>
  <c r="AR461" i="10"/>
  <c r="AS461" i="10"/>
  <c r="AT461" i="10"/>
  <c r="AU461" i="10"/>
  <c r="AV461" i="10"/>
  <c r="AW461" i="10"/>
  <c r="AB462" i="10"/>
  <c r="AC462" i="10"/>
  <c r="AD462" i="10"/>
  <c r="AE462" i="10"/>
  <c r="AF462" i="10"/>
  <c r="AG462" i="10"/>
  <c r="AH462" i="10"/>
  <c r="AI462" i="10"/>
  <c r="AJ462" i="10"/>
  <c r="AK462" i="10"/>
  <c r="AL462" i="10"/>
  <c r="AM462" i="10"/>
  <c r="AN462" i="10"/>
  <c r="AO462" i="10"/>
  <c r="AP462" i="10"/>
  <c r="AQ462" i="10"/>
  <c r="AR462" i="10"/>
  <c r="AS462" i="10"/>
  <c r="AT462" i="10"/>
  <c r="AU462" i="10"/>
  <c r="AV462" i="10"/>
  <c r="AW462" i="10"/>
  <c r="AB463" i="10"/>
  <c r="AC463" i="10"/>
  <c r="AD463" i="10"/>
  <c r="AE463" i="10"/>
  <c r="AF463" i="10"/>
  <c r="AG463" i="10"/>
  <c r="AH463" i="10"/>
  <c r="AI463" i="10"/>
  <c r="AJ463" i="10"/>
  <c r="AK463" i="10"/>
  <c r="AL463" i="10"/>
  <c r="AM463" i="10"/>
  <c r="AN463" i="10"/>
  <c r="AO463" i="10"/>
  <c r="AP463" i="10"/>
  <c r="AQ463" i="10"/>
  <c r="AR463" i="10"/>
  <c r="AS463" i="10"/>
  <c r="AT463" i="10"/>
  <c r="AU463" i="10"/>
  <c r="AV463" i="10"/>
  <c r="AW463" i="10"/>
  <c r="AB464" i="10"/>
  <c r="AC464" i="10"/>
  <c r="AD464" i="10"/>
  <c r="AE464" i="10"/>
  <c r="AF464" i="10"/>
  <c r="AG464" i="10"/>
  <c r="AH464" i="10"/>
  <c r="AI464" i="10"/>
  <c r="AJ464" i="10"/>
  <c r="AK464" i="10"/>
  <c r="AL464" i="10"/>
  <c r="AM464" i="10"/>
  <c r="AN464" i="10"/>
  <c r="AO464" i="10"/>
  <c r="AP464" i="10"/>
  <c r="AQ464" i="10"/>
  <c r="AR464" i="10"/>
  <c r="AS464" i="10"/>
  <c r="AT464" i="10"/>
  <c r="AU464" i="10"/>
  <c r="AV464" i="10"/>
  <c r="AW464" i="10"/>
  <c r="AB465" i="10"/>
  <c r="AC465" i="10"/>
  <c r="AD465" i="10"/>
  <c r="AE465" i="10"/>
  <c r="AF465" i="10"/>
  <c r="AG465" i="10"/>
  <c r="AH465" i="10"/>
  <c r="AI465" i="10"/>
  <c r="AJ465" i="10"/>
  <c r="AK465" i="10"/>
  <c r="AL465" i="10"/>
  <c r="AM465" i="10"/>
  <c r="AN465" i="10"/>
  <c r="AO465" i="10"/>
  <c r="AP465" i="10"/>
  <c r="AQ465" i="10"/>
  <c r="AR465" i="10"/>
  <c r="AS465" i="10"/>
  <c r="AT465" i="10"/>
  <c r="AU465" i="10"/>
  <c r="AV465" i="10"/>
  <c r="AW465" i="10"/>
  <c r="AB466" i="10"/>
  <c r="AC466" i="10"/>
  <c r="AD466" i="10"/>
  <c r="AE466" i="10"/>
  <c r="AF466" i="10"/>
  <c r="AG466" i="10"/>
  <c r="AH466" i="10"/>
  <c r="AI466" i="10"/>
  <c r="AJ466" i="10"/>
  <c r="AK466" i="10"/>
  <c r="AL466" i="10"/>
  <c r="AM466" i="10"/>
  <c r="AN466" i="10"/>
  <c r="AO466" i="10"/>
  <c r="AP466" i="10"/>
  <c r="AQ466" i="10"/>
  <c r="AR466" i="10"/>
  <c r="AS466" i="10"/>
  <c r="AT466" i="10"/>
  <c r="AU466" i="10"/>
  <c r="AV466" i="10"/>
  <c r="AW466" i="10"/>
  <c r="AB467" i="10"/>
  <c r="AC467" i="10"/>
  <c r="AD467" i="10"/>
  <c r="AE467" i="10"/>
  <c r="AF467" i="10"/>
  <c r="AG467" i="10"/>
  <c r="AH467" i="10"/>
  <c r="AI467" i="10"/>
  <c r="AJ467" i="10"/>
  <c r="AK467" i="10"/>
  <c r="AL467" i="10"/>
  <c r="AM467" i="10"/>
  <c r="AN467" i="10"/>
  <c r="AO467" i="10"/>
  <c r="AP467" i="10"/>
  <c r="AQ467" i="10"/>
  <c r="AR467" i="10"/>
  <c r="AS467" i="10"/>
  <c r="AT467" i="10"/>
  <c r="AU467" i="10"/>
  <c r="AV467" i="10"/>
  <c r="AW467" i="10"/>
  <c r="AB468" i="10"/>
  <c r="AC468" i="10"/>
  <c r="AD468" i="10"/>
  <c r="AE468" i="10"/>
  <c r="AF468" i="10"/>
  <c r="AG468" i="10"/>
  <c r="AH468" i="10"/>
  <c r="AI468" i="10"/>
  <c r="AJ468" i="10"/>
  <c r="AK468" i="10"/>
  <c r="AL468" i="10"/>
  <c r="AM468" i="10"/>
  <c r="AN468" i="10"/>
  <c r="AO468" i="10"/>
  <c r="AP468" i="10"/>
  <c r="AQ468" i="10"/>
  <c r="AR468" i="10"/>
  <c r="AS468" i="10"/>
  <c r="AT468" i="10"/>
  <c r="AU468" i="10"/>
  <c r="AV468" i="10"/>
  <c r="AW468" i="10"/>
  <c r="AB469" i="10"/>
  <c r="AC469" i="10"/>
  <c r="AD469" i="10"/>
  <c r="AE469" i="10"/>
  <c r="AF469" i="10"/>
  <c r="AG469" i="10"/>
  <c r="AH469" i="10"/>
  <c r="AI469" i="10"/>
  <c r="AJ469" i="10"/>
  <c r="AK469" i="10"/>
  <c r="AL469" i="10"/>
  <c r="AM469" i="10"/>
  <c r="AN469" i="10"/>
  <c r="AO469" i="10"/>
  <c r="AP469" i="10"/>
  <c r="AQ469" i="10"/>
  <c r="AR469" i="10"/>
  <c r="AS469" i="10"/>
  <c r="AT469" i="10"/>
  <c r="AU469" i="10"/>
  <c r="AV469" i="10"/>
  <c r="AW469" i="10"/>
  <c r="AB470" i="10"/>
  <c r="AC470" i="10"/>
  <c r="AD470" i="10"/>
  <c r="AE470" i="10"/>
  <c r="AF470" i="10"/>
  <c r="AG470" i="10"/>
  <c r="AH470" i="10"/>
  <c r="AI470" i="10"/>
  <c r="AJ470" i="10"/>
  <c r="AK470" i="10"/>
  <c r="AL470" i="10"/>
  <c r="AM470" i="10"/>
  <c r="AN470" i="10"/>
  <c r="AO470" i="10"/>
  <c r="AP470" i="10"/>
  <c r="AQ470" i="10"/>
  <c r="AR470" i="10"/>
  <c r="AS470" i="10"/>
  <c r="AT470" i="10"/>
  <c r="AU470" i="10"/>
  <c r="AV470" i="10"/>
  <c r="AW470" i="10"/>
  <c r="AB471" i="10"/>
  <c r="AC471" i="10"/>
  <c r="AD471" i="10"/>
  <c r="AE471" i="10"/>
  <c r="AF471" i="10"/>
  <c r="AG471" i="10"/>
  <c r="AH471" i="10"/>
  <c r="AI471" i="10"/>
  <c r="AJ471" i="10"/>
  <c r="AK471" i="10"/>
  <c r="AL471" i="10"/>
  <c r="AM471" i="10"/>
  <c r="AN471" i="10"/>
  <c r="AO471" i="10"/>
  <c r="AP471" i="10"/>
  <c r="AQ471" i="10"/>
  <c r="AR471" i="10"/>
  <c r="AS471" i="10"/>
  <c r="AT471" i="10"/>
  <c r="AU471" i="10"/>
  <c r="AV471" i="10"/>
  <c r="AW471" i="10"/>
  <c r="AB472" i="10"/>
  <c r="AC472" i="10"/>
  <c r="AD472" i="10"/>
  <c r="AE472" i="10"/>
  <c r="AF472" i="10"/>
  <c r="AG472" i="10"/>
  <c r="AH472" i="10"/>
  <c r="AI472" i="10"/>
  <c r="AJ472" i="10"/>
  <c r="AK472" i="10"/>
  <c r="AL472" i="10"/>
  <c r="AM472" i="10"/>
  <c r="AN472" i="10"/>
  <c r="AO472" i="10"/>
  <c r="AP472" i="10"/>
  <c r="AQ472" i="10"/>
  <c r="AR472" i="10"/>
  <c r="AS472" i="10"/>
  <c r="AT472" i="10"/>
  <c r="AU472" i="10"/>
  <c r="AV472" i="10"/>
  <c r="AW472" i="10"/>
  <c r="AB473" i="10"/>
  <c r="AC473" i="10"/>
  <c r="AD473" i="10"/>
  <c r="AE473" i="10"/>
  <c r="AF473" i="10"/>
  <c r="AG473" i="10"/>
  <c r="AH473" i="10"/>
  <c r="AI473" i="10"/>
  <c r="AJ473" i="10"/>
  <c r="AK473" i="10"/>
  <c r="AL473" i="10"/>
  <c r="AM473" i="10"/>
  <c r="AN473" i="10"/>
  <c r="AO473" i="10"/>
  <c r="AP473" i="10"/>
  <c r="AQ473" i="10"/>
  <c r="AR473" i="10"/>
  <c r="AS473" i="10"/>
  <c r="AT473" i="10"/>
  <c r="AU473" i="10"/>
  <c r="AV473" i="10"/>
  <c r="AW473" i="10"/>
  <c r="AB474" i="10"/>
  <c r="AC474" i="10"/>
  <c r="AD474" i="10"/>
  <c r="AE474" i="10"/>
  <c r="AF474" i="10"/>
  <c r="AG474" i="10"/>
  <c r="AH474" i="10"/>
  <c r="AI474" i="10"/>
  <c r="AJ474" i="10"/>
  <c r="AK474" i="10"/>
  <c r="AL474" i="10"/>
  <c r="AM474" i="10"/>
  <c r="AN474" i="10"/>
  <c r="AO474" i="10"/>
  <c r="AP474" i="10"/>
  <c r="AQ474" i="10"/>
  <c r="AR474" i="10"/>
  <c r="AS474" i="10"/>
  <c r="AT474" i="10"/>
  <c r="AU474" i="10"/>
  <c r="AV474" i="10"/>
  <c r="AW474" i="10"/>
  <c r="AB475" i="10"/>
  <c r="AC475" i="10"/>
  <c r="AD475" i="10"/>
  <c r="AE475" i="10"/>
  <c r="AF475" i="10"/>
  <c r="AG475" i="10"/>
  <c r="AH475" i="10"/>
  <c r="AI475" i="10"/>
  <c r="AJ475" i="10"/>
  <c r="AK475" i="10"/>
  <c r="AL475" i="10"/>
  <c r="AM475" i="10"/>
  <c r="AN475" i="10"/>
  <c r="AO475" i="10"/>
  <c r="AP475" i="10"/>
  <c r="AQ475" i="10"/>
  <c r="AR475" i="10"/>
  <c r="AS475" i="10"/>
  <c r="AT475" i="10"/>
  <c r="AU475" i="10"/>
  <c r="AV475" i="10"/>
  <c r="AW475" i="10"/>
  <c r="AB476" i="10"/>
  <c r="AC476" i="10"/>
  <c r="AD476" i="10"/>
  <c r="AE476" i="10"/>
  <c r="AF476" i="10"/>
  <c r="AG476" i="10"/>
  <c r="AH476" i="10"/>
  <c r="AI476" i="10"/>
  <c r="AJ476" i="10"/>
  <c r="AK476" i="10"/>
  <c r="AL476" i="10"/>
  <c r="AM476" i="10"/>
  <c r="AN476" i="10"/>
  <c r="AO476" i="10"/>
  <c r="AP476" i="10"/>
  <c r="AQ476" i="10"/>
  <c r="AR476" i="10"/>
  <c r="AS476" i="10"/>
  <c r="AT476" i="10"/>
  <c r="AU476" i="10"/>
  <c r="AV476" i="10"/>
  <c r="AW476" i="10"/>
  <c r="AB477" i="10"/>
  <c r="AC477" i="10"/>
  <c r="AD477" i="10"/>
  <c r="AE477" i="10"/>
  <c r="AF477" i="10"/>
  <c r="AG477" i="10"/>
  <c r="AH477" i="10"/>
  <c r="AI477" i="10"/>
  <c r="AJ477" i="10"/>
  <c r="AK477" i="10"/>
  <c r="AL477" i="10"/>
  <c r="AM477" i="10"/>
  <c r="AN477" i="10"/>
  <c r="AO477" i="10"/>
  <c r="AP477" i="10"/>
  <c r="AQ477" i="10"/>
  <c r="AR477" i="10"/>
  <c r="AS477" i="10"/>
  <c r="AT477" i="10"/>
  <c r="AU477" i="10"/>
  <c r="AV477" i="10"/>
  <c r="AW477" i="10"/>
  <c r="AB478" i="10"/>
  <c r="AC478" i="10"/>
  <c r="AD478" i="10"/>
  <c r="AE478" i="10"/>
  <c r="AF478" i="10"/>
  <c r="AG478" i="10"/>
  <c r="AH478" i="10"/>
  <c r="AI478" i="10"/>
  <c r="AJ478" i="10"/>
  <c r="AK478" i="10"/>
  <c r="AL478" i="10"/>
  <c r="AM478" i="10"/>
  <c r="AN478" i="10"/>
  <c r="AO478" i="10"/>
  <c r="AP478" i="10"/>
  <c r="AQ478" i="10"/>
  <c r="AR478" i="10"/>
  <c r="AS478" i="10"/>
  <c r="AT478" i="10"/>
  <c r="AU478" i="10"/>
  <c r="AV478" i="10"/>
  <c r="AW478" i="10"/>
  <c r="AB479" i="10"/>
  <c r="AC479" i="10"/>
  <c r="AD479" i="10"/>
  <c r="AE479" i="10"/>
  <c r="AF479" i="10"/>
  <c r="AG479" i="10"/>
  <c r="AH479" i="10"/>
  <c r="AI479" i="10"/>
  <c r="AJ479" i="10"/>
  <c r="AK479" i="10"/>
  <c r="AL479" i="10"/>
  <c r="AM479" i="10"/>
  <c r="AN479" i="10"/>
  <c r="AO479" i="10"/>
  <c r="AP479" i="10"/>
  <c r="AQ479" i="10"/>
  <c r="AR479" i="10"/>
  <c r="AS479" i="10"/>
  <c r="AT479" i="10"/>
  <c r="AU479" i="10"/>
  <c r="AV479" i="10"/>
  <c r="AW479" i="10"/>
  <c r="AB480" i="10"/>
  <c r="AC480" i="10"/>
  <c r="AD480" i="10"/>
  <c r="AE480" i="10"/>
  <c r="AF480" i="10"/>
  <c r="AG480" i="10"/>
  <c r="AH480" i="10"/>
  <c r="AI480" i="10"/>
  <c r="AJ480" i="10"/>
  <c r="AK480" i="10"/>
  <c r="AL480" i="10"/>
  <c r="AM480" i="10"/>
  <c r="AN480" i="10"/>
  <c r="AO480" i="10"/>
  <c r="AP480" i="10"/>
  <c r="AQ480" i="10"/>
  <c r="AR480" i="10"/>
  <c r="AS480" i="10"/>
  <c r="AT480" i="10"/>
  <c r="AU480" i="10"/>
  <c r="AV480" i="10"/>
  <c r="AW480" i="10"/>
  <c r="AB481" i="10"/>
  <c r="AC481" i="10"/>
  <c r="AD481" i="10"/>
  <c r="AE481" i="10"/>
  <c r="AF481" i="10"/>
  <c r="AG481" i="10"/>
  <c r="AH481" i="10"/>
  <c r="AI481" i="10"/>
  <c r="AJ481" i="10"/>
  <c r="AK481" i="10"/>
  <c r="AL481" i="10"/>
  <c r="AM481" i="10"/>
  <c r="AN481" i="10"/>
  <c r="AO481" i="10"/>
  <c r="AP481" i="10"/>
  <c r="AQ481" i="10"/>
  <c r="AR481" i="10"/>
  <c r="AS481" i="10"/>
  <c r="AT481" i="10"/>
  <c r="AU481" i="10"/>
  <c r="AV481" i="10"/>
  <c r="AW481" i="10"/>
  <c r="AB482" i="10"/>
  <c r="AC482" i="10"/>
  <c r="AD482" i="10"/>
  <c r="AE482" i="10"/>
  <c r="AF482" i="10"/>
  <c r="AG482" i="10"/>
  <c r="AH482" i="10"/>
  <c r="AI482" i="10"/>
  <c r="AJ482" i="10"/>
  <c r="AK482" i="10"/>
  <c r="AL482" i="10"/>
  <c r="AM482" i="10"/>
  <c r="AN482" i="10"/>
  <c r="AO482" i="10"/>
  <c r="AP482" i="10"/>
  <c r="AQ482" i="10"/>
  <c r="AR482" i="10"/>
  <c r="AS482" i="10"/>
  <c r="AT482" i="10"/>
  <c r="AU482" i="10"/>
  <c r="AV482" i="10"/>
  <c r="AW482" i="10"/>
  <c r="AB483" i="10"/>
  <c r="AC483" i="10"/>
  <c r="AD483" i="10"/>
  <c r="AE483" i="10"/>
  <c r="AF483" i="10"/>
  <c r="AG483" i="10"/>
  <c r="AH483" i="10"/>
  <c r="AI483" i="10"/>
  <c r="AJ483" i="10"/>
  <c r="AK483" i="10"/>
  <c r="AL483" i="10"/>
  <c r="AM483" i="10"/>
  <c r="AN483" i="10"/>
  <c r="AO483" i="10"/>
  <c r="AP483" i="10"/>
  <c r="AQ483" i="10"/>
  <c r="AR483" i="10"/>
  <c r="AS483" i="10"/>
  <c r="AT483" i="10"/>
  <c r="AU483" i="10"/>
  <c r="AV483" i="10"/>
  <c r="AW483" i="10"/>
  <c r="AB484" i="10"/>
  <c r="AC484" i="10"/>
  <c r="AD484" i="10"/>
  <c r="AE484" i="10"/>
  <c r="AF484" i="10"/>
  <c r="AG484" i="10"/>
  <c r="AH484" i="10"/>
  <c r="AI484" i="10"/>
  <c r="AJ484" i="10"/>
  <c r="AK484" i="10"/>
  <c r="AL484" i="10"/>
  <c r="AM484" i="10"/>
  <c r="AN484" i="10"/>
  <c r="AO484" i="10"/>
  <c r="AP484" i="10"/>
  <c r="AQ484" i="10"/>
  <c r="AR484" i="10"/>
  <c r="AS484" i="10"/>
  <c r="AT484" i="10"/>
  <c r="AU484" i="10"/>
  <c r="AV484" i="10"/>
  <c r="AW484" i="10"/>
  <c r="AB485" i="10"/>
  <c r="AC485" i="10"/>
  <c r="AD485" i="10"/>
  <c r="AE485" i="10"/>
  <c r="AF485" i="10"/>
  <c r="AG485" i="10"/>
  <c r="AH485" i="10"/>
  <c r="AI485" i="10"/>
  <c r="AJ485" i="10"/>
  <c r="AK485" i="10"/>
  <c r="AL485" i="10"/>
  <c r="AM485" i="10"/>
  <c r="AN485" i="10"/>
  <c r="AO485" i="10"/>
  <c r="AP485" i="10"/>
  <c r="AQ485" i="10"/>
  <c r="AR485" i="10"/>
  <c r="AS485" i="10"/>
  <c r="AT485" i="10"/>
  <c r="AU485" i="10"/>
  <c r="AV485" i="10"/>
  <c r="AW485" i="10"/>
  <c r="AB486" i="10"/>
  <c r="AC486" i="10"/>
  <c r="AD486" i="10"/>
  <c r="AE486" i="10"/>
  <c r="AF486" i="10"/>
  <c r="AG486" i="10"/>
  <c r="AH486" i="10"/>
  <c r="AI486" i="10"/>
  <c r="AJ486" i="10"/>
  <c r="AK486" i="10"/>
  <c r="AL486" i="10"/>
  <c r="AM486" i="10"/>
  <c r="AN486" i="10"/>
  <c r="AO486" i="10"/>
  <c r="AP486" i="10"/>
  <c r="AQ486" i="10"/>
  <c r="AR486" i="10"/>
  <c r="AS486" i="10"/>
  <c r="AT486" i="10"/>
  <c r="AU486" i="10"/>
  <c r="AV486" i="10"/>
  <c r="AW486" i="10"/>
  <c r="AB487" i="10"/>
  <c r="AC487" i="10"/>
  <c r="AD487" i="10"/>
  <c r="AE487" i="10"/>
  <c r="AF487" i="10"/>
  <c r="AG487" i="10"/>
  <c r="AH487" i="10"/>
  <c r="AI487" i="10"/>
  <c r="AJ487" i="10"/>
  <c r="AK487" i="10"/>
  <c r="AL487" i="10"/>
  <c r="AM487" i="10"/>
  <c r="AN487" i="10"/>
  <c r="AO487" i="10"/>
  <c r="AP487" i="10"/>
  <c r="AQ487" i="10"/>
  <c r="AR487" i="10"/>
  <c r="AS487" i="10"/>
  <c r="AT487" i="10"/>
  <c r="AU487" i="10"/>
  <c r="AV487" i="10"/>
  <c r="AW487" i="10"/>
  <c r="AB488" i="10"/>
  <c r="AC488" i="10"/>
  <c r="AD488" i="10"/>
  <c r="AE488" i="10"/>
  <c r="AF488" i="10"/>
  <c r="AG488" i="10"/>
  <c r="AH488" i="10"/>
  <c r="AI488" i="10"/>
  <c r="AJ488" i="10"/>
  <c r="AK488" i="10"/>
  <c r="AL488" i="10"/>
  <c r="AM488" i="10"/>
  <c r="AN488" i="10"/>
  <c r="AO488" i="10"/>
  <c r="AP488" i="10"/>
  <c r="AQ488" i="10"/>
  <c r="AR488" i="10"/>
  <c r="AS488" i="10"/>
  <c r="AT488" i="10"/>
  <c r="AU488" i="10"/>
  <c r="AV488" i="10"/>
  <c r="AW488" i="10"/>
  <c r="AB489" i="10"/>
  <c r="AC489" i="10"/>
  <c r="AD489" i="10"/>
  <c r="AE489" i="10"/>
  <c r="AF489" i="10"/>
  <c r="AG489" i="10"/>
  <c r="AH489" i="10"/>
  <c r="AI489" i="10"/>
  <c r="AJ489" i="10"/>
  <c r="AK489" i="10"/>
  <c r="AL489" i="10"/>
  <c r="AM489" i="10"/>
  <c r="AN489" i="10"/>
  <c r="AO489" i="10"/>
  <c r="AP489" i="10"/>
  <c r="AQ489" i="10"/>
  <c r="AR489" i="10"/>
  <c r="AS489" i="10"/>
  <c r="AT489" i="10"/>
  <c r="AU489" i="10"/>
  <c r="AV489" i="10"/>
  <c r="AW489" i="10"/>
  <c r="AB490" i="10"/>
  <c r="AC490" i="10"/>
  <c r="AD490" i="10"/>
  <c r="AE490" i="10"/>
  <c r="AF490" i="10"/>
  <c r="AG490" i="10"/>
  <c r="AH490" i="10"/>
  <c r="AI490" i="10"/>
  <c r="AJ490" i="10"/>
  <c r="AK490" i="10"/>
  <c r="AL490" i="10"/>
  <c r="AM490" i="10"/>
  <c r="AN490" i="10"/>
  <c r="AO490" i="10"/>
  <c r="AP490" i="10"/>
  <c r="AQ490" i="10"/>
  <c r="AR490" i="10"/>
  <c r="AS490" i="10"/>
  <c r="AT490" i="10"/>
  <c r="AU490" i="10"/>
  <c r="AV490" i="10"/>
  <c r="AW490" i="10"/>
  <c r="AB491" i="10"/>
  <c r="AC491" i="10"/>
  <c r="AD491" i="10"/>
  <c r="AE491" i="10"/>
  <c r="AF491" i="10"/>
  <c r="AG491" i="10"/>
  <c r="AH491" i="10"/>
  <c r="AI491" i="10"/>
  <c r="AJ491" i="10"/>
  <c r="AK491" i="10"/>
  <c r="AL491" i="10"/>
  <c r="AM491" i="10"/>
  <c r="AN491" i="10"/>
  <c r="AO491" i="10"/>
  <c r="AP491" i="10"/>
  <c r="AQ491" i="10"/>
  <c r="AR491" i="10"/>
  <c r="AS491" i="10"/>
  <c r="AT491" i="10"/>
  <c r="AU491" i="10"/>
  <c r="AV491" i="10"/>
  <c r="AW491" i="10"/>
  <c r="AB492" i="10"/>
  <c r="AC492" i="10"/>
  <c r="AD492" i="10"/>
  <c r="AE492" i="10"/>
  <c r="AF492" i="10"/>
  <c r="AG492" i="10"/>
  <c r="AH492" i="10"/>
  <c r="AI492" i="10"/>
  <c r="AJ492" i="10"/>
  <c r="AK492" i="10"/>
  <c r="AL492" i="10"/>
  <c r="AM492" i="10"/>
  <c r="AN492" i="10"/>
  <c r="AO492" i="10"/>
  <c r="AP492" i="10"/>
  <c r="AQ492" i="10"/>
  <c r="AR492" i="10"/>
  <c r="AS492" i="10"/>
  <c r="AT492" i="10"/>
  <c r="AU492" i="10"/>
  <c r="AV492" i="10"/>
  <c r="AW492" i="10"/>
  <c r="AB493" i="10"/>
  <c r="AC493" i="10"/>
  <c r="AD493" i="10"/>
  <c r="AE493" i="10"/>
  <c r="AF493" i="10"/>
  <c r="AG493" i="10"/>
  <c r="AH493" i="10"/>
  <c r="AI493" i="10"/>
  <c r="AJ493" i="10"/>
  <c r="AK493" i="10"/>
  <c r="AL493" i="10"/>
  <c r="AM493" i="10"/>
  <c r="AN493" i="10"/>
  <c r="AO493" i="10"/>
  <c r="AP493" i="10"/>
  <c r="AQ493" i="10"/>
  <c r="AR493" i="10"/>
  <c r="AS493" i="10"/>
  <c r="AT493" i="10"/>
  <c r="AU493" i="10"/>
  <c r="AV493" i="10"/>
  <c r="AW493" i="10"/>
  <c r="AB494" i="10"/>
  <c r="AC494" i="10"/>
  <c r="AD494" i="10"/>
  <c r="AE494" i="10"/>
  <c r="AF494" i="10"/>
  <c r="AG494" i="10"/>
  <c r="AH494" i="10"/>
  <c r="AI494" i="10"/>
  <c r="AJ494" i="10"/>
  <c r="AK494" i="10"/>
  <c r="AL494" i="10"/>
  <c r="AM494" i="10"/>
  <c r="AN494" i="10"/>
  <c r="AO494" i="10"/>
  <c r="AP494" i="10"/>
  <c r="AQ494" i="10"/>
  <c r="AR494" i="10"/>
  <c r="AS494" i="10"/>
  <c r="AT494" i="10"/>
  <c r="AU494" i="10"/>
  <c r="AV494" i="10"/>
  <c r="AW494" i="10"/>
  <c r="AB495" i="10"/>
  <c r="AC495" i="10"/>
  <c r="AD495" i="10"/>
  <c r="AE495" i="10"/>
  <c r="AF495" i="10"/>
  <c r="AG495" i="10"/>
  <c r="AH495" i="10"/>
  <c r="AI495" i="10"/>
  <c r="AJ495" i="10"/>
  <c r="AK495" i="10"/>
  <c r="AL495" i="10"/>
  <c r="AM495" i="10"/>
  <c r="AN495" i="10"/>
  <c r="AO495" i="10"/>
  <c r="AP495" i="10"/>
  <c r="AQ495" i="10"/>
  <c r="AR495" i="10"/>
  <c r="AS495" i="10"/>
  <c r="AT495" i="10"/>
  <c r="AU495" i="10"/>
  <c r="AV495" i="10"/>
  <c r="AW495" i="10"/>
  <c r="AB496" i="10"/>
  <c r="AC496" i="10"/>
  <c r="AD496" i="10"/>
  <c r="AE496" i="10"/>
  <c r="AF496" i="10"/>
  <c r="AG496" i="10"/>
  <c r="AH496" i="10"/>
  <c r="AI496" i="10"/>
  <c r="AJ496" i="10"/>
  <c r="AK496" i="10"/>
  <c r="AL496" i="10"/>
  <c r="AM496" i="10"/>
  <c r="AN496" i="10"/>
  <c r="AO496" i="10"/>
  <c r="AP496" i="10"/>
  <c r="AQ496" i="10"/>
  <c r="AR496" i="10"/>
  <c r="AS496" i="10"/>
  <c r="AT496" i="10"/>
  <c r="AU496" i="10"/>
  <c r="AV496" i="10"/>
  <c r="AW496" i="10"/>
  <c r="AB497" i="10"/>
  <c r="AC497" i="10"/>
  <c r="AD497" i="10"/>
  <c r="AE497" i="10"/>
  <c r="AF497" i="10"/>
  <c r="AG497" i="10"/>
  <c r="AH497" i="10"/>
  <c r="AI497" i="10"/>
  <c r="AJ497" i="10"/>
  <c r="AK497" i="10"/>
  <c r="AL497" i="10"/>
  <c r="AM497" i="10"/>
  <c r="AN497" i="10"/>
  <c r="AO497" i="10"/>
  <c r="AP497" i="10"/>
  <c r="AQ497" i="10"/>
  <c r="AR497" i="10"/>
  <c r="AS497" i="10"/>
  <c r="AT497" i="10"/>
  <c r="AU497" i="10"/>
  <c r="AV497" i="10"/>
  <c r="AW497" i="10"/>
  <c r="AB498" i="10"/>
  <c r="AC498" i="10"/>
  <c r="AD498" i="10"/>
  <c r="AE498" i="10"/>
  <c r="AF498" i="10"/>
  <c r="AG498" i="10"/>
  <c r="AH498" i="10"/>
  <c r="AI498" i="10"/>
  <c r="AJ498" i="10"/>
  <c r="AK498" i="10"/>
  <c r="AL498" i="10"/>
  <c r="AM498" i="10"/>
  <c r="AN498" i="10"/>
  <c r="AO498" i="10"/>
  <c r="AP498" i="10"/>
  <c r="AQ498" i="10"/>
  <c r="AR498" i="10"/>
  <c r="AS498" i="10"/>
  <c r="AT498" i="10"/>
  <c r="AU498" i="10"/>
  <c r="AV498" i="10"/>
  <c r="AW498" i="10"/>
  <c r="AB499" i="10"/>
  <c r="AC499" i="10"/>
  <c r="AD499" i="10"/>
  <c r="AE499" i="10"/>
  <c r="AF499" i="10"/>
  <c r="AG499" i="10"/>
  <c r="AH499" i="10"/>
  <c r="AI499" i="10"/>
  <c r="AJ499" i="10"/>
  <c r="AK499" i="10"/>
  <c r="AL499" i="10"/>
  <c r="AM499" i="10"/>
  <c r="AN499" i="10"/>
  <c r="AO499" i="10"/>
  <c r="AP499" i="10"/>
  <c r="AQ499" i="10"/>
  <c r="AR499" i="10"/>
  <c r="AS499" i="10"/>
  <c r="AT499" i="10"/>
  <c r="AU499" i="10"/>
  <c r="AV499" i="10"/>
  <c r="AW499" i="10"/>
  <c r="AB500" i="10"/>
  <c r="AC500" i="10"/>
  <c r="AD500" i="10"/>
  <c r="AE500" i="10"/>
  <c r="AF500" i="10"/>
  <c r="AG500" i="10"/>
  <c r="AH500" i="10"/>
  <c r="AI500" i="10"/>
  <c r="AJ500" i="10"/>
  <c r="AK500" i="10"/>
  <c r="AL500" i="10"/>
  <c r="AM500" i="10"/>
  <c r="AN500" i="10"/>
  <c r="AO500" i="10"/>
  <c r="AP500" i="10"/>
  <c r="AQ500" i="10"/>
  <c r="AR500" i="10"/>
  <c r="AS500" i="10"/>
  <c r="AT500" i="10"/>
  <c r="AU500" i="10"/>
  <c r="AV500" i="10"/>
  <c r="AW500" i="10"/>
  <c r="AB501" i="10"/>
  <c r="AC501" i="10"/>
  <c r="AD501" i="10"/>
  <c r="AE501" i="10"/>
  <c r="AF501" i="10"/>
  <c r="AG501" i="10"/>
  <c r="AH501" i="10"/>
  <c r="AI501" i="10"/>
  <c r="AJ501" i="10"/>
  <c r="AK501" i="10"/>
  <c r="AL501" i="10"/>
  <c r="AM501" i="10"/>
  <c r="AN501" i="10"/>
  <c r="AO501" i="10"/>
  <c r="AP501" i="10"/>
  <c r="AQ501" i="10"/>
  <c r="AR501" i="10"/>
  <c r="AS501" i="10"/>
  <c r="AT501" i="10"/>
  <c r="AU501" i="10"/>
  <c r="AV501" i="10"/>
  <c r="AW501" i="10"/>
  <c r="AB502" i="10"/>
  <c r="AC502" i="10"/>
  <c r="AD502" i="10"/>
  <c r="AE502" i="10"/>
  <c r="AF502" i="10"/>
  <c r="AG502" i="10"/>
  <c r="AH502" i="10"/>
  <c r="AI502" i="10"/>
  <c r="AJ502" i="10"/>
  <c r="AK502" i="10"/>
  <c r="AL502" i="10"/>
  <c r="AM502" i="10"/>
  <c r="AN502" i="10"/>
  <c r="AO502" i="10"/>
  <c r="AP502" i="10"/>
  <c r="AQ502" i="10"/>
  <c r="AR502" i="10"/>
  <c r="AS502" i="10"/>
  <c r="AT502" i="10"/>
  <c r="AU502" i="10"/>
  <c r="AV502" i="10"/>
  <c r="AW502" i="10"/>
  <c r="AB503" i="10"/>
  <c r="AC503" i="10"/>
  <c r="AD503" i="10"/>
  <c r="AE503" i="10"/>
  <c r="AF503" i="10"/>
  <c r="AG503" i="10"/>
  <c r="AH503" i="10"/>
  <c r="AI503" i="10"/>
  <c r="AJ503" i="10"/>
  <c r="AK503" i="10"/>
  <c r="AL503" i="10"/>
  <c r="AM503" i="10"/>
  <c r="AN503" i="10"/>
  <c r="AO503" i="10"/>
  <c r="AP503" i="10"/>
  <c r="AQ503" i="10"/>
  <c r="AR503" i="10"/>
  <c r="AS503" i="10"/>
  <c r="AT503" i="10"/>
  <c r="AU503" i="10"/>
  <c r="AV503" i="10"/>
  <c r="AW503" i="10"/>
  <c r="AB504" i="10"/>
  <c r="AC504" i="10"/>
  <c r="AD504" i="10"/>
  <c r="AE504" i="10"/>
  <c r="AF504" i="10"/>
  <c r="AG504" i="10"/>
  <c r="AH504" i="10"/>
  <c r="AI504" i="10"/>
  <c r="AJ504" i="10"/>
  <c r="AK504" i="10"/>
  <c r="AL504" i="10"/>
  <c r="AM504" i="10"/>
  <c r="AN504" i="10"/>
  <c r="AO504" i="10"/>
  <c r="AP504" i="10"/>
  <c r="AQ504" i="10"/>
  <c r="AR504" i="10"/>
  <c r="AS504" i="10"/>
  <c r="AT504" i="10"/>
  <c r="AU504" i="10"/>
  <c r="AV504" i="10"/>
  <c r="AW504" i="10"/>
  <c r="AB505" i="10"/>
  <c r="AC505" i="10"/>
  <c r="AD505" i="10"/>
  <c r="AE505" i="10"/>
  <c r="AF505" i="10"/>
  <c r="AG505" i="10"/>
  <c r="AH505" i="10"/>
  <c r="AI505" i="10"/>
  <c r="AJ505" i="10"/>
  <c r="AK505" i="10"/>
  <c r="AL505" i="10"/>
  <c r="AM505" i="10"/>
  <c r="AN505" i="10"/>
  <c r="AO505" i="10"/>
  <c r="AP505" i="10"/>
  <c r="AQ505" i="10"/>
  <c r="AR505" i="10"/>
  <c r="AS505" i="10"/>
  <c r="AT505" i="10"/>
  <c r="AU505" i="10"/>
  <c r="AV505" i="10"/>
  <c r="AW505" i="10"/>
  <c r="AB506" i="10"/>
  <c r="AC506" i="10"/>
  <c r="AD506" i="10"/>
  <c r="AE506" i="10"/>
  <c r="AF506" i="10"/>
  <c r="AG506" i="10"/>
  <c r="AH506" i="10"/>
  <c r="AI506" i="10"/>
  <c r="AJ506" i="10"/>
  <c r="AK506" i="10"/>
  <c r="AL506" i="10"/>
  <c r="AM506" i="10"/>
  <c r="AN506" i="10"/>
  <c r="AO506" i="10"/>
  <c r="AP506" i="10"/>
  <c r="AQ506" i="10"/>
  <c r="AR506" i="10"/>
  <c r="AS506" i="10"/>
  <c r="AT506" i="10"/>
  <c r="AU506" i="10"/>
  <c r="AV506" i="10"/>
  <c r="AW506" i="10"/>
  <c r="AB507" i="10"/>
  <c r="AC507" i="10"/>
  <c r="AD507" i="10"/>
  <c r="AE507" i="10"/>
  <c r="AF507" i="10"/>
  <c r="AG507" i="10"/>
  <c r="AH507" i="10"/>
  <c r="AI507" i="10"/>
  <c r="AJ507" i="10"/>
  <c r="AK507" i="10"/>
  <c r="AL507" i="10"/>
  <c r="AM507" i="10"/>
  <c r="AN507" i="10"/>
  <c r="AO507" i="10"/>
  <c r="AP507" i="10"/>
  <c r="AQ507" i="10"/>
  <c r="AR507" i="10"/>
  <c r="AS507" i="10"/>
  <c r="AT507" i="10"/>
  <c r="AU507" i="10"/>
  <c r="AV507" i="10"/>
  <c r="AW507" i="10"/>
  <c r="AB508" i="10"/>
  <c r="AC508" i="10"/>
  <c r="AD508" i="10"/>
  <c r="AE508" i="10"/>
  <c r="AF508" i="10"/>
  <c r="AG508" i="10"/>
  <c r="AH508" i="10"/>
  <c r="AI508" i="10"/>
  <c r="AJ508" i="10"/>
  <c r="AK508" i="10"/>
  <c r="AL508" i="10"/>
  <c r="AM508" i="10"/>
  <c r="AN508" i="10"/>
  <c r="AO508" i="10"/>
  <c r="AP508" i="10"/>
  <c r="AQ508" i="10"/>
  <c r="AR508" i="10"/>
  <c r="AS508" i="10"/>
  <c r="AT508" i="10"/>
  <c r="AU508" i="10"/>
  <c r="AV508" i="10"/>
  <c r="AW508" i="10"/>
  <c r="AB509" i="10"/>
  <c r="AC509" i="10"/>
  <c r="AD509" i="10"/>
  <c r="AE509" i="10"/>
  <c r="AF509" i="10"/>
  <c r="AG509" i="10"/>
  <c r="AH509" i="10"/>
  <c r="AI509" i="10"/>
  <c r="AJ509" i="10"/>
  <c r="AK509" i="10"/>
  <c r="AL509" i="10"/>
  <c r="AM509" i="10"/>
  <c r="AN509" i="10"/>
  <c r="AO509" i="10"/>
  <c r="AP509" i="10"/>
  <c r="AQ509" i="10"/>
  <c r="AR509" i="10"/>
  <c r="AS509" i="10"/>
  <c r="AT509" i="10"/>
  <c r="AU509" i="10"/>
  <c r="AV509" i="10"/>
  <c r="AW509" i="10"/>
  <c r="AB510" i="10"/>
  <c r="AC510" i="10"/>
  <c r="AD510" i="10"/>
  <c r="AE510" i="10"/>
  <c r="AF510" i="10"/>
  <c r="AG510" i="10"/>
  <c r="AH510" i="10"/>
  <c r="AI510" i="10"/>
  <c r="AJ510" i="10"/>
  <c r="AK510" i="10"/>
  <c r="AL510" i="10"/>
  <c r="AM510" i="10"/>
  <c r="AN510" i="10"/>
  <c r="AO510" i="10"/>
  <c r="AP510" i="10"/>
  <c r="AQ510" i="10"/>
  <c r="AR510" i="10"/>
  <c r="AS510" i="10"/>
  <c r="AT510" i="10"/>
  <c r="AU510" i="10"/>
  <c r="AV510" i="10"/>
  <c r="AW510" i="10"/>
  <c r="AB511" i="10"/>
  <c r="AC511" i="10"/>
  <c r="AD511" i="10"/>
  <c r="AE511" i="10"/>
  <c r="AF511" i="10"/>
  <c r="AG511" i="10"/>
  <c r="AH511" i="10"/>
  <c r="AI511" i="10"/>
  <c r="AJ511" i="10"/>
  <c r="AK511" i="10"/>
  <c r="AL511" i="10"/>
  <c r="AM511" i="10"/>
  <c r="AN511" i="10"/>
  <c r="AO511" i="10"/>
  <c r="AP511" i="10"/>
  <c r="AQ511" i="10"/>
  <c r="AR511" i="10"/>
  <c r="AS511" i="10"/>
  <c r="AT511" i="10"/>
  <c r="AU511" i="10"/>
  <c r="AV511" i="10"/>
  <c r="AW511" i="10"/>
  <c r="AB512" i="10"/>
  <c r="AC512" i="10"/>
  <c r="AD512" i="10"/>
  <c r="AE512" i="10"/>
  <c r="AF512" i="10"/>
  <c r="AG512" i="10"/>
  <c r="AH512" i="10"/>
  <c r="AI512" i="10"/>
  <c r="AJ512" i="10"/>
  <c r="AK512" i="10"/>
  <c r="AL512" i="10"/>
  <c r="AM512" i="10"/>
  <c r="AN512" i="10"/>
  <c r="AO512" i="10"/>
  <c r="AP512" i="10"/>
  <c r="AQ512" i="10"/>
  <c r="AR512" i="10"/>
  <c r="AS512" i="10"/>
  <c r="AT512" i="10"/>
  <c r="AU512" i="10"/>
  <c r="AV512" i="10"/>
  <c r="AW512" i="10"/>
  <c r="AB513" i="10"/>
  <c r="AC513" i="10"/>
  <c r="AD513" i="10"/>
  <c r="AE513" i="10"/>
  <c r="AF513" i="10"/>
  <c r="AG513" i="10"/>
  <c r="AH513" i="10"/>
  <c r="AI513" i="10"/>
  <c r="AJ513" i="10"/>
  <c r="AK513" i="10"/>
  <c r="AL513" i="10"/>
  <c r="AM513" i="10"/>
  <c r="AN513" i="10"/>
  <c r="AO513" i="10"/>
  <c r="AP513" i="10"/>
  <c r="AQ513" i="10"/>
  <c r="AR513" i="10"/>
  <c r="AS513" i="10"/>
  <c r="AT513" i="10"/>
  <c r="AU513" i="10"/>
  <c r="AV513" i="10"/>
  <c r="AW513" i="10"/>
  <c r="AB514" i="10"/>
  <c r="AC514" i="10"/>
  <c r="AD514" i="10"/>
  <c r="AE514" i="10"/>
  <c r="AF514" i="10"/>
  <c r="AG514" i="10"/>
  <c r="AH514" i="10"/>
  <c r="AI514" i="10"/>
  <c r="AJ514" i="10"/>
  <c r="AK514" i="10"/>
  <c r="AL514" i="10"/>
  <c r="AM514" i="10"/>
  <c r="AN514" i="10"/>
  <c r="AO514" i="10"/>
  <c r="AP514" i="10"/>
  <c r="AQ514" i="10"/>
  <c r="AR514" i="10"/>
  <c r="AS514" i="10"/>
  <c r="AT514" i="10"/>
  <c r="AU514" i="10"/>
  <c r="AV514" i="10"/>
  <c r="AW514" i="10"/>
  <c r="AB515" i="10"/>
  <c r="AC515" i="10"/>
  <c r="AD515" i="10"/>
  <c r="AE515" i="10"/>
  <c r="AF515" i="10"/>
  <c r="AG515" i="10"/>
  <c r="AH515" i="10"/>
  <c r="AI515" i="10"/>
  <c r="AJ515" i="10"/>
  <c r="AK515" i="10"/>
  <c r="AL515" i="10"/>
  <c r="AM515" i="10"/>
  <c r="AN515" i="10"/>
  <c r="AO515" i="10"/>
  <c r="AP515" i="10"/>
  <c r="AQ515" i="10"/>
  <c r="AR515" i="10"/>
  <c r="AS515" i="10"/>
  <c r="AT515" i="10"/>
  <c r="AU515" i="10"/>
  <c r="AV515" i="10"/>
  <c r="AW515" i="10"/>
  <c r="AB516" i="10"/>
  <c r="AC516" i="10"/>
  <c r="AD516" i="10"/>
  <c r="AE516" i="10"/>
  <c r="AF516" i="10"/>
  <c r="AG516" i="10"/>
  <c r="AH516" i="10"/>
  <c r="AI516" i="10"/>
  <c r="AJ516" i="10"/>
  <c r="AK516" i="10"/>
  <c r="AL516" i="10"/>
  <c r="AM516" i="10"/>
  <c r="AN516" i="10"/>
  <c r="AO516" i="10"/>
  <c r="AP516" i="10"/>
  <c r="AQ516" i="10"/>
  <c r="AR516" i="10"/>
  <c r="AS516" i="10"/>
  <c r="AT516" i="10"/>
  <c r="AU516" i="10"/>
  <c r="AV516" i="10"/>
  <c r="AW516" i="10"/>
  <c r="AB517" i="10"/>
  <c r="AC517" i="10"/>
  <c r="AD517" i="10"/>
  <c r="AE517" i="10"/>
  <c r="AF517" i="10"/>
  <c r="AG517" i="10"/>
  <c r="AH517" i="10"/>
  <c r="AI517" i="10"/>
  <c r="AJ517" i="10"/>
  <c r="AK517" i="10"/>
  <c r="AL517" i="10"/>
  <c r="AM517" i="10"/>
  <c r="AN517" i="10"/>
  <c r="AO517" i="10"/>
  <c r="AP517" i="10"/>
  <c r="AQ517" i="10"/>
  <c r="AR517" i="10"/>
  <c r="AS517" i="10"/>
  <c r="AT517" i="10"/>
  <c r="AU517" i="10"/>
  <c r="AV517" i="10"/>
  <c r="AW517" i="10"/>
  <c r="AB518" i="10"/>
  <c r="AC518" i="10"/>
  <c r="AD518" i="10"/>
  <c r="AE518" i="10"/>
  <c r="AF518" i="10"/>
  <c r="AG518" i="10"/>
  <c r="AH518" i="10"/>
  <c r="AI518" i="10"/>
  <c r="AJ518" i="10"/>
  <c r="AK518" i="10"/>
  <c r="AL518" i="10"/>
  <c r="AM518" i="10"/>
  <c r="AN518" i="10"/>
  <c r="AO518" i="10"/>
  <c r="AP518" i="10"/>
  <c r="AQ518" i="10"/>
  <c r="AR518" i="10"/>
  <c r="AS518" i="10"/>
  <c r="AT518" i="10"/>
  <c r="AU518" i="10"/>
  <c r="AV518" i="10"/>
  <c r="AW518" i="10"/>
  <c r="AB519" i="10"/>
  <c r="AC519" i="10"/>
  <c r="AD519" i="10"/>
  <c r="AE519" i="10"/>
  <c r="AF519" i="10"/>
  <c r="AG519" i="10"/>
  <c r="AH519" i="10"/>
  <c r="AI519" i="10"/>
  <c r="AJ519" i="10"/>
  <c r="AK519" i="10"/>
  <c r="AL519" i="10"/>
  <c r="AM519" i="10"/>
  <c r="AN519" i="10"/>
  <c r="AO519" i="10"/>
  <c r="AP519" i="10"/>
  <c r="AQ519" i="10"/>
  <c r="AR519" i="10"/>
  <c r="AS519" i="10"/>
  <c r="AT519" i="10"/>
  <c r="AU519" i="10"/>
  <c r="AV519" i="10"/>
  <c r="AW519" i="10"/>
  <c r="AB520" i="10"/>
  <c r="AC520" i="10"/>
  <c r="AD520" i="10"/>
  <c r="AE520" i="10"/>
  <c r="AF520" i="10"/>
  <c r="AG520" i="10"/>
  <c r="AH520" i="10"/>
  <c r="AI520" i="10"/>
  <c r="AJ520" i="10"/>
  <c r="AK520" i="10"/>
  <c r="AL520" i="10"/>
  <c r="AM520" i="10"/>
  <c r="AN520" i="10"/>
  <c r="AO520" i="10"/>
  <c r="AP520" i="10"/>
  <c r="AQ520" i="10"/>
  <c r="AR520" i="10"/>
  <c r="AS520" i="10"/>
  <c r="AT520" i="10"/>
  <c r="AU520" i="10"/>
  <c r="AV520" i="10"/>
  <c r="AW520" i="10"/>
  <c r="AB521" i="10"/>
  <c r="AC521" i="10"/>
  <c r="AD521" i="10"/>
  <c r="AE521" i="10"/>
  <c r="AF521" i="10"/>
  <c r="AG521" i="10"/>
  <c r="AH521" i="10"/>
  <c r="AI521" i="10"/>
  <c r="AJ521" i="10"/>
  <c r="AK521" i="10"/>
  <c r="AL521" i="10"/>
  <c r="AM521" i="10"/>
  <c r="AN521" i="10"/>
  <c r="AO521" i="10"/>
  <c r="AP521" i="10"/>
  <c r="AQ521" i="10"/>
  <c r="AR521" i="10"/>
  <c r="AS521" i="10"/>
  <c r="AT521" i="10"/>
  <c r="AU521" i="10"/>
  <c r="AV521" i="10"/>
  <c r="AW521" i="10"/>
  <c r="AB522" i="10"/>
  <c r="AC522" i="10"/>
  <c r="AD522" i="10"/>
  <c r="AE522" i="10"/>
  <c r="AF522" i="10"/>
  <c r="AG522" i="10"/>
  <c r="AH522" i="10"/>
  <c r="AI522" i="10"/>
  <c r="AJ522" i="10"/>
  <c r="AK522" i="10"/>
  <c r="AL522" i="10"/>
  <c r="AM522" i="10"/>
  <c r="AN522" i="10"/>
  <c r="AO522" i="10"/>
  <c r="AP522" i="10"/>
  <c r="AQ522" i="10"/>
  <c r="AR522" i="10"/>
  <c r="AS522" i="10"/>
  <c r="AT522" i="10"/>
  <c r="AU522" i="10"/>
  <c r="AV522" i="10"/>
  <c r="AW522" i="10"/>
  <c r="AB523" i="10"/>
  <c r="AC523" i="10"/>
  <c r="AD523" i="10"/>
  <c r="AE523" i="10"/>
  <c r="AF523" i="10"/>
  <c r="AG523" i="10"/>
  <c r="AH523" i="10"/>
  <c r="AI523" i="10"/>
  <c r="AJ523" i="10"/>
  <c r="AK523" i="10"/>
  <c r="AL523" i="10"/>
  <c r="AM523" i="10"/>
  <c r="AN523" i="10"/>
  <c r="AO523" i="10"/>
  <c r="AP523" i="10"/>
  <c r="AQ523" i="10"/>
  <c r="AR523" i="10"/>
  <c r="AS523" i="10"/>
  <c r="AT523" i="10"/>
  <c r="AU523" i="10"/>
  <c r="AV523" i="10"/>
  <c r="AW523" i="10"/>
  <c r="AB524" i="10"/>
  <c r="AC524" i="10"/>
  <c r="AD524" i="10"/>
  <c r="AE524" i="10"/>
  <c r="AF524" i="10"/>
  <c r="AG524" i="10"/>
  <c r="AH524" i="10"/>
  <c r="AI524" i="10"/>
  <c r="AJ524" i="10"/>
  <c r="AK524" i="10"/>
  <c r="AL524" i="10"/>
  <c r="AM524" i="10"/>
  <c r="AN524" i="10"/>
  <c r="AO524" i="10"/>
  <c r="AP524" i="10"/>
  <c r="AQ524" i="10"/>
  <c r="AR524" i="10"/>
  <c r="AS524" i="10"/>
  <c r="AT524" i="10"/>
  <c r="AU524" i="10"/>
  <c r="AV524" i="10"/>
  <c r="AW524" i="10"/>
  <c r="AB525" i="10"/>
  <c r="AC525" i="10"/>
  <c r="AD525" i="10"/>
  <c r="AE525" i="10"/>
  <c r="AF525" i="10"/>
  <c r="AG525" i="10"/>
  <c r="AH525" i="10"/>
  <c r="AI525" i="10"/>
  <c r="AJ525" i="10"/>
  <c r="AK525" i="10"/>
  <c r="AL525" i="10"/>
  <c r="AM525" i="10"/>
  <c r="AN525" i="10"/>
  <c r="AO525" i="10"/>
  <c r="AP525" i="10"/>
  <c r="AQ525" i="10"/>
  <c r="AR525" i="10"/>
  <c r="AS525" i="10"/>
  <c r="AT525" i="10"/>
  <c r="AU525" i="10"/>
  <c r="AV525" i="10"/>
  <c r="AW525" i="10"/>
  <c r="AB526" i="10"/>
  <c r="AC526" i="10"/>
  <c r="AD526" i="10"/>
  <c r="AE526" i="10"/>
  <c r="AF526" i="10"/>
  <c r="AG526" i="10"/>
  <c r="AH526" i="10"/>
  <c r="AI526" i="10"/>
  <c r="AJ526" i="10"/>
  <c r="AK526" i="10"/>
  <c r="AL526" i="10"/>
  <c r="AM526" i="10"/>
  <c r="AN526" i="10"/>
  <c r="AO526" i="10"/>
  <c r="AP526" i="10"/>
  <c r="AQ526" i="10"/>
  <c r="AR526" i="10"/>
  <c r="AS526" i="10"/>
  <c r="AT526" i="10"/>
  <c r="AU526" i="10"/>
  <c r="AV526" i="10"/>
  <c r="AW526" i="10"/>
  <c r="AB527" i="10"/>
  <c r="AC527" i="10"/>
  <c r="AD527" i="10"/>
  <c r="AE527" i="10"/>
  <c r="AF527" i="10"/>
  <c r="AG527" i="10"/>
  <c r="AH527" i="10"/>
  <c r="AI527" i="10"/>
  <c r="AJ527" i="10"/>
  <c r="AK527" i="10"/>
  <c r="AL527" i="10"/>
  <c r="AM527" i="10"/>
  <c r="AN527" i="10"/>
  <c r="AO527" i="10"/>
  <c r="AP527" i="10"/>
  <c r="AQ527" i="10"/>
  <c r="AR527" i="10"/>
  <c r="AS527" i="10"/>
  <c r="AT527" i="10"/>
  <c r="AU527" i="10"/>
  <c r="AV527" i="10"/>
  <c r="AW527" i="10"/>
  <c r="AB528" i="10"/>
  <c r="AC528" i="10"/>
  <c r="AD528" i="10"/>
  <c r="AE528" i="10"/>
  <c r="AF528" i="10"/>
  <c r="AG528" i="10"/>
  <c r="AH528" i="10"/>
  <c r="AI528" i="10"/>
  <c r="AJ528" i="10"/>
  <c r="AK528" i="10"/>
  <c r="AL528" i="10"/>
  <c r="AM528" i="10"/>
  <c r="AN528" i="10"/>
  <c r="AO528" i="10"/>
  <c r="AP528" i="10"/>
  <c r="AQ528" i="10"/>
  <c r="AR528" i="10"/>
  <c r="AS528" i="10"/>
  <c r="AT528" i="10"/>
  <c r="AU528" i="10"/>
  <c r="AV528" i="10"/>
  <c r="AW528" i="10"/>
  <c r="AB529" i="10"/>
  <c r="AC529" i="10"/>
  <c r="AD529" i="10"/>
  <c r="AE529" i="10"/>
  <c r="AF529" i="10"/>
  <c r="AG529" i="10"/>
  <c r="AH529" i="10"/>
  <c r="AI529" i="10"/>
  <c r="AJ529" i="10"/>
  <c r="AK529" i="10"/>
  <c r="AL529" i="10"/>
  <c r="AM529" i="10"/>
  <c r="AN529" i="10"/>
  <c r="AO529" i="10"/>
  <c r="AP529" i="10"/>
  <c r="AQ529" i="10"/>
  <c r="AR529" i="10"/>
  <c r="AS529" i="10"/>
  <c r="AT529" i="10"/>
  <c r="AU529" i="10"/>
  <c r="AV529" i="10"/>
  <c r="AW529" i="10"/>
  <c r="AB530" i="10"/>
  <c r="AC530" i="10"/>
  <c r="AD530" i="10"/>
  <c r="AE530" i="10"/>
  <c r="AF530" i="10"/>
  <c r="AG530" i="10"/>
  <c r="AH530" i="10"/>
  <c r="AI530" i="10"/>
  <c r="AJ530" i="10"/>
  <c r="AK530" i="10"/>
  <c r="AL530" i="10"/>
  <c r="AM530" i="10"/>
  <c r="AN530" i="10"/>
  <c r="AO530" i="10"/>
  <c r="AP530" i="10"/>
  <c r="AQ530" i="10"/>
  <c r="AR530" i="10"/>
  <c r="AS530" i="10"/>
  <c r="AT530" i="10"/>
  <c r="AU530" i="10"/>
  <c r="AV530" i="10"/>
  <c r="AW530" i="10"/>
  <c r="AB531" i="10"/>
  <c r="AC531" i="10"/>
  <c r="AD531" i="10"/>
  <c r="AE531" i="10"/>
  <c r="AF531" i="10"/>
  <c r="AG531" i="10"/>
  <c r="AH531" i="10"/>
  <c r="AI531" i="10"/>
  <c r="AJ531" i="10"/>
  <c r="AK531" i="10"/>
  <c r="AL531" i="10"/>
  <c r="AM531" i="10"/>
  <c r="AN531" i="10"/>
  <c r="AO531" i="10"/>
  <c r="AP531" i="10"/>
  <c r="AQ531" i="10"/>
  <c r="AR531" i="10"/>
  <c r="AS531" i="10"/>
  <c r="AT531" i="10"/>
  <c r="AU531" i="10"/>
  <c r="AV531" i="10"/>
  <c r="AW531" i="10"/>
  <c r="AB532" i="10"/>
  <c r="AC532" i="10"/>
  <c r="AD532" i="10"/>
  <c r="AE532" i="10"/>
  <c r="AF532" i="10"/>
  <c r="AG532" i="10"/>
  <c r="AH532" i="10"/>
  <c r="AI532" i="10"/>
  <c r="AJ532" i="10"/>
  <c r="AK532" i="10"/>
  <c r="AL532" i="10"/>
  <c r="AM532" i="10"/>
  <c r="AN532" i="10"/>
  <c r="AO532" i="10"/>
  <c r="AP532" i="10"/>
  <c r="AQ532" i="10"/>
  <c r="AR532" i="10"/>
  <c r="AS532" i="10"/>
  <c r="AT532" i="10"/>
  <c r="AU532" i="10"/>
  <c r="AV532" i="10"/>
  <c r="AW532" i="10"/>
  <c r="AB533" i="10"/>
  <c r="AC533" i="10"/>
  <c r="AD533" i="10"/>
  <c r="AE533" i="10"/>
  <c r="AF533" i="10"/>
  <c r="AG533" i="10"/>
  <c r="AH533" i="10"/>
  <c r="AI533" i="10"/>
  <c r="AJ533" i="10"/>
  <c r="AK533" i="10"/>
  <c r="AL533" i="10"/>
  <c r="AM533" i="10"/>
  <c r="AN533" i="10"/>
  <c r="AO533" i="10"/>
  <c r="AP533" i="10"/>
  <c r="AQ533" i="10"/>
  <c r="AR533" i="10"/>
  <c r="AS533" i="10"/>
  <c r="AT533" i="10"/>
  <c r="AU533" i="10"/>
  <c r="AV533" i="10"/>
  <c r="AW533" i="10"/>
  <c r="AB534" i="10"/>
  <c r="AC534" i="10"/>
  <c r="AD534" i="10"/>
  <c r="AE534" i="10"/>
  <c r="AF534" i="10"/>
  <c r="AG534" i="10"/>
  <c r="AH534" i="10"/>
  <c r="AI534" i="10"/>
  <c r="AJ534" i="10"/>
  <c r="AK534" i="10"/>
  <c r="AL534" i="10"/>
  <c r="AM534" i="10"/>
  <c r="AN534" i="10"/>
  <c r="AO534" i="10"/>
  <c r="AP534" i="10"/>
  <c r="AQ534" i="10"/>
  <c r="AR534" i="10"/>
  <c r="AS534" i="10"/>
  <c r="AT534" i="10"/>
  <c r="AU534" i="10"/>
  <c r="AV534" i="10"/>
  <c r="AW534" i="10"/>
  <c r="AB535" i="10"/>
  <c r="AC535" i="10"/>
  <c r="AD535" i="10"/>
  <c r="AE535" i="10"/>
  <c r="AF535" i="10"/>
  <c r="AG535" i="10"/>
  <c r="AH535" i="10"/>
  <c r="AI535" i="10"/>
  <c r="AJ535" i="10"/>
  <c r="AK535" i="10"/>
  <c r="AL535" i="10"/>
  <c r="AM535" i="10"/>
  <c r="AN535" i="10"/>
  <c r="AO535" i="10"/>
  <c r="AP535" i="10"/>
  <c r="AQ535" i="10"/>
  <c r="AR535" i="10"/>
  <c r="AS535" i="10"/>
  <c r="AT535" i="10"/>
  <c r="AU535" i="10"/>
  <c r="AV535" i="10"/>
  <c r="AW535" i="10"/>
  <c r="AB536" i="10"/>
  <c r="AC536" i="10"/>
  <c r="AD536" i="10"/>
  <c r="AE536" i="10"/>
  <c r="AF536" i="10"/>
  <c r="AG536" i="10"/>
  <c r="AH536" i="10"/>
  <c r="AI536" i="10"/>
  <c r="AJ536" i="10"/>
  <c r="AK536" i="10"/>
  <c r="AL536" i="10"/>
  <c r="AM536" i="10"/>
  <c r="AN536" i="10"/>
  <c r="AO536" i="10"/>
  <c r="AP536" i="10"/>
  <c r="AQ536" i="10"/>
  <c r="AR536" i="10"/>
  <c r="AS536" i="10"/>
  <c r="AT536" i="10"/>
  <c r="AU536" i="10"/>
  <c r="AV536" i="10"/>
  <c r="AW536" i="10"/>
  <c r="AB537" i="10"/>
  <c r="AC537" i="10"/>
  <c r="AD537" i="10"/>
  <c r="AE537" i="10"/>
  <c r="AF537" i="10"/>
  <c r="AG537" i="10"/>
  <c r="AH537" i="10"/>
  <c r="AI537" i="10"/>
  <c r="AJ537" i="10"/>
  <c r="AK537" i="10"/>
  <c r="AL537" i="10"/>
  <c r="AM537" i="10"/>
  <c r="AN537" i="10"/>
  <c r="AO537" i="10"/>
  <c r="AP537" i="10"/>
  <c r="AQ537" i="10"/>
  <c r="AR537" i="10"/>
  <c r="AS537" i="10"/>
  <c r="AT537" i="10"/>
  <c r="AU537" i="10"/>
  <c r="AV537" i="10"/>
  <c r="AW537" i="10"/>
  <c r="AB538" i="10"/>
  <c r="AC538" i="10"/>
  <c r="AD538" i="10"/>
  <c r="AE538" i="10"/>
  <c r="AF538" i="10"/>
  <c r="AG538" i="10"/>
  <c r="AH538" i="10"/>
  <c r="AI538" i="10"/>
  <c r="AJ538" i="10"/>
  <c r="AK538" i="10"/>
  <c r="AL538" i="10"/>
  <c r="AM538" i="10"/>
  <c r="AN538" i="10"/>
  <c r="AO538" i="10"/>
  <c r="AP538" i="10"/>
  <c r="AQ538" i="10"/>
  <c r="AR538" i="10"/>
  <c r="AS538" i="10"/>
  <c r="AT538" i="10"/>
  <c r="AU538" i="10"/>
  <c r="AV538" i="10"/>
  <c r="AW538" i="10"/>
  <c r="AB539" i="10"/>
  <c r="AC539" i="10"/>
  <c r="AD539" i="10"/>
  <c r="AE539" i="10"/>
  <c r="AF539" i="10"/>
  <c r="AG539" i="10"/>
  <c r="AH539" i="10"/>
  <c r="AI539" i="10"/>
  <c r="AJ539" i="10"/>
  <c r="AK539" i="10"/>
  <c r="AL539" i="10"/>
  <c r="AM539" i="10"/>
  <c r="AN539" i="10"/>
  <c r="AO539" i="10"/>
  <c r="AP539" i="10"/>
  <c r="AQ539" i="10"/>
  <c r="AR539" i="10"/>
  <c r="AS539" i="10"/>
  <c r="AT539" i="10"/>
  <c r="AU539" i="10"/>
  <c r="AV539" i="10"/>
  <c r="AW539" i="10"/>
  <c r="AB540" i="10"/>
  <c r="AC540" i="10"/>
  <c r="AD540" i="10"/>
  <c r="AE540" i="10"/>
  <c r="AF540" i="10"/>
  <c r="AG540" i="10"/>
  <c r="AH540" i="10"/>
  <c r="AI540" i="10"/>
  <c r="AJ540" i="10"/>
  <c r="AK540" i="10"/>
  <c r="AL540" i="10"/>
  <c r="AM540" i="10"/>
  <c r="AN540" i="10"/>
  <c r="AO540" i="10"/>
  <c r="AP540" i="10"/>
  <c r="AQ540" i="10"/>
  <c r="AR540" i="10"/>
  <c r="AS540" i="10"/>
  <c r="AT540" i="10"/>
  <c r="AU540" i="10"/>
  <c r="AV540" i="10"/>
  <c r="AW540" i="10"/>
  <c r="AB541" i="10"/>
  <c r="AC541" i="10"/>
  <c r="AD541" i="10"/>
  <c r="AE541" i="10"/>
  <c r="AF541" i="10"/>
  <c r="AG541" i="10"/>
  <c r="AH541" i="10"/>
  <c r="AI541" i="10"/>
  <c r="AJ541" i="10"/>
  <c r="AK541" i="10"/>
  <c r="AL541" i="10"/>
  <c r="AM541" i="10"/>
  <c r="AN541" i="10"/>
  <c r="AO541" i="10"/>
  <c r="AP541" i="10"/>
  <c r="AQ541" i="10"/>
  <c r="AR541" i="10"/>
  <c r="AS541" i="10"/>
  <c r="AT541" i="10"/>
  <c r="AU541" i="10"/>
  <c r="AV541" i="10"/>
  <c r="AW541" i="10"/>
  <c r="AB542" i="10"/>
  <c r="AC542" i="10"/>
  <c r="AD542" i="10"/>
  <c r="AE542" i="10"/>
  <c r="AF542" i="10"/>
  <c r="AG542" i="10"/>
  <c r="AH542" i="10"/>
  <c r="AI542" i="10"/>
  <c r="AJ542" i="10"/>
  <c r="AK542" i="10"/>
  <c r="AL542" i="10"/>
  <c r="AM542" i="10"/>
  <c r="AN542" i="10"/>
  <c r="AO542" i="10"/>
  <c r="AP542" i="10"/>
  <c r="AQ542" i="10"/>
  <c r="AR542" i="10"/>
  <c r="AS542" i="10"/>
  <c r="AT542" i="10"/>
  <c r="AU542" i="10"/>
  <c r="AV542" i="10"/>
  <c r="AW542" i="10"/>
  <c r="AB543" i="10"/>
  <c r="AC543" i="10"/>
  <c r="AD543" i="10"/>
  <c r="AE543" i="10"/>
  <c r="AF543" i="10"/>
  <c r="AG543" i="10"/>
  <c r="AH543" i="10"/>
  <c r="AI543" i="10"/>
  <c r="AJ543" i="10"/>
  <c r="AK543" i="10"/>
  <c r="AL543" i="10"/>
  <c r="AM543" i="10"/>
  <c r="AN543" i="10"/>
  <c r="AO543" i="10"/>
  <c r="AP543" i="10"/>
  <c r="AQ543" i="10"/>
  <c r="AR543" i="10"/>
  <c r="AS543" i="10"/>
  <c r="AT543" i="10"/>
  <c r="AU543" i="10"/>
  <c r="AV543" i="10"/>
  <c r="AW543" i="10"/>
  <c r="AB544" i="10"/>
  <c r="AC544" i="10"/>
  <c r="AD544" i="10"/>
  <c r="AE544" i="10"/>
  <c r="AF544" i="10"/>
  <c r="AG544" i="10"/>
  <c r="AH544" i="10"/>
  <c r="AI544" i="10"/>
  <c r="AJ544" i="10"/>
  <c r="AK544" i="10"/>
  <c r="AL544" i="10"/>
  <c r="AM544" i="10"/>
  <c r="AN544" i="10"/>
  <c r="AO544" i="10"/>
  <c r="AP544" i="10"/>
  <c r="AQ544" i="10"/>
  <c r="AR544" i="10"/>
  <c r="AS544" i="10"/>
  <c r="AT544" i="10"/>
  <c r="AU544" i="10"/>
  <c r="AV544" i="10"/>
  <c r="AW544" i="10"/>
  <c r="AB545" i="10"/>
  <c r="AC545" i="10"/>
  <c r="AD545" i="10"/>
  <c r="AE545" i="10"/>
  <c r="AF545" i="10"/>
  <c r="AG545" i="10"/>
  <c r="AH545" i="10"/>
  <c r="AI545" i="10"/>
  <c r="AJ545" i="10"/>
  <c r="AK545" i="10"/>
  <c r="AL545" i="10"/>
  <c r="AM545" i="10"/>
  <c r="AN545" i="10"/>
  <c r="AO545" i="10"/>
  <c r="AP545" i="10"/>
  <c r="AQ545" i="10"/>
  <c r="AR545" i="10"/>
  <c r="AS545" i="10"/>
  <c r="AT545" i="10"/>
  <c r="AU545" i="10"/>
  <c r="AV545" i="10"/>
  <c r="AW545" i="10"/>
  <c r="AB546" i="10"/>
  <c r="AC546" i="10"/>
  <c r="AD546" i="10"/>
  <c r="AE546" i="10"/>
  <c r="AF546" i="10"/>
  <c r="AG546" i="10"/>
  <c r="AH546" i="10"/>
  <c r="AI546" i="10"/>
  <c r="AJ546" i="10"/>
  <c r="AK546" i="10"/>
  <c r="AL546" i="10"/>
  <c r="AM546" i="10"/>
  <c r="AN546" i="10"/>
  <c r="AO546" i="10"/>
  <c r="AP546" i="10"/>
  <c r="AQ546" i="10"/>
  <c r="AR546" i="10"/>
  <c r="AS546" i="10"/>
  <c r="AT546" i="10"/>
  <c r="AU546" i="10"/>
  <c r="AV546" i="10"/>
  <c r="AW546" i="10"/>
  <c r="AB547" i="10"/>
  <c r="AC547" i="10"/>
  <c r="AD547" i="10"/>
  <c r="AE547" i="10"/>
  <c r="AF547" i="10"/>
  <c r="AG547" i="10"/>
  <c r="AH547" i="10"/>
  <c r="AI547" i="10"/>
  <c r="AJ547" i="10"/>
  <c r="AK547" i="10"/>
  <c r="AL547" i="10"/>
  <c r="AM547" i="10"/>
  <c r="AN547" i="10"/>
  <c r="AO547" i="10"/>
  <c r="AP547" i="10"/>
  <c r="AQ547" i="10"/>
  <c r="AR547" i="10"/>
  <c r="AS547" i="10"/>
  <c r="AT547" i="10"/>
  <c r="AU547" i="10"/>
  <c r="AV547" i="10"/>
  <c r="AW547" i="10"/>
  <c r="AB548" i="10"/>
  <c r="AC548" i="10"/>
  <c r="AD548" i="10"/>
  <c r="AE548" i="10"/>
  <c r="AF548" i="10"/>
  <c r="AG548" i="10"/>
  <c r="AH548" i="10"/>
  <c r="AI548" i="10"/>
  <c r="AJ548" i="10"/>
  <c r="AK548" i="10"/>
  <c r="AL548" i="10"/>
  <c r="AM548" i="10"/>
  <c r="AN548" i="10"/>
  <c r="AO548" i="10"/>
  <c r="AP548" i="10"/>
  <c r="AQ548" i="10"/>
  <c r="AR548" i="10"/>
  <c r="AS548" i="10"/>
  <c r="AT548" i="10"/>
  <c r="AU548" i="10"/>
  <c r="AV548" i="10"/>
  <c r="AW548" i="10"/>
  <c r="AB549" i="10"/>
  <c r="AC549" i="10"/>
  <c r="AD549" i="10"/>
  <c r="AE549" i="10"/>
  <c r="AF549" i="10"/>
  <c r="AG549" i="10"/>
  <c r="AH549" i="10"/>
  <c r="AI549" i="10"/>
  <c r="AJ549" i="10"/>
  <c r="AK549" i="10"/>
  <c r="AL549" i="10"/>
  <c r="AM549" i="10"/>
  <c r="AN549" i="10"/>
  <c r="AO549" i="10"/>
  <c r="AP549" i="10"/>
  <c r="AQ549" i="10"/>
  <c r="AR549" i="10"/>
  <c r="AS549" i="10"/>
  <c r="AT549" i="10"/>
  <c r="AU549" i="10"/>
  <c r="AV549" i="10"/>
  <c r="AW549" i="10"/>
  <c r="AB550" i="10"/>
  <c r="AC550" i="10"/>
  <c r="AD550" i="10"/>
  <c r="AE550" i="10"/>
  <c r="AF550" i="10"/>
  <c r="AG550" i="10"/>
  <c r="AH550" i="10"/>
  <c r="AI550" i="10"/>
  <c r="AJ550" i="10"/>
  <c r="AK550" i="10"/>
  <c r="AL550" i="10"/>
  <c r="AM550" i="10"/>
  <c r="AN550" i="10"/>
  <c r="AO550" i="10"/>
  <c r="AP550" i="10"/>
  <c r="AQ550" i="10"/>
  <c r="AR550" i="10"/>
  <c r="AS550" i="10"/>
  <c r="AT550" i="10"/>
  <c r="AU550" i="10"/>
  <c r="AV550" i="10"/>
  <c r="AW550" i="10"/>
  <c r="AB551" i="10"/>
  <c r="AC551" i="10"/>
  <c r="AD551" i="10"/>
  <c r="AE551" i="10"/>
  <c r="AF551" i="10"/>
  <c r="AG551" i="10"/>
  <c r="AH551" i="10"/>
  <c r="AI551" i="10"/>
  <c r="AJ551" i="10"/>
  <c r="AK551" i="10"/>
  <c r="AL551" i="10"/>
  <c r="AM551" i="10"/>
  <c r="AN551" i="10"/>
  <c r="AO551" i="10"/>
  <c r="AP551" i="10"/>
  <c r="AQ551" i="10"/>
  <c r="AR551" i="10"/>
  <c r="AS551" i="10"/>
  <c r="AT551" i="10"/>
  <c r="AU551" i="10"/>
  <c r="AV551" i="10"/>
  <c r="AW551" i="10"/>
  <c r="AB552" i="10"/>
  <c r="AC552" i="10"/>
  <c r="AD552" i="10"/>
  <c r="AE552" i="10"/>
  <c r="AF552" i="10"/>
  <c r="AG552" i="10"/>
  <c r="AH552" i="10"/>
  <c r="AI552" i="10"/>
  <c r="AJ552" i="10"/>
  <c r="AK552" i="10"/>
  <c r="AL552" i="10"/>
  <c r="AM552" i="10"/>
  <c r="AN552" i="10"/>
  <c r="AO552" i="10"/>
  <c r="AP552" i="10"/>
  <c r="AQ552" i="10"/>
  <c r="AR552" i="10"/>
  <c r="AS552" i="10"/>
  <c r="AT552" i="10"/>
  <c r="AU552" i="10"/>
  <c r="AV552" i="10"/>
  <c r="AW552" i="10"/>
  <c r="AB553" i="10"/>
  <c r="AC553" i="10"/>
  <c r="AD553" i="10"/>
  <c r="AE553" i="10"/>
  <c r="AF553" i="10"/>
  <c r="AG553" i="10"/>
  <c r="AH553" i="10"/>
  <c r="AI553" i="10"/>
  <c r="AJ553" i="10"/>
  <c r="AK553" i="10"/>
  <c r="AL553" i="10"/>
  <c r="AM553" i="10"/>
  <c r="AN553" i="10"/>
  <c r="AO553" i="10"/>
  <c r="AP553" i="10"/>
  <c r="AQ553" i="10"/>
  <c r="AR553" i="10"/>
  <c r="AS553" i="10"/>
  <c r="AT553" i="10"/>
  <c r="AU553" i="10"/>
  <c r="AV553" i="10"/>
  <c r="AW553" i="10"/>
  <c r="AB554" i="10"/>
  <c r="AC554" i="10"/>
  <c r="AD554" i="10"/>
  <c r="AE554" i="10"/>
  <c r="AF554" i="10"/>
  <c r="AG554" i="10"/>
  <c r="AH554" i="10"/>
  <c r="AI554" i="10"/>
  <c r="AJ554" i="10"/>
  <c r="AK554" i="10"/>
  <c r="AL554" i="10"/>
  <c r="AM554" i="10"/>
  <c r="AN554" i="10"/>
  <c r="AO554" i="10"/>
  <c r="AP554" i="10"/>
  <c r="AQ554" i="10"/>
  <c r="AR554" i="10"/>
  <c r="AS554" i="10"/>
  <c r="AT554" i="10"/>
  <c r="AU554" i="10"/>
  <c r="AV554" i="10"/>
  <c r="AW554" i="10"/>
  <c r="AB555" i="10"/>
  <c r="AC555" i="10"/>
  <c r="AD555" i="10"/>
  <c r="AE555" i="10"/>
  <c r="AF555" i="10"/>
  <c r="AG555" i="10"/>
  <c r="AH555" i="10"/>
  <c r="AI555" i="10"/>
  <c r="AJ555" i="10"/>
  <c r="AK555" i="10"/>
  <c r="AL555" i="10"/>
  <c r="AM555" i="10"/>
  <c r="AN555" i="10"/>
  <c r="AO555" i="10"/>
  <c r="AP555" i="10"/>
  <c r="AQ555" i="10"/>
  <c r="AR555" i="10"/>
  <c r="AS555" i="10"/>
  <c r="AT555" i="10"/>
  <c r="AU555" i="10"/>
  <c r="AV555" i="10"/>
  <c r="AW555" i="10"/>
  <c r="AB556" i="10"/>
  <c r="AC556" i="10"/>
  <c r="AD556" i="10"/>
  <c r="AE556" i="10"/>
  <c r="AF556" i="10"/>
  <c r="AG556" i="10"/>
  <c r="AH556" i="10"/>
  <c r="AI556" i="10"/>
  <c r="AJ556" i="10"/>
  <c r="AK556" i="10"/>
  <c r="AL556" i="10"/>
  <c r="AM556" i="10"/>
  <c r="AN556" i="10"/>
  <c r="AO556" i="10"/>
  <c r="AP556" i="10"/>
  <c r="AQ556" i="10"/>
  <c r="AR556" i="10"/>
  <c r="AS556" i="10"/>
  <c r="AT556" i="10"/>
  <c r="AU556" i="10"/>
  <c r="AV556" i="10"/>
  <c r="AW556" i="10"/>
  <c r="AB557" i="10"/>
  <c r="AC557" i="10"/>
  <c r="AD557" i="10"/>
  <c r="AE557" i="10"/>
  <c r="AF557" i="10"/>
  <c r="AG557" i="10"/>
  <c r="AH557" i="10"/>
  <c r="AI557" i="10"/>
  <c r="AJ557" i="10"/>
  <c r="AK557" i="10"/>
  <c r="AL557" i="10"/>
  <c r="AM557" i="10"/>
  <c r="AN557" i="10"/>
  <c r="AO557" i="10"/>
  <c r="AP557" i="10"/>
  <c r="AQ557" i="10"/>
  <c r="AR557" i="10"/>
  <c r="AS557" i="10"/>
  <c r="AT557" i="10"/>
  <c r="AU557" i="10"/>
  <c r="AV557" i="10"/>
  <c r="AW557" i="10"/>
  <c r="AB558" i="10"/>
  <c r="AC558" i="10"/>
  <c r="AD558" i="10"/>
  <c r="AE558" i="10"/>
  <c r="AF558" i="10"/>
  <c r="AG558" i="10"/>
  <c r="AH558" i="10"/>
  <c r="AI558" i="10"/>
  <c r="AJ558" i="10"/>
  <c r="AK558" i="10"/>
  <c r="AL558" i="10"/>
  <c r="AM558" i="10"/>
  <c r="AN558" i="10"/>
  <c r="AO558" i="10"/>
  <c r="AP558" i="10"/>
  <c r="AQ558" i="10"/>
  <c r="AR558" i="10"/>
  <c r="AS558" i="10"/>
  <c r="AT558" i="10"/>
  <c r="AU558" i="10"/>
  <c r="AV558" i="10"/>
  <c r="AW558" i="10"/>
  <c r="AB559" i="10"/>
  <c r="AC559" i="10"/>
  <c r="AD559" i="10"/>
  <c r="AE559" i="10"/>
  <c r="AF559" i="10"/>
  <c r="AG559" i="10"/>
  <c r="AH559" i="10"/>
  <c r="AI559" i="10"/>
  <c r="AJ559" i="10"/>
  <c r="AK559" i="10"/>
  <c r="AL559" i="10"/>
  <c r="AM559" i="10"/>
  <c r="AN559" i="10"/>
  <c r="AO559" i="10"/>
  <c r="AP559" i="10"/>
  <c r="AQ559" i="10"/>
  <c r="AR559" i="10"/>
  <c r="AS559" i="10"/>
  <c r="AT559" i="10"/>
  <c r="AU559" i="10"/>
  <c r="AV559" i="10"/>
  <c r="AW559" i="10"/>
  <c r="AB560" i="10"/>
  <c r="AC560" i="10"/>
  <c r="AD560" i="10"/>
  <c r="AE560" i="10"/>
  <c r="AF560" i="10"/>
  <c r="AG560" i="10"/>
  <c r="AH560" i="10"/>
  <c r="AI560" i="10"/>
  <c r="AJ560" i="10"/>
  <c r="AK560" i="10"/>
  <c r="AL560" i="10"/>
  <c r="AM560" i="10"/>
  <c r="AN560" i="10"/>
  <c r="AO560" i="10"/>
  <c r="AP560" i="10"/>
  <c r="AQ560" i="10"/>
  <c r="AR560" i="10"/>
  <c r="AS560" i="10"/>
  <c r="AT560" i="10"/>
  <c r="AU560" i="10"/>
  <c r="AV560" i="10"/>
  <c r="AW560" i="10"/>
  <c r="AB561" i="10"/>
  <c r="AC561" i="10"/>
  <c r="AD561" i="10"/>
  <c r="AE561" i="10"/>
  <c r="AF561" i="10"/>
  <c r="AG561" i="10"/>
  <c r="AH561" i="10"/>
  <c r="AI561" i="10"/>
  <c r="AJ561" i="10"/>
  <c r="AK561" i="10"/>
  <c r="AL561" i="10"/>
  <c r="AM561" i="10"/>
  <c r="AN561" i="10"/>
  <c r="AO561" i="10"/>
  <c r="AP561" i="10"/>
  <c r="AQ561" i="10"/>
  <c r="AR561" i="10"/>
  <c r="AS561" i="10"/>
  <c r="AT561" i="10"/>
  <c r="AU561" i="10"/>
  <c r="AV561" i="10"/>
  <c r="AW561" i="10"/>
  <c r="AB562" i="10"/>
  <c r="AC562" i="10"/>
  <c r="AD562" i="10"/>
  <c r="AE562" i="10"/>
  <c r="AF562" i="10"/>
  <c r="AG562" i="10"/>
  <c r="AH562" i="10"/>
  <c r="AI562" i="10"/>
  <c r="AJ562" i="10"/>
  <c r="AK562" i="10"/>
  <c r="AL562" i="10"/>
  <c r="AM562" i="10"/>
  <c r="AN562" i="10"/>
  <c r="AO562" i="10"/>
  <c r="AP562" i="10"/>
  <c r="AQ562" i="10"/>
  <c r="AR562" i="10"/>
  <c r="AS562" i="10"/>
  <c r="AT562" i="10"/>
  <c r="AU562" i="10"/>
  <c r="AV562" i="10"/>
  <c r="AW562" i="10"/>
  <c r="AB563" i="10"/>
  <c r="AC563" i="10"/>
  <c r="AD563" i="10"/>
  <c r="AE563" i="10"/>
  <c r="AF563" i="10"/>
  <c r="AG563" i="10"/>
  <c r="AH563" i="10"/>
  <c r="AI563" i="10"/>
  <c r="AJ563" i="10"/>
  <c r="AK563" i="10"/>
  <c r="AL563" i="10"/>
  <c r="AM563" i="10"/>
  <c r="AN563" i="10"/>
  <c r="AO563" i="10"/>
  <c r="AP563" i="10"/>
  <c r="AQ563" i="10"/>
  <c r="AR563" i="10"/>
  <c r="AS563" i="10"/>
  <c r="AT563" i="10"/>
  <c r="AU563" i="10"/>
  <c r="AV563" i="10"/>
  <c r="AW563" i="10"/>
  <c r="AB564" i="10"/>
  <c r="AC564" i="10"/>
  <c r="AD564" i="10"/>
  <c r="AE564" i="10"/>
  <c r="AF564" i="10"/>
  <c r="AG564" i="10"/>
  <c r="AH564" i="10"/>
  <c r="AI564" i="10"/>
  <c r="AJ564" i="10"/>
  <c r="AK564" i="10"/>
  <c r="AL564" i="10"/>
  <c r="AM564" i="10"/>
  <c r="AN564" i="10"/>
  <c r="AO564" i="10"/>
  <c r="AP564" i="10"/>
  <c r="AQ564" i="10"/>
  <c r="AR564" i="10"/>
  <c r="AS564" i="10"/>
  <c r="AT564" i="10"/>
  <c r="AU564" i="10"/>
  <c r="AV564" i="10"/>
  <c r="AW564" i="10"/>
  <c r="AB565" i="10"/>
  <c r="AC565" i="10"/>
  <c r="AD565" i="10"/>
  <c r="AE565" i="10"/>
  <c r="AF565" i="10"/>
  <c r="AG565" i="10"/>
  <c r="AH565" i="10"/>
  <c r="AI565" i="10"/>
  <c r="AJ565" i="10"/>
  <c r="AK565" i="10"/>
  <c r="AL565" i="10"/>
  <c r="AM565" i="10"/>
  <c r="AN565" i="10"/>
  <c r="AO565" i="10"/>
  <c r="AP565" i="10"/>
  <c r="AQ565" i="10"/>
  <c r="AR565" i="10"/>
  <c r="AS565" i="10"/>
  <c r="AT565" i="10"/>
  <c r="AU565" i="10"/>
  <c r="AV565" i="10"/>
  <c r="AW565" i="10"/>
  <c r="AB566" i="10"/>
  <c r="AC566" i="10"/>
  <c r="AD566" i="10"/>
  <c r="AE566" i="10"/>
  <c r="AF566" i="10"/>
  <c r="AG566" i="10"/>
  <c r="AH566" i="10"/>
  <c r="AI566" i="10"/>
  <c r="AJ566" i="10"/>
  <c r="AK566" i="10"/>
  <c r="AL566" i="10"/>
  <c r="AM566" i="10"/>
  <c r="AN566" i="10"/>
  <c r="AO566" i="10"/>
  <c r="AP566" i="10"/>
  <c r="AQ566" i="10"/>
  <c r="AR566" i="10"/>
  <c r="AS566" i="10"/>
  <c r="AT566" i="10"/>
  <c r="AU566" i="10"/>
  <c r="AV566" i="10"/>
  <c r="AW566" i="10"/>
  <c r="AB567" i="10"/>
  <c r="AC567" i="10"/>
  <c r="AD567" i="10"/>
  <c r="AE567" i="10"/>
  <c r="AF567" i="10"/>
  <c r="AG567" i="10"/>
  <c r="AH567" i="10"/>
  <c r="AI567" i="10"/>
  <c r="AJ567" i="10"/>
  <c r="AK567" i="10"/>
  <c r="AL567" i="10"/>
  <c r="AM567" i="10"/>
  <c r="AN567" i="10"/>
  <c r="AO567" i="10"/>
  <c r="AP567" i="10"/>
  <c r="AQ567" i="10"/>
  <c r="AR567" i="10"/>
  <c r="AS567" i="10"/>
  <c r="AT567" i="10"/>
  <c r="AU567" i="10"/>
  <c r="AV567" i="10"/>
  <c r="AW567" i="10"/>
  <c r="AB568" i="10"/>
  <c r="AC568" i="10"/>
  <c r="AD568" i="10"/>
  <c r="AE568" i="10"/>
  <c r="AF568" i="10"/>
  <c r="AG568" i="10"/>
  <c r="AH568" i="10"/>
  <c r="AI568" i="10"/>
  <c r="AJ568" i="10"/>
  <c r="AK568" i="10"/>
  <c r="AL568" i="10"/>
  <c r="AM568" i="10"/>
  <c r="AN568" i="10"/>
  <c r="AO568" i="10"/>
  <c r="AP568" i="10"/>
  <c r="AQ568" i="10"/>
  <c r="AR568" i="10"/>
  <c r="AS568" i="10"/>
  <c r="AT568" i="10"/>
  <c r="AU568" i="10"/>
  <c r="AV568" i="10"/>
  <c r="AW568" i="10"/>
  <c r="AB569" i="10"/>
  <c r="AC569" i="10"/>
  <c r="AD569" i="10"/>
  <c r="AE569" i="10"/>
  <c r="AF569" i="10"/>
  <c r="AG569" i="10"/>
  <c r="AH569" i="10"/>
  <c r="AI569" i="10"/>
  <c r="AJ569" i="10"/>
  <c r="AK569" i="10"/>
  <c r="AL569" i="10"/>
  <c r="AM569" i="10"/>
  <c r="AN569" i="10"/>
  <c r="AO569" i="10"/>
  <c r="AP569" i="10"/>
  <c r="AQ569" i="10"/>
  <c r="AR569" i="10"/>
  <c r="AS569" i="10"/>
  <c r="AT569" i="10"/>
  <c r="AU569" i="10"/>
  <c r="AV569" i="10"/>
  <c r="AW569" i="10"/>
  <c r="AB570" i="10"/>
  <c r="AC570" i="10"/>
  <c r="AD570" i="10"/>
  <c r="AE570" i="10"/>
  <c r="AF570" i="10"/>
  <c r="AG570" i="10"/>
  <c r="AH570" i="10"/>
  <c r="AI570" i="10"/>
  <c r="AJ570" i="10"/>
  <c r="AK570" i="10"/>
  <c r="AL570" i="10"/>
  <c r="AM570" i="10"/>
  <c r="AN570" i="10"/>
  <c r="AO570" i="10"/>
  <c r="AP570" i="10"/>
  <c r="AQ570" i="10"/>
  <c r="AR570" i="10"/>
  <c r="AS570" i="10"/>
  <c r="AT570" i="10"/>
  <c r="AU570" i="10"/>
  <c r="AV570" i="10"/>
  <c r="AW570" i="10"/>
  <c r="AB571" i="10"/>
  <c r="AC571" i="10"/>
  <c r="AD571" i="10"/>
  <c r="AE571" i="10"/>
  <c r="AF571" i="10"/>
  <c r="AG571" i="10"/>
  <c r="AH571" i="10"/>
  <c r="AI571" i="10"/>
  <c r="AJ571" i="10"/>
  <c r="AK571" i="10"/>
  <c r="AL571" i="10"/>
  <c r="AM571" i="10"/>
  <c r="AN571" i="10"/>
  <c r="AO571" i="10"/>
  <c r="AP571" i="10"/>
  <c r="AQ571" i="10"/>
  <c r="AR571" i="10"/>
  <c r="AS571" i="10"/>
  <c r="AT571" i="10"/>
  <c r="AU571" i="10"/>
  <c r="AV571" i="10"/>
  <c r="AW571" i="10"/>
  <c r="AB572" i="10"/>
  <c r="AC572" i="10"/>
  <c r="AD572" i="10"/>
  <c r="AE572" i="10"/>
  <c r="AF572" i="10"/>
  <c r="AG572" i="10"/>
  <c r="AH572" i="10"/>
  <c r="AI572" i="10"/>
  <c r="AJ572" i="10"/>
  <c r="AK572" i="10"/>
  <c r="AL572" i="10"/>
  <c r="AM572" i="10"/>
  <c r="AN572" i="10"/>
  <c r="AO572" i="10"/>
  <c r="AP572" i="10"/>
  <c r="AQ572" i="10"/>
  <c r="AR572" i="10"/>
  <c r="AS572" i="10"/>
  <c r="AT572" i="10"/>
  <c r="AU572" i="10"/>
  <c r="AV572" i="10"/>
  <c r="AW572" i="10"/>
  <c r="AB573" i="10"/>
  <c r="AC573" i="10"/>
  <c r="AD573" i="10"/>
  <c r="AE573" i="10"/>
  <c r="AF573" i="10"/>
  <c r="AG573" i="10"/>
  <c r="AH573" i="10"/>
  <c r="AI573" i="10"/>
  <c r="AJ573" i="10"/>
  <c r="AK573" i="10"/>
  <c r="AL573" i="10"/>
  <c r="AM573" i="10"/>
  <c r="AN573" i="10"/>
  <c r="AO573" i="10"/>
  <c r="AP573" i="10"/>
  <c r="AQ573" i="10"/>
  <c r="AR573" i="10"/>
  <c r="AS573" i="10"/>
  <c r="AT573" i="10"/>
  <c r="AU573" i="10"/>
  <c r="AV573" i="10"/>
  <c r="AW573" i="10"/>
  <c r="AB574" i="10"/>
  <c r="AC574" i="10"/>
  <c r="AD574" i="10"/>
  <c r="AE574" i="10"/>
  <c r="AF574" i="10"/>
  <c r="AG574" i="10"/>
  <c r="AH574" i="10"/>
  <c r="AI574" i="10"/>
  <c r="AJ574" i="10"/>
  <c r="AK574" i="10"/>
  <c r="AL574" i="10"/>
  <c r="AM574" i="10"/>
  <c r="AN574" i="10"/>
  <c r="AO574" i="10"/>
  <c r="AP574" i="10"/>
  <c r="AQ574" i="10"/>
  <c r="AR574" i="10"/>
  <c r="AS574" i="10"/>
  <c r="AT574" i="10"/>
  <c r="AU574" i="10"/>
  <c r="AV574" i="10"/>
  <c r="AW574" i="10"/>
  <c r="AB575" i="10"/>
  <c r="AC575" i="10"/>
  <c r="AD575" i="10"/>
  <c r="AE575" i="10"/>
  <c r="AF575" i="10"/>
  <c r="AG575" i="10"/>
  <c r="AH575" i="10"/>
  <c r="AI575" i="10"/>
  <c r="AJ575" i="10"/>
  <c r="AK575" i="10"/>
  <c r="AL575" i="10"/>
  <c r="AM575" i="10"/>
  <c r="AN575" i="10"/>
  <c r="AO575" i="10"/>
  <c r="AP575" i="10"/>
  <c r="AQ575" i="10"/>
  <c r="AR575" i="10"/>
  <c r="AS575" i="10"/>
  <c r="AT575" i="10"/>
  <c r="AU575" i="10"/>
  <c r="AV575" i="10"/>
  <c r="AW575" i="10"/>
  <c r="AB576" i="10"/>
  <c r="AC576" i="10"/>
  <c r="AD576" i="10"/>
  <c r="AE576" i="10"/>
  <c r="AF576" i="10"/>
  <c r="AG576" i="10"/>
  <c r="AH576" i="10"/>
  <c r="AI576" i="10"/>
  <c r="AJ576" i="10"/>
  <c r="AK576" i="10"/>
  <c r="AL576" i="10"/>
  <c r="AM576" i="10"/>
  <c r="AN576" i="10"/>
  <c r="AO576" i="10"/>
  <c r="AP576" i="10"/>
  <c r="AQ576" i="10"/>
  <c r="AR576" i="10"/>
  <c r="AS576" i="10"/>
  <c r="AT576" i="10"/>
  <c r="AU576" i="10"/>
  <c r="AV576" i="10"/>
  <c r="AW576" i="10"/>
  <c r="AB577" i="10"/>
  <c r="AC577" i="10"/>
  <c r="AD577" i="10"/>
  <c r="AE577" i="10"/>
  <c r="AF577" i="10"/>
  <c r="AG577" i="10"/>
  <c r="AH577" i="10"/>
  <c r="AI577" i="10"/>
  <c r="AJ577" i="10"/>
  <c r="AK577" i="10"/>
  <c r="AL577" i="10"/>
  <c r="AM577" i="10"/>
  <c r="AN577" i="10"/>
  <c r="AO577" i="10"/>
  <c r="AP577" i="10"/>
  <c r="AQ577" i="10"/>
  <c r="AR577" i="10"/>
  <c r="AS577" i="10"/>
  <c r="AT577" i="10"/>
  <c r="AU577" i="10"/>
  <c r="AV577" i="10"/>
  <c r="AW577" i="10"/>
  <c r="AB578" i="10"/>
  <c r="AC578" i="10"/>
  <c r="AD578" i="10"/>
  <c r="AE578" i="10"/>
  <c r="AF578" i="10"/>
  <c r="AG578" i="10"/>
  <c r="AH578" i="10"/>
  <c r="AI578" i="10"/>
  <c r="AJ578" i="10"/>
  <c r="AK578" i="10"/>
  <c r="AL578" i="10"/>
  <c r="AM578" i="10"/>
  <c r="AN578" i="10"/>
  <c r="AO578" i="10"/>
  <c r="AP578" i="10"/>
  <c r="AQ578" i="10"/>
  <c r="AR578" i="10"/>
  <c r="AS578" i="10"/>
  <c r="AT578" i="10"/>
  <c r="AU578" i="10"/>
  <c r="AV578" i="10"/>
  <c r="AW578" i="10"/>
  <c r="AB579" i="10"/>
  <c r="AC579" i="10"/>
  <c r="AD579" i="10"/>
  <c r="AE579" i="10"/>
  <c r="AF579" i="10"/>
  <c r="AG579" i="10"/>
  <c r="AH579" i="10"/>
  <c r="AI579" i="10"/>
  <c r="AJ579" i="10"/>
  <c r="AK579" i="10"/>
  <c r="AL579" i="10"/>
  <c r="AM579" i="10"/>
  <c r="AN579" i="10"/>
  <c r="AO579" i="10"/>
  <c r="AP579" i="10"/>
  <c r="AQ579" i="10"/>
  <c r="AR579" i="10"/>
  <c r="AS579" i="10"/>
  <c r="AT579" i="10"/>
  <c r="AU579" i="10"/>
  <c r="AV579" i="10"/>
  <c r="AW579" i="10"/>
  <c r="AB580" i="10"/>
  <c r="AC580" i="10"/>
  <c r="AD580" i="10"/>
  <c r="AE580" i="10"/>
  <c r="AF580" i="10"/>
  <c r="AG580" i="10"/>
  <c r="AH580" i="10"/>
  <c r="AI580" i="10"/>
  <c r="AJ580" i="10"/>
  <c r="AK580" i="10"/>
  <c r="AL580" i="10"/>
  <c r="AM580" i="10"/>
  <c r="AN580" i="10"/>
  <c r="AO580" i="10"/>
  <c r="AP580" i="10"/>
  <c r="AQ580" i="10"/>
  <c r="AR580" i="10"/>
  <c r="AS580" i="10"/>
  <c r="AT580" i="10"/>
  <c r="AU580" i="10"/>
  <c r="AV580" i="10"/>
  <c r="AW580" i="10"/>
  <c r="AB581" i="10"/>
  <c r="AC581" i="10"/>
  <c r="AD581" i="10"/>
  <c r="AE581" i="10"/>
  <c r="AF581" i="10"/>
  <c r="AG581" i="10"/>
  <c r="AH581" i="10"/>
  <c r="AI581" i="10"/>
  <c r="AJ581" i="10"/>
  <c r="AK581" i="10"/>
  <c r="AL581" i="10"/>
  <c r="AM581" i="10"/>
  <c r="AN581" i="10"/>
  <c r="AO581" i="10"/>
  <c r="AP581" i="10"/>
  <c r="AQ581" i="10"/>
  <c r="AR581" i="10"/>
  <c r="AS581" i="10"/>
  <c r="AT581" i="10"/>
  <c r="AU581" i="10"/>
  <c r="AV581" i="10"/>
  <c r="AW581" i="10"/>
  <c r="AB582" i="10"/>
  <c r="AC582" i="10"/>
  <c r="AD582" i="10"/>
  <c r="AE582" i="10"/>
  <c r="AF582" i="10"/>
  <c r="AG582" i="10"/>
  <c r="AH582" i="10"/>
  <c r="AI582" i="10"/>
  <c r="AJ582" i="10"/>
  <c r="AK582" i="10"/>
  <c r="AL582" i="10"/>
  <c r="AM582" i="10"/>
  <c r="AN582" i="10"/>
  <c r="AO582" i="10"/>
  <c r="AP582" i="10"/>
  <c r="AQ582" i="10"/>
  <c r="AR582" i="10"/>
  <c r="AS582" i="10"/>
  <c r="AT582" i="10"/>
  <c r="AU582" i="10"/>
  <c r="AV582" i="10"/>
  <c r="AW582" i="10"/>
  <c r="AB583" i="10"/>
  <c r="AC583" i="10"/>
  <c r="AD583" i="10"/>
  <c r="AE583" i="10"/>
  <c r="AF583" i="10"/>
  <c r="AG583" i="10"/>
  <c r="AH583" i="10"/>
  <c r="AI583" i="10"/>
  <c r="AJ583" i="10"/>
  <c r="AK583" i="10"/>
  <c r="AL583" i="10"/>
  <c r="AM583" i="10"/>
  <c r="AN583" i="10"/>
  <c r="AO583" i="10"/>
  <c r="AP583" i="10"/>
  <c r="AQ583" i="10"/>
  <c r="AR583" i="10"/>
  <c r="AS583" i="10"/>
  <c r="AT583" i="10"/>
  <c r="AU583" i="10"/>
  <c r="AV583" i="10"/>
  <c r="AW583" i="10"/>
  <c r="AB584" i="10"/>
  <c r="AC584" i="10"/>
  <c r="AD584" i="10"/>
  <c r="AE584" i="10"/>
  <c r="AF584" i="10"/>
  <c r="AG584" i="10"/>
  <c r="AH584" i="10"/>
  <c r="AI584" i="10"/>
  <c r="AJ584" i="10"/>
  <c r="AK584" i="10"/>
  <c r="AL584" i="10"/>
  <c r="AM584" i="10"/>
  <c r="AN584" i="10"/>
  <c r="AO584" i="10"/>
  <c r="AP584" i="10"/>
  <c r="AQ584" i="10"/>
  <c r="AR584" i="10"/>
  <c r="AS584" i="10"/>
  <c r="AT584" i="10"/>
  <c r="AU584" i="10"/>
  <c r="AV584" i="10"/>
  <c r="AW584" i="10"/>
  <c r="AB585" i="10"/>
  <c r="AC585" i="10"/>
  <c r="AD585" i="10"/>
  <c r="AE585" i="10"/>
  <c r="AF585" i="10"/>
  <c r="AG585" i="10"/>
  <c r="AH585" i="10"/>
  <c r="AI585" i="10"/>
  <c r="AJ585" i="10"/>
  <c r="AK585" i="10"/>
  <c r="AL585" i="10"/>
  <c r="AM585" i="10"/>
  <c r="AN585" i="10"/>
  <c r="AO585" i="10"/>
  <c r="AP585" i="10"/>
  <c r="AQ585" i="10"/>
  <c r="AR585" i="10"/>
  <c r="AS585" i="10"/>
  <c r="AT585" i="10"/>
  <c r="AU585" i="10"/>
  <c r="AV585" i="10"/>
  <c r="AW585" i="10"/>
  <c r="AB586" i="10"/>
  <c r="AC586" i="10"/>
  <c r="AD586" i="10"/>
  <c r="AE586" i="10"/>
  <c r="AF586" i="10"/>
  <c r="AG586" i="10"/>
  <c r="AH586" i="10"/>
  <c r="AI586" i="10"/>
  <c r="AJ586" i="10"/>
  <c r="AK586" i="10"/>
  <c r="AL586" i="10"/>
  <c r="AM586" i="10"/>
  <c r="AN586" i="10"/>
  <c r="AO586" i="10"/>
  <c r="AP586" i="10"/>
  <c r="AQ586" i="10"/>
  <c r="AR586" i="10"/>
  <c r="AS586" i="10"/>
  <c r="AT586" i="10"/>
  <c r="AU586" i="10"/>
  <c r="AV586" i="10"/>
  <c r="AW586" i="10"/>
  <c r="AB587" i="10"/>
  <c r="AC587" i="10"/>
  <c r="AD587" i="10"/>
  <c r="AE587" i="10"/>
  <c r="AF587" i="10"/>
  <c r="AG587" i="10"/>
  <c r="AH587" i="10"/>
  <c r="AI587" i="10"/>
  <c r="AJ587" i="10"/>
  <c r="AK587" i="10"/>
  <c r="AL587" i="10"/>
  <c r="AM587" i="10"/>
  <c r="AN587" i="10"/>
  <c r="AO587" i="10"/>
  <c r="AP587" i="10"/>
  <c r="AQ587" i="10"/>
  <c r="AR587" i="10"/>
  <c r="AS587" i="10"/>
  <c r="AT587" i="10"/>
  <c r="AU587" i="10"/>
  <c r="AV587" i="10"/>
  <c r="AW587" i="10"/>
  <c r="AB588" i="10"/>
  <c r="AC588" i="10"/>
  <c r="AD588" i="10"/>
  <c r="AE588" i="10"/>
  <c r="AF588" i="10"/>
  <c r="AG588" i="10"/>
  <c r="AH588" i="10"/>
  <c r="AI588" i="10"/>
  <c r="AJ588" i="10"/>
  <c r="AK588" i="10"/>
  <c r="AL588" i="10"/>
  <c r="AM588" i="10"/>
  <c r="AN588" i="10"/>
  <c r="AO588" i="10"/>
  <c r="AP588" i="10"/>
  <c r="AQ588" i="10"/>
  <c r="AR588" i="10"/>
  <c r="AS588" i="10"/>
  <c r="AT588" i="10"/>
  <c r="AU588" i="10"/>
  <c r="AV588" i="10"/>
  <c r="AW588" i="10"/>
  <c r="AB589" i="10"/>
  <c r="AC589" i="10"/>
  <c r="AD589" i="10"/>
  <c r="AE589" i="10"/>
  <c r="AF589" i="10"/>
  <c r="AG589" i="10"/>
  <c r="AH589" i="10"/>
  <c r="AI589" i="10"/>
  <c r="AJ589" i="10"/>
  <c r="AK589" i="10"/>
  <c r="AL589" i="10"/>
  <c r="AM589" i="10"/>
  <c r="AN589" i="10"/>
  <c r="AO589" i="10"/>
  <c r="AP589" i="10"/>
  <c r="AQ589" i="10"/>
  <c r="AR589" i="10"/>
  <c r="AS589" i="10"/>
  <c r="AT589" i="10"/>
  <c r="AU589" i="10"/>
  <c r="AV589" i="10"/>
  <c r="AW589" i="10"/>
  <c r="AB590" i="10"/>
  <c r="AC590" i="10"/>
  <c r="AD590" i="10"/>
  <c r="AE590" i="10"/>
  <c r="AF590" i="10"/>
  <c r="AG590" i="10"/>
  <c r="AH590" i="10"/>
  <c r="AI590" i="10"/>
  <c r="AJ590" i="10"/>
  <c r="AK590" i="10"/>
  <c r="AL590" i="10"/>
  <c r="AM590" i="10"/>
  <c r="AN590" i="10"/>
  <c r="AO590" i="10"/>
  <c r="AP590" i="10"/>
  <c r="AQ590" i="10"/>
  <c r="AR590" i="10"/>
  <c r="AS590" i="10"/>
  <c r="AT590" i="10"/>
  <c r="AU590" i="10"/>
  <c r="AV590" i="10"/>
  <c r="AW590" i="10"/>
  <c r="AB591" i="10"/>
  <c r="AC591" i="10"/>
  <c r="AD591" i="10"/>
  <c r="AE591" i="10"/>
  <c r="AF591" i="10"/>
  <c r="AG591" i="10"/>
  <c r="AH591" i="10"/>
  <c r="AI591" i="10"/>
  <c r="AJ591" i="10"/>
  <c r="AK591" i="10"/>
  <c r="AL591" i="10"/>
  <c r="AM591" i="10"/>
  <c r="AN591" i="10"/>
  <c r="AO591" i="10"/>
  <c r="AP591" i="10"/>
  <c r="AQ591" i="10"/>
  <c r="AR591" i="10"/>
  <c r="AS591" i="10"/>
  <c r="AT591" i="10"/>
  <c r="AU591" i="10"/>
  <c r="AV591" i="10"/>
  <c r="AW591" i="10"/>
  <c r="AB592" i="10"/>
  <c r="AC592" i="10"/>
  <c r="AD592" i="10"/>
  <c r="AE592" i="10"/>
  <c r="AF592" i="10"/>
  <c r="AG592" i="10"/>
  <c r="AH592" i="10"/>
  <c r="AI592" i="10"/>
  <c r="AJ592" i="10"/>
  <c r="AK592" i="10"/>
  <c r="AL592" i="10"/>
  <c r="AM592" i="10"/>
  <c r="AN592" i="10"/>
  <c r="AO592" i="10"/>
  <c r="AP592" i="10"/>
  <c r="AQ592" i="10"/>
  <c r="AR592" i="10"/>
  <c r="AS592" i="10"/>
  <c r="AT592" i="10"/>
  <c r="AU592" i="10"/>
  <c r="AV592" i="10"/>
  <c r="AW592" i="10"/>
  <c r="AB593" i="10"/>
  <c r="AC593" i="10"/>
  <c r="AD593" i="10"/>
  <c r="AE593" i="10"/>
  <c r="AF593" i="10"/>
  <c r="AG593" i="10"/>
  <c r="AH593" i="10"/>
  <c r="AI593" i="10"/>
  <c r="AJ593" i="10"/>
  <c r="AK593" i="10"/>
  <c r="AL593" i="10"/>
  <c r="AM593" i="10"/>
  <c r="AN593" i="10"/>
  <c r="AO593" i="10"/>
  <c r="AP593" i="10"/>
  <c r="AQ593" i="10"/>
  <c r="AR593" i="10"/>
  <c r="AS593" i="10"/>
  <c r="AT593" i="10"/>
  <c r="AU593" i="10"/>
  <c r="AV593" i="10"/>
  <c r="AW593" i="10"/>
  <c r="AB594" i="10"/>
  <c r="AC594" i="10"/>
  <c r="AD594" i="10"/>
  <c r="AE594" i="10"/>
  <c r="AF594" i="10"/>
  <c r="AG594" i="10"/>
  <c r="AH594" i="10"/>
  <c r="AI594" i="10"/>
  <c r="AJ594" i="10"/>
  <c r="AK594" i="10"/>
  <c r="AL594" i="10"/>
  <c r="AM594" i="10"/>
  <c r="AN594" i="10"/>
  <c r="AO594" i="10"/>
  <c r="AP594" i="10"/>
  <c r="AQ594" i="10"/>
  <c r="AR594" i="10"/>
  <c r="AS594" i="10"/>
  <c r="AT594" i="10"/>
  <c r="AU594" i="10"/>
  <c r="AV594" i="10"/>
  <c r="AW594" i="10"/>
  <c r="AB595" i="10"/>
  <c r="AC595" i="10"/>
  <c r="AD595" i="10"/>
  <c r="AE595" i="10"/>
  <c r="AF595" i="10"/>
  <c r="AG595" i="10"/>
  <c r="AH595" i="10"/>
  <c r="AI595" i="10"/>
  <c r="AJ595" i="10"/>
  <c r="AK595" i="10"/>
  <c r="AL595" i="10"/>
  <c r="AM595" i="10"/>
  <c r="AN595" i="10"/>
  <c r="AO595" i="10"/>
  <c r="AP595" i="10"/>
  <c r="AQ595" i="10"/>
  <c r="AR595" i="10"/>
  <c r="AS595" i="10"/>
  <c r="AT595" i="10"/>
  <c r="AU595" i="10"/>
  <c r="AV595" i="10"/>
  <c r="AW595" i="10"/>
  <c r="AB596" i="10"/>
  <c r="AC596" i="10"/>
  <c r="AD596" i="10"/>
  <c r="AE596" i="10"/>
  <c r="AF596" i="10"/>
  <c r="AG596" i="10"/>
  <c r="AH596" i="10"/>
  <c r="AI596" i="10"/>
  <c r="AJ596" i="10"/>
  <c r="AK596" i="10"/>
  <c r="AL596" i="10"/>
  <c r="AM596" i="10"/>
  <c r="AN596" i="10"/>
  <c r="AO596" i="10"/>
  <c r="AP596" i="10"/>
  <c r="AQ596" i="10"/>
  <c r="AR596" i="10"/>
  <c r="AS596" i="10"/>
  <c r="AT596" i="10"/>
  <c r="AU596" i="10"/>
  <c r="AV596" i="10"/>
  <c r="AW596" i="10"/>
  <c r="AB597" i="10"/>
  <c r="AC597" i="10"/>
  <c r="AD597" i="10"/>
  <c r="AE597" i="10"/>
  <c r="AF597" i="10"/>
  <c r="AG597" i="10"/>
  <c r="AH597" i="10"/>
  <c r="AI597" i="10"/>
  <c r="AJ597" i="10"/>
  <c r="AK597" i="10"/>
  <c r="AL597" i="10"/>
  <c r="AM597" i="10"/>
  <c r="AN597" i="10"/>
  <c r="AO597" i="10"/>
  <c r="AP597" i="10"/>
  <c r="AQ597" i="10"/>
  <c r="AR597" i="10"/>
  <c r="AS597" i="10"/>
  <c r="AT597" i="10"/>
  <c r="AU597" i="10"/>
  <c r="AV597" i="10"/>
  <c r="AW597" i="10"/>
  <c r="AB598" i="10"/>
  <c r="AC598" i="10"/>
  <c r="AD598" i="10"/>
  <c r="AE598" i="10"/>
  <c r="AF598" i="10"/>
  <c r="AG598" i="10"/>
  <c r="AH598" i="10"/>
  <c r="AI598" i="10"/>
  <c r="AJ598" i="10"/>
  <c r="AK598" i="10"/>
  <c r="AL598" i="10"/>
  <c r="AM598" i="10"/>
  <c r="AN598" i="10"/>
  <c r="AO598" i="10"/>
  <c r="AP598" i="10"/>
  <c r="AQ598" i="10"/>
  <c r="AR598" i="10"/>
  <c r="AS598" i="10"/>
  <c r="AT598" i="10"/>
  <c r="AU598" i="10"/>
  <c r="AV598" i="10"/>
  <c r="AW598" i="10"/>
  <c r="AB599" i="10"/>
  <c r="AC599" i="10"/>
  <c r="AD599" i="10"/>
  <c r="AE599" i="10"/>
  <c r="AF599" i="10"/>
  <c r="AG599" i="10"/>
  <c r="AH599" i="10"/>
  <c r="AI599" i="10"/>
  <c r="AJ599" i="10"/>
  <c r="AK599" i="10"/>
  <c r="AL599" i="10"/>
  <c r="AM599" i="10"/>
  <c r="AN599" i="10"/>
  <c r="AO599" i="10"/>
  <c r="AP599" i="10"/>
  <c r="AQ599" i="10"/>
  <c r="AR599" i="10"/>
  <c r="AS599" i="10"/>
  <c r="AT599" i="10"/>
  <c r="AU599" i="10"/>
  <c r="AV599" i="10"/>
  <c r="AW599" i="10"/>
  <c r="AB600" i="10"/>
  <c r="AC600" i="10"/>
  <c r="AD600" i="10"/>
  <c r="AE600" i="10"/>
  <c r="AF600" i="10"/>
  <c r="AG600" i="10"/>
  <c r="AH600" i="10"/>
  <c r="AI600" i="10"/>
  <c r="AJ600" i="10"/>
  <c r="AK600" i="10"/>
  <c r="AL600" i="10"/>
  <c r="AM600" i="10"/>
  <c r="AN600" i="10"/>
  <c r="AO600" i="10"/>
  <c r="AP600" i="10"/>
  <c r="AQ600" i="10"/>
  <c r="AR600" i="10"/>
  <c r="AS600" i="10"/>
  <c r="AT600" i="10"/>
  <c r="AU600" i="10"/>
  <c r="AV600" i="10"/>
  <c r="AW600" i="10"/>
  <c r="AB601" i="10"/>
  <c r="AC601" i="10"/>
  <c r="AD601" i="10"/>
  <c r="AE601" i="10"/>
  <c r="AF601" i="10"/>
  <c r="AG601" i="10"/>
  <c r="AH601" i="10"/>
  <c r="AI601" i="10"/>
  <c r="AJ601" i="10"/>
  <c r="AK601" i="10"/>
  <c r="AL601" i="10"/>
  <c r="AM601" i="10"/>
  <c r="AN601" i="10"/>
  <c r="AO601" i="10"/>
  <c r="AP601" i="10"/>
  <c r="AQ601" i="10"/>
  <c r="AR601" i="10"/>
  <c r="AS601" i="10"/>
  <c r="AT601" i="10"/>
  <c r="AU601" i="10"/>
  <c r="AV601" i="10"/>
  <c r="AW601" i="10"/>
  <c r="AB602" i="10"/>
  <c r="AC602" i="10"/>
  <c r="AD602" i="10"/>
  <c r="AE602" i="10"/>
  <c r="AF602" i="10"/>
  <c r="AG602" i="10"/>
  <c r="AH602" i="10"/>
  <c r="AI602" i="10"/>
  <c r="AJ602" i="10"/>
  <c r="AK602" i="10"/>
  <c r="AL602" i="10"/>
  <c r="AM602" i="10"/>
  <c r="AN602" i="10"/>
  <c r="AO602" i="10"/>
  <c r="AP602" i="10"/>
  <c r="AQ602" i="10"/>
  <c r="AR602" i="10"/>
  <c r="AS602" i="10"/>
  <c r="AT602" i="10"/>
  <c r="AU602" i="10"/>
  <c r="AV602" i="10"/>
  <c r="AW602" i="10"/>
  <c r="AB603" i="10"/>
  <c r="AC603" i="10"/>
  <c r="AD603" i="10"/>
  <c r="AE603" i="10"/>
  <c r="AF603" i="10"/>
  <c r="AG603" i="10"/>
  <c r="AH603" i="10"/>
  <c r="AI603" i="10"/>
  <c r="AJ603" i="10"/>
  <c r="AK603" i="10"/>
  <c r="AL603" i="10"/>
  <c r="AM603" i="10"/>
  <c r="AN603" i="10"/>
  <c r="AO603" i="10"/>
  <c r="AP603" i="10"/>
  <c r="AQ603" i="10"/>
  <c r="AR603" i="10"/>
  <c r="AS603" i="10"/>
  <c r="AT603" i="10"/>
  <c r="AU603" i="10"/>
  <c r="AV603" i="10"/>
  <c r="AW603" i="10"/>
  <c r="AB604" i="10"/>
  <c r="AC604" i="10"/>
  <c r="AD604" i="10"/>
  <c r="AE604" i="10"/>
  <c r="AF604" i="10"/>
  <c r="AG604" i="10"/>
  <c r="AH604" i="10"/>
  <c r="AI604" i="10"/>
  <c r="AJ604" i="10"/>
  <c r="AK604" i="10"/>
  <c r="AL604" i="10"/>
  <c r="AM604" i="10"/>
  <c r="AN604" i="10"/>
  <c r="AO604" i="10"/>
  <c r="AP604" i="10"/>
  <c r="AQ604" i="10"/>
  <c r="AR604" i="10"/>
  <c r="AS604" i="10"/>
  <c r="AT604" i="10"/>
  <c r="AU604" i="10"/>
  <c r="AV604" i="10"/>
  <c r="AW604" i="10"/>
  <c r="AB605" i="10"/>
  <c r="AC605" i="10"/>
  <c r="AD605" i="10"/>
  <c r="AE605" i="10"/>
  <c r="AF605" i="10"/>
  <c r="AG605" i="10"/>
  <c r="AH605" i="10"/>
  <c r="AI605" i="10"/>
  <c r="AJ605" i="10"/>
  <c r="AK605" i="10"/>
  <c r="AL605" i="10"/>
  <c r="AM605" i="10"/>
  <c r="AN605" i="10"/>
  <c r="AO605" i="10"/>
  <c r="AP605" i="10"/>
  <c r="AQ605" i="10"/>
  <c r="AR605" i="10"/>
  <c r="AS605" i="10"/>
  <c r="AT605" i="10"/>
  <c r="AU605" i="10"/>
  <c r="AV605" i="10"/>
  <c r="AW605" i="10"/>
  <c r="AB606" i="10"/>
  <c r="AC606" i="10"/>
  <c r="AD606" i="10"/>
  <c r="AE606" i="10"/>
  <c r="AF606" i="10"/>
  <c r="AG606" i="10"/>
  <c r="AH606" i="10"/>
  <c r="AI606" i="10"/>
  <c r="AJ606" i="10"/>
  <c r="AK606" i="10"/>
  <c r="AL606" i="10"/>
  <c r="AM606" i="10"/>
  <c r="AN606" i="10"/>
  <c r="AO606" i="10"/>
  <c r="AP606" i="10"/>
  <c r="AQ606" i="10"/>
  <c r="AR606" i="10"/>
  <c r="AS606" i="10"/>
  <c r="AT606" i="10"/>
  <c r="AU606" i="10"/>
  <c r="AV606" i="10"/>
  <c r="AW606" i="10"/>
  <c r="AB607" i="10"/>
  <c r="AC607" i="10"/>
  <c r="AD607" i="10"/>
  <c r="AE607" i="10"/>
  <c r="AF607" i="10"/>
  <c r="AG607" i="10"/>
  <c r="AH607" i="10"/>
  <c r="AI607" i="10"/>
  <c r="AJ607" i="10"/>
  <c r="AK607" i="10"/>
  <c r="AL607" i="10"/>
  <c r="AM607" i="10"/>
  <c r="AN607" i="10"/>
  <c r="AO607" i="10"/>
  <c r="AP607" i="10"/>
  <c r="AQ607" i="10"/>
  <c r="AR607" i="10"/>
  <c r="AS607" i="10"/>
  <c r="AT607" i="10"/>
  <c r="AU607" i="10"/>
  <c r="AV607" i="10"/>
  <c r="AW607" i="10"/>
  <c r="AB608" i="10"/>
  <c r="AC608" i="10"/>
  <c r="AD608" i="10"/>
  <c r="AE608" i="10"/>
  <c r="AF608" i="10"/>
  <c r="AG608" i="10"/>
  <c r="AH608" i="10"/>
  <c r="AI608" i="10"/>
  <c r="AJ608" i="10"/>
  <c r="AK608" i="10"/>
  <c r="AL608" i="10"/>
  <c r="AM608" i="10"/>
  <c r="AN608" i="10"/>
  <c r="AO608" i="10"/>
  <c r="AP608" i="10"/>
  <c r="AQ608" i="10"/>
  <c r="AR608" i="10"/>
  <c r="AS608" i="10"/>
  <c r="AT608" i="10"/>
  <c r="AU608" i="10"/>
  <c r="AV608" i="10"/>
  <c r="AW608" i="10"/>
  <c r="AB609" i="10"/>
  <c r="AC609" i="10"/>
  <c r="AD609" i="10"/>
  <c r="AE609" i="10"/>
  <c r="AF609" i="10"/>
  <c r="AG609" i="10"/>
  <c r="AH609" i="10"/>
  <c r="AI609" i="10"/>
  <c r="AJ609" i="10"/>
  <c r="AK609" i="10"/>
  <c r="AL609" i="10"/>
  <c r="AM609" i="10"/>
  <c r="AN609" i="10"/>
  <c r="AO609" i="10"/>
  <c r="AP609" i="10"/>
  <c r="AQ609" i="10"/>
  <c r="AR609" i="10"/>
  <c r="AS609" i="10"/>
  <c r="AT609" i="10"/>
  <c r="AU609" i="10"/>
  <c r="AV609" i="10"/>
  <c r="AW609" i="10"/>
  <c r="AB610" i="10"/>
  <c r="AC610" i="10"/>
  <c r="AD610" i="10"/>
  <c r="AE610" i="10"/>
  <c r="AF610" i="10"/>
  <c r="AG610" i="10"/>
  <c r="AH610" i="10"/>
  <c r="AI610" i="10"/>
  <c r="AJ610" i="10"/>
  <c r="AK610" i="10"/>
  <c r="AL610" i="10"/>
  <c r="AM610" i="10"/>
  <c r="AN610" i="10"/>
  <c r="AO610" i="10"/>
  <c r="AP610" i="10"/>
  <c r="AQ610" i="10"/>
  <c r="AR610" i="10"/>
  <c r="AS610" i="10"/>
  <c r="AT610" i="10"/>
  <c r="AU610" i="10"/>
  <c r="AV610" i="10"/>
  <c r="AW610" i="10"/>
  <c r="AB611" i="10"/>
  <c r="AC611" i="10"/>
  <c r="AD611" i="10"/>
  <c r="AE611" i="10"/>
  <c r="AF611" i="10"/>
  <c r="AG611" i="10"/>
  <c r="AH611" i="10"/>
  <c r="AI611" i="10"/>
  <c r="AJ611" i="10"/>
  <c r="AK611" i="10"/>
  <c r="AL611" i="10"/>
  <c r="AM611" i="10"/>
  <c r="AN611" i="10"/>
  <c r="AO611" i="10"/>
  <c r="AP611" i="10"/>
  <c r="AQ611" i="10"/>
  <c r="AR611" i="10"/>
  <c r="AS611" i="10"/>
  <c r="AT611" i="10"/>
  <c r="AU611" i="10"/>
  <c r="AV611" i="10"/>
  <c r="AW611" i="10"/>
  <c r="AB612" i="10"/>
  <c r="AC612" i="10"/>
  <c r="AD612" i="10"/>
  <c r="AE612" i="10"/>
  <c r="AF612" i="10"/>
  <c r="AG612" i="10"/>
  <c r="AH612" i="10"/>
  <c r="AI612" i="10"/>
  <c r="AJ612" i="10"/>
  <c r="AK612" i="10"/>
  <c r="AL612" i="10"/>
  <c r="AM612" i="10"/>
  <c r="AN612" i="10"/>
  <c r="AO612" i="10"/>
  <c r="AP612" i="10"/>
  <c r="AQ612" i="10"/>
  <c r="AR612" i="10"/>
  <c r="AS612" i="10"/>
  <c r="AT612" i="10"/>
  <c r="AU612" i="10"/>
  <c r="AV612" i="10"/>
  <c r="AW612" i="10"/>
  <c r="AB613" i="10"/>
  <c r="AC613" i="10"/>
  <c r="AD613" i="10"/>
  <c r="AE613" i="10"/>
  <c r="AF613" i="10"/>
  <c r="AG613" i="10"/>
  <c r="AH613" i="10"/>
  <c r="AI613" i="10"/>
  <c r="AJ613" i="10"/>
  <c r="AK613" i="10"/>
  <c r="AL613" i="10"/>
  <c r="AM613" i="10"/>
  <c r="AN613" i="10"/>
  <c r="AO613" i="10"/>
  <c r="AP613" i="10"/>
  <c r="AQ613" i="10"/>
  <c r="AR613" i="10"/>
  <c r="AS613" i="10"/>
  <c r="AT613" i="10"/>
  <c r="AU613" i="10"/>
  <c r="AV613" i="10"/>
  <c r="AW613" i="10"/>
  <c r="AB614" i="10"/>
  <c r="AC614" i="10"/>
  <c r="AD614" i="10"/>
  <c r="AE614" i="10"/>
  <c r="AF614" i="10"/>
  <c r="AG614" i="10"/>
  <c r="AH614" i="10"/>
  <c r="AI614" i="10"/>
  <c r="AJ614" i="10"/>
  <c r="AK614" i="10"/>
  <c r="AL614" i="10"/>
  <c r="AM614" i="10"/>
  <c r="AN614" i="10"/>
  <c r="AO614" i="10"/>
  <c r="AP614" i="10"/>
  <c r="AQ614" i="10"/>
  <c r="AR614" i="10"/>
  <c r="AS614" i="10"/>
  <c r="AT614" i="10"/>
  <c r="AU614" i="10"/>
  <c r="AV614" i="10"/>
  <c r="AW614" i="10"/>
  <c r="AB615" i="10"/>
  <c r="AC615" i="10"/>
  <c r="AD615" i="10"/>
  <c r="AE615" i="10"/>
  <c r="AF615" i="10"/>
  <c r="AG615" i="10"/>
  <c r="AH615" i="10"/>
  <c r="AI615" i="10"/>
  <c r="AJ615" i="10"/>
  <c r="AK615" i="10"/>
  <c r="AL615" i="10"/>
  <c r="AM615" i="10"/>
  <c r="AN615" i="10"/>
  <c r="AO615" i="10"/>
  <c r="AP615" i="10"/>
  <c r="AQ615" i="10"/>
  <c r="AR615" i="10"/>
  <c r="AS615" i="10"/>
  <c r="AT615" i="10"/>
  <c r="AU615" i="10"/>
  <c r="AV615" i="10"/>
  <c r="AW615" i="10"/>
  <c r="AB616" i="10"/>
  <c r="AC616" i="10"/>
  <c r="AD616" i="10"/>
  <c r="AE616" i="10"/>
  <c r="AF616" i="10"/>
  <c r="AG616" i="10"/>
  <c r="AH616" i="10"/>
  <c r="AI616" i="10"/>
  <c r="AJ616" i="10"/>
  <c r="AK616" i="10"/>
  <c r="AL616" i="10"/>
  <c r="AM616" i="10"/>
  <c r="AN616" i="10"/>
  <c r="AO616" i="10"/>
  <c r="AP616" i="10"/>
  <c r="AQ616" i="10"/>
  <c r="AR616" i="10"/>
  <c r="AS616" i="10"/>
  <c r="AT616" i="10"/>
  <c r="AU616" i="10"/>
  <c r="AV616" i="10"/>
  <c r="AW616" i="10"/>
  <c r="AB617" i="10"/>
  <c r="AC617" i="10"/>
  <c r="AD617" i="10"/>
  <c r="AE617" i="10"/>
  <c r="AF617" i="10"/>
  <c r="AG617" i="10"/>
  <c r="AH617" i="10"/>
  <c r="AI617" i="10"/>
  <c r="AJ617" i="10"/>
  <c r="AK617" i="10"/>
  <c r="AL617" i="10"/>
  <c r="AM617" i="10"/>
  <c r="AN617" i="10"/>
  <c r="AO617" i="10"/>
  <c r="AP617" i="10"/>
  <c r="AQ617" i="10"/>
  <c r="AR617" i="10"/>
  <c r="AS617" i="10"/>
  <c r="AT617" i="10"/>
  <c r="AU617" i="10"/>
  <c r="AV617" i="10"/>
  <c r="AW617" i="10"/>
  <c r="AB618" i="10"/>
  <c r="AC618" i="10"/>
  <c r="AD618" i="10"/>
  <c r="AE618" i="10"/>
  <c r="AF618" i="10"/>
  <c r="AG618" i="10"/>
  <c r="AH618" i="10"/>
  <c r="AI618" i="10"/>
  <c r="AJ618" i="10"/>
  <c r="AK618" i="10"/>
  <c r="AL618" i="10"/>
  <c r="AM618" i="10"/>
  <c r="AN618" i="10"/>
  <c r="AO618" i="10"/>
  <c r="AP618" i="10"/>
  <c r="AQ618" i="10"/>
  <c r="AR618" i="10"/>
  <c r="AS618" i="10"/>
  <c r="AT618" i="10"/>
  <c r="AU618" i="10"/>
  <c r="AV618" i="10"/>
  <c r="AW618" i="10"/>
  <c r="AB619" i="10"/>
  <c r="AC619" i="10"/>
  <c r="AD619" i="10"/>
  <c r="AE619" i="10"/>
  <c r="AF619" i="10"/>
  <c r="AG619" i="10"/>
  <c r="AH619" i="10"/>
  <c r="AI619" i="10"/>
  <c r="AJ619" i="10"/>
  <c r="AK619" i="10"/>
  <c r="AL619" i="10"/>
  <c r="AM619" i="10"/>
  <c r="AN619" i="10"/>
  <c r="AO619" i="10"/>
  <c r="AP619" i="10"/>
  <c r="AQ619" i="10"/>
  <c r="AR619" i="10"/>
  <c r="AS619" i="10"/>
  <c r="AT619" i="10"/>
  <c r="AU619" i="10"/>
  <c r="AV619" i="10"/>
  <c r="AW619" i="10"/>
  <c r="AB620" i="10"/>
  <c r="AC620" i="10"/>
  <c r="AD620" i="10"/>
  <c r="AE620" i="10"/>
  <c r="AF620" i="10"/>
  <c r="AG620" i="10"/>
  <c r="AH620" i="10"/>
  <c r="AI620" i="10"/>
  <c r="AJ620" i="10"/>
  <c r="AK620" i="10"/>
  <c r="AL620" i="10"/>
  <c r="AM620" i="10"/>
  <c r="AN620" i="10"/>
  <c r="AO620" i="10"/>
  <c r="AP620" i="10"/>
  <c r="AQ620" i="10"/>
  <c r="AR620" i="10"/>
  <c r="AS620" i="10"/>
  <c r="AT620" i="10"/>
  <c r="AU620" i="10"/>
  <c r="AV620" i="10"/>
  <c r="AW620" i="10"/>
  <c r="AB621" i="10"/>
  <c r="AC621" i="10"/>
  <c r="AD621" i="10"/>
  <c r="AE621" i="10"/>
  <c r="AF621" i="10"/>
  <c r="AG621" i="10"/>
  <c r="AH621" i="10"/>
  <c r="AI621" i="10"/>
  <c r="AJ621" i="10"/>
  <c r="AK621" i="10"/>
  <c r="AL621" i="10"/>
  <c r="AM621" i="10"/>
  <c r="AN621" i="10"/>
  <c r="AO621" i="10"/>
  <c r="AP621" i="10"/>
  <c r="AQ621" i="10"/>
  <c r="AR621" i="10"/>
  <c r="AS621" i="10"/>
  <c r="AT621" i="10"/>
  <c r="AU621" i="10"/>
  <c r="AV621" i="10"/>
  <c r="AW621" i="10"/>
  <c r="AB622" i="10"/>
  <c r="AC622" i="10"/>
  <c r="AD622" i="10"/>
  <c r="AE622" i="10"/>
  <c r="AF622" i="10"/>
  <c r="AG622" i="10"/>
  <c r="AH622" i="10"/>
  <c r="AI622" i="10"/>
  <c r="AJ622" i="10"/>
  <c r="AK622" i="10"/>
  <c r="AL622" i="10"/>
  <c r="AM622" i="10"/>
  <c r="AN622" i="10"/>
  <c r="AO622" i="10"/>
  <c r="AP622" i="10"/>
  <c r="AQ622" i="10"/>
  <c r="AR622" i="10"/>
  <c r="AS622" i="10"/>
  <c r="AT622" i="10"/>
  <c r="AU622" i="10"/>
  <c r="AV622" i="10"/>
  <c r="AW622" i="10"/>
  <c r="AB623" i="10"/>
  <c r="AC623" i="10"/>
  <c r="AD623" i="10"/>
  <c r="AE623" i="10"/>
  <c r="AF623" i="10"/>
  <c r="AG623" i="10"/>
  <c r="AH623" i="10"/>
  <c r="AI623" i="10"/>
  <c r="AJ623" i="10"/>
  <c r="AK623" i="10"/>
  <c r="AL623" i="10"/>
  <c r="AM623" i="10"/>
  <c r="AN623" i="10"/>
  <c r="AO623" i="10"/>
  <c r="AP623" i="10"/>
  <c r="AQ623" i="10"/>
  <c r="AR623" i="10"/>
  <c r="AS623" i="10"/>
  <c r="AT623" i="10"/>
  <c r="AU623" i="10"/>
  <c r="AV623" i="10"/>
  <c r="AW623" i="10"/>
  <c r="AB624" i="10"/>
  <c r="AC624" i="10"/>
  <c r="AD624" i="10"/>
  <c r="AE624" i="10"/>
  <c r="AF624" i="10"/>
  <c r="AG624" i="10"/>
  <c r="AH624" i="10"/>
  <c r="AI624" i="10"/>
  <c r="AJ624" i="10"/>
  <c r="AK624" i="10"/>
  <c r="AL624" i="10"/>
  <c r="AM624" i="10"/>
  <c r="AN624" i="10"/>
  <c r="AO624" i="10"/>
  <c r="AP624" i="10"/>
  <c r="AQ624" i="10"/>
  <c r="AR624" i="10"/>
  <c r="AS624" i="10"/>
  <c r="AT624" i="10"/>
  <c r="AU624" i="10"/>
  <c r="AV624" i="10"/>
  <c r="AW624" i="10"/>
  <c r="AB625" i="10"/>
  <c r="AC625" i="10"/>
  <c r="AD625" i="10"/>
  <c r="AE625" i="10"/>
  <c r="AF625" i="10"/>
  <c r="AG625" i="10"/>
  <c r="AH625" i="10"/>
  <c r="AI625" i="10"/>
  <c r="AJ625" i="10"/>
  <c r="AK625" i="10"/>
  <c r="AL625" i="10"/>
  <c r="AM625" i="10"/>
  <c r="AN625" i="10"/>
  <c r="AO625" i="10"/>
  <c r="AP625" i="10"/>
  <c r="AQ625" i="10"/>
  <c r="AR625" i="10"/>
  <c r="AS625" i="10"/>
  <c r="AT625" i="10"/>
  <c r="AU625" i="10"/>
  <c r="AV625" i="10"/>
  <c r="AW625" i="10"/>
  <c r="AB626" i="10"/>
  <c r="AC626" i="10"/>
  <c r="AD626" i="10"/>
  <c r="AE626" i="10"/>
  <c r="AF626" i="10"/>
  <c r="AG626" i="10"/>
  <c r="AH626" i="10"/>
  <c r="AI626" i="10"/>
  <c r="AJ626" i="10"/>
  <c r="AK626" i="10"/>
  <c r="AL626" i="10"/>
  <c r="AM626" i="10"/>
  <c r="AN626" i="10"/>
  <c r="AO626" i="10"/>
  <c r="AP626" i="10"/>
  <c r="AQ626" i="10"/>
  <c r="AR626" i="10"/>
  <c r="AS626" i="10"/>
  <c r="AT626" i="10"/>
  <c r="AU626" i="10"/>
  <c r="AV626" i="10"/>
  <c r="AW626" i="10"/>
  <c r="AB627" i="10"/>
  <c r="AC627" i="10"/>
  <c r="AD627" i="10"/>
  <c r="AE627" i="10"/>
  <c r="AF627" i="10"/>
  <c r="AG627" i="10"/>
  <c r="AH627" i="10"/>
  <c r="AI627" i="10"/>
  <c r="AJ627" i="10"/>
  <c r="AK627" i="10"/>
  <c r="AL627" i="10"/>
  <c r="AM627" i="10"/>
  <c r="AN627" i="10"/>
  <c r="AO627" i="10"/>
  <c r="AP627" i="10"/>
  <c r="AQ627" i="10"/>
  <c r="AR627" i="10"/>
  <c r="AS627" i="10"/>
  <c r="AT627" i="10"/>
  <c r="AU627" i="10"/>
  <c r="AV627" i="10"/>
  <c r="AW627" i="10"/>
  <c r="AB628" i="10"/>
  <c r="AC628" i="10"/>
  <c r="AD628" i="10"/>
  <c r="AE628" i="10"/>
  <c r="AF628" i="10"/>
  <c r="AG628" i="10"/>
  <c r="AH628" i="10"/>
  <c r="AI628" i="10"/>
  <c r="AJ628" i="10"/>
  <c r="AK628" i="10"/>
  <c r="AL628" i="10"/>
  <c r="AM628" i="10"/>
  <c r="AN628" i="10"/>
  <c r="AO628" i="10"/>
  <c r="AP628" i="10"/>
  <c r="AQ628" i="10"/>
  <c r="AR628" i="10"/>
  <c r="AS628" i="10"/>
  <c r="AT628" i="10"/>
  <c r="AU628" i="10"/>
  <c r="AV628" i="10"/>
  <c r="AW628" i="10"/>
  <c r="AB629" i="10"/>
  <c r="AC629" i="10"/>
  <c r="AD629" i="10"/>
  <c r="AE629" i="10"/>
  <c r="AF629" i="10"/>
  <c r="AG629" i="10"/>
  <c r="AH629" i="10"/>
  <c r="AI629" i="10"/>
  <c r="AJ629" i="10"/>
  <c r="AK629" i="10"/>
  <c r="AL629" i="10"/>
  <c r="AM629" i="10"/>
  <c r="AN629" i="10"/>
  <c r="AO629" i="10"/>
  <c r="AP629" i="10"/>
  <c r="AQ629" i="10"/>
  <c r="AR629" i="10"/>
  <c r="AS629" i="10"/>
  <c r="AT629" i="10"/>
  <c r="AU629" i="10"/>
  <c r="AV629" i="10"/>
  <c r="AW629" i="10"/>
  <c r="AB630" i="10"/>
  <c r="AC630" i="10"/>
  <c r="AD630" i="10"/>
  <c r="AE630" i="10"/>
  <c r="AF630" i="10"/>
  <c r="AG630" i="10"/>
  <c r="AH630" i="10"/>
  <c r="AI630" i="10"/>
  <c r="AJ630" i="10"/>
  <c r="AK630" i="10"/>
  <c r="AL630" i="10"/>
  <c r="AM630" i="10"/>
  <c r="AN630" i="10"/>
  <c r="AO630" i="10"/>
  <c r="AP630" i="10"/>
  <c r="AQ630" i="10"/>
  <c r="AR630" i="10"/>
  <c r="AS630" i="10"/>
  <c r="AT630" i="10"/>
  <c r="AU630" i="10"/>
  <c r="AV630" i="10"/>
  <c r="AW630" i="10"/>
  <c r="AB631" i="10"/>
  <c r="AC631" i="10"/>
  <c r="AD631" i="10"/>
  <c r="AE631" i="10"/>
  <c r="AF631" i="10"/>
  <c r="AG631" i="10"/>
  <c r="AH631" i="10"/>
  <c r="AI631" i="10"/>
  <c r="AJ631" i="10"/>
  <c r="AK631" i="10"/>
  <c r="AL631" i="10"/>
  <c r="AM631" i="10"/>
  <c r="AN631" i="10"/>
  <c r="AO631" i="10"/>
  <c r="AP631" i="10"/>
  <c r="AQ631" i="10"/>
  <c r="AR631" i="10"/>
  <c r="AS631" i="10"/>
  <c r="AT631" i="10"/>
  <c r="AU631" i="10"/>
  <c r="AV631" i="10"/>
  <c r="AW631" i="10"/>
  <c r="AB632" i="10"/>
  <c r="AC632" i="10"/>
  <c r="AD632" i="10"/>
  <c r="AE632" i="10"/>
  <c r="AF632" i="10"/>
  <c r="AG632" i="10"/>
  <c r="AH632" i="10"/>
  <c r="AI632" i="10"/>
  <c r="AJ632" i="10"/>
  <c r="AK632" i="10"/>
  <c r="AL632" i="10"/>
  <c r="AM632" i="10"/>
  <c r="AN632" i="10"/>
  <c r="AO632" i="10"/>
  <c r="AP632" i="10"/>
  <c r="AQ632" i="10"/>
  <c r="AR632" i="10"/>
  <c r="AS632" i="10"/>
  <c r="AT632" i="10"/>
  <c r="AU632" i="10"/>
  <c r="AV632" i="10"/>
  <c r="AW632" i="10"/>
  <c r="AB633" i="10"/>
  <c r="AC633" i="10"/>
  <c r="AD633" i="10"/>
  <c r="AE633" i="10"/>
  <c r="AF633" i="10"/>
  <c r="AG633" i="10"/>
  <c r="AH633" i="10"/>
  <c r="AI633" i="10"/>
  <c r="AJ633" i="10"/>
  <c r="AK633" i="10"/>
  <c r="AL633" i="10"/>
  <c r="AM633" i="10"/>
  <c r="AN633" i="10"/>
  <c r="AO633" i="10"/>
  <c r="AP633" i="10"/>
  <c r="AQ633" i="10"/>
  <c r="AR633" i="10"/>
  <c r="AS633" i="10"/>
  <c r="AT633" i="10"/>
  <c r="AU633" i="10"/>
  <c r="AV633" i="10"/>
  <c r="AW633" i="10"/>
  <c r="AB634" i="10"/>
  <c r="AC634" i="10"/>
  <c r="AD634" i="10"/>
  <c r="AE634" i="10"/>
  <c r="AF634" i="10"/>
  <c r="AG634" i="10"/>
  <c r="AH634" i="10"/>
  <c r="AI634" i="10"/>
  <c r="AJ634" i="10"/>
  <c r="AK634" i="10"/>
  <c r="AL634" i="10"/>
  <c r="AM634" i="10"/>
  <c r="AN634" i="10"/>
  <c r="AO634" i="10"/>
  <c r="AP634" i="10"/>
  <c r="AQ634" i="10"/>
  <c r="AR634" i="10"/>
  <c r="AS634" i="10"/>
  <c r="AT634" i="10"/>
  <c r="AU634" i="10"/>
  <c r="AV634" i="10"/>
  <c r="AW634" i="10"/>
  <c r="AB635" i="10"/>
  <c r="AC635" i="10"/>
  <c r="AD635" i="10"/>
  <c r="AE635" i="10"/>
  <c r="AF635" i="10"/>
  <c r="AG635" i="10"/>
  <c r="AH635" i="10"/>
  <c r="AI635" i="10"/>
  <c r="AJ635" i="10"/>
  <c r="AK635" i="10"/>
  <c r="AL635" i="10"/>
  <c r="AM635" i="10"/>
  <c r="AN635" i="10"/>
  <c r="AO635" i="10"/>
  <c r="AP635" i="10"/>
  <c r="AQ635" i="10"/>
  <c r="AR635" i="10"/>
  <c r="AS635" i="10"/>
  <c r="AT635" i="10"/>
  <c r="AU635" i="10"/>
  <c r="AV635" i="10"/>
  <c r="AW635" i="10"/>
  <c r="AB636" i="10"/>
  <c r="AC636" i="10"/>
  <c r="AD636" i="10"/>
  <c r="AE636" i="10"/>
  <c r="AF636" i="10"/>
  <c r="AG636" i="10"/>
  <c r="AH636" i="10"/>
  <c r="AI636" i="10"/>
  <c r="AJ636" i="10"/>
  <c r="AK636" i="10"/>
  <c r="AL636" i="10"/>
  <c r="AM636" i="10"/>
  <c r="AN636" i="10"/>
  <c r="AO636" i="10"/>
  <c r="AP636" i="10"/>
  <c r="AQ636" i="10"/>
  <c r="AR636" i="10"/>
  <c r="AS636" i="10"/>
  <c r="AT636" i="10"/>
  <c r="AU636" i="10"/>
  <c r="AV636" i="10"/>
  <c r="AW636" i="10"/>
  <c r="AB637" i="10"/>
  <c r="AC637" i="10"/>
  <c r="AD637" i="10"/>
  <c r="AE637" i="10"/>
  <c r="AF637" i="10"/>
  <c r="AG637" i="10"/>
  <c r="AH637" i="10"/>
  <c r="AI637" i="10"/>
  <c r="AJ637" i="10"/>
  <c r="AK637" i="10"/>
  <c r="AL637" i="10"/>
  <c r="AM637" i="10"/>
  <c r="AN637" i="10"/>
  <c r="AO637" i="10"/>
  <c r="AP637" i="10"/>
  <c r="AQ637" i="10"/>
  <c r="AR637" i="10"/>
  <c r="AS637" i="10"/>
  <c r="AT637" i="10"/>
  <c r="AU637" i="10"/>
  <c r="AV637" i="10"/>
  <c r="AW637" i="10"/>
  <c r="AB638" i="10"/>
  <c r="AC638" i="10"/>
  <c r="AD638" i="10"/>
  <c r="AE638" i="10"/>
  <c r="AF638" i="10"/>
  <c r="AG638" i="10"/>
  <c r="AH638" i="10"/>
  <c r="AI638" i="10"/>
  <c r="AJ638" i="10"/>
  <c r="AK638" i="10"/>
  <c r="AL638" i="10"/>
  <c r="AM638" i="10"/>
  <c r="AN638" i="10"/>
  <c r="AO638" i="10"/>
  <c r="AP638" i="10"/>
  <c r="AQ638" i="10"/>
  <c r="AR638" i="10"/>
  <c r="AS638" i="10"/>
  <c r="AT638" i="10"/>
  <c r="AU638" i="10"/>
  <c r="AV638" i="10"/>
  <c r="AW638" i="10"/>
  <c r="AB639" i="10"/>
  <c r="AC639" i="10"/>
  <c r="AD639" i="10"/>
  <c r="AE639" i="10"/>
  <c r="AF639" i="10"/>
  <c r="AG639" i="10"/>
  <c r="AH639" i="10"/>
  <c r="AI639" i="10"/>
  <c r="AJ639" i="10"/>
  <c r="AK639" i="10"/>
  <c r="AL639" i="10"/>
  <c r="AM639" i="10"/>
  <c r="AN639" i="10"/>
  <c r="AO639" i="10"/>
  <c r="AP639" i="10"/>
  <c r="AQ639" i="10"/>
  <c r="AR639" i="10"/>
  <c r="AS639" i="10"/>
  <c r="AT639" i="10"/>
  <c r="AU639" i="10"/>
  <c r="AV639" i="10"/>
  <c r="AW639" i="10"/>
  <c r="AB640" i="10"/>
  <c r="AC640" i="10"/>
  <c r="AD640" i="10"/>
  <c r="AE640" i="10"/>
  <c r="AF640" i="10"/>
  <c r="AG640" i="10"/>
  <c r="AH640" i="10"/>
  <c r="AI640" i="10"/>
  <c r="AJ640" i="10"/>
  <c r="AK640" i="10"/>
  <c r="AL640" i="10"/>
  <c r="AM640" i="10"/>
  <c r="AN640" i="10"/>
  <c r="AO640" i="10"/>
  <c r="AP640" i="10"/>
  <c r="AQ640" i="10"/>
  <c r="AR640" i="10"/>
  <c r="AS640" i="10"/>
  <c r="AT640" i="10"/>
  <c r="AU640" i="10"/>
  <c r="AV640" i="10"/>
  <c r="AW640" i="10"/>
  <c r="AB641" i="10"/>
  <c r="AC641" i="10"/>
  <c r="AD641" i="10"/>
  <c r="AE641" i="10"/>
  <c r="AF641" i="10"/>
  <c r="AG641" i="10"/>
  <c r="AH641" i="10"/>
  <c r="AI641" i="10"/>
  <c r="AJ641" i="10"/>
  <c r="AK641" i="10"/>
  <c r="AL641" i="10"/>
  <c r="AM641" i="10"/>
  <c r="AN641" i="10"/>
  <c r="AO641" i="10"/>
  <c r="AP641" i="10"/>
  <c r="AQ641" i="10"/>
  <c r="AR641" i="10"/>
  <c r="AS641" i="10"/>
  <c r="AT641" i="10"/>
  <c r="AU641" i="10"/>
  <c r="AV641" i="10"/>
  <c r="AW641" i="10"/>
  <c r="AB642" i="10"/>
  <c r="AC642" i="10"/>
  <c r="AD642" i="10"/>
  <c r="AE642" i="10"/>
  <c r="AF642" i="10"/>
  <c r="AG642" i="10"/>
  <c r="AH642" i="10"/>
  <c r="AI642" i="10"/>
  <c r="AJ642" i="10"/>
  <c r="AK642" i="10"/>
  <c r="AL642" i="10"/>
  <c r="AM642" i="10"/>
  <c r="AN642" i="10"/>
  <c r="AO642" i="10"/>
  <c r="AP642" i="10"/>
  <c r="AQ642" i="10"/>
  <c r="AR642" i="10"/>
  <c r="AS642" i="10"/>
  <c r="AT642" i="10"/>
  <c r="AU642" i="10"/>
  <c r="AV642" i="10"/>
  <c r="AW642" i="10"/>
  <c r="AB643" i="10"/>
  <c r="AC643" i="10"/>
  <c r="AD643" i="10"/>
  <c r="AE643" i="10"/>
  <c r="AF643" i="10"/>
  <c r="AG643" i="10"/>
  <c r="AH643" i="10"/>
  <c r="AI643" i="10"/>
  <c r="AJ643" i="10"/>
  <c r="AK643" i="10"/>
  <c r="AL643" i="10"/>
  <c r="AM643" i="10"/>
  <c r="AN643" i="10"/>
  <c r="AO643" i="10"/>
  <c r="AP643" i="10"/>
  <c r="AQ643" i="10"/>
  <c r="AR643" i="10"/>
  <c r="AS643" i="10"/>
  <c r="AT643" i="10"/>
  <c r="AU643" i="10"/>
  <c r="AV643" i="10"/>
  <c r="AW643" i="10"/>
  <c r="AB644" i="10"/>
  <c r="AC644" i="10"/>
  <c r="AD644" i="10"/>
  <c r="AE644" i="10"/>
  <c r="AF644" i="10"/>
  <c r="AG644" i="10"/>
  <c r="AH644" i="10"/>
  <c r="AI644" i="10"/>
  <c r="AJ644" i="10"/>
  <c r="AK644" i="10"/>
  <c r="AL644" i="10"/>
  <c r="AM644" i="10"/>
  <c r="AN644" i="10"/>
  <c r="AO644" i="10"/>
  <c r="AP644" i="10"/>
  <c r="AQ644" i="10"/>
  <c r="AR644" i="10"/>
  <c r="AS644" i="10"/>
  <c r="AT644" i="10"/>
  <c r="AU644" i="10"/>
  <c r="AV644" i="10"/>
  <c r="AW644" i="10"/>
  <c r="AB645" i="10"/>
  <c r="AC645" i="10"/>
  <c r="AD645" i="10"/>
  <c r="AE645" i="10"/>
  <c r="AF645" i="10"/>
  <c r="AG645" i="10"/>
  <c r="AH645" i="10"/>
  <c r="AI645" i="10"/>
  <c r="AJ645" i="10"/>
  <c r="AK645" i="10"/>
  <c r="AL645" i="10"/>
  <c r="AM645" i="10"/>
  <c r="AN645" i="10"/>
  <c r="AO645" i="10"/>
  <c r="AP645" i="10"/>
  <c r="AQ645" i="10"/>
  <c r="AR645" i="10"/>
  <c r="AS645" i="10"/>
  <c r="AT645" i="10"/>
  <c r="AU645" i="10"/>
  <c r="AV645" i="10"/>
  <c r="AW645" i="10"/>
  <c r="AB646" i="10"/>
  <c r="AC646" i="10"/>
  <c r="AD646" i="10"/>
  <c r="AE646" i="10"/>
  <c r="AF646" i="10"/>
  <c r="AG646" i="10"/>
  <c r="AH646" i="10"/>
  <c r="AI646" i="10"/>
  <c r="AJ646" i="10"/>
  <c r="AK646" i="10"/>
  <c r="AL646" i="10"/>
  <c r="AM646" i="10"/>
  <c r="AN646" i="10"/>
  <c r="AO646" i="10"/>
  <c r="AP646" i="10"/>
  <c r="AQ646" i="10"/>
  <c r="AR646" i="10"/>
  <c r="AS646" i="10"/>
  <c r="AT646" i="10"/>
  <c r="AU646" i="10"/>
  <c r="AV646" i="10"/>
  <c r="AW646" i="10"/>
  <c r="AB647" i="10"/>
  <c r="AC647" i="10"/>
  <c r="AD647" i="10"/>
  <c r="AE647" i="10"/>
  <c r="AF647" i="10"/>
  <c r="AG647" i="10"/>
  <c r="AH647" i="10"/>
  <c r="AI647" i="10"/>
  <c r="AJ647" i="10"/>
  <c r="AK647" i="10"/>
  <c r="AL647" i="10"/>
  <c r="AM647" i="10"/>
  <c r="AN647" i="10"/>
  <c r="AO647" i="10"/>
  <c r="AP647" i="10"/>
  <c r="AQ647" i="10"/>
  <c r="AR647" i="10"/>
  <c r="AS647" i="10"/>
  <c r="AT647" i="10"/>
  <c r="AU647" i="10"/>
  <c r="AV647" i="10"/>
  <c r="AW647" i="10"/>
  <c r="AB648" i="10"/>
  <c r="AC648" i="10"/>
  <c r="AD648" i="10"/>
  <c r="AE648" i="10"/>
  <c r="AF648" i="10"/>
  <c r="AG648" i="10"/>
  <c r="AH648" i="10"/>
  <c r="AI648" i="10"/>
  <c r="AJ648" i="10"/>
  <c r="AK648" i="10"/>
  <c r="AL648" i="10"/>
  <c r="AM648" i="10"/>
  <c r="AN648" i="10"/>
  <c r="AO648" i="10"/>
  <c r="AP648" i="10"/>
  <c r="AQ648" i="10"/>
  <c r="AR648" i="10"/>
  <c r="AS648" i="10"/>
  <c r="AT648" i="10"/>
  <c r="AU648" i="10"/>
  <c r="AV648" i="10"/>
  <c r="AW648" i="10"/>
  <c r="AB649" i="10"/>
  <c r="AC649" i="10"/>
  <c r="AD649" i="10"/>
  <c r="AE649" i="10"/>
  <c r="AF649" i="10"/>
  <c r="AG649" i="10"/>
  <c r="AH649" i="10"/>
  <c r="AI649" i="10"/>
  <c r="AJ649" i="10"/>
  <c r="AK649" i="10"/>
  <c r="AL649" i="10"/>
  <c r="AM649" i="10"/>
  <c r="AN649" i="10"/>
  <c r="AO649" i="10"/>
  <c r="AP649" i="10"/>
  <c r="AQ649" i="10"/>
  <c r="AR649" i="10"/>
  <c r="AS649" i="10"/>
  <c r="AT649" i="10"/>
  <c r="AU649" i="10"/>
  <c r="AV649" i="10"/>
  <c r="AW649" i="10"/>
  <c r="AB650" i="10"/>
  <c r="AC650" i="10"/>
  <c r="AD650" i="10"/>
  <c r="AE650" i="10"/>
  <c r="AF650" i="10"/>
  <c r="AG650" i="10"/>
  <c r="AH650" i="10"/>
  <c r="AI650" i="10"/>
  <c r="AJ650" i="10"/>
  <c r="AK650" i="10"/>
  <c r="AL650" i="10"/>
  <c r="AM650" i="10"/>
  <c r="AN650" i="10"/>
  <c r="AO650" i="10"/>
  <c r="AP650" i="10"/>
  <c r="AQ650" i="10"/>
  <c r="AR650" i="10"/>
  <c r="AS650" i="10"/>
  <c r="AT650" i="10"/>
  <c r="AU650" i="10"/>
  <c r="AV650" i="10"/>
  <c r="AW650" i="10"/>
  <c r="AB651" i="10"/>
  <c r="AC651" i="10"/>
  <c r="AD651" i="10"/>
  <c r="AE651" i="10"/>
  <c r="AF651" i="10"/>
  <c r="AG651" i="10"/>
  <c r="AH651" i="10"/>
  <c r="AI651" i="10"/>
  <c r="AJ651" i="10"/>
  <c r="AK651" i="10"/>
  <c r="AL651" i="10"/>
  <c r="AM651" i="10"/>
  <c r="AN651" i="10"/>
  <c r="AO651" i="10"/>
  <c r="AP651" i="10"/>
  <c r="AQ651" i="10"/>
  <c r="AR651" i="10"/>
  <c r="AS651" i="10"/>
  <c r="AT651" i="10"/>
  <c r="AU651" i="10"/>
  <c r="AV651" i="10"/>
  <c r="AW651" i="10"/>
  <c r="AB652" i="10"/>
  <c r="AC652" i="10"/>
  <c r="AD652" i="10"/>
  <c r="AE652" i="10"/>
  <c r="AF652" i="10"/>
  <c r="AG652" i="10"/>
  <c r="AH652" i="10"/>
  <c r="AI652" i="10"/>
  <c r="AJ652" i="10"/>
  <c r="AK652" i="10"/>
  <c r="AL652" i="10"/>
  <c r="AM652" i="10"/>
  <c r="AN652" i="10"/>
  <c r="AO652" i="10"/>
  <c r="AP652" i="10"/>
  <c r="AQ652" i="10"/>
  <c r="AR652" i="10"/>
  <c r="AS652" i="10"/>
  <c r="AT652" i="10"/>
  <c r="AU652" i="10"/>
  <c r="AV652" i="10"/>
  <c r="AW652" i="10"/>
  <c r="AB653" i="10"/>
  <c r="AC653" i="10"/>
  <c r="AD653" i="10"/>
  <c r="AE653" i="10"/>
  <c r="AF653" i="10"/>
  <c r="AG653" i="10"/>
  <c r="AH653" i="10"/>
  <c r="AI653" i="10"/>
  <c r="AJ653" i="10"/>
  <c r="AK653" i="10"/>
  <c r="AL653" i="10"/>
  <c r="AM653" i="10"/>
  <c r="AN653" i="10"/>
  <c r="AO653" i="10"/>
  <c r="AP653" i="10"/>
  <c r="AQ653" i="10"/>
  <c r="AR653" i="10"/>
  <c r="AS653" i="10"/>
  <c r="AT653" i="10"/>
  <c r="AU653" i="10"/>
  <c r="AV653" i="10"/>
  <c r="AW653" i="10"/>
  <c r="AB654" i="10"/>
  <c r="AC654" i="10"/>
  <c r="AD654" i="10"/>
  <c r="AE654" i="10"/>
  <c r="AF654" i="10"/>
  <c r="AG654" i="10"/>
  <c r="AH654" i="10"/>
  <c r="AI654" i="10"/>
  <c r="AJ654" i="10"/>
  <c r="AK654" i="10"/>
  <c r="AL654" i="10"/>
  <c r="AM654" i="10"/>
  <c r="AN654" i="10"/>
  <c r="AO654" i="10"/>
  <c r="AP654" i="10"/>
  <c r="AQ654" i="10"/>
  <c r="AR654" i="10"/>
  <c r="AS654" i="10"/>
  <c r="AT654" i="10"/>
  <c r="AU654" i="10"/>
  <c r="AV654" i="10"/>
  <c r="AW654" i="10"/>
  <c r="AB655" i="10"/>
  <c r="AC655" i="10"/>
  <c r="AD655" i="10"/>
  <c r="AE655" i="10"/>
  <c r="AF655" i="10"/>
  <c r="AG655" i="10"/>
  <c r="AH655" i="10"/>
  <c r="AI655" i="10"/>
  <c r="AJ655" i="10"/>
  <c r="AK655" i="10"/>
  <c r="AL655" i="10"/>
  <c r="AM655" i="10"/>
  <c r="AN655" i="10"/>
  <c r="AO655" i="10"/>
  <c r="AP655" i="10"/>
  <c r="AQ655" i="10"/>
  <c r="AR655" i="10"/>
  <c r="AS655" i="10"/>
  <c r="AT655" i="10"/>
  <c r="AU655" i="10"/>
  <c r="AV655" i="10"/>
  <c r="AW655" i="10"/>
  <c r="AB656" i="10"/>
  <c r="AC656" i="10"/>
  <c r="AD656" i="10"/>
  <c r="AE656" i="10"/>
  <c r="AF656" i="10"/>
  <c r="AG656" i="10"/>
  <c r="AH656" i="10"/>
  <c r="AI656" i="10"/>
  <c r="AJ656" i="10"/>
  <c r="AK656" i="10"/>
  <c r="AL656" i="10"/>
  <c r="AM656" i="10"/>
  <c r="AN656" i="10"/>
  <c r="AO656" i="10"/>
  <c r="AP656" i="10"/>
  <c r="AQ656" i="10"/>
  <c r="AR656" i="10"/>
  <c r="AS656" i="10"/>
  <c r="AT656" i="10"/>
  <c r="AU656" i="10"/>
  <c r="AV656" i="10"/>
  <c r="AW656" i="10"/>
  <c r="AB657" i="10"/>
  <c r="AC657" i="10"/>
  <c r="AD657" i="10"/>
  <c r="AE657" i="10"/>
  <c r="AF657" i="10"/>
  <c r="AG657" i="10"/>
  <c r="AH657" i="10"/>
  <c r="AI657" i="10"/>
  <c r="AJ657" i="10"/>
  <c r="AK657" i="10"/>
  <c r="AL657" i="10"/>
  <c r="AM657" i="10"/>
  <c r="AN657" i="10"/>
  <c r="AO657" i="10"/>
  <c r="AP657" i="10"/>
  <c r="AQ657" i="10"/>
  <c r="AR657" i="10"/>
  <c r="AS657" i="10"/>
  <c r="AT657" i="10"/>
  <c r="AU657" i="10"/>
  <c r="AV657" i="10"/>
  <c r="AW657" i="10"/>
  <c r="AB658" i="10"/>
  <c r="AC658" i="10"/>
  <c r="AD658" i="10"/>
  <c r="AE658" i="10"/>
  <c r="AF658" i="10"/>
  <c r="AG658" i="10"/>
  <c r="AH658" i="10"/>
  <c r="AI658" i="10"/>
  <c r="AJ658" i="10"/>
  <c r="AK658" i="10"/>
  <c r="AL658" i="10"/>
  <c r="AM658" i="10"/>
  <c r="AN658" i="10"/>
  <c r="AO658" i="10"/>
  <c r="AP658" i="10"/>
  <c r="AQ658" i="10"/>
  <c r="AR658" i="10"/>
  <c r="AS658" i="10"/>
  <c r="AT658" i="10"/>
  <c r="AU658" i="10"/>
  <c r="AV658" i="10"/>
  <c r="AW658" i="10"/>
  <c r="AB659" i="10"/>
  <c r="AC659" i="10"/>
  <c r="AD659" i="10"/>
  <c r="AE659" i="10"/>
  <c r="AF659" i="10"/>
  <c r="AG659" i="10"/>
  <c r="AH659" i="10"/>
  <c r="AI659" i="10"/>
  <c r="AJ659" i="10"/>
  <c r="AK659" i="10"/>
  <c r="AL659" i="10"/>
  <c r="AM659" i="10"/>
  <c r="AN659" i="10"/>
  <c r="AO659" i="10"/>
  <c r="AP659" i="10"/>
  <c r="AQ659" i="10"/>
  <c r="AR659" i="10"/>
  <c r="AS659" i="10"/>
  <c r="AT659" i="10"/>
  <c r="AU659" i="10"/>
  <c r="AV659" i="10"/>
  <c r="AW659" i="10"/>
  <c r="AB660" i="10"/>
  <c r="AC660" i="10"/>
  <c r="AD660" i="10"/>
  <c r="AE660" i="10"/>
  <c r="AF660" i="10"/>
  <c r="AG660" i="10"/>
  <c r="AH660" i="10"/>
  <c r="AI660" i="10"/>
  <c r="AJ660" i="10"/>
  <c r="AK660" i="10"/>
  <c r="AL660" i="10"/>
  <c r="AM660" i="10"/>
  <c r="AN660" i="10"/>
  <c r="AO660" i="10"/>
  <c r="AP660" i="10"/>
  <c r="AQ660" i="10"/>
  <c r="AR660" i="10"/>
  <c r="AS660" i="10"/>
  <c r="AT660" i="10"/>
  <c r="AU660" i="10"/>
  <c r="AV660" i="10"/>
  <c r="AW660" i="10"/>
  <c r="AB661" i="10"/>
  <c r="AC661" i="10"/>
  <c r="AD661" i="10"/>
  <c r="AE661" i="10"/>
  <c r="AF661" i="10"/>
  <c r="AG661" i="10"/>
  <c r="AH661" i="10"/>
  <c r="AI661" i="10"/>
  <c r="AJ661" i="10"/>
  <c r="AK661" i="10"/>
  <c r="AL661" i="10"/>
  <c r="AM661" i="10"/>
  <c r="AN661" i="10"/>
  <c r="AO661" i="10"/>
  <c r="AP661" i="10"/>
  <c r="AQ661" i="10"/>
  <c r="AR661" i="10"/>
  <c r="AS661" i="10"/>
  <c r="AT661" i="10"/>
  <c r="AU661" i="10"/>
  <c r="AV661" i="10"/>
  <c r="AW661" i="10"/>
  <c r="AB662" i="10"/>
  <c r="AC662" i="10"/>
  <c r="AD662" i="10"/>
  <c r="AE662" i="10"/>
  <c r="AF662" i="10"/>
  <c r="AG662" i="10"/>
  <c r="AH662" i="10"/>
  <c r="AI662" i="10"/>
  <c r="AJ662" i="10"/>
  <c r="AK662" i="10"/>
  <c r="AL662" i="10"/>
  <c r="AM662" i="10"/>
  <c r="AN662" i="10"/>
  <c r="AO662" i="10"/>
  <c r="AP662" i="10"/>
  <c r="AQ662" i="10"/>
  <c r="AR662" i="10"/>
  <c r="AS662" i="10"/>
  <c r="AT662" i="10"/>
  <c r="AU662" i="10"/>
  <c r="AV662" i="10"/>
  <c r="AW662" i="10"/>
  <c r="AB663" i="10"/>
  <c r="AC663" i="10"/>
  <c r="AD663" i="10"/>
  <c r="AE663" i="10"/>
  <c r="AF663" i="10"/>
  <c r="AG663" i="10"/>
  <c r="AH663" i="10"/>
  <c r="AI663" i="10"/>
  <c r="AJ663" i="10"/>
  <c r="AK663" i="10"/>
  <c r="AL663" i="10"/>
  <c r="AM663" i="10"/>
  <c r="AN663" i="10"/>
  <c r="AO663" i="10"/>
  <c r="AP663" i="10"/>
  <c r="AQ663" i="10"/>
  <c r="AR663" i="10"/>
  <c r="AS663" i="10"/>
  <c r="AT663" i="10"/>
  <c r="AU663" i="10"/>
  <c r="AV663" i="10"/>
  <c r="AW663" i="10"/>
  <c r="AB664" i="10"/>
  <c r="AC664" i="10"/>
  <c r="AD664" i="10"/>
  <c r="AE664" i="10"/>
  <c r="AF664" i="10"/>
  <c r="AG664" i="10"/>
  <c r="AH664" i="10"/>
  <c r="AI664" i="10"/>
  <c r="AJ664" i="10"/>
  <c r="AK664" i="10"/>
  <c r="AL664" i="10"/>
  <c r="AM664" i="10"/>
  <c r="AN664" i="10"/>
  <c r="AO664" i="10"/>
  <c r="AP664" i="10"/>
  <c r="AQ664" i="10"/>
  <c r="AR664" i="10"/>
  <c r="AS664" i="10"/>
  <c r="AT664" i="10"/>
  <c r="AU664" i="10"/>
  <c r="AV664" i="10"/>
  <c r="AW664" i="10"/>
  <c r="AB665" i="10"/>
  <c r="AC665" i="10"/>
  <c r="AD665" i="10"/>
  <c r="AE665" i="10"/>
  <c r="AF665" i="10"/>
  <c r="AG665" i="10"/>
  <c r="AH665" i="10"/>
  <c r="AI665" i="10"/>
  <c r="AJ665" i="10"/>
  <c r="AK665" i="10"/>
  <c r="AL665" i="10"/>
  <c r="AM665" i="10"/>
  <c r="AN665" i="10"/>
  <c r="AO665" i="10"/>
  <c r="AP665" i="10"/>
  <c r="AQ665" i="10"/>
  <c r="AR665" i="10"/>
  <c r="AS665" i="10"/>
  <c r="AT665" i="10"/>
  <c r="AU665" i="10"/>
  <c r="AV665" i="10"/>
  <c r="AW665" i="10"/>
  <c r="AB666" i="10"/>
  <c r="AC666" i="10"/>
  <c r="AD666" i="10"/>
  <c r="AE666" i="10"/>
  <c r="AF666" i="10"/>
  <c r="AG666" i="10"/>
  <c r="AH666" i="10"/>
  <c r="AI666" i="10"/>
  <c r="AJ666" i="10"/>
  <c r="AK666" i="10"/>
  <c r="AL666" i="10"/>
  <c r="AM666" i="10"/>
  <c r="AN666" i="10"/>
  <c r="AO666" i="10"/>
  <c r="AP666" i="10"/>
  <c r="AQ666" i="10"/>
  <c r="AR666" i="10"/>
  <c r="AS666" i="10"/>
  <c r="AT666" i="10"/>
  <c r="AU666" i="10"/>
  <c r="AV666" i="10"/>
  <c r="AW666" i="10"/>
  <c r="AB667" i="10"/>
  <c r="AC667" i="10"/>
  <c r="AD667" i="10"/>
  <c r="AE667" i="10"/>
  <c r="AF667" i="10"/>
  <c r="AG667" i="10"/>
  <c r="AH667" i="10"/>
  <c r="AI667" i="10"/>
  <c r="AJ667" i="10"/>
  <c r="AK667" i="10"/>
  <c r="AL667" i="10"/>
  <c r="AM667" i="10"/>
  <c r="AN667" i="10"/>
  <c r="AO667" i="10"/>
  <c r="AP667" i="10"/>
  <c r="AQ667" i="10"/>
  <c r="AR667" i="10"/>
  <c r="AS667" i="10"/>
  <c r="AT667" i="10"/>
  <c r="AU667" i="10"/>
  <c r="AV667" i="10"/>
  <c r="AW667" i="10"/>
  <c r="AB668" i="10"/>
  <c r="AC668" i="10"/>
  <c r="AD668" i="10"/>
  <c r="AE668" i="10"/>
  <c r="AF668" i="10"/>
  <c r="AG668" i="10"/>
  <c r="AH668" i="10"/>
  <c r="AI668" i="10"/>
  <c r="AJ668" i="10"/>
  <c r="AK668" i="10"/>
  <c r="AL668" i="10"/>
  <c r="AM668" i="10"/>
  <c r="AN668" i="10"/>
  <c r="AO668" i="10"/>
  <c r="AP668" i="10"/>
  <c r="AQ668" i="10"/>
  <c r="AR668" i="10"/>
  <c r="AS668" i="10"/>
  <c r="AT668" i="10"/>
  <c r="AU668" i="10"/>
  <c r="AV668" i="10"/>
  <c r="AW668" i="10"/>
  <c r="AB669" i="10"/>
  <c r="AC669" i="10"/>
  <c r="AD669" i="10"/>
  <c r="AE669" i="10"/>
  <c r="AF669" i="10"/>
  <c r="AG669" i="10"/>
  <c r="AH669" i="10"/>
  <c r="AI669" i="10"/>
  <c r="AJ669" i="10"/>
  <c r="AK669" i="10"/>
  <c r="AL669" i="10"/>
  <c r="AM669" i="10"/>
  <c r="AN669" i="10"/>
  <c r="AO669" i="10"/>
  <c r="AP669" i="10"/>
  <c r="AQ669" i="10"/>
  <c r="AR669" i="10"/>
  <c r="AS669" i="10"/>
  <c r="AT669" i="10"/>
  <c r="AU669" i="10"/>
  <c r="AV669" i="10"/>
  <c r="AW669" i="10"/>
  <c r="AB670" i="10"/>
  <c r="AC670" i="10"/>
  <c r="AD670" i="10"/>
  <c r="AE670" i="10"/>
  <c r="AF670" i="10"/>
  <c r="AG670" i="10"/>
  <c r="AH670" i="10"/>
  <c r="AI670" i="10"/>
  <c r="AJ670" i="10"/>
  <c r="AK670" i="10"/>
  <c r="AL670" i="10"/>
  <c r="AM670" i="10"/>
  <c r="AN670" i="10"/>
  <c r="AO670" i="10"/>
  <c r="AP670" i="10"/>
  <c r="AQ670" i="10"/>
  <c r="AR670" i="10"/>
  <c r="AS670" i="10"/>
  <c r="AT670" i="10"/>
  <c r="AU670" i="10"/>
  <c r="AV670" i="10"/>
  <c r="AW670" i="10"/>
  <c r="AB671" i="10"/>
  <c r="AC671" i="10"/>
  <c r="AD671" i="10"/>
  <c r="AE671" i="10"/>
  <c r="AF671" i="10"/>
  <c r="AG671" i="10"/>
  <c r="AH671" i="10"/>
  <c r="AI671" i="10"/>
  <c r="AJ671" i="10"/>
  <c r="AK671" i="10"/>
  <c r="AL671" i="10"/>
  <c r="AM671" i="10"/>
  <c r="AN671" i="10"/>
  <c r="AO671" i="10"/>
  <c r="AP671" i="10"/>
  <c r="AQ671" i="10"/>
  <c r="AR671" i="10"/>
  <c r="AS671" i="10"/>
  <c r="AT671" i="10"/>
  <c r="AU671" i="10"/>
  <c r="AV671" i="10"/>
  <c r="AW671" i="10"/>
  <c r="AB672" i="10"/>
  <c r="AC672" i="10"/>
  <c r="AD672" i="10"/>
  <c r="AE672" i="10"/>
  <c r="AF672" i="10"/>
  <c r="AG672" i="10"/>
  <c r="AH672" i="10"/>
  <c r="AI672" i="10"/>
  <c r="AJ672" i="10"/>
  <c r="AK672" i="10"/>
  <c r="AL672" i="10"/>
  <c r="AM672" i="10"/>
  <c r="AN672" i="10"/>
  <c r="AO672" i="10"/>
  <c r="AP672" i="10"/>
  <c r="AQ672" i="10"/>
  <c r="AR672" i="10"/>
  <c r="AS672" i="10"/>
  <c r="AT672" i="10"/>
  <c r="AU672" i="10"/>
  <c r="AV672" i="10"/>
  <c r="AW672" i="10"/>
  <c r="AB673" i="10"/>
  <c r="AC673" i="10"/>
  <c r="AD673" i="10"/>
  <c r="AE673" i="10"/>
  <c r="AF673" i="10"/>
  <c r="AG673" i="10"/>
  <c r="AH673" i="10"/>
  <c r="AI673" i="10"/>
  <c r="AJ673" i="10"/>
  <c r="AK673" i="10"/>
  <c r="AL673" i="10"/>
  <c r="AM673" i="10"/>
  <c r="AN673" i="10"/>
  <c r="AO673" i="10"/>
  <c r="AP673" i="10"/>
  <c r="AQ673" i="10"/>
  <c r="AR673" i="10"/>
  <c r="AS673" i="10"/>
  <c r="AT673" i="10"/>
  <c r="AU673" i="10"/>
  <c r="AV673" i="10"/>
  <c r="AW673" i="10"/>
  <c r="AB674" i="10"/>
  <c r="AC674" i="10"/>
  <c r="AD674" i="10"/>
  <c r="AE674" i="10"/>
  <c r="AF674" i="10"/>
  <c r="AG674" i="10"/>
  <c r="AH674" i="10"/>
  <c r="AI674" i="10"/>
  <c r="AJ674" i="10"/>
  <c r="AK674" i="10"/>
  <c r="AL674" i="10"/>
  <c r="AM674" i="10"/>
  <c r="AN674" i="10"/>
  <c r="AO674" i="10"/>
  <c r="AP674" i="10"/>
  <c r="AQ674" i="10"/>
  <c r="AR674" i="10"/>
  <c r="AS674" i="10"/>
  <c r="AT674" i="10"/>
  <c r="AU674" i="10"/>
  <c r="AV674" i="10"/>
  <c r="AW674" i="10"/>
  <c r="AB675" i="10"/>
  <c r="AC675" i="10"/>
  <c r="AD675" i="10"/>
  <c r="AE675" i="10"/>
  <c r="AF675" i="10"/>
  <c r="AG675" i="10"/>
  <c r="AH675" i="10"/>
  <c r="AI675" i="10"/>
  <c r="AJ675" i="10"/>
  <c r="AK675" i="10"/>
  <c r="AL675" i="10"/>
  <c r="AM675" i="10"/>
  <c r="AN675" i="10"/>
  <c r="AO675" i="10"/>
  <c r="AP675" i="10"/>
  <c r="AQ675" i="10"/>
  <c r="AR675" i="10"/>
  <c r="AS675" i="10"/>
  <c r="AT675" i="10"/>
  <c r="AU675" i="10"/>
  <c r="AV675" i="10"/>
  <c r="AW675" i="10"/>
  <c r="AB676" i="10"/>
  <c r="AC676" i="10"/>
  <c r="AD676" i="10"/>
  <c r="AE676" i="10"/>
  <c r="AF676" i="10"/>
  <c r="AG676" i="10"/>
  <c r="AH676" i="10"/>
  <c r="AI676" i="10"/>
  <c r="AJ676" i="10"/>
  <c r="AK676" i="10"/>
  <c r="AL676" i="10"/>
  <c r="AM676" i="10"/>
  <c r="AN676" i="10"/>
  <c r="AO676" i="10"/>
  <c r="AP676" i="10"/>
  <c r="AQ676" i="10"/>
  <c r="AR676" i="10"/>
  <c r="AS676" i="10"/>
  <c r="AT676" i="10"/>
  <c r="AU676" i="10"/>
  <c r="AV676" i="10"/>
  <c r="AW676" i="10"/>
  <c r="AB677" i="10"/>
  <c r="AC677" i="10"/>
  <c r="AD677" i="10"/>
  <c r="AE677" i="10"/>
  <c r="AF677" i="10"/>
  <c r="AG677" i="10"/>
  <c r="AH677" i="10"/>
  <c r="AI677" i="10"/>
  <c r="AJ677" i="10"/>
  <c r="AK677" i="10"/>
  <c r="AL677" i="10"/>
  <c r="AM677" i="10"/>
  <c r="AN677" i="10"/>
  <c r="AO677" i="10"/>
  <c r="AP677" i="10"/>
  <c r="AQ677" i="10"/>
  <c r="AR677" i="10"/>
  <c r="AS677" i="10"/>
  <c r="AT677" i="10"/>
  <c r="AU677" i="10"/>
  <c r="AV677" i="10"/>
  <c r="AW677" i="10"/>
  <c r="AB678" i="10"/>
  <c r="AC678" i="10"/>
  <c r="AD678" i="10"/>
  <c r="AE678" i="10"/>
  <c r="AF678" i="10"/>
  <c r="AG678" i="10"/>
  <c r="AH678" i="10"/>
  <c r="AI678" i="10"/>
  <c r="AJ678" i="10"/>
  <c r="AK678" i="10"/>
  <c r="AL678" i="10"/>
  <c r="AM678" i="10"/>
  <c r="AN678" i="10"/>
  <c r="AO678" i="10"/>
  <c r="AP678" i="10"/>
  <c r="AQ678" i="10"/>
  <c r="AR678" i="10"/>
  <c r="AS678" i="10"/>
  <c r="AT678" i="10"/>
  <c r="AU678" i="10"/>
  <c r="AV678" i="10"/>
  <c r="AW678" i="10"/>
  <c r="AB679" i="10"/>
  <c r="AC679" i="10"/>
  <c r="AD679" i="10"/>
  <c r="AE679" i="10"/>
  <c r="AF679" i="10"/>
  <c r="AG679" i="10"/>
  <c r="AH679" i="10"/>
  <c r="AI679" i="10"/>
  <c r="AJ679" i="10"/>
  <c r="AK679" i="10"/>
  <c r="AL679" i="10"/>
  <c r="AM679" i="10"/>
  <c r="AN679" i="10"/>
  <c r="AO679" i="10"/>
  <c r="AP679" i="10"/>
  <c r="AQ679" i="10"/>
  <c r="AR679" i="10"/>
  <c r="AS679" i="10"/>
  <c r="AT679" i="10"/>
  <c r="AU679" i="10"/>
  <c r="AV679" i="10"/>
  <c r="AW679" i="10"/>
  <c r="AB680" i="10"/>
  <c r="AC680" i="10"/>
  <c r="AD680" i="10"/>
  <c r="AE680" i="10"/>
  <c r="AF680" i="10"/>
  <c r="AG680" i="10"/>
  <c r="AH680" i="10"/>
  <c r="AI680" i="10"/>
  <c r="AJ680" i="10"/>
  <c r="AK680" i="10"/>
  <c r="AL680" i="10"/>
  <c r="AM680" i="10"/>
  <c r="AN680" i="10"/>
  <c r="AO680" i="10"/>
  <c r="AP680" i="10"/>
  <c r="AQ680" i="10"/>
  <c r="AR680" i="10"/>
  <c r="AS680" i="10"/>
  <c r="AT680" i="10"/>
  <c r="AU680" i="10"/>
  <c r="AV680" i="10"/>
  <c r="AW680" i="10"/>
  <c r="AB681" i="10"/>
  <c r="AC681" i="10"/>
  <c r="AD681" i="10"/>
  <c r="AE681" i="10"/>
  <c r="AF681" i="10"/>
  <c r="AG681" i="10"/>
  <c r="AH681" i="10"/>
  <c r="AI681" i="10"/>
  <c r="AJ681" i="10"/>
  <c r="AK681" i="10"/>
  <c r="AL681" i="10"/>
  <c r="AM681" i="10"/>
  <c r="AN681" i="10"/>
  <c r="AO681" i="10"/>
  <c r="AP681" i="10"/>
  <c r="AQ681" i="10"/>
  <c r="AR681" i="10"/>
  <c r="AS681" i="10"/>
  <c r="AT681" i="10"/>
  <c r="AU681" i="10"/>
  <c r="AV681" i="10"/>
  <c r="AW681" i="10"/>
  <c r="AB682" i="10"/>
  <c r="AC682" i="10"/>
  <c r="AD682" i="10"/>
  <c r="AE682" i="10"/>
  <c r="AF682" i="10"/>
  <c r="AG682" i="10"/>
  <c r="AH682" i="10"/>
  <c r="AI682" i="10"/>
  <c r="AJ682" i="10"/>
  <c r="AK682" i="10"/>
  <c r="AL682" i="10"/>
  <c r="AM682" i="10"/>
  <c r="AN682" i="10"/>
  <c r="AO682" i="10"/>
  <c r="AP682" i="10"/>
  <c r="AQ682" i="10"/>
  <c r="AR682" i="10"/>
  <c r="AS682" i="10"/>
  <c r="AT682" i="10"/>
  <c r="AU682" i="10"/>
  <c r="AV682" i="10"/>
  <c r="AW682" i="10"/>
  <c r="AB683" i="10"/>
  <c r="AC683" i="10"/>
  <c r="AD683" i="10"/>
  <c r="AE683" i="10"/>
  <c r="AF683" i="10"/>
  <c r="AG683" i="10"/>
  <c r="AH683" i="10"/>
  <c r="AI683" i="10"/>
  <c r="AJ683" i="10"/>
  <c r="AK683" i="10"/>
  <c r="AL683" i="10"/>
  <c r="AM683" i="10"/>
  <c r="AN683" i="10"/>
  <c r="AO683" i="10"/>
  <c r="AP683" i="10"/>
  <c r="AQ683" i="10"/>
  <c r="AR683" i="10"/>
  <c r="AS683" i="10"/>
  <c r="AT683" i="10"/>
  <c r="AU683" i="10"/>
  <c r="AV683" i="10"/>
  <c r="AW683" i="10"/>
  <c r="AB684" i="10"/>
  <c r="AC684" i="10"/>
  <c r="AD684" i="10"/>
  <c r="AE684" i="10"/>
  <c r="AF684" i="10"/>
  <c r="AG684" i="10"/>
  <c r="AH684" i="10"/>
  <c r="AI684" i="10"/>
  <c r="AJ684" i="10"/>
  <c r="AK684" i="10"/>
  <c r="AL684" i="10"/>
  <c r="AM684" i="10"/>
  <c r="AN684" i="10"/>
  <c r="AO684" i="10"/>
  <c r="AP684" i="10"/>
  <c r="AQ684" i="10"/>
  <c r="AR684" i="10"/>
  <c r="AS684" i="10"/>
  <c r="AT684" i="10"/>
  <c r="AU684" i="10"/>
  <c r="AV684" i="10"/>
  <c r="AW684" i="10"/>
  <c r="AB685" i="10"/>
  <c r="AC685" i="10"/>
  <c r="AD685" i="10"/>
  <c r="AE685" i="10"/>
  <c r="AF685" i="10"/>
  <c r="AG685" i="10"/>
  <c r="AH685" i="10"/>
  <c r="AI685" i="10"/>
  <c r="AJ685" i="10"/>
  <c r="AK685" i="10"/>
  <c r="AL685" i="10"/>
  <c r="AM685" i="10"/>
  <c r="AN685" i="10"/>
  <c r="AO685" i="10"/>
  <c r="AP685" i="10"/>
  <c r="AQ685" i="10"/>
  <c r="AR685" i="10"/>
  <c r="AS685" i="10"/>
  <c r="AT685" i="10"/>
  <c r="AU685" i="10"/>
  <c r="AV685" i="10"/>
  <c r="AW685" i="10"/>
  <c r="AB686" i="10"/>
  <c r="AC686" i="10"/>
  <c r="AD686" i="10"/>
  <c r="AE686" i="10"/>
  <c r="AF686" i="10"/>
  <c r="AG686" i="10"/>
  <c r="AH686" i="10"/>
  <c r="AI686" i="10"/>
  <c r="AJ686" i="10"/>
  <c r="AK686" i="10"/>
  <c r="AL686" i="10"/>
  <c r="AM686" i="10"/>
  <c r="AN686" i="10"/>
  <c r="AO686" i="10"/>
  <c r="AP686" i="10"/>
  <c r="AQ686" i="10"/>
  <c r="AR686" i="10"/>
  <c r="AS686" i="10"/>
  <c r="AT686" i="10"/>
  <c r="AU686" i="10"/>
  <c r="AV686" i="10"/>
  <c r="AW686" i="10"/>
  <c r="AB687" i="10"/>
  <c r="AC687" i="10"/>
  <c r="AD687" i="10"/>
  <c r="AE687" i="10"/>
  <c r="AF687" i="10"/>
  <c r="AG687" i="10"/>
  <c r="AH687" i="10"/>
  <c r="AI687" i="10"/>
  <c r="AJ687" i="10"/>
  <c r="AK687" i="10"/>
  <c r="AL687" i="10"/>
  <c r="AM687" i="10"/>
  <c r="AN687" i="10"/>
  <c r="AO687" i="10"/>
  <c r="AP687" i="10"/>
  <c r="AQ687" i="10"/>
  <c r="AR687" i="10"/>
  <c r="AS687" i="10"/>
  <c r="AT687" i="10"/>
  <c r="AU687" i="10"/>
  <c r="AV687" i="10"/>
  <c r="AW687" i="10"/>
  <c r="AB688" i="10"/>
  <c r="AC688" i="10"/>
  <c r="AD688" i="10"/>
  <c r="AE688" i="10"/>
  <c r="AF688" i="10"/>
  <c r="AG688" i="10"/>
  <c r="AH688" i="10"/>
  <c r="AI688" i="10"/>
  <c r="AJ688" i="10"/>
  <c r="AK688" i="10"/>
  <c r="AL688" i="10"/>
  <c r="AM688" i="10"/>
  <c r="AN688" i="10"/>
  <c r="AO688" i="10"/>
  <c r="AP688" i="10"/>
  <c r="AQ688" i="10"/>
  <c r="AR688" i="10"/>
  <c r="AS688" i="10"/>
  <c r="AT688" i="10"/>
  <c r="AU688" i="10"/>
  <c r="AV688" i="10"/>
  <c r="AW688" i="10"/>
  <c r="AB689" i="10"/>
  <c r="AC689" i="10"/>
  <c r="AD689" i="10"/>
  <c r="AE689" i="10"/>
  <c r="AF689" i="10"/>
  <c r="AG689" i="10"/>
  <c r="AH689" i="10"/>
  <c r="AI689" i="10"/>
  <c r="AJ689" i="10"/>
  <c r="AK689" i="10"/>
  <c r="AL689" i="10"/>
  <c r="AM689" i="10"/>
  <c r="AN689" i="10"/>
  <c r="AO689" i="10"/>
  <c r="AP689" i="10"/>
  <c r="AQ689" i="10"/>
  <c r="AR689" i="10"/>
  <c r="AS689" i="10"/>
  <c r="AT689" i="10"/>
  <c r="AU689" i="10"/>
  <c r="AV689" i="10"/>
  <c r="AW689" i="10"/>
  <c r="AB690" i="10"/>
  <c r="AC690" i="10"/>
  <c r="AD690" i="10"/>
  <c r="AE690" i="10"/>
  <c r="AF690" i="10"/>
  <c r="AG690" i="10"/>
  <c r="AH690" i="10"/>
  <c r="AI690" i="10"/>
  <c r="AJ690" i="10"/>
  <c r="AK690" i="10"/>
  <c r="AL690" i="10"/>
  <c r="AM690" i="10"/>
  <c r="AN690" i="10"/>
  <c r="AO690" i="10"/>
  <c r="AP690" i="10"/>
  <c r="AQ690" i="10"/>
  <c r="AR690" i="10"/>
  <c r="AS690" i="10"/>
  <c r="AT690" i="10"/>
  <c r="AU690" i="10"/>
  <c r="AV690" i="10"/>
  <c r="AW690" i="10"/>
  <c r="AB691" i="10"/>
  <c r="AC691" i="10"/>
  <c r="AD691" i="10"/>
  <c r="AE691" i="10"/>
  <c r="AF691" i="10"/>
  <c r="AG691" i="10"/>
  <c r="AH691" i="10"/>
  <c r="AI691" i="10"/>
  <c r="AJ691" i="10"/>
  <c r="AK691" i="10"/>
  <c r="AL691" i="10"/>
  <c r="AM691" i="10"/>
  <c r="AN691" i="10"/>
  <c r="AO691" i="10"/>
  <c r="AP691" i="10"/>
  <c r="AQ691" i="10"/>
  <c r="AR691" i="10"/>
  <c r="AS691" i="10"/>
  <c r="AT691" i="10"/>
  <c r="AU691" i="10"/>
  <c r="AV691" i="10"/>
  <c r="AW691" i="10"/>
  <c r="AB692" i="10"/>
  <c r="AC692" i="10"/>
  <c r="AD692" i="10"/>
  <c r="AE692" i="10"/>
  <c r="AF692" i="10"/>
  <c r="AG692" i="10"/>
  <c r="AH692" i="10"/>
  <c r="AI692" i="10"/>
  <c r="AJ692" i="10"/>
  <c r="AK692" i="10"/>
  <c r="AL692" i="10"/>
  <c r="AM692" i="10"/>
  <c r="AN692" i="10"/>
  <c r="AO692" i="10"/>
  <c r="AP692" i="10"/>
  <c r="AQ692" i="10"/>
  <c r="AR692" i="10"/>
  <c r="AS692" i="10"/>
  <c r="AT692" i="10"/>
  <c r="AU692" i="10"/>
  <c r="AV692" i="10"/>
  <c r="AW692" i="10"/>
  <c r="AB693" i="10"/>
  <c r="AC693" i="10"/>
  <c r="AD693" i="10"/>
  <c r="AE693" i="10"/>
  <c r="AF693" i="10"/>
  <c r="AG693" i="10"/>
  <c r="AH693" i="10"/>
  <c r="AI693" i="10"/>
  <c r="AJ693" i="10"/>
  <c r="AK693" i="10"/>
  <c r="AL693" i="10"/>
  <c r="AM693" i="10"/>
  <c r="AN693" i="10"/>
  <c r="AO693" i="10"/>
  <c r="AP693" i="10"/>
  <c r="AQ693" i="10"/>
  <c r="AR693" i="10"/>
  <c r="AS693" i="10"/>
  <c r="AT693" i="10"/>
  <c r="AU693" i="10"/>
  <c r="AV693" i="10"/>
  <c r="AW693" i="10"/>
  <c r="AB694" i="10"/>
  <c r="AC694" i="10"/>
  <c r="AD694" i="10"/>
  <c r="AE694" i="10"/>
  <c r="AF694" i="10"/>
  <c r="AG694" i="10"/>
  <c r="AH694" i="10"/>
  <c r="AI694" i="10"/>
  <c r="AJ694" i="10"/>
  <c r="AK694" i="10"/>
  <c r="AL694" i="10"/>
  <c r="AM694" i="10"/>
  <c r="AN694" i="10"/>
  <c r="AO694" i="10"/>
  <c r="AP694" i="10"/>
  <c r="AQ694" i="10"/>
  <c r="AR694" i="10"/>
  <c r="AS694" i="10"/>
  <c r="AT694" i="10"/>
  <c r="AU694" i="10"/>
  <c r="AV694" i="10"/>
  <c r="AW694" i="10"/>
  <c r="AB695" i="10"/>
  <c r="AC695" i="10"/>
  <c r="AD695" i="10"/>
  <c r="AE695" i="10"/>
  <c r="AF695" i="10"/>
  <c r="AG695" i="10"/>
  <c r="AH695" i="10"/>
  <c r="AI695" i="10"/>
  <c r="AJ695" i="10"/>
  <c r="AK695" i="10"/>
  <c r="AL695" i="10"/>
  <c r="AM695" i="10"/>
  <c r="AN695" i="10"/>
  <c r="AO695" i="10"/>
  <c r="AP695" i="10"/>
  <c r="AQ695" i="10"/>
  <c r="AR695" i="10"/>
  <c r="AS695" i="10"/>
  <c r="AT695" i="10"/>
  <c r="AU695" i="10"/>
  <c r="AV695" i="10"/>
  <c r="AW695" i="10"/>
  <c r="AB696" i="10"/>
  <c r="AC696" i="10"/>
  <c r="AD696" i="10"/>
  <c r="AE696" i="10"/>
  <c r="AF696" i="10"/>
  <c r="AG696" i="10"/>
  <c r="AH696" i="10"/>
  <c r="AI696" i="10"/>
  <c r="AJ696" i="10"/>
  <c r="AK696" i="10"/>
  <c r="AL696" i="10"/>
  <c r="AM696" i="10"/>
  <c r="AN696" i="10"/>
  <c r="AO696" i="10"/>
  <c r="AP696" i="10"/>
  <c r="AQ696" i="10"/>
  <c r="AR696" i="10"/>
  <c r="AS696" i="10"/>
  <c r="AT696" i="10"/>
  <c r="AU696" i="10"/>
  <c r="AV696" i="10"/>
  <c r="AW696" i="10"/>
  <c r="AB697" i="10"/>
  <c r="AC697" i="10"/>
  <c r="AD697" i="10"/>
  <c r="AE697" i="10"/>
  <c r="AF697" i="10"/>
  <c r="AG697" i="10"/>
  <c r="AH697" i="10"/>
  <c r="AI697" i="10"/>
  <c r="AJ697" i="10"/>
  <c r="AK697" i="10"/>
  <c r="AL697" i="10"/>
  <c r="AM697" i="10"/>
  <c r="AN697" i="10"/>
  <c r="AO697" i="10"/>
  <c r="AP697" i="10"/>
  <c r="AQ697" i="10"/>
  <c r="AR697" i="10"/>
  <c r="AS697" i="10"/>
  <c r="AT697" i="10"/>
  <c r="AU697" i="10"/>
  <c r="AV697" i="10"/>
  <c r="AW697" i="10"/>
  <c r="AB698" i="10"/>
  <c r="AC698" i="10"/>
  <c r="AD698" i="10"/>
  <c r="AE698" i="10"/>
  <c r="AF698" i="10"/>
  <c r="AG698" i="10"/>
  <c r="AH698" i="10"/>
  <c r="AI698" i="10"/>
  <c r="AJ698" i="10"/>
  <c r="AK698" i="10"/>
  <c r="AL698" i="10"/>
  <c r="AM698" i="10"/>
  <c r="AN698" i="10"/>
  <c r="AO698" i="10"/>
  <c r="AP698" i="10"/>
  <c r="AQ698" i="10"/>
  <c r="AR698" i="10"/>
  <c r="AS698" i="10"/>
  <c r="AT698" i="10"/>
  <c r="AU698" i="10"/>
  <c r="AV698" i="10"/>
  <c r="AW698" i="10"/>
  <c r="AB699" i="10"/>
  <c r="AC699" i="10"/>
  <c r="AD699" i="10"/>
  <c r="AE699" i="10"/>
  <c r="AF699" i="10"/>
  <c r="AG699" i="10"/>
  <c r="AH699" i="10"/>
  <c r="AI699" i="10"/>
  <c r="AJ699" i="10"/>
  <c r="AK699" i="10"/>
  <c r="AL699" i="10"/>
  <c r="AM699" i="10"/>
  <c r="AN699" i="10"/>
  <c r="AO699" i="10"/>
  <c r="AP699" i="10"/>
  <c r="AQ699" i="10"/>
  <c r="AR699" i="10"/>
  <c r="AS699" i="10"/>
  <c r="AT699" i="10"/>
  <c r="AU699" i="10"/>
  <c r="AV699" i="10"/>
  <c r="AW699" i="10"/>
  <c r="AB700" i="10"/>
  <c r="AC700" i="10"/>
  <c r="AD700" i="10"/>
  <c r="AE700" i="10"/>
  <c r="AF700" i="10"/>
  <c r="AG700" i="10"/>
  <c r="AH700" i="10"/>
  <c r="AI700" i="10"/>
  <c r="AJ700" i="10"/>
  <c r="AK700" i="10"/>
  <c r="AL700" i="10"/>
  <c r="AM700" i="10"/>
  <c r="AN700" i="10"/>
  <c r="AO700" i="10"/>
  <c r="AP700" i="10"/>
  <c r="AQ700" i="10"/>
  <c r="AR700" i="10"/>
  <c r="AS700" i="10"/>
  <c r="AT700" i="10"/>
  <c r="AU700" i="10"/>
  <c r="AV700" i="10"/>
  <c r="AW700" i="10"/>
  <c r="AB701" i="10"/>
  <c r="AC701" i="10"/>
  <c r="AD701" i="10"/>
  <c r="AE701" i="10"/>
  <c r="AF701" i="10"/>
  <c r="AG701" i="10"/>
  <c r="AH701" i="10"/>
  <c r="AI701" i="10"/>
  <c r="AJ701" i="10"/>
  <c r="AK701" i="10"/>
  <c r="AL701" i="10"/>
  <c r="AM701" i="10"/>
  <c r="AN701" i="10"/>
  <c r="AO701" i="10"/>
  <c r="AP701" i="10"/>
  <c r="AQ701" i="10"/>
  <c r="AR701" i="10"/>
  <c r="AS701" i="10"/>
  <c r="AT701" i="10"/>
  <c r="AU701" i="10"/>
  <c r="AV701" i="10"/>
  <c r="AW701" i="10"/>
  <c r="AB702" i="10"/>
  <c r="AC702" i="10"/>
  <c r="AD702" i="10"/>
  <c r="AE702" i="10"/>
  <c r="AF702" i="10"/>
  <c r="AG702" i="10"/>
  <c r="AH702" i="10"/>
  <c r="AI702" i="10"/>
  <c r="AJ702" i="10"/>
  <c r="AK702" i="10"/>
  <c r="AL702" i="10"/>
  <c r="AM702" i="10"/>
  <c r="AN702" i="10"/>
  <c r="AO702" i="10"/>
  <c r="AP702" i="10"/>
  <c r="AQ702" i="10"/>
  <c r="AR702" i="10"/>
  <c r="AS702" i="10"/>
  <c r="AT702" i="10"/>
  <c r="AU702" i="10"/>
  <c r="AV702" i="10"/>
  <c r="AW702" i="10"/>
  <c r="AB703" i="10"/>
  <c r="AC703" i="10"/>
  <c r="AD703" i="10"/>
  <c r="AE703" i="10"/>
  <c r="AF703" i="10"/>
  <c r="AG703" i="10"/>
  <c r="AH703" i="10"/>
  <c r="AI703" i="10"/>
  <c r="AJ703" i="10"/>
  <c r="AK703" i="10"/>
  <c r="AL703" i="10"/>
  <c r="AM703" i="10"/>
  <c r="AN703" i="10"/>
  <c r="AO703" i="10"/>
  <c r="AP703" i="10"/>
  <c r="AQ703" i="10"/>
  <c r="AR703" i="10"/>
  <c r="AS703" i="10"/>
  <c r="AT703" i="10"/>
  <c r="AU703" i="10"/>
  <c r="AV703" i="10"/>
  <c r="AW703" i="10"/>
  <c r="AB704" i="10"/>
  <c r="AC704" i="10"/>
  <c r="AD704" i="10"/>
  <c r="AE704" i="10"/>
  <c r="AF704" i="10"/>
  <c r="AG704" i="10"/>
  <c r="AH704" i="10"/>
  <c r="AI704" i="10"/>
  <c r="AJ704" i="10"/>
  <c r="AK704" i="10"/>
  <c r="AL704" i="10"/>
  <c r="AM704" i="10"/>
  <c r="AN704" i="10"/>
  <c r="AO704" i="10"/>
  <c r="AP704" i="10"/>
  <c r="AQ704" i="10"/>
  <c r="AR704" i="10"/>
  <c r="AS704" i="10"/>
  <c r="AT704" i="10"/>
  <c r="AU704" i="10"/>
  <c r="AV704" i="10"/>
  <c r="AW704" i="10"/>
  <c r="AB705" i="10"/>
  <c r="AC705" i="10"/>
  <c r="AD705" i="10"/>
  <c r="AE705" i="10"/>
  <c r="AF705" i="10"/>
  <c r="AG705" i="10"/>
  <c r="AH705" i="10"/>
  <c r="AI705" i="10"/>
  <c r="AJ705" i="10"/>
  <c r="AK705" i="10"/>
  <c r="AL705" i="10"/>
  <c r="AM705" i="10"/>
  <c r="AN705" i="10"/>
  <c r="AO705" i="10"/>
  <c r="AP705" i="10"/>
  <c r="AQ705" i="10"/>
  <c r="AR705" i="10"/>
  <c r="AS705" i="10"/>
  <c r="AT705" i="10"/>
  <c r="AU705" i="10"/>
  <c r="AV705" i="10"/>
  <c r="AW705" i="10"/>
  <c r="AB706" i="10"/>
  <c r="AC706" i="10"/>
  <c r="AD706" i="10"/>
  <c r="AE706" i="10"/>
  <c r="AF706" i="10"/>
  <c r="AG706" i="10"/>
  <c r="AH706" i="10"/>
  <c r="AI706" i="10"/>
  <c r="AJ706" i="10"/>
  <c r="AK706" i="10"/>
  <c r="AL706" i="10"/>
  <c r="AM706" i="10"/>
  <c r="AN706" i="10"/>
  <c r="AO706" i="10"/>
  <c r="AP706" i="10"/>
  <c r="AQ706" i="10"/>
  <c r="AR706" i="10"/>
  <c r="AS706" i="10"/>
  <c r="AT706" i="10"/>
  <c r="AU706" i="10"/>
  <c r="AV706" i="10"/>
  <c r="AW706" i="10"/>
  <c r="AB707" i="10"/>
  <c r="AC707" i="10"/>
  <c r="AD707" i="10"/>
  <c r="AE707" i="10"/>
  <c r="AF707" i="10"/>
  <c r="AG707" i="10"/>
  <c r="AH707" i="10"/>
  <c r="AI707" i="10"/>
  <c r="AJ707" i="10"/>
  <c r="AK707" i="10"/>
  <c r="AL707" i="10"/>
  <c r="AM707" i="10"/>
  <c r="AN707" i="10"/>
  <c r="AO707" i="10"/>
  <c r="AP707" i="10"/>
  <c r="AQ707" i="10"/>
  <c r="AR707" i="10"/>
  <c r="AS707" i="10"/>
  <c r="AT707" i="10"/>
  <c r="AU707" i="10"/>
  <c r="AV707" i="10"/>
  <c r="AW707" i="10"/>
  <c r="AB708" i="10"/>
  <c r="AC708" i="10"/>
  <c r="AD708" i="10"/>
  <c r="AE708" i="10"/>
  <c r="AF708" i="10"/>
  <c r="AG708" i="10"/>
  <c r="AH708" i="10"/>
  <c r="AI708" i="10"/>
  <c r="AJ708" i="10"/>
  <c r="AK708" i="10"/>
  <c r="AL708" i="10"/>
  <c r="AM708" i="10"/>
  <c r="AN708" i="10"/>
  <c r="AO708" i="10"/>
  <c r="AP708" i="10"/>
  <c r="AQ708" i="10"/>
  <c r="AR708" i="10"/>
  <c r="AS708" i="10"/>
  <c r="AT708" i="10"/>
  <c r="AU708" i="10"/>
  <c r="AV708" i="10"/>
  <c r="AW708" i="10"/>
  <c r="AB709" i="10"/>
  <c r="AC709" i="10"/>
  <c r="AD709" i="10"/>
  <c r="AE709" i="10"/>
  <c r="AF709" i="10"/>
  <c r="AG709" i="10"/>
  <c r="AH709" i="10"/>
  <c r="AI709" i="10"/>
  <c r="AJ709" i="10"/>
  <c r="AK709" i="10"/>
  <c r="AL709" i="10"/>
  <c r="AM709" i="10"/>
  <c r="AN709" i="10"/>
  <c r="AO709" i="10"/>
  <c r="AP709" i="10"/>
  <c r="AQ709" i="10"/>
  <c r="AR709" i="10"/>
  <c r="AS709" i="10"/>
  <c r="AT709" i="10"/>
  <c r="AU709" i="10"/>
  <c r="AV709" i="10"/>
  <c r="AW709" i="10"/>
  <c r="AB710" i="10"/>
  <c r="AC710" i="10"/>
  <c r="AD710" i="10"/>
  <c r="AE710" i="10"/>
  <c r="AF710" i="10"/>
  <c r="AG710" i="10"/>
  <c r="AH710" i="10"/>
  <c r="AI710" i="10"/>
  <c r="AJ710" i="10"/>
  <c r="AK710" i="10"/>
  <c r="AL710" i="10"/>
  <c r="AM710" i="10"/>
  <c r="AN710" i="10"/>
  <c r="AO710" i="10"/>
  <c r="AP710" i="10"/>
  <c r="AQ710" i="10"/>
  <c r="AR710" i="10"/>
  <c r="AS710" i="10"/>
  <c r="AT710" i="10"/>
  <c r="AU710" i="10"/>
  <c r="AV710" i="10"/>
  <c r="AW710" i="10"/>
  <c r="AB711" i="10"/>
  <c r="AC711" i="10"/>
  <c r="AD711" i="10"/>
  <c r="AE711" i="10"/>
  <c r="AF711" i="10"/>
  <c r="AG711" i="10"/>
  <c r="AH711" i="10"/>
  <c r="AI711" i="10"/>
  <c r="AJ711" i="10"/>
  <c r="AK711" i="10"/>
  <c r="AL711" i="10"/>
  <c r="AM711" i="10"/>
  <c r="AN711" i="10"/>
  <c r="AO711" i="10"/>
  <c r="AP711" i="10"/>
  <c r="AQ711" i="10"/>
  <c r="AR711" i="10"/>
  <c r="AS711" i="10"/>
  <c r="AT711" i="10"/>
  <c r="AU711" i="10"/>
  <c r="AV711" i="10"/>
  <c r="AW711" i="10"/>
  <c r="AB712" i="10"/>
  <c r="AC712" i="10"/>
  <c r="AD712" i="10"/>
  <c r="AE712" i="10"/>
  <c r="AF712" i="10"/>
  <c r="AG712" i="10"/>
  <c r="AH712" i="10"/>
  <c r="AI712" i="10"/>
  <c r="AJ712" i="10"/>
  <c r="AK712" i="10"/>
  <c r="AL712" i="10"/>
  <c r="AM712" i="10"/>
  <c r="AN712" i="10"/>
  <c r="AO712" i="10"/>
  <c r="AP712" i="10"/>
  <c r="AQ712" i="10"/>
  <c r="AR712" i="10"/>
  <c r="AS712" i="10"/>
  <c r="AT712" i="10"/>
  <c r="AU712" i="10"/>
  <c r="AV712" i="10"/>
  <c r="AW712" i="10"/>
  <c r="AB713" i="10"/>
  <c r="AC713" i="10"/>
  <c r="AD713" i="10"/>
  <c r="AE713" i="10"/>
  <c r="AF713" i="10"/>
  <c r="AG713" i="10"/>
  <c r="AH713" i="10"/>
  <c r="AI713" i="10"/>
  <c r="AJ713" i="10"/>
  <c r="AK713" i="10"/>
  <c r="AL713" i="10"/>
  <c r="AM713" i="10"/>
  <c r="AN713" i="10"/>
  <c r="AO713" i="10"/>
  <c r="AP713" i="10"/>
  <c r="AQ713" i="10"/>
  <c r="AR713" i="10"/>
  <c r="AS713" i="10"/>
  <c r="AT713" i="10"/>
  <c r="AU713" i="10"/>
  <c r="AV713" i="10"/>
  <c r="AW713" i="10"/>
  <c r="AB714" i="10"/>
  <c r="AC714" i="10"/>
  <c r="AD714" i="10"/>
  <c r="AE714" i="10"/>
  <c r="AF714" i="10"/>
  <c r="AG714" i="10"/>
  <c r="AH714" i="10"/>
  <c r="AI714" i="10"/>
  <c r="AJ714" i="10"/>
  <c r="AK714" i="10"/>
  <c r="AL714" i="10"/>
  <c r="AM714" i="10"/>
  <c r="AN714" i="10"/>
  <c r="AO714" i="10"/>
  <c r="AP714" i="10"/>
  <c r="AQ714" i="10"/>
  <c r="AR714" i="10"/>
  <c r="AS714" i="10"/>
  <c r="AT714" i="10"/>
  <c r="AU714" i="10"/>
  <c r="AV714" i="10"/>
  <c r="AW714" i="10"/>
  <c r="AB715" i="10"/>
  <c r="AC715" i="10"/>
  <c r="AD715" i="10"/>
  <c r="AE715" i="10"/>
  <c r="AF715" i="10"/>
  <c r="AG715" i="10"/>
  <c r="AH715" i="10"/>
  <c r="AI715" i="10"/>
  <c r="AJ715" i="10"/>
  <c r="AK715" i="10"/>
  <c r="AL715" i="10"/>
  <c r="AM715" i="10"/>
  <c r="AN715" i="10"/>
  <c r="AO715" i="10"/>
  <c r="AP715" i="10"/>
  <c r="AQ715" i="10"/>
  <c r="AR715" i="10"/>
  <c r="AS715" i="10"/>
  <c r="AT715" i="10"/>
  <c r="AU715" i="10"/>
  <c r="AV715" i="10"/>
  <c r="AW715" i="10"/>
  <c r="AB716" i="10"/>
  <c r="AC716" i="10"/>
  <c r="AD716" i="10"/>
  <c r="AE716" i="10"/>
  <c r="AF716" i="10"/>
  <c r="AG716" i="10"/>
  <c r="AH716" i="10"/>
  <c r="AI716" i="10"/>
  <c r="AJ716" i="10"/>
  <c r="AK716" i="10"/>
  <c r="AL716" i="10"/>
  <c r="AM716" i="10"/>
  <c r="AN716" i="10"/>
  <c r="AO716" i="10"/>
  <c r="AP716" i="10"/>
  <c r="AQ716" i="10"/>
  <c r="AR716" i="10"/>
  <c r="AS716" i="10"/>
  <c r="AT716" i="10"/>
  <c r="AU716" i="10"/>
  <c r="AV716" i="10"/>
  <c r="AW716" i="10"/>
  <c r="AB717" i="10"/>
  <c r="AC717" i="10"/>
  <c r="AD717" i="10"/>
  <c r="AE717" i="10"/>
  <c r="AF717" i="10"/>
  <c r="AG717" i="10"/>
  <c r="AH717" i="10"/>
  <c r="AI717" i="10"/>
  <c r="AJ717" i="10"/>
  <c r="AK717" i="10"/>
  <c r="AL717" i="10"/>
  <c r="AM717" i="10"/>
  <c r="AN717" i="10"/>
  <c r="AO717" i="10"/>
  <c r="AP717" i="10"/>
  <c r="AQ717" i="10"/>
  <c r="AR717" i="10"/>
  <c r="AS717" i="10"/>
  <c r="AT717" i="10"/>
  <c r="AU717" i="10"/>
  <c r="AV717" i="10"/>
  <c r="AW717" i="10"/>
  <c r="AB718" i="10"/>
  <c r="AC718" i="10"/>
  <c r="AD718" i="10"/>
  <c r="AE718" i="10"/>
  <c r="AF718" i="10"/>
  <c r="AG718" i="10"/>
  <c r="AH718" i="10"/>
  <c r="AI718" i="10"/>
  <c r="AJ718" i="10"/>
  <c r="AK718" i="10"/>
  <c r="AL718" i="10"/>
  <c r="AM718" i="10"/>
  <c r="AN718" i="10"/>
  <c r="AO718" i="10"/>
  <c r="AP718" i="10"/>
  <c r="AQ718" i="10"/>
  <c r="AR718" i="10"/>
  <c r="AS718" i="10"/>
  <c r="AT718" i="10"/>
  <c r="AU718" i="10"/>
  <c r="AV718" i="10"/>
  <c r="AW718" i="10"/>
  <c r="AB719" i="10"/>
  <c r="AC719" i="10"/>
  <c r="AD719" i="10"/>
  <c r="AE719" i="10"/>
  <c r="AF719" i="10"/>
  <c r="AG719" i="10"/>
  <c r="AH719" i="10"/>
  <c r="AI719" i="10"/>
  <c r="AJ719" i="10"/>
  <c r="AK719" i="10"/>
  <c r="AL719" i="10"/>
  <c r="AM719" i="10"/>
  <c r="AN719" i="10"/>
  <c r="AO719" i="10"/>
  <c r="AP719" i="10"/>
  <c r="AQ719" i="10"/>
  <c r="AR719" i="10"/>
  <c r="AS719" i="10"/>
  <c r="AT719" i="10"/>
  <c r="AU719" i="10"/>
  <c r="AV719" i="10"/>
  <c r="AW719" i="10"/>
  <c r="AB720" i="10"/>
  <c r="AC720" i="10"/>
  <c r="AD720" i="10"/>
  <c r="AE720" i="10"/>
  <c r="AF720" i="10"/>
  <c r="AG720" i="10"/>
  <c r="AH720" i="10"/>
  <c r="AI720" i="10"/>
  <c r="AJ720" i="10"/>
  <c r="AK720" i="10"/>
  <c r="AL720" i="10"/>
  <c r="AM720" i="10"/>
  <c r="AN720" i="10"/>
  <c r="AO720" i="10"/>
  <c r="AP720" i="10"/>
  <c r="AQ720" i="10"/>
  <c r="AR720" i="10"/>
  <c r="AS720" i="10"/>
  <c r="AT720" i="10"/>
  <c r="AU720" i="10"/>
  <c r="AV720" i="10"/>
  <c r="AW720" i="10"/>
  <c r="AB721" i="10"/>
  <c r="AC721" i="10"/>
  <c r="AD721" i="10"/>
  <c r="AE721" i="10"/>
  <c r="AF721" i="10"/>
  <c r="AG721" i="10"/>
  <c r="AH721" i="10"/>
  <c r="AI721" i="10"/>
  <c r="AJ721" i="10"/>
  <c r="AK721" i="10"/>
  <c r="AL721" i="10"/>
  <c r="AM721" i="10"/>
  <c r="AN721" i="10"/>
  <c r="AO721" i="10"/>
  <c r="AP721" i="10"/>
  <c r="AQ721" i="10"/>
  <c r="AR721" i="10"/>
  <c r="AS721" i="10"/>
  <c r="AT721" i="10"/>
  <c r="AU721" i="10"/>
  <c r="AV721" i="10"/>
  <c r="AW721" i="10"/>
  <c r="AB722" i="10"/>
  <c r="AC722" i="10"/>
  <c r="AD722" i="10"/>
  <c r="AE722" i="10"/>
  <c r="AF722" i="10"/>
  <c r="AG722" i="10"/>
  <c r="AH722" i="10"/>
  <c r="AI722" i="10"/>
  <c r="AJ722" i="10"/>
  <c r="AK722" i="10"/>
  <c r="AL722" i="10"/>
  <c r="AM722" i="10"/>
  <c r="AN722" i="10"/>
  <c r="AO722" i="10"/>
  <c r="AP722" i="10"/>
  <c r="AQ722" i="10"/>
  <c r="AR722" i="10"/>
  <c r="AS722" i="10"/>
  <c r="AT722" i="10"/>
  <c r="AU722" i="10"/>
  <c r="AV722" i="10"/>
  <c r="AW722" i="10"/>
  <c r="AB723" i="10"/>
  <c r="AC723" i="10"/>
  <c r="AD723" i="10"/>
  <c r="AE723" i="10"/>
  <c r="AF723" i="10"/>
  <c r="AG723" i="10"/>
  <c r="AH723" i="10"/>
  <c r="AI723" i="10"/>
  <c r="AJ723" i="10"/>
  <c r="AK723" i="10"/>
  <c r="AL723" i="10"/>
  <c r="AM723" i="10"/>
  <c r="AN723" i="10"/>
  <c r="AO723" i="10"/>
  <c r="AP723" i="10"/>
  <c r="AQ723" i="10"/>
  <c r="AR723" i="10"/>
  <c r="AS723" i="10"/>
  <c r="AT723" i="10"/>
  <c r="AU723" i="10"/>
  <c r="AV723" i="10"/>
  <c r="AW723" i="10"/>
  <c r="AB724" i="10"/>
  <c r="AC724" i="10"/>
  <c r="AD724" i="10"/>
  <c r="AE724" i="10"/>
  <c r="AF724" i="10"/>
  <c r="AG724" i="10"/>
  <c r="AH724" i="10"/>
  <c r="AI724" i="10"/>
  <c r="AJ724" i="10"/>
  <c r="AK724" i="10"/>
  <c r="AL724" i="10"/>
  <c r="AM724" i="10"/>
  <c r="AN724" i="10"/>
  <c r="AO724" i="10"/>
  <c r="AP724" i="10"/>
  <c r="AQ724" i="10"/>
  <c r="AR724" i="10"/>
  <c r="AS724" i="10"/>
  <c r="AT724" i="10"/>
  <c r="AU724" i="10"/>
  <c r="AV724" i="10"/>
  <c r="AW724" i="10"/>
  <c r="AB725" i="10"/>
  <c r="AC725" i="10"/>
  <c r="AD725" i="10"/>
  <c r="AE725" i="10"/>
  <c r="AF725" i="10"/>
  <c r="AG725" i="10"/>
  <c r="AH725" i="10"/>
  <c r="AI725" i="10"/>
  <c r="AJ725" i="10"/>
  <c r="AK725" i="10"/>
  <c r="AL725" i="10"/>
  <c r="AM725" i="10"/>
  <c r="AN725" i="10"/>
  <c r="AO725" i="10"/>
  <c r="AP725" i="10"/>
  <c r="AQ725" i="10"/>
  <c r="AR725" i="10"/>
  <c r="AS725" i="10"/>
  <c r="AT725" i="10"/>
  <c r="AU725" i="10"/>
  <c r="AV725" i="10"/>
  <c r="AW725" i="10"/>
  <c r="AB726" i="10"/>
  <c r="AC726" i="10"/>
  <c r="AD726" i="10"/>
  <c r="AE726" i="10"/>
  <c r="AF726" i="10"/>
  <c r="AG726" i="10"/>
  <c r="AH726" i="10"/>
  <c r="AI726" i="10"/>
  <c r="AJ726" i="10"/>
  <c r="AK726" i="10"/>
  <c r="AL726" i="10"/>
  <c r="AM726" i="10"/>
  <c r="AN726" i="10"/>
  <c r="AO726" i="10"/>
  <c r="AP726" i="10"/>
  <c r="AQ726" i="10"/>
  <c r="AR726" i="10"/>
  <c r="AS726" i="10"/>
  <c r="AT726" i="10"/>
  <c r="AU726" i="10"/>
  <c r="AV726" i="10"/>
  <c r="AW726" i="10"/>
  <c r="AB727" i="10"/>
  <c r="AC727" i="10"/>
  <c r="AD727" i="10"/>
  <c r="AE727" i="10"/>
  <c r="AF727" i="10"/>
  <c r="AG727" i="10"/>
  <c r="AH727" i="10"/>
  <c r="AI727" i="10"/>
  <c r="AJ727" i="10"/>
  <c r="AK727" i="10"/>
  <c r="AL727" i="10"/>
  <c r="AM727" i="10"/>
  <c r="AN727" i="10"/>
  <c r="AO727" i="10"/>
  <c r="AP727" i="10"/>
  <c r="AQ727" i="10"/>
  <c r="AR727" i="10"/>
  <c r="AS727" i="10"/>
  <c r="AT727" i="10"/>
  <c r="AU727" i="10"/>
  <c r="AV727" i="10"/>
  <c r="AW727" i="10"/>
  <c r="AB728" i="10"/>
  <c r="AC728" i="10"/>
  <c r="AD728" i="10"/>
  <c r="AE728" i="10"/>
  <c r="AF728" i="10"/>
  <c r="AG728" i="10"/>
  <c r="AH728" i="10"/>
  <c r="AI728" i="10"/>
  <c r="AJ728" i="10"/>
  <c r="AK728" i="10"/>
  <c r="AL728" i="10"/>
  <c r="AM728" i="10"/>
  <c r="AN728" i="10"/>
  <c r="AO728" i="10"/>
  <c r="AP728" i="10"/>
  <c r="AQ728" i="10"/>
  <c r="AR728" i="10"/>
  <c r="AS728" i="10"/>
  <c r="AT728" i="10"/>
  <c r="AU728" i="10"/>
  <c r="AV728" i="10"/>
  <c r="AW728" i="10"/>
  <c r="AB729" i="10"/>
  <c r="AC729" i="10"/>
  <c r="AD729" i="10"/>
  <c r="AE729" i="10"/>
  <c r="AF729" i="10"/>
  <c r="AG729" i="10"/>
  <c r="AH729" i="10"/>
  <c r="AI729" i="10"/>
  <c r="AJ729" i="10"/>
  <c r="AK729" i="10"/>
  <c r="AL729" i="10"/>
  <c r="AM729" i="10"/>
  <c r="AN729" i="10"/>
  <c r="AO729" i="10"/>
  <c r="AP729" i="10"/>
  <c r="AQ729" i="10"/>
  <c r="AR729" i="10"/>
  <c r="AS729" i="10"/>
  <c r="AT729" i="10"/>
  <c r="AU729" i="10"/>
  <c r="AV729" i="10"/>
  <c r="AW729" i="10"/>
  <c r="AB730" i="10"/>
  <c r="AC730" i="10"/>
  <c r="AD730" i="10"/>
  <c r="AE730" i="10"/>
  <c r="AF730" i="10"/>
  <c r="AG730" i="10"/>
  <c r="AH730" i="10"/>
  <c r="AI730" i="10"/>
  <c r="AJ730" i="10"/>
  <c r="AK730" i="10"/>
  <c r="AL730" i="10"/>
  <c r="AM730" i="10"/>
  <c r="AN730" i="10"/>
  <c r="AO730" i="10"/>
  <c r="AP730" i="10"/>
  <c r="AQ730" i="10"/>
  <c r="AR730" i="10"/>
  <c r="AS730" i="10"/>
  <c r="AT730" i="10"/>
  <c r="AU730" i="10"/>
  <c r="AV730" i="10"/>
  <c r="AW730" i="10"/>
  <c r="AB731" i="10"/>
  <c r="AC731" i="10"/>
  <c r="AD731" i="10"/>
  <c r="AE731" i="10"/>
  <c r="AF731" i="10"/>
  <c r="AG731" i="10"/>
  <c r="AH731" i="10"/>
  <c r="AI731" i="10"/>
  <c r="AJ731" i="10"/>
  <c r="AK731" i="10"/>
  <c r="AL731" i="10"/>
  <c r="AM731" i="10"/>
  <c r="AN731" i="10"/>
  <c r="AO731" i="10"/>
  <c r="AP731" i="10"/>
  <c r="AQ731" i="10"/>
  <c r="AR731" i="10"/>
  <c r="AS731" i="10"/>
  <c r="AT731" i="10"/>
  <c r="AU731" i="10"/>
  <c r="AV731" i="10"/>
  <c r="AW731" i="10"/>
  <c r="AB732" i="10"/>
  <c r="AC732" i="10"/>
  <c r="AD732" i="10"/>
  <c r="AE732" i="10"/>
  <c r="AF732" i="10"/>
  <c r="AG732" i="10"/>
  <c r="AH732" i="10"/>
  <c r="AI732" i="10"/>
  <c r="AJ732" i="10"/>
  <c r="AK732" i="10"/>
  <c r="AL732" i="10"/>
  <c r="AM732" i="10"/>
  <c r="AN732" i="10"/>
  <c r="AO732" i="10"/>
  <c r="AP732" i="10"/>
  <c r="AQ732" i="10"/>
  <c r="AR732" i="10"/>
  <c r="AS732" i="10"/>
  <c r="AT732" i="10"/>
  <c r="AU732" i="10"/>
  <c r="AV732" i="10"/>
  <c r="AW732" i="10"/>
  <c r="AB733" i="10"/>
  <c r="AC733" i="10"/>
  <c r="AD733" i="10"/>
  <c r="AE733" i="10"/>
  <c r="AF733" i="10"/>
  <c r="AG733" i="10"/>
  <c r="AH733" i="10"/>
  <c r="AI733" i="10"/>
  <c r="AJ733" i="10"/>
  <c r="AK733" i="10"/>
  <c r="AL733" i="10"/>
  <c r="AM733" i="10"/>
  <c r="AN733" i="10"/>
  <c r="AO733" i="10"/>
  <c r="AP733" i="10"/>
  <c r="AQ733" i="10"/>
  <c r="AR733" i="10"/>
  <c r="AS733" i="10"/>
  <c r="AT733" i="10"/>
  <c r="AU733" i="10"/>
  <c r="AV733" i="10"/>
  <c r="AW733" i="10"/>
  <c r="AB734" i="10"/>
  <c r="AC734" i="10"/>
  <c r="AD734" i="10"/>
  <c r="AE734" i="10"/>
  <c r="AF734" i="10"/>
  <c r="AG734" i="10"/>
  <c r="AH734" i="10"/>
  <c r="AI734" i="10"/>
  <c r="AJ734" i="10"/>
  <c r="AK734" i="10"/>
  <c r="AL734" i="10"/>
  <c r="AM734" i="10"/>
  <c r="AN734" i="10"/>
  <c r="AO734" i="10"/>
  <c r="AP734" i="10"/>
  <c r="AQ734" i="10"/>
  <c r="AR734" i="10"/>
  <c r="AS734" i="10"/>
  <c r="AT734" i="10"/>
  <c r="AU734" i="10"/>
  <c r="AV734" i="10"/>
  <c r="AW734" i="10"/>
  <c r="AB735" i="10"/>
  <c r="AC735" i="10"/>
  <c r="AD735" i="10"/>
  <c r="AE735" i="10"/>
  <c r="AF735" i="10"/>
  <c r="AG735" i="10"/>
  <c r="AH735" i="10"/>
  <c r="AI735" i="10"/>
  <c r="AJ735" i="10"/>
  <c r="AK735" i="10"/>
  <c r="AL735" i="10"/>
  <c r="AM735" i="10"/>
  <c r="AN735" i="10"/>
  <c r="AO735" i="10"/>
  <c r="AP735" i="10"/>
  <c r="AQ735" i="10"/>
  <c r="AR735" i="10"/>
  <c r="AS735" i="10"/>
  <c r="AT735" i="10"/>
  <c r="AU735" i="10"/>
  <c r="AV735" i="10"/>
  <c r="AW735" i="10"/>
  <c r="AB736" i="10"/>
  <c r="AC736" i="10"/>
  <c r="AD736" i="10"/>
  <c r="AE736" i="10"/>
  <c r="AF736" i="10"/>
  <c r="AG736" i="10"/>
  <c r="AH736" i="10"/>
  <c r="AI736" i="10"/>
  <c r="AJ736" i="10"/>
  <c r="AK736" i="10"/>
  <c r="AL736" i="10"/>
  <c r="AM736" i="10"/>
  <c r="AN736" i="10"/>
  <c r="AO736" i="10"/>
  <c r="AP736" i="10"/>
  <c r="AQ736" i="10"/>
  <c r="AR736" i="10"/>
  <c r="AS736" i="10"/>
  <c r="AT736" i="10"/>
  <c r="AU736" i="10"/>
  <c r="AV736" i="10"/>
  <c r="AW736" i="10"/>
  <c r="AB737" i="10"/>
  <c r="AC737" i="10"/>
  <c r="AD737" i="10"/>
  <c r="AE737" i="10"/>
  <c r="AF737" i="10"/>
  <c r="AG737" i="10"/>
  <c r="AH737" i="10"/>
  <c r="AI737" i="10"/>
  <c r="AJ737" i="10"/>
  <c r="AK737" i="10"/>
  <c r="AL737" i="10"/>
  <c r="AM737" i="10"/>
  <c r="AN737" i="10"/>
  <c r="AO737" i="10"/>
  <c r="AP737" i="10"/>
  <c r="AQ737" i="10"/>
  <c r="AR737" i="10"/>
  <c r="AS737" i="10"/>
  <c r="AT737" i="10"/>
  <c r="AU737" i="10"/>
  <c r="AV737" i="10"/>
  <c r="AW737" i="10"/>
  <c r="AB738" i="10"/>
  <c r="AC738" i="10"/>
  <c r="AD738" i="10"/>
  <c r="AE738" i="10"/>
  <c r="AF738" i="10"/>
  <c r="AG738" i="10"/>
  <c r="AH738" i="10"/>
  <c r="AI738" i="10"/>
  <c r="AJ738" i="10"/>
  <c r="AK738" i="10"/>
  <c r="AL738" i="10"/>
  <c r="AM738" i="10"/>
  <c r="AN738" i="10"/>
  <c r="AO738" i="10"/>
  <c r="AP738" i="10"/>
  <c r="AQ738" i="10"/>
  <c r="AR738" i="10"/>
  <c r="AS738" i="10"/>
  <c r="AT738" i="10"/>
  <c r="AU738" i="10"/>
  <c r="AV738" i="10"/>
  <c r="AW738" i="10"/>
  <c r="AB739" i="10"/>
  <c r="AC739" i="10"/>
  <c r="AD739" i="10"/>
  <c r="AE739" i="10"/>
  <c r="AF739" i="10"/>
  <c r="AG739" i="10"/>
  <c r="AH739" i="10"/>
  <c r="AI739" i="10"/>
  <c r="AJ739" i="10"/>
  <c r="AK739" i="10"/>
  <c r="AL739" i="10"/>
  <c r="AM739" i="10"/>
  <c r="AN739" i="10"/>
  <c r="AO739" i="10"/>
  <c r="AP739" i="10"/>
  <c r="AQ739" i="10"/>
  <c r="AR739" i="10"/>
  <c r="AS739" i="10"/>
  <c r="AT739" i="10"/>
  <c r="AU739" i="10"/>
  <c r="AV739" i="10"/>
  <c r="AW739" i="10"/>
  <c r="AB740" i="10"/>
  <c r="AC740" i="10"/>
  <c r="AD740" i="10"/>
  <c r="AE740" i="10"/>
  <c r="AF740" i="10"/>
  <c r="AG740" i="10"/>
  <c r="AH740" i="10"/>
  <c r="AI740" i="10"/>
  <c r="AJ740" i="10"/>
  <c r="AK740" i="10"/>
  <c r="AL740" i="10"/>
  <c r="AM740" i="10"/>
  <c r="AN740" i="10"/>
  <c r="AO740" i="10"/>
  <c r="AP740" i="10"/>
  <c r="AQ740" i="10"/>
  <c r="AR740" i="10"/>
  <c r="AS740" i="10"/>
  <c r="AT740" i="10"/>
  <c r="AU740" i="10"/>
  <c r="AV740" i="10"/>
  <c r="AW740" i="10"/>
  <c r="AB741" i="10"/>
  <c r="AC741" i="10"/>
  <c r="AD741" i="10"/>
  <c r="AE741" i="10"/>
  <c r="AF741" i="10"/>
  <c r="AG741" i="10"/>
  <c r="AH741" i="10"/>
  <c r="AI741" i="10"/>
  <c r="AJ741" i="10"/>
  <c r="AK741" i="10"/>
  <c r="AL741" i="10"/>
  <c r="AM741" i="10"/>
  <c r="AN741" i="10"/>
  <c r="AO741" i="10"/>
  <c r="AP741" i="10"/>
  <c r="AQ741" i="10"/>
  <c r="AR741" i="10"/>
  <c r="AS741" i="10"/>
  <c r="AT741" i="10"/>
  <c r="AU741" i="10"/>
  <c r="AV741" i="10"/>
  <c r="AW741" i="10"/>
  <c r="AB742" i="10"/>
  <c r="AC742" i="10"/>
  <c r="AD742" i="10"/>
  <c r="AE742" i="10"/>
  <c r="AF742" i="10"/>
  <c r="AG742" i="10"/>
  <c r="AH742" i="10"/>
  <c r="AI742" i="10"/>
  <c r="AJ742" i="10"/>
  <c r="AK742" i="10"/>
  <c r="AL742" i="10"/>
  <c r="AM742" i="10"/>
  <c r="AN742" i="10"/>
  <c r="AO742" i="10"/>
  <c r="AP742" i="10"/>
  <c r="AQ742" i="10"/>
  <c r="AR742" i="10"/>
  <c r="AS742" i="10"/>
  <c r="AT742" i="10"/>
  <c r="AU742" i="10"/>
  <c r="AV742" i="10"/>
  <c r="AW742" i="10"/>
  <c r="AB743" i="10"/>
  <c r="AC743" i="10"/>
  <c r="AD743" i="10"/>
  <c r="AE743" i="10"/>
  <c r="AF743" i="10"/>
  <c r="AG743" i="10"/>
  <c r="AH743" i="10"/>
  <c r="AI743" i="10"/>
  <c r="AJ743" i="10"/>
  <c r="AK743" i="10"/>
  <c r="AL743" i="10"/>
  <c r="AM743" i="10"/>
  <c r="AN743" i="10"/>
  <c r="AO743" i="10"/>
  <c r="AP743" i="10"/>
  <c r="AQ743" i="10"/>
  <c r="AR743" i="10"/>
  <c r="AS743" i="10"/>
  <c r="AT743" i="10"/>
  <c r="AU743" i="10"/>
  <c r="AV743" i="10"/>
  <c r="AW743" i="10"/>
  <c r="AB744" i="10"/>
  <c r="AC744" i="10"/>
  <c r="AD744" i="10"/>
  <c r="AE744" i="10"/>
  <c r="AF744" i="10"/>
  <c r="AG744" i="10"/>
  <c r="AH744" i="10"/>
  <c r="AI744" i="10"/>
  <c r="AJ744" i="10"/>
  <c r="AK744" i="10"/>
  <c r="AL744" i="10"/>
  <c r="AM744" i="10"/>
  <c r="AN744" i="10"/>
  <c r="AO744" i="10"/>
  <c r="AP744" i="10"/>
  <c r="AQ744" i="10"/>
  <c r="AR744" i="10"/>
  <c r="AS744" i="10"/>
  <c r="AT744" i="10"/>
  <c r="AU744" i="10"/>
  <c r="AV744" i="10"/>
  <c r="AW744" i="10"/>
  <c r="AB745" i="10"/>
  <c r="AC745" i="10"/>
  <c r="AD745" i="10"/>
  <c r="AE745" i="10"/>
  <c r="AF745" i="10"/>
  <c r="AG745" i="10"/>
  <c r="AH745" i="10"/>
  <c r="AI745" i="10"/>
  <c r="AJ745" i="10"/>
  <c r="AK745" i="10"/>
  <c r="AL745" i="10"/>
  <c r="AM745" i="10"/>
  <c r="AN745" i="10"/>
  <c r="AO745" i="10"/>
  <c r="AP745" i="10"/>
  <c r="AQ745" i="10"/>
  <c r="AR745" i="10"/>
  <c r="AS745" i="10"/>
  <c r="AT745" i="10"/>
  <c r="AU745" i="10"/>
  <c r="AV745" i="10"/>
  <c r="AW745" i="10"/>
  <c r="AB746" i="10"/>
  <c r="AC746" i="10"/>
  <c r="AD746" i="10"/>
  <c r="AE746" i="10"/>
  <c r="AF746" i="10"/>
  <c r="AG746" i="10"/>
  <c r="AH746" i="10"/>
  <c r="AI746" i="10"/>
  <c r="AJ746" i="10"/>
  <c r="AK746" i="10"/>
  <c r="AL746" i="10"/>
  <c r="AM746" i="10"/>
  <c r="AN746" i="10"/>
  <c r="AO746" i="10"/>
  <c r="AP746" i="10"/>
  <c r="AQ746" i="10"/>
  <c r="AR746" i="10"/>
  <c r="AS746" i="10"/>
  <c r="AT746" i="10"/>
  <c r="AU746" i="10"/>
  <c r="AV746" i="10"/>
  <c r="AW746" i="10"/>
  <c r="AB747" i="10"/>
  <c r="AC747" i="10"/>
  <c r="AD747" i="10"/>
  <c r="AE747" i="10"/>
  <c r="AF747" i="10"/>
  <c r="AG747" i="10"/>
  <c r="AH747" i="10"/>
  <c r="AI747" i="10"/>
  <c r="AJ747" i="10"/>
  <c r="AK747" i="10"/>
  <c r="AL747" i="10"/>
  <c r="AM747" i="10"/>
  <c r="AN747" i="10"/>
  <c r="AO747" i="10"/>
  <c r="AP747" i="10"/>
  <c r="AQ747" i="10"/>
  <c r="AR747" i="10"/>
  <c r="AS747" i="10"/>
  <c r="AT747" i="10"/>
  <c r="AU747" i="10"/>
  <c r="AV747" i="10"/>
  <c r="AW747" i="10"/>
  <c r="AB748" i="10"/>
  <c r="AC748" i="10"/>
  <c r="AD748" i="10"/>
  <c r="AE748" i="10"/>
  <c r="AF748" i="10"/>
  <c r="AG748" i="10"/>
  <c r="AH748" i="10"/>
  <c r="AI748" i="10"/>
  <c r="AJ748" i="10"/>
  <c r="AK748" i="10"/>
  <c r="AL748" i="10"/>
  <c r="AM748" i="10"/>
  <c r="AN748" i="10"/>
  <c r="AO748" i="10"/>
  <c r="AP748" i="10"/>
  <c r="AQ748" i="10"/>
  <c r="AR748" i="10"/>
  <c r="AS748" i="10"/>
  <c r="AT748" i="10"/>
  <c r="AU748" i="10"/>
  <c r="AV748" i="10"/>
  <c r="AW748" i="10"/>
  <c r="AB749" i="10"/>
  <c r="AC749" i="10"/>
  <c r="AD749" i="10"/>
  <c r="AE749" i="10"/>
  <c r="AF749" i="10"/>
  <c r="AG749" i="10"/>
  <c r="AH749" i="10"/>
  <c r="AI749" i="10"/>
  <c r="AJ749" i="10"/>
  <c r="AK749" i="10"/>
  <c r="AL749" i="10"/>
  <c r="AM749" i="10"/>
  <c r="AN749" i="10"/>
  <c r="AO749" i="10"/>
  <c r="AP749" i="10"/>
  <c r="AQ749" i="10"/>
  <c r="AR749" i="10"/>
  <c r="AS749" i="10"/>
  <c r="AT749" i="10"/>
  <c r="AU749" i="10"/>
  <c r="AV749" i="10"/>
  <c r="AW749" i="10"/>
  <c r="AB750" i="10"/>
  <c r="AC750" i="10"/>
  <c r="AD750" i="10"/>
  <c r="AE750" i="10"/>
  <c r="AF750" i="10"/>
  <c r="AG750" i="10"/>
  <c r="AH750" i="10"/>
  <c r="AI750" i="10"/>
  <c r="AJ750" i="10"/>
  <c r="AK750" i="10"/>
  <c r="AL750" i="10"/>
  <c r="AM750" i="10"/>
  <c r="AN750" i="10"/>
  <c r="AO750" i="10"/>
  <c r="AP750" i="10"/>
  <c r="AQ750" i="10"/>
  <c r="AR750" i="10"/>
  <c r="AS750" i="10"/>
  <c r="AT750" i="10"/>
  <c r="AU750" i="10"/>
  <c r="AV750" i="10"/>
  <c r="AW750" i="10"/>
  <c r="AB751" i="10"/>
  <c r="AC751" i="10"/>
  <c r="AD751" i="10"/>
  <c r="AE751" i="10"/>
  <c r="AF751" i="10"/>
  <c r="AG751" i="10"/>
  <c r="AH751" i="10"/>
  <c r="AI751" i="10"/>
  <c r="AJ751" i="10"/>
  <c r="AK751" i="10"/>
  <c r="AL751" i="10"/>
  <c r="AM751" i="10"/>
  <c r="AN751" i="10"/>
  <c r="AO751" i="10"/>
  <c r="AP751" i="10"/>
  <c r="AQ751" i="10"/>
  <c r="AR751" i="10"/>
  <c r="AS751" i="10"/>
  <c r="AT751" i="10"/>
  <c r="AU751" i="10"/>
  <c r="AV751" i="10"/>
  <c r="AW751" i="10"/>
  <c r="AB752" i="10"/>
  <c r="AC752" i="10"/>
  <c r="AD752" i="10"/>
  <c r="AE752" i="10"/>
  <c r="AF752" i="10"/>
  <c r="AG752" i="10"/>
  <c r="AH752" i="10"/>
  <c r="AI752" i="10"/>
  <c r="AJ752" i="10"/>
  <c r="AK752" i="10"/>
  <c r="AL752" i="10"/>
  <c r="AM752" i="10"/>
  <c r="AN752" i="10"/>
  <c r="AO752" i="10"/>
  <c r="AP752" i="10"/>
  <c r="AQ752" i="10"/>
  <c r="AR752" i="10"/>
  <c r="AS752" i="10"/>
  <c r="AT752" i="10"/>
  <c r="AU752" i="10"/>
  <c r="AV752" i="10"/>
  <c r="AW752" i="10"/>
  <c r="AB753" i="10"/>
  <c r="AC753" i="10"/>
  <c r="AD753" i="10"/>
  <c r="AE753" i="10"/>
  <c r="AF753" i="10"/>
  <c r="AG753" i="10"/>
  <c r="AH753" i="10"/>
  <c r="AI753" i="10"/>
  <c r="AJ753" i="10"/>
  <c r="AK753" i="10"/>
  <c r="AL753" i="10"/>
  <c r="AM753" i="10"/>
  <c r="AN753" i="10"/>
  <c r="AO753" i="10"/>
  <c r="AP753" i="10"/>
  <c r="AQ753" i="10"/>
  <c r="AR753" i="10"/>
  <c r="AS753" i="10"/>
  <c r="AT753" i="10"/>
  <c r="AU753" i="10"/>
  <c r="AV753" i="10"/>
  <c r="AW753" i="10"/>
  <c r="AB754" i="10"/>
  <c r="AC754" i="10"/>
  <c r="AD754" i="10"/>
  <c r="AE754" i="10"/>
  <c r="AF754" i="10"/>
  <c r="AG754" i="10"/>
  <c r="AH754" i="10"/>
  <c r="AI754" i="10"/>
  <c r="AJ754" i="10"/>
  <c r="AK754" i="10"/>
  <c r="AL754" i="10"/>
  <c r="AM754" i="10"/>
  <c r="AN754" i="10"/>
  <c r="AO754" i="10"/>
  <c r="AP754" i="10"/>
  <c r="AQ754" i="10"/>
  <c r="AR754" i="10"/>
  <c r="AS754" i="10"/>
  <c r="AT754" i="10"/>
  <c r="AU754" i="10"/>
  <c r="AV754" i="10"/>
  <c r="AW754" i="10"/>
  <c r="AB755" i="10"/>
  <c r="AC755" i="10"/>
  <c r="AD755" i="10"/>
  <c r="AE755" i="10"/>
  <c r="AF755" i="10"/>
  <c r="AG755" i="10"/>
  <c r="AH755" i="10"/>
  <c r="AI755" i="10"/>
  <c r="AJ755" i="10"/>
  <c r="AK755" i="10"/>
  <c r="AL755" i="10"/>
  <c r="AM755" i="10"/>
  <c r="AN755" i="10"/>
  <c r="AO755" i="10"/>
  <c r="AP755" i="10"/>
  <c r="AQ755" i="10"/>
  <c r="AR755" i="10"/>
  <c r="AS755" i="10"/>
  <c r="AT755" i="10"/>
  <c r="AU755" i="10"/>
  <c r="AV755" i="10"/>
  <c r="AW755" i="10"/>
  <c r="AB756" i="10"/>
  <c r="AC756" i="10"/>
  <c r="AD756" i="10"/>
  <c r="AE756" i="10"/>
  <c r="AF756" i="10"/>
  <c r="AG756" i="10"/>
  <c r="AH756" i="10"/>
  <c r="AI756" i="10"/>
  <c r="AJ756" i="10"/>
  <c r="AK756" i="10"/>
  <c r="AL756" i="10"/>
  <c r="AM756" i="10"/>
  <c r="AN756" i="10"/>
  <c r="AO756" i="10"/>
  <c r="AP756" i="10"/>
  <c r="AQ756" i="10"/>
  <c r="AR756" i="10"/>
  <c r="AS756" i="10"/>
  <c r="AT756" i="10"/>
  <c r="AU756" i="10"/>
  <c r="AV756" i="10"/>
  <c r="AW756" i="10"/>
  <c r="AB757" i="10"/>
  <c r="AC757" i="10"/>
  <c r="AD757" i="10"/>
  <c r="AE757" i="10"/>
  <c r="AF757" i="10"/>
  <c r="AG757" i="10"/>
  <c r="AH757" i="10"/>
  <c r="AI757" i="10"/>
  <c r="AJ757" i="10"/>
  <c r="AK757" i="10"/>
  <c r="AL757" i="10"/>
  <c r="AM757" i="10"/>
  <c r="AN757" i="10"/>
  <c r="AO757" i="10"/>
  <c r="AP757" i="10"/>
  <c r="AQ757" i="10"/>
  <c r="AR757" i="10"/>
  <c r="AS757" i="10"/>
  <c r="AT757" i="10"/>
  <c r="AU757" i="10"/>
  <c r="AV757" i="10"/>
  <c r="AW757" i="10"/>
  <c r="AB758" i="10"/>
  <c r="AC758" i="10"/>
  <c r="AD758" i="10"/>
  <c r="AE758" i="10"/>
  <c r="AF758" i="10"/>
  <c r="AG758" i="10"/>
  <c r="AH758" i="10"/>
  <c r="AI758" i="10"/>
  <c r="AJ758" i="10"/>
  <c r="AK758" i="10"/>
  <c r="AL758" i="10"/>
  <c r="AM758" i="10"/>
  <c r="AN758" i="10"/>
  <c r="AO758" i="10"/>
  <c r="AP758" i="10"/>
  <c r="AQ758" i="10"/>
  <c r="AR758" i="10"/>
  <c r="AS758" i="10"/>
  <c r="AT758" i="10"/>
  <c r="AU758" i="10"/>
  <c r="AV758" i="10"/>
  <c r="AW758" i="10"/>
  <c r="AB759" i="10"/>
  <c r="AC759" i="10"/>
  <c r="AD759" i="10"/>
  <c r="AE759" i="10"/>
  <c r="AF759" i="10"/>
  <c r="AG759" i="10"/>
  <c r="AH759" i="10"/>
  <c r="AI759" i="10"/>
  <c r="AJ759" i="10"/>
  <c r="AK759" i="10"/>
  <c r="AL759" i="10"/>
  <c r="AM759" i="10"/>
  <c r="AN759" i="10"/>
  <c r="AO759" i="10"/>
  <c r="AP759" i="10"/>
  <c r="AQ759" i="10"/>
  <c r="AR759" i="10"/>
  <c r="AS759" i="10"/>
  <c r="AT759" i="10"/>
  <c r="AU759" i="10"/>
  <c r="AV759" i="10"/>
  <c r="AW759" i="10"/>
  <c r="AB760" i="10"/>
  <c r="AC760" i="10"/>
  <c r="AD760" i="10"/>
  <c r="AE760" i="10"/>
  <c r="AF760" i="10"/>
  <c r="AG760" i="10"/>
  <c r="AH760" i="10"/>
  <c r="AI760" i="10"/>
  <c r="AJ760" i="10"/>
  <c r="AK760" i="10"/>
  <c r="AL760" i="10"/>
  <c r="AM760" i="10"/>
  <c r="AN760" i="10"/>
  <c r="AO760" i="10"/>
  <c r="AP760" i="10"/>
  <c r="AQ760" i="10"/>
  <c r="AR760" i="10"/>
  <c r="AS760" i="10"/>
  <c r="AT760" i="10"/>
  <c r="AU760" i="10"/>
  <c r="AV760" i="10"/>
  <c r="AW760" i="10"/>
  <c r="AB761" i="10"/>
  <c r="AC761" i="10"/>
  <c r="AD761" i="10"/>
  <c r="AE761" i="10"/>
  <c r="AF761" i="10"/>
  <c r="AG761" i="10"/>
  <c r="AH761" i="10"/>
  <c r="AI761" i="10"/>
  <c r="AJ761" i="10"/>
  <c r="AK761" i="10"/>
  <c r="AL761" i="10"/>
  <c r="AM761" i="10"/>
  <c r="AN761" i="10"/>
  <c r="AO761" i="10"/>
  <c r="AP761" i="10"/>
  <c r="AQ761" i="10"/>
  <c r="AR761" i="10"/>
  <c r="AS761" i="10"/>
  <c r="AT761" i="10"/>
  <c r="AU761" i="10"/>
  <c r="AV761" i="10"/>
  <c r="AW761" i="10"/>
  <c r="AB762" i="10"/>
  <c r="AC762" i="10"/>
  <c r="AD762" i="10"/>
  <c r="AE762" i="10"/>
  <c r="AF762" i="10"/>
  <c r="AG762" i="10"/>
  <c r="AH762" i="10"/>
  <c r="AI762" i="10"/>
  <c r="AJ762" i="10"/>
  <c r="AK762" i="10"/>
  <c r="AL762" i="10"/>
  <c r="AM762" i="10"/>
  <c r="AN762" i="10"/>
  <c r="AO762" i="10"/>
  <c r="AP762" i="10"/>
  <c r="AQ762" i="10"/>
  <c r="AR762" i="10"/>
  <c r="AS762" i="10"/>
  <c r="AT762" i="10"/>
  <c r="AU762" i="10"/>
  <c r="AV762" i="10"/>
  <c r="AW762" i="10"/>
  <c r="AB763" i="10"/>
  <c r="AC763" i="10"/>
  <c r="AD763" i="10"/>
  <c r="AE763" i="10"/>
  <c r="AF763" i="10"/>
  <c r="AG763" i="10"/>
  <c r="AH763" i="10"/>
  <c r="AI763" i="10"/>
  <c r="AJ763" i="10"/>
  <c r="AK763" i="10"/>
  <c r="AL763" i="10"/>
  <c r="AM763" i="10"/>
  <c r="AN763" i="10"/>
  <c r="AO763" i="10"/>
  <c r="AP763" i="10"/>
  <c r="AQ763" i="10"/>
  <c r="AR763" i="10"/>
  <c r="AS763" i="10"/>
  <c r="AT763" i="10"/>
  <c r="AU763" i="10"/>
  <c r="AV763" i="10"/>
  <c r="AW763" i="10"/>
  <c r="AB764" i="10"/>
  <c r="AC764" i="10"/>
  <c r="AD764" i="10"/>
  <c r="AE764" i="10"/>
  <c r="AF764" i="10"/>
  <c r="AG764" i="10"/>
  <c r="AH764" i="10"/>
  <c r="AI764" i="10"/>
  <c r="AJ764" i="10"/>
  <c r="AK764" i="10"/>
  <c r="AL764" i="10"/>
  <c r="AM764" i="10"/>
  <c r="AN764" i="10"/>
  <c r="AO764" i="10"/>
  <c r="AP764" i="10"/>
  <c r="AQ764" i="10"/>
  <c r="AR764" i="10"/>
  <c r="AS764" i="10"/>
  <c r="AT764" i="10"/>
  <c r="AU764" i="10"/>
  <c r="AV764" i="10"/>
  <c r="AW764" i="10"/>
  <c r="AB765" i="10"/>
  <c r="AC765" i="10"/>
  <c r="AD765" i="10"/>
  <c r="AE765" i="10"/>
  <c r="AF765" i="10"/>
  <c r="AG765" i="10"/>
  <c r="AH765" i="10"/>
  <c r="AI765" i="10"/>
  <c r="AJ765" i="10"/>
  <c r="AK765" i="10"/>
  <c r="AL765" i="10"/>
  <c r="AM765" i="10"/>
  <c r="AN765" i="10"/>
  <c r="AO765" i="10"/>
  <c r="AP765" i="10"/>
  <c r="AQ765" i="10"/>
  <c r="AR765" i="10"/>
  <c r="AS765" i="10"/>
  <c r="AT765" i="10"/>
  <c r="AU765" i="10"/>
  <c r="AV765" i="10"/>
  <c r="AW765" i="10"/>
  <c r="AB766" i="10"/>
  <c r="AC766" i="10"/>
  <c r="AD766" i="10"/>
  <c r="AE766" i="10"/>
  <c r="AF766" i="10"/>
  <c r="AG766" i="10"/>
  <c r="AH766" i="10"/>
  <c r="AI766" i="10"/>
  <c r="AJ766" i="10"/>
  <c r="AK766" i="10"/>
  <c r="AL766" i="10"/>
  <c r="AM766" i="10"/>
  <c r="AN766" i="10"/>
  <c r="AO766" i="10"/>
  <c r="AP766" i="10"/>
  <c r="AQ766" i="10"/>
  <c r="AR766" i="10"/>
  <c r="AS766" i="10"/>
  <c r="AT766" i="10"/>
  <c r="AU766" i="10"/>
  <c r="AV766" i="10"/>
  <c r="AW766" i="10"/>
  <c r="AB767" i="10"/>
  <c r="AC767" i="10"/>
  <c r="AD767" i="10"/>
  <c r="AE767" i="10"/>
  <c r="AF767" i="10"/>
  <c r="AG767" i="10"/>
  <c r="AH767" i="10"/>
  <c r="AI767" i="10"/>
  <c r="AJ767" i="10"/>
  <c r="AK767" i="10"/>
  <c r="AL767" i="10"/>
  <c r="AM767" i="10"/>
  <c r="AN767" i="10"/>
  <c r="AO767" i="10"/>
  <c r="AP767" i="10"/>
  <c r="AQ767" i="10"/>
  <c r="AR767" i="10"/>
  <c r="AS767" i="10"/>
  <c r="AT767" i="10"/>
  <c r="AU767" i="10"/>
  <c r="AV767" i="10"/>
  <c r="AW767" i="10"/>
  <c r="AB768" i="10"/>
  <c r="AC768" i="10"/>
  <c r="AD768" i="10"/>
  <c r="AE768" i="10"/>
  <c r="AF768" i="10"/>
  <c r="AG768" i="10"/>
  <c r="AH768" i="10"/>
  <c r="AI768" i="10"/>
  <c r="AJ768" i="10"/>
  <c r="AK768" i="10"/>
  <c r="AL768" i="10"/>
  <c r="AM768" i="10"/>
  <c r="AN768" i="10"/>
  <c r="AO768" i="10"/>
  <c r="AP768" i="10"/>
  <c r="AQ768" i="10"/>
  <c r="AR768" i="10"/>
  <c r="AS768" i="10"/>
  <c r="AT768" i="10"/>
  <c r="AU768" i="10"/>
  <c r="AV768" i="10"/>
  <c r="AW768" i="10"/>
  <c r="AB769" i="10"/>
  <c r="AC769" i="10"/>
  <c r="AD769" i="10"/>
  <c r="AE769" i="10"/>
  <c r="AF769" i="10"/>
  <c r="AG769" i="10"/>
  <c r="AH769" i="10"/>
  <c r="AI769" i="10"/>
  <c r="AJ769" i="10"/>
  <c r="AK769" i="10"/>
  <c r="AL769" i="10"/>
  <c r="AM769" i="10"/>
  <c r="AN769" i="10"/>
  <c r="AO769" i="10"/>
  <c r="AP769" i="10"/>
  <c r="AQ769" i="10"/>
  <c r="AR769" i="10"/>
  <c r="AS769" i="10"/>
  <c r="AT769" i="10"/>
  <c r="AU769" i="10"/>
  <c r="AV769" i="10"/>
  <c r="AW769" i="10"/>
  <c r="AB770" i="10"/>
  <c r="AC770" i="10"/>
  <c r="AD770" i="10"/>
  <c r="AE770" i="10"/>
  <c r="AF770" i="10"/>
  <c r="AG770" i="10"/>
  <c r="AH770" i="10"/>
  <c r="AI770" i="10"/>
  <c r="AJ770" i="10"/>
  <c r="AK770" i="10"/>
  <c r="AL770" i="10"/>
  <c r="AM770" i="10"/>
  <c r="AN770" i="10"/>
  <c r="AO770" i="10"/>
  <c r="AP770" i="10"/>
  <c r="AQ770" i="10"/>
  <c r="AR770" i="10"/>
  <c r="AS770" i="10"/>
  <c r="AT770" i="10"/>
  <c r="AU770" i="10"/>
  <c r="AV770" i="10"/>
  <c r="AW770" i="10"/>
  <c r="AB771" i="10"/>
  <c r="AC771" i="10"/>
  <c r="AD771" i="10"/>
  <c r="AE771" i="10"/>
  <c r="AF771" i="10"/>
  <c r="AG771" i="10"/>
  <c r="AH771" i="10"/>
  <c r="AI771" i="10"/>
  <c r="AJ771" i="10"/>
  <c r="AK771" i="10"/>
  <c r="AL771" i="10"/>
  <c r="AM771" i="10"/>
  <c r="AN771" i="10"/>
  <c r="AO771" i="10"/>
  <c r="AP771" i="10"/>
  <c r="AQ771" i="10"/>
  <c r="AR771" i="10"/>
  <c r="AS771" i="10"/>
  <c r="AT771" i="10"/>
  <c r="AU771" i="10"/>
  <c r="AV771" i="10"/>
  <c r="AW771" i="10"/>
  <c r="AB772" i="10"/>
  <c r="AC772" i="10"/>
  <c r="AD772" i="10"/>
  <c r="AE772" i="10"/>
  <c r="AF772" i="10"/>
  <c r="AG772" i="10"/>
  <c r="AH772" i="10"/>
  <c r="AI772" i="10"/>
  <c r="AJ772" i="10"/>
  <c r="AK772" i="10"/>
  <c r="AL772" i="10"/>
  <c r="AM772" i="10"/>
  <c r="AN772" i="10"/>
  <c r="AO772" i="10"/>
  <c r="AP772" i="10"/>
  <c r="AQ772" i="10"/>
  <c r="AR772" i="10"/>
  <c r="AS772" i="10"/>
  <c r="AT772" i="10"/>
  <c r="AU772" i="10"/>
  <c r="AV772" i="10"/>
  <c r="AW772" i="10"/>
  <c r="AB773" i="10"/>
  <c r="AC773" i="10"/>
  <c r="AD773" i="10"/>
  <c r="AE773" i="10"/>
  <c r="AF773" i="10"/>
  <c r="AG773" i="10"/>
  <c r="AH773" i="10"/>
  <c r="AI773" i="10"/>
  <c r="AJ773" i="10"/>
  <c r="AK773" i="10"/>
  <c r="AL773" i="10"/>
  <c r="AM773" i="10"/>
  <c r="AN773" i="10"/>
  <c r="AO773" i="10"/>
  <c r="AP773" i="10"/>
  <c r="AQ773" i="10"/>
  <c r="AR773" i="10"/>
  <c r="AS773" i="10"/>
  <c r="AT773" i="10"/>
  <c r="AU773" i="10"/>
  <c r="AV773" i="10"/>
  <c r="AW773" i="10"/>
  <c r="AB774" i="10"/>
  <c r="AC774" i="10"/>
  <c r="AD774" i="10"/>
  <c r="AE774" i="10"/>
  <c r="AF774" i="10"/>
  <c r="AG774" i="10"/>
  <c r="AH774" i="10"/>
  <c r="AI774" i="10"/>
  <c r="AJ774" i="10"/>
  <c r="AK774" i="10"/>
  <c r="AL774" i="10"/>
  <c r="AM774" i="10"/>
  <c r="AN774" i="10"/>
  <c r="AO774" i="10"/>
  <c r="AP774" i="10"/>
  <c r="AQ774" i="10"/>
  <c r="AR774" i="10"/>
  <c r="AS774" i="10"/>
  <c r="AT774" i="10"/>
  <c r="AU774" i="10"/>
  <c r="AV774" i="10"/>
  <c r="AW774" i="10"/>
  <c r="AB775" i="10"/>
  <c r="AC775" i="10"/>
  <c r="AD775" i="10"/>
  <c r="AE775" i="10"/>
  <c r="AF775" i="10"/>
  <c r="AG775" i="10"/>
  <c r="AH775" i="10"/>
  <c r="AI775" i="10"/>
  <c r="AJ775" i="10"/>
  <c r="AK775" i="10"/>
  <c r="AL775" i="10"/>
  <c r="AM775" i="10"/>
  <c r="AN775" i="10"/>
  <c r="AO775" i="10"/>
  <c r="AP775" i="10"/>
  <c r="AQ775" i="10"/>
  <c r="AR775" i="10"/>
  <c r="AS775" i="10"/>
  <c r="AT775" i="10"/>
  <c r="AU775" i="10"/>
  <c r="AV775" i="10"/>
  <c r="AW775" i="10"/>
  <c r="AB776" i="10"/>
  <c r="AC776" i="10"/>
  <c r="AD776" i="10"/>
  <c r="AE776" i="10"/>
  <c r="AF776" i="10"/>
  <c r="AG776" i="10"/>
  <c r="AH776" i="10"/>
  <c r="AI776" i="10"/>
  <c r="AJ776" i="10"/>
  <c r="AK776" i="10"/>
  <c r="AL776" i="10"/>
  <c r="AM776" i="10"/>
  <c r="AN776" i="10"/>
  <c r="AO776" i="10"/>
  <c r="AP776" i="10"/>
  <c r="AQ776" i="10"/>
  <c r="AR776" i="10"/>
  <c r="AS776" i="10"/>
  <c r="AT776" i="10"/>
  <c r="AU776" i="10"/>
  <c r="AV776" i="10"/>
  <c r="AW776" i="10"/>
  <c r="AB777" i="10"/>
  <c r="AC777" i="10"/>
  <c r="AD777" i="10"/>
  <c r="AE777" i="10"/>
  <c r="AF777" i="10"/>
  <c r="AG777" i="10"/>
  <c r="AH777" i="10"/>
  <c r="AI777" i="10"/>
  <c r="AJ777" i="10"/>
  <c r="AK777" i="10"/>
  <c r="AL777" i="10"/>
  <c r="AM777" i="10"/>
  <c r="AN777" i="10"/>
  <c r="AO777" i="10"/>
  <c r="AP777" i="10"/>
  <c r="AQ777" i="10"/>
  <c r="AR777" i="10"/>
  <c r="AS777" i="10"/>
  <c r="AT777" i="10"/>
  <c r="AU777" i="10"/>
  <c r="AV777" i="10"/>
  <c r="AW777" i="10"/>
  <c r="AB778" i="10"/>
  <c r="AC778" i="10"/>
  <c r="AD778" i="10"/>
  <c r="AE778" i="10"/>
  <c r="AF778" i="10"/>
  <c r="AG778" i="10"/>
  <c r="AH778" i="10"/>
  <c r="AI778" i="10"/>
  <c r="AJ778" i="10"/>
  <c r="AK778" i="10"/>
  <c r="AL778" i="10"/>
  <c r="AM778" i="10"/>
  <c r="AN778" i="10"/>
  <c r="AO778" i="10"/>
  <c r="AP778" i="10"/>
  <c r="AQ778" i="10"/>
  <c r="AR778" i="10"/>
  <c r="AS778" i="10"/>
  <c r="AT778" i="10"/>
  <c r="AU778" i="10"/>
  <c r="AV778" i="10"/>
  <c r="AW778" i="10"/>
  <c r="AB779" i="10"/>
  <c r="AC779" i="10"/>
  <c r="AD779" i="10"/>
  <c r="AE779" i="10"/>
  <c r="AF779" i="10"/>
  <c r="AG779" i="10"/>
  <c r="AH779" i="10"/>
  <c r="AI779" i="10"/>
  <c r="AJ779" i="10"/>
  <c r="AK779" i="10"/>
  <c r="AL779" i="10"/>
  <c r="AM779" i="10"/>
  <c r="AN779" i="10"/>
  <c r="AO779" i="10"/>
  <c r="AP779" i="10"/>
  <c r="AQ779" i="10"/>
  <c r="AR779" i="10"/>
  <c r="AS779" i="10"/>
  <c r="AT779" i="10"/>
  <c r="AU779" i="10"/>
  <c r="AV779" i="10"/>
  <c r="AW779" i="10"/>
  <c r="AB780" i="10"/>
  <c r="AC780" i="10"/>
  <c r="AD780" i="10"/>
  <c r="AE780" i="10"/>
  <c r="AF780" i="10"/>
  <c r="AG780" i="10"/>
  <c r="AH780" i="10"/>
  <c r="AI780" i="10"/>
  <c r="AJ780" i="10"/>
  <c r="AK780" i="10"/>
  <c r="AL780" i="10"/>
  <c r="AM780" i="10"/>
  <c r="AN780" i="10"/>
  <c r="AO780" i="10"/>
  <c r="AP780" i="10"/>
  <c r="AQ780" i="10"/>
  <c r="AR780" i="10"/>
  <c r="AS780" i="10"/>
  <c r="AT780" i="10"/>
  <c r="AU780" i="10"/>
  <c r="AV780" i="10"/>
  <c r="AW780" i="10"/>
  <c r="AB781" i="10"/>
  <c r="AC781" i="10"/>
  <c r="AD781" i="10"/>
  <c r="AE781" i="10"/>
  <c r="AF781" i="10"/>
  <c r="AG781" i="10"/>
  <c r="AH781" i="10"/>
  <c r="AI781" i="10"/>
  <c r="AJ781" i="10"/>
  <c r="AK781" i="10"/>
  <c r="AL781" i="10"/>
  <c r="AM781" i="10"/>
  <c r="AN781" i="10"/>
  <c r="AO781" i="10"/>
  <c r="AP781" i="10"/>
  <c r="AQ781" i="10"/>
  <c r="AR781" i="10"/>
  <c r="AS781" i="10"/>
  <c r="AT781" i="10"/>
  <c r="AU781" i="10"/>
  <c r="AV781" i="10"/>
  <c r="AW781" i="10"/>
  <c r="AB782" i="10"/>
  <c r="AC782" i="10"/>
  <c r="AD782" i="10"/>
  <c r="AE782" i="10"/>
  <c r="AF782" i="10"/>
  <c r="AG782" i="10"/>
  <c r="AH782" i="10"/>
  <c r="AI782" i="10"/>
  <c r="AJ782" i="10"/>
  <c r="AK782" i="10"/>
  <c r="AL782" i="10"/>
  <c r="AM782" i="10"/>
  <c r="AN782" i="10"/>
  <c r="AO782" i="10"/>
  <c r="AP782" i="10"/>
  <c r="AQ782" i="10"/>
  <c r="AR782" i="10"/>
  <c r="AS782" i="10"/>
  <c r="AT782" i="10"/>
  <c r="AU782" i="10"/>
  <c r="AV782" i="10"/>
  <c r="AW782" i="10"/>
  <c r="AB783" i="10"/>
  <c r="AC783" i="10"/>
  <c r="AD783" i="10"/>
  <c r="AE783" i="10"/>
  <c r="AF783" i="10"/>
  <c r="AG783" i="10"/>
  <c r="AH783" i="10"/>
  <c r="AI783" i="10"/>
  <c r="AJ783" i="10"/>
  <c r="AK783" i="10"/>
  <c r="AL783" i="10"/>
  <c r="AM783" i="10"/>
  <c r="AN783" i="10"/>
  <c r="AO783" i="10"/>
  <c r="AP783" i="10"/>
  <c r="AQ783" i="10"/>
  <c r="AR783" i="10"/>
  <c r="AS783" i="10"/>
  <c r="AT783" i="10"/>
  <c r="AU783" i="10"/>
  <c r="AV783" i="10"/>
  <c r="AW783" i="10"/>
  <c r="AB784" i="10"/>
  <c r="AC784" i="10"/>
  <c r="AD784" i="10"/>
  <c r="AE784" i="10"/>
  <c r="AF784" i="10"/>
  <c r="AG784" i="10"/>
  <c r="AH784" i="10"/>
  <c r="AI784" i="10"/>
  <c r="AJ784" i="10"/>
  <c r="AK784" i="10"/>
  <c r="AL784" i="10"/>
  <c r="AM784" i="10"/>
  <c r="AN784" i="10"/>
  <c r="AO784" i="10"/>
  <c r="AP784" i="10"/>
  <c r="AQ784" i="10"/>
  <c r="AR784" i="10"/>
  <c r="AS784" i="10"/>
  <c r="AT784" i="10"/>
  <c r="AU784" i="10"/>
  <c r="AV784" i="10"/>
  <c r="AW784" i="10"/>
  <c r="AB785" i="10"/>
  <c r="AC785" i="10"/>
  <c r="AD785" i="10"/>
  <c r="AE785" i="10"/>
  <c r="AF785" i="10"/>
  <c r="AG785" i="10"/>
  <c r="AH785" i="10"/>
  <c r="AI785" i="10"/>
  <c r="AJ785" i="10"/>
  <c r="AK785" i="10"/>
  <c r="AL785" i="10"/>
  <c r="AM785" i="10"/>
  <c r="AN785" i="10"/>
  <c r="AO785" i="10"/>
  <c r="AP785" i="10"/>
  <c r="AQ785" i="10"/>
  <c r="AR785" i="10"/>
  <c r="AS785" i="10"/>
  <c r="AT785" i="10"/>
  <c r="AU785" i="10"/>
  <c r="AV785" i="10"/>
  <c r="AW785" i="10"/>
  <c r="AB786" i="10"/>
  <c r="AC786" i="10"/>
  <c r="AD786" i="10"/>
  <c r="AE786" i="10"/>
  <c r="AF786" i="10"/>
  <c r="AG786" i="10"/>
  <c r="AH786" i="10"/>
  <c r="AI786" i="10"/>
  <c r="AJ786" i="10"/>
  <c r="AK786" i="10"/>
  <c r="AL786" i="10"/>
  <c r="AM786" i="10"/>
  <c r="AN786" i="10"/>
  <c r="AO786" i="10"/>
  <c r="AP786" i="10"/>
  <c r="AQ786" i="10"/>
  <c r="AR786" i="10"/>
  <c r="AS786" i="10"/>
  <c r="AT786" i="10"/>
  <c r="AU786" i="10"/>
  <c r="AV786" i="10"/>
  <c r="AW786" i="10"/>
  <c r="AB787" i="10"/>
  <c r="AC787" i="10"/>
  <c r="AD787" i="10"/>
  <c r="AE787" i="10"/>
  <c r="AF787" i="10"/>
  <c r="AG787" i="10"/>
  <c r="AH787" i="10"/>
  <c r="AI787" i="10"/>
  <c r="AJ787" i="10"/>
  <c r="AK787" i="10"/>
  <c r="AL787" i="10"/>
  <c r="AM787" i="10"/>
  <c r="AN787" i="10"/>
  <c r="AO787" i="10"/>
  <c r="AP787" i="10"/>
  <c r="AQ787" i="10"/>
  <c r="AR787" i="10"/>
  <c r="AS787" i="10"/>
  <c r="AT787" i="10"/>
  <c r="AU787" i="10"/>
  <c r="AV787" i="10"/>
  <c r="AW787" i="10"/>
  <c r="AB788" i="10"/>
  <c r="AC788" i="10"/>
  <c r="AD788" i="10"/>
  <c r="AE788" i="10"/>
  <c r="AF788" i="10"/>
  <c r="AG788" i="10"/>
  <c r="AH788" i="10"/>
  <c r="AI788" i="10"/>
  <c r="AJ788" i="10"/>
  <c r="AK788" i="10"/>
  <c r="AL788" i="10"/>
  <c r="AM788" i="10"/>
  <c r="AN788" i="10"/>
  <c r="AO788" i="10"/>
  <c r="AP788" i="10"/>
  <c r="AQ788" i="10"/>
  <c r="AR788" i="10"/>
  <c r="AS788" i="10"/>
  <c r="AT788" i="10"/>
  <c r="AU788" i="10"/>
  <c r="AV788" i="10"/>
  <c r="AW788" i="10"/>
  <c r="AB789" i="10"/>
  <c r="AC789" i="10"/>
  <c r="AD789" i="10"/>
  <c r="AE789" i="10"/>
  <c r="AF789" i="10"/>
  <c r="AG789" i="10"/>
  <c r="AH789" i="10"/>
  <c r="AI789" i="10"/>
  <c r="AJ789" i="10"/>
  <c r="AK789" i="10"/>
  <c r="AL789" i="10"/>
  <c r="AM789" i="10"/>
  <c r="AN789" i="10"/>
  <c r="AO789" i="10"/>
  <c r="AP789" i="10"/>
  <c r="AQ789" i="10"/>
  <c r="AR789" i="10"/>
  <c r="AS789" i="10"/>
  <c r="AT789" i="10"/>
  <c r="AU789" i="10"/>
  <c r="AV789" i="10"/>
  <c r="AW789" i="10"/>
  <c r="AB790" i="10"/>
  <c r="AC790" i="10"/>
  <c r="AD790" i="10"/>
  <c r="AE790" i="10"/>
  <c r="AF790" i="10"/>
  <c r="AG790" i="10"/>
  <c r="AH790" i="10"/>
  <c r="AI790" i="10"/>
  <c r="AJ790" i="10"/>
  <c r="AK790" i="10"/>
  <c r="AL790" i="10"/>
  <c r="AM790" i="10"/>
  <c r="AN790" i="10"/>
  <c r="AO790" i="10"/>
  <c r="AP790" i="10"/>
  <c r="AQ790" i="10"/>
  <c r="AR790" i="10"/>
  <c r="AS790" i="10"/>
  <c r="AT790" i="10"/>
  <c r="AU790" i="10"/>
  <c r="AV790" i="10"/>
  <c r="AW790" i="10"/>
  <c r="AB791" i="10"/>
  <c r="AC791" i="10"/>
  <c r="AD791" i="10"/>
  <c r="AE791" i="10"/>
  <c r="AF791" i="10"/>
  <c r="AG791" i="10"/>
  <c r="AH791" i="10"/>
  <c r="AI791" i="10"/>
  <c r="AJ791" i="10"/>
  <c r="AK791" i="10"/>
  <c r="AL791" i="10"/>
  <c r="AM791" i="10"/>
  <c r="AN791" i="10"/>
  <c r="AO791" i="10"/>
  <c r="AP791" i="10"/>
  <c r="AQ791" i="10"/>
  <c r="AR791" i="10"/>
  <c r="AS791" i="10"/>
  <c r="AT791" i="10"/>
  <c r="AU791" i="10"/>
  <c r="AV791" i="10"/>
  <c r="AW791" i="10"/>
  <c r="AB792" i="10"/>
  <c r="AC792" i="10"/>
  <c r="AD792" i="10"/>
  <c r="AE792" i="10"/>
  <c r="AF792" i="10"/>
  <c r="AG792" i="10"/>
  <c r="AH792" i="10"/>
  <c r="AI792" i="10"/>
  <c r="AJ792" i="10"/>
  <c r="AK792" i="10"/>
  <c r="AL792" i="10"/>
  <c r="AM792" i="10"/>
  <c r="AN792" i="10"/>
  <c r="AO792" i="10"/>
  <c r="AP792" i="10"/>
  <c r="AQ792" i="10"/>
  <c r="AR792" i="10"/>
  <c r="AS792" i="10"/>
  <c r="AT792" i="10"/>
  <c r="AU792" i="10"/>
  <c r="AV792" i="10"/>
  <c r="AW792" i="10"/>
  <c r="AB793" i="10"/>
  <c r="AC793" i="10"/>
  <c r="AD793" i="10"/>
  <c r="AE793" i="10"/>
  <c r="AF793" i="10"/>
  <c r="AG793" i="10"/>
  <c r="AH793" i="10"/>
  <c r="AI793" i="10"/>
  <c r="AJ793" i="10"/>
  <c r="AK793" i="10"/>
  <c r="AL793" i="10"/>
  <c r="AM793" i="10"/>
  <c r="AN793" i="10"/>
  <c r="AO793" i="10"/>
  <c r="AP793" i="10"/>
  <c r="AQ793" i="10"/>
  <c r="AR793" i="10"/>
  <c r="AS793" i="10"/>
  <c r="AT793" i="10"/>
  <c r="AU793" i="10"/>
  <c r="AV793" i="10"/>
  <c r="AW793" i="10"/>
  <c r="AB794" i="10"/>
  <c r="AC794" i="10"/>
  <c r="AD794" i="10"/>
  <c r="AE794" i="10"/>
  <c r="AF794" i="10"/>
  <c r="AG794" i="10"/>
  <c r="AH794" i="10"/>
  <c r="AI794" i="10"/>
  <c r="AJ794" i="10"/>
  <c r="AK794" i="10"/>
  <c r="AL794" i="10"/>
  <c r="AM794" i="10"/>
  <c r="AN794" i="10"/>
  <c r="AO794" i="10"/>
  <c r="AP794" i="10"/>
  <c r="AQ794" i="10"/>
  <c r="AR794" i="10"/>
  <c r="AS794" i="10"/>
  <c r="AT794" i="10"/>
  <c r="AU794" i="10"/>
  <c r="AV794" i="10"/>
  <c r="AW794" i="10"/>
  <c r="AB795" i="10"/>
  <c r="AC795" i="10"/>
  <c r="AD795" i="10"/>
  <c r="AE795" i="10"/>
  <c r="AF795" i="10"/>
  <c r="AG795" i="10"/>
  <c r="AH795" i="10"/>
  <c r="AI795" i="10"/>
  <c r="AJ795" i="10"/>
  <c r="AK795" i="10"/>
  <c r="AL795" i="10"/>
  <c r="AM795" i="10"/>
  <c r="AN795" i="10"/>
  <c r="AO795" i="10"/>
  <c r="AP795" i="10"/>
  <c r="AQ795" i="10"/>
  <c r="AR795" i="10"/>
  <c r="AS795" i="10"/>
  <c r="AT795" i="10"/>
  <c r="AU795" i="10"/>
  <c r="AV795" i="10"/>
  <c r="AW795" i="10"/>
  <c r="AB796" i="10"/>
  <c r="AC796" i="10"/>
  <c r="AD796" i="10"/>
  <c r="AE796" i="10"/>
  <c r="AF796" i="10"/>
  <c r="AG796" i="10"/>
  <c r="AH796" i="10"/>
  <c r="AI796" i="10"/>
  <c r="AJ796" i="10"/>
  <c r="AK796" i="10"/>
  <c r="AL796" i="10"/>
  <c r="AM796" i="10"/>
  <c r="AN796" i="10"/>
  <c r="AO796" i="10"/>
  <c r="AP796" i="10"/>
  <c r="AQ796" i="10"/>
  <c r="AR796" i="10"/>
  <c r="AS796" i="10"/>
  <c r="AT796" i="10"/>
  <c r="AU796" i="10"/>
  <c r="AV796" i="10"/>
  <c r="AW796" i="10"/>
  <c r="AB797" i="10"/>
  <c r="AC797" i="10"/>
  <c r="AD797" i="10"/>
  <c r="AE797" i="10"/>
  <c r="AF797" i="10"/>
  <c r="AG797" i="10"/>
  <c r="AH797" i="10"/>
  <c r="AI797" i="10"/>
  <c r="AJ797" i="10"/>
  <c r="AK797" i="10"/>
  <c r="AL797" i="10"/>
  <c r="AM797" i="10"/>
  <c r="AN797" i="10"/>
  <c r="AO797" i="10"/>
  <c r="AP797" i="10"/>
  <c r="AQ797" i="10"/>
  <c r="AR797" i="10"/>
  <c r="AS797" i="10"/>
  <c r="AT797" i="10"/>
  <c r="AU797" i="10"/>
  <c r="AV797" i="10"/>
  <c r="AW797" i="10"/>
  <c r="AB798" i="10"/>
  <c r="AC798" i="10"/>
  <c r="AD798" i="10"/>
  <c r="AE798" i="10"/>
  <c r="AF798" i="10"/>
  <c r="AG798" i="10"/>
  <c r="AH798" i="10"/>
  <c r="AI798" i="10"/>
  <c r="AJ798" i="10"/>
  <c r="AK798" i="10"/>
  <c r="AL798" i="10"/>
  <c r="AM798" i="10"/>
  <c r="AN798" i="10"/>
  <c r="AO798" i="10"/>
  <c r="AP798" i="10"/>
  <c r="AQ798" i="10"/>
  <c r="AR798" i="10"/>
  <c r="AS798" i="10"/>
  <c r="AT798" i="10"/>
  <c r="AU798" i="10"/>
  <c r="AV798" i="10"/>
  <c r="AW798" i="10"/>
  <c r="AB799" i="10"/>
  <c r="AC799" i="10"/>
  <c r="AD799" i="10"/>
  <c r="AE799" i="10"/>
  <c r="AF799" i="10"/>
  <c r="AG799" i="10"/>
  <c r="AH799" i="10"/>
  <c r="AI799" i="10"/>
  <c r="AJ799" i="10"/>
  <c r="AK799" i="10"/>
  <c r="AL799" i="10"/>
  <c r="AM799" i="10"/>
  <c r="AN799" i="10"/>
  <c r="AO799" i="10"/>
  <c r="AP799" i="10"/>
  <c r="AQ799" i="10"/>
  <c r="AR799" i="10"/>
  <c r="AS799" i="10"/>
  <c r="AT799" i="10"/>
  <c r="AU799" i="10"/>
  <c r="AV799" i="10"/>
  <c r="AW799" i="10"/>
  <c r="AB800" i="10"/>
  <c r="AC800" i="10"/>
  <c r="AD800" i="10"/>
  <c r="AE800" i="10"/>
  <c r="AF800" i="10"/>
  <c r="AG800" i="10"/>
  <c r="AH800" i="10"/>
  <c r="AI800" i="10"/>
  <c r="AJ800" i="10"/>
  <c r="AK800" i="10"/>
  <c r="AL800" i="10"/>
  <c r="AM800" i="10"/>
  <c r="AN800" i="10"/>
  <c r="AO800" i="10"/>
  <c r="AP800" i="10"/>
  <c r="AQ800" i="10"/>
  <c r="AR800" i="10"/>
  <c r="AS800" i="10"/>
  <c r="AT800" i="10"/>
  <c r="AU800" i="10"/>
  <c r="AV800" i="10"/>
  <c r="AW800" i="10"/>
  <c r="AB801" i="10"/>
  <c r="AC801" i="10"/>
  <c r="AD801" i="10"/>
  <c r="AE801" i="10"/>
  <c r="AF801" i="10"/>
  <c r="AG801" i="10"/>
  <c r="AH801" i="10"/>
  <c r="AI801" i="10"/>
  <c r="AJ801" i="10"/>
  <c r="AK801" i="10"/>
  <c r="AL801" i="10"/>
  <c r="AM801" i="10"/>
  <c r="AN801" i="10"/>
  <c r="AO801" i="10"/>
  <c r="AP801" i="10"/>
  <c r="AQ801" i="10"/>
  <c r="AR801" i="10"/>
  <c r="AS801" i="10"/>
  <c r="AT801" i="10"/>
  <c r="AU801" i="10"/>
  <c r="AV801" i="10"/>
  <c r="AW801" i="10"/>
  <c r="AB802" i="10"/>
  <c r="AC802" i="10"/>
  <c r="AD802" i="10"/>
  <c r="AE802" i="10"/>
  <c r="AF802" i="10"/>
  <c r="AG802" i="10"/>
  <c r="AH802" i="10"/>
  <c r="AI802" i="10"/>
  <c r="AJ802" i="10"/>
  <c r="AK802" i="10"/>
  <c r="AL802" i="10"/>
  <c r="AM802" i="10"/>
  <c r="AN802" i="10"/>
  <c r="AO802" i="10"/>
  <c r="AP802" i="10"/>
  <c r="AQ802" i="10"/>
  <c r="AR802" i="10"/>
  <c r="AS802" i="10"/>
  <c r="AT802" i="10"/>
  <c r="AU802" i="10"/>
  <c r="AV802" i="10"/>
  <c r="AW802" i="10"/>
  <c r="AB803" i="10"/>
  <c r="AC803" i="10"/>
  <c r="AD803" i="10"/>
  <c r="AE803" i="10"/>
  <c r="AF803" i="10"/>
  <c r="AG803" i="10"/>
  <c r="AH803" i="10"/>
  <c r="AI803" i="10"/>
  <c r="AJ803" i="10"/>
  <c r="AK803" i="10"/>
  <c r="AL803" i="10"/>
  <c r="AM803" i="10"/>
  <c r="AN803" i="10"/>
  <c r="AO803" i="10"/>
  <c r="AP803" i="10"/>
  <c r="AQ803" i="10"/>
  <c r="AR803" i="10"/>
  <c r="AS803" i="10"/>
  <c r="AT803" i="10"/>
  <c r="AU803" i="10"/>
  <c r="AV803" i="10"/>
  <c r="AW803" i="10"/>
  <c r="AB804" i="10"/>
  <c r="AC804" i="10"/>
  <c r="AD804" i="10"/>
  <c r="AE804" i="10"/>
  <c r="AF804" i="10"/>
  <c r="AG804" i="10"/>
  <c r="AH804" i="10"/>
  <c r="AI804" i="10"/>
  <c r="AJ804" i="10"/>
  <c r="AK804" i="10"/>
  <c r="AL804" i="10"/>
  <c r="AM804" i="10"/>
  <c r="AN804" i="10"/>
  <c r="AO804" i="10"/>
  <c r="AP804" i="10"/>
  <c r="AQ804" i="10"/>
  <c r="AR804" i="10"/>
  <c r="AS804" i="10"/>
  <c r="AT804" i="10"/>
  <c r="AU804" i="10"/>
  <c r="AV804" i="10"/>
  <c r="AW804" i="10"/>
  <c r="AB805" i="10"/>
  <c r="AC805" i="10"/>
  <c r="AD805" i="10"/>
  <c r="AE805" i="10"/>
  <c r="AF805" i="10"/>
  <c r="AG805" i="10"/>
  <c r="AH805" i="10"/>
  <c r="AI805" i="10"/>
  <c r="AJ805" i="10"/>
  <c r="AK805" i="10"/>
  <c r="AL805" i="10"/>
  <c r="AM805" i="10"/>
  <c r="AN805" i="10"/>
  <c r="AO805" i="10"/>
  <c r="AP805" i="10"/>
  <c r="AQ805" i="10"/>
  <c r="AR805" i="10"/>
  <c r="AS805" i="10"/>
  <c r="AT805" i="10"/>
  <c r="AU805" i="10"/>
  <c r="AV805" i="10"/>
  <c r="AW805" i="10"/>
  <c r="AB806" i="10"/>
  <c r="AC806" i="10"/>
  <c r="AD806" i="10"/>
  <c r="AE806" i="10"/>
  <c r="AF806" i="10"/>
  <c r="AG806" i="10"/>
  <c r="AH806" i="10"/>
  <c r="AI806" i="10"/>
  <c r="AJ806" i="10"/>
  <c r="AK806" i="10"/>
  <c r="AL806" i="10"/>
  <c r="AM806" i="10"/>
  <c r="AN806" i="10"/>
  <c r="AO806" i="10"/>
  <c r="AP806" i="10"/>
  <c r="AQ806" i="10"/>
  <c r="AR806" i="10"/>
  <c r="AS806" i="10"/>
  <c r="AT806" i="10"/>
  <c r="AU806" i="10"/>
  <c r="AV806" i="10"/>
  <c r="AW806" i="10"/>
  <c r="AB807" i="10"/>
  <c r="AC807" i="10"/>
  <c r="AD807" i="10"/>
  <c r="AE807" i="10"/>
  <c r="AF807" i="10"/>
  <c r="AG807" i="10"/>
  <c r="AH807" i="10"/>
  <c r="AI807" i="10"/>
  <c r="AJ807" i="10"/>
  <c r="AK807" i="10"/>
  <c r="AL807" i="10"/>
  <c r="AM807" i="10"/>
  <c r="AN807" i="10"/>
  <c r="AO807" i="10"/>
  <c r="AP807" i="10"/>
  <c r="AQ807" i="10"/>
  <c r="AR807" i="10"/>
  <c r="AS807" i="10"/>
  <c r="AT807" i="10"/>
  <c r="AU807" i="10"/>
  <c r="AV807" i="10"/>
  <c r="AW807" i="10"/>
  <c r="AB808" i="10"/>
  <c r="AC808" i="10"/>
  <c r="AD808" i="10"/>
  <c r="AE808" i="10"/>
  <c r="AF808" i="10"/>
  <c r="AG808" i="10"/>
  <c r="AH808" i="10"/>
  <c r="AI808" i="10"/>
  <c r="AJ808" i="10"/>
  <c r="AK808" i="10"/>
  <c r="AL808" i="10"/>
  <c r="AM808" i="10"/>
  <c r="AN808" i="10"/>
  <c r="AO808" i="10"/>
  <c r="AP808" i="10"/>
  <c r="AQ808" i="10"/>
  <c r="AR808" i="10"/>
  <c r="AS808" i="10"/>
  <c r="AT808" i="10"/>
  <c r="AU808" i="10"/>
  <c r="AV808" i="10"/>
  <c r="AW808" i="10"/>
  <c r="AB809" i="10"/>
  <c r="AC809" i="10"/>
  <c r="AD809" i="10"/>
  <c r="AE809" i="10"/>
  <c r="AF809" i="10"/>
  <c r="AG809" i="10"/>
  <c r="AH809" i="10"/>
  <c r="AI809" i="10"/>
  <c r="AJ809" i="10"/>
  <c r="AK809" i="10"/>
  <c r="AL809" i="10"/>
  <c r="AM809" i="10"/>
  <c r="AN809" i="10"/>
  <c r="AO809" i="10"/>
  <c r="AP809" i="10"/>
  <c r="AQ809" i="10"/>
  <c r="AR809" i="10"/>
  <c r="AS809" i="10"/>
  <c r="AT809" i="10"/>
  <c r="AU809" i="10"/>
  <c r="AV809" i="10"/>
  <c r="AW809" i="10"/>
  <c r="AB810" i="10"/>
  <c r="AC810" i="10"/>
  <c r="AD810" i="10"/>
  <c r="AE810" i="10"/>
  <c r="AF810" i="10"/>
  <c r="AG810" i="10"/>
  <c r="AH810" i="10"/>
  <c r="AI810" i="10"/>
  <c r="AJ810" i="10"/>
  <c r="AK810" i="10"/>
  <c r="AL810" i="10"/>
  <c r="AM810" i="10"/>
  <c r="AN810" i="10"/>
  <c r="AO810" i="10"/>
  <c r="AP810" i="10"/>
  <c r="AQ810" i="10"/>
  <c r="AR810" i="10"/>
  <c r="AS810" i="10"/>
  <c r="AT810" i="10"/>
  <c r="AU810" i="10"/>
  <c r="AV810" i="10"/>
  <c r="AW810" i="10"/>
  <c r="AB811" i="10"/>
  <c r="AC811" i="10"/>
  <c r="AD811" i="10"/>
  <c r="AE811" i="10"/>
  <c r="AF811" i="10"/>
  <c r="AG811" i="10"/>
  <c r="AH811" i="10"/>
  <c r="AI811" i="10"/>
  <c r="AJ811" i="10"/>
  <c r="AK811" i="10"/>
  <c r="AL811" i="10"/>
  <c r="AM811" i="10"/>
  <c r="AN811" i="10"/>
  <c r="AO811" i="10"/>
  <c r="AP811" i="10"/>
  <c r="AQ811" i="10"/>
  <c r="AR811" i="10"/>
  <c r="AS811" i="10"/>
  <c r="AT811" i="10"/>
  <c r="AU811" i="10"/>
  <c r="AV811" i="10"/>
  <c r="AW811" i="10"/>
  <c r="AB812" i="10"/>
  <c r="AC812" i="10"/>
  <c r="AD812" i="10"/>
  <c r="AE812" i="10"/>
  <c r="AF812" i="10"/>
  <c r="AG812" i="10"/>
  <c r="AH812" i="10"/>
  <c r="AI812" i="10"/>
  <c r="AJ812" i="10"/>
  <c r="AK812" i="10"/>
  <c r="AL812" i="10"/>
  <c r="AM812" i="10"/>
  <c r="AN812" i="10"/>
  <c r="AO812" i="10"/>
  <c r="AP812" i="10"/>
  <c r="AQ812" i="10"/>
  <c r="AR812" i="10"/>
  <c r="AS812" i="10"/>
  <c r="AT812" i="10"/>
  <c r="AU812" i="10"/>
  <c r="AV812" i="10"/>
  <c r="AW812" i="10"/>
  <c r="AB813" i="10"/>
  <c r="AC813" i="10"/>
  <c r="AD813" i="10"/>
  <c r="AE813" i="10"/>
  <c r="AF813" i="10"/>
  <c r="AG813" i="10"/>
  <c r="AH813" i="10"/>
  <c r="AI813" i="10"/>
  <c r="AJ813" i="10"/>
  <c r="AK813" i="10"/>
  <c r="AL813" i="10"/>
  <c r="AM813" i="10"/>
  <c r="AN813" i="10"/>
  <c r="AO813" i="10"/>
  <c r="AP813" i="10"/>
  <c r="AQ813" i="10"/>
  <c r="AR813" i="10"/>
  <c r="AS813" i="10"/>
  <c r="AT813" i="10"/>
  <c r="AU813" i="10"/>
  <c r="AV813" i="10"/>
  <c r="AW813" i="10"/>
  <c r="AB814" i="10"/>
  <c r="AC814" i="10"/>
  <c r="AD814" i="10"/>
  <c r="AE814" i="10"/>
  <c r="AF814" i="10"/>
  <c r="AG814" i="10"/>
  <c r="AH814" i="10"/>
  <c r="AI814" i="10"/>
  <c r="AJ814" i="10"/>
  <c r="AK814" i="10"/>
  <c r="AL814" i="10"/>
  <c r="AM814" i="10"/>
  <c r="AN814" i="10"/>
  <c r="AO814" i="10"/>
  <c r="AP814" i="10"/>
  <c r="AQ814" i="10"/>
  <c r="AR814" i="10"/>
  <c r="AS814" i="10"/>
  <c r="AT814" i="10"/>
  <c r="AU814" i="10"/>
  <c r="AV814" i="10"/>
  <c r="AW814" i="10"/>
  <c r="AB815" i="10"/>
  <c r="AC815" i="10"/>
  <c r="AD815" i="10"/>
  <c r="AE815" i="10"/>
  <c r="AF815" i="10"/>
  <c r="AG815" i="10"/>
  <c r="AH815" i="10"/>
  <c r="AI815" i="10"/>
  <c r="AJ815" i="10"/>
  <c r="AK815" i="10"/>
  <c r="AL815" i="10"/>
  <c r="AM815" i="10"/>
  <c r="AN815" i="10"/>
  <c r="AO815" i="10"/>
  <c r="AP815" i="10"/>
  <c r="AQ815" i="10"/>
  <c r="AR815" i="10"/>
  <c r="AS815" i="10"/>
  <c r="AT815" i="10"/>
  <c r="AU815" i="10"/>
  <c r="AV815" i="10"/>
  <c r="AW815" i="10"/>
  <c r="AB816" i="10"/>
  <c r="AC816" i="10"/>
  <c r="AD816" i="10"/>
  <c r="AE816" i="10"/>
  <c r="AF816" i="10"/>
  <c r="AG816" i="10"/>
  <c r="AH816" i="10"/>
  <c r="AI816" i="10"/>
  <c r="AJ816" i="10"/>
  <c r="AK816" i="10"/>
  <c r="AL816" i="10"/>
  <c r="AM816" i="10"/>
  <c r="AN816" i="10"/>
  <c r="AO816" i="10"/>
  <c r="AP816" i="10"/>
  <c r="AQ816" i="10"/>
  <c r="AR816" i="10"/>
  <c r="AS816" i="10"/>
  <c r="AT816" i="10"/>
  <c r="AU816" i="10"/>
  <c r="AV816" i="10"/>
  <c r="AW816" i="10"/>
  <c r="AB817" i="10"/>
  <c r="AC817" i="10"/>
  <c r="AD817" i="10"/>
  <c r="AE817" i="10"/>
  <c r="AF817" i="10"/>
  <c r="AG817" i="10"/>
  <c r="AH817" i="10"/>
  <c r="AI817" i="10"/>
  <c r="AJ817" i="10"/>
  <c r="AK817" i="10"/>
  <c r="AL817" i="10"/>
  <c r="AM817" i="10"/>
  <c r="AN817" i="10"/>
  <c r="AO817" i="10"/>
  <c r="AP817" i="10"/>
  <c r="AQ817" i="10"/>
  <c r="AR817" i="10"/>
  <c r="AS817" i="10"/>
  <c r="AT817" i="10"/>
  <c r="AU817" i="10"/>
  <c r="AV817" i="10"/>
  <c r="AW817" i="10"/>
  <c r="AB818" i="10"/>
  <c r="AC818" i="10"/>
  <c r="AD818" i="10"/>
  <c r="AE818" i="10"/>
  <c r="AF818" i="10"/>
  <c r="AG818" i="10"/>
  <c r="AH818" i="10"/>
  <c r="AI818" i="10"/>
  <c r="AJ818" i="10"/>
  <c r="AK818" i="10"/>
  <c r="AL818" i="10"/>
  <c r="AM818" i="10"/>
  <c r="AN818" i="10"/>
  <c r="AO818" i="10"/>
  <c r="AP818" i="10"/>
  <c r="AQ818" i="10"/>
  <c r="AR818" i="10"/>
  <c r="AS818" i="10"/>
  <c r="AT818" i="10"/>
  <c r="AU818" i="10"/>
  <c r="AV818" i="10"/>
  <c r="AW818" i="10"/>
  <c r="AB819" i="10"/>
  <c r="AC819" i="10"/>
  <c r="AD819" i="10"/>
  <c r="AE819" i="10"/>
  <c r="AF819" i="10"/>
  <c r="AG819" i="10"/>
  <c r="AH819" i="10"/>
  <c r="AI819" i="10"/>
  <c r="AJ819" i="10"/>
  <c r="AK819" i="10"/>
  <c r="AL819" i="10"/>
  <c r="AM819" i="10"/>
  <c r="AN819" i="10"/>
  <c r="AO819" i="10"/>
  <c r="AP819" i="10"/>
  <c r="AQ819" i="10"/>
  <c r="AR819" i="10"/>
  <c r="AS819" i="10"/>
  <c r="AT819" i="10"/>
  <c r="AU819" i="10"/>
  <c r="AV819" i="10"/>
  <c r="AW819" i="10"/>
  <c r="AB820" i="10"/>
  <c r="AC820" i="10"/>
  <c r="AD820" i="10"/>
  <c r="AE820" i="10"/>
  <c r="AF820" i="10"/>
  <c r="AG820" i="10"/>
  <c r="AH820" i="10"/>
  <c r="AI820" i="10"/>
  <c r="AJ820" i="10"/>
  <c r="AK820" i="10"/>
  <c r="AL820" i="10"/>
  <c r="AM820" i="10"/>
  <c r="AN820" i="10"/>
  <c r="AO820" i="10"/>
  <c r="AP820" i="10"/>
  <c r="AQ820" i="10"/>
  <c r="AR820" i="10"/>
  <c r="AS820" i="10"/>
  <c r="AT820" i="10"/>
  <c r="AU820" i="10"/>
  <c r="AV820" i="10"/>
  <c r="AW820" i="10"/>
  <c r="AB821" i="10"/>
  <c r="AC821" i="10"/>
  <c r="AD821" i="10"/>
  <c r="AE821" i="10"/>
  <c r="AF821" i="10"/>
  <c r="AG821" i="10"/>
  <c r="AH821" i="10"/>
  <c r="AI821" i="10"/>
  <c r="AJ821" i="10"/>
  <c r="AK821" i="10"/>
  <c r="AL821" i="10"/>
  <c r="AM821" i="10"/>
  <c r="AN821" i="10"/>
  <c r="AO821" i="10"/>
  <c r="AP821" i="10"/>
  <c r="AQ821" i="10"/>
  <c r="AR821" i="10"/>
  <c r="AS821" i="10"/>
  <c r="AT821" i="10"/>
  <c r="AU821" i="10"/>
  <c r="AV821" i="10"/>
  <c r="AW821" i="10"/>
  <c r="AB822" i="10"/>
  <c r="AC822" i="10"/>
  <c r="AD822" i="10"/>
  <c r="AE822" i="10"/>
  <c r="AF822" i="10"/>
  <c r="AG822" i="10"/>
  <c r="AH822" i="10"/>
  <c r="AI822" i="10"/>
  <c r="AJ822" i="10"/>
  <c r="AK822" i="10"/>
  <c r="AL822" i="10"/>
  <c r="AM822" i="10"/>
  <c r="AN822" i="10"/>
  <c r="AO822" i="10"/>
  <c r="AP822" i="10"/>
  <c r="AQ822" i="10"/>
  <c r="AR822" i="10"/>
  <c r="AS822" i="10"/>
  <c r="AT822" i="10"/>
  <c r="AU822" i="10"/>
  <c r="AV822" i="10"/>
  <c r="AW822" i="10"/>
  <c r="AB823" i="10"/>
  <c r="AC823" i="10"/>
  <c r="AD823" i="10"/>
  <c r="AE823" i="10"/>
  <c r="AF823" i="10"/>
  <c r="AG823" i="10"/>
  <c r="AH823" i="10"/>
  <c r="AI823" i="10"/>
  <c r="AJ823" i="10"/>
  <c r="AK823" i="10"/>
  <c r="AL823" i="10"/>
  <c r="AM823" i="10"/>
  <c r="AN823" i="10"/>
  <c r="AO823" i="10"/>
  <c r="AP823" i="10"/>
  <c r="AQ823" i="10"/>
  <c r="AR823" i="10"/>
  <c r="AS823" i="10"/>
  <c r="AT823" i="10"/>
  <c r="AU823" i="10"/>
  <c r="AV823" i="10"/>
  <c r="AW823" i="10"/>
  <c r="AB824" i="10"/>
  <c r="AC824" i="10"/>
  <c r="AD824" i="10"/>
  <c r="AE824" i="10"/>
  <c r="AF824" i="10"/>
  <c r="AG824" i="10"/>
  <c r="AH824" i="10"/>
  <c r="AI824" i="10"/>
  <c r="AJ824" i="10"/>
  <c r="AK824" i="10"/>
  <c r="AL824" i="10"/>
  <c r="AM824" i="10"/>
  <c r="AN824" i="10"/>
  <c r="AO824" i="10"/>
  <c r="AP824" i="10"/>
  <c r="AQ824" i="10"/>
  <c r="AR824" i="10"/>
  <c r="AS824" i="10"/>
  <c r="AT824" i="10"/>
  <c r="AU824" i="10"/>
  <c r="AV824" i="10"/>
  <c r="AW824" i="10"/>
  <c r="AB825" i="10"/>
  <c r="AC825" i="10"/>
  <c r="AD825" i="10"/>
  <c r="AE825" i="10"/>
  <c r="AF825" i="10"/>
  <c r="AG825" i="10"/>
  <c r="AH825" i="10"/>
  <c r="AI825" i="10"/>
  <c r="AJ825" i="10"/>
  <c r="AK825" i="10"/>
  <c r="AL825" i="10"/>
  <c r="AM825" i="10"/>
  <c r="AN825" i="10"/>
  <c r="AO825" i="10"/>
  <c r="AP825" i="10"/>
  <c r="AQ825" i="10"/>
  <c r="AR825" i="10"/>
  <c r="AS825" i="10"/>
  <c r="AT825" i="10"/>
  <c r="AU825" i="10"/>
  <c r="AV825" i="10"/>
  <c r="AW825" i="10"/>
  <c r="AB826" i="10"/>
  <c r="AC826" i="10"/>
  <c r="AD826" i="10"/>
  <c r="AE826" i="10"/>
  <c r="AF826" i="10"/>
  <c r="AG826" i="10"/>
  <c r="AH826" i="10"/>
  <c r="AI826" i="10"/>
  <c r="AJ826" i="10"/>
  <c r="AK826" i="10"/>
  <c r="AL826" i="10"/>
  <c r="AM826" i="10"/>
  <c r="AN826" i="10"/>
  <c r="AO826" i="10"/>
  <c r="AP826" i="10"/>
  <c r="AQ826" i="10"/>
  <c r="AR826" i="10"/>
  <c r="AS826" i="10"/>
  <c r="AT826" i="10"/>
  <c r="AU826" i="10"/>
  <c r="AV826" i="10"/>
  <c r="AW826" i="10"/>
  <c r="AB827" i="10"/>
  <c r="AC827" i="10"/>
  <c r="AD827" i="10"/>
  <c r="AE827" i="10"/>
  <c r="AF827" i="10"/>
  <c r="AG827" i="10"/>
  <c r="AH827" i="10"/>
  <c r="AI827" i="10"/>
  <c r="AJ827" i="10"/>
  <c r="AK827" i="10"/>
  <c r="AL827" i="10"/>
  <c r="AM827" i="10"/>
  <c r="AN827" i="10"/>
  <c r="AO827" i="10"/>
  <c r="AP827" i="10"/>
  <c r="AQ827" i="10"/>
  <c r="AR827" i="10"/>
  <c r="AS827" i="10"/>
  <c r="AT827" i="10"/>
  <c r="AU827" i="10"/>
  <c r="AV827" i="10"/>
  <c r="AW827" i="10"/>
  <c r="AB828" i="10"/>
  <c r="AC828" i="10"/>
  <c r="AD828" i="10"/>
  <c r="AE828" i="10"/>
  <c r="AF828" i="10"/>
  <c r="AG828" i="10"/>
  <c r="AH828" i="10"/>
  <c r="AI828" i="10"/>
  <c r="AJ828" i="10"/>
  <c r="AK828" i="10"/>
  <c r="AL828" i="10"/>
  <c r="AM828" i="10"/>
  <c r="AN828" i="10"/>
  <c r="AO828" i="10"/>
  <c r="AP828" i="10"/>
  <c r="AQ828" i="10"/>
  <c r="AR828" i="10"/>
  <c r="AS828" i="10"/>
  <c r="AT828" i="10"/>
  <c r="AU828" i="10"/>
  <c r="AV828" i="10"/>
  <c r="AW828" i="10"/>
  <c r="AB829" i="10"/>
  <c r="AC829" i="10"/>
  <c r="AD829" i="10"/>
  <c r="AE829" i="10"/>
  <c r="AF829" i="10"/>
  <c r="AG829" i="10"/>
  <c r="AH829" i="10"/>
  <c r="AI829" i="10"/>
  <c r="AJ829" i="10"/>
  <c r="AK829" i="10"/>
  <c r="AL829" i="10"/>
  <c r="AM829" i="10"/>
  <c r="AN829" i="10"/>
  <c r="AO829" i="10"/>
  <c r="AP829" i="10"/>
  <c r="AQ829" i="10"/>
  <c r="AR829" i="10"/>
  <c r="AS829" i="10"/>
  <c r="AT829" i="10"/>
  <c r="AU829" i="10"/>
  <c r="AV829" i="10"/>
  <c r="AW829" i="10"/>
  <c r="AB830" i="10"/>
  <c r="AC830" i="10"/>
  <c r="AD830" i="10"/>
  <c r="AE830" i="10"/>
  <c r="AF830" i="10"/>
  <c r="AG830" i="10"/>
  <c r="AH830" i="10"/>
  <c r="AI830" i="10"/>
  <c r="AJ830" i="10"/>
  <c r="AK830" i="10"/>
  <c r="AL830" i="10"/>
  <c r="AM830" i="10"/>
  <c r="AN830" i="10"/>
  <c r="AO830" i="10"/>
  <c r="AP830" i="10"/>
  <c r="AQ830" i="10"/>
  <c r="AR830" i="10"/>
  <c r="AS830" i="10"/>
  <c r="AT830" i="10"/>
  <c r="AU830" i="10"/>
  <c r="AV830" i="10"/>
  <c r="AW830" i="10"/>
  <c r="AB831" i="10"/>
  <c r="AC831" i="10"/>
  <c r="AD831" i="10"/>
  <c r="AE831" i="10"/>
  <c r="AF831" i="10"/>
  <c r="AG831" i="10"/>
  <c r="AH831" i="10"/>
  <c r="AI831" i="10"/>
  <c r="AJ831" i="10"/>
  <c r="AK831" i="10"/>
  <c r="AL831" i="10"/>
  <c r="AM831" i="10"/>
  <c r="AN831" i="10"/>
  <c r="AO831" i="10"/>
  <c r="AP831" i="10"/>
  <c r="AQ831" i="10"/>
  <c r="AR831" i="10"/>
  <c r="AS831" i="10"/>
  <c r="AT831" i="10"/>
  <c r="AU831" i="10"/>
  <c r="AV831" i="10"/>
  <c r="AW831" i="10"/>
  <c r="AB832" i="10"/>
  <c r="AC832" i="10"/>
  <c r="AD832" i="10"/>
  <c r="AE832" i="10"/>
  <c r="AF832" i="10"/>
  <c r="AG832" i="10"/>
  <c r="AH832" i="10"/>
  <c r="AI832" i="10"/>
  <c r="AJ832" i="10"/>
  <c r="AK832" i="10"/>
  <c r="AL832" i="10"/>
  <c r="AM832" i="10"/>
  <c r="AN832" i="10"/>
  <c r="AO832" i="10"/>
  <c r="AP832" i="10"/>
  <c r="AQ832" i="10"/>
  <c r="AR832" i="10"/>
  <c r="AS832" i="10"/>
  <c r="AT832" i="10"/>
  <c r="AU832" i="10"/>
  <c r="AV832" i="10"/>
  <c r="AW832" i="10"/>
  <c r="AB833" i="10"/>
  <c r="AC833" i="10"/>
  <c r="AD833" i="10"/>
  <c r="AE833" i="10"/>
  <c r="AF833" i="10"/>
  <c r="AG833" i="10"/>
  <c r="AH833" i="10"/>
  <c r="AI833" i="10"/>
  <c r="AJ833" i="10"/>
  <c r="AK833" i="10"/>
  <c r="AL833" i="10"/>
  <c r="AM833" i="10"/>
  <c r="AN833" i="10"/>
  <c r="AO833" i="10"/>
  <c r="AP833" i="10"/>
  <c r="AQ833" i="10"/>
  <c r="AR833" i="10"/>
  <c r="AS833" i="10"/>
  <c r="AT833" i="10"/>
  <c r="AU833" i="10"/>
  <c r="AV833" i="10"/>
  <c r="AW833" i="10"/>
  <c r="AB834" i="10"/>
  <c r="AC834" i="10"/>
  <c r="AD834" i="10"/>
  <c r="AE834" i="10"/>
  <c r="AF834" i="10"/>
  <c r="AG834" i="10"/>
  <c r="AH834" i="10"/>
  <c r="AI834" i="10"/>
  <c r="AJ834" i="10"/>
  <c r="AK834" i="10"/>
  <c r="AL834" i="10"/>
  <c r="AM834" i="10"/>
  <c r="AN834" i="10"/>
  <c r="AO834" i="10"/>
  <c r="AP834" i="10"/>
  <c r="AQ834" i="10"/>
  <c r="AR834" i="10"/>
  <c r="AS834" i="10"/>
  <c r="AT834" i="10"/>
  <c r="AU834" i="10"/>
  <c r="AV834" i="10"/>
  <c r="AW834" i="10"/>
  <c r="AB835" i="10"/>
  <c r="AC835" i="10"/>
  <c r="AD835" i="10"/>
  <c r="AE835" i="10"/>
  <c r="AF835" i="10"/>
  <c r="AG835" i="10"/>
  <c r="AH835" i="10"/>
  <c r="AI835" i="10"/>
  <c r="AJ835" i="10"/>
  <c r="AK835" i="10"/>
  <c r="AL835" i="10"/>
  <c r="AM835" i="10"/>
  <c r="AN835" i="10"/>
  <c r="AO835" i="10"/>
  <c r="AP835" i="10"/>
  <c r="AQ835" i="10"/>
  <c r="AR835" i="10"/>
  <c r="AS835" i="10"/>
  <c r="AT835" i="10"/>
  <c r="AU835" i="10"/>
  <c r="AV835" i="10"/>
  <c r="AW835" i="10"/>
  <c r="AB836" i="10"/>
  <c r="AC836" i="10"/>
  <c r="AD836" i="10"/>
  <c r="AE836" i="10"/>
  <c r="AF836" i="10"/>
  <c r="AG836" i="10"/>
  <c r="AH836" i="10"/>
  <c r="AI836" i="10"/>
  <c r="AJ836" i="10"/>
  <c r="AK836" i="10"/>
  <c r="AL836" i="10"/>
  <c r="AM836" i="10"/>
  <c r="AN836" i="10"/>
  <c r="AO836" i="10"/>
  <c r="AP836" i="10"/>
  <c r="AQ836" i="10"/>
  <c r="AR836" i="10"/>
  <c r="AS836" i="10"/>
  <c r="AT836" i="10"/>
  <c r="AU836" i="10"/>
  <c r="AV836" i="10"/>
  <c r="AW836" i="10"/>
  <c r="AB837" i="10"/>
  <c r="AC837" i="10"/>
  <c r="AD837" i="10"/>
  <c r="AE837" i="10"/>
  <c r="AF837" i="10"/>
  <c r="AG837" i="10"/>
  <c r="AH837" i="10"/>
  <c r="AI837" i="10"/>
  <c r="AJ837" i="10"/>
  <c r="AK837" i="10"/>
  <c r="AL837" i="10"/>
  <c r="AM837" i="10"/>
  <c r="AN837" i="10"/>
  <c r="AO837" i="10"/>
  <c r="AP837" i="10"/>
  <c r="AQ837" i="10"/>
  <c r="AR837" i="10"/>
  <c r="AS837" i="10"/>
  <c r="AT837" i="10"/>
  <c r="AU837" i="10"/>
  <c r="AV837" i="10"/>
  <c r="AW837" i="10"/>
  <c r="AB838" i="10"/>
  <c r="AC838" i="10"/>
  <c r="AD838" i="10"/>
  <c r="AE838" i="10"/>
  <c r="AF838" i="10"/>
  <c r="AG838" i="10"/>
  <c r="AH838" i="10"/>
  <c r="AI838" i="10"/>
  <c r="AJ838" i="10"/>
  <c r="AK838" i="10"/>
  <c r="AL838" i="10"/>
  <c r="AM838" i="10"/>
  <c r="AN838" i="10"/>
  <c r="AO838" i="10"/>
  <c r="AP838" i="10"/>
  <c r="AQ838" i="10"/>
  <c r="AR838" i="10"/>
  <c r="AS838" i="10"/>
  <c r="AT838" i="10"/>
  <c r="AU838" i="10"/>
  <c r="AV838" i="10"/>
  <c r="AW838" i="10"/>
  <c r="AB839" i="10"/>
  <c r="AC839" i="10"/>
  <c r="AD839" i="10"/>
  <c r="AE839" i="10"/>
  <c r="AF839" i="10"/>
  <c r="AG839" i="10"/>
  <c r="AH839" i="10"/>
  <c r="AI839" i="10"/>
  <c r="AJ839" i="10"/>
  <c r="AK839" i="10"/>
  <c r="AL839" i="10"/>
  <c r="AM839" i="10"/>
  <c r="AN839" i="10"/>
  <c r="AO839" i="10"/>
  <c r="AP839" i="10"/>
  <c r="AQ839" i="10"/>
  <c r="AR839" i="10"/>
  <c r="AS839" i="10"/>
  <c r="AT839" i="10"/>
  <c r="AU839" i="10"/>
  <c r="AV839" i="10"/>
  <c r="AW839" i="10"/>
  <c r="AB840" i="10"/>
  <c r="AC840" i="10"/>
  <c r="AD840" i="10"/>
  <c r="AE840" i="10"/>
  <c r="AF840" i="10"/>
  <c r="AG840" i="10"/>
  <c r="AH840" i="10"/>
  <c r="AI840" i="10"/>
  <c r="AJ840" i="10"/>
  <c r="AK840" i="10"/>
  <c r="AL840" i="10"/>
  <c r="AM840" i="10"/>
  <c r="AN840" i="10"/>
  <c r="AO840" i="10"/>
  <c r="AP840" i="10"/>
  <c r="AQ840" i="10"/>
  <c r="AR840" i="10"/>
  <c r="AS840" i="10"/>
  <c r="AT840" i="10"/>
  <c r="AU840" i="10"/>
  <c r="AV840" i="10"/>
  <c r="AW840" i="10"/>
  <c r="AB841" i="10"/>
  <c r="AC841" i="10"/>
  <c r="AD841" i="10"/>
  <c r="AE841" i="10"/>
  <c r="AF841" i="10"/>
  <c r="AG841" i="10"/>
  <c r="AH841" i="10"/>
  <c r="AI841" i="10"/>
  <c r="AJ841" i="10"/>
  <c r="AK841" i="10"/>
  <c r="AL841" i="10"/>
  <c r="AM841" i="10"/>
  <c r="AN841" i="10"/>
  <c r="AO841" i="10"/>
  <c r="AP841" i="10"/>
  <c r="AQ841" i="10"/>
  <c r="AR841" i="10"/>
  <c r="AS841" i="10"/>
  <c r="AT841" i="10"/>
  <c r="AU841" i="10"/>
  <c r="AV841" i="10"/>
  <c r="AW841" i="10"/>
  <c r="AB842" i="10"/>
  <c r="AC842" i="10"/>
  <c r="AD842" i="10"/>
  <c r="AE842" i="10"/>
  <c r="AF842" i="10"/>
  <c r="AG842" i="10"/>
  <c r="AH842" i="10"/>
  <c r="AI842" i="10"/>
  <c r="AJ842" i="10"/>
  <c r="AK842" i="10"/>
  <c r="AL842" i="10"/>
  <c r="AM842" i="10"/>
  <c r="AN842" i="10"/>
  <c r="AO842" i="10"/>
  <c r="AP842" i="10"/>
  <c r="AQ842" i="10"/>
  <c r="AR842" i="10"/>
  <c r="AS842" i="10"/>
  <c r="AT842" i="10"/>
  <c r="AU842" i="10"/>
  <c r="AV842" i="10"/>
  <c r="AW842" i="10"/>
  <c r="AB843" i="10"/>
  <c r="AC843" i="10"/>
  <c r="AD843" i="10"/>
  <c r="AE843" i="10"/>
  <c r="AF843" i="10"/>
  <c r="AG843" i="10"/>
  <c r="AH843" i="10"/>
  <c r="AI843" i="10"/>
  <c r="AJ843" i="10"/>
  <c r="AK843" i="10"/>
  <c r="AL843" i="10"/>
  <c r="AM843" i="10"/>
  <c r="AN843" i="10"/>
  <c r="AO843" i="10"/>
  <c r="AP843" i="10"/>
  <c r="AQ843" i="10"/>
  <c r="AR843" i="10"/>
  <c r="AS843" i="10"/>
  <c r="AT843" i="10"/>
  <c r="AU843" i="10"/>
  <c r="AV843" i="10"/>
  <c r="AW843" i="10"/>
  <c r="AB844" i="10"/>
  <c r="AC844" i="10"/>
  <c r="AD844" i="10"/>
  <c r="AE844" i="10"/>
  <c r="AF844" i="10"/>
  <c r="AG844" i="10"/>
  <c r="AH844" i="10"/>
  <c r="AI844" i="10"/>
  <c r="AJ844" i="10"/>
  <c r="AK844" i="10"/>
  <c r="AL844" i="10"/>
  <c r="AM844" i="10"/>
  <c r="AN844" i="10"/>
  <c r="AO844" i="10"/>
  <c r="AP844" i="10"/>
  <c r="AQ844" i="10"/>
  <c r="AR844" i="10"/>
  <c r="AS844" i="10"/>
  <c r="AT844" i="10"/>
  <c r="AU844" i="10"/>
  <c r="AV844" i="10"/>
  <c r="AW844" i="10"/>
  <c r="AB845" i="10"/>
  <c r="AC845" i="10"/>
  <c r="AD845" i="10"/>
  <c r="AE845" i="10"/>
  <c r="AF845" i="10"/>
  <c r="AG845" i="10"/>
  <c r="AH845" i="10"/>
  <c r="AI845" i="10"/>
  <c r="AJ845" i="10"/>
  <c r="AK845" i="10"/>
  <c r="AL845" i="10"/>
  <c r="AM845" i="10"/>
  <c r="AN845" i="10"/>
  <c r="AO845" i="10"/>
  <c r="AP845" i="10"/>
  <c r="AQ845" i="10"/>
  <c r="AR845" i="10"/>
  <c r="AS845" i="10"/>
  <c r="AT845" i="10"/>
  <c r="AU845" i="10"/>
  <c r="AV845" i="10"/>
  <c r="AW845" i="10"/>
  <c r="AB846" i="10"/>
  <c r="AC846" i="10"/>
  <c r="AD846" i="10"/>
  <c r="AE846" i="10"/>
  <c r="AF846" i="10"/>
  <c r="AG846" i="10"/>
  <c r="AH846" i="10"/>
  <c r="AI846" i="10"/>
  <c r="AJ846" i="10"/>
  <c r="AK846" i="10"/>
  <c r="AL846" i="10"/>
  <c r="AM846" i="10"/>
  <c r="AN846" i="10"/>
  <c r="AO846" i="10"/>
  <c r="AP846" i="10"/>
  <c r="AQ846" i="10"/>
  <c r="AR846" i="10"/>
  <c r="AS846" i="10"/>
  <c r="AT846" i="10"/>
  <c r="AU846" i="10"/>
  <c r="AV846" i="10"/>
  <c r="AW846" i="10"/>
  <c r="AB847" i="10"/>
  <c r="AC847" i="10"/>
  <c r="AD847" i="10"/>
  <c r="AE847" i="10"/>
  <c r="AF847" i="10"/>
  <c r="AG847" i="10"/>
  <c r="AH847" i="10"/>
  <c r="AI847" i="10"/>
  <c r="AJ847" i="10"/>
  <c r="AK847" i="10"/>
  <c r="AL847" i="10"/>
  <c r="AM847" i="10"/>
  <c r="AN847" i="10"/>
  <c r="AO847" i="10"/>
  <c r="AP847" i="10"/>
  <c r="AQ847" i="10"/>
  <c r="AR847" i="10"/>
  <c r="AS847" i="10"/>
  <c r="AT847" i="10"/>
  <c r="AU847" i="10"/>
  <c r="AV847" i="10"/>
  <c r="AW847" i="10"/>
  <c r="AB848" i="10"/>
  <c r="AC848" i="10"/>
  <c r="AD848" i="10"/>
  <c r="AE848" i="10"/>
  <c r="AF848" i="10"/>
  <c r="AG848" i="10"/>
  <c r="AH848" i="10"/>
  <c r="AI848" i="10"/>
  <c r="AJ848" i="10"/>
  <c r="AK848" i="10"/>
  <c r="AL848" i="10"/>
  <c r="AM848" i="10"/>
  <c r="AN848" i="10"/>
  <c r="AO848" i="10"/>
  <c r="AP848" i="10"/>
  <c r="AQ848" i="10"/>
  <c r="AR848" i="10"/>
  <c r="AS848" i="10"/>
  <c r="AT848" i="10"/>
  <c r="AU848" i="10"/>
  <c r="AV848" i="10"/>
  <c r="AW848" i="10"/>
  <c r="AB849" i="10"/>
  <c r="AC849" i="10"/>
  <c r="AD849" i="10"/>
  <c r="AE849" i="10"/>
  <c r="AF849" i="10"/>
  <c r="AG849" i="10"/>
  <c r="AH849" i="10"/>
  <c r="AI849" i="10"/>
  <c r="AJ849" i="10"/>
  <c r="AK849" i="10"/>
  <c r="AL849" i="10"/>
  <c r="AM849" i="10"/>
  <c r="AN849" i="10"/>
  <c r="AO849" i="10"/>
  <c r="AP849" i="10"/>
  <c r="AQ849" i="10"/>
  <c r="AR849" i="10"/>
  <c r="AS849" i="10"/>
  <c r="AT849" i="10"/>
  <c r="AU849" i="10"/>
  <c r="AV849" i="10"/>
  <c r="AW849" i="10"/>
  <c r="AB850" i="10"/>
  <c r="AC850" i="10"/>
  <c r="AD850" i="10"/>
  <c r="AE850" i="10"/>
  <c r="AF850" i="10"/>
  <c r="AG850" i="10"/>
  <c r="AH850" i="10"/>
  <c r="AI850" i="10"/>
  <c r="AJ850" i="10"/>
  <c r="AK850" i="10"/>
  <c r="AL850" i="10"/>
  <c r="AM850" i="10"/>
  <c r="AN850" i="10"/>
  <c r="AO850" i="10"/>
  <c r="AP850" i="10"/>
  <c r="AQ850" i="10"/>
  <c r="AR850" i="10"/>
  <c r="AS850" i="10"/>
  <c r="AT850" i="10"/>
  <c r="AU850" i="10"/>
  <c r="AV850" i="10"/>
  <c r="AW850" i="10"/>
  <c r="AB851" i="10"/>
  <c r="AC851" i="10"/>
  <c r="AD851" i="10"/>
  <c r="AE851" i="10"/>
  <c r="AF851" i="10"/>
  <c r="AG851" i="10"/>
  <c r="AH851" i="10"/>
  <c r="AI851" i="10"/>
  <c r="AJ851" i="10"/>
  <c r="AK851" i="10"/>
  <c r="AL851" i="10"/>
  <c r="AM851" i="10"/>
  <c r="AN851" i="10"/>
  <c r="AO851" i="10"/>
  <c r="AP851" i="10"/>
  <c r="AQ851" i="10"/>
  <c r="AR851" i="10"/>
  <c r="AS851" i="10"/>
  <c r="AT851" i="10"/>
  <c r="AU851" i="10"/>
  <c r="AV851" i="10"/>
  <c r="AW851" i="10"/>
  <c r="AB852" i="10"/>
  <c r="AC852" i="10"/>
  <c r="AD852" i="10"/>
  <c r="AE852" i="10"/>
  <c r="AF852" i="10"/>
  <c r="AG852" i="10"/>
  <c r="AH852" i="10"/>
  <c r="AI852" i="10"/>
  <c r="AJ852" i="10"/>
  <c r="AK852" i="10"/>
  <c r="AL852" i="10"/>
  <c r="AM852" i="10"/>
  <c r="AN852" i="10"/>
  <c r="AO852" i="10"/>
  <c r="AP852" i="10"/>
  <c r="AQ852" i="10"/>
  <c r="AR852" i="10"/>
  <c r="AS852" i="10"/>
  <c r="AT852" i="10"/>
  <c r="AU852" i="10"/>
  <c r="AV852" i="10"/>
  <c r="AW852" i="10"/>
  <c r="AB853" i="10"/>
  <c r="AC853" i="10"/>
  <c r="AD853" i="10"/>
  <c r="AE853" i="10"/>
  <c r="AF853" i="10"/>
  <c r="AG853" i="10"/>
  <c r="AH853" i="10"/>
  <c r="AI853" i="10"/>
  <c r="AJ853" i="10"/>
  <c r="AK853" i="10"/>
  <c r="AL853" i="10"/>
  <c r="AM853" i="10"/>
  <c r="AN853" i="10"/>
  <c r="AO853" i="10"/>
  <c r="AP853" i="10"/>
  <c r="AQ853" i="10"/>
  <c r="AR853" i="10"/>
  <c r="AS853" i="10"/>
  <c r="AT853" i="10"/>
  <c r="AU853" i="10"/>
  <c r="AV853" i="10"/>
  <c r="AW853" i="10"/>
  <c r="AB854" i="10"/>
  <c r="AC854" i="10"/>
  <c r="AD854" i="10"/>
  <c r="AE854" i="10"/>
  <c r="AF854" i="10"/>
  <c r="AG854" i="10"/>
  <c r="AH854" i="10"/>
  <c r="AI854" i="10"/>
  <c r="AJ854" i="10"/>
  <c r="AK854" i="10"/>
  <c r="AL854" i="10"/>
  <c r="AM854" i="10"/>
  <c r="AN854" i="10"/>
  <c r="AO854" i="10"/>
  <c r="AP854" i="10"/>
  <c r="AQ854" i="10"/>
  <c r="AR854" i="10"/>
  <c r="AS854" i="10"/>
  <c r="AT854" i="10"/>
  <c r="AU854" i="10"/>
  <c r="AV854" i="10"/>
  <c r="AW854" i="10"/>
  <c r="AB855" i="10"/>
  <c r="AC855" i="10"/>
  <c r="AD855" i="10"/>
  <c r="AE855" i="10"/>
  <c r="AF855" i="10"/>
  <c r="AG855" i="10"/>
  <c r="AH855" i="10"/>
  <c r="AI855" i="10"/>
  <c r="AJ855" i="10"/>
  <c r="AK855" i="10"/>
  <c r="AL855" i="10"/>
  <c r="AM855" i="10"/>
  <c r="AN855" i="10"/>
  <c r="AO855" i="10"/>
  <c r="AP855" i="10"/>
  <c r="AQ855" i="10"/>
  <c r="AR855" i="10"/>
  <c r="AS855" i="10"/>
  <c r="AT855" i="10"/>
  <c r="AU855" i="10"/>
  <c r="AV855" i="10"/>
  <c r="AW855" i="10"/>
  <c r="AB856" i="10"/>
  <c r="AC856" i="10"/>
  <c r="AD856" i="10"/>
  <c r="AE856" i="10"/>
  <c r="AF856" i="10"/>
  <c r="AG856" i="10"/>
  <c r="AH856" i="10"/>
  <c r="AI856" i="10"/>
  <c r="AJ856" i="10"/>
  <c r="AK856" i="10"/>
  <c r="AL856" i="10"/>
  <c r="AM856" i="10"/>
  <c r="AN856" i="10"/>
  <c r="AO856" i="10"/>
  <c r="AP856" i="10"/>
  <c r="AQ856" i="10"/>
  <c r="AR856" i="10"/>
  <c r="AS856" i="10"/>
  <c r="AT856" i="10"/>
  <c r="AU856" i="10"/>
  <c r="AV856" i="10"/>
  <c r="AW856" i="10"/>
  <c r="AB857" i="10"/>
  <c r="AC857" i="10"/>
  <c r="AD857" i="10"/>
  <c r="AE857" i="10"/>
  <c r="AF857" i="10"/>
  <c r="AG857" i="10"/>
  <c r="AH857" i="10"/>
  <c r="AI857" i="10"/>
  <c r="AJ857" i="10"/>
  <c r="AK857" i="10"/>
  <c r="AL857" i="10"/>
  <c r="AM857" i="10"/>
  <c r="AN857" i="10"/>
  <c r="AO857" i="10"/>
  <c r="AP857" i="10"/>
  <c r="AQ857" i="10"/>
  <c r="AR857" i="10"/>
  <c r="AS857" i="10"/>
  <c r="AT857" i="10"/>
  <c r="AU857" i="10"/>
  <c r="AV857" i="10"/>
  <c r="AW857" i="10"/>
  <c r="AB858" i="10"/>
  <c r="AC858" i="10"/>
  <c r="AD858" i="10"/>
  <c r="AE858" i="10"/>
  <c r="AF858" i="10"/>
  <c r="AG858" i="10"/>
  <c r="AH858" i="10"/>
  <c r="AI858" i="10"/>
  <c r="AJ858" i="10"/>
  <c r="AK858" i="10"/>
  <c r="AL858" i="10"/>
  <c r="AM858" i="10"/>
  <c r="AN858" i="10"/>
  <c r="AO858" i="10"/>
  <c r="AP858" i="10"/>
  <c r="AQ858" i="10"/>
  <c r="AR858" i="10"/>
  <c r="AS858" i="10"/>
  <c r="AT858" i="10"/>
  <c r="AU858" i="10"/>
  <c r="AV858" i="10"/>
  <c r="AW858" i="10"/>
  <c r="AB859" i="10"/>
  <c r="AC859" i="10"/>
  <c r="AD859" i="10"/>
  <c r="AE859" i="10"/>
  <c r="AF859" i="10"/>
  <c r="AG859" i="10"/>
  <c r="AH859" i="10"/>
  <c r="AI859" i="10"/>
  <c r="AJ859" i="10"/>
  <c r="AK859" i="10"/>
  <c r="AL859" i="10"/>
  <c r="AM859" i="10"/>
  <c r="AN859" i="10"/>
  <c r="AO859" i="10"/>
  <c r="AP859" i="10"/>
  <c r="AQ859" i="10"/>
  <c r="AR859" i="10"/>
  <c r="AS859" i="10"/>
  <c r="AT859" i="10"/>
  <c r="AU859" i="10"/>
  <c r="AV859" i="10"/>
  <c r="AW859" i="10"/>
  <c r="AB860" i="10"/>
  <c r="AC860" i="10"/>
  <c r="AD860" i="10"/>
  <c r="AE860" i="10"/>
  <c r="AF860" i="10"/>
  <c r="AG860" i="10"/>
  <c r="AH860" i="10"/>
  <c r="AI860" i="10"/>
  <c r="AJ860" i="10"/>
  <c r="AK860" i="10"/>
  <c r="AL860" i="10"/>
  <c r="AM860" i="10"/>
  <c r="AN860" i="10"/>
  <c r="AO860" i="10"/>
  <c r="AP860" i="10"/>
  <c r="AQ860" i="10"/>
  <c r="AR860" i="10"/>
  <c r="AS860" i="10"/>
  <c r="AT860" i="10"/>
  <c r="AU860" i="10"/>
  <c r="AV860" i="10"/>
  <c r="AW860" i="10"/>
  <c r="AB861" i="10"/>
  <c r="AC861" i="10"/>
  <c r="AD861" i="10"/>
  <c r="AE861" i="10"/>
  <c r="AF861" i="10"/>
  <c r="AG861" i="10"/>
  <c r="AH861" i="10"/>
  <c r="AI861" i="10"/>
  <c r="AJ861" i="10"/>
  <c r="AK861" i="10"/>
  <c r="AL861" i="10"/>
  <c r="AM861" i="10"/>
  <c r="AN861" i="10"/>
  <c r="AO861" i="10"/>
  <c r="AP861" i="10"/>
  <c r="AQ861" i="10"/>
  <c r="AR861" i="10"/>
  <c r="AS861" i="10"/>
  <c r="AT861" i="10"/>
  <c r="AU861" i="10"/>
  <c r="AV861" i="10"/>
  <c r="AW861" i="10"/>
  <c r="AB862" i="10"/>
  <c r="AC862" i="10"/>
  <c r="AD862" i="10"/>
  <c r="AE862" i="10"/>
  <c r="AF862" i="10"/>
  <c r="AG862" i="10"/>
  <c r="AH862" i="10"/>
  <c r="AI862" i="10"/>
  <c r="AJ862" i="10"/>
  <c r="AK862" i="10"/>
  <c r="AL862" i="10"/>
  <c r="AM862" i="10"/>
  <c r="AN862" i="10"/>
  <c r="AO862" i="10"/>
  <c r="AP862" i="10"/>
  <c r="AQ862" i="10"/>
  <c r="AR862" i="10"/>
  <c r="AS862" i="10"/>
  <c r="AT862" i="10"/>
  <c r="AU862" i="10"/>
  <c r="AV862" i="10"/>
  <c r="AW862" i="10"/>
  <c r="AB863" i="10"/>
  <c r="AC863" i="10"/>
  <c r="AD863" i="10"/>
  <c r="AE863" i="10"/>
  <c r="AF863" i="10"/>
  <c r="AG863" i="10"/>
  <c r="AH863" i="10"/>
  <c r="AI863" i="10"/>
  <c r="AJ863" i="10"/>
  <c r="AK863" i="10"/>
  <c r="AL863" i="10"/>
  <c r="AM863" i="10"/>
  <c r="AN863" i="10"/>
  <c r="AO863" i="10"/>
  <c r="AP863" i="10"/>
  <c r="AQ863" i="10"/>
  <c r="AR863" i="10"/>
  <c r="AS863" i="10"/>
  <c r="AT863" i="10"/>
  <c r="AU863" i="10"/>
  <c r="AV863" i="10"/>
  <c r="AW863" i="10"/>
  <c r="AB864" i="10"/>
  <c r="AC864" i="10"/>
  <c r="AD864" i="10"/>
  <c r="AE864" i="10"/>
  <c r="AF864" i="10"/>
  <c r="AG864" i="10"/>
  <c r="AH864" i="10"/>
  <c r="AI864" i="10"/>
  <c r="AJ864" i="10"/>
  <c r="AK864" i="10"/>
  <c r="AL864" i="10"/>
  <c r="AM864" i="10"/>
  <c r="AN864" i="10"/>
  <c r="AO864" i="10"/>
  <c r="AP864" i="10"/>
  <c r="AQ864" i="10"/>
  <c r="AR864" i="10"/>
  <c r="AS864" i="10"/>
  <c r="AT864" i="10"/>
  <c r="AU864" i="10"/>
  <c r="AV864" i="10"/>
  <c r="AW864" i="10"/>
  <c r="AB865" i="10"/>
  <c r="AC865" i="10"/>
  <c r="AD865" i="10"/>
  <c r="AE865" i="10"/>
  <c r="AF865" i="10"/>
  <c r="AG865" i="10"/>
  <c r="AH865" i="10"/>
  <c r="AI865" i="10"/>
  <c r="AJ865" i="10"/>
  <c r="AK865" i="10"/>
  <c r="AL865" i="10"/>
  <c r="AM865" i="10"/>
  <c r="AN865" i="10"/>
  <c r="AO865" i="10"/>
  <c r="AP865" i="10"/>
  <c r="AQ865" i="10"/>
  <c r="AR865" i="10"/>
  <c r="AS865" i="10"/>
  <c r="AT865" i="10"/>
  <c r="AU865" i="10"/>
  <c r="AV865" i="10"/>
  <c r="AW865" i="10"/>
  <c r="AB866" i="10"/>
  <c r="AC866" i="10"/>
  <c r="AD866" i="10"/>
  <c r="AE866" i="10"/>
  <c r="AF866" i="10"/>
  <c r="AG866" i="10"/>
  <c r="AH866" i="10"/>
  <c r="AI866" i="10"/>
  <c r="AJ866" i="10"/>
  <c r="AK866" i="10"/>
  <c r="AL866" i="10"/>
  <c r="AM866" i="10"/>
  <c r="AN866" i="10"/>
  <c r="AO866" i="10"/>
  <c r="AP866" i="10"/>
  <c r="AQ866" i="10"/>
  <c r="AR866" i="10"/>
  <c r="AS866" i="10"/>
  <c r="AT866" i="10"/>
  <c r="AU866" i="10"/>
  <c r="AV866" i="10"/>
  <c r="AW866" i="10"/>
  <c r="AB867" i="10"/>
  <c r="AC867" i="10"/>
  <c r="AD867" i="10"/>
  <c r="AE867" i="10"/>
  <c r="AF867" i="10"/>
  <c r="AG867" i="10"/>
  <c r="AH867" i="10"/>
  <c r="AI867" i="10"/>
  <c r="AJ867" i="10"/>
  <c r="AK867" i="10"/>
  <c r="AL867" i="10"/>
  <c r="AM867" i="10"/>
  <c r="AN867" i="10"/>
  <c r="AO867" i="10"/>
  <c r="AP867" i="10"/>
  <c r="AQ867" i="10"/>
  <c r="AR867" i="10"/>
  <c r="AS867" i="10"/>
  <c r="AT867" i="10"/>
  <c r="AU867" i="10"/>
  <c r="AV867" i="10"/>
  <c r="AW867" i="10"/>
  <c r="AB868" i="10"/>
  <c r="AC868" i="10"/>
  <c r="AD868" i="10"/>
  <c r="AE868" i="10"/>
  <c r="AF868" i="10"/>
  <c r="AG868" i="10"/>
  <c r="AH868" i="10"/>
  <c r="AI868" i="10"/>
  <c r="AJ868" i="10"/>
  <c r="AK868" i="10"/>
  <c r="AL868" i="10"/>
  <c r="AM868" i="10"/>
  <c r="AN868" i="10"/>
  <c r="AO868" i="10"/>
  <c r="AP868" i="10"/>
  <c r="AQ868" i="10"/>
  <c r="AR868" i="10"/>
  <c r="AS868" i="10"/>
  <c r="AT868" i="10"/>
  <c r="AU868" i="10"/>
  <c r="AV868" i="10"/>
  <c r="AW868" i="10"/>
  <c r="AB869" i="10"/>
  <c r="AC869" i="10"/>
  <c r="AD869" i="10"/>
  <c r="AE869" i="10"/>
  <c r="AF869" i="10"/>
  <c r="AG869" i="10"/>
  <c r="AH869" i="10"/>
  <c r="AI869" i="10"/>
  <c r="AJ869" i="10"/>
  <c r="AK869" i="10"/>
  <c r="AL869" i="10"/>
  <c r="AM869" i="10"/>
  <c r="AN869" i="10"/>
  <c r="AO869" i="10"/>
  <c r="AP869" i="10"/>
  <c r="AQ869" i="10"/>
  <c r="AR869" i="10"/>
  <c r="AS869" i="10"/>
  <c r="AT869" i="10"/>
  <c r="AU869" i="10"/>
  <c r="AV869" i="10"/>
  <c r="AW869" i="10"/>
  <c r="AB870" i="10"/>
  <c r="AC870" i="10"/>
  <c r="AD870" i="10"/>
  <c r="AE870" i="10"/>
  <c r="AF870" i="10"/>
  <c r="AG870" i="10"/>
  <c r="AH870" i="10"/>
  <c r="AI870" i="10"/>
  <c r="AJ870" i="10"/>
  <c r="AK870" i="10"/>
  <c r="AL870" i="10"/>
  <c r="AM870" i="10"/>
  <c r="AN870" i="10"/>
  <c r="AO870" i="10"/>
  <c r="AP870" i="10"/>
  <c r="AQ870" i="10"/>
  <c r="AR870" i="10"/>
  <c r="AS870" i="10"/>
  <c r="AT870" i="10"/>
  <c r="AU870" i="10"/>
  <c r="AV870" i="10"/>
  <c r="AW870" i="10"/>
  <c r="AB871" i="10"/>
  <c r="AC871" i="10"/>
  <c r="AD871" i="10"/>
  <c r="AE871" i="10"/>
  <c r="AF871" i="10"/>
  <c r="AG871" i="10"/>
  <c r="AH871" i="10"/>
  <c r="AI871" i="10"/>
  <c r="AJ871" i="10"/>
  <c r="AK871" i="10"/>
  <c r="AL871" i="10"/>
  <c r="AM871" i="10"/>
  <c r="AN871" i="10"/>
  <c r="AO871" i="10"/>
  <c r="AP871" i="10"/>
  <c r="AQ871" i="10"/>
  <c r="AR871" i="10"/>
  <c r="AS871" i="10"/>
  <c r="AT871" i="10"/>
  <c r="AU871" i="10"/>
  <c r="AV871" i="10"/>
  <c r="AW871" i="10"/>
  <c r="AB872" i="10"/>
  <c r="AC872" i="10"/>
  <c r="AD872" i="10"/>
  <c r="AE872" i="10"/>
  <c r="AF872" i="10"/>
  <c r="AG872" i="10"/>
  <c r="AH872" i="10"/>
  <c r="AI872" i="10"/>
  <c r="AJ872" i="10"/>
  <c r="AK872" i="10"/>
  <c r="AL872" i="10"/>
  <c r="AM872" i="10"/>
  <c r="AN872" i="10"/>
  <c r="AO872" i="10"/>
  <c r="AP872" i="10"/>
  <c r="AQ872" i="10"/>
  <c r="AR872" i="10"/>
  <c r="AS872" i="10"/>
  <c r="AT872" i="10"/>
  <c r="AU872" i="10"/>
  <c r="AV872" i="10"/>
  <c r="AW872" i="10"/>
  <c r="AB873" i="10"/>
  <c r="AC873" i="10"/>
  <c r="AD873" i="10"/>
  <c r="AE873" i="10"/>
  <c r="AF873" i="10"/>
  <c r="AG873" i="10"/>
  <c r="AH873" i="10"/>
  <c r="AI873" i="10"/>
  <c r="AJ873" i="10"/>
  <c r="AK873" i="10"/>
  <c r="AL873" i="10"/>
  <c r="AM873" i="10"/>
  <c r="AN873" i="10"/>
  <c r="AO873" i="10"/>
  <c r="AP873" i="10"/>
  <c r="AQ873" i="10"/>
  <c r="AR873" i="10"/>
  <c r="AS873" i="10"/>
  <c r="AT873" i="10"/>
  <c r="AU873" i="10"/>
  <c r="AV873" i="10"/>
  <c r="AW873" i="10"/>
  <c r="AB874" i="10"/>
  <c r="AC874" i="10"/>
  <c r="AD874" i="10"/>
  <c r="AE874" i="10"/>
  <c r="AF874" i="10"/>
  <c r="AG874" i="10"/>
  <c r="AH874" i="10"/>
  <c r="AI874" i="10"/>
  <c r="AJ874" i="10"/>
  <c r="AK874" i="10"/>
  <c r="AL874" i="10"/>
  <c r="AM874" i="10"/>
  <c r="AN874" i="10"/>
  <c r="AO874" i="10"/>
  <c r="AP874" i="10"/>
  <c r="AQ874" i="10"/>
  <c r="AR874" i="10"/>
  <c r="AS874" i="10"/>
  <c r="AT874" i="10"/>
  <c r="AU874" i="10"/>
  <c r="AV874" i="10"/>
  <c r="AW874" i="10"/>
  <c r="AB875" i="10"/>
  <c r="AC875" i="10"/>
  <c r="AD875" i="10"/>
  <c r="AE875" i="10"/>
  <c r="AF875" i="10"/>
  <c r="AG875" i="10"/>
  <c r="AH875" i="10"/>
  <c r="AI875" i="10"/>
  <c r="AJ875" i="10"/>
  <c r="AK875" i="10"/>
  <c r="AL875" i="10"/>
  <c r="AM875" i="10"/>
  <c r="AN875" i="10"/>
  <c r="AO875" i="10"/>
  <c r="AP875" i="10"/>
  <c r="AQ875" i="10"/>
  <c r="AR875" i="10"/>
  <c r="AS875" i="10"/>
  <c r="AT875" i="10"/>
  <c r="AU875" i="10"/>
  <c r="AV875" i="10"/>
  <c r="AW875" i="10"/>
  <c r="AB876" i="10"/>
  <c r="AC876" i="10"/>
  <c r="AD876" i="10"/>
  <c r="AE876" i="10"/>
  <c r="AF876" i="10"/>
  <c r="AG876" i="10"/>
  <c r="AH876" i="10"/>
  <c r="AI876" i="10"/>
  <c r="AJ876" i="10"/>
  <c r="AK876" i="10"/>
  <c r="AL876" i="10"/>
  <c r="AM876" i="10"/>
  <c r="AN876" i="10"/>
  <c r="AO876" i="10"/>
  <c r="AP876" i="10"/>
  <c r="AQ876" i="10"/>
  <c r="AR876" i="10"/>
  <c r="AS876" i="10"/>
  <c r="AT876" i="10"/>
  <c r="AU876" i="10"/>
  <c r="AV876" i="10"/>
  <c r="AW876" i="10"/>
  <c r="AB877" i="10"/>
  <c r="AC877" i="10"/>
  <c r="AD877" i="10"/>
  <c r="AE877" i="10"/>
  <c r="AF877" i="10"/>
  <c r="AG877" i="10"/>
  <c r="AH877" i="10"/>
  <c r="AI877" i="10"/>
  <c r="AJ877" i="10"/>
  <c r="AK877" i="10"/>
  <c r="AL877" i="10"/>
  <c r="AM877" i="10"/>
  <c r="AN877" i="10"/>
  <c r="AO877" i="10"/>
  <c r="AP877" i="10"/>
  <c r="AQ877" i="10"/>
  <c r="AR877" i="10"/>
  <c r="AS877" i="10"/>
  <c r="AT877" i="10"/>
  <c r="AU877" i="10"/>
  <c r="AV877" i="10"/>
  <c r="AW877" i="10"/>
  <c r="AB878" i="10"/>
  <c r="AC878" i="10"/>
  <c r="AD878" i="10"/>
  <c r="AE878" i="10"/>
  <c r="AF878" i="10"/>
  <c r="AG878" i="10"/>
  <c r="AH878" i="10"/>
  <c r="AI878" i="10"/>
  <c r="AJ878" i="10"/>
  <c r="AK878" i="10"/>
  <c r="AL878" i="10"/>
  <c r="AM878" i="10"/>
  <c r="AN878" i="10"/>
  <c r="AO878" i="10"/>
  <c r="AP878" i="10"/>
  <c r="AQ878" i="10"/>
  <c r="AR878" i="10"/>
  <c r="AS878" i="10"/>
  <c r="AT878" i="10"/>
  <c r="AU878" i="10"/>
  <c r="AV878" i="10"/>
  <c r="AW878" i="10"/>
  <c r="AB879" i="10"/>
  <c r="AC879" i="10"/>
  <c r="AD879" i="10"/>
  <c r="AE879" i="10"/>
  <c r="AF879" i="10"/>
  <c r="AG879" i="10"/>
  <c r="AH879" i="10"/>
  <c r="AI879" i="10"/>
  <c r="AJ879" i="10"/>
  <c r="AK879" i="10"/>
  <c r="AL879" i="10"/>
  <c r="AM879" i="10"/>
  <c r="AN879" i="10"/>
  <c r="AO879" i="10"/>
  <c r="AP879" i="10"/>
  <c r="AQ879" i="10"/>
  <c r="AR879" i="10"/>
  <c r="AS879" i="10"/>
  <c r="AT879" i="10"/>
  <c r="AU879" i="10"/>
  <c r="AV879" i="10"/>
  <c r="AW879" i="10"/>
  <c r="AB880" i="10"/>
  <c r="AC880" i="10"/>
  <c r="AD880" i="10"/>
  <c r="AE880" i="10"/>
  <c r="AF880" i="10"/>
  <c r="AG880" i="10"/>
  <c r="AH880" i="10"/>
  <c r="AI880" i="10"/>
  <c r="AJ880" i="10"/>
  <c r="AK880" i="10"/>
  <c r="AL880" i="10"/>
  <c r="AM880" i="10"/>
  <c r="AN880" i="10"/>
  <c r="AO880" i="10"/>
  <c r="AP880" i="10"/>
  <c r="AQ880" i="10"/>
  <c r="AR880" i="10"/>
  <c r="AS880" i="10"/>
  <c r="AT880" i="10"/>
  <c r="AU880" i="10"/>
  <c r="AV880" i="10"/>
  <c r="AW880" i="10"/>
  <c r="AB881" i="10"/>
  <c r="AC881" i="10"/>
  <c r="AD881" i="10"/>
  <c r="AE881" i="10"/>
  <c r="AF881" i="10"/>
  <c r="AG881" i="10"/>
  <c r="AH881" i="10"/>
  <c r="AI881" i="10"/>
  <c r="AJ881" i="10"/>
  <c r="AK881" i="10"/>
  <c r="AL881" i="10"/>
  <c r="AM881" i="10"/>
  <c r="AN881" i="10"/>
  <c r="AO881" i="10"/>
  <c r="AP881" i="10"/>
  <c r="AQ881" i="10"/>
  <c r="AR881" i="10"/>
  <c r="AS881" i="10"/>
  <c r="AT881" i="10"/>
  <c r="AU881" i="10"/>
  <c r="AV881" i="10"/>
  <c r="AW881" i="10"/>
  <c r="AB882" i="10"/>
  <c r="AC882" i="10"/>
  <c r="AD882" i="10"/>
  <c r="AE882" i="10"/>
  <c r="AF882" i="10"/>
  <c r="AG882" i="10"/>
  <c r="AH882" i="10"/>
  <c r="AI882" i="10"/>
  <c r="AJ882" i="10"/>
  <c r="AK882" i="10"/>
  <c r="AL882" i="10"/>
  <c r="AM882" i="10"/>
  <c r="AN882" i="10"/>
  <c r="AO882" i="10"/>
  <c r="AP882" i="10"/>
  <c r="AQ882" i="10"/>
  <c r="AR882" i="10"/>
  <c r="AS882" i="10"/>
  <c r="AT882" i="10"/>
  <c r="AU882" i="10"/>
  <c r="AV882" i="10"/>
  <c r="AW882" i="10"/>
  <c r="AB883" i="10"/>
  <c r="AC883" i="10"/>
  <c r="AD883" i="10"/>
  <c r="AE883" i="10"/>
  <c r="AF883" i="10"/>
  <c r="AG883" i="10"/>
  <c r="AH883" i="10"/>
  <c r="AI883" i="10"/>
  <c r="AJ883" i="10"/>
  <c r="AK883" i="10"/>
  <c r="AL883" i="10"/>
  <c r="AM883" i="10"/>
  <c r="AN883" i="10"/>
  <c r="AO883" i="10"/>
  <c r="AP883" i="10"/>
  <c r="AQ883" i="10"/>
  <c r="AR883" i="10"/>
  <c r="AS883" i="10"/>
  <c r="AT883" i="10"/>
  <c r="AU883" i="10"/>
  <c r="AV883" i="10"/>
  <c r="AW883" i="10"/>
  <c r="AB884" i="10"/>
  <c r="AC884" i="10"/>
  <c r="AD884" i="10"/>
  <c r="AE884" i="10"/>
  <c r="AF884" i="10"/>
  <c r="AG884" i="10"/>
  <c r="AH884" i="10"/>
  <c r="AI884" i="10"/>
  <c r="AJ884" i="10"/>
  <c r="AK884" i="10"/>
  <c r="AL884" i="10"/>
  <c r="AM884" i="10"/>
  <c r="AN884" i="10"/>
  <c r="AO884" i="10"/>
  <c r="AP884" i="10"/>
  <c r="AQ884" i="10"/>
  <c r="AR884" i="10"/>
  <c r="AS884" i="10"/>
  <c r="AT884" i="10"/>
  <c r="AU884" i="10"/>
  <c r="AV884" i="10"/>
  <c r="AW884" i="10"/>
  <c r="AB885" i="10"/>
  <c r="AC885" i="10"/>
  <c r="AD885" i="10"/>
  <c r="AE885" i="10"/>
  <c r="AF885" i="10"/>
  <c r="AG885" i="10"/>
  <c r="AH885" i="10"/>
  <c r="AI885" i="10"/>
  <c r="AJ885" i="10"/>
  <c r="AK885" i="10"/>
  <c r="AL885" i="10"/>
  <c r="AM885" i="10"/>
  <c r="AN885" i="10"/>
  <c r="AO885" i="10"/>
  <c r="AP885" i="10"/>
  <c r="AQ885" i="10"/>
  <c r="AR885" i="10"/>
  <c r="AS885" i="10"/>
  <c r="AT885" i="10"/>
  <c r="AU885" i="10"/>
  <c r="AV885" i="10"/>
  <c r="AW885" i="10"/>
  <c r="AB886" i="10"/>
  <c r="AC886" i="10"/>
  <c r="AD886" i="10"/>
  <c r="AE886" i="10"/>
  <c r="AF886" i="10"/>
  <c r="AG886" i="10"/>
  <c r="AH886" i="10"/>
  <c r="AI886" i="10"/>
  <c r="AJ886" i="10"/>
  <c r="AK886" i="10"/>
  <c r="AL886" i="10"/>
  <c r="AM886" i="10"/>
  <c r="AN886" i="10"/>
  <c r="AO886" i="10"/>
  <c r="AP886" i="10"/>
  <c r="AQ886" i="10"/>
  <c r="AR886" i="10"/>
  <c r="AS886" i="10"/>
  <c r="AT886" i="10"/>
  <c r="AU886" i="10"/>
  <c r="AV886" i="10"/>
  <c r="AW886" i="10"/>
  <c r="AB887" i="10"/>
  <c r="AC887" i="10"/>
  <c r="AD887" i="10"/>
  <c r="AE887" i="10"/>
  <c r="AF887" i="10"/>
  <c r="AG887" i="10"/>
  <c r="AH887" i="10"/>
  <c r="AI887" i="10"/>
  <c r="AJ887" i="10"/>
  <c r="AK887" i="10"/>
  <c r="AL887" i="10"/>
  <c r="AM887" i="10"/>
  <c r="AN887" i="10"/>
  <c r="AO887" i="10"/>
  <c r="AP887" i="10"/>
  <c r="AQ887" i="10"/>
  <c r="AR887" i="10"/>
  <c r="AS887" i="10"/>
  <c r="AT887" i="10"/>
  <c r="AU887" i="10"/>
  <c r="AV887" i="10"/>
  <c r="AW887" i="10"/>
  <c r="AB888" i="10"/>
  <c r="AC888" i="10"/>
  <c r="AD888" i="10"/>
  <c r="AE888" i="10"/>
  <c r="AF888" i="10"/>
  <c r="AG888" i="10"/>
  <c r="AH888" i="10"/>
  <c r="AI888" i="10"/>
  <c r="AJ888" i="10"/>
  <c r="AK888" i="10"/>
  <c r="AL888" i="10"/>
  <c r="AM888" i="10"/>
  <c r="AN888" i="10"/>
  <c r="AO888" i="10"/>
  <c r="AP888" i="10"/>
  <c r="AQ888" i="10"/>
  <c r="AR888" i="10"/>
  <c r="AS888" i="10"/>
  <c r="AT888" i="10"/>
  <c r="AU888" i="10"/>
  <c r="AV888" i="10"/>
  <c r="AW888" i="10"/>
  <c r="AB889" i="10"/>
  <c r="AC889" i="10"/>
  <c r="AD889" i="10"/>
  <c r="AE889" i="10"/>
  <c r="AF889" i="10"/>
  <c r="AG889" i="10"/>
  <c r="AH889" i="10"/>
  <c r="AI889" i="10"/>
  <c r="AJ889" i="10"/>
  <c r="AK889" i="10"/>
  <c r="AL889" i="10"/>
  <c r="AM889" i="10"/>
  <c r="AN889" i="10"/>
  <c r="AO889" i="10"/>
  <c r="AP889" i="10"/>
  <c r="AQ889" i="10"/>
  <c r="AR889" i="10"/>
  <c r="AS889" i="10"/>
  <c r="AT889" i="10"/>
  <c r="AU889" i="10"/>
  <c r="AV889" i="10"/>
  <c r="AW889" i="10"/>
  <c r="AB890" i="10"/>
  <c r="AC890" i="10"/>
  <c r="AD890" i="10"/>
  <c r="AE890" i="10"/>
  <c r="AF890" i="10"/>
  <c r="AG890" i="10"/>
  <c r="AH890" i="10"/>
  <c r="AI890" i="10"/>
  <c r="AJ890" i="10"/>
  <c r="AK890" i="10"/>
  <c r="AL890" i="10"/>
  <c r="AM890" i="10"/>
  <c r="AN890" i="10"/>
  <c r="AO890" i="10"/>
  <c r="AP890" i="10"/>
  <c r="AQ890" i="10"/>
  <c r="AR890" i="10"/>
  <c r="AS890" i="10"/>
  <c r="AT890" i="10"/>
  <c r="AU890" i="10"/>
  <c r="AV890" i="10"/>
  <c r="AW890" i="10"/>
  <c r="AB891" i="10"/>
  <c r="AC891" i="10"/>
  <c r="AD891" i="10"/>
  <c r="AE891" i="10"/>
  <c r="AF891" i="10"/>
  <c r="AG891" i="10"/>
  <c r="AH891" i="10"/>
  <c r="AI891" i="10"/>
  <c r="AJ891" i="10"/>
  <c r="AK891" i="10"/>
  <c r="AL891" i="10"/>
  <c r="AM891" i="10"/>
  <c r="AN891" i="10"/>
  <c r="AO891" i="10"/>
  <c r="AP891" i="10"/>
  <c r="AQ891" i="10"/>
  <c r="AR891" i="10"/>
  <c r="AS891" i="10"/>
  <c r="AT891" i="10"/>
  <c r="AU891" i="10"/>
  <c r="AV891" i="10"/>
  <c r="AW891" i="10"/>
  <c r="AB892" i="10"/>
  <c r="AC892" i="10"/>
  <c r="AD892" i="10"/>
  <c r="AE892" i="10"/>
  <c r="AF892" i="10"/>
  <c r="AG892" i="10"/>
  <c r="AH892" i="10"/>
  <c r="AI892" i="10"/>
  <c r="AJ892" i="10"/>
  <c r="AK892" i="10"/>
  <c r="AL892" i="10"/>
  <c r="AM892" i="10"/>
  <c r="AN892" i="10"/>
  <c r="AO892" i="10"/>
  <c r="AP892" i="10"/>
  <c r="AQ892" i="10"/>
  <c r="AR892" i="10"/>
  <c r="AS892" i="10"/>
  <c r="AT892" i="10"/>
  <c r="AU892" i="10"/>
  <c r="AV892" i="10"/>
  <c r="AW892" i="10"/>
  <c r="AB893" i="10"/>
  <c r="AC893" i="10"/>
  <c r="AD893" i="10"/>
  <c r="AE893" i="10"/>
  <c r="AF893" i="10"/>
  <c r="AG893" i="10"/>
  <c r="AH893" i="10"/>
  <c r="AI893" i="10"/>
  <c r="AJ893" i="10"/>
  <c r="AK893" i="10"/>
  <c r="AL893" i="10"/>
  <c r="AM893" i="10"/>
  <c r="AN893" i="10"/>
  <c r="AO893" i="10"/>
  <c r="AP893" i="10"/>
  <c r="AQ893" i="10"/>
  <c r="AR893" i="10"/>
  <c r="AS893" i="10"/>
  <c r="AT893" i="10"/>
  <c r="AU893" i="10"/>
  <c r="AV893" i="10"/>
  <c r="AW893" i="10"/>
  <c r="AB894" i="10"/>
  <c r="AC894" i="10"/>
  <c r="AD894" i="10"/>
  <c r="AE894" i="10"/>
  <c r="AF894" i="10"/>
  <c r="AG894" i="10"/>
  <c r="AH894" i="10"/>
  <c r="AI894" i="10"/>
  <c r="AJ894" i="10"/>
  <c r="AK894" i="10"/>
  <c r="AL894" i="10"/>
  <c r="AM894" i="10"/>
  <c r="AN894" i="10"/>
  <c r="AO894" i="10"/>
  <c r="AP894" i="10"/>
  <c r="AQ894" i="10"/>
  <c r="AR894" i="10"/>
  <c r="AS894" i="10"/>
  <c r="AT894" i="10"/>
  <c r="AU894" i="10"/>
  <c r="AV894" i="10"/>
  <c r="AW894" i="10"/>
  <c r="AB895" i="10"/>
  <c r="AC895" i="10"/>
  <c r="AD895" i="10"/>
  <c r="AE895" i="10"/>
  <c r="AF895" i="10"/>
  <c r="AG895" i="10"/>
  <c r="AH895" i="10"/>
  <c r="AI895" i="10"/>
  <c r="AJ895" i="10"/>
  <c r="AK895" i="10"/>
  <c r="AL895" i="10"/>
  <c r="AM895" i="10"/>
  <c r="AN895" i="10"/>
  <c r="AO895" i="10"/>
  <c r="AP895" i="10"/>
  <c r="AQ895" i="10"/>
  <c r="AR895" i="10"/>
  <c r="AS895" i="10"/>
  <c r="AT895" i="10"/>
  <c r="AU895" i="10"/>
  <c r="AV895" i="10"/>
  <c r="AW895" i="10"/>
  <c r="AB896" i="10"/>
  <c r="AC896" i="10"/>
  <c r="AD896" i="10"/>
  <c r="AE896" i="10"/>
  <c r="AF896" i="10"/>
  <c r="AG896" i="10"/>
  <c r="AH896" i="10"/>
  <c r="AI896" i="10"/>
  <c r="AJ896" i="10"/>
  <c r="AK896" i="10"/>
  <c r="AL896" i="10"/>
  <c r="AM896" i="10"/>
  <c r="AN896" i="10"/>
  <c r="AO896" i="10"/>
  <c r="AP896" i="10"/>
  <c r="AQ896" i="10"/>
  <c r="AR896" i="10"/>
  <c r="AS896" i="10"/>
  <c r="AT896" i="10"/>
  <c r="AU896" i="10"/>
  <c r="AV896" i="10"/>
  <c r="AW896" i="10"/>
  <c r="AB897" i="10"/>
  <c r="AC897" i="10"/>
  <c r="AD897" i="10"/>
  <c r="AE897" i="10"/>
  <c r="AF897" i="10"/>
  <c r="AG897" i="10"/>
  <c r="AH897" i="10"/>
  <c r="AI897" i="10"/>
  <c r="AJ897" i="10"/>
  <c r="AK897" i="10"/>
  <c r="AL897" i="10"/>
  <c r="AM897" i="10"/>
  <c r="AN897" i="10"/>
  <c r="AO897" i="10"/>
  <c r="AP897" i="10"/>
  <c r="AQ897" i="10"/>
  <c r="AR897" i="10"/>
  <c r="AS897" i="10"/>
  <c r="AT897" i="10"/>
  <c r="AU897" i="10"/>
  <c r="AV897" i="10"/>
  <c r="AW897" i="10"/>
  <c r="AB898" i="10"/>
  <c r="AC898" i="10"/>
  <c r="AD898" i="10"/>
  <c r="AE898" i="10"/>
  <c r="AF898" i="10"/>
  <c r="AG898" i="10"/>
  <c r="AH898" i="10"/>
  <c r="AI898" i="10"/>
  <c r="AJ898" i="10"/>
  <c r="AK898" i="10"/>
  <c r="AL898" i="10"/>
  <c r="AM898" i="10"/>
  <c r="AN898" i="10"/>
  <c r="AO898" i="10"/>
  <c r="AP898" i="10"/>
  <c r="AQ898" i="10"/>
  <c r="AR898" i="10"/>
  <c r="AS898" i="10"/>
  <c r="AT898" i="10"/>
  <c r="AU898" i="10"/>
  <c r="AV898" i="10"/>
  <c r="AW898" i="10"/>
  <c r="AB899" i="10"/>
  <c r="AC899" i="10"/>
  <c r="AD899" i="10"/>
  <c r="AE899" i="10"/>
  <c r="AF899" i="10"/>
  <c r="AG899" i="10"/>
  <c r="AH899" i="10"/>
  <c r="AI899" i="10"/>
  <c r="AJ899" i="10"/>
  <c r="AK899" i="10"/>
  <c r="AL899" i="10"/>
  <c r="AM899" i="10"/>
  <c r="AN899" i="10"/>
  <c r="AO899" i="10"/>
  <c r="AP899" i="10"/>
  <c r="AQ899" i="10"/>
  <c r="AR899" i="10"/>
  <c r="AS899" i="10"/>
  <c r="AT899" i="10"/>
  <c r="AU899" i="10"/>
  <c r="AV899" i="10"/>
  <c r="AW899" i="10"/>
  <c r="AB900" i="10"/>
  <c r="AC900" i="10"/>
  <c r="AD900" i="10"/>
  <c r="AE900" i="10"/>
  <c r="AF900" i="10"/>
  <c r="AG900" i="10"/>
  <c r="AH900" i="10"/>
  <c r="AI900" i="10"/>
  <c r="AJ900" i="10"/>
  <c r="AK900" i="10"/>
  <c r="AL900" i="10"/>
  <c r="AM900" i="10"/>
  <c r="AN900" i="10"/>
  <c r="AO900" i="10"/>
  <c r="AP900" i="10"/>
  <c r="AQ900" i="10"/>
  <c r="AR900" i="10"/>
  <c r="AS900" i="10"/>
  <c r="AT900" i="10"/>
  <c r="AU900" i="10"/>
  <c r="AV900" i="10"/>
  <c r="AW900" i="10"/>
  <c r="AB901" i="10"/>
  <c r="AC901" i="10"/>
  <c r="AD901" i="10"/>
  <c r="AE901" i="10"/>
  <c r="AF901" i="10"/>
  <c r="AG901" i="10"/>
  <c r="AH901" i="10"/>
  <c r="AI901" i="10"/>
  <c r="AJ901" i="10"/>
  <c r="AK901" i="10"/>
  <c r="AL901" i="10"/>
  <c r="AM901" i="10"/>
  <c r="AN901" i="10"/>
  <c r="AO901" i="10"/>
  <c r="AP901" i="10"/>
  <c r="AQ901" i="10"/>
  <c r="AR901" i="10"/>
  <c r="AS901" i="10"/>
  <c r="AT901" i="10"/>
  <c r="AU901" i="10"/>
  <c r="AV901" i="10"/>
  <c r="AW901" i="10"/>
  <c r="AB902" i="10"/>
  <c r="AC902" i="10"/>
  <c r="AD902" i="10"/>
  <c r="AE902" i="10"/>
  <c r="AF902" i="10"/>
  <c r="AG902" i="10"/>
  <c r="AH902" i="10"/>
  <c r="AI902" i="10"/>
  <c r="AJ902" i="10"/>
  <c r="AK902" i="10"/>
  <c r="AL902" i="10"/>
  <c r="AM902" i="10"/>
  <c r="AN902" i="10"/>
  <c r="AO902" i="10"/>
  <c r="AP902" i="10"/>
  <c r="AQ902" i="10"/>
  <c r="AR902" i="10"/>
  <c r="AS902" i="10"/>
  <c r="AT902" i="10"/>
  <c r="AU902" i="10"/>
  <c r="AV902" i="10"/>
  <c r="AW902" i="10"/>
  <c r="AB903" i="10"/>
  <c r="AC903" i="10"/>
  <c r="AD903" i="10"/>
  <c r="AE903" i="10"/>
  <c r="AF903" i="10"/>
  <c r="AG903" i="10"/>
  <c r="AH903" i="10"/>
  <c r="AI903" i="10"/>
  <c r="AJ903" i="10"/>
  <c r="AK903" i="10"/>
  <c r="AL903" i="10"/>
  <c r="AM903" i="10"/>
  <c r="AN903" i="10"/>
  <c r="AO903" i="10"/>
  <c r="AP903" i="10"/>
  <c r="AQ903" i="10"/>
  <c r="AR903" i="10"/>
  <c r="AS903" i="10"/>
  <c r="AT903" i="10"/>
  <c r="AU903" i="10"/>
  <c r="AV903" i="10"/>
  <c r="AW903" i="10"/>
  <c r="AB904" i="10"/>
  <c r="AC904" i="10"/>
  <c r="AD904" i="10"/>
  <c r="AE904" i="10"/>
  <c r="AF904" i="10"/>
  <c r="AG904" i="10"/>
  <c r="AH904" i="10"/>
  <c r="AI904" i="10"/>
  <c r="AJ904" i="10"/>
  <c r="AK904" i="10"/>
  <c r="AL904" i="10"/>
  <c r="AM904" i="10"/>
  <c r="AN904" i="10"/>
  <c r="AO904" i="10"/>
  <c r="AP904" i="10"/>
  <c r="AQ904" i="10"/>
  <c r="AR904" i="10"/>
  <c r="AS904" i="10"/>
  <c r="AT904" i="10"/>
  <c r="AU904" i="10"/>
  <c r="AV904" i="10"/>
  <c r="AW904" i="10"/>
  <c r="AB905" i="10"/>
  <c r="AC905" i="10"/>
  <c r="AD905" i="10"/>
  <c r="AE905" i="10"/>
  <c r="AF905" i="10"/>
  <c r="AG905" i="10"/>
  <c r="AH905" i="10"/>
  <c r="AI905" i="10"/>
  <c r="AJ905" i="10"/>
  <c r="AK905" i="10"/>
  <c r="AL905" i="10"/>
  <c r="AM905" i="10"/>
  <c r="AN905" i="10"/>
  <c r="AO905" i="10"/>
  <c r="AP905" i="10"/>
  <c r="AQ905" i="10"/>
  <c r="AR905" i="10"/>
  <c r="AS905" i="10"/>
  <c r="AT905" i="10"/>
  <c r="AU905" i="10"/>
  <c r="AV905" i="10"/>
  <c r="AW905" i="10"/>
  <c r="AB906" i="10"/>
  <c r="AC906" i="10"/>
  <c r="AD906" i="10"/>
  <c r="AE906" i="10"/>
  <c r="AF906" i="10"/>
  <c r="AG906" i="10"/>
  <c r="AH906" i="10"/>
  <c r="AI906" i="10"/>
  <c r="AJ906" i="10"/>
  <c r="AK906" i="10"/>
  <c r="AL906" i="10"/>
  <c r="AM906" i="10"/>
  <c r="AN906" i="10"/>
  <c r="AO906" i="10"/>
  <c r="AP906" i="10"/>
  <c r="AQ906" i="10"/>
  <c r="AR906" i="10"/>
  <c r="AS906" i="10"/>
  <c r="AT906" i="10"/>
  <c r="AU906" i="10"/>
  <c r="AV906" i="10"/>
  <c r="AW906" i="10"/>
  <c r="AB907" i="10"/>
  <c r="AC907" i="10"/>
  <c r="AD907" i="10"/>
  <c r="AE907" i="10"/>
  <c r="AF907" i="10"/>
  <c r="AG907" i="10"/>
  <c r="AH907" i="10"/>
  <c r="AI907" i="10"/>
  <c r="AJ907" i="10"/>
  <c r="AK907" i="10"/>
  <c r="AL907" i="10"/>
  <c r="AM907" i="10"/>
  <c r="AN907" i="10"/>
  <c r="AO907" i="10"/>
  <c r="AP907" i="10"/>
  <c r="AQ907" i="10"/>
  <c r="AR907" i="10"/>
  <c r="AS907" i="10"/>
  <c r="AT907" i="10"/>
  <c r="AU907" i="10"/>
  <c r="AV907" i="10"/>
  <c r="AW907" i="10"/>
  <c r="AB908" i="10"/>
  <c r="AC908" i="10"/>
  <c r="AD908" i="10"/>
  <c r="AE908" i="10"/>
  <c r="AF908" i="10"/>
  <c r="AG908" i="10"/>
  <c r="AH908" i="10"/>
  <c r="AI908" i="10"/>
  <c r="AJ908" i="10"/>
  <c r="AK908" i="10"/>
  <c r="AL908" i="10"/>
  <c r="AM908" i="10"/>
  <c r="AN908" i="10"/>
  <c r="AO908" i="10"/>
  <c r="AP908" i="10"/>
  <c r="AQ908" i="10"/>
  <c r="AR908" i="10"/>
  <c r="AS908" i="10"/>
  <c r="AT908" i="10"/>
  <c r="AU908" i="10"/>
  <c r="AV908" i="10"/>
  <c r="AW908" i="10"/>
  <c r="AB909" i="10"/>
  <c r="AC909" i="10"/>
  <c r="AD909" i="10"/>
  <c r="AE909" i="10"/>
  <c r="AF909" i="10"/>
  <c r="AG909" i="10"/>
  <c r="AH909" i="10"/>
  <c r="AI909" i="10"/>
  <c r="AJ909" i="10"/>
  <c r="AK909" i="10"/>
  <c r="AL909" i="10"/>
  <c r="AM909" i="10"/>
  <c r="AN909" i="10"/>
  <c r="AO909" i="10"/>
  <c r="AP909" i="10"/>
  <c r="AQ909" i="10"/>
  <c r="AR909" i="10"/>
  <c r="AS909" i="10"/>
  <c r="AT909" i="10"/>
  <c r="AU909" i="10"/>
  <c r="AV909" i="10"/>
  <c r="AW909" i="10"/>
  <c r="AB910" i="10"/>
  <c r="AC910" i="10"/>
  <c r="AD910" i="10"/>
  <c r="AE910" i="10"/>
  <c r="AF910" i="10"/>
  <c r="AG910" i="10"/>
  <c r="AH910" i="10"/>
  <c r="AI910" i="10"/>
  <c r="AJ910" i="10"/>
  <c r="AK910" i="10"/>
  <c r="AL910" i="10"/>
  <c r="AM910" i="10"/>
  <c r="AN910" i="10"/>
  <c r="AO910" i="10"/>
  <c r="AP910" i="10"/>
  <c r="AQ910" i="10"/>
  <c r="AR910" i="10"/>
  <c r="AS910" i="10"/>
  <c r="AT910" i="10"/>
  <c r="AU910" i="10"/>
  <c r="AV910" i="10"/>
  <c r="AW910" i="10"/>
  <c r="AB911" i="10"/>
  <c r="AC911" i="10"/>
  <c r="AD911" i="10"/>
  <c r="AE911" i="10"/>
  <c r="AF911" i="10"/>
  <c r="AG911" i="10"/>
  <c r="AH911" i="10"/>
  <c r="AI911" i="10"/>
  <c r="AJ911" i="10"/>
  <c r="AK911" i="10"/>
  <c r="AL911" i="10"/>
  <c r="AM911" i="10"/>
  <c r="AN911" i="10"/>
  <c r="AO911" i="10"/>
  <c r="AP911" i="10"/>
  <c r="AQ911" i="10"/>
  <c r="AR911" i="10"/>
  <c r="AS911" i="10"/>
  <c r="AT911" i="10"/>
  <c r="AU911" i="10"/>
  <c r="AV911" i="10"/>
  <c r="AW911" i="10"/>
  <c r="AB912" i="10"/>
  <c r="AC912" i="10"/>
  <c r="AD912" i="10"/>
  <c r="AE912" i="10"/>
  <c r="AF912" i="10"/>
  <c r="AG912" i="10"/>
  <c r="AH912" i="10"/>
  <c r="AI912" i="10"/>
  <c r="AJ912" i="10"/>
  <c r="AK912" i="10"/>
  <c r="AL912" i="10"/>
  <c r="AM912" i="10"/>
  <c r="AN912" i="10"/>
  <c r="AO912" i="10"/>
  <c r="AP912" i="10"/>
  <c r="AQ912" i="10"/>
  <c r="AR912" i="10"/>
  <c r="AS912" i="10"/>
  <c r="AT912" i="10"/>
  <c r="AU912" i="10"/>
  <c r="AV912" i="10"/>
  <c r="AW912" i="10"/>
  <c r="AB913" i="10"/>
  <c r="AC913" i="10"/>
  <c r="AD913" i="10"/>
  <c r="AE913" i="10"/>
  <c r="AF913" i="10"/>
  <c r="AG913" i="10"/>
  <c r="AH913" i="10"/>
  <c r="AI913" i="10"/>
  <c r="AJ913" i="10"/>
  <c r="AK913" i="10"/>
  <c r="AL913" i="10"/>
  <c r="AM913" i="10"/>
  <c r="AN913" i="10"/>
  <c r="AO913" i="10"/>
  <c r="AP913" i="10"/>
  <c r="AQ913" i="10"/>
  <c r="AR913" i="10"/>
  <c r="AS913" i="10"/>
  <c r="AT913" i="10"/>
  <c r="AU913" i="10"/>
  <c r="AV913" i="10"/>
  <c r="AW913" i="10"/>
  <c r="AB914" i="10"/>
  <c r="AC914" i="10"/>
  <c r="AD914" i="10"/>
  <c r="AE914" i="10"/>
  <c r="AF914" i="10"/>
  <c r="AG914" i="10"/>
  <c r="AH914" i="10"/>
  <c r="AI914" i="10"/>
  <c r="AJ914" i="10"/>
  <c r="AK914" i="10"/>
  <c r="AL914" i="10"/>
  <c r="AM914" i="10"/>
  <c r="AN914" i="10"/>
  <c r="AO914" i="10"/>
  <c r="AP914" i="10"/>
  <c r="AQ914" i="10"/>
  <c r="AR914" i="10"/>
  <c r="AS914" i="10"/>
  <c r="AT914" i="10"/>
  <c r="AU914" i="10"/>
  <c r="AV914" i="10"/>
  <c r="AW914" i="10"/>
  <c r="AB915" i="10"/>
  <c r="AC915" i="10"/>
  <c r="AD915" i="10"/>
  <c r="AE915" i="10"/>
  <c r="AF915" i="10"/>
  <c r="AG915" i="10"/>
  <c r="AH915" i="10"/>
  <c r="AI915" i="10"/>
  <c r="AJ915" i="10"/>
  <c r="AK915" i="10"/>
  <c r="AL915" i="10"/>
  <c r="AM915" i="10"/>
  <c r="AN915" i="10"/>
  <c r="AO915" i="10"/>
  <c r="AP915" i="10"/>
  <c r="AQ915" i="10"/>
  <c r="AR915" i="10"/>
  <c r="AS915" i="10"/>
  <c r="AT915" i="10"/>
  <c r="AU915" i="10"/>
  <c r="AV915" i="10"/>
  <c r="AW915" i="10"/>
  <c r="AB916" i="10"/>
  <c r="AC916" i="10"/>
  <c r="AD916" i="10"/>
  <c r="AE916" i="10"/>
  <c r="AF916" i="10"/>
  <c r="AG916" i="10"/>
  <c r="AH916" i="10"/>
  <c r="AI916" i="10"/>
  <c r="AJ916" i="10"/>
  <c r="AK916" i="10"/>
  <c r="AL916" i="10"/>
  <c r="AM916" i="10"/>
  <c r="AN916" i="10"/>
  <c r="AO916" i="10"/>
  <c r="AP916" i="10"/>
  <c r="AQ916" i="10"/>
  <c r="AR916" i="10"/>
  <c r="AS916" i="10"/>
  <c r="AT916" i="10"/>
  <c r="AU916" i="10"/>
  <c r="AV916" i="10"/>
  <c r="AW916" i="10"/>
  <c r="AB917" i="10"/>
  <c r="AC917" i="10"/>
  <c r="AD917" i="10"/>
  <c r="AE917" i="10"/>
  <c r="AF917" i="10"/>
  <c r="AG917" i="10"/>
  <c r="AH917" i="10"/>
  <c r="AI917" i="10"/>
  <c r="AJ917" i="10"/>
  <c r="AK917" i="10"/>
  <c r="AL917" i="10"/>
  <c r="AM917" i="10"/>
  <c r="AN917" i="10"/>
  <c r="AO917" i="10"/>
  <c r="AP917" i="10"/>
  <c r="AQ917" i="10"/>
  <c r="AR917" i="10"/>
  <c r="AS917" i="10"/>
  <c r="AT917" i="10"/>
  <c r="AU917" i="10"/>
  <c r="AV917" i="10"/>
  <c r="AW917" i="10"/>
  <c r="AB918" i="10"/>
  <c r="AC918" i="10"/>
  <c r="AD918" i="10"/>
  <c r="AE918" i="10"/>
  <c r="AF918" i="10"/>
  <c r="AG918" i="10"/>
  <c r="AH918" i="10"/>
  <c r="AI918" i="10"/>
  <c r="AJ918" i="10"/>
  <c r="AK918" i="10"/>
  <c r="AL918" i="10"/>
  <c r="AM918" i="10"/>
  <c r="AN918" i="10"/>
  <c r="AO918" i="10"/>
  <c r="AP918" i="10"/>
  <c r="AQ918" i="10"/>
  <c r="AR918" i="10"/>
  <c r="AS918" i="10"/>
  <c r="AT918" i="10"/>
  <c r="AU918" i="10"/>
  <c r="AV918" i="10"/>
  <c r="AW918" i="10"/>
  <c r="AB919" i="10"/>
  <c r="AC919" i="10"/>
  <c r="AD919" i="10"/>
  <c r="AE919" i="10"/>
  <c r="AF919" i="10"/>
  <c r="AG919" i="10"/>
  <c r="AH919" i="10"/>
  <c r="AI919" i="10"/>
  <c r="AJ919" i="10"/>
  <c r="AK919" i="10"/>
  <c r="AL919" i="10"/>
  <c r="AM919" i="10"/>
  <c r="AN919" i="10"/>
  <c r="AO919" i="10"/>
  <c r="AP919" i="10"/>
  <c r="AQ919" i="10"/>
  <c r="AR919" i="10"/>
  <c r="AS919" i="10"/>
  <c r="AT919" i="10"/>
  <c r="AU919" i="10"/>
  <c r="AV919" i="10"/>
  <c r="AW919" i="10"/>
  <c r="AB920" i="10"/>
  <c r="AC920" i="10"/>
  <c r="AD920" i="10"/>
  <c r="AE920" i="10"/>
  <c r="AF920" i="10"/>
  <c r="AG920" i="10"/>
  <c r="AH920" i="10"/>
  <c r="AI920" i="10"/>
  <c r="AJ920" i="10"/>
  <c r="AK920" i="10"/>
  <c r="AL920" i="10"/>
  <c r="AM920" i="10"/>
  <c r="AN920" i="10"/>
  <c r="AO920" i="10"/>
  <c r="AP920" i="10"/>
  <c r="AQ920" i="10"/>
  <c r="AR920" i="10"/>
  <c r="AS920" i="10"/>
  <c r="AT920" i="10"/>
  <c r="AU920" i="10"/>
  <c r="AV920" i="10"/>
  <c r="AW920" i="10"/>
  <c r="AB921" i="10"/>
  <c r="AC921" i="10"/>
  <c r="AD921" i="10"/>
  <c r="AE921" i="10"/>
  <c r="AF921" i="10"/>
  <c r="AG921" i="10"/>
  <c r="AH921" i="10"/>
  <c r="AI921" i="10"/>
  <c r="AJ921" i="10"/>
  <c r="AK921" i="10"/>
  <c r="AL921" i="10"/>
  <c r="AM921" i="10"/>
  <c r="AN921" i="10"/>
  <c r="AO921" i="10"/>
  <c r="AP921" i="10"/>
  <c r="AQ921" i="10"/>
  <c r="AR921" i="10"/>
  <c r="AS921" i="10"/>
  <c r="AT921" i="10"/>
  <c r="AU921" i="10"/>
  <c r="AV921" i="10"/>
  <c r="AW921" i="10"/>
  <c r="AB922" i="10"/>
  <c r="AC922" i="10"/>
  <c r="AD922" i="10"/>
  <c r="AE922" i="10"/>
  <c r="AF922" i="10"/>
  <c r="AG922" i="10"/>
  <c r="AH922" i="10"/>
  <c r="AI922" i="10"/>
  <c r="AJ922" i="10"/>
  <c r="AK922" i="10"/>
  <c r="AL922" i="10"/>
  <c r="AM922" i="10"/>
  <c r="AN922" i="10"/>
  <c r="AO922" i="10"/>
  <c r="AP922" i="10"/>
  <c r="AQ922" i="10"/>
  <c r="AR922" i="10"/>
  <c r="AS922" i="10"/>
  <c r="AT922" i="10"/>
  <c r="AU922" i="10"/>
  <c r="AV922" i="10"/>
  <c r="AW922" i="10"/>
  <c r="AB923" i="10"/>
  <c r="AC923" i="10"/>
  <c r="AD923" i="10"/>
  <c r="AE923" i="10"/>
  <c r="AF923" i="10"/>
  <c r="AG923" i="10"/>
  <c r="AH923" i="10"/>
  <c r="AI923" i="10"/>
  <c r="AJ923" i="10"/>
  <c r="AK923" i="10"/>
  <c r="AL923" i="10"/>
  <c r="AM923" i="10"/>
  <c r="AN923" i="10"/>
  <c r="AO923" i="10"/>
  <c r="AP923" i="10"/>
  <c r="AQ923" i="10"/>
  <c r="AR923" i="10"/>
  <c r="AS923" i="10"/>
  <c r="AT923" i="10"/>
  <c r="AU923" i="10"/>
  <c r="AV923" i="10"/>
  <c r="AW923" i="10"/>
  <c r="AB924" i="10"/>
  <c r="AC924" i="10"/>
  <c r="AD924" i="10"/>
  <c r="AE924" i="10"/>
  <c r="AF924" i="10"/>
  <c r="AG924" i="10"/>
  <c r="AH924" i="10"/>
  <c r="AI924" i="10"/>
  <c r="AJ924" i="10"/>
  <c r="AK924" i="10"/>
  <c r="AL924" i="10"/>
  <c r="AM924" i="10"/>
  <c r="AN924" i="10"/>
  <c r="AO924" i="10"/>
  <c r="AP924" i="10"/>
  <c r="AQ924" i="10"/>
  <c r="AR924" i="10"/>
  <c r="AS924" i="10"/>
  <c r="AT924" i="10"/>
  <c r="AU924" i="10"/>
  <c r="AV924" i="10"/>
  <c r="AW924" i="10"/>
  <c r="AB925" i="10"/>
  <c r="AC925" i="10"/>
  <c r="AD925" i="10"/>
  <c r="AE925" i="10"/>
  <c r="AF925" i="10"/>
  <c r="AG925" i="10"/>
  <c r="AH925" i="10"/>
  <c r="AI925" i="10"/>
  <c r="AJ925" i="10"/>
  <c r="AK925" i="10"/>
  <c r="AL925" i="10"/>
  <c r="AM925" i="10"/>
  <c r="AN925" i="10"/>
  <c r="AO925" i="10"/>
  <c r="AP925" i="10"/>
  <c r="AQ925" i="10"/>
  <c r="AR925" i="10"/>
  <c r="AS925" i="10"/>
  <c r="AT925" i="10"/>
  <c r="AU925" i="10"/>
  <c r="AV925" i="10"/>
  <c r="AW925" i="10"/>
  <c r="AB926" i="10"/>
  <c r="AC926" i="10"/>
  <c r="AD926" i="10"/>
  <c r="AE926" i="10"/>
  <c r="AF926" i="10"/>
  <c r="AG926" i="10"/>
  <c r="AH926" i="10"/>
  <c r="AI926" i="10"/>
  <c r="AJ926" i="10"/>
  <c r="AK926" i="10"/>
  <c r="AL926" i="10"/>
  <c r="AM926" i="10"/>
  <c r="AN926" i="10"/>
  <c r="AO926" i="10"/>
  <c r="AP926" i="10"/>
  <c r="AQ926" i="10"/>
  <c r="AR926" i="10"/>
  <c r="AS926" i="10"/>
  <c r="AT926" i="10"/>
  <c r="AU926" i="10"/>
  <c r="AV926" i="10"/>
  <c r="AW926" i="10"/>
  <c r="AB927" i="10"/>
  <c r="AC927" i="10"/>
  <c r="AD927" i="10"/>
  <c r="AE927" i="10"/>
  <c r="AF927" i="10"/>
  <c r="AG927" i="10"/>
  <c r="AH927" i="10"/>
  <c r="AI927" i="10"/>
  <c r="AJ927" i="10"/>
  <c r="AK927" i="10"/>
  <c r="AL927" i="10"/>
  <c r="AM927" i="10"/>
  <c r="AN927" i="10"/>
  <c r="AO927" i="10"/>
  <c r="AP927" i="10"/>
  <c r="AQ927" i="10"/>
  <c r="AR927" i="10"/>
  <c r="AS927" i="10"/>
  <c r="AT927" i="10"/>
  <c r="AU927" i="10"/>
  <c r="AV927" i="10"/>
  <c r="AW927" i="10"/>
  <c r="AB928" i="10"/>
  <c r="AC928" i="10"/>
  <c r="AD928" i="10"/>
  <c r="AE928" i="10"/>
  <c r="AF928" i="10"/>
  <c r="AG928" i="10"/>
  <c r="AH928" i="10"/>
  <c r="AI928" i="10"/>
  <c r="AJ928" i="10"/>
  <c r="AK928" i="10"/>
  <c r="AL928" i="10"/>
  <c r="AM928" i="10"/>
  <c r="AN928" i="10"/>
  <c r="AO928" i="10"/>
  <c r="AP928" i="10"/>
  <c r="AQ928" i="10"/>
  <c r="AR928" i="10"/>
  <c r="AS928" i="10"/>
  <c r="AT928" i="10"/>
  <c r="AU928" i="10"/>
  <c r="AV928" i="10"/>
  <c r="AW928" i="10"/>
  <c r="AB929" i="10"/>
  <c r="AC929" i="10"/>
  <c r="AD929" i="10"/>
  <c r="AE929" i="10"/>
  <c r="AF929" i="10"/>
  <c r="AG929" i="10"/>
  <c r="AH929" i="10"/>
  <c r="AI929" i="10"/>
  <c r="AJ929" i="10"/>
  <c r="AK929" i="10"/>
  <c r="AL929" i="10"/>
  <c r="AM929" i="10"/>
  <c r="AN929" i="10"/>
  <c r="AO929" i="10"/>
  <c r="AP929" i="10"/>
  <c r="AQ929" i="10"/>
  <c r="AR929" i="10"/>
  <c r="AS929" i="10"/>
  <c r="AT929" i="10"/>
  <c r="AU929" i="10"/>
  <c r="AV929" i="10"/>
  <c r="AW929" i="10"/>
  <c r="AB930" i="10"/>
  <c r="AC930" i="10"/>
  <c r="AD930" i="10"/>
  <c r="AE930" i="10"/>
  <c r="AF930" i="10"/>
  <c r="AG930" i="10"/>
  <c r="AH930" i="10"/>
  <c r="AI930" i="10"/>
  <c r="AJ930" i="10"/>
  <c r="AK930" i="10"/>
  <c r="AL930" i="10"/>
  <c r="AM930" i="10"/>
  <c r="AN930" i="10"/>
  <c r="AO930" i="10"/>
  <c r="AP930" i="10"/>
  <c r="AQ930" i="10"/>
  <c r="AR930" i="10"/>
  <c r="AS930" i="10"/>
  <c r="AT930" i="10"/>
  <c r="AU930" i="10"/>
  <c r="AV930" i="10"/>
  <c r="AW930" i="10"/>
  <c r="AB931" i="10"/>
  <c r="AC931" i="10"/>
  <c r="AD931" i="10"/>
  <c r="AE931" i="10"/>
  <c r="AF931" i="10"/>
  <c r="AG931" i="10"/>
  <c r="AH931" i="10"/>
  <c r="AI931" i="10"/>
  <c r="AJ931" i="10"/>
  <c r="AK931" i="10"/>
  <c r="AL931" i="10"/>
  <c r="AM931" i="10"/>
  <c r="AN931" i="10"/>
  <c r="AO931" i="10"/>
  <c r="AP931" i="10"/>
  <c r="AQ931" i="10"/>
  <c r="AR931" i="10"/>
  <c r="AS931" i="10"/>
  <c r="AT931" i="10"/>
  <c r="AU931" i="10"/>
  <c r="AV931" i="10"/>
  <c r="AW931" i="10"/>
  <c r="AB932" i="10"/>
  <c r="AC932" i="10"/>
  <c r="AD932" i="10"/>
  <c r="AE932" i="10"/>
  <c r="AF932" i="10"/>
  <c r="AG932" i="10"/>
  <c r="AH932" i="10"/>
  <c r="AI932" i="10"/>
  <c r="AJ932" i="10"/>
  <c r="AK932" i="10"/>
  <c r="AL932" i="10"/>
  <c r="AM932" i="10"/>
  <c r="AN932" i="10"/>
  <c r="AO932" i="10"/>
  <c r="AP932" i="10"/>
  <c r="AQ932" i="10"/>
  <c r="AR932" i="10"/>
  <c r="AS932" i="10"/>
  <c r="AT932" i="10"/>
  <c r="AU932" i="10"/>
  <c r="AV932" i="10"/>
  <c r="AW932" i="10"/>
  <c r="AB933" i="10"/>
  <c r="AC933" i="10"/>
  <c r="AD933" i="10"/>
  <c r="AE933" i="10"/>
  <c r="AF933" i="10"/>
  <c r="AG933" i="10"/>
  <c r="AH933" i="10"/>
  <c r="AI933" i="10"/>
  <c r="AJ933" i="10"/>
  <c r="AK933" i="10"/>
  <c r="AL933" i="10"/>
  <c r="AM933" i="10"/>
  <c r="AN933" i="10"/>
  <c r="AO933" i="10"/>
  <c r="AP933" i="10"/>
  <c r="AQ933" i="10"/>
  <c r="AR933" i="10"/>
  <c r="AS933" i="10"/>
  <c r="AT933" i="10"/>
  <c r="AU933" i="10"/>
  <c r="AV933" i="10"/>
  <c r="AW933" i="10"/>
  <c r="AB934" i="10"/>
  <c r="AC934" i="10"/>
  <c r="AD934" i="10"/>
  <c r="AE934" i="10"/>
  <c r="AF934" i="10"/>
  <c r="AG934" i="10"/>
  <c r="AH934" i="10"/>
  <c r="AI934" i="10"/>
  <c r="AJ934" i="10"/>
  <c r="AK934" i="10"/>
  <c r="AL934" i="10"/>
  <c r="AM934" i="10"/>
  <c r="AN934" i="10"/>
  <c r="AO934" i="10"/>
  <c r="AP934" i="10"/>
  <c r="AQ934" i="10"/>
  <c r="AR934" i="10"/>
  <c r="AS934" i="10"/>
  <c r="AT934" i="10"/>
  <c r="AU934" i="10"/>
  <c r="AV934" i="10"/>
  <c r="AW934" i="10"/>
  <c r="AB935" i="10"/>
  <c r="AC935" i="10"/>
  <c r="AD935" i="10"/>
  <c r="AE935" i="10"/>
  <c r="AF935" i="10"/>
  <c r="AG935" i="10"/>
  <c r="AH935" i="10"/>
  <c r="AI935" i="10"/>
  <c r="AJ935" i="10"/>
  <c r="AK935" i="10"/>
  <c r="AL935" i="10"/>
  <c r="AM935" i="10"/>
  <c r="AN935" i="10"/>
  <c r="AO935" i="10"/>
  <c r="AP935" i="10"/>
  <c r="AQ935" i="10"/>
  <c r="AR935" i="10"/>
  <c r="AS935" i="10"/>
  <c r="AT935" i="10"/>
  <c r="AU935" i="10"/>
  <c r="AV935" i="10"/>
  <c r="AW935" i="10"/>
  <c r="AB936" i="10"/>
  <c r="AC936" i="10"/>
  <c r="AD936" i="10"/>
  <c r="AE936" i="10"/>
  <c r="AF936" i="10"/>
  <c r="AG936" i="10"/>
  <c r="AH936" i="10"/>
  <c r="AI936" i="10"/>
  <c r="AJ936" i="10"/>
  <c r="AK936" i="10"/>
  <c r="AL936" i="10"/>
  <c r="AM936" i="10"/>
  <c r="AN936" i="10"/>
  <c r="AO936" i="10"/>
  <c r="AP936" i="10"/>
  <c r="AQ936" i="10"/>
  <c r="AR936" i="10"/>
  <c r="AS936" i="10"/>
  <c r="AT936" i="10"/>
  <c r="AU936" i="10"/>
  <c r="AV936" i="10"/>
  <c r="AW936" i="10"/>
  <c r="AB937" i="10"/>
  <c r="AC937" i="10"/>
  <c r="AD937" i="10"/>
  <c r="AE937" i="10"/>
  <c r="AF937" i="10"/>
  <c r="AG937" i="10"/>
  <c r="AH937" i="10"/>
  <c r="AI937" i="10"/>
  <c r="AJ937" i="10"/>
  <c r="AK937" i="10"/>
  <c r="AL937" i="10"/>
  <c r="AM937" i="10"/>
  <c r="AN937" i="10"/>
  <c r="AO937" i="10"/>
  <c r="AP937" i="10"/>
  <c r="AQ937" i="10"/>
  <c r="AR937" i="10"/>
  <c r="AS937" i="10"/>
  <c r="AT937" i="10"/>
  <c r="AU937" i="10"/>
  <c r="AV937" i="10"/>
  <c r="AW937" i="10"/>
  <c r="AB938" i="10"/>
  <c r="AC938" i="10"/>
  <c r="AD938" i="10"/>
  <c r="AE938" i="10"/>
  <c r="AF938" i="10"/>
  <c r="AG938" i="10"/>
  <c r="AH938" i="10"/>
  <c r="AI938" i="10"/>
  <c r="AJ938" i="10"/>
  <c r="AK938" i="10"/>
  <c r="AL938" i="10"/>
  <c r="AM938" i="10"/>
  <c r="AN938" i="10"/>
  <c r="AO938" i="10"/>
  <c r="AP938" i="10"/>
  <c r="AQ938" i="10"/>
  <c r="AR938" i="10"/>
  <c r="AS938" i="10"/>
  <c r="AT938" i="10"/>
  <c r="AU938" i="10"/>
  <c r="AV938" i="10"/>
  <c r="AW938" i="10"/>
  <c r="AB939" i="10"/>
  <c r="AC939" i="10"/>
  <c r="AD939" i="10"/>
  <c r="AE939" i="10"/>
  <c r="AF939" i="10"/>
  <c r="AG939" i="10"/>
  <c r="AH939" i="10"/>
  <c r="AI939" i="10"/>
  <c r="AJ939" i="10"/>
  <c r="AK939" i="10"/>
  <c r="AL939" i="10"/>
  <c r="AM939" i="10"/>
  <c r="AN939" i="10"/>
  <c r="AO939" i="10"/>
  <c r="AP939" i="10"/>
  <c r="AQ939" i="10"/>
  <c r="AR939" i="10"/>
  <c r="AS939" i="10"/>
  <c r="AT939" i="10"/>
  <c r="AU939" i="10"/>
  <c r="AV939" i="10"/>
  <c r="AW939" i="10"/>
  <c r="AB940" i="10"/>
  <c r="AC940" i="10"/>
  <c r="AD940" i="10"/>
  <c r="AE940" i="10"/>
  <c r="AF940" i="10"/>
  <c r="AG940" i="10"/>
  <c r="AH940" i="10"/>
  <c r="AI940" i="10"/>
  <c r="AJ940" i="10"/>
  <c r="AK940" i="10"/>
  <c r="AL940" i="10"/>
  <c r="AM940" i="10"/>
  <c r="AN940" i="10"/>
  <c r="AO940" i="10"/>
  <c r="AP940" i="10"/>
  <c r="AQ940" i="10"/>
  <c r="AR940" i="10"/>
  <c r="AS940" i="10"/>
  <c r="AT940" i="10"/>
  <c r="AU940" i="10"/>
  <c r="AV940" i="10"/>
  <c r="AW940" i="10"/>
  <c r="AB941" i="10"/>
  <c r="AC941" i="10"/>
  <c r="AD941" i="10"/>
  <c r="AE941" i="10"/>
  <c r="AF941" i="10"/>
  <c r="AG941" i="10"/>
  <c r="AH941" i="10"/>
  <c r="AI941" i="10"/>
  <c r="AJ941" i="10"/>
  <c r="AK941" i="10"/>
  <c r="AL941" i="10"/>
  <c r="AM941" i="10"/>
  <c r="AN941" i="10"/>
  <c r="AO941" i="10"/>
  <c r="AP941" i="10"/>
  <c r="AQ941" i="10"/>
  <c r="AR941" i="10"/>
  <c r="AS941" i="10"/>
  <c r="AT941" i="10"/>
  <c r="AU941" i="10"/>
  <c r="AV941" i="10"/>
  <c r="AW941" i="10"/>
  <c r="AB942" i="10"/>
  <c r="AC942" i="10"/>
  <c r="AD942" i="10"/>
  <c r="AE942" i="10"/>
  <c r="AF942" i="10"/>
  <c r="AG942" i="10"/>
  <c r="AH942" i="10"/>
  <c r="AI942" i="10"/>
  <c r="AJ942" i="10"/>
  <c r="AK942" i="10"/>
  <c r="AL942" i="10"/>
  <c r="AM942" i="10"/>
  <c r="AN942" i="10"/>
  <c r="AO942" i="10"/>
  <c r="AP942" i="10"/>
  <c r="AQ942" i="10"/>
  <c r="AR942" i="10"/>
  <c r="AS942" i="10"/>
  <c r="AT942" i="10"/>
  <c r="AU942" i="10"/>
  <c r="AV942" i="10"/>
  <c r="AW942" i="10"/>
  <c r="AB943" i="10"/>
  <c r="AC943" i="10"/>
  <c r="AD943" i="10"/>
  <c r="AE943" i="10"/>
  <c r="AF943" i="10"/>
  <c r="AG943" i="10"/>
  <c r="AH943" i="10"/>
  <c r="AI943" i="10"/>
  <c r="AJ943" i="10"/>
  <c r="AK943" i="10"/>
  <c r="AL943" i="10"/>
  <c r="AM943" i="10"/>
  <c r="AN943" i="10"/>
  <c r="AO943" i="10"/>
  <c r="AP943" i="10"/>
  <c r="AQ943" i="10"/>
  <c r="AR943" i="10"/>
  <c r="AS943" i="10"/>
  <c r="AT943" i="10"/>
  <c r="AU943" i="10"/>
  <c r="AV943" i="10"/>
  <c r="AW943" i="10"/>
  <c r="AB944" i="10"/>
  <c r="AC944" i="10"/>
  <c r="AD944" i="10"/>
  <c r="AE944" i="10"/>
  <c r="AF944" i="10"/>
  <c r="AG944" i="10"/>
  <c r="AH944" i="10"/>
  <c r="AI944" i="10"/>
  <c r="AJ944" i="10"/>
  <c r="AK944" i="10"/>
  <c r="AL944" i="10"/>
  <c r="AM944" i="10"/>
  <c r="AN944" i="10"/>
  <c r="AO944" i="10"/>
  <c r="AP944" i="10"/>
  <c r="AQ944" i="10"/>
  <c r="AR944" i="10"/>
  <c r="AS944" i="10"/>
  <c r="AT944" i="10"/>
  <c r="AU944" i="10"/>
  <c r="AV944" i="10"/>
  <c r="AW944" i="10"/>
  <c r="AB945" i="10"/>
  <c r="AC945" i="10"/>
  <c r="AD945" i="10"/>
  <c r="AE945" i="10"/>
  <c r="AF945" i="10"/>
  <c r="AG945" i="10"/>
  <c r="AH945" i="10"/>
  <c r="AI945" i="10"/>
  <c r="AJ945" i="10"/>
  <c r="AK945" i="10"/>
  <c r="AL945" i="10"/>
  <c r="AM945" i="10"/>
  <c r="AN945" i="10"/>
  <c r="AO945" i="10"/>
  <c r="AP945" i="10"/>
  <c r="AQ945" i="10"/>
  <c r="AR945" i="10"/>
  <c r="AS945" i="10"/>
  <c r="AT945" i="10"/>
  <c r="AU945" i="10"/>
  <c r="AV945" i="10"/>
  <c r="AW945" i="10"/>
  <c r="AB946" i="10"/>
  <c r="AC946" i="10"/>
  <c r="AD946" i="10"/>
  <c r="AE946" i="10"/>
  <c r="AF946" i="10"/>
  <c r="AG946" i="10"/>
  <c r="AH946" i="10"/>
  <c r="AI946" i="10"/>
  <c r="AJ946" i="10"/>
  <c r="AK946" i="10"/>
  <c r="AL946" i="10"/>
  <c r="AM946" i="10"/>
  <c r="AN946" i="10"/>
  <c r="AO946" i="10"/>
  <c r="AP946" i="10"/>
  <c r="AQ946" i="10"/>
  <c r="AR946" i="10"/>
  <c r="AS946" i="10"/>
  <c r="AT946" i="10"/>
  <c r="AU946" i="10"/>
  <c r="AV946" i="10"/>
  <c r="AW946" i="10"/>
  <c r="AB947" i="10"/>
  <c r="AC947" i="10"/>
  <c r="AD947" i="10"/>
  <c r="AE947" i="10"/>
  <c r="AF947" i="10"/>
  <c r="AG947" i="10"/>
  <c r="AH947" i="10"/>
  <c r="AI947" i="10"/>
  <c r="AJ947" i="10"/>
  <c r="AK947" i="10"/>
  <c r="AL947" i="10"/>
  <c r="AM947" i="10"/>
  <c r="AN947" i="10"/>
  <c r="AO947" i="10"/>
  <c r="AP947" i="10"/>
  <c r="AQ947" i="10"/>
  <c r="AR947" i="10"/>
  <c r="AS947" i="10"/>
  <c r="AT947" i="10"/>
  <c r="AU947" i="10"/>
  <c r="AV947" i="10"/>
  <c r="AW947" i="10"/>
  <c r="AB948" i="10"/>
  <c r="AC948" i="10"/>
  <c r="AD948" i="10"/>
  <c r="AE948" i="10"/>
  <c r="AF948" i="10"/>
  <c r="AG948" i="10"/>
  <c r="AH948" i="10"/>
  <c r="AI948" i="10"/>
  <c r="AJ948" i="10"/>
  <c r="AK948" i="10"/>
  <c r="AL948" i="10"/>
  <c r="AM948" i="10"/>
  <c r="AN948" i="10"/>
  <c r="AO948" i="10"/>
  <c r="AP948" i="10"/>
  <c r="AQ948" i="10"/>
  <c r="AR948" i="10"/>
  <c r="AS948" i="10"/>
  <c r="AT948" i="10"/>
  <c r="AU948" i="10"/>
  <c r="AV948" i="10"/>
  <c r="AW948" i="10"/>
  <c r="AB949" i="10"/>
  <c r="AC949" i="10"/>
  <c r="AD949" i="10"/>
  <c r="AE949" i="10"/>
  <c r="AF949" i="10"/>
  <c r="AG949" i="10"/>
  <c r="AH949" i="10"/>
  <c r="AI949" i="10"/>
  <c r="AJ949" i="10"/>
  <c r="AK949" i="10"/>
  <c r="AL949" i="10"/>
  <c r="AM949" i="10"/>
  <c r="AN949" i="10"/>
  <c r="AO949" i="10"/>
  <c r="AP949" i="10"/>
  <c r="AQ949" i="10"/>
  <c r="AR949" i="10"/>
  <c r="AS949" i="10"/>
  <c r="AT949" i="10"/>
  <c r="AU949" i="10"/>
  <c r="AV949" i="10"/>
  <c r="AW949" i="10"/>
  <c r="AB950" i="10"/>
  <c r="AC950" i="10"/>
  <c r="AD950" i="10"/>
  <c r="AE950" i="10"/>
  <c r="AF950" i="10"/>
  <c r="AG950" i="10"/>
  <c r="AH950" i="10"/>
  <c r="AI950" i="10"/>
  <c r="AJ950" i="10"/>
  <c r="AK950" i="10"/>
  <c r="AL950" i="10"/>
  <c r="AM950" i="10"/>
  <c r="AN950" i="10"/>
  <c r="AO950" i="10"/>
  <c r="AP950" i="10"/>
  <c r="AQ950" i="10"/>
  <c r="AR950" i="10"/>
  <c r="AS950" i="10"/>
  <c r="AT950" i="10"/>
  <c r="AU950" i="10"/>
  <c r="AV950" i="10"/>
  <c r="AW950" i="10"/>
  <c r="AB951" i="10"/>
  <c r="AC951" i="10"/>
  <c r="AD951" i="10"/>
  <c r="AE951" i="10"/>
  <c r="AF951" i="10"/>
  <c r="AG951" i="10"/>
  <c r="AH951" i="10"/>
  <c r="AI951" i="10"/>
  <c r="AJ951" i="10"/>
  <c r="AK951" i="10"/>
  <c r="AL951" i="10"/>
  <c r="AM951" i="10"/>
  <c r="AN951" i="10"/>
  <c r="AO951" i="10"/>
  <c r="AP951" i="10"/>
  <c r="AQ951" i="10"/>
  <c r="AR951" i="10"/>
  <c r="AS951" i="10"/>
  <c r="AT951" i="10"/>
  <c r="AU951" i="10"/>
  <c r="AV951" i="10"/>
  <c r="AW951" i="10"/>
  <c r="AB952" i="10"/>
  <c r="AC952" i="10"/>
  <c r="AD952" i="10"/>
  <c r="AE952" i="10"/>
  <c r="AF952" i="10"/>
  <c r="AG952" i="10"/>
  <c r="AH952" i="10"/>
  <c r="AI952" i="10"/>
  <c r="AJ952" i="10"/>
  <c r="AK952" i="10"/>
  <c r="AL952" i="10"/>
  <c r="AM952" i="10"/>
  <c r="AN952" i="10"/>
  <c r="AO952" i="10"/>
  <c r="AP952" i="10"/>
  <c r="AQ952" i="10"/>
  <c r="AR952" i="10"/>
  <c r="AS952" i="10"/>
  <c r="AT952" i="10"/>
  <c r="AU952" i="10"/>
  <c r="AV952" i="10"/>
  <c r="AW952" i="10"/>
  <c r="AB953" i="10"/>
  <c r="AC953" i="10"/>
  <c r="AD953" i="10"/>
  <c r="AE953" i="10"/>
  <c r="AF953" i="10"/>
  <c r="AG953" i="10"/>
  <c r="AH953" i="10"/>
  <c r="AI953" i="10"/>
  <c r="AJ953" i="10"/>
  <c r="AK953" i="10"/>
  <c r="AL953" i="10"/>
  <c r="AM953" i="10"/>
  <c r="AN953" i="10"/>
  <c r="AO953" i="10"/>
  <c r="AP953" i="10"/>
  <c r="AQ953" i="10"/>
  <c r="AR953" i="10"/>
  <c r="AS953" i="10"/>
  <c r="AT953" i="10"/>
  <c r="AU953" i="10"/>
  <c r="AV953" i="10"/>
  <c r="AW953" i="10"/>
  <c r="AB954" i="10"/>
  <c r="AC954" i="10"/>
  <c r="AD954" i="10"/>
  <c r="AE954" i="10"/>
  <c r="AF954" i="10"/>
  <c r="AG954" i="10"/>
  <c r="AH954" i="10"/>
  <c r="AI954" i="10"/>
  <c r="AJ954" i="10"/>
  <c r="AK954" i="10"/>
  <c r="AL954" i="10"/>
  <c r="AM954" i="10"/>
  <c r="AN954" i="10"/>
  <c r="AO954" i="10"/>
  <c r="AP954" i="10"/>
  <c r="AQ954" i="10"/>
  <c r="AR954" i="10"/>
  <c r="AS954" i="10"/>
  <c r="AT954" i="10"/>
  <c r="AU954" i="10"/>
  <c r="AV954" i="10"/>
  <c r="AW954" i="10"/>
  <c r="AB955" i="10"/>
  <c r="AC955" i="10"/>
  <c r="AD955" i="10"/>
  <c r="AE955" i="10"/>
  <c r="AF955" i="10"/>
  <c r="AG955" i="10"/>
  <c r="AH955" i="10"/>
  <c r="AI955" i="10"/>
  <c r="AJ955" i="10"/>
  <c r="AK955" i="10"/>
  <c r="AL955" i="10"/>
  <c r="AM955" i="10"/>
  <c r="AN955" i="10"/>
  <c r="AO955" i="10"/>
  <c r="AP955" i="10"/>
  <c r="AQ955" i="10"/>
  <c r="AR955" i="10"/>
  <c r="AS955" i="10"/>
  <c r="AT955" i="10"/>
  <c r="AU955" i="10"/>
  <c r="AV955" i="10"/>
  <c r="AW955" i="10"/>
  <c r="AB956" i="10"/>
  <c r="AC956" i="10"/>
  <c r="AD956" i="10"/>
  <c r="AE956" i="10"/>
  <c r="AF956" i="10"/>
  <c r="AG956" i="10"/>
  <c r="AH956" i="10"/>
  <c r="AI956" i="10"/>
  <c r="AJ956" i="10"/>
  <c r="AK956" i="10"/>
  <c r="AL956" i="10"/>
  <c r="AM956" i="10"/>
  <c r="AN956" i="10"/>
  <c r="AO956" i="10"/>
  <c r="AP956" i="10"/>
  <c r="AQ956" i="10"/>
  <c r="AR956" i="10"/>
  <c r="AS956" i="10"/>
  <c r="AT956" i="10"/>
  <c r="AU956" i="10"/>
  <c r="AV956" i="10"/>
  <c r="AW956" i="10"/>
  <c r="AB957" i="10"/>
  <c r="AC957" i="10"/>
  <c r="AD957" i="10"/>
  <c r="AE957" i="10"/>
  <c r="AF957" i="10"/>
  <c r="AG957" i="10"/>
  <c r="AH957" i="10"/>
  <c r="AI957" i="10"/>
  <c r="AJ957" i="10"/>
  <c r="AK957" i="10"/>
  <c r="AL957" i="10"/>
  <c r="AM957" i="10"/>
  <c r="AN957" i="10"/>
  <c r="AO957" i="10"/>
  <c r="AP957" i="10"/>
  <c r="AQ957" i="10"/>
  <c r="AR957" i="10"/>
  <c r="AS957" i="10"/>
  <c r="AT957" i="10"/>
  <c r="AU957" i="10"/>
  <c r="AV957" i="10"/>
  <c r="AW957" i="10"/>
  <c r="AB958" i="10"/>
  <c r="AC958" i="10"/>
  <c r="AD958" i="10"/>
  <c r="AE958" i="10"/>
  <c r="AF958" i="10"/>
  <c r="AG958" i="10"/>
  <c r="AH958" i="10"/>
  <c r="AI958" i="10"/>
  <c r="AJ958" i="10"/>
  <c r="AK958" i="10"/>
  <c r="AL958" i="10"/>
  <c r="AM958" i="10"/>
  <c r="AN958" i="10"/>
  <c r="AO958" i="10"/>
  <c r="AP958" i="10"/>
  <c r="AQ958" i="10"/>
  <c r="AR958" i="10"/>
  <c r="AS958" i="10"/>
  <c r="AT958" i="10"/>
  <c r="AU958" i="10"/>
  <c r="AV958" i="10"/>
  <c r="AW958" i="10"/>
  <c r="AB959" i="10"/>
  <c r="AC959" i="10"/>
  <c r="AD959" i="10"/>
  <c r="AE959" i="10"/>
  <c r="AF959" i="10"/>
  <c r="AG959" i="10"/>
  <c r="AH959" i="10"/>
  <c r="AI959" i="10"/>
  <c r="AJ959" i="10"/>
  <c r="AK959" i="10"/>
  <c r="AL959" i="10"/>
  <c r="AM959" i="10"/>
  <c r="AN959" i="10"/>
  <c r="AO959" i="10"/>
  <c r="AP959" i="10"/>
  <c r="AQ959" i="10"/>
  <c r="AR959" i="10"/>
  <c r="AS959" i="10"/>
  <c r="AT959" i="10"/>
  <c r="AU959" i="10"/>
  <c r="AV959" i="10"/>
  <c r="AW959" i="10"/>
  <c r="AB960" i="10"/>
  <c r="AC960" i="10"/>
  <c r="AD960" i="10"/>
  <c r="AE960" i="10"/>
  <c r="AF960" i="10"/>
  <c r="AG960" i="10"/>
  <c r="AH960" i="10"/>
  <c r="AI960" i="10"/>
  <c r="AJ960" i="10"/>
  <c r="AK960" i="10"/>
  <c r="AL960" i="10"/>
  <c r="AM960" i="10"/>
  <c r="AN960" i="10"/>
  <c r="AO960" i="10"/>
  <c r="AP960" i="10"/>
  <c r="AQ960" i="10"/>
  <c r="AR960" i="10"/>
  <c r="AS960" i="10"/>
  <c r="AT960" i="10"/>
  <c r="AU960" i="10"/>
  <c r="AV960" i="10"/>
  <c r="AW960" i="10"/>
  <c r="AB961" i="10"/>
  <c r="AC961" i="10"/>
  <c r="AD961" i="10"/>
  <c r="AE961" i="10"/>
  <c r="AF961" i="10"/>
  <c r="AG961" i="10"/>
  <c r="AH961" i="10"/>
  <c r="AI961" i="10"/>
  <c r="AJ961" i="10"/>
  <c r="AK961" i="10"/>
  <c r="AL961" i="10"/>
  <c r="AM961" i="10"/>
  <c r="AN961" i="10"/>
  <c r="AO961" i="10"/>
  <c r="AP961" i="10"/>
  <c r="AQ961" i="10"/>
  <c r="AR961" i="10"/>
  <c r="AS961" i="10"/>
  <c r="AT961" i="10"/>
  <c r="AU961" i="10"/>
  <c r="AV961" i="10"/>
  <c r="AW961" i="10"/>
  <c r="AB962" i="10"/>
  <c r="AC962" i="10"/>
  <c r="AD962" i="10"/>
  <c r="AE962" i="10"/>
  <c r="AF962" i="10"/>
  <c r="AG962" i="10"/>
  <c r="AH962" i="10"/>
  <c r="AI962" i="10"/>
  <c r="AJ962" i="10"/>
  <c r="AK962" i="10"/>
  <c r="AL962" i="10"/>
  <c r="AM962" i="10"/>
  <c r="AN962" i="10"/>
  <c r="AO962" i="10"/>
  <c r="AP962" i="10"/>
  <c r="AQ962" i="10"/>
  <c r="AR962" i="10"/>
  <c r="AS962" i="10"/>
  <c r="AT962" i="10"/>
  <c r="AU962" i="10"/>
  <c r="AV962" i="10"/>
  <c r="AW962" i="10"/>
  <c r="AB963" i="10"/>
  <c r="AC963" i="10"/>
  <c r="AD963" i="10"/>
  <c r="AE963" i="10"/>
  <c r="AF963" i="10"/>
  <c r="AG963" i="10"/>
  <c r="AH963" i="10"/>
  <c r="AI963" i="10"/>
  <c r="AJ963" i="10"/>
  <c r="AK963" i="10"/>
  <c r="AL963" i="10"/>
  <c r="AM963" i="10"/>
  <c r="AN963" i="10"/>
  <c r="AO963" i="10"/>
  <c r="AP963" i="10"/>
  <c r="AQ963" i="10"/>
  <c r="AR963" i="10"/>
  <c r="AS963" i="10"/>
  <c r="AT963" i="10"/>
  <c r="AU963" i="10"/>
  <c r="AV963" i="10"/>
  <c r="AW963" i="10"/>
  <c r="AB964" i="10"/>
  <c r="AC964" i="10"/>
  <c r="AD964" i="10"/>
  <c r="AE964" i="10"/>
  <c r="AF964" i="10"/>
  <c r="AG964" i="10"/>
  <c r="AH964" i="10"/>
  <c r="AI964" i="10"/>
  <c r="AJ964" i="10"/>
  <c r="AK964" i="10"/>
  <c r="AL964" i="10"/>
  <c r="AM964" i="10"/>
  <c r="AN964" i="10"/>
  <c r="AO964" i="10"/>
  <c r="AP964" i="10"/>
  <c r="AQ964" i="10"/>
  <c r="AR964" i="10"/>
  <c r="AS964" i="10"/>
  <c r="AT964" i="10"/>
  <c r="AU964" i="10"/>
  <c r="AV964" i="10"/>
  <c r="AW964" i="10"/>
  <c r="AB965" i="10"/>
  <c r="AC965" i="10"/>
  <c r="AD965" i="10"/>
  <c r="AE965" i="10"/>
  <c r="AF965" i="10"/>
  <c r="AG965" i="10"/>
  <c r="AH965" i="10"/>
  <c r="AI965" i="10"/>
  <c r="AJ965" i="10"/>
  <c r="AK965" i="10"/>
  <c r="AL965" i="10"/>
  <c r="AM965" i="10"/>
  <c r="AN965" i="10"/>
  <c r="AO965" i="10"/>
  <c r="AP965" i="10"/>
  <c r="AQ965" i="10"/>
  <c r="AR965" i="10"/>
  <c r="AS965" i="10"/>
  <c r="AT965" i="10"/>
  <c r="AU965" i="10"/>
  <c r="AV965" i="10"/>
  <c r="AW965" i="10"/>
  <c r="AB966" i="10"/>
  <c r="AC966" i="10"/>
  <c r="AD966" i="10"/>
  <c r="AE966" i="10"/>
  <c r="AF966" i="10"/>
  <c r="AG966" i="10"/>
  <c r="AH966" i="10"/>
  <c r="AI966" i="10"/>
  <c r="AJ966" i="10"/>
  <c r="AK966" i="10"/>
  <c r="AL966" i="10"/>
  <c r="AM966" i="10"/>
  <c r="AN966" i="10"/>
  <c r="AO966" i="10"/>
  <c r="AP966" i="10"/>
  <c r="AQ966" i="10"/>
  <c r="AR966" i="10"/>
  <c r="AS966" i="10"/>
  <c r="AT966" i="10"/>
  <c r="AU966" i="10"/>
  <c r="AV966" i="10"/>
  <c r="AW966" i="10"/>
  <c r="AB967" i="10"/>
  <c r="AC967" i="10"/>
  <c r="AD967" i="10"/>
  <c r="AE967" i="10"/>
  <c r="AF967" i="10"/>
  <c r="AG967" i="10"/>
  <c r="AH967" i="10"/>
  <c r="AI967" i="10"/>
  <c r="AJ967" i="10"/>
  <c r="AK967" i="10"/>
  <c r="AL967" i="10"/>
  <c r="AM967" i="10"/>
  <c r="AN967" i="10"/>
  <c r="AO967" i="10"/>
  <c r="AP967" i="10"/>
  <c r="AQ967" i="10"/>
  <c r="AR967" i="10"/>
  <c r="AS967" i="10"/>
  <c r="AT967" i="10"/>
  <c r="AU967" i="10"/>
  <c r="AV967" i="10"/>
  <c r="AW967" i="10"/>
  <c r="AB968" i="10"/>
  <c r="AC968" i="10"/>
  <c r="AD968" i="10"/>
  <c r="AE968" i="10"/>
  <c r="AF968" i="10"/>
  <c r="AG968" i="10"/>
  <c r="AH968" i="10"/>
  <c r="AI968" i="10"/>
  <c r="AJ968" i="10"/>
  <c r="AK968" i="10"/>
  <c r="AL968" i="10"/>
  <c r="AM968" i="10"/>
  <c r="AN968" i="10"/>
  <c r="AO968" i="10"/>
  <c r="AP968" i="10"/>
  <c r="AQ968" i="10"/>
  <c r="AR968" i="10"/>
  <c r="AS968" i="10"/>
  <c r="AT968" i="10"/>
  <c r="AU968" i="10"/>
  <c r="AV968" i="10"/>
  <c r="AW968" i="10"/>
  <c r="AB969" i="10"/>
  <c r="AC969" i="10"/>
  <c r="AD969" i="10"/>
  <c r="AE969" i="10"/>
  <c r="AF969" i="10"/>
  <c r="AG969" i="10"/>
  <c r="AH969" i="10"/>
  <c r="AI969" i="10"/>
  <c r="AJ969" i="10"/>
  <c r="AK969" i="10"/>
  <c r="AL969" i="10"/>
  <c r="AM969" i="10"/>
  <c r="AN969" i="10"/>
  <c r="AO969" i="10"/>
  <c r="AP969" i="10"/>
  <c r="AQ969" i="10"/>
  <c r="AR969" i="10"/>
  <c r="AS969" i="10"/>
  <c r="AT969" i="10"/>
  <c r="AU969" i="10"/>
  <c r="AV969" i="10"/>
  <c r="AW969" i="10"/>
  <c r="AB970" i="10"/>
  <c r="AC970" i="10"/>
  <c r="AD970" i="10"/>
  <c r="AE970" i="10"/>
  <c r="AF970" i="10"/>
  <c r="AG970" i="10"/>
  <c r="AH970" i="10"/>
  <c r="AI970" i="10"/>
  <c r="AJ970" i="10"/>
  <c r="AK970" i="10"/>
  <c r="AL970" i="10"/>
  <c r="AM970" i="10"/>
  <c r="AN970" i="10"/>
  <c r="AO970" i="10"/>
  <c r="AP970" i="10"/>
  <c r="AQ970" i="10"/>
  <c r="AR970" i="10"/>
  <c r="AS970" i="10"/>
  <c r="AT970" i="10"/>
  <c r="AU970" i="10"/>
  <c r="AV970" i="10"/>
  <c r="AW970" i="10"/>
  <c r="AB971" i="10"/>
  <c r="AC971" i="10"/>
  <c r="AD971" i="10"/>
  <c r="AE971" i="10"/>
  <c r="AF971" i="10"/>
  <c r="AG971" i="10"/>
  <c r="AH971" i="10"/>
  <c r="AI971" i="10"/>
  <c r="AJ971" i="10"/>
  <c r="AK971" i="10"/>
  <c r="AL971" i="10"/>
  <c r="AM971" i="10"/>
  <c r="AN971" i="10"/>
  <c r="AO971" i="10"/>
  <c r="AP971" i="10"/>
  <c r="AQ971" i="10"/>
  <c r="AR971" i="10"/>
  <c r="AS971" i="10"/>
  <c r="AT971" i="10"/>
  <c r="AU971" i="10"/>
  <c r="AV971" i="10"/>
  <c r="AW971" i="10"/>
  <c r="AB972" i="10"/>
  <c r="AC972" i="10"/>
  <c r="AD972" i="10"/>
  <c r="AE972" i="10"/>
  <c r="AF972" i="10"/>
  <c r="AG972" i="10"/>
  <c r="AH972" i="10"/>
  <c r="AI972" i="10"/>
  <c r="AJ972" i="10"/>
  <c r="AK972" i="10"/>
  <c r="AL972" i="10"/>
  <c r="AM972" i="10"/>
  <c r="AN972" i="10"/>
  <c r="AO972" i="10"/>
  <c r="AP972" i="10"/>
  <c r="AQ972" i="10"/>
  <c r="AR972" i="10"/>
  <c r="AS972" i="10"/>
  <c r="AT972" i="10"/>
  <c r="AU972" i="10"/>
  <c r="AV972" i="10"/>
  <c r="AW972" i="10"/>
  <c r="AB973" i="10"/>
  <c r="AC973" i="10"/>
  <c r="AD973" i="10"/>
  <c r="AE973" i="10"/>
  <c r="AF973" i="10"/>
  <c r="AG973" i="10"/>
  <c r="AH973" i="10"/>
  <c r="AI973" i="10"/>
  <c r="AJ973" i="10"/>
  <c r="AK973" i="10"/>
  <c r="AL973" i="10"/>
  <c r="AM973" i="10"/>
  <c r="AN973" i="10"/>
  <c r="AO973" i="10"/>
  <c r="AP973" i="10"/>
  <c r="AQ973" i="10"/>
  <c r="AR973" i="10"/>
  <c r="AS973" i="10"/>
  <c r="AT973" i="10"/>
  <c r="AU973" i="10"/>
  <c r="AV973" i="10"/>
  <c r="AW973" i="10"/>
  <c r="AB974" i="10"/>
  <c r="AC974" i="10"/>
  <c r="AD974" i="10"/>
  <c r="AE974" i="10"/>
  <c r="AF974" i="10"/>
  <c r="AG974" i="10"/>
  <c r="AH974" i="10"/>
  <c r="AI974" i="10"/>
  <c r="AJ974" i="10"/>
  <c r="AK974" i="10"/>
  <c r="AL974" i="10"/>
  <c r="AM974" i="10"/>
  <c r="AN974" i="10"/>
  <c r="AO974" i="10"/>
  <c r="AP974" i="10"/>
  <c r="AQ974" i="10"/>
  <c r="AR974" i="10"/>
  <c r="AS974" i="10"/>
  <c r="AT974" i="10"/>
  <c r="AU974" i="10"/>
  <c r="AV974" i="10"/>
  <c r="AW974" i="10"/>
  <c r="AB975" i="10"/>
  <c r="AC975" i="10"/>
  <c r="AD975" i="10"/>
  <c r="AE975" i="10"/>
  <c r="AF975" i="10"/>
  <c r="AG975" i="10"/>
  <c r="AH975" i="10"/>
  <c r="AI975" i="10"/>
  <c r="AJ975" i="10"/>
  <c r="AK975" i="10"/>
  <c r="AL975" i="10"/>
  <c r="AM975" i="10"/>
  <c r="AN975" i="10"/>
  <c r="AO975" i="10"/>
  <c r="AP975" i="10"/>
  <c r="AQ975" i="10"/>
  <c r="AR975" i="10"/>
  <c r="AS975" i="10"/>
  <c r="AT975" i="10"/>
  <c r="AU975" i="10"/>
  <c r="AV975" i="10"/>
  <c r="AW975" i="10"/>
  <c r="AB976" i="10"/>
  <c r="AC976" i="10"/>
  <c r="AD976" i="10"/>
  <c r="AE976" i="10"/>
  <c r="AF976" i="10"/>
  <c r="AG976" i="10"/>
  <c r="AH976" i="10"/>
  <c r="AI976" i="10"/>
  <c r="AJ976" i="10"/>
  <c r="AK976" i="10"/>
  <c r="AL976" i="10"/>
  <c r="AM976" i="10"/>
  <c r="AN976" i="10"/>
  <c r="AO976" i="10"/>
  <c r="AP976" i="10"/>
  <c r="AQ976" i="10"/>
  <c r="AR976" i="10"/>
  <c r="AS976" i="10"/>
  <c r="AT976" i="10"/>
  <c r="AU976" i="10"/>
  <c r="AV976" i="10"/>
  <c r="AW976" i="10"/>
  <c r="AB977" i="10"/>
  <c r="AC977" i="10"/>
  <c r="AD977" i="10"/>
  <c r="AE977" i="10"/>
  <c r="AF977" i="10"/>
  <c r="AG977" i="10"/>
  <c r="AH977" i="10"/>
  <c r="AI977" i="10"/>
  <c r="AJ977" i="10"/>
  <c r="AK977" i="10"/>
  <c r="AL977" i="10"/>
  <c r="AM977" i="10"/>
  <c r="AN977" i="10"/>
  <c r="AO977" i="10"/>
  <c r="AP977" i="10"/>
  <c r="AQ977" i="10"/>
  <c r="AR977" i="10"/>
  <c r="AS977" i="10"/>
  <c r="AT977" i="10"/>
  <c r="AU977" i="10"/>
  <c r="AV977" i="10"/>
  <c r="AW977" i="10"/>
  <c r="AB978" i="10"/>
  <c r="AC978" i="10"/>
  <c r="AD978" i="10"/>
  <c r="AE978" i="10"/>
  <c r="AF978" i="10"/>
  <c r="AG978" i="10"/>
  <c r="AH978" i="10"/>
  <c r="AI978" i="10"/>
  <c r="AJ978" i="10"/>
  <c r="AK978" i="10"/>
  <c r="AL978" i="10"/>
  <c r="AM978" i="10"/>
  <c r="AN978" i="10"/>
  <c r="AO978" i="10"/>
  <c r="AP978" i="10"/>
  <c r="AQ978" i="10"/>
  <c r="AR978" i="10"/>
  <c r="AS978" i="10"/>
  <c r="AT978" i="10"/>
  <c r="AU978" i="10"/>
  <c r="AV978" i="10"/>
  <c r="AW978" i="10"/>
  <c r="AB979" i="10"/>
  <c r="AC979" i="10"/>
  <c r="AD979" i="10"/>
  <c r="AE979" i="10"/>
  <c r="AF979" i="10"/>
  <c r="AG979" i="10"/>
  <c r="AH979" i="10"/>
  <c r="AI979" i="10"/>
  <c r="AJ979" i="10"/>
  <c r="AK979" i="10"/>
  <c r="AL979" i="10"/>
  <c r="AM979" i="10"/>
  <c r="AN979" i="10"/>
  <c r="AO979" i="10"/>
  <c r="AP979" i="10"/>
  <c r="AQ979" i="10"/>
  <c r="AR979" i="10"/>
  <c r="AS979" i="10"/>
  <c r="AT979" i="10"/>
  <c r="AU979" i="10"/>
  <c r="AV979" i="10"/>
  <c r="AW979" i="10"/>
  <c r="AB980" i="10"/>
  <c r="AC980" i="10"/>
  <c r="AD980" i="10"/>
  <c r="AE980" i="10"/>
  <c r="AF980" i="10"/>
  <c r="AG980" i="10"/>
  <c r="AH980" i="10"/>
  <c r="AI980" i="10"/>
  <c r="AJ980" i="10"/>
  <c r="AK980" i="10"/>
  <c r="AL980" i="10"/>
  <c r="AM980" i="10"/>
  <c r="AN980" i="10"/>
  <c r="AO980" i="10"/>
  <c r="AP980" i="10"/>
  <c r="AQ980" i="10"/>
  <c r="AR980" i="10"/>
  <c r="AS980" i="10"/>
  <c r="AT980" i="10"/>
  <c r="AU980" i="10"/>
  <c r="AV980" i="10"/>
  <c r="AW980" i="10"/>
  <c r="AB981" i="10"/>
  <c r="AC981" i="10"/>
  <c r="AD981" i="10"/>
  <c r="AE981" i="10"/>
  <c r="AF981" i="10"/>
  <c r="AG981" i="10"/>
  <c r="AH981" i="10"/>
  <c r="AI981" i="10"/>
  <c r="AJ981" i="10"/>
  <c r="AK981" i="10"/>
  <c r="AL981" i="10"/>
  <c r="AM981" i="10"/>
  <c r="AN981" i="10"/>
  <c r="AO981" i="10"/>
  <c r="AP981" i="10"/>
  <c r="AQ981" i="10"/>
  <c r="AR981" i="10"/>
  <c r="AS981" i="10"/>
  <c r="AT981" i="10"/>
  <c r="AU981" i="10"/>
  <c r="AV981" i="10"/>
  <c r="AW981" i="10"/>
  <c r="AB982" i="10"/>
  <c r="AC982" i="10"/>
  <c r="AD982" i="10"/>
  <c r="AE982" i="10"/>
  <c r="AF982" i="10"/>
  <c r="AG982" i="10"/>
  <c r="AH982" i="10"/>
  <c r="AI982" i="10"/>
  <c r="AJ982" i="10"/>
  <c r="AK982" i="10"/>
  <c r="AL982" i="10"/>
  <c r="AM982" i="10"/>
  <c r="AN982" i="10"/>
  <c r="AO982" i="10"/>
  <c r="AP982" i="10"/>
  <c r="AQ982" i="10"/>
  <c r="AR982" i="10"/>
  <c r="AS982" i="10"/>
  <c r="AT982" i="10"/>
  <c r="AU982" i="10"/>
  <c r="AV982" i="10"/>
  <c r="AW982" i="10"/>
  <c r="AB983" i="10"/>
  <c r="AC983" i="10"/>
  <c r="AD983" i="10"/>
  <c r="AE983" i="10"/>
  <c r="AF983" i="10"/>
  <c r="AG983" i="10"/>
  <c r="AH983" i="10"/>
  <c r="AI983" i="10"/>
  <c r="AJ983" i="10"/>
  <c r="AK983" i="10"/>
  <c r="AL983" i="10"/>
  <c r="AM983" i="10"/>
  <c r="AN983" i="10"/>
  <c r="AO983" i="10"/>
  <c r="AP983" i="10"/>
  <c r="AQ983" i="10"/>
  <c r="AR983" i="10"/>
  <c r="AS983" i="10"/>
  <c r="AT983" i="10"/>
  <c r="AU983" i="10"/>
  <c r="AV983" i="10"/>
  <c r="AW983" i="10"/>
  <c r="AB984" i="10"/>
  <c r="AC984" i="10"/>
  <c r="AD984" i="10"/>
  <c r="AE984" i="10"/>
  <c r="AF984" i="10"/>
  <c r="AG984" i="10"/>
  <c r="AH984" i="10"/>
  <c r="AI984" i="10"/>
  <c r="AJ984" i="10"/>
  <c r="AK984" i="10"/>
  <c r="AL984" i="10"/>
  <c r="AM984" i="10"/>
  <c r="AN984" i="10"/>
  <c r="AO984" i="10"/>
  <c r="AP984" i="10"/>
  <c r="AQ984" i="10"/>
  <c r="AR984" i="10"/>
  <c r="AS984" i="10"/>
  <c r="AT984" i="10"/>
  <c r="AU984" i="10"/>
  <c r="AV984" i="10"/>
  <c r="AW984" i="10"/>
  <c r="AB985" i="10"/>
  <c r="AC985" i="10"/>
  <c r="AD985" i="10"/>
  <c r="AE985" i="10"/>
  <c r="AF985" i="10"/>
  <c r="AG985" i="10"/>
  <c r="AH985" i="10"/>
  <c r="AI985" i="10"/>
  <c r="AJ985" i="10"/>
  <c r="AK985" i="10"/>
  <c r="AL985" i="10"/>
  <c r="AM985" i="10"/>
  <c r="AN985" i="10"/>
  <c r="AO985" i="10"/>
  <c r="AP985" i="10"/>
  <c r="AQ985" i="10"/>
  <c r="AR985" i="10"/>
  <c r="AS985" i="10"/>
  <c r="AT985" i="10"/>
  <c r="AU985" i="10"/>
  <c r="AV985" i="10"/>
  <c r="AW985" i="10"/>
  <c r="AB986" i="10"/>
  <c r="AC986" i="10"/>
  <c r="AD986" i="10"/>
  <c r="AE986" i="10"/>
  <c r="AF986" i="10"/>
  <c r="AG986" i="10"/>
  <c r="AH986" i="10"/>
  <c r="AI986" i="10"/>
  <c r="AJ986" i="10"/>
  <c r="AK986" i="10"/>
  <c r="AL986" i="10"/>
  <c r="AM986" i="10"/>
  <c r="AN986" i="10"/>
  <c r="AO986" i="10"/>
  <c r="AP986" i="10"/>
  <c r="AQ986" i="10"/>
  <c r="AR986" i="10"/>
  <c r="AS986" i="10"/>
  <c r="AT986" i="10"/>
  <c r="AU986" i="10"/>
  <c r="AV986" i="10"/>
  <c r="AW986" i="10"/>
  <c r="AB987" i="10"/>
  <c r="AC987" i="10"/>
  <c r="AD987" i="10"/>
  <c r="AE987" i="10"/>
  <c r="AF987" i="10"/>
  <c r="AG987" i="10"/>
  <c r="AH987" i="10"/>
  <c r="AI987" i="10"/>
  <c r="AJ987" i="10"/>
  <c r="AK987" i="10"/>
  <c r="AL987" i="10"/>
  <c r="AM987" i="10"/>
  <c r="AN987" i="10"/>
  <c r="AO987" i="10"/>
  <c r="AP987" i="10"/>
  <c r="AQ987" i="10"/>
  <c r="AR987" i="10"/>
  <c r="AS987" i="10"/>
  <c r="AT987" i="10"/>
  <c r="AU987" i="10"/>
  <c r="AV987" i="10"/>
  <c r="AW987" i="10"/>
  <c r="AB988" i="10"/>
  <c r="AC988" i="10"/>
  <c r="AD988" i="10"/>
  <c r="AE988" i="10"/>
  <c r="AF988" i="10"/>
  <c r="AG988" i="10"/>
  <c r="AH988" i="10"/>
  <c r="AI988" i="10"/>
  <c r="AJ988" i="10"/>
  <c r="AK988" i="10"/>
  <c r="AL988" i="10"/>
  <c r="AM988" i="10"/>
  <c r="AN988" i="10"/>
  <c r="AO988" i="10"/>
  <c r="AP988" i="10"/>
  <c r="AQ988" i="10"/>
  <c r="AR988" i="10"/>
  <c r="AS988" i="10"/>
  <c r="AT988" i="10"/>
  <c r="AU988" i="10"/>
  <c r="AV988" i="10"/>
  <c r="AW988" i="10"/>
  <c r="AB989" i="10"/>
  <c r="AC989" i="10"/>
  <c r="AD989" i="10"/>
  <c r="AE989" i="10"/>
  <c r="AF989" i="10"/>
  <c r="AG989" i="10"/>
  <c r="AH989" i="10"/>
  <c r="AI989" i="10"/>
  <c r="AJ989" i="10"/>
  <c r="AK989" i="10"/>
  <c r="AL989" i="10"/>
  <c r="AM989" i="10"/>
  <c r="AN989" i="10"/>
  <c r="AO989" i="10"/>
  <c r="AP989" i="10"/>
  <c r="AQ989" i="10"/>
  <c r="AR989" i="10"/>
  <c r="AS989" i="10"/>
  <c r="AT989" i="10"/>
  <c r="AU989" i="10"/>
  <c r="AV989" i="10"/>
  <c r="AW989" i="10"/>
  <c r="AB990" i="10"/>
  <c r="AC990" i="10"/>
  <c r="AD990" i="10"/>
  <c r="AE990" i="10"/>
  <c r="AF990" i="10"/>
  <c r="AG990" i="10"/>
  <c r="AH990" i="10"/>
  <c r="AI990" i="10"/>
  <c r="AJ990" i="10"/>
  <c r="AK990" i="10"/>
  <c r="AL990" i="10"/>
  <c r="AM990" i="10"/>
  <c r="AN990" i="10"/>
  <c r="AO990" i="10"/>
  <c r="AP990" i="10"/>
  <c r="AQ990" i="10"/>
  <c r="AR990" i="10"/>
  <c r="AS990" i="10"/>
  <c r="AT990" i="10"/>
  <c r="AU990" i="10"/>
  <c r="AV990" i="10"/>
  <c r="AW990" i="10"/>
  <c r="AB991" i="10"/>
  <c r="AC991" i="10"/>
  <c r="AD991" i="10"/>
  <c r="AE991" i="10"/>
  <c r="AF991" i="10"/>
  <c r="AG991" i="10"/>
  <c r="AH991" i="10"/>
  <c r="AI991" i="10"/>
  <c r="AJ991" i="10"/>
  <c r="AK991" i="10"/>
  <c r="AL991" i="10"/>
  <c r="AM991" i="10"/>
  <c r="AN991" i="10"/>
  <c r="AO991" i="10"/>
  <c r="AP991" i="10"/>
  <c r="AQ991" i="10"/>
  <c r="AR991" i="10"/>
  <c r="AS991" i="10"/>
  <c r="AT991" i="10"/>
  <c r="AU991" i="10"/>
  <c r="AV991" i="10"/>
  <c r="AW991" i="10"/>
  <c r="AB992" i="10"/>
  <c r="AC992" i="10"/>
  <c r="AD992" i="10"/>
  <c r="AE992" i="10"/>
  <c r="AF992" i="10"/>
  <c r="AG992" i="10"/>
  <c r="AH992" i="10"/>
  <c r="AI992" i="10"/>
  <c r="AJ992" i="10"/>
  <c r="AK992" i="10"/>
  <c r="AL992" i="10"/>
  <c r="AM992" i="10"/>
  <c r="AN992" i="10"/>
  <c r="AO992" i="10"/>
  <c r="AP992" i="10"/>
  <c r="AQ992" i="10"/>
  <c r="AR992" i="10"/>
  <c r="AS992" i="10"/>
  <c r="AT992" i="10"/>
  <c r="AU992" i="10"/>
  <c r="AV992" i="10"/>
  <c r="AW992" i="10"/>
  <c r="AB993" i="10"/>
  <c r="AC993" i="10"/>
  <c r="AD993" i="10"/>
  <c r="AE993" i="10"/>
  <c r="AF993" i="10"/>
  <c r="AG993" i="10"/>
  <c r="AH993" i="10"/>
  <c r="AI993" i="10"/>
  <c r="AJ993" i="10"/>
  <c r="AK993" i="10"/>
  <c r="AL993" i="10"/>
  <c r="AM993" i="10"/>
  <c r="AN993" i="10"/>
  <c r="AO993" i="10"/>
  <c r="AP993" i="10"/>
  <c r="AQ993" i="10"/>
  <c r="AR993" i="10"/>
  <c r="AS993" i="10"/>
  <c r="AT993" i="10"/>
  <c r="AU993" i="10"/>
  <c r="AV993" i="10"/>
  <c r="AW993" i="10"/>
  <c r="AB994" i="10"/>
  <c r="AC994" i="10"/>
  <c r="AD994" i="10"/>
  <c r="AE994" i="10"/>
  <c r="AF994" i="10"/>
  <c r="AG994" i="10"/>
  <c r="AH994" i="10"/>
  <c r="AI994" i="10"/>
  <c r="AJ994" i="10"/>
  <c r="AK994" i="10"/>
  <c r="AL994" i="10"/>
  <c r="AM994" i="10"/>
  <c r="AN994" i="10"/>
  <c r="AO994" i="10"/>
  <c r="AP994" i="10"/>
  <c r="AQ994" i="10"/>
  <c r="AR994" i="10"/>
  <c r="AS994" i="10"/>
  <c r="AT994" i="10"/>
  <c r="AU994" i="10"/>
  <c r="AV994" i="10"/>
  <c r="AW994" i="10"/>
  <c r="AB995" i="10"/>
  <c r="AC995" i="10"/>
  <c r="AD995" i="10"/>
  <c r="AE995" i="10"/>
  <c r="AF995" i="10"/>
  <c r="AG995" i="10"/>
  <c r="AH995" i="10"/>
  <c r="AI995" i="10"/>
  <c r="AJ995" i="10"/>
  <c r="AK995" i="10"/>
  <c r="AL995" i="10"/>
  <c r="AM995" i="10"/>
  <c r="AN995" i="10"/>
  <c r="AO995" i="10"/>
  <c r="AP995" i="10"/>
  <c r="AQ995" i="10"/>
  <c r="AR995" i="10"/>
  <c r="AS995" i="10"/>
  <c r="AT995" i="10"/>
  <c r="AU995" i="10"/>
  <c r="AV995" i="10"/>
  <c r="AW995" i="10"/>
  <c r="AB996" i="10"/>
  <c r="AC996" i="10"/>
  <c r="AD996" i="10"/>
  <c r="AE996" i="10"/>
  <c r="AF996" i="10"/>
  <c r="AG996" i="10"/>
  <c r="AH996" i="10"/>
  <c r="AI996" i="10"/>
  <c r="AJ996" i="10"/>
  <c r="AK996" i="10"/>
  <c r="AL996" i="10"/>
  <c r="AM996" i="10"/>
  <c r="AN996" i="10"/>
  <c r="AO996" i="10"/>
  <c r="AP996" i="10"/>
  <c r="AQ996" i="10"/>
  <c r="AR996" i="10"/>
  <c r="AS996" i="10"/>
  <c r="AT996" i="10"/>
  <c r="AU996" i="10"/>
  <c r="AV996" i="10"/>
  <c r="AW996" i="10"/>
  <c r="AB997" i="10"/>
  <c r="AC997" i="10"/>
  <c r="AD997" i="10"/>
  <c r="AE997" i="10"/>
  <c r="AF997" i="10"/>
  <c r="AG997" i="10"/>
  <c r="AH997" i="10"/>
  <c r="AI997" i="10"/>
  <c r="AJ997" i="10"/>
  <c r="AK997" i="10"/>
  <c r="AL997" i="10"/>
  <c r="AM997" i="10"/>
  <c r="AN997" i="10"/>
  <c r="AO997" i="10"/>
  <c r="AP997" i="10"/>
  <c r="AQ997" i="10"/>
  <c r="AR997" i="10"/>
  <c r="AS997" i="10"/>
  <c r="AT997" i="10"/>
  <c r="AU997" i="10"/>
  <c r="AV997" i="10"/>
  <c r="AW997" i="10"/>
  <c r="AB998" i="10"/>
  <c r="AC998" i="10"/>
  <c r="AD998" i="10"/>
  <c r="AE998" i="10"/>
  <c r="AF998" i="10"/>
  <c r="AG998" i="10"/>
  <c r="AH998" i="10"/>
  <c r="AI998" i="10"/>
  <c r="AJ998" i="10"/>
  <c r="AK998" i="10"/>
  <c r="AL998" i="10"/>
  <c r="AM998" i="10"/>
  <c r="AN998" i="10"/>
  <c r="AO998" i="10"/>
  <c r="AP998" i="10"/>
  <c r="AQ998" i="10"/>
  <c r="AR998" i="10"/>
  <c r="AS998" i="10"/>
  <c r="AT998" i="10"/>
  <c r="AU998" i="10"/>
  <c r="AV998" i="10"/>
  <c r="AW998" i="10"/>
  <c r="AB999" i="10"/>
  <c r="AC999" i="10"/>
  <c r="AD999" i="10"/>
  <c r="AE999" i="10"/>
  <c r="AF999" i="10"/>
  <c r="AG999" i="10"/>
  <c r="AH999" i="10"/>
  <c r="AI999" i="10"/>
  <c r="AJ999" i="10"/>
  <c r="AK999" i="10"/>
  <c r="AL999" i="10"/>
  <c r="AM999" i="10"/>
  <c r="AN999" i="10"/>
  <c r="AO999" i="10"/>
  <c r="AP999" i="10"/>
  <c r="AQ999" i="10"/>
  <c r="AR999" i="10"/>
  <c r="AS999" i="10"/>
  <c r="AT999" i="10"/>
  <c r="AU999" i="10"/>
  <c r="AV999" i="10"/>
  <c r="AW999" i="10"/>
  <c r="AB1000" i="10"/>
  <c r="AC1000" i="10"/>
  <c r="AD1000" i="10"/>
  <c r="AE1000" i="10"/>
  <c r="AF1000" i="10"/>
  <c r="AG1000" i="10"/>
  <c r="AH1000" i="10"/>
  <c r="AI1000" i="10"/>
  <c r="AJ1000" i="10"/>
  <c r="AK1000" i="10"/>
  <c r="AL1000" i="10"/>
  <c r="AM1000" i="10"/>
  <c r="AN1000" i="10"/>
  <c r="AO1000" i="10"/>
  <c r="AP1000" i="10"/>
  <c r="AQ1000" i="10"/>
  <c r="AR1000" i="10"/>
  <c r="AS1000" i="10"/>
  <c r="AT1000" i="10"/>
  <c r="AU1000" i="10"/>
  <c r="AV1000" i="10"/>
  <c r="AW1000" i="10"/>
  <c r="AB1001" i="10"/>
  <c r="AC1001" i="10"/>
  <c r="AD1001" i="10"/>
  <c r="AE1001" i="10"/>
  <c r="AF1001" i="10"/>
  <c r="AG1001" i="10"/>
  <c r="AH1001" i="10"/>
  <c r="AI1001" i="10"/>
  <c r="AJ1001" i="10"/>
  <c r="AK1001" i="10"/>
  <c r="AL1001" i="10"/>
  <c r="AM1001" i="10"/>
  <c r="AN1001" i="10"/>
  <c r="AO1001" i="10"/>
  <c r="AP1001" i="10"/>
  <c r="AQ1001" i="10"/>
  <c r="AR1001" i="10"/>
  <c r="AS1001" i="10"/>
  <c r="AT1001" i="10"/>
  <c r="AU1001" i="10"/>
  <c r="AV1001" i="10"/>
  <c r="AW1001" i="10"/>
  <c r="AB1002" i="10"/>
  <c r="AC1002" i="10"/>
  <c r="AD1002" i="10"/>
  <c r="AE1002" i="10"/>
  <c r="AF1002" i="10"/>
  <c r="AG1002" i="10"/>
  <c r="AH1002" i="10"/>
  <c r="AI1002" i="10"/>
  <c r="AJ1002" i="10"/>
  <c r="AK1002" i="10"/>
  <c r="AL1002" i="10"/>
  <c r="AM1002" i="10"/>
  <c r="AN1002" i="10"/>
  <c r="AO1002" i="10"/>
  <c r="AP1002" i="10"/>
  <c r="AQ1002" i="10"/>
  <c r="AR1002" i="10"/>
  <c r="AS1002" i="10"/>
  <c r="AT1002" i="10"/>
  <c r="AU1002" i="10"/>
  <c r="AV1002" i="10"/>
  <c r="AW1002" i="10"/>
  <c r="AB1003" i="10"/>
  <c r="AC1003" i="10"/>
  <c r="AD1003" i="10"/>
  <c r="AE1003" i="10"/>
  <c r="AF1003" i="10"/>
  <c r="AG1003" i="10"/>
  <c r="AH1003" i="10"/>
  <c r="AI1003" i="10"/>
  <c r="AJ1003" i="10"/>
  <c r="AK1003" i="10"/>
  <c r="AL1003" i="10"/>
  <c r="AM1003" i="10"/>
  <c r="AN1003" i="10"/>
  <c r="AO1003" i="10"/>
  <c r="AP1003" i="10"/>
  <c r="AQ1003" i="10"/>
  <c r="AR1003" i="10"/>
  <c r="AS1003" i="10"/>
  <c r="AT1003" i="10"/>
  <c r="AU1003" i="10"/>
  <c r="AV1003" i="10"/>
  <c r="AW1003" i="10"/>
  <c r="AB1004" i="10"/>
  <c r="AC1004" i="10"/>
  <c r="AD1004" i="10"/>
  <c r="AE1004" i="10"/>
  <c r="AF1004" i="10"/>
  <c r="AG1004" i="10"/>
  <c r="AH1004" i="10"/>
  <c r="AI1004" i="10"/>
  <c r="AJ1004" i="10"/>
  <c r="AK1004" i="10"/>
  <c r="AL1004" i="10"/>
  <c r="AM1004" i="10"/>
  <c r="AN1004" i="10"/>
  <c r="AO1004" i="10"/>
  <c r="AP1004" i="10"/>
  <c r="AQ1004" i="10"/>
  <c r="AR1004" i="10"/>
  <c r="AS1004" i="10"/>
  <c r="AT1004" i="10"/>
  <c r="AU1004" i="10"/>
  <c r="AV1004" i="10"/>
  <c r="AW1004" i="10"/>
  <c r="AB1005" i="10"/>
  <c r="AC1005" i="10"/>
  <c r="AD1005" i="10"/>
  <c r="AE1005" i="10"/>
  <c r="AF1005" i="10"/>
  <c r="AG1005" i="10"/>
  <c r="AH1005" i="10"/>
  <c r="AI1005" i="10"/>
  <c r="AJ1005" i="10"/>
  <c r="AK1005" i="10"/>
  <c r="AL1005" i="10"/>
  <c r="AM1005" i="10"/>
  <c r="AN1005" i="10"/>
  <c r="AO1005" i="10"/>
  <c r="AP1005" i="10"/>
  <c r="AQ1005" i="10"/>
  <c r="AR1005" i="10"/>
  <c r="AS1005" i="10"/>
  <c r="AT1005" i="10"/>
  <c r="AU1005" i="10"/>
  <c r="AV1005" i="10"/>
  <c r="AW1005" i="10"/>
  <c r="AB1006" i="10"/>
  <c r="AC1006" i="10"/>
  <c r="AD1006" i="10"/>
  <c r="AE1006" i="10"/>
  <c r="AF1006" i="10"/>
  <c r="AG1006" i="10"/>
  <c r="AH1006" i="10"/>
  <c r="AI1006" i="10"/>
  <c r="AJ1006" i="10"/>
  <c r="AK1006" i="10"/>
  <c r="AL1006" i="10"/>
  <c r="AM1006" i="10"/>
  <c r="AN1006" i="10"/>
  <c r="AO1006" i="10"/>
  <c r="AP1006" i="10"/>
  <c r="AQ1006" i="10"/>
  <c r="AR1006" i="10"/>
  <c r="AS1006" i="10"/>
  <c r="AT1006" i="10"/>
  <c r="AU1006" i="10"/>
  <c r="AV1006" i="10"/>
  <c r="AW1006" i="10"/>
  <c r="AB1007" i="10"/>
  <c r="AC1007" i="10"/>
  <c r="AD1007" i="10"/>
  <c r="AE1007" i="10"/>
  <c r="AF1007" i="10"/>
  <c r="AG1007" i="10"/>
  <c r="AH1007" i="10"/>
  <c r="AI1007" i="10"/>
  <c r="AJ1007" i="10"/>
  <c r="AK1007" i="10"/>
  <c r="AL1007" i="10"/>
  <c r="AM1007" i="10"/>
  <c r="AN1007" i="10"/>
  <c r="AO1007" i="10"/>
  <c r="AP1007" i="10"/>
  <c r="AQ1007" i="10"/>
  <c r="AR1007" i="10"/>
  <c r="AS1007" i="10"/>
  <c r="AT1007" i="10"/>
  <c r="AU1007" i="10"/>
  <c r="AV1007" i="10"/>
  <c r="AW1007" i="10"/>
  <c r="AB1008" i="10"/>
  <c r="AC1008" i="10"/>
  <c r="AD1008" i="10"/>
  <c r="AE1008" i="10"/>
  <c r="AF1008" i="10"/>
  <c r="AG1008" i="10"/>
  <c r="AH1008" i="10"/>
  <c r="AI1008" i="10"/>
  <c r="AJ1008" i="10"/>
  <c r="AK1008" i="10"/>
  <c r="AL1008" i="10"/>
  <c r="AM1008" i="10"/>
  <c r="AN1008" i="10"/>
  <c r="AO1008" i="10"/>
  <c r="AP1008" i="10"/>
  <c r="AQ1008" i="10"/>
  <c r="AR1008" i="10"/>
  <c r="AS1008" i="10"/>
  <c r="AT1008" i="10"/>
  <c r="AU1008" i="10"/>
  <c r="AV1008" i="10"/>
  <c r="AW1008" i="10"/>
  <c r="AB1009" i="10"/>
  <c r="AC1009" i="10"/>
  <c r="AD1009" i="10"/>
  <c r="AE1009" i="10"/>
  <c r="AF1009" i="10"/>
  <c r="AG1009" i="10"/>
  <c r="AH1009" i="10"/>
  <c r="AI1009" i="10"/>
  <c r="AJ1009" i="10"/>
  <c r="AK1009" i="10"/>
  <c r="AL1009" i="10"/>
  <c r="AM1009" i="10"/>
  <c r="AN1009" i="10"/>
  <c r="AO1009" i="10"/>
  <c r="AP1009" i="10"/>
  <c r="AQ1009" i="10"/>
  <c r="AR1009" i="10"/>
  <c r="AS1009" i="10"/>
  <c r="AT1009" i="10"/>
  <c r="AU1009" i="10"/>
  <c r="AV1009" i="10"/>
  <c r="AW1009" i="10"/>
  <c r="AB1010" i="10"/>
  <c r="AC1010" i="10"/>
  <c r="AD1010" i="10"/>
  <c r="AE1010" i="10"/>
  <c r="AF1010" i="10"/>
  <c r="AG1010" i="10"/>
  <c r="AH1010" i="10"/>
  <c r="AI1010" i="10"/>
  <c r="AJ1010" i="10"/>
  <c r="AK1010" i="10"/>
  <c r="AL1010" i="10"/>
  <c r="AM1010" i="10"/>
  <c r="AN1010" i="10"/>
  <c r="AO1010" i="10"/>
  <c r="AP1010" i="10"/>
  <c r="AQ1010" i="10"/>
  <c r="AR1010" i="10"/>
  <c r="AS1010" i="10"/>
  <c r="AT1010" i="10"/>
  <c r="AU1010" i="10"/>
  <c r="AV1010" i="10"/>
  <c r="AW1010" i="10"/>
  <c r="AB1011" i="10"/>
  <c r="AC1011" i="10"/>
  <c r="AD1011" i="10"/>
  <c r="AE1011" i="10"/>
  <c r="AF1011" i="10"/>
  <c r="AG1011" i="10"/>
  <c r="AH1011" i="10"/>
  <c r="AI1011" i="10"/>
  <c r="AJ1011" i="10"/>
  <c r="AK1011" i="10"/>
  <c r="AL1011" i="10"/>
  <c r="AM1011" i="10"/>
  <c r="AN1011" i="10"/>
  <c r="AO1011" i="10"/>
  <c r="AP1011" i="10"/>
  <c r="AQ1011" i="10"/>
  <c r="AR1011" i="10"/>
  <c r="AS1011" i="10"/>
  <c r="AT1011" i="10"/>
  <c r="AU1011" i="10"/>
  <c r="AV1011" i="10"/>
  <c r="AW1011" i="10"/>
  <c r="AB1012" i="10"/>
  <c r="AC1012" i="10"/>
  <c r="AD1012" i="10"/>
  <c r="AE1012" i="10"/>
  <c r="AF1012" i="10"/>
  <c r="AG1012" i="10"/>
  <c r="AH1012" i="10"/>
  <c r="AI1012" i="10"/>
  <c r="AJ1012" i="10"/>
  <c r="AK1012" i="10"/>
  <c r="AL1012" i="10"/>
  <c r="AM1012" i="10"/>
  <c r="AN1012" i="10"/>
  <c r="AO1012" i="10"/>
  <c r="AP1012" i="10"/>
  <c r="AQ1012" i="10"/>
  <c r="AR1012" i="10"/>
  <c r="AS1012" i="10"/>
  <c r="AT1012" i="10"/>
  <c r="AU1012" i="10"/>
  <c r="AV1012" i="10"/>
  <c r="AW1012" i="10"/>
  <c r="AB1013" i="10"/>
  <c r="AC1013" i="10"/>
  <c r="AD1013" i="10"/>
  <c r="AE1013" i="10"/>
  <c r="AF1013" i="10"/>
  <c r="AG1013" i="10"/>
  <c r="AH1013" i="10"/>
  <c r="AI1013" i="10"/>
  <c r="AJ1013" i="10"/>
  <c r="AK1013" i="10"/>
  <c r="AL1013" i="10"/>
  <c r="AM1013" i="10"/>
  <c r="AN1013" i="10"/>
  <c r="AO1013" i="10"/>
  <c r="AP1013" i="10"/>
  <c r="AQ1013" i="10"/>
  <c r="AR1013" i="10"/>
  <c r="AS1013" i="10"/>
  <c r="AT1013" i="10"/>
  <c r="AU1013" i="10"/>
  <c r="AV1013" i="10"/>
  <c r="AW1013" i="10"/>
  <c r="AB1014" i="10"/>
  <c r="AC1014" i="10"/>
  <c r="AD1014" i="10"/>
  <c r="AE1014" i="10"/>
  <c r="AF1014" i="10"/>
  <c r="AG1014" i="10"/>
  <c r="AH1014" i="10"/>
  <c r="AI1014" i="10"/>
  <c r="AJ1014" i="10"/>
  <c r="AK1014" i="10"/>
  <c r="AL1014" i="10"/>
  <c r="AM1014" i="10"/>
  <c r="AN1014" i="10"/>
  <c r="AO1014" i="10"/>
  <c r="AP1014" i="10"/>
  <c r="AQ1014" i="10"/>
  <c r="AR1014" i="10"/>
  <c r="AS1014" i="10"/>
  <c r="AT1014" i="10"/>
  <c r="AU1014" i="10"/>
  <c r="AV1014" i="10"/>
  <c r="AW1014" i="10"/>
  <c r="AB1015" i="10"/>
  <c r="AC1015" i="10"/>
  <c r="AD1015" i="10"/>
  <c r="AE1015" i="10"/>
  <c r="AF1015" i="10"/>
  <c r="AG1015" i="10"/>
  <c r="AH1015" i="10"/>
  <c r="AI1015" i="10"/>
  <c r="AJ1015" i="10"/>
  <c r="AK1015" i="10"/>
  <c r="AL1015" i="10"/>
  <c r="AM1015" i="10"/>
  <c r="AN1015" i="10"/>
  <c r="AO1015" i="10"/>
  <c r="AP1015" i="10"/>
  <c r="AQ1015" i="10"/>
  <c r="AR1015" i="10"/>
  <c r="AS1015" i="10"/>
  <c r="AT1015" i="10"/>
  <c r="AU1015" i="10"/>
  <c r="AV1015" i="10"/>
  <c r="AW1015" i="10"/>
  <c r="AB1016" i="10"/>
  <c r="AC1016" i="10"/>
  <c r="AD1016" i="10"/>
  <c r="AE1016" i="10"/>
  <c r="AF1016" i="10"/>
  <c r="AG1016" i="10"/>
  <c r="AH1016" i="10"/>
  <c r="AI1016" i="10"/>
  <c r="AJ1016" i="10"/>
  <c r="AK1016" i="10"/>
  <c r="AL1016" i="10"/>
  <c r="AM1016" i="10"/>
  <c r="AN1016" i="10"/>
  <c r="AO1016" i="10"/>
  <c r="AP1016" i="10"/>
  <c r="AQ1016" i="10"/>
  <c r="AR1016" i="10"/>
  <c r="AS1016" i="10"/>
  <c r="AT1016" i="10"/>
  <c r="AU1016" i="10"/>
  <c r="AV1016" i="10"/>
  <c r="AW1016" i="10"/>
  <c r="AB1017" i="10"/>
  <c r="AC1017" i="10"/>
  <c r="AD1017" i="10"/>
  <c r="AE1017" i="10"/>
  <c r="AF1017" i="10"/>
  <c r="AG1017" i="10"/>
  <c r="AH1017" i="10"/>
  <c r="AI1017" i="10"/>
  <c r="AJ1017" i="10"/>
  <c r="AK1017" i="10"/>
  <c r="AL1017" i="10"/>
  <c r="AM1017" i="10"/>
  <c r="AN1017" i="10"/>
  <c r="AO1017" i="10"/>
  <c r="AP1017" i="10"/>
  <c r="AQ1017" i="10"/>
  <c r="AR1017" i="10"/>
  <c r="AS1017" i="10"/>
  <c r="AT1017" i="10"/>
  <c r="AU1017" i="10"/>
  <c r="AV1017" i="10"/>
  <c r="AW1017" i="10"/>
  <c r="AB1018" i="10"/>
  <c r="AC1018" i="10"/>
  <c r="AD1018" i="10"/>
  <c r="AE1018" i="10"/>
  <c r="AF1018" i="10"/>
  <c r="AG1018" i="10"/>
  <c r="AH1018" i="10"/>
  <c r="AI1018" i="10"/>
  <c r="AJ1018" i="10"/>
  <c r="AK1018" i="10"/>
  <c r="AL1018" i="10"/>
  <c r="AM1018" i="10"/>
  <c r="AN1018" i="10"/>
  <c r="AO1018" i="10"/>
  <c r="AP1018" i="10"/>
  <c r="AQ1018" i="10"/>
  <c r="AR1018" i="10"/>
  <c r="AS1018" i="10"/>
  <c r="AT1018" i="10"/>
  <c r="AU1018" i="10"/>
  <c r="AV1018" i="10"/>
  <c r="AW1018" i="10"/>
  <c r="AB1019" i="10"/>
  <c r="AC1019" i="10"/>
  <c r="AD1019" i="10"/>
  <c r="AE1019" i="10"/>
  <c r="AF1019" i="10"/>
  <c r="AG1019" i="10"/>
  <c r="AH1019" i="10"/>
  <c r="AI1019" i="10"/>
  <c r="AJ1019" i="10"/>
  <c r="AK1019" i="10"/>
  <c r="AL1019" i="10"/>
  <c r="AM1019" i="10"/>
  <c r="AN1019" i="10"/>
  <c r="AO1019" i="10"/>
  <c r="AP1019" i="10"/>
  <c r="AQ1019" i="10"/>
  <c r="AR1019" i="10"/>
  <c r="AS1019" i="10"/>
  <c r="AT1019" i="10"/>
  <c r="AU1019" i="10"/>
  <c r="AV1019" i="10"/>
  <c r="AW1019" i="10"/>
  <c r="AB1020" i="10"/>
  <c r="AC1020" i="10"/>
  <c r="AD1020" i="10"/>
  <c r="AE1020" i="10"/>
  <c r="AF1020" i="10"/>
  <c r="AG1020" i="10"/>
  <c r="AH1020" i="10"/>
  <c r="AI1020" i="10"/>
  <c r="AJ1020" i="10"/>
  <c r="AK1020" i="10"/>
  <c r="AL1020" i="10"/>
  <c r="AM1020" i="10"/>
  <c r="AN1020" i="10"/>
  <c r="AO1020" i="10"/>
  <c r="AP1020" i="10"/>
  <c r="AQ1020" i="10"/>
  <c r="AR1020" i="10"/>
  <c r="AS1020" i="10"/>
  <c r="AT1020" i="10"/>
  <c r="AU1020" i="10"/>
  <c r="AV1020" i="10"/>
  <c r="AW1020" i="10"/>
  <c r="AB1021" i="10"/>
  <c r="AC1021" i="10"/>
  <c r="AD1021" i="10"/>
  <c r="AE1021" i="10"/>
  <c r="AF1021" i="10"/>
  <c r="AG1021" i="10"/>
  <c r="AH1021" i="10"/>
  <c r="AI1021" i="10"/>
  <c r="AJ1021" i="10"/>
  <c r="AK1021" i="10"/>
  <c r="AL1021" i="10"/>
  <c r="AM1021" i="10"/>
  <c r="AN1021" i="10"/>
  <c r="AO1021" i="10"/>
  <c r="AP1021" i="10"/>
  <c r="AQ1021" i="10"/>
  <c r="AR1021" i="10"/>
  <c r="AS1021" i="10"/>
  <c r="AT1021" i="10"/>
  <c r="AU1021" i="10"/>
  <c r="AV1021" i="10"/>
  <c r="AW1021" i="10"/>
  <c r="AB1022" i="10"/>
  <c r="AC1022" i="10"/>
  <c r="AD1022" i="10"/>
  <c r="AE1022" i="10"/>
  <c r="AF1022" i="10"/>
  <c r="AG1022" i="10"/>
  <c r="AH1022" i="10"/>
  <c r="AI1022" i="10"/>
  <c r="AJ1022" i="10"/>
  <c r="AK1022" i="10"/>
  <c r="AL1022" i="10"/>
  <c r="AM1022" i="10"/>
  <c r="AN1022" i="10"/>
  <c r="AO1022" i="10"/>
  <c r="AP1022" i="10"/>
  <c r="AQ1022" i="10"/>
  <c r="AR1022" i="10"/>
  <c r="AS1022" i="10"/>
  <c r="AT1022" i="10"/>
  <c r="AU1022" i="10"/>
  <c r="AV1022" i="10"/>
  <c r="AW1022" i="10"/>
  <c r="AB1023" i="10"/>
  <c r="AC1023" i="10"/>
  <c r="AD1023" i="10"/>
  <c r="AE1023" i="10"/>
  <c r="AF1023" i="10"/>
  <c r="AG1023" i="10"/>
  <c r="AH1023" i="10"/>
  <c r="AI1023" i="10"/>
  <c r="AJ1023" i="10"/>
  <c r="AK1023" i="10"/>
  <c r="AL1023" i="10"/>
  <c r="AM1023" i="10"/>
  <c r="AN1023" i="10"/>
  <c r="AO1023" i="10"/>
  <c r="AP1023" i="10"/>
  <c r="AQ1023" i="10"/>
  <c r="AR1023" i="10"/>
  <c r="AS1023" i="10"/>
  <c r="AT1023" i="10"/>
  <c r="AU1023" i="10"/>
  <c r="AV1023" i="10"/>
  <c r="AW1023" i="10"/>
  <c r="AB1024" i="10"/>
  <c r="AC1024" i="10"/>
  <c r="AD1024" i="10"/>
  <c r="AE1024" i="10"/>
  <c r="AF1024" i="10"/>
  <c r="AG1024" i="10"/>
  <c r="AH1024" i="10"/>
  <c r="AI1024" i="10"/>
  <c r="AJ1024" i="10"/>
  <c r="AK1024" i="10"/>
  <c r="AL1024" i="10"/>
  <c r="AM1024" i="10"/>
  <c r="AN1024" i="10"/>
  <c r="AO1024" i="10"/>
  <c r="AP1024" i="10"/>
  <c r="AQ1024" i="10"/>
  <c r="AR1024" i="10"/>
  <c r="AS1024" i="10"/>
  <c r="AT1024" i="10"/>
  <c r="AU1024" i="10"/>
  <c r="AV1024" i="10"/>
  <c r="AW1024" i="10"/>
  <c r="AB1025" i="10"/>
  <c r="AC1025" i="10"/>
  <c r="AD1025" i="10"/>
  <c r="AE1025" i="10"/>
  <c r="AF1025" i="10"/>
  <c r="AG1025" i="10"/>
  <c r="AH1025" i="10"/>
  <c r="AI1025" i="10"/>
  <c r="AJ1025" i="10"/>
  <c r="AK1025" i="10"/>
  <c r="AL1025" i="10"/>
  <c r="AM1025" i="10"/>
  <c r="AN1025" i="10"/>
  <c r="AO1025" i="10"/>
  <c r="AP1025" i="10"/>
  <c r="AQ1025" i="10"/>
  <c r="AR1025" i="10"/>
  <c r="AS1025" i="10"/>
  <c r="AT1025" i="10"/>
  <c r="AU1025" i="10"/>
  <c r="AV1025" i="10"/>
  <c r="AW1025" i="10"/>
  <c r="AB1026" i="10"/>
  <c r="AC1026" i="10"/>
  <c r="AD1026" i="10"/>
  <c r="AE1026" i="10"/>
  <c r="AF1026" i="10"/>
  <c r="AG1026" i="10"/>
  <c r="AH1026" i="10"/>
  <c r="AI1026" i="10"/>
  <c r="AJ1026" i="10"/>
  <c r="AK1026" i="10"/>
  <c r="AL1026" i="10"/>
  <c r="AM1026" i="10"/>
  <c r="AN1026" i="10"/>
  <c r="AO1026" i="10"/>
  <c r="AP1026" i="10"/>
  <c r="AQ1026" i="10"/>
  <c r="AR1026" i="10"/>
  <c r="AS1026" i="10"/>
  <c r="AT1026" i="10"/>
  <c r="AU1026" i="10"/>
  <c r="AV1026" i="10"/>
  <c r="AW1026" i="10"/>
  <c r="AB1027" i="10"/>
  <c r="AC1027" i="10"/>
  <c r="AD1027" i="10"/>
  <c r="AE1027" i="10"/>
  <c r="AF1027" i="10"/>
  <c r="AG1027" i="10"/>
  <c r="AH1027" i="10"/>
  <c r="AI1027" i="10"/>
  <c r="AJ1027" i="10"/>
  <c r="AK1027" i="10"/>
  <c r="AL1027" i="10"/>
  <c r="AM1027" i="10"/>
  <c r="AN1027" i="10"/>
  <c r="AO1027" i="10"/>
  <c r="AP1027" i="10"/>
  <c r="AQ1027" i="10"/>
  <c r="AR1027" i="10"/>
  <c r="AS1027" i="10"/>
  <c r="AT1027" i="10"/>
  <c r="AU1027" i="10"/>
  <c r="AV1027" i="10"/>
  <c r="AW1027" i="10"/>
  <c r="AB1028" i="10"/>
  <c r="AC1028" i="10"/>
  <c r="AD1028" i="10"/>
  <c r="AE1028" i="10"/>
  <c r="AF1028" i="10"/>
  <c r="AG1028" i="10"/>
  <c r="AH1028" i="10"/>
  <c r="AI1028" i="10"/>
  <c r="AJ1028" i="10"/>
  <c r="AK1028" i="10"/>
  <c r="AL1028" i="10"/>
  <c r="AM1028" i="10"/>
  <c r="AN1028" i="10"/>
  <c r="AO1028" i="10"/>
  <c r="AP1028" i="10"/>
  <c r="AQ1028" i="10"/>
  <c r="AR1028" i="10"/>
  <c r="AS1028" i="10"/>
  <c r="AT1028" i="10"/>
  <c r="AU1028" i="10"/>
  <c r="AV1028" i="10"/>
  <c r="AW1028" i="10"/>
  <c r="AB1029" i="10"/>
  <c r="AC1029" i="10"/>
  <c r="AD1029" i="10"/>
  <c r="AE1029" i="10"/>
  <c r="AF1029" i="10"/>
  <c r="AG1029" i="10"/>
  <c r="AH1029" i="10"/>
  <c r="AI1029" i="10"/>
  <c r="AJ1029" i="10"/>
  <c r="AK1029" i="10"/>
  <c r="AL1029" i="10"/>
  <c r="AM1029" i="10"/>
  <c r="AN1029" i="10"/>
  <c r="AO1029" i="10"/>
  <c r="AP1029" i="10"/>
  <c r="AQ1029" i="10"/>
  <c r="AR1029" i="10"/>
  <c r="AS1029" i="10"/>
  <c r="AT1029" i="10"/>
  <c r="AU1029" i="10"/>
  <c r="AV1029" i="10"/>
  <c r="AW1029" i="10"/>
  <c r="AB1030" i="10"/>
  <c r="AC1030" i="10"/>
  <c r="AD1030" i="10"/>
  <c r="AE1030" i="10"/>
  <c r="AF1030" i="10"/>
  <c r="AG1030" i="10"/>
  <c r="AH1030" i="10"/>
  <c r="AI1030" i="10"/>
  <c r="AJ1030" i="10"/>
  <c r="AK1030" i="10"/>
  <c r="AL1030" i="10"/>
  <c r="AM1030" i="10"/>
  <c r="AN1030" i="10"/>
  <c r="AO1030" i="10"/>
  <c r="AP1030" i="10"/>
  <c r="AQ1030" i="10"/>
  <c r="AR1030" i="10"/>
  <c r="AS1030" i="10"/>
  <c r="AT1030" i="10"/>
  <c r="AU1030" i="10"/>
  <c r="AV1030" i="10"/>
  <c r="AW1030" i="10"/>
  <c r="AB1031" i="10"/>
  <c r="AC1031" i="10"/>
  <c r="AD1031" i="10"/>
  <c r="AE1031" i="10"/>
  <c r="AF1031" i="10"/>
  <c r="AG1031" i="10"/>
  <c r="AH1031" i="10"/>
  <c r="AI1031" i="10"/>
  <c r="AJ1031" i="10"/>
  <c r="AK1031" i="10"/>
  <c r="AL1031" i="10"/>
  <c r="AM1031" i="10"/>
  <c r="AN1031" i="10"/>
  <c r="AO1031" i="10"/>
  <c r="AP1031" i="10"/>
  <c r="AQ1031" i="10"/>
  <c r="AR1031" i="10"/>
  <c r="AS1031" i="10"/>
  <c r="AT1031" i="10"/>
  <c r="AU1031" i="10"/>
  <c r="AV1031" i="10"/>
  <c r="AW1031" i="10"/>
  <c r="AB1032" i="10"/>
  <c r="AC1032" i="10"/>
  <c r="AD1032" i="10"/>
  <c r="AE1032" i="10"/>
  <c r="AF1032" i="10"/>
  <c r="AG1032" i="10"/>
  <c r="AH1032" i="10"/>
  <c r="AI1032" i="10"/>
  <c r="AJ1032" i="10"/>
  <c r="AK1032" i="10"/>
  <c r="AL1032" i="10"/>
  <c r="AM1032" i="10"/>
  <c r="AN1032" i="10"/>
  <c r="AO1032" i="10"/>
  <c r="AP1032" i="10"/>
  <c r="AQ1032" i="10"/>
  <c r="AR1032" i="10"/>
  <c r="AS1032" i="10"/>
  <c r="AT1032" i="10"/>
  <c r="AU1032" i="10"/>
  <c r="AV1032" i="10"/>
  <c r="AW1032" i="10"/>
  <c r="AB1033" i="10"/>
  <c r="AC1033" i="10"/>
  <c r="AD1033" i="10"/>
  <c r="AE1033" i="10"/>
  <c r="AF1033" i="10"/>
  <c r="AG1033" i="10"/>
  <c r="AH1033" i="10"/>
  <c r="AI1033" i="10"/>
  <c r="AJ1033" i="10"/>
  <c r="AK1033" i="10"/>
  <c r="AL1033" i="10"/>
  <c r="AM1033" i="10"/>
  <c r="AN1033" i="10"/>
  <c r="AO1033" i="10"/>
  <c r="AP1033" i="10"/>
  <c r="AQ1033" i="10"/>
  <c r="AR1033" i="10"/>
  <c r="AS1033" i="10"/>
  <c r="AT1033" i="10"/>
  <c r="AU1033" i="10"/>
  <c r="AV1033" i="10"/>
  <c r="AW1033" i="10"/>
  <c r="AB1034" i="10"/>
  <c r="AC1034" i="10"/>
  <c r="AD1034" i="10"/>
  <c r="AE1034" i="10"/>
  <c r="AF1034" i="10"/>
  <c r="AG1034" i="10"/>
  <c r="AH1034" i="10"/>
  <c r="AI1034" i="10"/>
  <c r="AJ1034" i="10"/>
  <c r="AK1034" i="10"/>
  <c r="AL1034" i="10"/>
  <c r="AM1034" i="10"/>
  <c r="AN1034" i="10"/>
  <c r="AO1034" i="10"/>
  <c r="AP1034" i="10"/>
  <c r="AQ1034" i="10"/>
  <c r="AR1034" i="10"/>
  <c r="AS1034" i="10"/>
  <c r="AT1034" i="10"/>
  <c r="AU1034" i="10"/>
  <c r="AV1034" i="10"/>
  <c r="AW1034" i="10"/>
  <c r="AB1035" i="10"/>
  <c r="AC1035" i="10"/>
  <c r="AD1035" i="10"/>
  <c r="AE1035" i="10"/>
  <c r="AF1035" i="10"/>
  <c r="AG1035" i="10"/>
  <c r="AH1035" i="10"/>
  <c r="AI1035" i="10"/>
  <c r="AJ1035" i="10"/>
  <c r="AK1035" i="10"/>
  <c r="AL1035" i="10"/>
  <c r="AM1035" i="10"/>
  <c r="AN1035" i="10"/>
  <c r="AO1035" i="10"/>
  <c r="AP1035" i="10"/>
  <c r="AQ1035" i="10"/>
  <c r="AR1035" i="10"/>
  <c r="AS1035" i="10"/>
  <c r="AT1035" i="10"/>
  <c r="AU1035" i="10"/>
  <c r="AV1035" i="10"/>
  <c r="AW1035" i="10"/>
  <c r="AB1036" i="10"/>
  <c r="AC1036" i="10"/>
  <c r="AD1036" i="10"/>
  <c r="AE1036" i="10"/>
  <c r="AF1036" i="10"/>
  <c r="AG1036" i="10"/>
  <c r="AH1036" i="10"/>
  <c r="AI1036" i="10"/>
  <c r="AJ1036" i="10"/>
  <c r="AK1036" i="10"/>
  <c r="AL1036" i="10"/>
  <c r="AM1036" i="10"/>
  <c r="AN1036" i="10"/>
  <c r="AO1036" i="10"/>
  <c r="AP1036" i="10"/>
  <c r="AQ1036" i="10"/>
  <c r="AR1036" i="10"/>
  <c r="AS1036" i="10"/>
  <c r="AT1036" i="10"/>
  <c r="AU1036" i="10"/>
  <c r="AV1036" i="10"/>
  <c r="AW1036" i="10"/>
  <c r="AB1037" i="10"/>
  <c r="AC1037" i="10"/>
  <c r="AD1037" i="10"/>
  <c r="AE1037" i="10"/>
  <c r="AF1037" i="10"/>
  <c r="AG1037" i="10"/>
  <c r="AH1037" i="10"/>
  <c r="AI1037" i="10"/>
  <c r="AJ1037" i="10"/>
  <c r="AK1037" i="10"/>
  <c r="AL1037" i="10"/>
  <c r="AM1037" i="10"/>
  <c r="AN1037" i="10"/>
  <c r="AO1037" i="10"/>
  <c r="AP1037" i="10"/>
  <c r="AQ1037" i="10"/>
  <c r="AR1037" i="10"/>
  <c r="AS1037" i="10"/>
  <c r="AT1037" i="10"/>
  <c r="AU1037" i="10"/>
  <c r="AV1037" i="10"/>
  <c r="AW1037" i="10"/>
  <c r="AB1038" i="10"/>
  <c r="AC1038" i="10"/>
  <c r="AD1038" i="10"/>
  <c r="AE1038" i="10"/>
  <c r="AF1038" i="10"/>
  <c r="AG1038" i="10"/>
  <c r="AH1038" i="10"/>
  <c r="AI1038" i="10"/>
  <c r="AJ1038" i="10"/>
  <c r="AK1038" i="10"/>
  <c r="AL1038" i="10"/>
  <c r="AM1038" i="10"/>
  <c r="AN1038" i="10"/>
  <c r="AO1038" i="10"/>
  <c r="AP1038" i="10"/>
  <c r="AQ1038" i="10"/>
  <c r="AR1038" i="10"/>
  <c r="AS1038" i="10"/>
  <c r="AT1038" i="10"/>
  <c r="AU1038" i="10"/>
  <c r="AV1038" i="10"/>
  <c r="AW1038" i="10"/>
  <c r="AB1039" i="10"/>
  <c r="AC1039" i="10"/>
  <c r="AD1039" i="10"/>
  <c r="AE1039" i="10"/>
  <c r="AF1039" i="10"/>
  <c r="AG1039" i="10"/>
  <c r="AH1039" i="10"/>
  <c r="AI1039" i="10"/>
  <c r="AJ1039" i="10"/>
  <c r="AK1039" i="10"/>
  <c r="AL1039" i="10"/>
  <c r="AM1039" i="10"/>
  <c r="AN1039" i="10"/>
  <c r="AO1039" i="10"/>
  <c r="AP1039" i="10"/>
  <c r="AQ1039" i="10"/>
  <c r="AR1039" i="10"/>
  <c r="AS1039" i="10"/>
  <c r="AT1039" i="10"/>
  <c r="AU1039" i="10"/>
  <c r="AV1039" i="10"/>
  <c r="AW1039" i="10"/>
  <c r="AB1040" i="10"/>
  <c r="AC1040" i="10"/>
  <c r="AD1040" i="10"/>
  <c r="AE1040" i="10"/>
  <c r="AF1040" i="10"/>
  <c r="AG1040" i="10"/>
  <c r="AH1040" i="10"/>
  <c r="AI1040" i="10"/>
  <c r="AJ1040" i="10"/>
  <c r="AK1040" i="10"/>
  <c r="AL1040" i="10"/>
  <c r="AM1040" i="10"/>
  <c r="AN1040" i="10"/>
  <c r="AO1040" i="10"/>
  <c r="AP1040" i="10"/>
  <c r="AQ1040" i="10"/>
  <c r="AR1040" i="10"/>
  <c r="AS1040" i="10"/>
  <c r="AT1040" i="10"/>
  <c r="AU1040" i="10"/>
  <c r="AV1040" i="10"/>
  <c r="AW1040" i="10"/>
  <c r="AB1041" i="10"/>
  <c r="AC1041" i="10"/>
  <c r="AD1041" i="10"/>
  <c r="AE1041" i="10"/>
  <c r="AF1041" i="10"/>
  <c r="AG1041" i="10"/>
  <c r="AH1041" i="10"/>
  <c r="AI1041" i="10"/>
  <c r="AJ1041" i="10"/>
  <c r="AK1041" i="10"/>
  <c r="AL1041" i="10"/>
  <c r="AM1041" i="10"/>
  <c r="AN1041" i="10"/>
  <c r="AO1041" i="10"/>
  <c r="AP1041" i="10"/>
  <c r="AQ1041" i="10"/>
  <c r="AR1041" i="10"/>
  <c r="AS1041" i="10"/>
  <c r="AT1041" i="10"/>
  <c r="AU1041" i="10"/>
  <c r="AV1041" i="10"/>
  <c r="AW1041" i="10"/>
  <c r="AB1042" i="10"/>
  <c r="AC1042" i="10"/>
  <c r="AD1042" i="10"/>
  <c r="AE1042" i="10"/>
  <c r="AF1042" i="10"/>
  <c r="AG1042" i="10"/>
  <c r="AH1042" i="10"/>
  <c r="AI1042" i="10"/>
  <c r="AJ1042" i="10"/>
  <c r="AK1042" i="10"/>
  <c r="AL1042" i="10"/>
  <c r="AM1042" i="10"/>
  <c r="AN1042" i="10"/>
  <c r="AO1042" i="10"/>
  <c r="AP1042" i="10"/>
  <c r="AQ1042" i="10"/>
  <c r="AR1042" i="10"/>
  <c r="AS1042" i="10"/>
  <c r="AT1042" i="10"/>
  <c r="AU1042" i="10"/>
  <c r="AV1042" i="10"/>
  <c r="AW1042" i="10"/>
  <c r="AB1043" i="10"/>
  <c r="AC1043" i="10"/>
  <c r="AD1043" i="10"/>
  <c r="AE1043" i="10"/>
  <c r="AF1043" i="10"/>
  <c r="AG1043" i="10"/>
  <c r="AH1043" i="10"/>
  <c r="AI1043" i="10"/>
  <c r="AJ1043" i="10"/>
  <c r="AK1043" i="10"/>
  <c r="AL1043" i="10"/>
  <c r="AM1043" i="10"/>
  <c r="AN1043" i="10"/>
  <c r="AO1043" i="10"/>
  <c r="AP1043" i="10"/>
  <c r="AQ1043" i="10"/>
  <c r="AR1043" i="10"/>
  <c r="AS1043" i="10"/>
  <c r="AT1043" i="10"/>
  <c r="AU1043" i="10"/>
  <c r="AV1043" i="10"/>
  <c r="AW1043" i="10"/>
  <c r="AB1044" i="10"/>
  <c r="AC1044" i="10"/>
  <c r="AD1044" i="10"/>
  <c r="AE1044" i="10"/>
  <c r="AF1044" i="10"/>
  <c r="AG1044" i="10"/>
  <c r="AH1044" i="10"/>
  <c r="AI1044" i="10"/>
  <c r="AJ1044" i="10"/>
  <c r="AK1044" i="10"/>
  <c r="AL1044" i="10"/>
  <c r="AM1044" i="10"/>
  <c r="AN1044" i="10"/>
  <c r="AO1044" i="10"/>
  <c r="AP1044" i="10"/>
  <c r="AQ1044" i="10"/>
  <c r="AR1044" i="10"/>
  <c r="AS1044" i="10"/>
  <c r="AT1044" i="10"/>
  <c r="AU1044" i="10"/>
  <c r="AV1044" i="10"/>
  <c r="AW1044" i="10"/>
  <c r="AB1045" i="10"/>
  <c r="AC1045" i="10"/>
  <c r="AD1045" i="10"/>
  <c r="AE1045" i="10"/>
  <c r="AF1045" i="10"/>
  <c r="AG1045" i="10"/>
  <c r="AH1045" i="10"/>
  <c r="AI1045" i="10"/>
  <c r="AJ1045" i="10"/>
  <c r="AK1045" i="10"/>
  <c r="AL1045" i="10"/>
  <c r="AM1045" i="10"/>
  <c r="AN1045" i="10"/>
  <c r="AO1045" i="10"/>
  <c r="AP1045" i="10"/>
  <c r="AQ1045" i="10"/>
  <c r="AR1045" i="10"/>
  <c r="AS1045" i="10"/>
  <c r="AT1045" i="10"/>
  <c r="AU1045" i="10"/>
  <c r="AV1045" i="10"/>
  <c r="AW1045" i="10"/>
  <c r="AB1046" i="10"/>
  <c r="AC1046" i="10"/>
  <c r="AD1046" i="10"/>
  <c r="AE1046" i="10"/>
  <c r="AF1046" i="10"/>
  <c r="AG1046" i="10"/>
  <c r="AH1046" i="10"/>
  <c r="AI1046" i="10"/>
  <c r="AJ1046" i="10"/>
  <c r="AK1046" i="10"/>
  <c r="AL1046" i="10"/>
  <c r="AM1046" i="10"/>
  <c r="AN1046" i="10"/>
  <c r="AO1046" i="10"/>
  <c r="AP1046" i="10"/>
  <c r="AQ1046" i="10"/>
  <c r="AR1046" i="10"/>
  <c r="AS1046" i="10"/>
  <c r="AT1046" i="10"/>
  <c r="AU1046" i="10"/>
  <c r="AV1046" i="10"/>
  <c r="AW1046" i="10"/>
  <c r="AB1047" i="10"/>
  <c r="AC1047" i="10"/>
  <c r="AD1047" i="10"/>
  <c r="AE1047" i="10"/>
  <c r="AF1047" i="10"/>
  <c r="AG1047" i="10"/>
  <c r="AH1047" i="10"/>
  <c r="AI1047" i="10"/>
  <c r="AJ1047" i="10"/>
  <c r="AK1047" i="10"/>
  <c r="AL1047" i="10"/>
  <c r="AM1047" i="10"/>
  <c r="AN1047" i="10"/>
  <c r="AO1047" i="10"/>
  <c r="AP1047" i="10"/>
  <c r="AQ1047" i="10"/>
  <c r="AR1047" i="10"/>
  <c r="AS1047" i="10"/>
  <c r="AT1047" i="10"/>
  <c r="AU1047" i="10"/>
  <c r="AV1047" i="10"/>
  <c r="AW1047" i="10"/>
  <c r="AB1048" i="10"/>
  <c r="AC1048" i="10"/>
  <c r="AD1048" i="10"/>
  <c r="AE1048" i="10"/>
  <c r="AF1048" i="10"/>
  <c r="AG1048" i="10"/>
  <c r="AH1048" i="10"/>
  <c r="AI1048" i="10"/>
  <c r="AJ1048" i="10"/>
  <c r="AK1048" i="10"/>
  <c r="AL1048" i="10"/>
  <c r="AM1048" i="10"/>
  <c r="AN1048" i="10"/>
  <c r="AO1048" i="10"/>
  <c r="AP1048" i="10"/>
  <c r="AQ1048" i="10"/>
  <c r="AR1048" i="10"/>
  <c r="AS1048" i="10"/>
  <c r="AT1048" i="10"/>
  <c r="AU1048" i="10"/>
  <c r="AV1048" i="10"/>
  <c r="AW1048" i="10"/>
  <c r="AB1049" i="10"/>
  <c r="AC1049" i="10"/>
  <c r="AD1049" i="10"/>
  <c r="AE1049" i="10"/>
  <c r="AF1049" i="10"/>
  <c r="AG1049" i="10"/>
  <c r="AH1049" i="10"/>
  <c r="AI1049" i="10"/>
  <c r="AJ1049" i="10"/>
  <c r="AK1049" i="10"/>
  <c r="AL1049" i="10"/>
  <c r="AM1049" i="10"/>
  <c r="AN1049" i="10"/>
  <c r="AO1049" i="10"/>
  <c r="AP1049" i="10"/>
  <c r="AQ1049" i="10"/>
  <c r="AR1049" i="10"/>
  <c r="AS1049" i="10"/>
  <c r="AT1049" i="10"/>
  <c r="AU1049" i="10"/>
  <c r="AV1049" i="10"/>
  <c r="AW1049" i="10"/>
  <c r="AB1050" i="10"/>
  <c r="AC1050" i="10"/>
  <c r="AD1050" i="10"/>
  <c r="AE1050" i="10"/>
  <c r="AF1050" i="10"/>
  <c r="AG1050" i="10"/>
  <c r="AH1050" i="10"/>
  <c r="AI1050" i="10"/>
  <c r="AJ1050" i="10"/>
  <c r="AK1050" i="10"/>
  <c r="AL1050" i="10"/>
  <c r="AM1050" i="10"/>
  <c r="AN1050" i="10"/>
  <c r="AO1050" i="10"/>
  <c r="AP1050" i="10"/>
  <c r="AQ1050" i="10"/>
  <c r="AR1050" i="10"/>
  <c r="AS1050" i="10"/>
  <c r="AT1050" i="10"/>
  <c r="AU1050" i="10"/>
  <c r="AV1050" i="10"/>
  <c r="AW1050" i="10"/>
  <c r="AB1051" i="10"/>
  <c r="AC1051" i="10"/>
  <c r="AD1051" i="10"/>
  <c r="AE1051" i="10"/>
  <c r="AF1051" i="10"/>
  <c r="AG1051" i="10"/>
  <c r="AH1051" i="10"/>
  <c r="AI1051" i="10"/>
  <c r="AJ1051" i="10"/>
  <c r="AK1051" i="10"/>
  <c r="AL1051" i="10"/>
  <c r="AM1051" i="10"/>
  <c r="AN1051" i="10"/>
  <c r="AO1051" i="10"/>
  <c r="AP1051" i="10"/>
  <c r="AQ1051" i="10"/>
  <c r="AR1051" i="10"/>
  <c r="AS1051" i="10"/>
  <c r="AT1051" i="10"/>
  <c r="AU1051" i="10"/>
  <c r="AV1051" i="10"/>
  <c r="AW1051" i="10"/>
  <c r="AB1052" i="10"/>
  <c r="AC1052" i="10"/>
  <c r="AD1052" i="10"/>
  <c r="AE1052" i="10"/>
  <c r="AF1052" i="10"/>
  <c r="AG1052" i="10"/>
  <c r="AH1052" i="10"/>
  <c r="AI1052" i="10"/>
  <c r="AJ1052" i="10"/>
  <c r="AK1052" i="10"/>
  <c r="AL1052" i="10"/>
  <c r="AM1052" i="10"/>
  <c r="AN1052" i="10"/>
  <c r="AO1052" i="10"/>
  <c r="AP1052" i="10"/>
  <c r="AQ1052" i="10"/>
  <c r="AR1052" i="10"/>
  <c r="AS1052" i="10"/>
  <c r="AT1052" i="10"/>
  <c r="AU1052" i="10"/>
  <c r="AV1052" i="10"/>
  <c r="AW1052" i="10"/>
  <c r="AB1053" i="10"/>
  <c r="AC1053" i="10"/>
  <c r="AD1053" i="10"/>
  <c r="AE1053" i="10"/>
  <c r="AF1053" i="10"/>
  <c r="AG1053" i="10"/>
  <c r="AH1053" i="10"/>
  <c r="AI1053" i="10"/>
  <c r="AJ1053" i="10"/>
  <c r="AK1053" i="10"/>
  <c r="AL1053" i="10"/>
  <c r="AM1053" i="10"/>
  <c r="AN1053" i="10"/>
  <c r="AO1053" i="10"/>
  <c r="AP1053" i="10"/>
  <c r="AQ1053" i="10"/>
  <c r="AR1053" i="10"/>
  <c r="AS1053" i="10"/>
  <c r="AT1053" i="10"/>
  <c r="AU1053" i="10"/>
  <c r="AV1053" i="10"/>
  <c r="AW1053" i="10"/>
  <c r="AB1054" i="10"/>
  <c r="AC1054" i="10"/>
  <c r="AD1054" i="10"/>
  <c r="AE1054" i="10"/>
  <c r="AF1054" i="10"/>
  <c r="AG1054" i="10"/>
  <c r="AH1054" i="10"/>
  <c r="AI1054" i="10"/>
  <c r="AJ1054" i="10"/>
  <c r="AK1054" i="10"/>
  <c r="AL1054" i="10"/>
  <c r="AM1054" i="10"/>
  <c r="AN1054" i="10"/>
  <c r="AO1054" i="10"/>
  <c r="AP1054" i="10"/>
  <c r="AQ1054" i="10"/>
  <c r="AR1054" i="10"/>
  <c r="AS1054" i="10"/>
  <c r="AT1054" i="10"/>
  <c r="AU1054" i="10"/>
  <c r="AV1054" i="10"/>
  <c r="AW1054" i="10"/>
  <c r="AB1055" i="10"/>
  <c r="AC1055" i="10"/>
  <c r="AD1055" i="10"/>
  <c r="AE1055" i="10"/>
  <c r="AF1055" i="10"/>
  <c r="AG1055" i="10"/>
  <c r="AH1055" i="10"/>
  <c r="AI1055" i="10"/>
  <c r="AJ1055" i="10"/>
  <c r="AK1055" i="10"/>
  <c r="AL1055" i="10"/>
  <c r="AM1055" i="10"/>
  <c r="AN1055" i="10"/>
  <c r="AO1055" i="10"/>
  <c r="AP1055" i="10"/>
  <c r="AQ1055" i="10"/>
  <c r="AR1055" i="10"/>
  <c r="AS1055" i="10"/>
  <c r="AT1055" i="10"/>
  <c r="AU1055" i="10"/>
  <c r="AV1055" i="10"/>
  <c r="AW1055" i="10"/>
  <c r="AB1056" i="10"/>
  <c r="AC1056" i="10"/>
  <c r="AD1056" i="10"/>
  <c r="AE1056" i="10"/>
  <c r="AF1056" i="10"/>
  <c r="AG1056" i="10"/>
  <c r="AH1056" i="10"/>
  <c r="AI1056" i="10"/>
  <c r="AJ1056" i="10"/>
  <c r="AK1056" i="10"/>
  <c r="AL1056" i="10"/>
  <c r="AM1056" i="10"/>
  <c r="AN1056" i="10"/>
  <c r="AO1056" i="10"/>
  <c r="AP1056" i="10"/>
  <c r="AQ1056" i="10"/>
  <c r="AR1056" i="10"/>
  <c r="AS1056" i="10"/>
  <c r="AT1056" i="10"/>
  <c r="AU1056" i="10"/>
  <c r="AV1056" i="10"/>
  <c r="AW1056" i="10"/>
  <c r="AB1057" i="10"/>
  <c r="AC1057" i="10"/>
  <c r="AD1057" i="10"/>
  <c r="AE1057" i="10"/>
  <c r="AF1057" i="10"/>
  <c r="AG1057" i="10"/>
  <c r="AH1057" i="10"/>
  <c r="AI1057" i="10"/>
  <c r="AJ1057" i="10"/>
  <c r="AK1057" i="10"/>
  <c r="AL1057" i="10"/>
  <c r="AM1057" i="10"/>
  <c r="AN1057" i="10"/>
  <c r="AO1057" i="10"/>
  <c r="AP1057" i="10"/>
  <c r="AQ1057" i="10"/>
  <c r="AR1057" i="10"/>
  <c r="AS1057" i="10"/>
  <c r="AT1057" i="10"/>
  <c r="AU1057" i="10"/>
  <c r="AV1057" i="10"/>
  <c r="AW1057" i="10"/>
  <c r="AB1058" i="10"/>
  <c r="AC1058" i="10"/>
  <c r="AD1058" i="10"/>
  <c r="AE1058" i="10"/>
  <c r="AF1058" i="10"/>
  <c r="AG1058" i="10"/>
  <c r="AH1058" i="10"/>
  <c r="AI1058" i="10"/>
  <c r="AJ1058" i="10"/>
  <c r="AK1058" i="10"/>
  <c r="AL1058" i="10"/>
  <c r="AM1058" i="10"/>
  <c r="AN1058" i="10"/>
  <c r="AO1058" i="10"/>
  <c r="AP1058" i="10"/>
  <c r="AQ1058" i="10"/>
  <c r="AR1058" i="10"/>
  <c r="AS1058" i="10"/>
  <c r="AT1058" i="10"/>
  <c r="AU1058" i="10"/>
  <c r="AV1058" i="10"/>
  <c r="AW1058" i="10"/>
  <c r="AB1059" i="10"/>
  <c r="AC1059" i="10"/>
  <c r="AD1059" i="10"/>
  <c r="AE1059" i="10"/>
  <c r="AF1059" i="10"/>
  <c r="AG1059" i="10"/>
  <c r="AH1059" i="10"/>
  <c r="AI1059" i="10"/>
  <c r="AJ1059" i="10"/>
  <c r="AK1059" i="10"/>
  <c r="AL1059" i="10"/>
  <c r="AM1059" i="10"/>
  <c r="AN1059" i="10"/>
  <c r="AO1059" i="10"/>
  <c r="AP1059" i="10"/>
  <c r="AQ1059" i="10"/>
  <c r="AR1059" i="10"/>
  <c r="AS1059" i="10"/>
  <c r="AT1059" i="10"/>
  <c r="AU1059" i="10"/>
  <c r="AV1059" i="10"/>
  <c r="AW1059" i="10"/>
  <c r="AB1060" i="10"/>
  <c r="AC1060" i="10"/>
  <c r="AD1060" i="10"/>
  <c r="AE1060" i="10"/>
  <c r="AF1060" i="10"/>
  <c r="AG1060" i="10"/>
  <c r="AH1060" i="10"/>
  <c r="AI1060" i="10"/>
  <c r="AJ1060" i="10"/>
  <c r="AK1060" i="10"/>
  <c r="AL1060" i="10"/>
  <c r="AM1060" i="10"/>
  <c r="AN1060" i="10"/>
  <c r="AO1060" i="10"/>
  <c r="AP1060" i="10"/>
  <c r="AQ1060" i="10"/>
  <c r="AR1060" i="10"/>
  <c r="AS1060" i="10"/>
  <c r="AT1060" i="10"/>
  <c r="AU1060" i="10"/>
  <c r="AV1060" i="10"/>
  <c r="AW1060" i="10"/>
  <c r="AB1061" i="10"/>
  <c r="AC1061" i="10"/>
  <c r="AD1061" i="10"/>
  <c r="AE1061" i="10"/>
  <c r="AF1061" i="10"/>
  <c r="AG1061" i="10"/>
  <c r="AH1061" i="10"/>
  <c r="AI1061" i="10"/>
  <c r="AJ1061" i="10"/>
  <c r="AK1061" i="10"/>
  <c r="AL1061" i="10"/>
  <c r="AM1061" i="10"/>
  <c r="AN1061" i="10"/>
  <c r="AO1061" i="10"/>
  <c r="AP1061" i="10"/>
  <c r="AQ1061" i="10"/>
  <c r="AR1061" i="10"/>
  <c r="AS1061" i="10"/>
  <c r="AT1061" i="10"/>
  <c r="AU1061" i="10"/>
  <c r="AV1061" i="10"/>
  <c r="AW1061" i="10"/>
  <c r="AB1062" i="10"/>
  <c r="AC1062" i="10"/>
  <c r="AD1062" i="10"/>
  <c r="AE1062" i="10"/>
  <c r="AF1062" i="10"/>
  <c r="AG1062" i="10"/>
  <c r="AH1062" i="10"/>
  <c r="AI1062" i="10"/>
  <c r="AJ1062" i="10"/>
  <c r="AK1062" i="10"/>
  <c r="AL1062" i="10"/>
  <c r="AM1062" i="10"/>
  <c r="AN1062" i="10"/>
  <c r="AO1062" i="10"/>
  <c r="AP1062" i="10"/>
  <c r="AQ1062" i="10"/>
  <c r="AR1062" i="10"/>
  <c r="AS1062" i="10"/>
  <c r="AT1062" i="10"/>
  <c r="AU1062" i="10"/>
  <c r="AV1062" i="10"/>
  <c r="AW1062" i="10"/>
  <c r="AB1063" i="10"/>
  <c r="AC1063" i="10"/>
  <c r="AD1063" i="10"/>
  <c r="AE1063" i="10"/>
  <c r="AF1063" i="10"/>
  <c r="AG1063" i="10"/>
  <c r="AH1063" i="10"/>
  <c r="AI1063" i="10"/>
  <c r="AJ1063" i="10"/>
  <c r="AK1063" i="10"/>
  <c r="AL1063" i="10"/>
  <c r="AM1063" i="10"/>
  <c r="AN1063" i="10"/>
  <c r="AO1063" i="10"/>
  <c r="AP1063" i="10"/>
  <c r="AQ1063" i="10"/>
  <c r="AR1063" i="10"/>
  <c r="AS1063" i="10"/>
  <c r="AT1063" i="10"/>
  <c r="AU1063" i="10"/>
  <c r="AV1063" i="10"/>
  <c r="AW1063" i="10"/>
  <c r="AB1064" i="10"/>
  <c r="AC1064" i="10"/>
  <c r="AD1064" i="10"/>
  <c r="AE1064" i="10"/>
  <c r="AF1064" i="10"/>
  <c r="AG1064" i="10"/>
  <c r="AH1064" i="10"/>
  <c r="AI1064" i="10"/>
  <c r="AJ1064" i="10"/>
  <c r="AK1064" i="10"/>
  <c r="AL1064" i="10"/>
  <c r="AM1064" i="10"/>
  <c r="AN1064" i="10"/>
  <c r="AO1064" i="10"/>
  <c r="AP1064" i="10"/>
  <c r="AQ1064" i="10"/>
  <c r="AR1064" i="10"/>
  <c r="AS1064" i="10"/>
  <c r="AT1064" i="10"/>
  <c r="AU1064" i="10"/>
  <c r="AV1064" i="10"/>
  <c r="AW1064" i="10"/>
  <c r="AB1065" i="10"/>
  <c r="AC1065" i="10"/>
  <c r="AD1065" i="10"/>
  <c r="AE1065" i="10"/>
  <c r="AF1065" i="10"/>
  <c r="AG1065" i="10"/>
  <c r="AH1065" i="10"/>
  <c r="AI1065" i="10"/>
  <c r="AJ1065" i="10"/>
  <c r="AK1065" i="10"/>
  <c r="AL1065" i="10"/>
  <c r="AM1065" i="10"/>
  <c r="AN1065" i="10"/>
  <c r="AO1065" i="10"/>
  <c r="AP1065" i="10"/>
  <c r="AQ1065" i="10"/>
  <c r="AR1065" i="10"/>
  <c r="AS1065" i="10"/>
  <c r="AT1065" i="10"/>
  <c r="AU1065" i="10"/>
  <c r="AV1065" i="10"/>
  <c r="AW1065" i="10"/>
  <c r="AB1066" i="10"/>
  <c r="AC1066" i="10"/>
  <c r="AD1066" i="10"/>
  <c r="AE1066" i="10"/>
  <c r="AF1066" i="10"/>
  <c r="AG1066" i="10"/>
  <c r="AH1066" i="10"/>
  <c r="AI1066" i="10"/>
  <c r="AJ1066" i="10"/>
  <c r="AK1066" i="10"/>
  <c r="AL1066" i="10"/>
  <c r="AM1066" i="10"/>
  <c r="AN1066" i="10"/>
  <c r="AO1066" i="10"/>
  <c r="AP1066" i="10"/>
  <c r="AQ1066" i="10"/>
  <c r="AR1066" i="10"/>
  <c r="AS1066" i="10"/>
  <c r="AT1066" i="10"/>
  <c r="AU1066" i="10"/>
  <c r="AV1066" i="10"/>
  <c r="AW1066" i="10"/>
  <c r="AB1067" i="10"/>
  <c r="AC1067" i="10"/>
  <c r="AD1067" i="10"/>
  <c r="AE1067" i="10"/>
  <c r="AF1067" i="10"/>
  <c r="AG1067" i="10"/>
  <c r="AH1067" i="10"/>
  <c r="AI1067" i="10"/>
  <c r="AJ1067" i="10"/>
  <c r="AK1067" i="10"/>
  <c r="AL1067" i="10"/>
  <c r="AM1067" i="10"/>
  <c r="AN1067" i="10"/>
  <c r="AO1067" i="10"/>
  <c r="AP1067" i="10"/>
  <c r="AQ1067" i="10"/>
  <c r="AR1067" i="10"/>
  <c r="AS1067" i="10"/>
  <c r="AT1067" i="10"/>
  <c r="AU1067" i="10"/>
  <c r="AV1067" i="10"/>
  <c r="AW1067" i="10"/>
  <c r="AB1068" i="10"/>
  <c r="AC1068" i="10"/>
  <c r="AD1068" i="10"/>
  <c r="AE1068" i="10"/>
  <c r="AF1068" i="10"/>
  <c r="AG1068" i="10"/>
  <c r="AH1068" i="10"/>
  <c r="AI1068" i="10"/>
  <c r="AJ1068" i="10"/>
  <c r="AK1068" i="10"/>
  <c r="AL1068" i="10"/>
  <c r="AM1068" i="10"/>
  <c r="AN1068" i="10"/>
  <c r="AO1068" i="10"/>
  <c r="AP1068" i="10"/>
  <c r="AQ1068" i="10"/>
  <c r="AR1068" i="10"/>
  <c r="AS1068" i="10"/>
  <c r="AT1068" i="10"/>
  <c r="AU1068" i="10"/>
  <c r="AV1068" i="10"/>
  <c r="AW1068" i="10"/>
  <c r="AB1069" i="10"/>
  <c r="AC1069" i="10"/>
  <c r="AD1069" i="10"/>
  <c r="AE1069" i="10"/>
  <c r="AF1069" i="10"/>
  <c r="AG1069" i="10"/>
  <c r="AH1069" i="10"/>
  <c r="AI1069" i="10"/>
  <c r="AJ1069" i="10"/>
  <c r="AK1069" i="10"/>
  <c r="AL1069" i="10"/>
  <c r="AM1069" i="10"/>
  <c r="AN1069" i="10"/>
  <c r="AO1069" i="10"/>
  <c r="AP1069" i="10"/>
  <c r="AQ1069" i="10"/>
  <c r="AR1069" i="10"/>
  <c r="AS1069" i="10"/>
  <c r="AT1069" i="10"/>
  <c r="AU1069" i="10"/>
  <c r="AV1069" i="10"/>
  <c r="AW1069" i="10"/>
  <c r="AB1070" i="10"/>
  <c r="AC1070" i="10"/>
  <c r="AD1070" i="10"/>
  <c r="AE1070" i="10"/>
  <c r="AF1070" i="10"/>
  <c r="AG1070" i="10"/>
  <c r="AH1070" i="10"/>
  <c r="AI1070" i="10"/>
  <c r="AJ1070" i="10"/>
  <c r="AK1070" i="10"/>
  <c r="AL1070" i="10"/>
  <c r="AM1070" i="10"/>
  <c r="AN1070" i="10"/>
  <c r="AO1070" i="10"/>
  <c r="AP1070" i="10"/>
  <c r="AQ1070" i="10"/>
  <c r="AR1070" i="10"/>
  <c r="AS1070" i="10"/>
  <c r="AT1070" i="10"/>
  <c r="AU1070" i="10"/>
  <c r="AV1070" i="10"/>
  <c r="AW1070" i="10"/>
  <c r="AB1071" i="10"/>
  <c r="AC1071" i="10"/>
  <c r="AD1071" i="10"/>
  <c r="AE1071" i="10"/>
  <c r="AF1071" i="10"/>
  <c r="AG1071" i="10"/>
  <c r="AH1071" i="10"/>
  <c r="AI1071" i="10"/>
  <c r="AJ1071" i="10"/>
  <c r="AK1071" i="10"/>
  <c r="AL1071" i="10"/>
  <c r="AM1071" i="10"/>
  <c r="AN1071" i="10"/>
  <c r="AO1071" i="10"/>
  <c r="AP1071" i="10"/>
  <c r="AQ1071" i="10"/>
  <c r="AR1071" i="10"/>
  <c r="AS1071" i="10"/>
  <c r="AT1071" i="10"/>
  <c r="AU1071" i="10"/>
  <c r="AV1071" i="10"/>
  <c r="AW1071" i="10"/>
  <c r="AB1072" i="10"/>
  <c r="AC1072" i="10"/>
  <c r="AD1072" i="10"/>
  <c r="AE1072" i="10"/>
  <c r="AF1072" i="10"/>
  <c r="AG1072" i="10"/>
  <c r="AH1072" i="10"/>
  <c r="AI1072" i="10"/>
  <c r="AJ1072" i="10"/>
  <c r="AK1072" i="10"/>
  <c r="AL1072" i="10"/>
  <c r="AM1072" i="10"/>
  <c r="AN1072" i="10"/>
  <c r="AO1072" i="10"/>
  <c r="AP1072" i="10"/>
  <c r="AQ1072" i="10"/>
  <c r="AR1072" i="10"/>
  <c r="AS1072" i="10"/>
  <c r="AT1072" i="10"/>
  <c r="AU1072" i="10"/>
  <c r="AV1072" i="10"/>
  <c r="AW1072" i="10"/>
  <c r="AB1073" i="10"/>
  <c r="AC1073" i="10"/>
  <c r="AD1073" i="10"/>
  <c r="AE1073" i="10"/>
  <c r="AF1073" i="10"/>
  <c r="AG1073" i="10"/>
  <c r="AH1073" i="10"/>
  <c r="AI1073" i="10"/>
  <c r="AJ1073" i="10"/>
  <c r="AK1073" i="10"/>
  <c r="AL1073" i="10"/>
  <c r="AM1073" i="10"/>
  <c r="AN1073" i="10"/>
  <c r="AO1073" i="10"/>
  <c r="AP1073" i="10"/>
  <c r="AQ1073" i="10"/>
  <c r="AR1073" i="10"/>
  <c r="AS1073" i="10"/>
  <c r="AT1073" i="10"/>
  <c r="AU1073" i="10"/>
  <c r="AV1073" i="10"/>
  <c r="AW1073" i="10"/>
  <c r="AB1074" i="10"/>
  <c r="AC1074" i="10"/>
  <c r="AD1074" i="10"/>
  <c r="AE1074" i="10"/>
  <c r="AF1074" i="10"/>
  <c r="AG1074" i="10"/>
  <c r="AH1074" i="10"/>
  <c r="AI1074" i="10"/>
  <c r="AJ1074" i="10"/>
  <c r="AK1074" i="10"/>
  <c r="AL1074" i="10"/>
  <c r="AM1074" i="10"/>
  <c r="AN1074" i="10"/>
  <c r="AO1074" i="10"/>
  <c r="AP1074" i="10"/>
  <c r="AQ1074" i="10"/>
  <c r="AR1074" i="10"/>
  <c r="AS1074" i="10"/>
  <c r="AT1074" i="10"/>
  <c r="AU1074" i="10"/>
  <c r="AV1074" i="10"/>
  <c r="AW1074" i="10"/>
  <c r="AB1075" i="10"/>
  <c r="AC1075" i="10"/>
  <c r="AD1075" i="10"/>
  <c r="AE1075" i="10"/>
  <c r="AF1075" i="10"/>
  <c r="AG1075" i="10"/>
  <c r="AH1075" i="10"/>
  <c r="AI1075" i="10"/>
  <c r="AJ1075" i="10"/>
  <c r="AK1075" i="10"/>
  <c r="AL1075" i="10"/>
  <c r="AM1075" i="10"/>
  <c r="AN1075" i="10"/>
  <c r="AO1075" i="10"/>
  <c r="AP1075" i="10"/>
  <c r="AQ1075" i="10"/>
  <c r="AR1075" i="10"/>
  <c r="AS1075" i="10"/>
  <c r="AT1075" i="10"/>
  <c r="AU1075" i="10"/>
  <c r="AV1075" i="10"/>
  <c r="AW1075" i="10"/>
  <c r="AB1076" i="10"/>
  <c r="AC1076" i="10"/>
  <c r="AD1076" i="10"/>
  <c r="AE1076" i="10"/>
  <c r="AF1076" i="10"/>
  <c r="AG1076" i="10"/>
  <c r="AH1076" i="10"/>
  <c r="AI1076" i="10"/>
  <c r="AJ1076" i="10"/>
  <c r="AK1076" i="10"/>
  <c r="AL1076" i="10"/>
  <c r="AM1076" i="10"/>
  <c r="AN1076" i="10"/>
  <c r="AO1076" i="10"/>
  <c r="AP1076" i="10"/>
  <c r="AQ1076" i="10"/>
  <c r="AR1076" i="10"/>
  <c r="AS1076" i="10"/>
  <c r="AT1076" i="10"/>
  <c r="AU1076" i="10"/>
  <c r="AV1076" i="10"/>
  <c r="AW1076" i="10"/>
  <c r="AB1077" i="10"/>
  <c r="AC1077" i="10"/>
  <c r="AD1077" i="10"/>
  <c r="AE1077" i="10"/>
  <c r="AF1077" i="10"/>
  <c r="AG1077" i="10"/>
  <c r="AH1077" i="10"/>
  <c r="AI1077" i="10"/>
  <c r="AJ1077" i="10"/>
  <c r="AK1077" i="10"/>
  <c r="AL1077" i="10"/>
  <c r="AM1077" i="10"/>
  <c r="AN1077" i="10"/>
  <c r="AO1077" i="10"/>
  <c r="AP1077" i="10"/>
  <c r="AQ1077" i="10"/>
  <c r="AR1077" i="10"/>
  <c r="AS1077" i="10"/>
  <c r="AT1077" i="10"/>
  <c r="AU1077" i="10"/>
  <c r="AV1077" i="10"/>
  <c r="AW1077" i="10"/>
  <c r="AB1078" i="10"/>
  <c r="AC1078" i="10"/>
  <c r="AD1078" i="10"/>
  <c r="AE1078" i="10"/>
  <c r="AF1078" i="10"/>
  <c r="AG1078" i="10"/>
  <c r="AH1078" i="10"/>
  <c r="AI1078" i="10"/>
  <c r="AJ1078" i="10"/>
  <c r="AK1078" i="10"/>
  <c r="AL1078" i="10"/>
  <c r="AM1078" i="10"/>
  <c r="AN1078" i="10"/>
  <c r="AO1078" i="10"/>
  <c r="AP1078" i="10"/>
  <c r="AQ1078" i="10"/>
  <c r="AR1078" i="10"/>
  <c r="AS1078" i="10"/>
  <c r="AT1078" i="10"/>
  <c r="AU1078" i="10"/>
  <c r="AV1078" i="10"/>
  <c r="AW1078" i="10"/>
  <c r="AB1079" i="10"/>
  <c r="AC1079" i="10"/>
  <c r="AD1079" i="10"/>
  <c r="AE1079" i="10"/>
  <c r="AF1079" i="10"/>
  <c r="AG1079" i="10"/>
  <c r="AH1079" i="10"/>
  <c r="AI1079" i="10"/>
  <c r="AJ1079" i="10"/>
  <c r="AK1079" i="10"/>
  <c r="AL1079" i="10"/>
  <c r="AM1079" i="10"/>
  <c r="AN1079" i="10"/>
  <c r="AO1079" i="10"/>
  <c r="AP1079" i="10"/>
  <c r="AQ1079" i="10"/>
  <c r="AR1079" i="10"/>
  <c r="AS1079" i="10"/>
  <c r="AT1079" i="10"/>
  <c r="AU1079" i="10"/>
  <c r="AV1079" i="10"/>
  <c r="AW1079" i="10"/>
  <c r="AB1080" i="10"/>
  <c r="AC1080" i="10"/>
  <c r="AD1080" i="10"/>
  <c r="AE1080" i="10"/>
  <c r="AF1080" i="10"/>
  <c r="AG1080" i="10"/>
  <c r="AH1080" i="10"/>
  <c r="AI1080" i="10"/>
  <c r="AJ1080" i="10"/>
  <c r="AK1080" i="10"/>
  <c r="AL1080" i="10"/>
  <c r="AM1080" i="10"/>
  <c r="AN1080" i="10"/>
  <c r="AO1080" i="10"/>
  <c r="AP1080" i="10"/>
  <c r="AQ1080" i="10"/>
  <c r="AR1080" i="10"/>
  <c r="AS1080" i="10"/>
  <c r="AT1080" i="10"/>
  <c r="AU1080" i="10"/>
  <c r="AV1080" i="10"/>
  <c r="AW1080" i="10"/>
  <c r="AB1081" i="10"/>
  <c r="AC1081" i="10"/>
  <c r="AD1081" i="10"/>
  <c r="AE1081" i="10"/>
  <c r="AF1081" i="10"/>
  <c r="AG1081" i="10"/>
  <c r="AH1081" i="10"/>
  <c r="AI1081" i="10"/>
  <c r="AJ1081" i="10"/>
  <c r="AK1081" i="10"/>
  <c r="AL1081" i="10"/>
  <c r="AM1081" i="10"/>
  <c r="AN1081" i="10"/>
  <c r="AO1081" i="10"/>
  <c r="AP1081" i="10"/>
  <c r="AQ1081" i="10"/>
  <c r="AR1081" i="10"/>
  <c r="AS1081" i="10"/>
  <c r="AT1081" i="10"/>
  <c r="AU1081" i="10"/>
  <c r="AV1081" i="10"/>
  <c r="AW1081" i="10"/>
  <c r="AB1082" i="10"/>
  <c r="AC1082" i="10"/>
  <c r="AD1082" i="10"/>
  <c r="AE1082" i="10"/>
  <c r="AF1082" i="10"/>
  <c r="AG1082" i="10"/>
  <c r="AH1082" i="10"/>
  <c r="AI1082" i="10"/>
  <c r="AJ1082" i="10"/>
  <c r="AK1082" i="10"/>
  <c r="AL1082" i="10"/>
  <c r="AM1082" i="10"/>
  <c r="AN1082" i="10"/>
  <c r="AO1082" i="10"/>
  <c r="AP1082" i="10"/>
  <c r="AQ1082" i="10"/>
  <c r="AR1082" i="10"/>
  <c r="AS1082" i="10"/>
  <c r="AT1082" i="10"/>
  <c r="AU1082" i="10"/>
  <c r="AV1082" i="10"/>
  <c r="AW1082" i="10"/>
  <c r="AB1083" i="10"/>
  <c r="AC1083" i="10"/>
  <c r="AD1083" i="10"/>
  <c r="AE1083" i="10"/>
  <c r="AF1083" i="10"/>
  <c r="AG1083" i="10"/>
  <c r="AH1083" i="10"/>
  <c r="AI1083" i="10"/>
  <c r="AJ1083" i="10"/>
  <c r="AK1083" i="10"/>
  <c r="AL1083" i="10"/>
  <c r="AM1083" i="10"/>
  <c r="AN1083" i="10"/>
  <c r="AO1083" i="10"/>
  <c r="AP1083" i="10"/>
  <c r="AQ1083" i="10"/>
  <c r="AR1083" i="10"/>
  <c r="AS1083" i="10"/>
  <c r="AT1083" i="10"/>
  <c r="AU1083" i="10"/>
  <c r="AV1083" i="10"/>
  <c r="AW1083" i="10"/>
  <c r="AB1084" i="10"/>
  <c r="AC1084" i="10"/>
  <c r="AD1084" i="10"/>
  <c r="AE1084" i="10"/>
  <c r="AF1084" i="10"/>
  <c r="AG1084" i="10"/>
  <c r="AH1084" i="10"/>
  <c r="AI1084" i="10"/>
  <c r="AJ1084" i="10"/>
  <c r="AK1084" i="10"/>
  <c r="AL1084" i="10"/>
  <c r="AM1084" i="10"/>
  <c r="AN1084" i="10"/>
  <c r="AO1084" i="10"/>
  <c r="AP1084" i="10"/>
  <c r="AQ1084" i="10"/>
  <c r="AR1084" i="10"/>
  <c r="AS1084" i="10"/>
  <c r="AT1084" i="10"/>
  <c r="AU1084" i="10"/>
  <c r="AV1084" i="10"/>
  <c r="AW1084" i="10"/>
  <c r="AB1085" i="10"/>
  <c r="AC1085" i="10"/>
  <c r="AD1085" i="10"/>
  <c r="AE1085" i="10"/>
  <c r="AF1085" i="10"/>
  <c r="AG1085" i="10"/>
  <c r="AH1085" i="10"/>
  <c r="AI1085" i="10"/>
  <c r="AJ1085" i="10"/>
  <c r="AK1085" i="10"/>
  <c r="AL1085" i="10"/>
  <c r="AM1085" i="10"/>
  <c r="AN1085" i="10"/>
  <c r="AO1085" i="10"/>
  <c r="AP1085" i="10"/>
  <c r="AQ1085" i="10"/>
  <c r="AR1085" i="10"/>
  <c r="AS1085" i="10"/>
  <c r="AT1085" i="10"/>
  <c r="AU1085" i="10"/>
  <c r="AV1085" i="10"/>
  <c r="AW1085" i="10"/>
  <c r="AB1086" i="10"/>
  <c r="AC1086" i="10"/>
  <c r="AD1086" i="10"/>
  <c r="AE1086" i="10"/>
  <c r="AF1086" i="10"/>
  <c r="AG1086" i="10"/>
  <c r="AH1086" i="10"/>
  <c r="AI1086" i="10"/>
  <c r="AJ1086" i="10"/>
  <c r="AK1086" i="10"/>
  <c r="AL1086" i="10"/>
  <c r="AM1086" i="10"/>
  <c r="AN1086" i="10"/>
  <c r="AO1086" i="10"/>
  <c r="AP1086" i="10"/>
  <c r="AQ1086" i="10"/>
  <c r="AR1086" i="10"/>
  <c r="AS1086" i="10"/>
  <c r="AT1086" i="10"/>
  <c r="AU1086" i="10"/>
  <c r="AV1086" i="10"/>
  <c r="AW1086" i="10"/>
  <c r="AB1087" i="10"/>
  <c r="AC1087" i="10"/>
  <c r="AD1087" i="10"/>
  <c r="AE1087" i="10"/>
  <c r="AF1087" i="10"/>
  <c r="AG1087" i="10"/>
  <c r="AH1087" i="10"/>
  <c r="AI1087" i="10"/>
  <c r="AJ1087" i="10"/>
  <c r="AK1087" i="10"/>
  <c r="AL1087" i="10"/>
  <c r="AM1087" i="10"/>
  <c r="AN1087" i="10"/>
  <c r="AO1087" i="10"/>
  <c r="AP1087" i="10"/>
  <c r="AQ1087" i="10"/>
  <c r="AR1087" i="10"/>
  <c r="AS1087" i="10"/>
  <c r="AT1087" i="10"/>
  <c r="AU1087" i="10"/>
  <c r="AV1087" i="10"/>
  <c r="AW1087" i="10"/>
  <c r="AB1088" i="10"/>
  <c r="AC1088" i="10"/>
  <c r="AD1088" i="10"/>
  <c r="AE1088" i="10"/>
  <c r="AF1088" i="10"/>
  <c r="AG1088" i="10"/>
  <c r="AH1088" i="10"/>
  <c r="AI1088" i="10"/>
  <c r="AJ1088" i="10"/>
  <c r="AK1088" i="10"/>
  <c r="AL1088" i="10"/>
  <c r="AM1088" i="10"/>
  <c r="AN1088" i="10"/>
  <c r="AO1088" i="10"/>
  <c r="AP1088" i="10"/>
  <c r="AQ1088" i="10"/>
  <c r="AR1088" i="10"/>
  <c r="AS1088" i="10"/>
  <c r="AT1088" i="10"/>
  <c r="AU1088" i="10"/>
  <c r="AV1088" i="10"/>
  <c r="AW1088" i="10"/>
  <c r="AB1089" i="10"/>
  <c r="AC1089" i="10"/>
  <c r="AD1089" i="10"/>
  <c r="AE1089" i="10"/>
  <c r="AF1089" i="10"/>
  <c r="AG1089" i="10"/>
  <c r="AH1089" i="10"/>
  <c r="AI1089" i="10"/>
  <c r="AJ1089" i="10"/>
  <c r="AK1089" i="10"/>
  <c r="AL1089" i="10"/>
  <c r="AM1089" i="10"/>
  <c r="AN1089" i="10"/>
  <c r="AO1089" i="10"/>
  <c r="AP1089" i="10"/>
  <c r="AQ1089" i="10"/>
  <c r="AR1089" i="10"/>
  <c r="AS1089" i="10"/>
  <c r="AT1089" i="10"/>
  <c r="AU1089" i="10"/>
  <c r="AV1089" i="10"/>
  <c r="AW1089" i="10"/>
  <c r="AB1090" i="10"/>
  <c r="AC1090" i="10"/>
  <c r="AD1090" i="10"/>
  <c r="AE1090" i="10"/>
  <c r="AF1090" i="10"/>
  <c r="AG1090" i="10"/>
  <c r="AH1090" i="10"/>
  <c r="AI1090" i="10"/>
  <c r="AJ1090" i="10"/>
  <c r="AK1090" i="10"/>
  <c r="AL1090" i="10"/>
  <c r="AM1090" i="10"/>
  <c r="AN1090" i="10"/>
  <c r="AO1090" i="10"/>
  <c r="AP1090" i="10"/>
  <c r="AQ1090" i="10"/>
  <c r="AR1090" i="10"/>
  <c r="AS1090" i="10"/>
  <c r="AT1090" i="10"/>
  <c r="AU1090" i="10"/>
  <c r="AV1090" i="10"/>
  <c r="AW1090" i="10"/>
  <c r="AB1091" i="10"/>
  <c r="AC1091" i="10"/>
  <c r="AD1091" i="10"/>
  <c r="AE1091" i="10"/>
  <c r="AF1091" i="10"/>
  <c r="AG1091" i="10"/>
  <c r="AH1091" i="10"/>
  <c r="AI1091" i="10"/>
  <c r="AJ1091" i="10"/>
  <c r="AK1091" i="10"/>
  <c r="AL1091" i="10"/>
  <c r="AM1091" i="10"/>
  <c r="AN1091" i="10"/>
  <c r="AO1091" i="10"/>
  <c r="AP1091" i="10"/>
  <c r="AQ1091" i="10"/>
  <c r="AR1091" i="10"/>
  <c r="AS1091" i="10"/>
  <c r="AT1091" i="10"/>
  <c r="AU1091" i="10"/>
  <c r="AV1091" i="10"/>
  <c r="AW1091" i="10"/>
  <c r="AB1092" i="10"/>
  <c r="AC1092" i="10"/>
  <c r="AD1092" i="10"/>
  <c r="AE1092" i="10"/>
  <c r="AF1092" i="10"/>
  <c r="AG1092" i="10"/>
  <c r="AH1092" i="10"/>
  <c r="AI1092" i="10"/>
  <c r="AJ1092" i="10"/>
  <c r="AK1092" i="10"/>
  <c r="AL1092" i="10"/>
  <c r="AM1092" i="10"/>
  <c r="AN1092" i="10"/>
  <c r="AO1092" i="10"/>
  <c r="AP1092" i="10"/>
  <c r="AQ1092" i="10"/>
  <c r="AR1092" i="10"/>
  <c r="AS1092" i="10"/>
  <c r="AT1092" i="10"/>
  <c r="AU1092" i="10"/>
  <c r="AV1092" i="10"/>
  <c r="AW1092" i="10"/>
  <c r="AB1093" i="10"/>
  <c r="AC1093" i="10"/>
  <c r="AD1093" i="10"/>
  <c r="AE1093" i="10"/>
  <c r="AF1093" i="10"/>
  <c r="AG1093" i="10"/>
  <c r="AH1093" i="10"/>
  <c r="AI1093" i="10"/>
  <c r="AJ1093" i="10"/>
  <c r="AK1093" i="10"/>
  <c r="AL1093" i="10"/>
  <c r="AM1093" i="10"/>
  <c r="AN1093" i="10"/>
  <c r="AO1093" i="10"/>
  <c r="AP1093" i="10"/>
  <c r="AQ1093" i="10"/>
  <c r="AR1093" i="10"/>
  <c r="AS1093" i="10"/>
  <c r="AT1093" i="10"/>
  <c r="AU1093" i="10"/>
  <c r="AV1093" i="10"/>
  <c r="AW1093" i="10"/>
  <c r="AB1094" i="10"/>
  <c r="AC1094" i="10"/>
  <c r="AD1094" i="10"/>
  <c r="AE1094" i="10"/>
  <c r="AF1094" i="10"/>
  <c r="AG1094" i="10"/>
  <c r="AH1094" i="10"/>
  <c r="AI1094" i="10"/>
  <c r="AJ1094" i="10"/>
  <c r="AK1094" i="10"/>
  <c r="AL1094" i="10"/>
  <c r="AM1094" i="10"/>
  <c r="AN1094" i="10"/>
  <c r="AO1094" i="10"/>
  <c r="AP1094" i="10"/>
  <c r="AQ1094" i="10"/>
  <c r="AR1094" i="10"/>
  <c r="AS1094" i="10"/>
  <c r="AT1094" i="10"/>
  <c r="AU1094" i="10"/>
  <c r="AV1094" i="10"/>
  <c r="AW1094" i="10"/>
  <c r="AB1095" i="10"/>
  <c r="AC1095" i="10"/>
  <c r="AD1095" i="10"/>
  <c r="AE1095" i="10"/>
  <c r="AF1095" i="10"/>
  <c r="AG1095" i="10"/>
  <c r="AH1095" i="10"/>
  <c r="AI1095" i="10"/>
  <c r="AJ1095" i="10"/>
  <c r="AK1095" i="10"/>
  <c r="AL1095" i="10"/>
  <c r="AM1095" i="10"/>
  <c r="AN1095" i="10"/>
  <c r="AO1095" i="10"/>
  <c r="AP1095" i="10"/>
  <c r="AQ1095" i="10"/>
  <c r="AR1095" i="10"/>
  <c r="AS1095" i="10"/>
  <c r="AT1095" i="10"/>
  <c r="AU1095" i="10"/>
  <c r="AV1095" i="10"/>
  <c r="AW1095" i="10"/>
  <c r="AB1096" i="10"/>
  <c r="AC1096" i="10"/>
  <c r="AD1096" i="10"/>
  <c r="AE1096" i="10"/>
  <c r="AF1096" i="10"/>
  <c r="AG1096" i="10"/>
  <c r="AH1096" i="10"/>
  <c r="AI1096" i="10"/>
  <c r="AJ1096" i="10"/>
  <c r="AK1096" i="10"/>
  <c r="AL1096" i="10"/>
  <c r="AM1096" i="10"/>
  <c r="AN1096" i="10"/>
  <c r="AO1096" i="10"/>
  <c r="AP1096" i="10"/>
  <c r="AQ1096" i="10"/>
  <c r="AR1096" i="10"/>
  <c r="AS1096" i="10"/>
  <c r="AT1096" i="10"/>
  <c r="AU1096" i="10"/>
  <c r="AV1096" i="10"/>
  <c r="AW1096" i="10"/>
  <c r="AB1097" i="10"/>
  <c r="AC1097" i="10"/>
  <c r="AD1097" i="10"/>
  <c r="AE1097" i="10"/>
  <c r="AF1097" i="10"/>
  <c r="AG1097" i="10"/>
  <c r="AH1097" i="10"/>
  <c r="AI1097" i="10"/>
  <c r="AJ1097" i="10"/>
  <c r="AK1097" i="10"/>
  <c r="AL1097" i="10"/>
  <c r="AM1097" i="10"/>
  <c r="AN1097" i="10"/>
  <c r="AO1097" i="10"/>
  <c r="AP1097" i="10"/>
  <c r="AQ1097" i="10"/>
  <c r="AR1097" i="10"/>
  <c r="AS1097" i="10"/>
  <c r="AT1097" i="10"/>
  <c r="AU1097" i="10"/>
  <c r="AV1097" i="10"/>
  <c r="AW1097" i="10"/>
  <c r="AB1098" i="10"/>
  <c r="AC1098" i="10"/>
  <c r="AD1098" i="10"/>
  <c r="AE1098" i="10"/>
  <c r="AF1098" i="10"/>
  <c r="AG1098" i="10"/>
  <c r="AH1098" i="10"/>
  <c r="AI1098" i="10"/>
  <c r="AJ1098" i="10"/>
  <c r="AK1098" i="10"/>
  <c r="AL1098" i="10"/>
  <c r="AM1098" i="10"/>
  <c r="AN1098" i="10"/>
  <c r="AO1098" i="10"/>
  <c r="AP1098" i="10"/>
  <c r="AQ1098" i="10"/>
  <c r="AR1098" i="10"/>
  <c r="AS1098" i="10"/>
  <c r="AT1098" i="10"/>
  <c r="AU1098" i="10"/>
  <c r="AV1098" i="10"/>
  <c r="AW1098" i="10"/>
  <c r="AB1099" i="10"/>
  <c r="AC1099" i="10"/>
  <c r="AD1099" i="10"/>
  <c r="AE1099" i="10"/>
  <c r="AF1099" i="10"/>
  <c r="AG1099" i="10"/>
  <c r="AH1099" i="10"/>
  <c r="AI1099" i="10"/>
  <c r="AJ1099" i="10"/>
  <c r="AK1099" i="10"/>
  <c r="AL1099" i="10"/>
  <c r="AM1099" i="10"/>
  <c r="AN1099" i="10"/>
  <c r="AO1099" i="10"/>
  <c r="AP1099" i="10"/>
  <c r="AQ1099" i="10"/>
  <c r="AR1099" i="10"/>
  <c r="AS1099" i="10"/>
  <c r="AT1099" i="10"/>
  <c r="AU1099" i="10"/>
  <c r="AV1099" i="10"/>
  <c r="AW1099" i="10"/>
  <c r="AB1100" i="10"/>
  <c r="AC1100" i="10"/>
  <c r="AD1100" i="10"/>
  <c r="AE1100" i="10"/>
  <c r="AF1100" i="10"/>
  <c r="AG1100" i="10"/>
  <c r="AH1100" i="10"/>
  <c r="AI1100" i="10"/>
  <c r="AJ1100" i="10"/>
  <c r="AK1100" i="10"/>
  <c r="AL1100" i="10"/>
  <c r="AM1100" i="10"/>
  <c r="AN1100" i="10"/>
  <c r="AO1100" i="10"/>
  <c r="AP1100" i="10"/>
  <c r="AQ1100" i="10"/>
  <c r="AR1100" i="10"/>
  <c r="AS1100" i="10"/>
  <c r="AT1100" i="10"/>
  <c r="AU1100" i="10"/>
  <c r="AV1100" i="10"/>
  <c r="AW1100" i="10"/>
  <c r="AB1101" i="10"/>
  <c r="AC1101" i="10"/>
  <c r="AD1101" i="10"/>
  <c r="AE1101" i="10"/>
  <c r="AF1101" i="10"/>
  <c r="AG1101" i="10"/>
  <c r="AH1101" i="10"/>
  <c r="AI1101" i="10"/>
  <c r="AJ1101" i="10"/>
  <c r="AK1101" i="10"/>
  <c r="AL1101" i="10"/>
  <c r="AM1101" i="10"/>
  <c r="AN1101" i="10"/>
  <c r="AO1101" i="10"/>
  <c r="AP1101" i="10"/>
  <c r="AQ1101" i="10"/>
  <c r="AR1101" i="10"/>
  <c r="AS1101" i="10"/>
  <c r="AT1101" i="10"/>
  <c r="AU1101" i="10"/>
  <c r="AV1101" i="10"/>
  <c r="AW1101" i="10"/>
  <c r="AB1102" i="10"/>
  <c r="AC1102" i="10"/>
  <c r="AD1102" i="10"/>
  <c r="AE1102" i="10"/>
  <c r="AF1102" i="10"/>
  <c r="AG1102" i="10"/>
  <c r="AH1102" i="10"/>
  <c r="AI1102" i="10"/>
  <c r="AJ1102" i="10"/>
  <c r="AK1102" i="10"/>
  <c r="AL1102" i="10"/>
  <c r="AM1102" i="10"/>
  <c r="AN1102" i="10"/>
  <c r="AO1102" i="10"/>
  <c r="AP1102" i="10"/>
  <c r="AQ1102" i="10"/>
  <c r="AR1102" i="10"/>
  <c r="AS1102" i="10"/>
  <c r="AT1102" i="10"/>
  <c r="AU1102" i="10"/>
  <c r="AV1102" i="10"/>
  <c r="AW1102" i="10"/>
  <c r="AB1103" i="10"/>
  <c r="AC1103" i="10"/>
  <c r="AD1103" i="10"/>
  <c r="AE1103" i="10"/>
  <c r="AF1103" i="10"/>
  <c r="AG1103" i="10"/>
  <c r="AH1103" i="10"/>
  <c r="AI1103" i="10"/>
  <c r="AJ1103" i="10"/>
  <c r="AK1103" i="10"/>
  <c r="AL1103" i="10"/>
  <c r="AM1103" i="10"/>
  <c r="AN1103" i="10"/>
  <c r="AO1103" i="10"/>
  <c r="AP1103" i="10"/>
  <c r="AQ1103" i="10"/>
  <c r="AR1103" i="10"/>
  <c r="AS1103" i="10"/>
  <c r="AT1103" i="10"/>
  <c r="AU1103" i="10"/>
  <c r="AV1103" i="10"/>
  <c r="AW1103" i="10"/>
  <c r="AB1104" i="10"/>
  <c r="AC1104" i="10"/>
  <c r="AD1104" i="10"/>
  <c r="AE1104" i="10"/>
  <c r="AF1104" i="10"/>
  <c r="AG1104" i="10"/>
  <c r="AH1104" i="10"/>
  <c r="AI1104" i="10"/>
  <c r="AJ1104" i="10"/>
  <c r="AK1104" i="10"/>
  <c r="AL1104" i="10"/>
  <c r="AM1104" i="10"/>
  <c r="AN1104" i="10"/>
  <c r="AO1104" i="10"/>
  <c r="AP1104" i="10"/>
  <c r="AQ1104" i="10"/>
  <c r="AR1104" i="10"/>
  <c r="AS1104" i="10"/>
  <c r="AT1104" i="10"/>
  <c r="AU1104" i="10"/>
  <c r="AV1104" i="10"/>
  <c r="AW1104" i="10"/>
  <c r="AB1105" i="10"/>
  <c r="AC1105" i="10"/>
  <c r="AD1105" i="10"/>
  <c r="AE1105" i="10"/>
  <c r="AF1105" i="10"/>
  <c r="AG1105" i="10"/>
  <c r="AH1105" i="10"/>
  <c r="AI1105" i="10"/>
  <c r="AJ1105" i="10"/>
  <c r="AK1105" i="10"/>
  <c r="AL1105" i="10"/>
  <c r="AM1105" i="10"/>
  <c r="AN1105" i="10"/>
  <c r="AO1105" i="10"/>
  <c r="AP1105" i="10"/>
  <c r="AQ1105" i="10"/>
  <c r="AR1105" i="10"/>
  <c r="AS1105" i="10"/>
  <c r="AT1105" i="10"/>
  <c r="AU1105" i="10"/>
  <c r="AV1105" i="10"/>
  <c r="AW1105" i="10"/>
  <c r="AB1106" i="10"/>
  <c r="AC1106" i="10"/>
  <c r="AD1106" i="10"/>
  <c r="AE1106" i="10"/>
  <c r="AF1106" i="10"/>
  <c r="AG1106" i="10"/>
  <c r="AH1106" i="10"/>
  <c r="AI1106" i="10"/>
  <c r="AJ1106" i="10"/>
  <c r="AK1106" i="10"/>
  <c r="AL1106" i="10"/>
  <c r="AM1106" i="10"/>
  <c r="AN1106" i="10"/>
  <c r="AO1106" i="10"/>
  <c r="AP1106" i="10"/>
  <c r="AQ1106" i="10"/>
  <c r="AR1106" i="10"/>
  <c r="AS1106" i="10"/>
  <c r="AT1106" i="10"/>
  <c r="AU1106" i="10"/>
  <c r="AV1106" i="10"/>
  <c r="AW1106" i="10"/>
  <c r="AB1107" i="10"/>
  <c r="AC1107" i="10"/>
  <c r="AD1107" i="10"/>
  <c r="AE1107" i="10"/>
  <c r="AF1107" i="10"/>
  <c r="AG1107" i="10"/>
  <c r="AH1107" i="10"/>
  <c r="AI1107" i="10"/>
  <c r="AJ1107" i="10"/>
  <c r="AK1107" i="10"/>
  <c r="AL1107" i="10"/>
  <c r="AM1107" i="10"/>
  <c r="AN1107" i="10"/>
  <c r="AO1107" i="10"/>
  <c r="AP1107" i="10"/>
  <c r="AQ1107" i="10"/>
  <c r="AR1107" i="10"/>
  <c r="AS1107" i="10"/>
  <c r="AT1107" i="10"/>
  <c r="AU1107" i="10"/>
  <c r="AV1107" i="10"/>
  <c r="AW1107" i="10"/>
  <c r="AB1108" i="10"/>
  <c r="AC1108" i="10"/>
  <c r="AD1108" i="10"/>
  <c r="AE1108" i="10"/>
  <c r="AF1108" i="10"/>
  <c r="AG1108" i="10"/>
  <c r="AH1108" i="10"/>
  <c r="AI1108" i="10"/>
  <c r="AJ1108" i="10"/>
  <c r="AK1108" i="10"/>
  <c r="AL1108" i="10"/>
  <c r="AM1108" i="10"/>
  <c r="AN1108" i="10"/>
  <c r="AO1108" i="10"/>
  <c r="AP1108" i="10"/>
  <c r="AQ1108" i="10"/>
  <c r="AR1108" i="10"/>
  <c r="AS1108" i="10"/>
  <c r="AT1108" i="10"/>
  <c r="AU1108" i="10"/>
  <c r="AV1108" i="10"/>
  <c r="AW1108" i="10"/>
  <c r="AB1109" i="10"/>
  <c r="AC1109" i="10"/>
  <c r="AD1109" i="10"/>
  <c r="AE1109" i="10"/>
  <c r="AF1109" i="10"/>
  <c r="AG1109" i="10"/>
  <c r="AH1109" i="10"/>
  <c r="AI1109" i="10"/>
  <c r="AJ1109" i="10"/>
  <c r="AK1109" i="10"/>
  <c r="AL1109" i="10"/>
  <c r="AM1109" i="10"/>
  <c r="AN1109" i="10"/>
  <c r="AO1109" i="10"/>
  <c r="AP1109" i="10"/>
  <c r="AQ1109" i="10"/>
  <c r="AR1109" i="10"/>
  <c r="AS1109" i="10"/>
  <c r="AT1109" i="10"/>
  <c r="AU1109" i="10"/>
  <c r="AV1109" i="10"/>
  <c r="AW1109" i="10"/>
  <c r="AB1110" i="10"/>
  <c r="AC1110" i="10"/>
  <c r="AD1110" i="10"/>
  <c r="AE1110" i="10"/>
  <c r="AF1110" i="10"/>
  <c r="AG1110" i="10"/>
  <c r="AH1110" i="10"/>
  <c r="AI1110" i="10"/>
  <c r="AJ1110" i="10"/>
  <c r="AK1110" i="10"/>
  <c r="AL1110" i="10"/>
  <c r="AM1110" i="10"/>
  <c r="AN1110" i="10"/>
  <c r="AO1110" i="10"/>
  <c r="AP1110" i="10"/>
  <c r="AQ1110" i="10"/>
  <c r="AR1110" i="10"/>
  <c r="AS1110" i="10"/>
  <c r="AT1110" i="10"/>
  <c r="AU1110" i="10"/>
  <c r="AV1110" i="10"/>
  <c r="AW1110" i="10"/>
  <c r="AB1111" i="10"/>
  <c r="AC1111" i="10"/>
  <c r="AD1111" i="10"/>
  <c r="AE1111" i="10"/>
  <c r="AF1111" i="10"/>
  <c r="AG1111" i="10"/>
  <c r="AH1111" i="10"/>
  <c r="AI1111" i="10"/>
  <c r="AJ1111" i="10"/>
  <c r="AK1111" i="10"/>
  <c r="AL1111" i="10"/>
  <c r="AM1111" i="10"/>
  <c r="AN1111" i="10"/>
  <c r="AO1111" i="10"/>
  <c r="AP1111" i="10"/>
  <c r="AQ1111" i="10"/>
  <c r="AR1111" i="10"/>
  <c r="AS1111" i="10"/>
  <c r="AT1111" i="10"/>
  <c r="AU1111" i="10"/>
  <c r="AV1111" i="10"/>
  <c r="AW1111" i="10"/>
  <c r="AB1112" i="10"/>
  <c r="AC1112" i="10"/>
  <c r="AD1112" i="10"/>
  <c r="AE1112" i="10"/>
  <c r="AF1112" i="10"/>
  <c r="AG1112" i="10"/>
  <c r="AH1112" i="10"/>
  <c r="AI1112" i="10"/>
  <c r="AJ1112" i="10"/>
  <c r="AK1112" i="10"/>
  <c r="AL1112" i="10"/>
  <c r="AM1112" i="10"/>
  <c r="AN1112" i="10"/>
  <c r="AO1112" i="10"/>
  <c r="AP1112" i="10"/>
  <c r="AQ1112" i="10"/>
  <c r="AR1112" i="10"/>
  <c r="AS1112" i="10"/>
  <c r="AT1112" i="10"/>
  <c r="AU1112" i="10"/>
  <c r="AV1112" i="10"/>
  <c r="AW1112" i="10"/>
  <c r="AB1113" i="10"/>
  <c r="AC1113" i="10"/>
  <c r="AD1113" i="10"/>
  <c r="AE1113" i="10"/>
  <c r="AF1113" i="10"/>
  <c r="AG1113" i="10"/>
  <c r="AH1113" i="10"/>
  <c r="AI1113" i="10"/>
  <c r="AJ1113" i="10"/>
  <c r="AK1113" i="10"/>
  <c r="AL1113" i="10"/>
  <c r="AM1113" i="10"/>
  <c r="AN1113" i="10"/>
  <c r="AO1113" i="10"/>
  <c r="AP1113" i="10"/>
  <c r="AQ1113" i="10"/>
  <c r="AR1113" i="10"/>
  <c r="AS1113" i="10"/>
  <c r="AT1113" i="10"/>
  <c r="AU1113" i="10"/>
  <c r="AV1113" i="10"/>
  <c r="AW1113" i="10"/>
  <c r="AB1114" i="10"/>
  <c r="AC1114" i="10"/>
  <c r="AD1114" i="10"/>
  <c r="AE1114" i="10"/>
  <c r="AF1114" i="10"/>
  <c r="AG1114" i="10"/>
  <c r="AH1114" i="10"/>
  <c r="AI1114" i="10"/>
  <c r="AJ1114" i="10"/>
  <c r="AK1114" i="10"/>
  <c r="AL1114" i="10"/>
  <c r="AM1114" i="10"/>
  <c r="AN1114" i="10"/>
  <c r="AO1114" i="10"/>
  <c r="AP1114" i="10"/>
  <c r="AQ1114" i="10"/>
  <c r="AR1114" i="10"/>
  <c r="AS1114" i="10"/>
  <c r="AT1114" i="10"/>
  <c r="AU1114" i="10"/>
  <c r="AV1114" i="10"/>
  <c r="AW1114" i="10"/>
  <c r="AB1115" i="10"/>
  <c r="AC1115" i="10"/>
  <c r="AD1115" i="10"/>
  <c r="AE1115" i="10"/>
  <c r="AF1115" i="10"/>
  <c r="AG1115" i="10"/>
  <c r="AH1115" i="10"/>
  <c r="AI1115" i="10"/>
  <c r="AJ1115" i="10"/>
  <c r="AK1115" i="10"/>
  <c r="AL1115" i="10"/>
  <c r="AM1115" i="10"/>
  <c r="AN1115" i="10"/>
  <c r="AO1115" i="10"/>
  <c r="AP1115" i="10"/>
  <c r="AQ1115" i="10"/>
  <c r="AR1115" i="10"/>
  <c r="AS1115" i="10"/>
  <c r="AT1115" i="10"/>
  <c r="AU1115" i="10"/>
  <c r="AV1115" i="10"/>
  <c r="AW1115" i="10"/>
  <c r="AB1116" i="10"/>
  <c r="AC1116" i="10"/>
  <c r="AD1116" i="10"/>
  <c r="AE1116" i="10"/>
  <c r="AF1116" i="10"/>
  <c r="AG1116" i="10"/>
  <c r="AH1116" i="10"/>
  <c r="AI1116" i="10"/>
  <c r="AJ1116" i="10"/>
  <c r="AK1116" i="10"/>
  <c r="AL1116" i="10"/>
  <c r="AM1116" i="10"/>
  <c r="AN1116" i="10"/>
  <c r="AO1116" i="10"/>
  <c r="AP1116" i="10"/>
  <c r="AQ1116" i="10"/>
  <c r="AR1116" i="10"/>
  <c r="AS1116" i="10"/>
  <c r="AT1116" i="10"/>
  <c r="AU1116" i="10"/>
  <c r="AV1116" i="10"/>
  <c r="AW1116" i="10"/>
  <c r="AB1117" i="10"/>
  <c r="AC1117" i="10"/>
  <c r="AD1117" i="10"/>
  <c r="AE1117" i="10"/>
  <c r="AF1117" i="10"/>
  <c r="AG1117" i="10"/>
  <c r="AH1117" i="10"/>
  <c r="AI1117" i="10"/>
  <c r="AJ1117" i="10"/>
  <c r="AK1117" i="10"/>
  <c r="AL1117" i="10"/>
  <c r="AM1117" i="10"/>
  <c r="AN1117" i="10"/>
  <c r="AO1117" i="10"/>
  <c r="AP1117" i="10"/>
  <c r="AQ1117" i="10"/>
  <c r="AR1117" i="10"/>
  <c r="AS1117" i="10"/>
  <c r="AT1117" i="10"/>
  <c r="AU1117" i="10"/>
  <c r="AV1117" i="10"/>
  <c r="AW1117" i="10"/>
  <c r="AB1118" i="10"/>
  <c r="AC1118" i="10"/>
  <c r="AD1118" i="10"/>
  <c r="AE1118" i="10"/>
  <c r="AF1118" i="10"/>
  <c r="AG1118" i="10"/>
  <c r="AH1118" i="10"/>
  <c r="AI1118" i="10"/>
  <c r="AJ1118" i="10"/>
  <c r="AK1118" i="10"/>
  <c r="AL1118" i="10"/>
  <c r="AM1118" i="10"/>
  <c r="AN1118" i="10"/>
  <c r="AO1118" i="10"/>
  <c r="AP1118" i="10"/>
  <c r="AQ1118" i="10"/>
  <c r="AR1118" i="10"/>
  <c r="AS1118" i="10"/>
  <c r="AT1118" i="10"/>
  <c r="AU1118" i="10"/>
  <c r="AV1118" i="10"/>
  <c r="AW1118" i="10"/>
  <c r="AB1119" i="10"/>
  <c r="AC1119" i="10"/>
  <c r="AD1119" i="10"/>
  <c r="AE1119" i="10"/>
  <c r="AF1119" i="10"/>
  <c r="AG1119" i="10"/>
  <c r="AH1119" i="10"/>
  <c r="AI1119" i="10"/>
  <c r="AJ1119" i="10"/>
  <c r="AK1119" i="10"/>
  <c r="AL1119" i="10"/>
  <c r="AM1119" i="10"/>
  <c r="AN1119" i="10"/>
  <c r="AO1119" i="10"/>
  <c r="AP1119" i="10"/>
  <c r="AQ1119" i="10"/>
  <c r="AR1119" i="10"/>
  <c r="AS1119" i="10"/>
  <c r="AT1119" i="10"/>
  <c r="AU1119" i="10"/>
  <c r="AV1119" i="10"/>
  <c r="AW1119" i="10"/>
  <c r="AB1120" i="10"/>
  <c r="AC1120" i="10"/>
  <c r="AD1120" i="10"/>
  <c r="AE1120" i="10"/>
  <c r="AF1120" i="10"/>
  <c r="AG1120" i="10"/>
  <c r="AH1120" i="10"/>
  <c r="AI1120" i="10"/>
  <c r="AJ1120" i="10"/>
  <c r="AK1120" i="10"/>
  <c r="AL1120" i="10"/>
  <c r="AM1120" i="10"/>
  <c r="AN1120" i="10"/>
  <c r="AO1120" i="10"/>
  <c r="AP1120" i="10"/>
  <c r="AQ1120" i="10"/>
  <c r="AR1120" i="10"/>
  <c r="AS1120" i="10"/>
  <c r="AT1120" i="10"/>
  <c r="AU1120" i="10"/>
  <c r="AV1120" i="10"/>
  <c r="AW1120" i="10"/>
  <c r="AB1121" i="10"/>
  <c r="AC1121" i="10"/>
  <c r="AD1121" i="10"/>
  <c r="AE1121" i="10"/>
  <c r="AF1121" i="10"/>
  <c r="AG1121" i="10"/>
  <c r="AH1121" i="10"/>
  <c r="AI1121" i="10"/>
  <c r="AJ1121" i="10"/>
  <c r="AK1121" i="10"/>
  <c r="AL1121" i="10"/>
  <c r="AM1121" i="10"/>
  <c r="AN1121" i="10"/>
  <c r="AO1121" i="10"/>
  <c r="AP1121" i="10"/>
  <c r="AQ1121" i="10"/>
  <c r="AR1121" i="10"/>
  <c r="AS1121" i="10"/>
  <c r="AT1121" i="10"/>
  <c r="AU1121" i="10"/>
  <c r="AV1121" i="10"/>
  <c r="AW1121" i="10"/>
  <c r="AB1122" i="10"/>
  <c r="AC1122" i="10"/>
  <c r="AD1122" i="10"/>
  <c r="AE1122" i="10"/>
  <c r="AF1122" i="10"/>
  <c r="AG1122" i="10"/>
  <c r="AH1122" i="10"/>
  <c r="AI1122" i="10"/>
  <c r="AJ1122" i="10"/>
  <c r="AK1122" i="10"/>
  <c r="AL1122" i="10"/>
  <c r="AM1122" i="10"/>
  <c r="AN1122" i="10"/>
  <c r="AO1122" i="10"/>
  <c r="AP1122" i="10"/>
  <c r="AQ1122" i="10"/>
  <c r="AR1122" i="10"/>
  <c r="AS1122" i="10"/>
  <c r="AT1122" i="10"/>
  <c r="AU1122" i="10"/>
  <c r="AV1122" i="10"/>
  <c r="AW1122" i="10"/>
  <c r="AB1123" i="10"/>
  <c r="AC1123" i="10"/>
  <c r="AD1123" i="10"/>
  <c r="AE1123" i="10"/>
  <c r="AF1123" i="10"/>
  <c r="AG1123" i="10"/>
  <c r="AH1123" i="10"/>
  <c r="AI1123" i="10"/>
  <c r="AJ1123" i="10"/>
  <c r="AK1123" i="10"/>
  <c r="AL1123" i="10"/>
  <c r="AM1123" i="10"/>
  <c r="AN1123" i="10"/>
  <c r="AO1123" i="10"/>
  <c r="AP1123" i="10"/>
  <c r="AQ1123" i="10"/>
  <c r="AR1123" i="10"/>
  <c r="AS1123" i="10"/>
  <c r="AT1123" i="10"/>
  <c r="AU1123" i="10"/>
  <c r="AV1123" i="10"/>
  <c r="AW1123" i="10"/>
  <c r="AB1124" i="10"/>
  <c r="AC1124" i="10"/>
  <c r="AD1124" i="10"/>
  <c r="AE1124" i="10"/>
  <c r="AF1124" i="10"/>
  <c r="AG1124" i="10"/>
  <c r="AH1124" i="10"/>
  <c r="AI1124" i="10"/>
  <c r="AJ1124" i="10"/>
  <c r="AK1124" i="10"/>
  <c r="AL1124" i="10"/>
  <c r="AM1124" i="10"/>
  <c r="AN1124" i="10"/>
  <c r="AO1124" i="10"/>
  <c r="AP1124" i="10"/>
  <c r="AQ1124" i="10"/>
  <c r="AR1124" i="10"/>
  <c r="AS1124" i="10"/>
  <c r="AT1124" i="10"/>
  <c r="AU1124" i="10"/>
  <c r="AV1124" i="10"/>
  <c r="AW1124" i="10"/>
  <c r="AB1125" i="10"/>
  <c r="AC1125" i="10"/>
  <c r="AD1125" i="10"/>
  <c r="AE1125" i="10"/>
  <c r="AF1125" i="10"/>
  <c r="AG1125" i="10"/>
  <c r="AH1125" i="10"/>
  <c r="AI1125" i="10"/>
  <c r="AJ1125" i="10"/>
  <c r="AK1125" i="10"/>
  <c r="AL1125" i="10"/>
  <c r="AM1125" i="10"/>
  <c r="AN1125" i="10"/>
  <c r="AO1125" i="10"/>
  <c r="AP1125" i="10"/>
  <c r="AQ1125" i="10"/>
  <c r="AR1125" i="10"/>
  <c r="AS1125" i="10"/>
  <c r="AT1125" i="10"/>
  <c r="AU1125" i="10"/>
  <c r="AV1125" i="10"/>
  <c r="AW1125" i="10"/>
  <c r="AB1126" i="10"/>
  <c r="AC1126" i="10"/>
  <c r="AD1126" i="10"/>
  <c r="AE1126" i="10"/>
  <c r="AF1126" i="10"/>
  <c r="AG1126" i="10"/>
  <c r="AH1126" i="10"/>
  <c r="AI1126" i="10"/>
  <c r="AJ1126" i="10"/>
  <c r="AK1126" i="10"/>
  <c r="AL1126" i="10"/>
  <c r="AM1126" i="10"/>
  <c r="AN1126" i="10"/>
  <c r="AO1126" i="10"/>
  <c r="AP1126" i="10"/>
  <c r="AQ1126" i="10"/>
  <c r="AR1126" i="10"/>
  <c r="AS1126" i="10"/>
  <c r="AT1126" i="10"/>
  <c r="AU1126" i="10"/>
  <c r="AV1126" i="10"/>
  <c r="AW1126" i="10"/>
  <c r="AB1127" i="10"/>
  <c r="AC1127" i="10"/>
  <c r="AD1127" i="10"/>
  <c r="AE1127" i="10"/>
  <c r="AF1127" i="10"/>
  <c r="AG1127" i="10"/>
  <c r="AH1127" i="10"/>
  <c r="AI1127" i="10"/>
  <c r="AJ1127" i="10"/>
  <c r="AK1127" i="10"/>
  <c r="AL1127" i="10"/>
  <c r="AM1127" i="10"/>
  <c r="AN1127" i="10"/>
  <c r="AO1127" i="10"/>
  <c r="AP1127" i="10"/>
  <c r="AQ1127" i="10"/>
  <c r="AR1127" i="10"/>
  <c r="AS1127" i="10"/>
  <c r="AT1127" i="10"/>
  <c r="AU1127" i="10"/>
  <c r="AV1127" i="10"/>
  <c r="AW1127" i="10"/>
  <c r="AB1128" i="10"/>
  <c r="AC1128" i="10"/>
  <c r="AD1128" i="10"/>
  <c r="AE1128" i="10"/>
  <c r="AF1128" i="10"/>
  <c r="AG1128" i="10"/>
  <c r="AH1128" i="10"/>
  <c r="AI1128" i="10"/>
  <c r="AJ1128" i="10"/>
  <c r="AK1128" i="10"/>
  <c r="AL1128" i="10"/>
  <c r="AM1128" i="10"/>
  <c r="AN1128" i="10"/>
  <c r="AO1128" i="10"/>
  <c r="AP1128" i="10"/>
  <c r="AQ1128" i="10"/>
  <c r="AR1128" i="10"/>
  <c r="AS1128" i="10"/>
  <c r="AT1128" i="10"/>
  <c r="AU1128" i="10"/>
  <c r="AV1128" i="10"/>
  <c r="AW1128" i="10"/>
  <c r="AB1129" i="10"/>
  <c r="AC1129" i="10"/>
  <c r="AD1129" i="10"/>
  <c r="AE1129" i="10"/>
  <c r="AF1129" i="10"/>
  <c r="AG1129" i="10"/>
  <c r="AH1129" i="10"/>
  <c r="AI1129" i="10"/>
  <c r="AJ1129" i="10"/>
  <c r="AK1129" i="10"/>
  <c r="AL1129" i="10"/>
  <c r="AM1129" i="10"/>
  <c r="AN1129" i="10"/>
  <c r="AO1129" i="10"/>
  <c r="AP1129" i="10"/>
  <c r="AQ1129" i="10"/>
  <c r="AR1129" i="10"/>
  <c r="AS1129" i="10"/>
  <c r="AT1129" i="10"/>
  <c r="AU1129" i="10"/>
  <c r="AV1129" i="10"/>
  <c r="AW1129" i="10"/>
  <c r="AB1130" i="10"/>
  <c r="AC1130" i="10"/>
  <c r="AD1130" i="10"/>
  <c r="AE1130" i="10"/>
  <c r="AF1130" i="10"/>
  <c r="AG1130" i="10"/>
  <c r="AH1130" i="10"/>
  <c r="AI1130" i="10"/>
  <c r="AJ1130" i="10"/>
  <c r="AK1130" i="10"/>
  <c r="AL1130" i="10"/>
  <c r="AM1130" i="10"/>
  <c r="AN1130" i="10"/>
  <c r="AO1130" i="10"/>
  <c r="AP1130" i="10"/>
  <c r="AQ1130" i="10"/>
  <c r="AR1130" i="10"/>
  <c r="AS1130" i="10"/>
  <c r="AT1130" i="10"/>
  <c r="AU1130" i="10"/>
  <c r="AV1130" i="10"/>
  <c r="AW1130" i="10"/>
  <c r="AB1131" i="10"/>
  <c r="AC1131" i="10"/>
  <c r="AD1131" i="10"/>
  <c r="AE1131" i="10"/>
  <c r="AF1131" i="10"/>
  <c r="AG1131" i="10"/>
  <c r="AH1131" i="10"/>
  <c r="AI1131" i="10"/>
  <c r="AJ1131" i="10"/>
  <c r="AK1131" i="10"/>
  <c r="AL1131" i="10"/>
  <c r="AM1131" i="10"/>
  <c r="AN1131" i="10"/>
  <c r="AO1131" i="10"/>
  <c r="AP1131" i="10"/>
  <c r="AQ1131" i="10"/>
  <c r="AR1131" i="10"/>
  <c r="AS1131" i="10"/>
  <c r="AT1131" i="10"/>
  <c r="AU1131" i="10"/>
  <c r="AV1131" i="10"/>
  <c r="AW1131" i="10"/>
  <c r="AB1132" i="10"/>
  <c r="AC1132" i="10"/>
  <c r="AD1132" i="10"/>
  <c r="AE1132" i="10"/>
  <c r="AF1132" i="10"/>
  <c r="AG1132" i="10"/>
  <c r="AH1132" i="10"/>
  <c r="AI1132" i="10"/>
  <c r="AJ1132" i="10"/>
  <c r="AK1132" i="10"/>
  <c r="AL1132" i="10"/>
  <c r="AM1132" i="10"/>
  <c r="AN1132" i="10"/>
  <c r="AO1132" i="10"/>
  <c r="AP1132" i="10"/>
  <c r="AQ1132" i="10"/>
  <c r="AR1132" i="10"/>
  <c r="AS1132" i="10"/>
  <c r="AT1132" i="10"/>
  <c r="AU1132" i="10"/>
  <c r="AV1132" i="10"/>
  <c r="AW1132" i="10"/>
  <c r="AB1133" i="10"/>
  <c r="AC1133" i="10"/>
  <c r="AD1133" i="10"/>
  <c r="AE1133" i="10"/>
  <c r="AF1133" i="10"/>
  <c r="AG1133" i="10"/>
  <c r="AH1133" i="10"/>
  <c r="AI1133" i="10"/>
  <c r="AJ1133" i="10"/>
  <c r="AK1133" i="10"/>
  <c r="AL1133" i="10"/>
  <c r="AM1133" i="10"/>
  <c r="AN1133" i="10"/>
  <c r="AO1133" i="10"/>
  <c r="AP1133" i="10"/>
  <c r="AQ1133" i="10"/>
  <c r="AR1133" i="10"/>
  <c r="AS1133" i="10"/>
  <c r="AT1133" i="10"/>
  <c r="AU1133" i="10"/>
  <c r="AV1133" i="10"/>
  <c r="AW1133" i="10"/>
  <c r="AB1134" i="10"/>
  <c r="AC1134" i="10"/>
  <c r="AD1134" i="10"/>
  <c r="AE1134" i="10"/>
  <c r="AF1134" i="10"/>
  <c r="AG1134" i="10"/>
  <c r="AH1134" i="10"/>
  <c r="AI1134" i="10"/>
  <c r="AJ1134" i="10"/>
  <c r="AK1134" i="10"/>
  <c r="AL1134" i="10"/>
  <c r="AM1134" i="10"/>
  <c r="AN1134" i="10"/>
  <c r="AO1134" i="10"/>
  <c r="AP1134" i="10"/>
  <c r="AQ1134" i="10"/>
  <c r="AR1134" i="10"/>
  <c r="AS1134" i="10"/>
  <c r="AT1134" i="10"/>
  <c r="AU1134" i="10"/>
  <c r="AV1134" i="10"/>
  <c r="AW1134" i="10"/>
  <c r="AB1135" i="10"/>
  <c r="AC1135" i="10"/>
  <c r="AD1135" i="10"/>
  <c r="AE1135" i="10"/>
  <c r="AF1135" i="10"/>
  <c r="AG1135" i="10"/>
  <c r="AH1135" i="10"/>
  <c r="AI1135" i="10"/>
  <c r="AJ1135" i="10"/>
  <c r="AK1135" i="10"/>
  <c r="AL1135" i="10"/>
  <c r="AM1135" i="10"/>
  <c r="AN1135" i="10"/>
  <c r="AO1135" i="10"/>
  <c r="AP1135" i="10"/>
  <c r="AQ1135" i="10"/>
  <c r="AR1135" i="10"/>
  <c r="AS1135" i="10"/>
  <c r="AT1135" i="10"/>
  <c r="AU1135" i="10"/>
  <c r="AV1135" i="10"/>
  <c r="AW1135" i="10"/>
  <c r="AB1136" i="10"/>
  <c r="AC1136" i="10"/>
  <c r="AD1136" i="10"/>
  <c r="AE1136" i="10"/>
  <c r="AF1136" i="10"/>
  <c r="AG1136" i="10"/>
  <c r="AH1136" i="10"/>
  <c r="AI1136" i="10"/>
  <c r="AJ1136" i="10"/>
  <c r="AK1136" i="10"/>
  <c r="AL1136" i="10"/>
  <c r="AM1136" i="10"/>
  <c r="AN1136" i="10"/>
  <c r="AO1136" i="10"/>
  <c r="AP1136" i="10"/>
  <c r="AQ1136" i="10"/>
  <c r="AR1136" i="10"/>
  <c r="AS1136" i="10"/>
  <c r="AT1136" i="10"/>
  <c r="AU1136" i="10"/>
  <c r="AV1136" i="10"/>
  <c r="AW1136" i="10"/>
  <c r="AB1137" i="10"/>
  <c r="AC1137" i="10"/>
  <c r="AD1137" i="10"/>
  <c r="AE1137" i="10"/>
  <c r="AF1137" i="10"/>
  <c r="AG1137" i="10"/>
  <c r="AH1137" i="10"/>
  <c r="AI1137" i="10"/>
  <c r="AJ1137" i="10"/>
  <c r="AK1137" i="10"/>
  <c r="AL1137" i="10"/>
  <c r="AM1137" i="10"/>
  <c r="AN1137" i="10"/>
  <c r="AO1137" i="10"/>
  <c r="AP1137" i="10"/>
  <c r="AQ1137" i="10"/>
  <c r="AR1137" i="10"/>
  <c r="AS1137" i="10"/>
  <c r="AT1137" i="10"/>
  <c r="AU1137" i="10"/>
  <c r="AV1137" i="10"/>
  <c r="AW1137" i="10"/>
  <c r="AB1138" i="10"/>
  <c r="AC1138" i="10"/>
  <c r="AD1138" i="10"/>
  <c r="AE1138" i="10"/>
  <c r="AF1138" i="10"/>
  <c r="AG1138" i="10"/>
  <c r="AH1138" i="10"/>
  <c r="AI1138" i="10"/>
  <c r="AJ1138" i="10"/>
  <c r="AK1138" i="10"/>
  <c r="AL1138" i="10"/>
  <c r="AM1138" i="10"/>
  <c r="AN1138" i="10"/>
  <c r="AO1138" i="10"/>
  <c r="AP1138" i="10"/>
  <c r="AQ1138" i="10"/>
  <c r="AR1138" i="10"/>
  <c r="AS1138" i="10"/>
  <c r="AT1138" i="10"/>
  <c r="AU1138" i="10"/>
  <c r="AV1138" i="10"/>
  <c r="AW1138" i="10"/>
  <c r="AB1139" i="10"/>
  <c r="AC1139" i="10"/>
  <c r="AD1139" i="10"/>
  <c r="AE1139" i="10"/>
  <c r="AF1139" i="10"/>
  <c r="AG1139" i="10"/>
  <c r="AH1139" i="10"/>
  <c r="AI1139" i="10"/>
  <c r="AJ1139" i="10"/>
  <c r="AK1139" i="10"/>
  <c r="AL1139" i="10"/>
  <c r="AM1139" i="10"/>
  <c r="AN1139" i="10"/>
  <c r="AO1139" i="10"/>
  <c r="AP1139" i="10"/>
  <c r="AQ1139" i="10"/>
  <c r="AR1139" i="10"/>
  <c r="AS1139" i="10"/>
  <c r="AT1139" i="10"/>
  <c r="AU1139" i="10"/>
  <c r="AV1139" i="10"/>
  <c r="AW1139" i="10"/>
  <c r="AB1140" i="10"/>
  <c r="AC1140" i="10"/>
  <c r="AD1140" i="10"/>
  <c r="AE1140" i="10"/>
  <c r="AF1140" i="10"/>
  <c r="AG1140" i="10"/>
  <c r="AH1140" i="10"/>
  <c r="AI1140" i="10"/>
  <c r="AJ1140" i="10"/>
  <c r="AK1140" i="10"/>
  <c r="AL1140" i="10"/>
  <c r="AM1140" i="10"/>
  <c r="AN1140" i="10"/>
  <c r="AO1140" i="10"/>
  <c r="AP1140" i="10"/>
  <c r="AQ1140" i="10"/>
  <c r="AR1140" i="10"/>
  <c r="AS1140" i="10"/>
  <c r="AT1140" i="10"/>
  <c r="AU1140" i="10"/>
  <c r="AV1140" i="10"/>
  <c r="AW1140" i="10"/>
  <c r="AB1141" i="10"/>
  <c r="AC1141" i="10"/>
  <c r="AD1141" i="10"/>
  <c r="AE1141" i="10"/>
  <c r="AF1141" i="10"/>
  <c r="AG1141" i="10"/>
  <c r="AH1141" i="10"/>
  <c r="AI1141" i="10"/>
  <c r="AJ1141" i="10"/>
  <c r="AK1141" i="10"/>
  <c r="AL1141" i="10"/>
  <c r="AM1141" i="10"/>
  <c r="AN1141" i="10"/>
  <c r="AO1141" i="10"/>
  <c r="AP1141" i="10"/>
  <c r="AQ1141" i="10"/>
  <c r="AR1141" i="10"/>
  <c r="AS1141" i="10"/>
  <c r="AT1141" i="10"/>
  <c r="AU1141" i="10"/>
  <c r="AV1141" i="10"/>
  <c r="AW1141" i="10"/>
  <c r="AB1142" i="10"/>
  <c r="AC1142" i="10"/>
  <c r="AD1142" i="10"/>
  <c r="AE1142" i="10"/>
  <c r="AF1142" i="10"/>
  <c r="AG1142" i="10"/>
  <c r="AH1142" i="10"/>
  <c r="AI1142" i="10"/>
  <c r="AJ1142" i="10"/>
  <c r="AK1142" i="10"/>
  <c r="AL1142" i="10"/>
  <c r="AM1142" i="10"/>
  <c r="AN1142" i="10"/>
  <c r="AO1142" i="10"/>
  <c r="AP1142" i="10"/>
  <c r="AQ1142" i="10"/>
  <c r="AR1142" i="10"/>
  <c r="AS1142" i="10"/>
  <c r="AT1142" i="10"/>
  <c r="AU1142" i="10"/>
  <c r="AV1142" i="10"/>
  <c r="AW1142" i="10"/>
  <c r="AB1143" i="10"/>
  <c r="AC1143" i="10"/>
  <c r="AD1143" i="10"/>
  <c r="AE1143" i="10"/>
  <c r="AF1143" i="10"/>
  <c r="AG1143" i="10"/>
  <c r="AH1143" i="10"/>
  <c r="AI1143" i="10"/>
  <c r="AJ1143" i="10"/>
  <c r="AK1143" i="10"/>
  <c r="AL1143" i="10"/>
  <c r="AM1143" i="10"/>
  <c r="AN1143" i="10"/>
  <c r="AO1143" i="10"/>
  <c r="AP1143" i="10"/>
  <c r="AQ1143" i="10"/>
  <c r="AR1143" i="10"/>
  <c r="AS1143" i="10"/>
  <c r="AT1143" i="10"/>
  <c r="AU1143" i="10"/>
  <c r="AV1143" i="10"/>
  <c r="AW1143" i="10"/>
  <c r="AB1144" i="10"/>
  <c r="AC1144" i="10"/>
  <c r="AD1144" i="10"/>
  <c r="AE1144" i="10"/>
  <c r="AF1144" i="10"/>
  <c r="AG1144" i="10"/>
  <c r="AH1144" i="10"/>
  <c r="AI1144" i="10"/>
  <c r="AJ1144" i="10"/>
  <c r="AK1144" i="10"/>
  <c r="AL1144" i="10"/>
  <c r="AM1144" i="10"/>
  <c r="AN1144" i="10"/>
  <c r="AO1144" i="10"/>
  <c r="AP1144" i="10"/>
  <c r="AQ1144" i="10"/>
  <c r="AR1144" i="10"/>
  <c r="AS1144" i="10"/>
  <c r="AT1144" i="10"/>
  <c r="AU1144" i="10"/>
  <c r="AV1144" i="10"/>
  <c r="AW1144" i="10"/>
  <c r="AB1145" i="10"/>
  <c r="AC1145" i="10"/>
  <c r="AD1145" i="10"/>
  <c r="AE1145" i="10"/>
  <c r="AF1145" i="10"/>
  <c r="AG1145" i="10"/>
  <c r="AH1145" i="10"/>
  <c r="AI1145" i="10"/>
  <c r="AJ1145" i="10"/>
  <c r="AK1145" i="10"/>
  <c r="AL1145" i="10"/>
  <c r="AM1145" i="10"/>
  <c r="AN1145" i="10"/>
  <c r="AO1145" i="10"/>
  <c r="AP1145" i="10"/>
  <c r="AQ1145" i="10"/>
  <c r="AR1145" i="10"/>
  <c r="AS1145" i="10"/>
  <c r="AT1145" i="10"/>
  <c r="AU1145" i="10"/>
  <c r="AV1145" i="10"/>
  <c r="AW1145" i="10"/>
  <c r="AB1146" i="10"/>
  <c r="AC1146" i="10"/>
  <c r="AD1146" i="10"/>
  <c r="AE1146" i="10"/>
  <c r="AF1146" i="10"/>
  <c r="AG1146" i="10"/>
  <c r="AH1146" i="10"/>
  <c r="AI1146" i="10"/>
  <c r="AJ1146" i="10"/>
  <c r="AK1146" i="10"/>
  <c r="AL1146" i="10"/>
  <c r="AM1146" i="10"/>
  <c r="AN1146" i="10"/>
  <c r="AO1146" i="10"/>
  <c r="AP1146" i="10"/>
  <c r="AQ1146" i="10"/>
  <c r="AR1146" i="10"/>
  <c r="AS1146" i="10"/>
  <c r="AT1146" i="10"/>
  <c r="AU1146" i="10"/>
  <c r="AV1146" i="10"/>
  <c r="AW1146" i="10"/>
  <c r="AB1147" i="10"/>
  <c r="AC1147" i="10"/>
  <c r="AD1147" i="10"/>
  <c r="AE1147" i="10"/>
  <c r="AF1147" i="10"/>
  <c r="AG1147" i="10"/>
  <c r="AH1147" i="10"/>
  <c r="AI1147" i="10"/>
  <c r="AJ1147" i="10"/>
  <c r="AK1147" i="10"/>
  <c r="AL1147" i="10"/>
  <c r="AM1147" i="10"/>
  <c r="AN1147" i="10"/>
  <c r="AO1147" i="10"/>
  <c r="AP1147" i="10"/>
  <c r="AQ1147" i="10"/>
  <c r="AR1147" i="10"/>
  <c r="AS1147" i="10"/>
  <c r="AT1147" i="10"/>
  <c r="AU1147" i="10"/>
  <c r="AV1147" i="10"/>
  <c r="AW1147" i="10"/>
  <c r="AB1148" i="10"/>
  <c r="AC1148" i="10"/>
  <c r="AD1148" i="10"/>
  <c r="AE1148" i="10"/>
  <c r="AF1148" i="10"/>
  <c r="AG1148" i="10"/>
  <c r="AH1148" i="10"/>
  <c r="AI1148" i="10"/>
  <c r="AJ1148" i="10"/>
  <c r="AK1148" i="10"/>
  <c r="AL1148" i="10"/>
  <c r="AM1148" i="10"/>
  <c r="AN1148" i="10"/>
  <c r="AO1148" i="10"/>
  <c r="AP1148" i="10"/>
  <c r="AQ1148" i="10"/>
  <c r="AR1148" i="10"/>
  <c r="AS1148" i="10"/>
  <c r="AT1148" i="10"/>
  <c r="AU1148" i="10"/>
  <c r="AV1148" i="10"/>
  <c r="AW1148" i="10"/>
  <c r="AB1149" i="10"/>
  <c r="AC1149" i="10"/>
  <c r="AD1149" i="10"/>
  <c r="AE1149" i="10"/>
  <c r="AF1149" i="10"/>
  <c r="AG1149" i="10"/>
  <c r="AH1149" i="10"/>
  <c r="AI1149" i="10"/>
  <c r="AJ1149" i="10"/>
  <c r="AK1149" i="10"/>
  <c r="AL1149" i="10"/>
  <c r="AM1149" i="10"/>
  <c r="AN1149" i="10"/>
  <c r="AO1149" i="10"/>
  <c r="AP1149" i="10"/>
  <c r="AQ1149" i="10"/>
  <c r="AR1149" i="10"/>
  <c r="AS1149" i="10"/>
  <c r="AT1149" i="10"/>
  <c r="AU1149" i="10"/>
  <c r="AV1149" i="10"/>
  <c r="AW1149" i="10"/>
  <c r="AB1150" i="10"/>
  <c r="AC1150" i="10"/>
  <c r="AD1150" i="10"/>
  <c r="AE1150" i="10"/>
  <c r="AF1150" i="10"/>
  <c r="AG1150" i="10"/>
  <c r="AH1150" i="10"/>
  <c r="AI1150" i="10"/>
  <c r="AJ1150" i="10"/>
  <c r="AK1150" i="10"/>
  <c r="AL1150" i="10"/>
  <c r="AM1150" i="10"/>
  <c r="AN1150" i="10"/>
  <c r="AO1150" i="10"/>
  <c r="AP1150" i="10"/>
  <c r="AQ1150" i="10"/>
  <c r="AR1150" i="10"/>
  <c r="AS1150" i="10"/>
  <c r="AT1150" i="10"/>
  <c r="AU1150" i="10"/>
  <c r="AV1150" i="10"/>
  <c r="AW1150" i="10"/>
  <c r="AB1151" i="10"/>
  <c r="AC1151" i="10"/>
  <c r="AD1151" i="10"/>
  <c r="AE1151" i="10"/>
  <c r="AF1151" i="10"/>
  <c r="AG1151" i="10"/>
  <c r="AH1151" i="10"/>
  <c r="AI1151" i="10"/>
  <c r="AJ1151" i="10"/>
  <c r="AK1151" i="10"/>
  <c r="AL1151" i="10"/>
  <c r="AM1151" i="10"/>
  <c r="AN1151" i="10"/>
  <c r="AO1151" i="10"/>
  <c r="AP1151" i="10"/>
  <c r="AQ1151" i="10"/>
  <c r="AR1151" i="10"/>
  <c r="AS1151" i="10"/>
  <c r="AT1151" i="10"/>
  <c r="AU1151" i="10"/>
  <c r="AV1151" i="10"/>
  <c r="AW1151" i="10"/>
  <c r="AB1152" i="10"/>
  <c r="AC1152" i="10"/>
  <c r="AD1152" i="10"/>
  <c r="AE1152" i="10"/>
  <c r="AF1152" i="10"/>
  <c r="AG1152" i="10"/>
  <c r="AH1152" i="10"/>
  <c r="AI1152" i="10"/>
  <c r="AJ1152" i="10"/>
  <c r="AK1152" i="10"/>
  <c r="AL1152" i="10"/>
  <c r="AM1152" i="10"/>
  <c r="AN1152" i="10"/>
  <c r="AO1152" i="10"/>
  <c r="AP1152" i="10"/>
  <c r="AQ1152" i="10"/>
  <c r="AR1152" i="10"/>
  <c r="AS1152" i="10"/>
  <c r="AT1152" i="10"/>
  <c r="AU1152" i="10"/>
  <c r="AV1152" i="10"/>
  <c r="AW1152" i="10"/>
  <c r="AB1153" i="10"/>
  <c r="AC1153" i="10"/>
  <c r="AD1153" i="10"/>
  <c r="AE1153" i="10"/>
  <c r="AF1153" i="10"/>
  <c r="AG1153" i="10"/>
  <c r="AH1153" i="10"/>
  <c r="AI1153" i="10"/>
  <c r="AJ1153" i="10"/>
  <c r="AK1153" i="10"/>
  <c r="AL1153" i="10"/>
  <c r="AM1153" i="10"/>
  <c r="AN1153" i="10"/>
  <c r="AO1153" i="10"/>
  <c r="AP1153" i="10"/>
  <c r="AQ1153" i="10"/>
  <c r="AR1153" i="10"/>
  <c r="AS1153" i="10"/>
  <c r="AT1153" i="10"/>
  <c r="AU1153" i="10"/>
  <c r="AV1153" i="10"/>
  <c r="AW1153" i="10"/>
  <c r="AB1154" i="10"/>
  <c r="AC1154" i="10"/>
  <c r="AD1154" i="10"/>
  <c r="AE1154" i="10"/>
  <c r="AF1154" i="10"/>
  <c r="AG1154" i="10"/>
  <c r="AH1154" i="10"/>
  <c r="AI1154" i="10"/>
  <c r="AJ1154" i="10"/>
  <c r="AK1154" i="10"/>
  <c r="AL1154" i="10"/>
  <c r="AM1154" i="10"/>
  <c r="AN1154" i="10"/>
  <c r="AO1154" i="10"/>
  <c r="AP1154" i="10"/>
  <c r="AQ1154" i="10"/>
  <c r="AR1154" i="10"/>
  <c r="AS1154" i="10"/>
  <c r="AT1154" i="10"/>
  <c r="AU1154" i="10"/>
  <c r="AV1154" i="10"/>
  <c r="AW1154" i="10"/>
  <c r="AB1155" i="10"/>
  <c r="AC1155" i="10"/>
  <c r="AD1155" i="10"/>
  <c r="AE1155" i="10"/>
  <c r="AF1155" i="10"/>
  <c r="AG1155" i="10"/>
  <c r="AH1155" i="10"/>
  <c r="AI1155" i="10"/>
  <c r="AJ1155" i="10"/>
  <c r="AK1155" i="10"/>
  <c r="AL1155" i="10"/>
  <c r="AM1155" i="10"/>
  <c r="AN1155" i="10"/>
  <c r="AO1155" i="10"/>
  <c r="AP1155" i="10"/>
  <c r="AQ1155" i="10"/>
  <c r="AR1155" i="10"/>
  <c r="AS1155" i="10"/>
  <c r="AT1155" i="10"/>
  <c r="AU1155" i="10"/>
  <c r="AV1155" i="10"/>
  <c r="AW1155" i="10"/>
  <c r="AB1156" i="10"/>
  <c r="AC1156" i="10"/>
  <c r="AD1156" i="10"/>
  <c r="AE1156" i="10"/>
  <c r="AF1156" i="10"/>
  <c r="AG1156" i="10"/>
  <c r="AH1156" i="10"/>
  <c r="AI1156" i="10"/>
  <c r="AJ1156" i="10"/>
  <c r="AK1156" i="10"/>
  <c r="AL1156" i="10"/>
  <c r="AM1156" i="10"/>
  <c r="AN1156" i="10"/>
  <c r="AO1156" i="10"/>
  <c r="AP1156" i="10"/>
  <c r="AQ1156" i="10"/>
  <c r="AR1156" i="10"/>
  <c r="AS1156" i="10"/>
  <c r="AT1156" i="10"/>
  <c r="AU1156" i="10"/>
  <c r="AV1156" i="10"/>
  <c r="AW1156" i="10"/>
  <c r="AB1157" i="10"/>
  <c r="AC1157" i="10"/>
  <c r="AD1157" i="10"/>
  <c r="AE1157" i="10"/>
  <c r="AF1157" i="10"/>
  <c r="AG1157" i="10"/>
  <c r="AH1157" i="10"/>
  <c r="AI1157" i="10"/>
  <c r="AJ1157" i="10"/>
  <c r="AK1157" i="10"/>
  <c r="AL1157" i="10"/>
  <c r="AM1157" i="10"/>
  <c r="AN1157" i="10"/>
  <c r="AO1157" i="10"/>
  <c r="AP1157" i="10"/>
  <c r="AQ1157" i="10"/>
  <c r="AR1157" i="10"/>
  <c r="AS1157" i="10"/>
  <c r="AT1157" i="10"/>
  <c r="AU1157" i="10"/>
  <c r="AV1157" i="10"/>
  <c r="AW1157" i="10"/>
  <c r="AB1158" i="10"/>
  <c r="AC1158" i="10"/>
  <c r="AD1158" i="10"/>
  <c r="AE1158" i="10"/>
  <c r="AF1158" i="10"/>
  <c r="AG1158" i="10"/>
  <c r="AH1158" i="10"/>
  <c r="AI1158" i="10"/>
  <c r="AJ1158" i="10"/>
  <c r="AK1158" i="10"/>
  <c r="AL1158" i="10"/>
  <c r="AM1158" i="10"/>
  <c r="AN1158" i="10"/>
  <c r="AO1158" i="10"/>
  <c r="AP1158" i="10"/>
  <c r="AQ1158" i="10"/>
  <c r="AR1158" i="10"/>
  <c r="AS1158" i="10"/>
  <c r="AT1158" i="10"/>
  <c r="AU1158" i="10"/>
  <c r="AV1158" i="10"/>
  <c r="AW1158" i="10"/>
  <c r="AB1159" i="10"/>
  <c r="AC1159" i="10"/>
  <c r="AD1159" i="10"/>
  <c r="AE1159" i="10"/>
  <c r="AF1159" i="10"/>
  <c r="AG1159" i="10"/>
  <c r="AH1159" i="10"/>
  <c r="AI1159" i="10"/>
  <c r="AJ1159" i="10"/>
  <c r="AK1159" i="10"/>
  <c r="AL1159" i="10"/>
  <c r="AM1159" i="10"/>
  <c r="AN1159" i="10"/>
  <c r="AO1159" i="10"/>
  <c r="AP1159" i="10"/>
  <c r="AQ1159" i="10"/>
  <c r="AR1159" i="10"/>
  <c r="AS1159" i="10"/>
  <c r="AT1159" i="10"/>
  <c r="AU1159" i="10"/>
  <c r="AV1159" i="10"/>
  <c r="AW1159" i="10"/>
  <c r="AB1160" i="10"/>
  <c r="AC1160" i="10"/>
  <c r="AD1160" i="10"/>
  <c r="AE1160" i="10"/>
  <c r="AF1160" i="10"/>
  <c r="AG1160" i="10"/>
  <c r="AH1160" i="10"/>
  <c r="AI1160" i="10"/>
  <c r="AJ1160" i="10"/>
  <c r="AK1160" i="10"/>
  <c r="AL1160" i="10"/>
  <c r="AM1160" i="10"/>
  <c r="AN1160" i="10"/>
  <c r="AO1160" i="10"/>
  <c r="AP1160" i="10"/>
  <c r="AQ1160" i="10"/>
  <c r="AR1160" i="10"/>
  <c r="AS1160" i="10"/>
  <c r="AT1160" i="10"/>
  <c r="AU1160" i="10"/>
  <c r="AV1160" i="10"/>
  <c r="AW1160" i="10"/>
  <c r="AB1161" i="10"/>
  <c r="AC1161" i="10"/>
  <c r="AD1161" i="10"/>
  <c r="AE1161" i="10"/>
  <c r="AF1161" i="10"/>
  <c r="AG1161" i="10"/>
  <c r="AH1161" i="10"/>
  <c r="AI1161" i="10"/>
  <c r="AJ1161" i="10"/>
  <c r="AK1161" i="10"/>
  <c r="AL1161" i="10"/>
  <c r="AM1161" i="10"/>
  <c r="AN1161" i="10"/>
  <c r="AO1161" i="10"/>
  <c r="AP1161" i="10"/>
  <c r="AQ1161" i="10"/>
  <c r="AR1161" i="10"/>
  <c r="AS1161" i="10"/>
  <c r="AT1161" i="10"/>
  <c r="AU1161" i="10"/>
  <c r="AV1161" i="10"/>
  <c r="AW1161" i="10"/>
  <c r="AB1162" i="10"/>
  <c r="AC1162" i="10"/>
  <c r="AD1162" i="10"/>
  <c r="AE1162" i="10"/>
  <c r="AF1162" i="10"/>
  <c r="AG1162" i="10"/>
  <c r="AH1162" i="10"/>
  <c r="AI1162" i="10"/>
  <c r="AJ1162" i="10"/>
  <c r="AK1162" i="10"/>
  <c r="AL1162" i="10"/>
  <c r="AM1162" i="10"/>
  <c r="AN1162" i="10"/>
  <c r="AO1162" i="10"/>
  <c r="AP1162" i="10"/>
  <c r="AQ1162" i="10"/>
  <c r="AR1162" i="10"/>
  <c r="AS1162" i="10"/>
  <c r="AT1162" i="10"/>
  <c r="AU1162" i="10"/>
  <c r="AV1162" i="10"/>
  <c r="AW1162" i="10"/>
  <c r="AB1163" i="10"/>
  <c r="AC1163" i="10"/>
  <c r="AD1163" i="10"/>
  <c r="AE1163" i="10"/>
  <c r="AF1163" i="10"/>
  <c r="AG1163" i="10"/>
  <c r="AH1163" i="10"/>
  <c r="AI1163" i="10"/>
  <c r="AJ1163" i="10"/>
  <c r="AK1163" i="10"/>
  <c r="AL1163" i="10"/>
  <c r="AM1163" i="10"/>
  <c r="AN1163" i="10"/>
  <c r="AO1163" i="10"/>
  <c r="AP1163" i="10"/>
  <c r="AQ1163" i="10"/>
  <c r="AR1163" i="10"/>
  <c r="AS1163" i="10"/>
  <c r="AT1163" i="10"/>
  <c r="AU1163" i="10"/>
  <c r="AV1163" i="10"/>
  <c r="AW1163" i="10"/>
  <c r="AB1164" i="10"/>
  <c r="AC1164" i="10"/>
  <c r="AD1164" i="10"/>
  <c r="AE1164" i="10"/>
  <c r="AF1164" i="10"/>
  <c r="AG1164" i="10"/>
  <c r="AH1164" i="10"/>
  <c r="AI1164" i="10"/>
  <c r="AJ1164" i="10"/>
  <c r="AK1164" i="10"/>
  <c r="AL1164" i="10"/>
  <c r="AM1164" i="10"/>
  <c r="AN1164" i="10"/>
  <c r="AO1164" i="10"/>
  <c r="AP1164" i="10"/>
  <c r="AQ1164" i="10"/>
  <c r="AR1164" i="10"/>
  <c r="AS1164" i="10"/>
  <c r="AT1164" i="10"/>
  <c r="AU1164" i="10"/>
  <c r="AV1164" i="10"/>
  <c r="AW1164" i="10"/>
  <c r="AB1165" i="10"/>
  <c r="AC1165" i="10"/>
  <c r="AD1165" i="10"/>
  <c r="AE1165" i="10"/>
  <c r="AF1165" i="10"/>
  <c r="AG1165" i="10"/>
  <c r="AH1165" i="10"/>
  <c r="AI1165" i="10"/>
  <c r="AJ1165" i="10"/>
  <c r="AK1165" i="10"/>
  <c r="AL1165" i="10"/>
  <c r="AM1165" i="10"/>
  <c r="AN1165" i="10"/>
  <c r="AO1165" i="10"/>
  <c r="AP1165" i="10"/>
  <c r="AQ1165" i="10"/>
  <c r="AR1165" i="10"/>
  <c r="AS1165" i="10"/>
  <c r="AT1165" i="10"/>
  <c r="AU1165" i="10"/>
  <c r="AV1165" i="10"/>
  <c r="AW1165" i="10"/>
  <c r="AB1166" i="10"/>
  <c r="AC1166" i="10"/>
  <c r="AD1166" i="10"/>
  <c r="AE1166" i="10"/>
  <c r="AF1166" i="10"/>
  <c r="AG1166" i="10"/>
  <c r="AH1166" i="10"/>
  <c r="AI1166" i="10"/>
  <c r="AJ1166" i="10"/>
  <c r="AK1166" i="10"/>
  <c r="AL1166" i="10"/>
  <c r="AM1166" i="10"/>
  <c r="AN1166" i="10"/>
  <c r="AO1166" i="10"/>
  <c r="AP1166" i="10"/>
  <c r="AQ1166" i="10"/>
  <c r="AR1166" i="10"/>
  <c r="AS1166" i="10"/>
  <c r="AT1166" i="10"/>
  <c r="AU1166" i="10"/>
  <c r="AV1166" i="10"/>
  <c r="AW1166" i="10"/>
  <c r="AB1167" i="10"/>
  <c r="AC1167" i="10"/>
  <c r="AD1167" i="10"/>
  <c r="AE1167" i="10"/>
  <c r="AF1167" i="10"/>
  <c r="AG1167" i="10"/>
  <c r="AH1167" i="10"/>
  <c r="AI1167" i="10"/>
  <c r="AJ1167" i="10"/>
  <c r="AK1167" i="10"/>
  <c r="AL1167" i="10"/>
  <c r="AM1167" i="10"/>
  <c r="AN1167" i="10"/>
  <c r="AO1167" i="10"/>
  <c r="AP1167" i="10"/>
  <c r="AQ1167" i="10"/>
  <c r="AR1167" i="10"/>
  <c r="AS1167" i="10"/>
  <c r="AT1167" i="10"/>
  <c r="AU1167" i="10"/>
  <c r="AV1167" i="10"/>
  <c r="AW1167" i="10"/>
  <c r="AB1168" i="10"/>
  <c r="AC1168" i="10"/>
  <c r="AD1168" i="10"/>
  <c r="AE1168" i="10"/>
  <c r="AF1168" i="10"/>
  <c r="AG1168" i="10"/>
  <c r="AH1168" i="10"/>
  <c r="AI1168" i="10"/>
  <c r="AJ1168" i="10"/>
  <c r="AK1168" i="10"/>
  <c r="AL1168" i="10"/>
  <c r="AM1168" i="10"/>
  <c r="AN1168" i="10"/>
  <c r="AO1168" i="10"/>
  <c r="AP1168" i="10"/>
  <c r="AQ1168" i="10"/>
  <c r="AR1168" i="10"/>
  <c r="AS1168" i="10"/>
  <c r="AT1168" i="10"/>
  <c r="AU1168" i="10"/>
  <c r="AV1168" i="10"/>
  <c r="AW1168" i="10"/>
  <c r="AB1169" i="10"/>
  <c r="AC1169" i="10"/>
  <c r="AD1169" i="10"/>
  <c r="AE1169" i="10"/>
  <c r="AF1169" i="10"/>
  <c r="AG1169" i="10"/>
  <c r="AH1169" i="10"/>
  <c r="AI1169" i="10"/>
  <c r="AJ1169" i="10"/>
  <c r="AK1169" i="10"/>
  <c r="AL1169" i="10"/>
  <c r="AM1169" i="10"/>
  <c r="AN1169" i="10"/>
  <c r="AO1169" i="10"/>
  <c r="AP1169" i="10"/>
  <c r="AQ1169" i="10"/>
  <c r="AR1169" i="10"/>
  <c r="AS1169" i="10"/>
  <c r="AT1169" i="10"/>
  <c r="AU1169" i="10"/>
  <c r="AV1169" i="10"/>
  <c r="AW1169" i="10"/>
  <c r="AB1170" i="10"/>
  <c r="AC1170" i="10"/>
  <c r="AD1170" i="10"/>
  <c r="AE1170" i="10"/>
  <c r="AF1170" i="10"/>
  <c r="AG1170" i="10"/>
  <c r="AH1170" i="10"/>
  <c r="AI1170" i="10"/>
  <c r="AJ1170" i="10"/>
  <c r="AK1170" i="10"/>
  <c r="AL1170" i="10"/>
  <c r="AM1170" i="10"/>
  <c r="AN1170" i="10"/>
  <c r="AO1170" i="10"/>
  <c r="AP1170" i="10"/>
  <c r="AQ1170" i="10"/>
  <c r="AR1170" i="10"/>
  <c r="AS1170" i="10"/>
  <c r="AT1170" i="10"/>
  <c r="AU1170" i="10"/>
  <c r="AV1170" i="10"/>
  <c r="AW1170" i="10"/>
  <c r="AB1171" i="10"/>
  <c r="AC1171" i="10"/>
  <c r="AD1171" i="10"/>
  <c r="AE1171" i="10"/>
  <c r="AF1171" i="10"/>
  <c r="AG1171" i="10"/>
  <c r="AH1171" i="10"/>
  <c r="AI1171" i="10"/>
  <c r="AJ1171" i="10"/>
  <c r="AK1171" i="10"/>
  <c r="AL1171" i="10"/>
  <c r="AM1171" i="10"/>
  <c r="AN1171" i="10"/>
  <c r="AO1171" i="10"/>
  <c r="AP1171" i="10"/>
  <c r="AQ1171" i="10"/>
  <c r="AR1171" i="10"/>
  <c r="AS1171" i="10"/>
  <c r="AT1171" i="10"/>
  <c r="AU1171" i="10"/>
  <c r="AV1171" i="10"/>
  <c r="AW1171" i="10"/>
  <c r="AB1172" i="10"/>
  <c r="AC1172" i="10"/>
  <c r="AD1172" i="10"/>
  <c r="AE1172" i="10"/>
  <c r="AF1172" i="10"/>
  <c r="AG1172" i="10"/>
  <c r="AH1172" i="10"/>
  <c r="AI1172" i="10"/>
  <c r="AJ1172" i="10"/>
  <c r="AK1172" i="10"/>
  <c r="AL1172" i="10"/>
  <c r="AM1172" i="10"/>
  <c r="AN1172" i="10"/>
  <c r="AO1172" i="10"/>
  <c r="AP1172" i="10"/>
  <c r="AQ1172" i="10"/>
  <c r="AR1172" i="10"/>
  <c r="AS1172" i="10"/>
  <c r="AT1172" i="10"/>
  <c r="AU1172" i="10"/>
  <c r="AV1172" i="10"/>
  <c r="AW1172" i="10"/>
  <c r="AB1173" i="10"/>
  <c r="AC1173" i="10"/>
  <c r="AD1173" i="10"/>
  <c r="AE1173" i="10"/>
  <c r="AF1173" i="10"/>
  <c r="AG1173" i="10"/>
  <c r="AH1173" i="10"/>
  <c r="AI1173" i="10"/>
  <c r="AJ1173" i="10"/>
  <c r="AK1173" i="10"/>
  <c r="AL1173" i="10"/>
  <c r="AM1173" i="10"/>
  <c r="AN1173" i="10"/>
  <c r="AO1173" i="10"/>
  <c r="AP1173" i="10"/>
  <c r="AQ1173" i="10"/>
  <c r="AR1173" i="10"/>
  <c r="AS1173" i="10"/>
  <c r="AT1173" i="10"/>
  <c r="AU1173" i="10"/>
  <c r="AV1173" i="10"/>
  <c r="AW1173" i="10"/>
  <c r="AB1174" i="10"/>
  <c r="AC1174" i="10"/>
  <c r="AD1174" i="10"/>
  <c r="AE1174" i="10"/>
  <c r="AF1174" i="10"/>
  <c r="AG1174" i="10"/>
  <c r="AH1174" i="10"/>
  <c r="AI1174" i="10"/>
  <c r="AJ1174" i="10"/>
  <c r="AK1174" i="10"/>
  <c r="AL1174" i="10"/>
  <c r="AM1174" i="10"/>
  <c r="AN1174" i="10"/>
  <c r="AO1174" i="10"/>
  <c r="AP1174" i="10"/>
  <c r="AQ1174" i="10"/>
  <c r="AR1174" i="10"/>
  <c r="AS1174" i="10"/>
  <c r="AT1174" i="10"/>
  <c r="AU1174" i="10"/>
  <c r="AV1174" i="10"/>
  <c r="AW1174" i="10"/>
  <c r="AB1175" i="10"/>
  <c r="AC1175" i="10"/>
  <c r="AD1175" i="10"/>
  <c r="AE1175" i="10"/>
  <c r="AF1175" i="10"/>
  <c r="AG1175" i="10"/>
  <c r="AH1175" i="10"/>
  <c r="AI1175" i="10"/>
  <c r="AJ1175" i="10"/>
  <c r="AK1175" i="10"/>
  <c r="AL1175" i="10"/>
  <c r="AM1175" i="10"/>
  <c r="AN1175" i="10"/>
  <c r="AO1175" i="10"/>
  <c r="AP1175" i="10"/>
  <c r="AQ1175" i="10"/>
  <c r="AR1175" i="10"/>
  <c r="AS1175" i="10"/>
  <c r="AT1175" i="10"/>
  <c r="AU1175" i="10"/>
  <c r="AV1175" i="10"/>
  <c r="AW1175" i="10"/>
  <c r="AB1176" i="10"/>
  <c r="AC1176" i="10"/>
  <c r="AD1176" i="10"/>
  <c r="AE1176" i="10"/>
  <c r="AF1176" i="10"/>
  <c r="AG1176" i="10"/>
  <c r="AH1176" i="10"/>
  <c r="AI1176" i="10"/>
  <c r="AJ1176" i="10"/>
  <c r="AK1176" i="10"/>
  <c r="AL1176" i="10"/>
  <c r="AM1176" i="10"/>
  <c r="AN1176" i="10"/>
  <c r="AO1176" i="10"/>
  <c r="AP1176" i="10"/>
  <c r="AQ1176" i="10"/>
  <c r="AR1176" i="10"/>
  <c r="AS1176" i="10"/>
  <c r="AT1176" i="10"/>
  <c r="AU1176" i="10"/>
  <c r="AV1176" i="10"/>
  <c r="AW1176" i="10"/>
  <c r="AB1177" i="10"/>
  <c r="AC1177" i="10"/>
  <c r="AD1177" i="10"/>
  <c r="AE1177" i="10"/>
  <c r="AF1177" i="10"/>
  <c r="AG1177" i="10"/>
  <c r="AH1177" i="10"/>
  <c r="AI1177" i="10"/>
  <c r="AJ1177" i="10"/>
  <c r="AK1177" i="10"/>
  <c r="AL1177" i="10"/>
  <c r="AM1177" i="10"/>
  <c r="AN1177" i="10"/>
  <c r="AO1177" i="10"/>
  <c r="AP1177" i="10"/>
  <c r="AQ1177" i="10"/>
  <c r="AR1177" i="10"/>
  <c r="AS1177" i="10"/>
  <c r="AT1177" i="10"/>
  <c r="AU1177" i="10"/>
  <c r="AV1177" i="10"/>
  <c r="AW1177" i="10"/>
  <c r="AB1178" i="10"/>
  <c r="AC1178" i="10"/>
  <c r="AD1178" i="10"/>
  <c r="AE1178" i="10"/>
  <c r="AF1178" i="10"/>
  <c r="AG1178" i="10"/>
  <c r="AH1178" i="10"/>
  <c r="AI1178" i="10"/>
  <c r="AJ1178" i="10"/>
  <c r="AK1178" i="10"/>
  <c r="AL1178" i="10"/>
  <c r="AM1178" i="10"/>
  <c r="AN1178" i="10"/>
  <c r="AO1178" i="10"/>
  <c r="AP1178" i="10"/>
  <c r="AQ1178" i="10"/>
  <c r="AR1178" i="10"/>
  <c r="AS1178" i="10"/>
  <c r="AT1178" i="10"/>
  <c r="AU1178" i="10"/>
  <c r="AV1178" i="10"/>
  <c r="AW1178" i="10"/>
  <c r="AB1179" i="10"/>
  <c r="AC1179" i="10"/>
  <c r="AD1179" i="10"/>
  <c r="AE1179" i="10"/>
  <c r="AF1179" i="10"/>
  <c r="AG1179" i="10"/>
  <c r="AH1179" i="10"/>
  <c r="AI1179" i="10"/>
  <c r="AJ1179" i="10"/>
  <c r="AK1179" i="10"/>
  <c r="AL1179" i="10"/>
  <c r="AM1179" i="10"/>
  <c r="AN1179" i="10"/>
  <c r="AO1179" i="10"/>
  <c r="AP1179" i="10"/>
  <c r="AQ1179" i="10"/>
  <c r="AR1179" i="10"/>
  <c r="AS1179" i="10"/>
  <c r="AT1179" i="10"/>
  <c r="AU1179" i="10"/>
  <c r="AV1179" i="10"/>
  <c r="AW1179" i="10"/>
  <c r="AB1180" i="10"/>
  <c r="AC1180" i="10"/>
  <c r="AD1180" i="10"/>
  <c r="AE1180" i="10"/>
  <c r="AF1180" i="10"/>
  <c r="AG1180" i="10"/>
  <c r="AH1180" i="10"/>
  <c r="AI1180" i="10"/>
  <c r="AJ1180" i="10"/>
  <c r="AK1180" i="10"/>
  <c r="AL1180" i="10"/>
  <c r="AM1180" i="10"/>
  <c r="AN1180" i="10"/>
  <c r="AO1180" i="10"/>
  <c r="AP1180" i="10"/>
  <c r="AQ1180" i="10"/>
  <c r="AR1180" i="10"/>
  <c r="AS1180" i="10"/>
  <c r="AT1180" i="10"/>
  <c r="AU1180" i="10"/>
  <c r="AV1180" i="10"/>
  <c r="AW1180" i="10"/>
  <c r="AB1181" i="10"/>
  <c r="AC1181" i="10"/>
  <c r="AD1181" i="10"/>
  <c r="AE1181" i="10"/>
  <c r="AF1181" i="10"/>
  <c r="AG1181" i="10"/>
  <c r="AH1181" i="10"/>
  <c r="AI1181" i="10"/>
  <c r="AJ1181" i="10"/>
  <c r="AK1181" i="10"/>
  <c r="AL1181" i="10"/>
  <c r="AM1181" i="10"/>
  <c r="AN1181" i="10"/>
  <c r="AO1181" i="10"/>
  <c r="AP1181" i="10"/>
  <c r="AQ1181" i="10"/>
  <c r="AR1181" i="10"/>
  <c r="AS1181" i="10"/>
  <c r="AT1181" i="10"/>
  <c r="AU1181" i="10"/>
  <c r="AV1181" i="10"/>
  <c r="AW1181" i="10"/>
  <c r="AB1182" i="10"/>
  <c r="AC1182" i="10"/>
  <c r="AD1182" i="10"/>
  <c r="AE1182" i="10"/>
  <c r="AF1182" i="10"/>
  <c r="AG1182" i="10"/>
  <c r="AH1182" i="10"/>
  <c r="AI1182" i="10"/>
  <c r="AJ1182" i="10"/>
  <c r="AK1182" i="10"/>
  <c r="AL1182" i="10"/>
  <c r="AM1182" i="10"/>
  <c r="AN1182" i="10"/>
  <c r="AO1182" i="10"/>
  <c r="AP1182" i="10"/>
  <c r="AQ1182" i="10"/>
  <c r="AR1182" i="10"/>
  <c r="AS1182" i="10"/>
  <c r="AT1182" i="10"/>
  <c r="AU1182" i="10"/>
  <c r="AV1182" i="10"/>
  <c r="AW1182" i="10"/>
  <c r="AB1183" i="10"/>
  <c r="AC1183" i="10"/>
  <c r="AD1183" i="10"/>
  <c r="AE1183" i="10"/>
  <c r="AF1183" i="10"/>
  <c r="AG1183" i="10"/>
  <c r="AH1183" i="10"/>
  <c r="AI1183" i="10"/>
  <c r="AJ1183" i="10"/>
  <c r="AK1183" i="10"/>
  <c r="AL1183" i="10"/>
  <c r="AM1183" i="10"/>
  <c r="AN1183" i="10"/>
  <c r="AO1183" i="10"/>
  <c r="AP1183" i="10"/>
  <c r="AQ1183" i="10"/>
  <c r="AR1183" i="10"/>
  <c r="AS1183" i="10"/>
  <c r="AT1183" i="10"/>
  <c r="AU1183" i="10"/>
  <c r="AV1183" i="10"/>
  <c r="AW1183" i="10"/>
  <c r="AB1184" i="10"/>
  <c r="AC1184" i="10"/>
  <c r="AD1184" i="10"/>
  <c r="AE1184" i="10"/>
  <c r="AF1184" i="10"/>
  <c r="AG1184" i="10"/>
  <c r="AH1184" i="10"/>
  <c r="AI1184" i="10"/>
  <c r="AJ1184" i="10"/>
  <c r="AK1184" i="10"/>
  <c r="AL1184" i="10"/>
  <c r="AM1184" i="10"/>
  <c r="AN1184" i="10"/>
  <c r="AO1184" i="10"/>
  <c r="AP1184" i="10"/>
  <c r="AQ1184" i="10"/>
  <c r="AR1184" i="10"/>
  <c r="AS1184" i="10"/>
  <c r="AT1184" i="10"/>
  <c r="AU1184" i="10"/>
  <c r="AV1184" i="10"/>
  <c r="AW1184" i="10"/>
  <c r="AB1185" i="10"/>
  <c r="AC1185" i="10"/>
  <c r="AD1185" i="10"/>
  <c r="AE1185" i="10"/>
  <c r="AF1185" i="10"/>
  <c r="AG1185" i="10"/>
  <c r="AH1185" i="10"/>
  <c r="AI1185" i="10"/>
  <c r="AJ1185" i="10"/>
  <c r="AK1185" i="10"/>
  <c r="AL1185" i="10"/>
  <c r="AM1185" i="10"/>
  <c r="AN1185" i="10"/>
  <c r="AO1185" i="10"/>
  <c r="AP1185" i="10"/>
  <c r="AQ1185" i="10"/>
  <c r="AR1185" i="10"/>
  <c r="AS1185" i="10"/>
  <c r="AT1185" i="10"/>
  <c r="AU1185" i="10"/>
  <c r="AV1185" i="10"/>
  <c r="AW1185" i="10"/>
  <c r="AB1186" i="10"/>
  <c r="AC1186" i="10"/>
  <c r="AD1186" i="10"/>
  <c r="AE1186" i="10"/>
  <c r="AF1186" i="10"/>
  <c r="AG1186" i="10"/>
  <c r="AH1186" i="10"/>
  <c r="AI1186" i="10"/>
  <c r="AJ1186" i="10"/>
  <c r="AK1186" i="10"/>
  <c r="AL1186" i="10"/>
  <c r="AM1186" i="10"/>
  <c r="AN1186" i="10"/>
  <c r="AO1186" i="10"/>
  <c r="AP1186" i="10"/>
  <c r="AQ1186" i="10"/>
  <c r="AR1186" i="10"/>
  <c r="AS1186" i="10"/>
  <c r="AT1186" i="10"/>
  <c r="AU1186" i="10"/>
  <c r="AV1186" i="10"/>
  <c r="AW1186" i="10"/>
  <c r="AB1187" i="10"/>
  <c r="AC1187" i="10"/>
  <c r="AD1187" i="10"/>
  <c r="AE1187" i="10"/>
  <c r="AF1187" i="10"/>
  <c r="AG1187" i="10"/>
  <c r="AH1187" i="10"/>
  <c r="AI1187" i="10"/>
  <c r="AJ1187" i="10"/>
  <c r="AK1187" i="10"/>
  <c r="AL1187" i="10"/>
  <c r="AM1187" i="10"/>
  <c r="AN1187" i="10"/>
  <c r="AO1187" i="10"/>
  <c r="AP1187" i="10"/>
  <c r="AQ1187" i="10"/>
  <c r="AR1187" i="10"/>
  <c r="AS1187" i="10"/>
  <c r="AT1187" i="10"/>
  <c r="AU1187" i="10"/>
  <c r="AV1187" i="10"/>
  <c r="AW1187" i="10"/>
  <c r="AB1188" i="10"/>
  <c r="AC1188" i="10"/>
  <c r="AD1188" i="10"/>
  <c r="AE1188" i="10"/>
  <c r="AF1188" i="10"/>
  <c r="AG1188" i="10"/>
  <c r="AH1188" i="10"/>
  <c r="AI1188" i="10"/>
  <c r="AJ1188" i="10"/>
  <c r="AK1188" i="10"/>
  <c r="AL1188" i="10"/>
  <c r="AM1188" i="10"/>
  <c r="AN1188" i="10"/>
  <c r="AO1188" i="10"/>
  <c r="AP1188" i="10"/>
  <c r="AQ1188" i="10"/>
  <c r="AR1188" i="10"/>
  <c r="AS1188" i="10"/>
  <c r="AT1188" i="10"/>
  <c r="AU1188" i="10"/>
  <c r="AV1188" i="10"/>
  <c r="AW1188" i="10"/>
  <c r="AB1189" i="10"/>
  <c r="AC1189" i="10"/>
  <c r="AD1189" i="10"/>
  <c r="AE1189" i="10"/>
  <c r="AF1189" i="10"/>
  <c r="AG1189" i="10"/>
  <c r="AH1189" i="10"/>
  <c r="AI1189" i="10"/>
  <c r="AJ1189" i="10"/>
  <c r="AK1189" i="10"/>
  <c r="AL1189" i="10"/>
  <c r="AM1189" i="10"/>
  <c r="AN1189" i="10"/>
  <c r="AO1189" i="10"/>
  <c r="AP1189" i="10"/>
  <c r="AQ1189" i="10"/>
  <c r="AR1189" i="10"/>
  <c r="AS1189" i="10"/>
  <c r="AT1189" i="10"/>
  <c r="AU1189" i="10"/>
  <c r="AV1189" i="10"/>
  <c r="AW1189" i="10"/>
  <c r="AB1190" i="10"/>
  <c r="AC1190" i="10"/>
  <c r="AD1190" i="10"/>
  <c r="AE1190" i="10"/>
  <c r="AF1190" i="10"/>
  <c r="AG1190" i="10"/>
  <c r="AH1190" i="10"/>
  <c r="AI1190" i="10"/>
  <c r="AJ1190" i="10"/>
  <c r="AK1190" i="10"/>
  <c r="AL1190" i="10"/>
  <c r="AM1190" i="10"/>
  <c r="AN1190" i="10"/>
  <c r="AO1190" i="10"/>
  <c r="AP1190" i="10"/>
  <c r="AQ1190" i="10"/>
  <c r="AR1190" i="10"/>
  <c r="AS1190" i="10"/>
  <c r="AT1190" i="10"/>
  <c r="AU1190" i="10"/>
  <c r="AV1190" i="10"/>
  <c r="AW1190" i="10"/>
  <c r="AB1191" i="10"/>
  <c r="AC1191" i="10"/>
  <c r="AD1191" i="10"/>
  <c r="AE1191" i="10"/>
  <c r="AF1191" i="10"/>
  <c r="AG1191" i="10"/>
  <c r="AH1191" i="10"/>
  <c r="AI1191" i="10"/>
  <c r="AJ1191" i="10"/>
  <c r="AK1191" i="10"/>
  <c r="AL1191" i="10"/>
  <c r="AM1191" i="10"/>
  <c r="AN1191" i="10"/>
  <c r="AO1191" i="10"/>
  <c r="AP1191" i="10"/>
  <c r="AQ1191" i="10"/>
  <c r="AR1191" i="10"/>
  <c r="AS1191" i="10"/>
  <c r="AT1191" i="10"/>
  <c r="AU1191" i="10"/>
  <c r="AV1191" i="10"/>
  <c r="AW1191" i="10"/>
  <c r="AB1192" i="10"/>
  <c r="AC1192" i="10"/>
  <c r="AD1192" i="10"/>
  <c r="AE1192" i="10"/>
  <c r="AF1192" i="10"/>
  <c r="AG1192" i="10"/>
  <c r="AH1192" i="10"/>
  <c r="AI1192" i="10"/>
  <c r="AJ1192" i="10"/>
  <c r="AK1192" i="10"/>
  <c r="AL1192" i="10"/>
  <c r="AM1192" i="10"/>
  <c r="AN1192" i="10"/>
  <c r="AO1192" i="10"/>
  <c r="AP1192" i="10"/>
  <c r="AQ1192" i="10"/>
  <c r="AR1192" i="10"/>
  <c r="AS1192" i="10"/>
  <c r="AT1192" i="10"/>
  <c r="AU1192" i="10"/>
  <c r="AV1192" i="10"/>
  <c r="AW1192" i="10"/>
  <c r="AB1193" i="10"/>
  <c r="AC1193" i="10"/>
  <c r="AD1193" i="10"/>
  <c r="AE1193" i="10"/>
  <c r="AF1193" i="10"/>
  <c r="AG1193" i="10"/>
  <c r="AH1193" i="10"/>
  <c r="AI1193" i="10"/>
  <c r="AJ1193" i="10"/>
  <c r="AK1193" i="10"/>
  <c r="AL1193" i="10"/>
  <c r="AM1193" i="10"/>
  <c r="AN1193" i="10"/>
  <c r="AO1193" i="10"/>
  <c r="AP1193" i="10"/>
  <c r="AQ1193" i="10"/>
  <c r="AR1193" i="10"/>
  <c r="AS1193" i="10"/>
  <c r="AT1193" i="10"/>
  <c r="AU1193" i="10"/>
  <c r="AV1193" i="10"/>
  <c r="AW1193" i="10"/>
  <c r="AB1194" i="10"/>
  <c r="AC1194" i="10"/>
  <c r="AD1194" i="10"/>
  <c r="AE1194" i="10"/>
  <c r="AF1194" i="10"/>
  <c r="AG1194" i="10"/>
  <c r="AH1194" i="10"/>
  <c r="AI1194" i="10"/>
  <c r="AJ1194" i="10"/>
  <c r="AK1194" i="10"/>
  <c r="AL1194" i="10"/>
  <c r="AM1194" i="10"/>
  <c r="AN1194" i="10"/>
  <c r="AO1194" i="10"/>
  <c r="AP1194" i="10"/>
  <c r="AQ1194" i="10"/>
  <c r="AR1194" i="10"/>
  <c r="AS1194" i="10"/>
  <c r="AT1194" i="10"/>
  <c r="AU1194" i="10"/>
  <c r="AV1194" i="10"/>
  <c r="AW1194" i="10"/>
  <c r="AB1195" i="10"/>
  <c r="AC1195" i="10"/>
  <c r="AD1195" i="10"/>
  <c r="AE1195" i="10"/>
  <c r="AF1195" i="10"/>
  <c r="AG1195" i="10"/>
  <c r="AH1195" i="10"/>
  <c r="AI1195" i="10"/>
  <c r="AJ1195" i="10"/>
  <c r="AK1195" i="10"/>
  <c r="AL1195" i="10"/>
  <c r="AM1195" i="10"/>
  <c r="AN1195" i="10"/>
  <c r="AO1195" i="10"/>
  <c r="AP1195" i="10"/>
  <c r="AQ1195" i="10"/>
  <c r="AR1195" i="10"/>
  <c r="AS1195" i="10"/>
  <c r="AT1195" i="10"/>
  <c r="AU1195" i="10"/>
  <c r="AV1195" i="10"/>
  <c r="AW1195" i="10"/>
  <c r="AB1196" i="10"/>
  <c r="AC1196" i="10"/>
  <c r="AD1196" i="10"/>
  <c r="AE1196" i="10"/>
  <c r="AF1196" i="10"/>
  <c r="AG1196" i="10"/>
  <c r="AH1196" i="10"/>
  <c r="AI1196" i="10"/>
  <c r="AJ1196" i="10"/>
  <c r="AK1196" i="10"/>
  <c r="AL1196" i="10"/>
  <c r="AM1196" i="10"/>
  <c r="AN1196" i="10"/>
  <c r="AO1196" i="10"/>
  <c r="AP1196" i="10"/>
  <c r="AQ1196" i="10"/>
  <c r="AR1196" i="10"/>
  <c r="AS1196" i="10"/>
  <c r="AT1196" i="10"/>
  <c r="AU1196" i="10"/>
  <c r="AV1196" i="10"/>
  <c r="AW1196" i="10"/>
  <c r="AB1197" i="10"/>
  <c r="AC1197" i="10"/>
  <c r="AD1197" i="10"/>
  <c r="AE1197" i="10"/>
  <c r="AF1197" i="10"/>
  <c r="AG1197" i="10"/>
  <c r="AH1197" i="10"/>
  <c r="AI1197" i="10"/>
  <c r="AJ1197" i="10"/>
  <c r="AK1197" i="10"/>
  <c r="AL1197" i="10"/>
  <c r="AM1197" i="10"/>
  <c r="AN1197" i="10"/>
  <c r="AO1197" i="10"/>
  <c r="AP1197" i="10"/>
  <c r="AQ1197" i="10"/>
  <c r="AR1197" i="10"/>
  <c r="AS1197" i="10"/>
  <c r="AT1197" i="10"/>
  <c r="AU1197" i="10"/>
  <c r="AV1197" i="10"/>
  <c r="AW1197" i="10"/>
  <c r="AB1198" i="10"/>
  <c r="AC1198" i="10"/>
  <c r="AD1198" i="10"/>
  <c r="AE1198" i="10"/>
  <c r="AF1198" i="10"/>
  <c r="AG1198" i="10"/>
  <c r="AH1198" i="10"/>
  <c r="AI1198" i="10"/>
  <c r="AJ1198" i="10"/>
  <c r="AK1198" i="10"/>
  <c r="AL1198" i="10"/>
  <c r="AM1198" i="10"/>
  <c r="AN1198" i="10"/>
  <c r="AO1198" i="10"/>
  <c r="AP1198" i="10"/>
  <c r="AQ1198" i="10"/>
  <c r="AR1198" i="10"/>
  <c r="AS1198" i="10"/>
  <c r="AT1198" i="10"/>
  <c r="AU1198" i="10"/>
  <c r="AV1198" i="10"/>
  <c r="AW1198" i="10"/>
  <c r="AB1199" i="10"/>
  <c r="AC1199" i="10"/>
  <c r="AD1199" i="10"/>
  <c r="AE1199" i="10"/>
  <c r="AF1199" i="10"/>
  <c r="AG1199" i="10"/>
  <c r="AH1199" i="10"/>
  <c r="AI1199" i="10"/>
  <c r="AJ1199" i="10"/>
  <c r="AK1199" i="10"/>
  <c r="AL1199" i="10"/>
  <c r="AM1199" i="10"/>
  <c r="AN1199" i="10"/>
  <c r="AO1199" i="10"/>
  <c r="AP1199" i="10"/>
  <c r="AQ1199" i="10"/>
  <c r="AR1199" i="10"/>
  <c r="AS1199" i="10"/>
  <c r="AT1199" i="10"/>
  <c r="AU1199" i="10"/>
  <c r="AV1199" i="10"/>
  <c r="AW1199" i="10"/>
  <c r="AB1200" i="10"/>
  <c r="AC1200" i="10"/>
  <c r="AD1200" i="10"/>
  <c r="AE1200" i="10"/>
  <c r="AF1200" i="10"/>
  <c r="AG1200" i="10"/>
  <c r="AH1200" i="10"/>
  <c r="AI1200" i="10"/>
  <c r="AJ1200" i="10"/>
  <c r="AK1200" i="10"/>
  <c r="AL1200" i="10"/>
  <c r="AM1200" i="10"/>
  <c r="AN1200" i="10"/>
  <c r="AO1200" i="10"/>
  <c r="AP1200" i="10"/>
  <c r="AQ1200" i="10"/>
  <c r="AR1200" i="10"/>
  <c r="AS1200" i="10"/>
  <c r="AT1200" i="10"/>
  <c r="AU1200" i="10"/>
  <c r="AV1200" i="10"/>
  <c r="AW1200" i="10"/>
  <c r="AB1201" i="10"/>
  <c r="AC1201" i="10"/>
  <c r="AD1201" i="10"/>
  <c r="AE1201" i="10"/>
  <c r="AF1201" i="10"/>
  <c r="AG1201" i="10"/>
  <c r="AH1201" i="10"/>
  <c r="AI1201" i="10"/>
  <c r="AJ1201" i="10"/>
  <c r="AK1201" i="10"/>
  <c r="AL1201" i="10"/>
  <c r="AM1201" i="10"/>
  <c r="AN1201" i="10"/>
  <c r="AO1201" i="10"/>
  <c r="AP1201" i="10"/>
  <c r="AQ1201" i="10"/>
  <c r="AR1201" i="10"/>
  <c r="AS1201" i="10"/>
  <c r="AT1201" i="10"/>
  <c r="AU1201" i="10"/>
  <c r="AV1201" i="10"/>
  <c r="AW1201" i="10"/>
  <c r="AB1202" i="10"/>
  <c r="AC1202" i="10"/>
  <c r="AD1202" i="10"/>
  <c r="AE1202" i="10"/>
  <c r="AF1202" i="10"/>
  <c r="AG1202" i="10"/>
  <c r="AH1202" i="10"/>
  <c r="AI1202" i="10"/>
  <c r="AJ1202" i="10"/>
  <c r="AK1202" i="10"/>
  <c r="AL1202" i="10"/>
  <c r="AM1202" i="10"/>
  <c r="AN1202" i="10"/>
  <c r="AO1202" i="10"/>
  <c r="AP1202" i="10"/>
  <c r="AQ1202" i="10"/>
  <c r="AR1202" i="10"/>
  <c r="AS1202" i="10"/>
  <c r="AT1202" i="10"/>
  <c r="AU1202" i="10"/>
  <c r="AV1202" i="10"/>
  <c r="AW1202" i="10"/>
  <c r="AB1203" i="10"/>
  <c r="AC1203" i="10"/>
  <c r="AD1203" i="10"/>
  <c r="AE1203" i="10"/>
  <c r="AF1203" i="10"/>
  <c r="AG1203" i="10"/>
  <c r="AH1203" i="10"/>
  <c r="AI1203" i="10"/>
  <c r="AJ1203" i="10"/>
  <c r="AK1203" i="10"/>
  <c r="AL1203" i="10"/>
  <c r="AM1203" i="10"/>
  <c r="AN1203" i="10"/>
  <c r="AO1203" i="10"/>
  <c r="AP1203" i="10"/>
  <c r="AQ1203" i="10"/>
  <c r="AR1203" i="10"/>
  <c r="AS1203" i="10"/>
  <c r="AT1203" i="10"/>
  <c r="AU1203" i="10"/>
  <c r="AV1203" i="10"/>
  <c r="AW1203" i="10"/>
  <c r="AB1204" i="10"/>
  <c r="AC1204" i="10"/>
  <c r="AD1204" i="10"/>
  <c r="AE1204" i="10"/>
  <c r="AF1204" i="10"/>
  <c r="AG1204" i="10"/>
  <c r="AH1204" i="10"/>
  <c r="AI1204" i="10"/>
  <c r="AJ1204" i="10"/>
  <c r="AK1204" i="10"/>
  <c r="AL1204" i="10"/>
  <c r="AM1204" i="10"/>
  <c r="AN1204" i="10"/>
  <c r="AO1204" i="10"/>
  <c r="AP1204" i="10"/>
  <c r="AQ1204" i="10"/>
  <c r="AR1204" i="10"/>
  <c r="AS1204" i="10"/>
  <c r="AT1204" i="10"/>
  <c r="AU1204" i="10"/>
  <c r="AV1204" i="10"/>
  <c r="AW1204" i="10"/>
  <c r="AB1205" i="10"/>
  <c r="AC1205" i="10"/>
  <c r="AD1205" i="10"/>
  <c r="AE1205" i="10"/>
  <c r="AF1205" i="10"/>
  <c r="AG1205" i="10"/>
  <c r="AH1205" i="10"/>
  <c r="AI1205" i="10"/>
  <c r="AJ1205" i="10"/>
  <c r="AK1205" i="10"/>
  <c r="AL1205" i="10"/>
  <c r="AM1205" i="10"/>
  <c r="AN1205" i="10"/>
  <c r="AO1205" i="10"/>
  <c r="AP1205" i="10"/>
  <c r="AQ1205" i="10"/>
  <c r="AR1205" i="10"/>
  <c r="AS1205" i="10"/>
  <c r="AT1205" i="10"/>
  <c r="AU1205" i="10"/>
  <c r="AV1205" i="10"/>
  <c r="AW1205" i="10"/>
  <c r="AB1206" i="10"/>
  <c r="AC1206" i="10"/>
  <c r="AD1206" i="10"/>
  <c r="AE1206" i="10"/>
  <c r="AF1206" i="10"/>
  <c r="AG1206" i="10"/>
  <c r="AH1206" i="10"/>
  <c r="AI1206" i="10"/>
  <c r="AJ1206" i="10"/>
  <c r="AK1206" i="10"/>
  <c r="AL1206" i="10"/>
  <c r="AM1206" i="10"/>
  <c r="AN1206" i="10"/>
  <c r="AO1206" i="10"/>
  <c r="AP1206" i="10"/>
  <c r="AQ1206" i="10"/>
  <c r="AR1206" i="10"/>
  <c r="AS1206" i="10"/>
  <c r="AT1206" i="10"/>
  <c r="AU1206" i="10"/>
  <c r="AV1206" i="10"/>
  <c r="AW1206" i="10"/>
  <c r="AB1207" i="10"/>
  <c r="AC1207" i="10"/>
  <c r="AD1207" i="10"/>
  <c r="AE1207" i="10"/>
  <c r="AF1207" i="10"/>
  <c r="AG1207" i="10"/>
  <c r="AH1207" i="10"/>
  <c r="AI1207" i="10"/>
  <c r="AJ1207" i="10"/>
  <c r="AK1207" i="10"/>
  <c r="AL1207" i="10"/>
  <c r="AM1207" i="10"/>
  <c r="AN1207" i="10"/>
  <c r="AO1207" i="10"/>
  <c r="AP1207" i="10"/>
  <c r="AQ1207" i="10"/>
  <c r="AR1207" i="10"/>
  <c r="AS1207" i="10"/>
  <c r="AT1207" i="10"/>
  <c r="AU1207" i="10"/>
  <c r="AV1207" i="10"/>
  <c r="AW1207" i="10"/>
  <c r="AB1208" i="10"/>
  <c r="AC1208" i="10"/>
  <c r="AD1208" i="10"/>
  <c r="AE1208" i="10"/>
  <c r="AF1208" i="10"/>
  <c r="AG1208" i="10"/>
  <c r="AH1208" i="10"/>
  <c r="AI1208" i="10"/>
  <c r="AJ1208" i="10"/>
  <c r="AK1208" i="10"/>
  <c r="AL1208" i="10"/>
  <c r="AM1208" i="10"/>
  <c r="AN1208" i="10"/>
  <c r="AO1208" i="10"/>
  <c r="AP1208" i="10"/>
  <c r="AQ1208" i="10"/>
  <c r="AR1208" i="10"/>
  <c r="AS1208" i="10"/>
  <c r="AT1208" i="10"/>
  <c r="AU1208" i="10"/>
  <c r="AV1208" i="10"/>
  <c r="AW1208" i="10"/>
  <c r="AB1209" i="10"/>
  <c r="AC1209" i="10"/>
  <c r="AD1209" i="10"/>
  <c r="AE1209" i="10"/>
  <c r="AF1209" i="10"/>
  <c r="AG1209" i="10"/>
  <c r="AH1209" i="10"/>
  <c r="AI1209" i="10"/>
  <c r="AJ1209" i="10"/>
  <c r="AK1209" i="10"/>
  <c r="AL1209" i="10"/>
  <c r="AM1209" i="10"/>
  <c r="AN1209" i="10"/>
  <c r="AO1209" i="10"/>
  <c r="AP1209" i="10"/>
  <c r="AQ1209" i="10"/>
  <c r="AR1209" i="10"/>
  <c r="AS1209" i="10"/>
  <c r="AT1209" i="10"/>
  <c r="AU1209" i="10"/>
  <c r="AV1209" i="10"/>
  <c r="AW1209" i="10"/>
  <c r="AB1210" i="10"/>
  <c r="AC1210" i="10"/>
  <c r="AD1210" i="10"/>
  <c r="AE1210" i="10"/>
  <c r="AF1210" i="10"/>
  <c r="AG1210" i="10"/>
  <c r="AH1210" i="10"/>
  <c r="AI1210" i="10"/>
  <c r="AJ1210" i="10"/>
  <c r="AK1210" i="10"/>
  <c r="AL1210" i="10"/>
  <c r="AM1210" i="10"/>
  <c r="AN1210" i="10"/>
  <c r="AO1210" i="10"/>
  <c r="AP1210" i="10"/>
  <c r="AQ1210" i="10"/>
  <c r="AR1210" i="10"/>
  <c r="AS1210" i="10"/>
  <c r="AT1210" i="10"/>
  <c r="AU1210" i="10"/>
  <c r="AV1210" i="10"/>
  <c r="AW1210" i="10"/>
  <c r="AB1211" i="10"/>
  <c r="AC1211" i="10"/>
  <c r="AD1211" i="10"/>
  <c r="AE1211" i="10"/>
  <c r="AF1211" i="10"/>
  <c r="AG1211" i="10"/>
  <c r="AH1211" i="10"/>
  <c r="AI1211" i="10"/>
  <c r="AJ1211" i="10"/>
  <c r="AK1211" i="10"/>
  <c r="AL1211" i="10"/>
  <c r="AM1211" i="10"/>
  <c r="AN1211" i="10"/>
  <c r="AO1211" i="10"/>
  <c r="AP1211" i="10"/>
  <c r="AQ1211" i="10"/>
  <c r="AR1211" i="10"/>
  <c r="AS1211" i="10"/>
  <c r="AT1211" i="10"/>
  <c r="AU1211" i="10"/>
  <c r="AV1211" i="10"/>
  <c r="AW1211" i="10"/>
  <c r="AB1212" i="10"/>
  <c r="AC1212" i="10"/>
  <c r="AD1212" i="10"/>
  <c r="AE1212" i="10"/>
  <c r="AF1212" i="10"/>
  <c r="AG1212" i="10"/>
  <c r="AH1212" i="10"/>
  <c r="AI1212" i="10"/>
  <c r="AJ1212" i="10"/>
  <c r="AK1212" i="10"/>
  <c r="AL1212" i="10"/>
  <c r="AM1212" i="10"/>
  <c r="AN1212" i="10"/>
  <c r="AO1212" i="10"/>
  <c r="AP1212" i="10"/>
  <c r="AQ1212" i="10"/>
  <c r="AR1212" i="10"/>
  <c r="AS1212" i="10"/>
  <c r="AT1212" i="10"/>
  <c r="AU1212" i="10"/>
  <c r="AV1212" i="10"/>
  <c r="AW1212" i="10"/>
  <c r="AB1213" i="10"/>
  <c r="AC1213" i="10"/>
  <c r="AD1213" i="10"/>
  <c r="AE1213" i="10"/>
  <c r="AF1213" i="10"/>
  <c r="AG1213" i="10"/>
  <c r="AH1213" i="10"/>
  <c r="AI1213" i="10"/>
  <c r="AJ1213" i="10"/>
  <c r="AK1213" i="10"/>
  <c r="AL1213" i="10"/>
  <c r="AM1213" i="10"/>
  <c r="AN1213" i="10"/>
  <c r="AO1213" i="10"/>
  <c r="AP1213" i="10"/>
  <c r="AQ1213" i="10"/>
  <c r="AR1213" i="10"/>
  <c r="AS1213" i="10"/>
  <c r="AT1213" i="10"/>
  <c r="AU1213" i="10"/>
  <c r="AV1213" i="10"/>
  <c r="AW1213" i="10"/>
  <c r="AB1214" i="10"/>
  <c r="AC1214" i="10"/>
  <c r="AD1214" i="10"/>
  <c r="AE1214" i="10"/>
  <c r="AF1214" i="10"/>
  <c r="AG1214" i="10"/>
  <c r="AH1214" i="10"/>
  <c r="AI1214" i="10"/>
  <c r="AJ1214" i="10"/>
  <c r="AK1214" i="10"/>
  <c r="AL1214" i="10"/>
  <c r="AM1214" i="10"/>
  <c r="AN1214" i="10"/>
  <c r="AO1214" i="10"/>
  <c r="AP1214" i="10"/>
  <c r="AQ1214" i="10"/>
  <c r="AR1214" i="10"/>
  <c r="AS1214" i="10"/>
  <c r="AT1214" i="10"/>
  <c r="AU1214" i="10"/>
  <c r="AV1214" i="10"/>
  <c r="AW1214" i="10"/>
  <c r="AB1215" i="10"/>
  <c r="AC1215" i="10"/>
  <c r="AD1215" i="10"/>
  <c r="AE1215" i="10"/>
  <c r="AF1215" i="10"/>
  <c r="AG1215" i="10"/>
  <c r="AH1215" i="10"/>
  <c r="AI1215" i="10"/>
  <c r="AJ1215" i="10"/>
  <c r="AK1215" i="10"/>
  <c r="AL1215" i="10"/>
  <c r="AM1215" i="10"/>
  <c r="AN1215" i="10"/>
  <c r="AO1215" i="10"/>
  <c r="AP1215" i="10"/>
  <c r="AQ1215" i="10"/>
  <c r="AR1215" i="10"/>
  <c r="AS1215" i="10"/>
  <c r="AT1215" i="10"/>
  <c r="AU1215" i="10"/>
  <c r="AV1215" i="10"/>
  <c r="AW1215" i="10"/>
  <c r="AB1216" i="10"/>
  <c r="AC1216" i="10"/>
  <c r="AD1216" i="10"/>
  <c r="AE1216" i="10"/>
  <c r="AF1216" i="10"/>
  <c r="AG1216" i="10"/>
  <c r="AH1216" i="10"/>
  <c r="AI1216" i="10"/>
  <c r="AJ1216" i="10"/>
  <c r="AK1216" i="10"/>
  <c r="AL1216" i="10"/>
  <c r="AM1216" i="10"/>
  <c r="AN1216" i="10"/>
  <c r="AO1216" i="10"/>
  <c r="AP1216" i="10"/>
  <c r="AQ1216" i="10"/>
  <c r="AR1216" i="10"/>
  <c r="AS1216" i="10"/>
  <c r="AT1216" i="10"/>
  <c r="AU1216" i="10"/>
  <c r="AV1216" i="10"/>
  <c r="AW1216" i="10"/>
  <c r="AB1217" i="10"/>
  <c r="AC1217" i="10"/>
  <c r="AD1217" i="10"/>
  <c r="AE1217" i="10"/>
  <c r="AF1217" i="10"/>
  <c r="AG1217" i="10"/>
  <c r="AH1217" i="10"/>
  <c r="AI1217" i="10"/>
  <c r="AJ1217" i="10"/>
  <c r="AK1217" i="10"/>
  <c r="AL1217" i="10"/>
  <c r="AM1217" i="10"/>
  <c r="AN1217" i="10"/>
  <c r="AO1217" i="10"/>
  <c r="AP1217" i="10"/>
  <c r="AQ1217" i="10"/>
  <c r="AR1217" i="10"/>
  <c r="AS1217" i="10"/>
  <c r="AT1217" i="10"/>
  <c r="AU1217" i="10"/>
  <c r="AV1217" i="10"/>
  <c r="AW1217" i="10"/>
  <c r="AB1218" i="10"/>
  <c r="AC1218" i="10"/>
  <c r="AD1218" i="10"/>
  <c r="AE1218" i="10"/>
  <c r="AF1218" i="10"/>
  <c r="AG1218" i="10"/>
  <c r="AH1218" i="10"/>
  <c r="AI1218" i="10"/>
  <c r="AJ1218" i="10"/>
  <c r="AK1218" i="10"/>
  <c r="AL1218" i="10"/>
  <c r="AM1218" i="10"/>
  <c r="AN1218" i="10"/>
  <c r="AO1218" i="10"/>
  <c r="AP1218" i="10"/>
  <c r="AQ1218" i="10"/>
  <c r="AR1218" i="10"/>
  <c r="AS1218" i="10"/>
  <c r="AT1218" i="10"/>
  <c r="AU1218" i="10"/>
  <c r="AV1218" i="10"/>
  <c r="AW1218" i="10"/>
  <c r="AB1219" i="10"/>
  <c r="AC1219" i="10"/>
  <c r="AD1219" i="10"/>
  <c r="AE1219" i="10"/>
  <c r="AF1219" i="10"/>
  <c r="AG1219" i="10"/>
  <c r="AH1219" i="10"/>
  <c r="AI1219" i="10"/>
  <c r="AJ1219" i="10"/>
  <c r="AK1219" i="10"/>
  <c r="AL1219" i="10"/>
  <c r="AM1219" i="10"/>
  <c r="AN1219" i="10"/>
  <c r="AO1219" i="10"/>
  <c r="AP1219" i="10"/>
  <c r="AQ1219" i="10"/>
  <c r="AR1219" i="10"/>
  <c r="AS1219" i="10"/>
  <c r="AT1219" i="10"/>
  <c r="AU1219" i="10"/>
  <c r="AV1219" i="10"/>
  <c r="AW1219" i="10"/>
  <c r="AB1220" i="10"/>
  <c r="AC1220" i="10"/>
  <c r="AD1220" i="10"/>
  <c r="AE1220" i="10"/>
  <c r="AF1220" i="10"/>
  <c r="AG1220" i="10"/>
  <c r="AH1220" i="10"/>
  <c r="AI1220" i="10"/>
  <c r="AJ1220" i="10"/>
  <c r="AK1220" i="10"/>
  <c r="AL1220" i="10"/>
  <c r="AM1220" i="10"/>
  <c r="AN1220" i="10"/>
  <c r="AO1220" i="10"/>
  <c r="AP1220" i="10"/>
  <c r="AQ1220" i="10"/>
  <c r="AR1220" i="10"/>
  <c r="AS1220" i="10"/>
  <c r="AT1220" i="10"/>
  <c r="AU1220" i="10"/>
  <c r="AV1220" i="10"/>
  <c r="AW1220" i="10"/>
  <c r="AB1221" i="10"/>
  <c r="AC1221" i="10"/>
  <c r="AD1221" i="10"/>
  <c r="AE1221" i="10"/>
  <c r="AF1221" i="10"/>
  <c r="AG1221" i="10"/>
  <c r="AH1221" i="10"/>
  <c r="AI1221" i="10"/>
  <c r="AJ1221" i="10"/>
  <c r="AK1221" i="10"/>
  <c r="AL1221" i="10"/>
  <c r="AM1221" i="10"/>
  <c r="AN1221" i="10"/>
  <c r="AO1221" i="10"/>
  <c r="AP1221" i="10"/>
  <c r="AQ1221" i="10"/>
  <c r="AR1221" i="10"/>
  <c r="AS1221" i="10"/>
  <c r="AT1221" i="10"/>
  <c r="AU1221" i="10"/>
  <c r="AV1221" i="10"/>
  <c r="AW1221" i="10"/>
  <c r="AB1222" i="10"/>
  <c r="AC1222" i="10"/>
  <c r="AD1222" i="10"/>
  <c r="AE1222" i="10"/>
  <c r="AF1222" i="10"/>
  <c r="AG1222" i="10"/>
  <c r="AH1222" i="10"/>
  <c r="AI1222" i="10"/>
  <c r="AJ1222" i="10"/>
  <c r="AK1222" i="10"/>
  <c r="AL1222" i="10"/>
  <c r="AM1222" i="10"/>
  <c r="AN1222" i="10"/>
  <c r="AO1222" i="10"/>
  <c r="AP1222" i="10"/>
  <c r="AQ1222" i="10"/>
  <c r="AR1222" i="10"/>
  <c r="AS1222" i="10"/>
  <c r="AT1222" i="10"/>
  <c r="AU1222" i="10"/>
  <c r="AV1222" i="10"/>
  <c r="AW1222" i="10"/>
  <c r="AB1223" i="10"/>
  <c r="AC1223" i="10"/>
  <c r="AD1223" i="10"/>
  <c r="AE1223" i="10"/>
  <c r="AF1223" i="10"/>
  <c r="AG1223" i="10"/>
  <c r="AH1223" i="10"/>
  <c r="AI1223" i="10"/>
  <c r="AJ1223" i="10"/>
  <c r="AK1223" i="10"/>
  <c r="AL1223" i="10"/>
  <c r="AM1223" i="10"/>
  <c r="AN1223" i="10"/>
  <c r="AO1223" i="10"/>
  <c r="AP1223" i="10"/>
  <c r="AQ1223" i="10"/>
  <c r="AR1223" i="10"/>
  <c r="AS1223" i="10"/>
  <c r="AT1223" i="10"/>
  <c r="AU1223" i="10"/>
  <c r="AV1223" i="10"/>
  <c r="AW1223" i="10"/>
  <c r="AB1224" i="10"/>
  <c r="AC1224" i="10"/>
  <c r="AD1224" i="10"/>
  <c r="AE1224" i="10"/>
  <c r="AF1224" i="10"/>
  <c r="AG1224" i="10"/>
  <c r="AH1224" i="10"/>
  <c r="AI1224" i="10"/>
  <c r="AJ1224" i="10"/>
  <c r="AK1224" i="10"/>
  <c r="AL1224" i="10"/>
  <c r="AM1224" i="10"/>
  <c r="AN1224" i="10"/>
  <c r="AO1224" i="10"/>
  <c r="AP1224" i="10"/>
  <c r="AQ1224" i="10"/>
  <c r="AR1224" i="10"/>
  <c r="AS1224" i="10"/>
  <c r="AT1224" i="10"/>
  <c r="AU1224" i="10"/>
  <c r="AV1224" i="10"/>
  <c r="AW1224" i="10"/>
  <c r="AB1225" i="10"/>
  <c r="AC1225" i="10"/>
  <c r="AD1225" i="10"/>
  <c r="AE1225" i="10"/>
  <c r="AF1225" i="10"/>
  <c r="AG1225" i="10"/>
  <c r="AH1225" i="10"/>
  <c r="AI1225" i="10"/>
  <c r="AJ1225" i="10"/>
  <c r="AK1225" i="10"/>
  <c r="AL1225" i="10"/>
  <c r="AM1225" i="10"/>
  <c r="AN1225" i="10"/>
  <c r="AO1225" i="10"/>
  <c r="AP1225" i="10"/>
  <c r="AQ1225" i="10"/>
  <c r="AR1225" i="10"/>
  <c r="AS1225" i="10"/>
  <c r="AT1225" i="10"/>
  <c r="AU1225" i="10"/>
  <c r="AV1225" i="10"/>
  <c r="AW1225" i="10"/>
  <c r="AB1226" i="10"/>
  <c r="AC1226" i="10"/>
  <c r="AD1226" i="10"/>
  <c r="AE1226" i="10"/>
  <c r="AF1226" i="10"/>
  <c r="AG1226" i="10"/>
  <c r="AH1226" i="10"/>
  <c r="AI1226" i="10"/>
  <c r="AJ1226" i="10"/>
  <c r="AK1226" i="10"/>
  <c r="AL1226" i="10"/>
  <c r="AM1226" i="10"/>
  <c r="AN1226" i="10"/>
  <c r="AO1226" i="10"/>
  <c r="AP1226" i="10"/>
  <c r="AQ1226" i="10"/>
  <c r="AR1226" i="10"/>
  <c r="AS1226" i="10"/>
  <c r="AT1226" i="10"/>
  <c r="AU1226" i="10"/>
  <c r="AV1226" i="10"/>
  <c r="AW1226" i="10"/>
  <c r="AB1227" i="10"/>
  <c r="AC1227" i="10"/>
  <c r="AD1227" i="10"/>
  <c r="AE1227" i="10"/>
  <c r="AF1227" i="10"/>
  <c r="AG1227" i="10"/>
  <c r="AH1227" i="10"/>
  <c r="AI1227" i="10"/>
  <c r="AJ1227" i="10"/>
  <c r="AK1227" i="10"/>
  <c r="AL1227" i="10"/>
  <c r="AM1227" i="10"/>
  <c r="AN1227" i="10"/>
  <c r="AO1227" i="10"/>
  <c r="AP1227" i="10"/>
  <c r="AQ1227" i="10"/>
  <c r="AR1227" i="10"/>
  <c r="AS1227" i="10"/>
  <c r="AT1227" i="10"/>
  <c r="AU1227" i="10"/>
  <c r="AV1227" i="10"/>
  <c r="AW1227" i="10"/>
  <c r="AB1228" i="10"/>
  <c r="AC1228" i="10"/>
  <c r="AD1228" i="10"/>
  <c r="AE1228" i="10"/>
  <c r="AF1228" i="10"/>
  <c r="AG1228" i="10"/>
  <c r="AH1228" i="10"/>
  <c r="AI1228" i="10"/>
  <c r="AJ1228" i="10"/>
  <c r="AK1228" i="10"/>
  <c r="AL1228" i="10"/>
  <c r="AM1228" i="10"/>
  <c r="AN1228" i="10"/>
  <c r="AO1228" i="10"/>
  <c r="AP1228" i="10"/>
  <c r="AQ1228" i="10"/>
  <c r="AR1228" i="10"/>
  <c r="AS1228" i="10"/>
  <c r="AT1228" i="10"/>
  <c r="AU1228" i="10"/>
  <c r="AV1228" i="10"/>
  <c r="AW1228" i="10"/>
  <c r="AB1229" i="10"/>
  <c r="AC1229" i="10"/>
  <c r="AD1229" i="10"/>
  <c r="AE1229" i="10"/>
  <c r="AF1229" i="10"/>
  <c r="AG1229" i="10"/>
  <c r="AH1229" i="10"/>
  <c r="AI1229" i="10"/>
  <c r="AJ1229" i="10"/>
  <c r="AK1229" i="10"/>
  <c r="AL1229" i="10"/>
  <c r="AM1229" i="10"/>
  <c r="AN1229" i="10"/>
  <c r="AO1229" i="10"/>
  <c r="AP1229" i="10"/>
  <c r="AQ1229" i="10"/>
  <c r="AR1229" i="10"/>
  <c r="AS1229" i="10"/>
  <c r="AT1229" i="10"/>
  <c r="AU1229" i="10"/>
  <c r="AV1229" i="10"/>
  <c r="AW1229" i="10"/>
  <c r="AB1230" i="10"/>
  <c r="AC1230" i="10"/>
  <c r="AD1230" i="10"/>
  <c r="AE1230" i="10"/>
  <c r="AF1230" i="10"/>
  <c r="AG1230" i="10"/>
  <c r="AH1230" i="10"/>
  <c r="AI1230" i="10"/>
  <c r="AJ1230" i="10"/>
  <c r="AK1230" i="10"/>
  <c r="AL1230" i="10"/>
  <c r="AM1230" i="10"/>
  <c r="AN1230" i="10"/>
  <c r="AO1230" i="10"/>
  <c r="AP1230" i="10"/>
  <c r="AQ1230" i="10"/>
  <c r="AR1230" i="10"/>
  <c r="AS1230" i="10"/>
  <c r="AT1230" i="10"/>
  <c r="AU1230" i="10"/>
  <c r="AV1230" i="10"/>
  <c r="AW1230" i="10"/>
  <c r="AB1231" i="10"/>
  <c r="AC1231" i="10"/>
  <c r="AD1231" i="10"/>
  <c r="AE1231" i="10"/>
  <c r="AF1231" i="10"/>
  <c r="AG1231" i="10"/>
  <c r="AH1231" i="10"/>
  <c r="AI1231" i="10"/>
  <c r="AJ1231" i="10"/>
  <c r="AK1231" i="10"/>
  <c r="AL1231" i="10"/>
  <c r="AM1231" i="10"/>
  <c r="AN1231" i="10"/>
  <c r="AO1231" i="10"/>
  <c r="AP1231" i="10"/>
  <c r="AQ1231" i="10"/>
  <c r="AR1231" i="10"/>
  <c r="AS1231" i="10"/>
  <c r="AT1231" i="10"/>
  <c r="AU1231" i="10"/>
  <c r="AV1231" i="10"/>
  <c r="AW1231" i="10"/>
  <c r="AB1232" i="10"/>
  <c r="AC1232" i="10"/>
  <c r="AD1232" i="10"/>
  <c r="AE1232" i="10"/>
  <c r="AF1232" i="10"/>
  <c r="AG1232" i="10"/>
  <c r="AH1232" i="10"/>
  <c r="AI1232" i="10"/>
  <c r="AJ1232" i="10"/>
  <c r="AK1232" i="10"/>
  <c r="AL1232" i="10"/>
  <c r="AM1232" i="10"/>
  <c r="AN1232" i="10"/>
  <c r="AO1232" i="10"/>
  <c r="AP1232" i="10"/>
  <c r="AQ1232" i="10"/>
  <c r="AR1232" i="10"/>
  <c r="AS1232" i="10"/>
  <c r="AT1232" i="10"/>
  <c r="AU1232" i="10"/>
  <c r="AV1232" i="10"/>
  <c r="AW1232" i="10"/>
  <c r="AB1233" i="10"/>
  <c r="AC1233" i="10"/>
  <c r="AD1233" i="10"/>
  <c r="AE1233" i="10"/>
  <c r="AF1233" i="10"/>
  <c r="AG1233" i="10"/>
  <c r="AH1233" i="10"/>
  <c r="AI1233" i="10"/>
  <c r="AJ1233" i="10"/>
  <c r="AK1233" i="10"/>
  <c r="AL1233" i="10"/>
  <c r="AM1233" i="10"/>
  <c r="AN1233" i="10"/>
  <c r="AO1233" i="10"/>
  <c r="AP1233" i="10"/>
  <c r="AQ1233" i="10"/>
  <c r="AR1233" i="10"/>
  <c r="AS1233" i="10"/>
  <c r="AT1233" i="10"/>
  <c r="AU1233" i="10"/>
  <c r="AV1233" i="10"/>
  <c r="AW1233" i="10"/>
  <c r="AB1234" i="10"/>
  <c r="AC1234" i="10"/>
  <c r="AD1234" i="10"/>
  <c r="AE1234" i="10"/>
  <c r="AF1234" i="10"/>
  <c r="AG1234" i="10"/>
  <c r="AH1234" i="10"/>
  <c r="AI1234" i="10"/>
  <c r="AJ1234" i="10"/>
  <c r="AK1234" i="10"/>
  <c r="AL1234" i="10"/>
  <c r="AM1234" i="10"/>
  <c r="AN1234" i="10"/>
  <c r="AO1234" i="10"/>
  <c r="AP1234" i="10"/>
  <c r="AQ1234" i="10"/>
  <c r="AR1234" i="10"/>
  <c r="AS1234" i="10"/>
  <c r="AT1234" i="10"/>
  <c r="AU1234" i="10"/>
  <c r="AV1234" i="10"/>
  <c r="AW1234" i="10"/>
  <c r="AB1235" i="10"/>
  <c r="AC1235" i="10"/>
  <c r="AD1235" i="10"/>
  <c r="AE1235" i="10"/>
  <c r="AF1235" i="10"/>
  <c r="AG1235" i="10"/>
  <c r="AH1235" i="10"/>
  <c r="AI1235" i="10"/>
  <c r="AJ1235" i="10"/>
  <c r="AK1235" i="10"/>
  <c r="AL1235" i="10"/>
  <c r="AM1235" i="10"/>
  <c r="AN1235" i="10"/>
  <c r="AO1235" i="10"/>
  <c r="AP1235" i="10"/>
  <c r="AQ1235" i="10"/>
  <c r="AR1235" i="10"/>
  <c r="AS1235" i="10"/>
  <c r="AT1235" i="10"/>
  <c r="AU1235" i="10"/>
  <c r="AV1235" i="10"/>
  <c r="AW1235" i="10"/>
  <c r="AB1236" i="10"/>
  <c r="AC1236" i="10"/>
  <c r="AD1236" i="10"/>
  <c r="AE1236" i="10"/>
  <c r="AF1236" i="10"/>
  <c r="AG1236" i="10"/>
  <c r="AH1236" i="10"/>
  <c r="AI1236" i="10"/>
  <c r="AJ1236" i="10"/>
  <c r="AK1236" i="10"/>
  <c r="AL1236" i="10"/>
  <c r="AM1236" i="10"/>
  <c r="AN1236" i="10"/>
  <c r="AO1236" i="10"/>
  <c r="AP1236" i="10"/>
  <c r="AQ1236" i="10"/>
  <c r="AR1236" i="10"/>
  <c r="AS1236" i="10"/>
  <c r="AT1236" i="10"/>
  <c r="AU1236" i="10"/>
  <c r="AV1236" i="10"/>
  <c r="AW1236" i="10"/>
  <c r="AB1237" i="10"/>
  <c r="AC1237" i="10"/>
  <c r="AD1237" i="10"/>
  <c r="AE1237" i="10"/>
  <c r="AF1237" i="10"/>
  <c r="AG1237" i="10"/>
  <c r="AH1237" i="10"/>
  <c r="AI1237" i="10"/>
  <c r="AJ1237" i="10"/>
  <c r="AK1237" i="10"/>
  <c r="AL1237" i="10"/>
  <c r="AM1237" i="10"/>
  <c r="AN1237" i="10"/>
  <c r="AO1237" i="10"/>
  <c r="AP1237" i="10"/>
  <c r="AQ1237" i="10"/>
  <c r="AR1237" i="10"/>
  <c r="AS1237" i="10"/>
  <c r="AT1237" i="10"/>
  <c r="AU1237" i="10"/>
  <c r="AV1237" i="10"/>
  <c r="AW1237" i="10"/>
  <c r="AB1238" i="10"/>
  <c r="AC1238" i="10"/>
  <c r="AD1238" i="10"/>
  <c r="AE1238" i="10"/>
  <c r="AF1238" i="10"/>
  <c r="AG1238" i="10"/>
  <c r="AH1238" i="10"/>
  <c r="AI1238" i="10"/>
  <c r="AJ1238" i="10"/>
  <c r="AK1238" i="10"/>
  <c r="AL1238" i="10"/>
  <c r="AM1238" i="10"/>
  <c r="AN1238" i="10"/>
  <c r="AO1238" i="10"/>
  <c r="AP1238" i="10"/>
  <c r="AQ1238" i="10"/>
  <c r="AR1238" i="10"/>
  <c r="AS1238" i="10"/>
  <c r="AT1238" i="10"/>
  <c r="AU1238" i="10"/>
  <c r="AV1238" i="10"/>
  <c r="AW1238" i="10"/>
  <c r="AB1239" i="10"/>
  <c r="AC1239" i="10"/>
  <c r="AD1239" i="10"/>
  <c r="AE1239" i="10"/>
  <c r="AF1239" i="10"/>
  <c r="AG1239" i="10"/>
  <c r="AH1239" i="10"/>
  <c r="AI1239" i="10"/>
  <c r="AJ1239" i="10"/>
  <c r="AK1239" i="10"/>
  <c r="AL1239" i="10"/>
  <c r="AM1239" i="10"/>
  <c r="AN1239" i="10"/>
  <c r="AO1239" i="10"/>
  <c r="AP1239" i="10"/>
  <c r="AQ1239" i="10"/>
  <c r="AR1239" i="10"/>
  <c r="AS1239" i="10"/>
  <c r="AT1239" i="10"/>
  <c r="AU1239" i="10"/>
  <c r="AV1239" i="10"/>
  <c r="AW1239" i="10"/>
  <c r="AB1240" i="10"/>
  <c r="AC1240" i="10"/>
  <c r="AD1240" i="10"/>
  <c r="AE1240" i="10"/>
  <c r="AF1240" i="10"/>
  <c r="AG1240" i="10"/>
  <c r="AH1240" i="10"/>
  <c r="AI1240" i="10"/>
  <c r="AJ1240" i="10"/>
  <c r="AK1240" i="10"/>
  <c r="AL1240" i="10"/>
  <c r="AM1240" i="10"/>
  <c r="AN1240" i="10"/>
  <c r="AO1240" i="10"/>
  <c r="AP1240" i="10"/>
  <c r="AQ1240" i="10"/>
  <c r="AR1240" i="10"/>
  <c r="AS1240" i="10"/>
  <c r="AT1240" i="10"/>
  <c r="AU1240" i="10"/>
  <c r="AV1240" i="10"/>
  <c r="AW1240" i="10"/>
  <c r="AB1241" i="10"/>
  <c r="AC1241" i="10"/>
  <c r="AD1241" i="10"/>
  <c r="AE1241" i="10"/>
  <c r="AF1241" i="10"/>
  <c r="AG1241" i="10"/>
  <c r="AH1241" i="10"/>
  <c r="AI1241" i="10"/>
  <c r="AJ1241" i="10"/>
  <c r="AK1241" i="10"/>
  <c r="AL1241" i="10"/>
  <c r="AM1241" i="10"/>
  <c r="AN1241" i="10"/>
  <c r="AO1241" i="10"/>
  <c r="AP1241" i="10"/>
  <c r="AQ1241" i="10"/>
  <c r="AR1241" i="10"/>
  <c r="AS1241" i="10"/>
  <c r="AT1241" i="10"/>
  <c r="AU1241" i="10"/>
  <c r="AV1241" i="10"/>
  <c r="AW1241" i="10"/>
  <c r="AB1242" i="10"/>
  <c r="AC1242" i="10"/>
  <c r="AD1242" i="10"/>
  <c r="AE1242" i="10"/>
  <c r="AF1242" i="10"/>
  <c r="AG1242" i="10"/>
  <c r="AH1242" i="10"/>
  <c r="AI1242" i="10"/>
  <c r="AJ1242" i="10"/>
  <c r="AK1242" i="10"/>
  <c r="AL1242" i="10"/>
  <c r="AM1242" i="10"/>
  <c r="AN1242" i="10"/>
  <c r="AO1242" i="10"/>
  <c r="AP1242" i="10"/>
  <c r="AQ1242" i="10"/>
  <c r="AR1242" i="10"/>
  <c r="AS1242" i="10"/>
  <c r="AT1242" i="10"/>
  <c r="AU1242" i="10"/>
  <c r="AV1242" i="10"/>
  <c r="AW1242" i="10"/>
  <c r="AB1243" i="10"/>
  <c r="AC1243" i="10"/>
  <c r="AD1243" i="10"/>
  <c r="AE1243" i="10"/>
  <c r="AF1243" i="10"/>
  <c r="AG1243" i="10"/>
  <c r="AH1243" i="10"/>
  <c r="AI1243" i="10"/>
  <c r="AJ1243" i="10"/>
  <c r="AK1243" i="10"/>
  <c r="AL1243" i="10"/>
  <c r="AM1243" i="10"/>
  <c r="AN1243" i="10"/>
  <c r="AO1243" i="10"/>
  <c r="AP1243" i="10"/>
  <c r="AQ1243" i="10"/>
  <c r="AR1243" i="10"/>
  <c r="AS1243" i="10"/>
  <c r="AT1243" i="10"/>
  <c r="AU1243" i="10"/>
  <c r="AV1243" i="10"/>
  <c r="AW1243" i="10"/>
  <c r="AB1244" i="10"/>
  <c r="AC1244" i="10"/>
  <c r="AD1244" i="10"/>
  <c r="AE1244" i="10"/>
  <c r="AF1244" i="10"/>
  <c r="AG1244" i="10"/>
  <c r="AH1244" i="10"/>
  <c r="AI1244" i="10"/>
  <c r="AJ1244" i="10"/>
  <c r="AK1244" i="10"/>
  <c r="AL1244" i="10"/>
  <c r="AM1244" i="10"/>
  <c r="AN1244" i="10"/>
  <c r="AO1244" i="10"/>
  <c r="AP1244" i="10"/>
  <c r="AQ1244" i="10"/>
  <c r="AR1244" i="10"/>
  <c r="AS1244" i="10"/>
  <c r="AT1244" i="10"/>
  <c r="AU1244" i="10"/>
  <c r="AV1244" i="10"/>
  <c r="AW1244" i="10"/>
  <c r="AB1245" i="10"/>
  <c r="AC1245" i="10"/>
  <c r="AD1245" i="10"/>
  <c r="AE1245" i="10"/>
  <c r="AF1245" i="10"/>
  <c r="AG1245" i="10"/>
  <c r="AH1245" i="10"/>
  <c r="AI1245" i="10"/>
  <c r="AJ1245" i="10"/>
  <c r="AK1245" i="10"/>
  <c r="AL1245" i="10"/>
  <c r="AM1245" i="10"/>
  <c r="AN1245" i="10"/>
  <c r="AO1245" i="10"/>
  <c r="AP1245" i="10"/>
  <c r="AQ1245" i="10"/>
  <c r="AR1245" i="10"/>
  <c r="AS1245" i="10"/>
  <c r="AT1245" i="10"/>
  <c r="AU1245" i="10"/>
  <c r="AV1245" i="10"/>
  <c r="AW1245" i="10"/>
  <c r="AB1246" i="10"/>
  <c r="AC1246" i="10"/>
  <c r="AD1246" i="10"/>
  <c r="AE1246" i="10"/>
  <c r="AF1246" i="10"/>
  <c r="AG1246" i="10"/>
  <c r="AH1246" i="10"/>
  <c r="AI1246" i="10"/>
  <c r="AJ1246" i="10"/>
  <c r="AK1246" i="10"/>
  <c r="AL1246" i="10"/>
  <c r="AM1246" i="10"/>
  <c r="AN1246" i="10"/>
  <c r="AO1246" i="10"/>
  <c r="AP1246" i="10"/>
  <c r="AQ1246" i="10"/>
  <c r="AR1246" i="10"/>
  <c r="AS1246" i="10"/>
  <c r="AT1246" i="10"/>
  <c r="AU1246" i="10"/>
  <c r="AV1246" i="10"/>
  <c r="AW1246" i="10"/>
  <c r="AB1247" i="10"/>
  <c r="AC1247" i="10"/>
  <c r="AD1247" i="10"/>
  <c r="AE1247" i="10"/>
  <c r="AF1247" i="10"/>
  <c r="AG1247" i="10"/>
  <c r="AH1247" i="10"/>
  <c r="AI1247" i="10"/>
  <c r="AJ1247" i="10"/>
  <c r="AK1247" i="10"/>
  <c r="AL1247" i="10"/>
  <c r="AM1247" i="10"/>
  <c r="AN1247" i="10"/>
  <c r="AO1247" i="10"/>
  <c r="AP1247" i="10"/>
  <c r="AQ1247" i="10"/>
  <c r="AR1247" i="10"/>
  <c r="AS1247" i="10"/>
  <c r="AT1247" i="10"/>
  <c r="AU1247" i="10"/>
  <c r="AV1247" i="10"/>
  <c r="AW1247" i="10"/>
  <c r="AB1248" i="10"/>
  <c r="AC1248" i="10"/>
  <c r="AD1248" i="10"/>
  <c r="AE1248" i="10"/>
  <c r="AF1248" i="10"/>
  <c r="AG1248" i="10"/>
  <c r="AH1248" i="10"/>
  <c r="AI1248" i="10"/>
  <c r="AJ1248" i="10"/>
  <c r="AK1248" i="10"/>
  <c r="AL1248" i="10"/>
  <c r="AM1248" i="10"/>
  <c r="AN1248" i="10"/>
  <c r="AO1248" i="10"/>
  <c r="AP1248" i="10"/>
  <c r="AQ1248" i="10"/>
  <c r="AR1248" i="10"/>
  <c r="AS1248" i="10"/>
  <c r="AT1248" i="10"/>
  <c r="AU1248" i="10"/>
  <c r="AV1248" i="10"/>
  <c r="AW1248" i="10"/>
  <c r="AB1249" i="10"/>
  <c r="AC1249" i="10"/>
  <c r="AD1249" i="10"/>
  <c r="AE1249" i="10"/>
  <c r="AF1249" i="10"/>
  <c r="AG1249" i="10"/>
  <c r="AH1249" i="10"/>
  <c r="AI1249" i="10"/>
  <c r="AJ1249" i="10"/>
  <c r="AK1249" i="10"/>
  <c r="AL1249" i="10"/>
  <c r="AM1249" i="10"/>
  <c r="AN1249" i="10"/>
  <c r="AO1249" i="10"/>
  <c r="AP1249" i="10"/>
  <c r="AQ1249" i="10"/>
  <c r="AR1249" i="10"/>
  <c r="AS1249" i="10"/>
  <c r="AT1249" i="10"/>
  <c r="AU1249" i="10"/>
  <c r="AV1249" i="10"/>
  <c r="AW1249" i="10"/>
  <c r="AB1250" i="10"/>
  <c r="AC1250" i="10"/>
  <c r="AD1250" i="10"/>
  <c r="AE1250" i="10"/>
  <c r="AF1250" i="10"/>
  <c r="AG1250" i="10"/>
  <c r="AH1250" i="10"/>
  <c r="AI1250" i="10"/>
  <c r="AJ1250" i="10"/>
  <c r="AK1250" i="10"/>
  <c r="AL1250" i="10"/>
  <c r="AM1250" i="10"/>
  <c r="AN1250" i="10"/>
  <c r="AO1250" i="10"/>
  <c r="AP1250" i="10"/>
  <c r="AQ1250" i="10"/>
  <c r="AR1250" i="10"/>
  <c r="AS1250" i="10"/>
  <c r="AT1250" i="10"/>
  <c r="AU1250" i="10"/>
  <c r="AV1250" i="10"/>
  <c r="AW1250" i="10"/>
  <c r="AB1251" i="10"/>
  <c r="AC1251" i="10"/>
  <c r="AD1251" i="10"/>
  <c r="AE1251" i="10"/>
  <c r="AF1251" i="10"/>
  <c r="AG1251" i="10"/>
  <c r="AH1251" i="10"/>
  <c r="AI1251" i="10"/>
  <c r="AJ1251" i="10"/>
  <c r="AK1251" i="10"/>
  <c r="AL1251" i="10"/>
  <c r="AM1251" i="10"/>
  <c r="AN1251" i="10"/>
  <c r="AO1251" i="10"/>
  <c r="AP1251" i="10"/>
  <c r="AQ1251" i="10"/>
  <c r="AR1251" i="10"/>
  <c r="AS1251" i="10"/>
  <c r="AT1251" i="10"/>
  <c r="AU1251" i="10"/>
  <c r="AV1251" i="10"/>
  <c r="AW1251" i="10"/>
  <c r="AB1252" i="10"/>
  <c r="AC1252" i="10"/>
  <c r="AD1252" i="10"/>
  <c r="AE1252" i="10"/>
  <c r="AF1252" i="10"/>
  <c r="AG1252" i="10"/>
  <c r="AH1252" i="10"/>
  <c r="AI1252" i="10"/>
  <c r="AJ1252" i="10"/>
  <c r="AK1252" i="10"/>
  <c r="AL1252" i="10"/>
  <c r="AM1252" i="10"/>
  <c r="AN1252" i="10"/>
  <c r="AO1252" i="10"/>
  <c r="AP1252" i="10"/>
  <c r="AQ1252" i="10"/>
  <c r="AR1252" i="10"/>
  <c r="AS1252" i="10"/>
  <c r="AT1252" i="10"/>
  <c r="AU1252" i="10"/>
  <c r="AV1252" i="10"/>
  <c r="AW1252" i="10"/>
  <c r="AB1253" i="10"/>
  <c r="AC1253" i="10"/>
  <c r="AD1253" i="10"/>
  <c r="AE1253" i="10"/>
  <c r="AF1253" i="10"/>
  <c r="AG1253" i="10"/>
  <c r="AH1253" i="10"/>
  <c r="AI1253" i="10"/>
  <c r="AJ1253" i="10"/>
  <c r="AK1253" i="10"/>
  <c r="AL1253" i="10"/>
  <c r="AM1253" i="10"/>
  <c r="AN1253" i="10"/>
  <c r="AO1253" i="10"/>
  <c r="AP1253" i="10"/>
  <c r="AQ1253" i="10"/>
  <c r="AR1253" i="10"/>
  <c r="AS1253" i="10"/>
  <c r="AT1253" i="10"/>
  <c r="AU1253" i="10"/>
  <c r="AV1253" i="10"/>
  <c r="AW1253" i="10"/>
  <c r="AB1254" i="10"/>
  <c r="AC1254" i="10"/>
  <c r="AD1254" i="10"/>
  <c r="AE1254" i="10"/>
  <c r="AF1254" i="10"/>
  <c r="AG1254" i="10"/>
  <c r="AH1254" i="10"/>
  <c r="AI1254" i="10"/>
  <c r="AJ1254" i="10"/>
  <c r="AK1254" i="10"/>
  <c r="AL1254" i="10"/>
  <c r="AM1254" i="10"/>
  <c r="AN1254" i="10"/>
  <c r="AO1254" i="10"/>
  <c r="AP1254" i="10"/>
  <c r="AQ1254" i="10"/>
  <c r="AR1254" i="10"/>
  <c r="AS1254" i="10"/>
  <c r="AT1254" i="10"/>
  <c r="AU1254" i="10"/>
  <c r="AV1254" i="10"/>
  <c r="AW1254" i="10"/>
  <c r="AB1255" i="10"/>
  <c r="AC1255" i="10"/>
  <c r="AD1255" i="10"/>
  <c r="AE1255" i="10"/>
  <c r="AF1255" i="10"/>
  <c r="AG1255" i="10"/>
  <c r="AH1255" i="10"/>
  <c r="AI1255" i="10"/>
  <c r="AJ1255" i="10"/>
  <c r="AK1255" i="10"/>
  <c r="AL1255" i="10"/>
  <c r="AM1255" i="10"/>
  <c r="AN1255" i="10"/>
  <c r="AO1255" i="10"/>
  <c r="AP1255" i="10"/>
  <c r="AQ1255" i="10"/>
  <c r="AR1255" i="10"/>
  <c r="AS1255" i="10"/>
  <c r="AT1255" i="10"/>
  <c r="AU1255" i="10"/>
  <c r="AV1255" i="10"/>
  <c r="AW1255" i="10"/>
  <c r="AB1256" i="10"/>
  <c r="AC1256" i="10"/>
  <c r="AD1256" i="10"/>
  <c r="AE1256" i="10"/>
  <c r="AF1256" i="10"/>
  <c r="AG1256" i="10"/>
  <c r="AH1256" i="10"/>
  <c r="AI1256" i="10"/>
  <c r="AJ1256" i="10"/>
  <c r="AK1256" i="10"/>
  <c r="AL1256" i="10"/>
  <c r="AM1256" i="10"/>
  <c r="AN1256" i="10"/>
  <c r="AO1256" i="10"/>
  <c r="AP1256" i="10"/>
  <c r="AQ1256" i="10"/>
  <c r="AR1256" i="10"/>
  <c r="AS1256" i="10"/>
  <c r="AT1256" i="10"/>
  <c r="AU1256" i="10"/>
  <c r="AV1256" i="10"/>
  <c r="AW1256" i="10"/>
  <c r="AB1257" i="10"/>
  <c r="AC1257" i="10"/>
  <c r="AD1257" i="10"/>
  <c r="AE1257" i="10"/>
  <c r="AF1257" i="10"/>
  <c r="AG1257" i="10"/>
  <c r="AH1257" i="10"/>
  <c r="AI1257" i="10"/>
  <c r="AJ1257" i="10"/>
  <c r="AK1257" i="10"/>
  <c r="AL1257" i="10"/>
  <c r="AM1257" i="10"/>
  <c r="AN1257" i="10"/>
  <c r="AO1257" i="10"/>
  <c r="AP1257" i="10"/>
  <c r="AQ1257" i="10"/>
  <c r="AR1257" i="10"/>
  <c r="AS1257" i="10"/>
  <c r="AT1257" i="10"/>
  <c r="AU1257" i="10"/>
  <c r="AV1257" i="10"/>
  <c r="AW1257" i="10"/>
  <c r="AB1258" i="10"/>
  <c r="AC1258" i="10"/>
  <c r="AD1258" i="10"/>
  <c r="AE1258" i="10"/>
  <c r="AF1258" i="10"/>
  <c r="AG1258" i="10"/>
  <c r="AH1258" i="10"/>
  <c r="AI1258" i="10"/>
  <c r="AJ1258" i="10"/>
  <c r="AK1258" i="10"/>
  <c r="AL1258" i="10"/>
  <c r="AM1258" i="10"/>
  <c r="AN1258" i="10"/>
  <c r="AO1258" i="10"/>
  <c r="AP1258" i="10"/>
  <c r="AQ1258" i="10"/>
  <c r="AR1258" i="10"/>
  <c r="AS1258" i="10"/>
  <c r="AT1258" i="10"/>
  <c r="AU1258" i="10"/>
  <c r="AV1258" i="10"/>
  <c r="AW1258" i="10"/>
  <c r="AB1259" i="10"/>
  <c r="AC1259" i="10"/>
  <c r="AD1259" i="10"/>
  <c r="AE1259" i="10"/>
  <c r="AF1259" i="10"/>
  <c r="AG1259" i="10"/>
  <c r="AH1259" i="10"/>
  <c r="AI1259" i="10"/>
  <c r="AJ1259" i="10"/>
  <c r="AK1259" i="10"/>
  <c r="AL1259" i="10"/>
  <c r="AM1259" i="10"/>
  <c r="AN1259" i="10"/>
  <c r="AO1259" i="10"/>
  <c r="AP1259" i="10"/>
  <c r="AQ1259" i="10"/>
  <c r="AR1259" i="10"/>
  <c r="AS1259" i="10"/>
  <c r="AT1259" i="10"/>
  <c r="AU1259" i="10"/>
  <c r="AV1259" i="10"/>
  <c r="AW1259" i="10"/>
  <c r="AB1260" i="10"/>
  <c r="AC1260" i="10"/>
  <c r="AD1260" i="10"/>
  <c r="AE1260" i="10"/>
  <c r="AF1260" i="10"/>
  <c r="AG1260" i="10"/>
  <c r="AH1260" i="10"/>
  <c r="AI1260" i="10"/>
  <c r="AJ1260" i="10"/>
  <c r="AK1260" i="10"/>
  <c r="AL1260" i="10"/>
  <c r="AM1260" i="10"/>
  <c r="AN1260" i="10"/>
  <c r="AO1260" i="10"/>
  <c r="AP1260" i="10"/>
  <c r="AQ1260" i="10"/>
  <c r="AR1260" i="10"/>
  <c r="AS1260" i="10"/>
  <c r="AT1260" i="10"/>
  <c r="AU1260" i="10"/>
  <c r="AV1260" i="10"/>
  <c r="AW1260" i="10"/>
  <c r="AB1261" i="10"/>
  <c r="AC1261" i="10"/>
  <c r="AD1261" i="10"/>
  <c r="AE1261" i="10"/>
  <c r="AF1261" i="10"/>
  <c r="AG1261" i="10"/>
  <c r="AH1261" i="10"/>
  <c r="AI1261" i="10"/>
  <c r="AJ1261" i="10"/>
  <c r="AK1261" i="10"/>
  <c r="AL1261" i="10"/>
  <c r="AM1261" i="10"/>
  <c r="AN1261" i="10"/>
  <c r="AO1261" i="10"/>
  <c r="AP1261" i="10"/>
  <c r="AQ1261" i="10"/>
  <c r="AR1261" i="10"/>
  <c r="AS1261" i="10"/>
  <c r="AT1261" i="10"/>
  <c r="AU1261" i="10"/>
  <c r="AV1261" i="10"/>
  <c r="AW1261" i="10"/>
  <c r="AB1262" i="10"/>
  <c r="AC1262" i="10"/>
  <c r="AD1262" i="10"/>
  <c r="AE1262" i="10"/>
  <c r="AF1262" i="10"/>
  <c r="AG1262" i="10"/>
  <c r="AH1262" i="10"/>
  <c r="AI1262" i="10"/>
  <c r="AJ1262" i="10"/>
  <c r="AK1262" i="10"/>
  <c r="AL1262" i="10"/>
  <c r="AM1262" i="10"/>
  <c r="AN1262" i="10"/>
  <c r="AO1262" i="10"/>
  <c r="AP1262" i="10"/>
  <c r="AQ1262" i="10"/>
  <c r="AR1262" i="10"/>
  <c r="AS1262" i="10"/>
  <c r="AT1262" i="10"/>
  <c r="AU1262" i="10"/>
  <c r="AV1262" i="10"/>
  <c r="AW1262" i="10"/>
  <c r="AB1263" i="10"/>
  <c r="AC1263" i="10"/>
  <c r="AD1263" i="10"/>
  <c r="AE1263" i="10"/>
  <c r="AF1263" i="10"/>
  <c r="AG1263" i="10"/>
  <c r="AH1263" i="10"/>
  <c r="AI1263" i="10"/>
  <c r="AJ1263" i="10"/>
  <c r="AK1263" i="10"/>
  <c r="AL1263" i="10"/>
  <c r="AM1263" i="10"/>
  <c r="AN1263" i="10"/>
  <c r="AO1263" i="10"/>
  <c r="AP1263" i="10"/>
  <c r="AQ1263" i="10"/>
  <c r="AR1263" i="10"/>
  <c r="AS1263" i="10"/>
  <c r="AT1263" i="10"/>
  <c r="AU1263" i="10"/>
  <c r="AV1263" i="10"/>
  <c r="AW1263" i="10"/>
  <c r="AB1264" i="10"/>
  <c r="AC1264" i="10"/>
  <c r="AD1264" i="10"/>
  <c r="AE1264" i="10"/>
  <c r="AF1264" i="10"/>
  <c r="AG1264" i="10"/>
  <c r="AH1264" i="10"/>
  <c r="AI1264" i="10"/>
  <c r="AJ1264" i="10"/>
  <c r="AK1264" i="10"/>
  <c r="AL1264" i="10"/>
  <c r="AM1264" i="10"/>
  <c r="AN1264" i="10"/>
  <c r="AO1264" i="10"/>
  <c r="AP1264" i="10"/>
  <c r="AQ1264" i="10"/>
  <c r="AR1264" i="10"/>
  <c r="AS1264" i="10"/>
  <c r="AT1264" i="10"/>
  <c r="AU1264" i="10"/>
  <c r="AV1264" i="10"/>
  <c r="AW1264" i="10"/>
  <c r="AB1265" i="10"/>
  <c r="AC1265" i="10"/>
  <c r="AD1265" i="10"/>
  <c r="AE1265" i="10"/>
  <c r="AF1265" i="10"/>
  <c r="AG1265" i="10"/>
  <c r="AH1265" i="10"/>
  <c r="AI1265" i="10"/>
  <c r="AJ1265" i="10"/>
  <c r="AK1265" i="10"/>
  <c r="AL1265" i="10"/>
  <c r="AM1265" i="10"/>
  <c r="AN1265" i="10"/>
  <c r="AO1265" i="10"/>
  <c r="AP1265" i="10"/>
  <c r="AQ1265" i="10"/>
  <c r="AR1265" i="10"/>
  <c r="AS1265" i="10"/>
  <c r="AT1265" i="10"/>
  <c r="AU1265" i="10"/>
  <c r="AV1265" i="10"/>
  <c r="AW1265" i="10"/>
  <c r="AB1266" i="10"/>
  <c r="AC1266" i="10"/>
  <c r="AD1266" i="10"/>
  <c r="AE1266" i="10"/>
  <c r="AF1266" i="10"/>
  <c r="AG1266" i="10"/>
  <c r="AH1266" i="10"/>
  <c r="AI1266" i="10"/>
  <c r="AJ1266" i="10"/>
  <c r="AK1266" i="10"/>
  <c r="AL1266" i="10"/>
  <c r="AM1266" i="10"/>
  <c r="AN1266" i="10"/>
  <c r="AO1266" i="10"/>
  <c r="AP1266" i="10"/>
  <c r="AQ1266" i="10"/>
  <c r="AR1266" i="10"/>
  <c r="AS1266" i="10"/>
  <c r="AT1266" i="10"/>
  <c r="AU1266" i="10"/>
  <c r="AV1266" i="10"/>
  <c r="AW1266" i="10"/>
  <c r="AB1267" i="10"/>
  <c r="AC1267" i="10"/>
  <c r="AD1267" i="10"/>
  <c r="AE1267" i="10"/>
  <c r="AF1267" i="10"/>
  <c r="AG1267" i="10"/>
  <c r="AH1267" i="10"/>
  <c r="AI1267" i="10"/>
  <c r="AJ1267" i="10"/>
  <c r="AK1267" i="10"/>
  <c r="AL1267" i="10"/>
  <c r="AM1267" i="10"/>
  <c r="AN1267" i="10"/>
  <c r="AO1267" i="10"/>
  <c r="AP1267" i="10"/>
  <c r="AQ1267" i="10"/>
  <c r="AR1267" i="10"/>
  <c r="AS1267" i="10"/>
  <c r="AT1267" i="10"/>
  <c r="AU1267" i="10"/>
  <c r="AV1267" i="10"/>
  <c r="AW1267" i="10"/>
  <c r="AB1268" i="10"/>
  <c r="AC1268" i="10"/>
  <c r="AD1268" i="10"/>
  <c r="AE1268" i="10"/>
  <c r="AF1268" i="10"/>
  <c r="AG1268" i="10"/>
  <c r="AH1268" i="10"/>
  <c r="AI1268" i="10"/>
  <c r="AJ1268" i="10"/>
  <c r="AK1268" i="10"/>
  <c r="AL1268" i="10"/>
  <c r="AM1268" i="10"/>
  <c r="AN1268" i="10"/>
  <c r="AO1268" i="10"/>
  <c r="AP1268" i="10"/>
  <c r="AQ1268" i="10"/>
  <c r="AR1268" i="10"/>
  <c r="AS1268" i="10"/>
  <c r="AT1268" i="10"/>
  <c r="AU1268" i="10"/>
  <c r="AV1268" i="10"/>
  <c r="AW1268" i="10"/>
  <c r="AB1269" i="10"/>
  <c r="AC1269" i="10"/>
  <c r="AD1269" i="10"/>
  <c r="AE1269" i="10"/>
  <c r="AF1269" i="10"/>
  <c r="AG1269" i="10"/>
  <c r="AH1269" i="10"/>
  <c r="AI1269" i="10"/>
  <c r="AJ1269" i="10"/>
  <c r="AK1269" i="10"/>
  <c r="AL1269" i="10"/>
  <c r="AM1269" i="10"/>
  <c r="AN1269" i="10"/>
  <c r="AO1269" i="10"/>
  <c r="AP1269" i="10"/>
  <c r="AQ1269" i="10"/>
  <c r="AR1269" i="10"/>
  <c r="AS1269" i="10"/>
  <c r="AT1269" i="10"/>
  <c r="AU1269" i="10"/>
  <c r="AV1269" i="10"/>
  <c r="AW1269" i="10"/>
  <c r="AB1270" i="10"/>
  <c r="AC1270" i="10"/>
  <c r="AD1270" i="10"/>
  <c r="AE1270" i="10"/>
  <c r="AF1270" i="10"/>
  <c r="AG1270" i="10"/>
  <c r="AH1270" i="10"/>
  <c r="AI1270" i="10"/>
  <c r="AJ1270" i="10"/>
  <c r="AK1270" i="10"/>
  <c r="AL1270" i="10"/>
  <c r="AM1270" i="10"/>
  <c r="AN1270" i="10"/>
  <c r="AO1270" i="10"/>
  <c r="AP1270" i="10"/>
  <c r="AQ1270" i="10"/>
  <c r="AR1270" i="10"/>
  <c r="AS1270" i="10"/>
  <c r="AT1270" i="10"/>
  <c r="AU1270" i="10"/>
  <c r="AV1270" i="10"/>
  <c r="AW1270" i="10"/>
  <c r="AB1271" i="10"/>
  <c r="AC1271" i="10"/>
  <c r="AD1271" i="10"/>
  <c r="AE1271" i="10"/>
  <c r="AF1271" i="10"/>
  <c r="AG1271" i="10"/>
  <c r="AH1271" i="10"/>
  <c r="AI1271" i="10"/>
  <c r="AJ1271" i="10"/>
  <c r="AK1271" i="10"/>
  <c r="AL1271" i="10"/>
  <c r="AM1271" i="10"/>
  <c r="AN1271" i="10"/>
  <c r="AO1271" i="10"/>
  <c r="AP1271" i="10"/>
  <c r="AQ1271" i="10"/>
  <c r="AR1271" i="10"/>
  <c r="AS1271" i="10"/>
  <c r="AT1271" i="10"/>
  <c r="AU1271" i="10"/>
  <c r="AV1271" i="10"/>
  <c r="AW1271" i="10"/>
  <c r="AB1272" i="10"/>
  <c r="AC1272" i="10"/>
  <c r="AD1272" i="10"/>
  <c r="AE1272" i="10"/>
  <c r="AF1272" i="10"/>
  <c r="AG1272" i="10"/>
  <c r="AH1272" i="10"/>
  <c r="AI1272" i="10"/>
  <c r="AJ1272" i="10"/>
  <c r="AK1272" i="10"/>
  <c r="AL1272" i="10"/>
  <c r="AM1272" i="10"/>
  <c r="AN1272" i="10"/>
  <c r="AO1272" i="10"/>
  <c r="AP1272" i="10"/>
  <c r="AQ1272" i="10"/>
  <c r="AR1272" i="10"/>
  <c r="AS1272" i="10"/>
  <c r="AT1272" i="10"/>
  <c r="AU1272" i="10"/>
  <c r="AV1272" i="10"/>
  <c r="AW1272" i="10"/>
  <c r="AB1273" i="10"/>
  <c r="AC1273" i="10"/>
  <c r="AD1273" i="10"/>
  <c r="AE1273" i="10"/>
  <c r="AF1273" i="10"/>
  <c r="AG1273" i="10"/>
  <c r="AH1273" i="10"/>
  <c r="AI1273" i="10"/>
  <c r="AJ1273" i="10"/>
  <c r="AK1273" i="10"/>
  <c r="AL1273" i="10"/>
  <c r="AM1273" i="10"/>
  <c r="AN1273" i="10"/>
  <c r="AO1273" i="10"/>
  <c r="AP1273" i="10"/>
  <c r="AQ1273" i="10"/>
  <c r="AR1273" i="10"/>
  <c r="AS1273" i="10"/>
  <c r="AT1273" i="10"/>
  <c r="AU1273" i="10"/>
  <c r="AV1273" i="10"/>
  <c r="AW1273" i="10"/>
  <c r="AB1274" i="10"/>
  <c r="AC1274" i="10"/>
  <c r="AD1274" i="10"/>
  <c r="AE1274" i="10"/>
  <c r="AF1274" i="10"/>
  <c r="AG1274" i="10"/>
  <c r="AH1274" i="10"/>
  <c r="AI1274" i="10"/>
  <c r="AJ1274" i="10"/>
  <c r="AK1274" i="10"/>
  <c r="AL1274" i="10"/>
  <c r="AM1274" i="10"/>
  <c r="AN1274" i="10"/>
  <c r="AO1274" i="10"/>
  <c r="AP1274" i="10"/>
  <c r="AQ1274" i="10"/>
  <c r="AR1274" i="10"/>
  <c r="AS1274" i="10"/>
  <c r="AT1274" i="10"/>
  <c r="AU1274" i="10"/>
  <c r="AV1274" i="10"/>
  <c r="AW1274" i="10"/>
  <c r="AB1275" i="10"/>
  <c r="AC1275" i="10"/>
  <c r="AD1275" i="10"/>
  <c r="AE1275" i="10"/>
  <c r="AF1275" i="10"/>
  <c r="AG1275" i="10"/>
  <c r="AH1275" i="10"/>
  <c r="AI1275" i="10"/>
  <c r="AJ1275" i="10"/>
  <c r="AK1275" i="10"/>
  <c r="AL1275" i="10"/>
  <c r="AM1275" i="10"/>
  <c r="AN1275" i="10"/>
  <c r="AO1275" i="10"/>
  <c r="AP1275" i="10"/>
  <c r="AQ1275" i="10"/>
  <c r="AR1275" i="10"/>
  <c r="AS1275" i="10"/>
  <c r="AT1275" i="10"/>
  <c r="AU1275" i="10"/>
  <c r="AV1275" i="10"/>
  <c r="AW1275" i="10"/>
  <c r="AB1276" i="10"/>
  <c r="AC1276" i="10"/>
  <c r="AD1276" i="10"/>
  <c r="AE1276" i="10"/>
  <c r="AF1276" i="10"/>
  <c r="AG1276" i="10"/>
  <c r="AH1276" i="10"/>
  <c r="AI1276" i="10"/>
  <c r="AJ1276" i="10"/>
  <c r="AK1276" i="10"/>
  <c r="AL1276" i="10"/>
  <c r="AM1276" i="10"/>
  <c r="AN1276" i="10"/>
  <c r="AO1276" i="10"/>
  <c r="AP1276" i="10"/>
  <c r="AQ1276" i="10"/>
  <c r="AR1276" i="10"/>
  <c r="AS1276" i="10"/>
  <c r="AT1276" i="10"/>
  <c r="AU1276" i="10"/>
  <c r="AV1276" i="10"/>
  <c r="AW1276" i="10"/>
  <c r="AB1277" i="10"/>
  <c r="AC1277" i="10"/>
  <c r="AD1277" i="10"/>
  <c r="AE1277" i="10"/>
  <c r="AF1277" i="10"/>
  <c r="AG1277" i="10"/>
  <c r="AH1277" i="10"/>
  <c r="AI1277" i="10"/>
  <c r="AJ1277" i="10"/>
  <c r="AK1277" i="10"/>
  <c r="AL1277" i="10"/>
  <c r="AM1277" i="10"/>
  <c r="AN1277" i="10"/>
  <c r="AO1277" i="10"/>
  <c r="AP1277" i="10"/>
  <c r="AQ1277" i="10"/>
  <c r="AR1277" i="10"/>
  <c r="AS1277" i="10"/>
  <c r="AT1277" i="10"/>
  <c r="AU1277" i="10"/>
  <c r="AV1277" i="10"/>
  <c r="AW1277" i="10"/>
  <c r="AB1278" i="10"/>
  <c r="AC1278" i="10"/>
  <c r="AD1278" i="10"/>
  <c r="AE1278" i="10"/>
  <c r="AF1278" i="10"/>
  <c r="AG1278" i="10"/>
  <c r="AH1278" i="10"/>
  <c r="AI1278" i="10"/>
  <c r="AJ1278" i="10"/>
  <c r="AK1278" i="10"/>
  <c r="AL1278" i="10"/>
  <c r="AM1278" i="10"/>
  <c r="AN1278" i="10"/>
  <c r="AO1278" i="10"/>
  <c r="AP1278" i="10"/>
  <c r="AQ1278" i="10"/>
  <c r="AR1278" i="10"/>
  <c r="AS1278" i="10"/>
  <c r="AT1278" i="10"/>
  <c r="AU1278" i="10"/>
  <c r="AV1278" i="10"/>
  <c r="AW1278" i="10"/>
  <c r="AB1279" i="10"/>
  <c r="AC1279" i="10"/>
  <c r="AD1279" i="10"/>
  <c r="AE1279" i="10"/>
  <c r="AF1279" i="10"/>
  <c r="AG1279" i="10"/>
  <c r="AH1279" i="10"/>
  <c r="AI1279" i="10"/>
  <c r="AJ1279" i="10"/>
  <c r="AK1279" i="10"/>
  <c r="AL1279" i="10"/>
  <c r="AM1279" i="10"/>
  <c r="AN1279" i="10"/>
  <c r="AO1279" i="10"/>
  <c r="AP1279" i="10"/>
  <c r="AQ1279" i="10"/>
  <c r="AR1279" i="10"/>
  <c r="AS1279" i="10"/>
  <c r="AT1279" i="10"/>
  <c r="AU1279" i="10"/>
  <c r="AV1279" i="10"/>
  <c r="AW1279" i="10"/>
  <c r="AB1280" i="10"/>
  <c r="AC1280" i="10"/>
  <c r="AD1280" i="10"/>
  <c r="AE1280" i="10"/>
  <c r="AF1280" i="10"/>
  <c r="AG1280" i="10"/>
  <c r="AH1280" i="10"/>
  <c r="AI1280" i="10"/>
  <c r="AJ1280" i="10"/>
  <c r="AK1280" i="10"/>
  <c r="AL1280" i="10"/>
  <c r="AM1280" i="10"/>
  <c r="AN1280" i="10"/>
  <c r="AO1280" i="10"/>
  <c r="AP1280" i="10"/>
  <c r="AQ1280" i="10"/>
  <c r="AR1280" i="10"/>
  <c r="AS1280" i="10"/>
  <c r="AT1280" i="10"/>
  <c r="AU1280" i="10"/>
  <c r="AV1280" i="10"/>
  <c r="AW1280" i="10"/>
  <c r="AB1281" i="10"/>
  <c r="AC1281" i="10"/>
  <c r="AD1281" i="10"/>
  <c r="AE1281" i="10"/>
  <c r="AF1281" i="10"/>
  <c r="AG1281" i="10"/>
  <c r="AH1281" i="10"/>
  <c r="AI1281" i="10"/>
  <c r="AJ1281" i="10"/>
  <c r="AK1281" i="10"/>
  <c r="AL1281" i="10"/>
  <c r="AM1281" i="10"/>
  <c r="AN1281" i="10"/>
  <c r="AO1281" i="10"/>
  <c r="AP1281" i="10"/>
  <c r="AQ1281" i="10"/>
  <c r="AR1281" i="10"/>
  <c r="AS1281" i="10"/>
  <c r="AT1281" i="10"/>
  <c r="AU1281" i="10"/>
  <c r="AV1281" i="10"/>
  <c r="AW1281" i="10"/>
  <c r="AB1282" i="10"/>
  <c r="AC1282" i="10"/>
  <c r="AD1282" i="10"/>
  <c r="AE1282" i="10"/>
  <c r="AF1282" i="10"/>
  <c r="AG1282" i="10"/>
  <c r="AH1282" i="10"/>
  <c r="AI1282" i="10"/>
  <c r="AJ1282" i="10"/>
  <c r="AK1282" i="10"/>
  <c r="AL1282" i="10"/>
  <c r="AM1282" i="10"/>
  <c r="AN1282" i="10"/>
  <c r="AO1282" i="10"/>
  <c r="AP1282" i="10"/>
  <c r="AQ1282" i="10"/>
  <c r="AR1282" i="10"/>
  <c r="AS1282" i="10"/>
  <c r="AT1282" i="10"/>
  <c r="AU1282" i="10"/>
  <c r="AV1282" i="10"/>
  <c r="AW1282" i="10"/>
  <c r="AB1283" i="10"/>
  <c r="AC1283" i="10"/>
  <c r="AD1283" i="10"/>
  <c r="AE1283" i="10"/>
  <c r="AF1283" i="10"/>
  <c r="AG1283" i="10"/>
  <c r="AH1283" i="10"/>
  <c r="AI1283" i="10"/>
  <c r="AJ1283" i="10"/>
  <c r="AK1283" i="10"/>
  <c r="AL1283" i="10"/>
  <c r="AM1283" i="10"/>
  <c r="AN1283" i="10"/>
  <c r="AO1283" i="10"/>
  <c r="AP1283" i="10"/>
  <c r="AQ1283" i="10"/>
  <c r="AR1283" i="10"/>
  <c r="AS1283" i="10"/>
  <c r="AT1283" i="10"/>
  <c r="AU1283" i="10"/>
  <c r="AV1283" i="10"/>
  <c r="AW1283" i="10"/>
  <c r="AB1284" i="10"/>
  <c r="AC1284" i="10"/>
  <c r="AD1284" i="10"/>
  <c r="AE1284" i="10"/>
  <c r="AF1284" i="10"/>
  <c r="AG1284" i="10"/>
  <c r="AH1284" i="10"/>
  <c r="AI1284" i="10"/>
  <c r="AJ1284" i="10"/>
  <c r="AK1284" i="10"/>
  <c r="AL1284" i="10"/>
  <c r="AM1284" i="10"/>
  <c r="AN1284" i="10"/>
  <c r="AO1284" i="10"/>
  <c r="AP1284" i="10"/>
  <c r="AQ1284" i="10"/>
  <c r="AR1284" i="10"/>
  <c r="AS1284" i="10"/>
  <c r="AT1284" i="10"/>
  <c r="AU1284" i="10"/>
  <c r="AV1284" i="10"/>
  <c r="AW1284" i="10"/>
  <c r="AB1285" i="10"/>
  <c r="AC1285" i="10"/>
  <c r="AD1285" i="10"/>
  <c r="AE1285" i="10"/>
  <c r="AF1285" i="10"/>
  <c r="AG1285" i="10"/>
  <c r="AH1285" i="10"/>
  <c r="AI1285" i="10"/>
  <c r="AJ1285" i="10"/>
  <c r="AK1285" i="10"/>
  <c r="AL1285" i="10"/>
  <c r="AM1285" i="10"/>
  <c r="AN1285" i="10"/>
  <c r="AO1285" i="10"/>
  <c r="AP1285" i="10"/>
  <c r="AQ1285" i="10"/>
  <c r="AR1285" i="10"/>
  <c r="AS1285" i="10"/>
  <c r="AT1285" i="10"/>
  <c r="AU1285" i="10"/>
  <c r="AV1285" i="10"/>
  <c r="AW1285" i="10"/>
  <c r="AB1286" i="10"/>
  <c r="AC1286" i="10"/>
  <c r="AD1286" i="10"/>
  <c r="AE1286" i="10"/>
  <c r="AF1286" i="10"/>
  <c r="AG1286" i="10"/>
  <c r="AH1286" i="10"/>
  <c r="AI1286" i="10"/>
  <c r="AJ1286" i="10"/>
  <c r="AK1286" i="10"/>
  <c r="AL1286" i="10"/>
  <c r="AM1286" i="10"/>
  <c r="AN1286" i="10"/>
  <c r="AO1286" i="10"/>
  <c r="AP1286" i="10"/>
  <c r="AQ1286" i="10"/>
  <c r="AR1286" i="10"/>
  <c r="AS1286" i="10"/>
  <c r="AT1286" i="10"/>
  <c r="AU1286" i="10"/>
  <c r="AV1286" i="10"/>
  <c r="AW1286" i="10"/>
  <c r="AB1287" i="10"/>
  <c r="AC1287" i="10"/>
  <c r="AD1287" i="10"/>
  <c r="AE1287" i="10"/>
  <c r="AF1287" i="10"/>
  <c r="AG1287" i="10"/>
  <c r="AH1287" i="10"/>
  <c r="AI1287" i="10"/>
  <c r="AJ1287" i="10"/>
  <c r="AK1287" i="10"/>
  <c r="AL1287" i="10"/>
  <c r="AM1287" i="10"/>
  <c r="AN1287" i="10"/>
  <c r="AO1287" i="10"/>
  <c r="AP1287" i="10"/>
  <c r="AQ1287" i="10"/>
  <c r="AR1287" i="10"/>
  <c r="AS1287" i="10"/>
  <c r="AT1287" i="10"/>
  <c r="AU1287" i="10"/>
  <c r="AV1287" i="10"/>
  <c r="AW1287" i="10"/>
  <c r="AB1288" i="10"/>
  <c r="AC1288" i="10"/>
  <c r="AD1288" i="10"/>
  <c r="AE1288" i="10"/>
  <c r="AF1288" i="10"/>
  <c r="AG1288" i="10"/>
  <c r="AH1288" i="10"/>
  <c r="AI1288" i="10"/>
  <c r="AJ1288" i="10"/>
  <c r="AK1288" i="10"/>
  <c r="AL1288" i="10"/>
  <c r="AM1288" i="10"/>
  <c r="AN1288" i="10"/>
  <c r="AO1288" i="10"/>
  <c r="AP1288" i="10"/>
  <c r="AQ1288" i="10"/>
  <c r="AR1288" i="10"/>
  <c r="AS1288" i="10"/>
  <c r="AT1288" i="10"/>
  <c r="AU1288" i="10"/>
  <c r="AV1288" i="10"/>
  <c r="AW1288" i="10"/>
  <c r="AB1289" i="10"/>
  <c r="AC1289" i="10"/>
  <c r="AD1289" i="10"/>
  <c r="AE1289" i="10"/>
  <c r="AF1289" i="10"/>
  <c r="AG1289" i="10"/>
  <c r="AH1289" i="10"/>
  <c r="AI1289" i="10"/>
  <c r="AJ1289" i="10"/>
  <c r="AK1289" i="10"/>
  <c r="AL1289" i="10"/>
  <c r="AM1289" i="10"/>
  <c r="AN1289" i="10"/>
  <c r="AO1289" i="10"/>
  <c r="AP1289" i="10"/>
  <c r="AQ1289" i="10"/>
  <c r="AR1289" i="10"/>
  <c r="AS1289" i="10"/>
  <c r="AT1289" i="10"/>
  <c r="AU1289" i="10"/>
  <c r="AV1289" i="10"/>
  <c r="AW1289" i="10"/>
  <c r="AB1290" i="10"/>
  <c r="AC1290" i="10"/>
  <c r="AD1290" i="10"/>
  <c r="AE1290" i="10"/>
  <c r="AF1290" i="10"/>
  <c r="AG1290" i="10"/>
  <c r="AH1290" i="10"/>
  <c r="AI1290" i="10"/>
  <c r="AJ1290" i="10"/>
  <c r="AK1290" i="10"/>
  <c r="AL1290" i="10"/>
  <c r="AM1290" i="10"/>
  <c r="AN1290" i="10"/>
  <c r="AO1290" i="10"/>
  <c r="AP1290" i="10"/>
  <c r="AQ1290" i="10"/>
  <c r="AR1290" i="10"/>
  <c r="AS1290" i="10"/>
  <c r="AT1290" i="10"/>
  <c r="AU1290" i="10"/>
  <c r="AV1290" i="10"/>
  <c r="AW1290" i="10"/>
  <c r="AB1291" i="10"/>
  <c r="AC1291" i="10"/>
  <c r="AD1291" i="10"/>
  <c r="AE1291" i="10"/>
  <c r="AF1291" i="10"/>
  <c r="AG1291" i="10"/>
  <c r="AH1291" i="10"/>
  <c r="AI1291" i="10"/>
  <c r="AJ1291" i="10"/>
  <c r="AK1291" i="10"/>
  <c r="AL1291" i="10"/>
  <c r="AM1291" i="10"/>
  <c r="AN1291" i="10"/>
  <c r="AO1291" i="10"/>
  <c r="AP1291" i="10"/>
  <c r="AQ1291" i="10"/>
  <c r="AR1291" i="10"/>
  <c r="AS1291" i="10"/>
  <c r="AT1291" i="10"/>
  <c r="AU1291" i="10"/>
  <c r="AV1291" i="10"/>
  <c r="AW1291" i="10"/>
  <c r="AB1292" i="10"/>
  <c r="AC1292" i="10"/>
  <c r="AD1292" i="10"/>
  <c r="AE1292" i="10"/>
  <c r="AF1292" i="10"/>
  <c r="AG1292" i="10"/>
  <c r="AH1292" i="10"/>
  <c r="AI1292" i="10"/>
  <c r="AJ1292" i="10"/>
  <c r="AK1292" i="10"/>
  <c r="AL1292" i="10"/>
  <c r="AM1292" i="10"/>
  <c r="AN1292" i="10"/>
  <c r="AO1292" i="10"/>
  <c r="AP1292" i="10"/>
  <c r="AQ1292" i="10"/>
  <c r="AR1292" i="10"/>
  <c r="AS1292" i="10"/>
  <c r="AT1292" i="10"/>
  <c r="AU1292" i="10"/>
  <c r="AV1292" i="10"/>
  <c r="AW1292" i="10"/>
  <c r="AB1293" i="10"/>
  <c r="AC1293" i="10"/>
  <c r="AD1293" i="10"/>
  <c r="AE1293" i="10"/>
  <c r="AF1293" i="10"/>
  <c r="AG1293" i="10"/>
  <c r="AH1293" i="10"/>
  <c r="AI1293" i="10"/>
  <c r="AJ1293" i="10"/>
  <c r="AK1293" i="10"/>
  <c r="AL1293" i="10"/>
  <c r="AM1293" i="10"/>
  <c r="AN1293" i="10"/>
  <c r="AO1293" i="10"/>
  <c r="AP1293" i="10"/>
  <c r="AQ1293" i="10"/>
  <c r="AR1293" i="10"/>
  <c r="AS1293" i="10"/>
  <c r="AT1293" i="10"/>
  <c r="AU1293" i="10"/>
  <c r="AV1293" i="10"/>
  <c r="AW1293" i="10"/>
  <c r="AB1294" i="10"/>
  <c r="AC1294" i="10"/>
  <c r="AD1294" i="10"/>
  <c r="AE1294" i="10"/>
  <c r="AF1294" i="10"/>
  <c r="AG1294" i="10"/>
  <c r="AH1294" i="10"/>
  <c r="AI1294" i="10"/>
  <c r="AJ1294" i="10"/>
  <c r="AK1294" i="10"/>
  <c r="AL1294" i="10"/>
  <c r="AM1294" i="10"/>
  <c r="AN1294" i="10"/>
  <c r="AO1294" i="10"/>
  <c r="AP1294" i="10"/>
  <c r="AQ1294" i="10"/>
  <c r="AR1294" i="10"/>
  <c r="AS1294" i="10"/>
  <c r="AT1294" i="10"/>
  <c r="AU1294" i="10"/>
  <c r="AV1294" i="10"/>
  <c r="AW1294" i="10"/>
  <c r="AB1295" i="10"/>
  <c r="AC1295" i="10"/>
  <c r="AD1295" i="10"/>
  <c r="AE1295" i="10"/>
  <c r="AF1295" i="10"/>
  <c r="AG1295" i="10"/>
  <c r="AH1295" i="10"/>
  <c r="AI1295" i="10"/>
  <c r="AJ1295" i="10"/>
  <c r="AK1295" i="10"/>
  <c r="AL1295" i="10"/>
  <c r="AM1295" i="10"/>
  <c r="AN1295" i="10"/>
  <c r="AO1295" i="10"/>
  <c r="AP1295" i="10"/>
  <c r="AQ1295" i="10"/>
  <c r="AR1295" i="10"/>
  <c r="AS1295" i="10"/>
  <c r="AT1295" i="10"/>
  <c r="AU1295" i="10"/>
  <c r="AV1295" i="10"/>
  <c r="AW1295" i="10"/>
  <c r="AB1296" i="10"/>
  <c r="AC1296" i="10"/>
  <c r="AD1296" i="10"/>
  <c r="AE1296" i="10"/>
  <c r="AF1296" i="10"/>
  <c r="AG1296" i="10"/>
  <c r="AH1296" i="10"/>
  <c r="AI1296" i="10"/>
  <c r="AJ1296" i="10"/>
  <c r="AK1296" i="10"/>
  <c r="AL1296" i="10"/>
  <c r="AM1296" i="10"/>
  <c r="AN1296" i="10"/>
  <c r="AO1296" i="10"/>
  <c r="AP1296" i="10"/>
  <c r="AQ1296" i="10"/>
  <c r="AR1296" i="10"/>
  <c r="AS1296" i="10"/>
  <c r="AT1296" i="10"/>
  <c r="AU1296" i="10"/>
  <c r="AV1296" i="10"/>
  <c r="AW1296" i="10"/>
  <c r="AB1297" i="10"/>
  <c r="AC1297" i="10"/>
  <c r="AD1297" i="10"/>
  <c r="AE1297" i="10"/>
  <c r="AF1297" i="10"/>
  <c r="AG1297" i="10"/>
  <c r="AH1297" i="10"/>
  <c r="AI1297" i="10"/>
  <c r="AJ1297" i="10"/>
  <c r="AK1297" i="10"/>
  <c r="AL1297" i="10"/>
  <c r="AM1297" i="10"/>
  <c r="AN1297" i="10"/>
  <c r="AO1297" i="10"/>
  <c r="AP1297" i="10"/>
  <c r="AQ1297" i="10"/>
  <c r="AR1297" i="10"/>
  <c r="AS1297" i="10"/>
  <c r="AT1297" i="10"/>
  <c r="AU1297" i="10"/>
  <c r="AV1297" i="10"/>
  <c r="AW1297" i="10"/>
  <c r="AB1298" i="10"/>
  <c r="AC1298" i="10"/>
  <c r="AD1298" i="10"/>
  <c r="AE1298" i="10"/>
  <c r="AF1298" i="10"/>
  <c r="AG1298" i="10"/>
  <c r="AH1298" i="10"/>
  <c r="AI1298" i="10"/>
  <c r="AJ1298" i="10"/>
  <c r="AK1298" i="10"/>
  <c r="AL1298" i="10"/>
  <c r="AM1298" i="10"/>
  <c r="AN1298" i="10"/>
  <c r="AO1298" i="10"/>
  <c r="AP1298" i="10"/>
  <c r="AQ1298" i="10"/>
  <c r="AR1298" i="10"/>
  <c r="AS1298" i="10"/>
  <c r="AT1298" i="10"/>
  <c r="AU1298" i="10"/>
  <c r="AV1298" i="10"/>
  <c r="AW1298" i="10"/>
  <c r="AB1299" i="10"/>
  <c r="AC1299" i="10"/>
  <c r="AD1299" i="10"/>
  <c r="AE1299" i="10"/>
  <c r="AF1299" i="10"/>
  <c r="AG1299" i="10"/>
  <c r="AH1299" i="10"/>
  <c r="AI1299" i="10"/>
  <c r="AJ1299" i="10"/>
  <c r="AK1299" i="10"/>
  <c r="AL1299" i="10"/>
  <c r="AM1299" i="10"/>
  <c r="AN1299" i="10"/>
  <c r="AO1299" i="10"/>
  <c r="AP1299" i="10"/>
  <c r="AQ1299" i="10"/>
  <c r="AR1299" i="10"/>
  <c r="AS1299" i="10"/>
  <c r="AT1299" i="10"/>
  <c r="AU1299" i="10"/>
  <c r="AV1299" i="10"/>
  <c r="AW1299" i="10"/>
  <c r="AB1300" i="10"/>
  <c r="AC1300" i="10"/>
  <c r="AD1300" i="10"/>
  <c r="AE1300" i="10"/>
  <c r="AF1300" i="10"/>
  <c r="AG1300" i="10"/>
  <c r="AH1300" i="10"/>
  <c r="AI1300" i="10"/>
  <c r="AJ1300" i="10"/>
  <c r="AK1300" i="10"/>
  <c r="AL1300" i="10"/>
  <c r="AM1300" i="10"/>
  <c r="AN1300" i="10"/>
  <c r="AO1300" i="10"/>
  <c r="AP1300" i="10"/>
  <c r="AQ1300" i="10"/>
  <c r="AR1300" i="10"/>
  <c r="AS1300" i="10"/>
  <c r="AT1300" i="10"/>
  <c r="AU1300" i="10"/>
  <c r="AV1300" i="10"/>
  <c r="AW1300" i="10"/>
  <c r="AB1301" i="10"/>
  <c r="AC1301" i="10"/>
  <c r="AD1301" i="10"/>
  <c r="AE1301" i="10"/>
  <c r="AF1301" i="10"/>
  <c r="AG1301" i="10"/>
  <c r="AH1301" i="10"/>
  <c r="AI1301" i="10"/>
  <c r="AJ1301" i="10"/>
  <c r="AK1301" i="10"/>
  <c r="AL1301" i="10"/>
  <c r="AM1301" i="10"/>
  <c r="AN1301" i="10"/>
  <c r="AO1301" i="10"/>
  <c r="AP1301" i="10"/>
  <c r="AQ1301" i="10"/>
  <c r="AR1301" i="10"/>
  <c r="AS1301" i="10"/>
  <c r="AT1301" i="10"/>
  <c r="AU1301" i="10"/>
  <c r="AV1301" i="10"/>
  <c r="AW1301" i="10"/>
  <c r="AB1302" i="10"/>
  <c r="AC1302" i="10"/>
  <c r="AD1302" i="10"/>
  <c r="AE1302" i="10"/>
  <c r="AF1302" i="10"/>
  <c r="AG1302" i="10"/>
  <c r="AH1302" i="10"/>
  <c r="AI1302" i="10"/>
  <c r="AJ1302" i="10"/>
  <c r="AK1302" i="10"/>
  <c r="AL1302" i="10"/>
  <c r="AM1302" i="10"/>
  <c r="AN1302" i="10"/>
  <c r="AO1302" i="10"/>
  <c r="AP1302" i="10"/>
  <c r="AQ1302" i="10"/>
  <c r="AR1302" i="10"/>
  <c r="AS1302" i="10"/>
  <c r="AT1302" i="10"/>
  <c r="AU1302" i="10"/>
  <c r="AV1302" i="10"/>
  <c r="AW1302" i="10"/>
  <c r="AB1303" i="10"/>
  <c r="AC1303" i="10"/>
  <c r="AD1303" i="10"/>
  <c r="AE1303" i="10"/>
  <c r="AF1303" i="10"/>
  <c r="AG1303" i="10"/>
  <c r="AH1303" i="10"/>
  <c r="AI1303" i="10"/>
  <c r="AJ1303" i="10"/>
  <c r="AK1303" i="10"/>
  <c r="AL1303" i="10"/>
  <c r="AM1303" i="10"/>
  <c r="AN1303" i="10"/>
  <c r="AO1303" i="10"/>
  <c r="AP1303" i="10"/>
  <c r="AQ1303" i="10"/>
  <c r="AR1303" i="10"/>
  <c r="AS1303" i="10"/>
  <c r="AT1303" i="10"/>
  <c r="AU1303" i="10"/>
  <c r="AV1303" i="10"/>
  <c r="AW1303" i="10"/>
  <c r="AB1304" i="10"/>
  <c r="AC1304" i="10"/>
  <c r="AD1304" i="10"/>
  <c r="AE1304" i="10"/>
  <c r="AF1304" i="10"/>
  <c r="AG1304" i="10"/>
  <c r="AH1304" i="10"/>
  <c r="AI1304" i="10"/>
  <c r="AJ1304" i="10"/>
  <c r="AK1304" i="10"/>
  <c r="AL1304" i="10"/>
  <c r="AM1304" i="10"/>
  <c r="AN1304" i="10"/>
  <c r="AO1304" i="10"/>
  <c r="AP1304" i="10"/>
  <c r="AQ1304" i="10"/>
  <c r="AR1304" i="10"/>
  <c r="AS1304" i="10"/>
  <c r="AT1304" i="10"/>
  <c r="AU1304" i="10"/>
  <c r="AV1304" i="10"/>
  <c r="AW1304" i="10"/>
  <c r="AB1305" i="10"/>
  <c r="AC1305" i="10"/>
  <c r="AD1305" i="10"/>
  <c r="AE1305" i="10"/>
  <c r="AF1305" i="10"/>
  <c r="AG1305" i="10"/>
  <c r="AH1305" i="10"/>
  <c r="AI1305" i="10"/>
  <c r="AJ1305" i="10"/>
  <c r="AK1305" i="10"/>
  <c r="AL1305" i="10"/>
  <c r="AM1305" i="10"/>
  <c r="AN1305" i="10"/>
  <c r="AO1305" i="10"/>
  <c r="AP1305" i="10"/>
  <c r="AQ1305" i="10"/>
  <c r="AR1305" i="10"/>
  <c r="AS1305" i="10"/>
  <c r="AT1305" i="10"/>
  <c r="AU1305" i="10"/>
  <c r="AV1305" i="10"/>
  <c r="AW1305" i="10"/>
  <c r="AB1306" i="10"/>
  <c r="AC1306" i="10"/>
  <c r="AD1306" i="10"/>
  <c r="AE1306" i="10"/>
  <c r="AF1306" i="10"/>
  <c r="AG1306" i="10"/>
  <c r="AH1306" i="10"/>
  <c r="AI1306" i="10"/>
  <c r="AJ1306" i="10"/>
  <c r="AK1306" i="10"/>
  <c r="AL1306" i="10"/>
  <c r="AM1306" i="10"/>
  <c r="AN1306" i="10"/>
  <c r="AO1306" i="10"/>
  <c r="AP1306" i="10"/>
  <c r="AQ1306" i="10"/>
  <c r="AR1306" i="10"/>
  <c r="AS1306" i="10"/>
  <c r="AT1306" i="10"/>
  <c r="AU1306" i="10"/>
  <c r="AV1306" i="10"/>
  <c r="AW1306" i="10"/>
  <c r="AB1307" i="10"/>
  <c r="AC1307" i="10"/>
  <c r="AD1307" i="10"/>
  <c r="AE1307" i="10"/>
  <c r="AF1307" i="10"/>
  <c r="AG1307" i="10"/>
  <c r="AH1307" i="10"/>
  <c r="AI1307" i="10"/>
  <c r="AJ1307" i="10"/>
  <c r="AK1307" i="10"/>
  <c r="AL1307" i="10"/>
  <c r="AM1307" i="10"/>
  <c r="AN1307" i="10"/>
  <c r="AO1307" i="10"/>
  <c r="AP1307" i="10"/>
  <c r="AQ1307" i="10"/>
  <c r="AR1307" i="10"/>
  <c r="AS1307" i="10"/>
  <c r="AT1307" i="10"/>
  <c r="AU1307" i="10"/>
  <c r="AV1307" i="10"/>
  <c r="AW1307" i="10"/>
  <c r="AB1308" i="10"/>
  <c r="AC1308" i="10"/>
  <c r="AD1308" i="10"/>
  <c r="AE1308" i="10"/>
  <c r="AF1308" i="10"/>
  <c r="AG1308" i="10"/>
  <c r="AH1308" i="10"/>
  <c r="AI1308" i="10"/>
  <c r="AJ1308" i="10"/>
  <c r="AK1308" i="10"/>
  <c r="AL1308" i="10"/>
  <c r="AM1308" i="10"/>
  <c r="AN1308" i="10"/>
  <c r="AO1308" i="10"/>
  <c r="AP1308" i="10"/>
  <c r="AQ1308" i="10"/>
  <c r="AR1308" i="10"/>
  <c r="AS1308" i="10"/>
  <c r="AT1308" i="10"/>
  <c r="AU1308" i="10"/>
  <c r="AV1308" i="10"/>
  <c r="AW1308" i="10"/>
  <c r="AB1309" i="10"/>
  <c r="AC1309" i="10"/>
  <c r="AD1309" i="10"/>
  <c r="AE1309" i="10"/>
  <c r="AF1309" i="10"/>
  <c r="AG1309" i="10"/>
  <c r="AH1309" i="10"/>
  <c r="AI1309" i="10"/>
  <c r="AJ1309" i="10"/>
  <c r="AK1309" i="10"/>
  <c r="AL1309" i="10"/>
  <c r="AM1309" i="10"/>
  <c r="AN1309" i="10"/>
  <c r="AO1309" i="10"/>
  <c r="AP1309" i="10"/>
  <c r="AQ1309" i="10"/>
  <c r="AR1309" i="10"/>
  <c r="AS1309" i="10"/>
  <c r="AT1309" i="10"/>
  <c r="AU1309" i="10"/>
  <c r="AV1309" i="10"/>
  <c r="AW1309" i="10"/>
  <c r="AB1310" i="10"/>
  <c r="AC1310" i="10"/>
  <c r="AD1310" i="10"/>
  <c r="AE1310" i="10"/>
  <c r="AF1310" i="10"/>
  <c r="AG1310" i="10"/>
  <c r="AH1310" i="10"/>
  <c r="AI1310" i="10"/>
  <c r="AJ1310" i="10"/>
  <c r="AK1310" i="10"/>
  <c r="AL1310" i="10"/>
  <c r="AM1310" i="10"/>
  <c r="AN1310" i="10"/>
  <c r="AO1310" i="10"/>
  <c r="AP1310" i="10"/>
  <c r="AQ1310" i="10"/>
  <c r="AR1310" i="10"/>
  <c r="AS1310" i="10"/>
  <c r="AT1310" i="10"/>
  <c r="AU1310" i="10"/>
  <c r="AV1310" i="10"/>
  <c r="AW1310" i="10"/>
  <c r="AB1311" i="10"/>
  <c r="AC1311" i="10"/>
  <c r="AD1311" i="10"/>
  <c r="AE1311" i="10"/>
  <c r="AF1311" i="10"/>
  <c r="AG1311" i="10"/>
  <c r="AH1311" i="10"/>
  <c r="AI1311" i="10"/>
  <c r="AJ1311" i="10"/>
  <c r="AK1311" i="10"/>
  <c r="AL1311" i="10"/>
  <c r="AM1311" i="10"/>
  <c r="AN1311" i="10"/>
  <c r="AO1311" i="10"/>
  <c r="AP1311" i="10"/>
  <c r="AQ1311" i="10"/>
  <c r="AR1311" i="10"/>
  <c r="AS1311" i="10"/>
  <c r="AT1311" i="10"/>
  <c r="AU1311" i="10"/>
  <c r="AV1311" i="10"/>
  <c r="AW1311" i="10"/>
  <c r="AB1312" i="10"/>
  <c r="AC1312" i="10"/>
  <c r="AD1312" i="10"/>
  <c r="AE1312" i="10"/>
  <c r="AF1312" i="10"/>
  <c r="AG1312" i="10"/>
  <c r="AH1312" i="10"/>
  <c r="AI1312" i="10"/>
  <c r="AJ1312" i="10"/>
  <c r="AK1312" i="10"/>
  <c r="AL1312" i="10"/>
  <c r="AM1312" i="10"/>
  <c r="AN1312" i="10"/>
  <c r="AO1312" i="10"/>
  <c r="AP1312" i="10"/>
  <c r="AQ1312" i="10"/>
  <c r="AR1312" i="10"/>
  <c r="AS1312" i="10"/>
  <c r="AT1312" i="10"/>
  <c r="AU1312" i="10"/>
  <c r="AV1312" i="10"/>
  <c r="AW1312" i="10"/>
  <c r="AB1313" i="10"/>
  <c r="AC1313" i="10"/>
  <c r="AD1313" i="10"/>
  <c r="AE1313" i="10"/>
  <c r="AF1313" i="10"/>
  <c r="AG1313" i="10"/>
  <c r="AH1313" i="10"/>
  <c r="AI1313" i="10"/>
  <c r="AJ1313" i="10"/>
  <c r="AK1313" i="10"/>
  <c r="AL1313" i="10"/>
  <c r="AM1313" i="10"/>
  <c r="AN1313" i="10"/>
  <c r="AO1313" i="10"/>
  <c r="AP1313" i="10"/>
  <c r="AQ1313" i="10"/>
  <c r="AR1313" i="10"/>
  <c r="AS1313" i="10"/>
  <c r="AT1313" i="10"/>
  <c r="AU1313" i="10"/>
  <c r="AV1313" i="10"/>
  <c r="AW1313" i="10"/>
  <c r="AB1314" i="10"/>
  <c r="AC1314" i="10"/>
  <c r="AD1314" i="10"/>
  <c r="AE1314" i="10"/>
  <c r="AF1314" i="10"/>
  <c r="AG1314" i="10"/>
  <c r="AH1314" i="10"/>
  <c r="AI1314" i="10"/>
  <c r="AJ1314" i="10"/>
  <c r="AK1314" i="10"/>
  <c r="AL1314" i="10"/>
  <c r="AM1314" i="10"/>
  <c r="AN1314" i="10"/>
  <c r="AO1314" i="10"/>
  <c r="AP1314" i="10"/>
  <c r="AQ1314" i="10"/>
  <c r="AR1314" i="10"/>
  <c r="AS1314" i="10"/>
  <c r="AT1314" i="10"/>
  <c r="AU1314" i="10"/>
  <c r="AV1314" i="10"/>
  <c r="AW1314" i="10"/>
  <c r="AB1315" i="10"/>
  <c r="AC1315" i="10"/>
  <c r="AD1315" i="10"/>
  <c r="AE1315" i="10"/>
  <c r="AF1315" i="10"/>
  <c r="AG1315" i="10"/>
  <c r="AH1315" i="10"/>
  <c r="AI1315" i="10"/>
  <c r="AJ1315" i="10"/>
  <c r="AK1315" i="10"/>
  <c r="AL1315" i="10"/>
  <c r="AM1315" i="10"/>
  <c r="AN1315" i="10"/>
  <c r="AO1315" i="10"/>
  <c r="AP1315" i="10"/>
  <c r="AQ1315" i="10"/>
  <c r="AR1315" i="10"/>
  <c r="AS1315" i="10"/>
  <c r="AT1315" i="10"/>
  <c r="AU1315" i="10"/>
  <c r="AV1315" i="10"/>
  <c r="AW1315" i="10"/>
  <c r="AB1316" i="10"/>
  <c r="AC1316" i="10"/>
  <c r="AD1316" i="10"/>
  <c r="AE1316" i="10"/>
  <c r="AF1316" i="10"/>
  <c r="AG1316" i="10"/>
  <c r="AH1316" i="10"/>
  <c r="AI1316" i="10"/>
  <c r="AJ1316" i="10"/>
  <c r="AK1316" i="10"/>
  <c r="AL1316" i="10"/>
  <c r="AM1316" i="10"/>
  <c r="AN1316" i="10"/>
  <c r="AO1316" i="10"/>
  <c r="AP1316" i="10"/>
  <c r="AQ1316" i="10"/>
  <c r="AR1316" i="10"/>
  <c r="AS1316" i="10"/>
  <c r="AT1316" i="10"/>
  <c r="AU1316" i="10"/>
  <c r="AV1316" i="10"/>
  <c r="AW1316" i="10"/>
  <c r="AB1317" i="10"/>
  <c r="AC1317" i="10"/>
  <c r="AD1317" i="10"/>
  <c r="AE1317" i="10"/>
  <c r="AF1317" i="10"/>
  <c r="AG1317" i="10"/>
  <c r="AH1317" i="10"/>
  <c r="AI1317" i="10"/>
  <c r="AJ1317" i="10"/>
  <c r="AK1317" i="10"/>
  <c r="AL1317" i="10"/>
  <c r="AM1317" i="10"/>
  <c r="AN1317" i="10"/>
  <c r="AO1317" i="10"/>
  <c r="AP1317" i="10"/>
  <c r="AQ1317" i="10"/>
  <c r="AR1317" i="10"/>
  <c r="AS1317" i="10"/>
  <c r="AT1317" i="10"/>
  <c r="AU1317" i="10"/>
  <c r="AV1317" i="10"/>
  <c r="AW1317" i="10"/>
  <c r="AB1318" i="10"/>
  <c r="AC1318" i="10"/>
  <c r="AD1318" i="10"/>
  <c r="AE1318" i="10"/>
  <c r="AF1318" i="10"/>
  <c r="AG1318" i="10"/>
  <c r="AH1318" i="10"/>
  <c r="AI1318" i="10"/>
  <c r="AJ1318" i="10"/>
  <c r="AK1318" i="10"/>
  <c r="AL1318" i="10"/>
  <c r="AM1318" i="10"/>
  <c r="AN1318" i="10"/>
  <c r="AO1318" i="10"/>
  <c r="AP1318" i="10"/>
  <c r="AQ1318" i="10"/>
  <c r="AR1318" i="10"/>
  <c r="AS1318" i="10"/>
  <c r="AT1318" i="10"/>
  <c r="AU1318" i="10"/>
  <c r="AV1318" i="10"/>
  <c r="AW1318" i="10"/>
  <c r="AB1319" i="10"/>
  <c r="AC1319" i="10"/>
  <c r="AD1319" i="10"/>
  <c r="AE1319" i="10"/>
  <c r="AF1319" i="10"/>
  <c r="AG1319" i="10"/>
  <c r="AH1319" i="10"/>
  <c r="AI1319" i="10"/>
  <c r="AJ1319" i="10"/>
  <c r="AK1319" i="10"/>
  <c r="AL1319" i="10"/>
  <c r="AM1319" i="10"/>
  <c r="AN1319" i="10"/>
  <c r="AO1319" i="10"/>
  <c r="AP1319" i="10"/>
  <c r="AQ1319" i="10"/>
  <c r="AR1319" i="10"/>
  <c r="AS1319" i="10"/>
  <c r="AT1319" i="10"/>
  <c r="AU1319" i="10"/>
  <c r="AV1319" i="10"/>
  <c r="AW1319" i="10"/>
  <c r="AB1320" i="10"/>
  <c r="AC1320" i="10"/>
  <c r="AD1320" i="10"/>
  <c r="AE1320" i="10"/>
  <c r="AF1320" i="10"/>
  <c r="AG1320" i="10"/>
  <c r="AH1320" i="10"/>
  <c r="AI1320" i="10"/>
  <c r="AJ1320" i="10"/>
  <c r="AK1320" i="10"/>
  <c r="AL1320" i="10"/>
  <c r="AM1320" i="10"/>
  <c r="AN1320" i="10"/>
  <c r="AO1320" i="10"/>
  <c r="AP1320" i="10"/>
  <c r="AQ1320" i="10"/>
  <c r="AR1320" i="10"/>
  <c r="AS1320" i="10"/>
  <c r="AT1320" i="10"/>
  <c r="AU1320" i="10"/>
  <c r="AV1320" i="10"/>
  <c r="AW1320" i="10"/>
  <c r="AB1321" i="10"/>
  <c r="AC1321" i="10"/>
  <c r="AD1321" i="10"/>
  <c r="AE1321" i="10"/>
  <c r="AF1321" i="10"/>
  <c r="AG1321" i="10"/>
  <c r="AH1321" i="10"/>
  <c r="AI1321" i="10"/>
  <c r="AJ1321" i="10"/>
  <c r="AK1321" i="10"/>
  <c r="AL1321" i="10"/>
  <c r="AM1321" i="10"/>
  <c r="AN1321" i="10"/>
  <c r="AO1321" i="10"/>
  <c r="AP1321" i="10"/>
  <c r="AQ1321" i="10"/>
  <c r="AR1321" i="10"/>
  <c r="AS1321" i="10"/>
  <c r="AT1321" i="10"/>
  <c r="AU1321" i="10"/>
  <c r="AV1321" i="10"/>
  <c r="AW1321" i="10"/>
  <c r="AB1322" i="10"/>
  <c r="AC1322" i="10"/>
  <c r="AD1322" i="10"/>
  <c r="AE1322" i="10"/>
  <c r="AF1322" i="10"/>
  <c r="AG1322" i="10"/>
  <c r="AH1322" i="10"/>
  <c r="AI1322" i="10"/>
  <c r="AJ1322" i="10"/>
  <c r="AK1322" i="10"/>
  <c r="AL1322" i="10"/>
  <c r="AM1322" i="10"/>
  <c r="AN1322" i="10"/>
  <c r="AO1322" i="10"/>
  <c r="AP1322" i="10"/>
  <c r="AQ1322" i="10"/>
  <c r="AR1322" i="10"/>
  <c r="AS1322" i="10"/>
  <c r="AT1322" i="10"/>
  <c r="AU1322" i="10"/>
  <c r="AV1322" i="10"/>
  <c r="AW1322" i="10"/>
  <c r="AB1323" i="10"/>
  <c r="AC1323" i="10"/>
  <c r="AD1323" i="10"/>
  <c r="AE1323" i="10"/>
  <c r="AF1323" i="10"/>
  <c r="AG1323" i="10"/>
  <c r="AH1323" i="10"/>
  <c r="AI1323" i="10"/>
  <c r="AJ1323" i="10"/>
  <c r="AK1323" i="10"/>
  <c r="AL1323" i="10"/>
  <c r="AM1323" i="10"/>
  <c r="AN1323" i="10"/>
  <c r="AO1323" i="10"/>
  <c r="AP1323" i="10"/>
  <c r="AQ1323" i="10"/>
  <c r="AR1323" i="10"/>
  <c r="AS1323" i="10"/>
  <c r="AT1323" i="10"/>
  <c r="AU1323" i="10"/>
  <c r="AV1323" i="10"/>
  <c r="AW1323" i="10"/>
  <c r="AB1324" i="10"/>
  <c r="AC1324" i="10"/>
  <c r="AD1324" i="10"/>
  <c r="AE1324" i="10"/>
  <c r="AF1324" i="10"/>
  <c r="AG1324" i="10"/>
  <c r="AH1324" i="10"/>
  <c r="AI1324" i="10"/>
  <c r="AJ1324" i="10"/>
  <c r="AK1324" i="10"/>
  <c r="AL1324" i="10"/>
  <c r="AM1324" i="10"/>
  <c r="AN1324" i="10"/>
  <c r="AO1324" i="10"/>
  <c r="AP1324" i="10"/>
  <c r="AQ1324" i="10"/>
  <c r="AR1324" i="10"/>
  <c r="AS1324" i="10"/>
  <c r="AT1324" i="10"/>
  <c r="AU1324" i="10"/>
  <c r="AV1324" i="10"/>
  <c r="AW1324" i="10"/>
  <c r="AB1325" i="10"/>
  <c r="AC1325" i="10"/>
  <c r="AD1325" i="10"/>
  <c r="AE1325" i="10"/>
  <c r="AF1325" i="10"/>
  <c r="AG1325" i="10"/>
  <c r="AH1325" i="10"/>
  <c r="AI1325" i="10"/>
  <c r="AJ1325" i="10"/>
  <c r="AK1325" i="10"/>
  <c r="AL1325" i="10"/>
  <c r="AM1325" i="10"/>
  <c r="AN1325" i="10"/>
  <c r="AO1325" i="10"/>
  <c r="AP1325" i="10"/>
  <c r="AQ1325" i="10"/>
  <c r="AR1325" i="10"/>
  <c r="AS1325" i="10"/>
  <c r="AT1325" i="10"/>
  <c r="AU1325" i="10"/>
  <c r="AV1325" i="10"/>
  <c r="AW1325" i="10"/>
  <c r="AB1326" i="10"/>
  <c r="AC1326" i="10"/>
  <c r="AD1326" i="10"/>
  <c r="AE1326" i="10"/>
  <c r="AF1326" i="10"/>
  <c r="AG1326" i="10"/>
  <c r="AH1326" i="10"/>
  <c r="AI1326" i="10"/>
  <c r="AJ1326" i="10"/>
  <c r="AK1326" i="10"/>
  <c r="AL1326" i="10"/>
  <c r="AM1326" i="10"/>
  <c r="AN1326" i="10"/>
  <c r="AO1326" i="10"/>
  <c r="AP1326" i="10"/>
  <c r="AQ1326" i="10"/>
  <c r="AR1326" i="10"/>
  <c r="AS1326" i="10"/>
  <c r="AT1326" i="10"/>
  <c r="AU1326" i="10"/>
  <c r="AV1326" i="10"/>
  <c r="AW1326" i="10"/>
  <c r="AB1327" i="10"/>
  <c r="AC1327" i="10"/>
  <c r="AD1327" i="10"/>
  <c r="AE1327" i="10"/>
  <c r="AF1327" i="10"/>
  <c r="AG1327" i="10"/>
  <c r="AH1327" i="10"/>
  <c r="AI1327" i="10"/>
  <c r="AJ1327" i="10"/>
  <c r="AK1327" i="10"/>
  <c r="AL1327" i="10"/>
  <c r="AM1327" i="10"/>
  <c r="AN1327" i="10"/>
  <c r="AO1327" i="10"/>
  <c r="AP1327" i="10"/>
  <c r="AQ1327" i="10"/>
  <c r="AR1327" i="10"/>
  <c r="AS1327" i="10"/>
  <c r="AT1327" i="10"/>
  <c r="AU1327" i="10"/>
  <c r="AV1327" i="10"/>
  <c r="AW1327" i="10"/>
  <c r="AB1328" i="10"/>
  <c r="AC1328" i="10"/>
  <c r="AD1328" i="10"/>
  <c r="AE1328" i="10"/>
  <c r="AF1328" i="10"/>
  <c r="AG1328" i="10"/>
  <c r="AH1328" i="10"/>
  <c r="AI1328" i="10"/>
  <c r="AJ1328" i="10"/>
  <c r="AK1328" i="10"/>
  <c r="AL1328" i="10"/>
  <c r="AM1328" i="10"/>
  <c r="AN1328" i="10"/>
  <c r="AO1328" i="10"/>
  <c r="AP1328" i="10"/>
  <c r="AQ1328" i="10"/>
  <c r="AR1328" i="10"/>
  <c r="AS1328" i="10"/>
  <c r="AT1328" i="10"/>
  <c r="AU1328" i="10"/>
  <c r="AV1328" i="10"/>
  <c r="AW1328" i="10"/>
  <c r="AB1329" i="10"/>
  <c r="AC1329" i="10"/>
  <c r="AD1329" i="10"/>
  <c r="AE1329" i="10"/>
  <c r="AF1329" i="10"/>
  <c r="AG1329" i="10"/>
  <c r="AH1329" i="10"/>
  <c r="AI1329" i="10"/>
  <c r="AJ1329" i="10"/>
  <c r="AK1329" i="10"/>
  <c r="AL1329" i="10"/>
  <c r="AM1329" i="10"/>
  <c r="AN1329" i="10"/>
  <c r="AO1329" i="10"/>
  <c r="AP1329" i="10"/>
  <c r="AQ1329" i="10"/>
  <c r="AR1329" i="10"/>
  <c r="AS1329" i="10"/>
  <c r="AT1329" i="10"/>
  <c r="AU1329" i="10"/>
  <c r="AV1329" i="10"/>
  <c r="AW1329" i="10"/>
  <c r="AB1330" i="10"/>
  <c r="AC1330" i="10"/>
  <c r="AD1330" i="10"/>
  <c r="AE1330" i="10"/>
  <c r="AF1330" i="10"/>
  <c r="AG1330" i="10"/>
  <c r="AH1330" i="10"/>
  <c r="AI1330" i="10"/>
  <c r="AJ1330" i="10"/>
  <c r="AK1330" i="10"/>
  <c r="AL1330" i="10"/>
  <c r="AM1330" i="10"/>
  <c r="AN1330" i="10"/>
  <c r="AO1330" i="10"/>
  <c r="AP1330" i="10"/>
  <c r="AQ1330" i="10"/>
  <c r="AR1330" i="10"/>
  <c r="AS1330" i="10"/>
  <c r="AT1330" i="10"/>
  <c r="AU1330" i="10"/>
  <c r="AV1330" i="10"/>
  <c r="AW1330" i="10"/>
  <c r="AB1331" i="10"/>
  <c r="AC1331" i="10"/>
  <c r="AD1331" i="10"/>
  <c r="AE1331" i="10"/>
  <c r="AF1331" i="10"/>
  <c r="AG1331" i="10"/>
  <c r="AH1331" i="10"/>
  <c r="AI1331" i="10"/>
  <c r="AJ1331" i="10"/>
  <c r="AK1331" i="10"/>
  <c r="AL1331" i="10"/>
  <c r="AM1331" i="10"/>
  <c r="AN1331" i="10"/>
  <c r="AO1331" i="10"/>
  <c r="AP1331" i="10"/>
  <c r="AQ1331" i="10"/>
  <c r="AR1331" i="10"/>
  <c r="AS1331" i="10"/>
  <c r="AT1331" i="10"/>
  <c r="AU1331" i="10"/>
  <c r="AV1331" i="10"/>
  <c r="AW1331" i="10"/>
  <c r="AB1332" i="10"/>
  <c r="AC1332" i="10"/>
  <c r="AD1332" i="10"/>
  <c r="AE1332" i="10"/>
  <c r="AF1332" i="10"/>
  <c r="AG1332" i="10"/>
  <c r="AH1332" i="10"/>
  <c r="AI1332" i="10"/>
  <c r="AJ1332" i="10"/>
  <c r="AK1332" i="10"/>
  <c r="AL1332" i="10"/>
  <c r="AM1332" i="10"/>
  <c r="AN1332" i="10"/>
  <c r="AO1332" i="10"/>
  <c r="AP1332" i="10"/>
  <c r="AQ1332" i="10"/>
  <c r="AR1332" i="10"/>
  <c r="AS1332" i="10"/>
  <c r="AT1332" i="10"/>
  <c r="AU1332" i="10"/>
  <c r="AV1332" i="10"/>
  <c r="AW1332" i="10"/>
  <c r="AB1333" i="10"/>
  <c r="AC1333" i="10"/>
  <c r="AD1333" i="10"/>
  <c r="AE1333" i="10"/>
  <c r="AF1333" i="10"/>
  <c r="AG1333" i="10"/>
  <c r="AH1333" i="10"/>
  <c r="AI1333" i="10"/>
  <c r="AJ1333" i="10"/>
  <c r="AK1333" i="10"/>
  <c r="AL1333" i="10"/>
  <c r="AM1333" i="10"/>
  <c r="AN1333" i="10"/>
  <c r="AO1333" i="10"/>
  <c r="AP1333" i="10"/>
  <c r="AQ1333" i="10"/>
  <c r="AR1333" i="10"/>
  <c r="AS1333" i="10"/>
  <c r="AT1333" i="10"/>
  <c r="AU1333" i="10"/>
  <c r="AV1333" i="10"/>
  <c r="AW1333" i="10"/>
  <c r="AB1334" i="10"/>
  <c r="AC1334" i="10"/>
  <c r="AD1334" i="10"/>
  <c r="AE1334" i="10"/>
  <c r="AF1334" i="10"/>
  <c r="AG1334" i="10"/>
  <c r="AH1334" i="10"/>
  <c r="AI1334" i="10"/>
  <c r="AJ1334" i="10"/>
  <c r="AK1334" i="10"/>
  <c r="AL1334" i="10"/>
  <c r="AM1334" i="10"/>
  <c r="AN1334" i="10"/>
  <c r="AO1334" i="10"/>
  <c r="AP1334" i="10"/>
  <c r="AQ1334" i="10"/>
  <c r="AR1334" i="10"/>
  <c r="AS1334" i="10"/>
  <c r="AT1334" i="10"/>
  <c r="AU1334" i="10"/>
  <c r="AV1334" i="10"/>
  <c r="AW1334" i="10"/>
  <c r="AB1335" i="10"/>
  <c r="AC1335" i="10"/>
  <c r="AD1335" i="10"/>
  <c r="AE1335" i="10"/>
  <c r="AF1335" i="10"/>
  <c r="AG1335" i="10"/>
  <c r="AH1335" i="10"/>
  <c r="AI1335" i="10"/>
  <c r="AJ1335" i="10"/>
  <c r="AK1335" i="10"/>
  <c r="AL1335" i="10"/>
  <c r="AM1335" i="10"/>
  <c r="AN1335" i="10"/>
  <c r="AO1335" i="10"/>
  <c r="AP1335" i="10"/>
  <c r="AQ1335" i="10"/>
  <c r="AR1335" i="10"/>
  <c r="AS1335" i="10"/>
  <c r="AT1335" i="10"/>
  <c r="AU1335" i="10"/>
  <c r="AV1335" i="10"/>
  <c r="AW1335" i="10"/>
  <c r="AB1336" i="10"/>
  <c r="AC1336" i="10"/>
  <c r="AD1336" i="10"/>
  <c r="AE1336" i="10"/>
  <c r="AF1336" i="10"/>
  <c r="AG1336" i="10"/>
  <c r="AH1336" i="10"/>
  <c r="AI1336" i="10"/>
  <c r="AJ1336" i="10"/>
  <c r="AK1336" i="10"/>
  <c r="AL1336" i="10"/>
  <c r="AM1336" i="10"/>
  <c r="AN1336" i="10"/>
  <c r="AO1336" i="10"/>
  <c r="AP1336" i="10"/>
  <c r="AQ1336" i="10"/>
  <c r="AR1336" i="10"/>
  <c r="AS1336" i="10"/>
  <c r="AT1336" i="10"/>
  <c r="AU1336" i="10"/>
  <c r="AV1336" i="10"/>
  <c r="AW1336" i="10"/>
  <c r="AB1337" i="10"/>
  <c r="AC1337" i="10"/>
  <c r="AD1337" i="10"/>
  <c r="AE1337" i="10"/>
  <c r="AF1337" i="10"/>
  <c r="AG1337" i="10"/>
  <c r="AH1337" i="10"/>
  <c r="AI1337" i="10"/>
  <c r="AJ1337" i="10"/>
  <c r="AK1337" i="10"/>
  <c r="AL1337" i="10"/>
  <c r="AM1337" i="10"/>
  <c r="AN1337" i="10"/>
  <c r="AO1337" i="10"/>
  <c r="AP1337" i="10"/>
  <c r="AQ1337" i="10"/>
  <c r="AR1337" i="10"/>
  <c r="AS1337" i="10"/>
  <c r="AT1337" i="10"/>
  <c r="AU1337" i="10"/>
  <c r="AV1337" i="10"/>
  <c r="AW1337" i="10"/>
  <c r="AB1338" i="10"/>
  <c r="AC1338" i="10"/>
  <c r="AD1338" i="10"/>
  <c r="AE1338" i="10"/>
  <c r="AF1338" i="10"/>
  <c r="AG1338" i="10"/>
  <c r="AH1338" i="10"/>
  <c r="AI1338" i="10"/>
  <c r="AJ1338" i="10"/>
  <c r="AK1338" i="10"/>
  <c r="AL1338" i="10"/>
  <c r="AM1338" i="10"/>
  <c r="AN1338" i="10"/>
  <c r="AO1338" i="10"/>
  <c r="AP1338" i="10"/>
  <c r="AQ1338" i="10"/>
  <c r="AR1338" i="10"/>
  <c r="AS1338" i="10"/>
  <c r="AT1338" i="10"/>
  <c r="AU1338" i="10"/>
  <c r="AV1338" i="10"/>
  <c r="AW1338" i="10"/>
  <c r="AB1339" i="10"/>
  <c r="AC1339" i="10"/>
  <c r="AD1339" i="10"/>
  <c r="AE1339" i="10"/>
  <c r="AF1339" i="10"/>
  <c r="AG1339" i="10"/>
  <c r="AH1339" i="10"/>
  <c r="AI1339" i="10"/>
  <c r="AJ1339" i="10"/>
  <c r="AK1339" i="10"/>
  <c r="AL1339" i="10"/>
  <c r="AM1339" i="10"/>
  <c r="AN1339" i="10"/>
  <c r="AO1339" i="10"/>
  <c r="AP1339" i="10"/>
  <c r="AQ1339" i="10"/>
  <c r="AR1339" i="10"/>
  <c r="AS1339" i="10"/>
  <c r="AT1339" i="10"/>
  <c r="AU1339" i="10"/>
  <c r="AV1339" i="10"/>
  <c r="AW1339" i="10"/>
  <c r="AB1340" i="10"/>
  <c r="AC1340" i="10"/>
  <c r="AD1340" i="10"/>
  <c r="AE1340" i="10"/>
  <c r="AF1340" i="10"/>
  <c r="AG1340" i="10"/>
  <c r="AH1340" i="10"/>
  <c r="AI1340" i="10"/>
  <c r="AJ1340" i="10"/>
  <c r="AK1340" i="10"/>
  <c r="AL1340" i="10"/>
  <c r="AM1340" i="10"/>
  <c r="AN1340" i="10"/>
  <c r="AO1340" i="10"/>
  <c r="AP1340" i="10"/>
  <c r="AQ1340" i="10"/>
  <c r="AR1340" i="10"/>
  <c r="AS1340" i="10"/>
  <c r="AT1340" i="10"/>
  <c r="AU1340" i="10"/>
  <c r="AV1340" i="10"/>
  <c r="AW1340" i="10"/>
  <c r="AB1341" i="10"/>
  <c r="AC1341" i="10"/>
  <c r="AD1341" i="10"/>
  <c r="AE1341" i="10"/>
  <c r="AF1341" i="10"/>
  <c r="AG1341" i="10"/>
  <c r="AH1341" i="10"/>
  <c r="AI1341" i="10"/>
  <c r="AJ1341" i="10"/>
  <c r="AK1341" i="10"/>
  <c r="AL1341" i="10"/>
  <c r="AM1341" i="10"/>
  <c r="AN1341" i="10"/>
  <c r="AO1341" i="10"/>
  <c r="AP1341" i="10"/>
  <c r="AQ1341" i="10"/>
  <c r="AR1341" i="10"/>
  <c r="AS1341" i="10"/>
  <c r="AT1341" i="10"/>
  <c r="AU1341" i="10"/>
  <c r="AV1341" i="10"/>
  <c r="AW1341" i="10"/>
  <c r="AB1342" i="10"/>
  <c r="AC1342" i="10"/>
  <c r="AD1342" i="10"/>
  <c r="AE1342" i="10"/>
  <c r="AF1342" i="10"/>
  <c r="AG1342" i="10"/>
  <c r="AH1342" i="10"/>
  <c r="AI1342" i="10"/>
  <c r="AJ1342" i="10"/>
  <c r="AK1342" i="10"/>
  <c r="AL1342" i="10"/>
  <c r="AM1342" i="10"/>
  <c r="AN1342" i="10"/>
  <c r="AO1342" i="10"/>
  <c r="AP1342" i="10"/>
  <c r="AQ1342" i="10"/>
  <c r="AR1342" i="10"/>
  <c r="AS1342" i="10"/>
  <c r="AT1342" i="10"/>
  <c r="AU1342" i="10"/>
  <c r="AV1342" i="10"/>
  <c r="AW1342" i="10"/>
  <c r="AB1343" i="10"/>
  <c r="AC1343" i="10"/>
  <c r="AD1343" i="10"/>
  <c r="AE1343" i="10"/>
  <c r="AF1343" i="10"/>
  <c r="AG1343" i="10"/>
  <c r="AH1343" i="10"/>
  <c r="AI1343" i="10"/>
  <c r="AJ1343" i="10"/>
  <c r="AK1343" i="10"/>
  <c r="AL1343" i="10"/>
  <c r="AM1343" i="10"/>
  <c r="AN1343" i="10"/>
  <c r="AO1343" i="10"/>
  <c r="AP1343" i="10"/>
  <c r="AQ1343" i="10"/>
  <c r="AR1343" i="10"/>
  <c r="AS1343" i="10"/>
  <c r="AT1343" i="10"/>
  <c r="AU1343" i="10"/>
  <c r="AV1343" i="10"/>
  <c r="AW1343" i="10"/>
  <c r="AB1344" i="10"/>
  <c r="AC1344" i="10"/>
  <c r="AD1344" i="10"/>
  <c r="AE1344" i="10"/>
  <c r="AF1344" i="10"/>
  <c r="AG1344" i="10"/>
  <c r="AH1344" i="10"/>
  <c r="AI1344" i="10"/>
  <c r="AJ1344" i="10"/>
  <c r="AK1344" i="10"/>
  <c r="AL1344" i="10"/>
  <c r="AM1344" i="10"/>
  <c r="AN1344" i="10"/>
  <c r="AO1344" i="10"/>
  <c r="AP1344" i="10"/>
  <c r="AQ1344" i="10"/>
  <c r="AR1344" i="10"/>
  <c r="AS1344" i="10"/>
  <c r="AT1344" i="10"/>
  <c r="AU1344" i="10"/>
  <c r="AV1344" i="10"/>
  <c r="AW1344" i="10"/>
  <c r="AB1345" i="10"/>
  <c r="AC1345" i="10"/>
  <c r="AD1345" i="10"/>
  <c r="AE1345" i="10"/>
  <c r="AF1345" i="10"/>
  <c r="AG1345" i="10"/>
  <c r="AH1345" i="10"/>
  <c r="AI1345" i="10"/>
  <c r="AJ1345" i="10"/>
  <c r="AK1345" i="10"/>
  <c r="AL1345" i="10"/>
  <c r="AM1345" i="10"/>
  <c r="AN1345" i="10"/>
  <c r="AO1345" i="10"/>
  <c r="AP1345" i="10"/>
  <c r="AQ1345" i="10"/>
  <c r="AR1345" i="10"/>
  <c r="AS1345" i="10"/>
  <c r="AT1345" i="10"/>
  <c r="AU1345" i="10"/>
  <c r="AV1345" i="10"/>
  <c r="AW1345" i="10"/>
  <c r="AB1346" i="10"/>
  <c r="AC1346" i="10"/>
  <c r="AD1346" i="10"/>
  <c r="AE1346" i="10"/>
  <c r="AF1346" i="10"/>
  <c r="AG1346" i="10"/>
  <c r="AH1346" i="10"/>
  <c r="AI1346" i="10"/>
  <c r="AJ1346" i="10"/>
  <c r="AK1346" i="10"/>
  <c r="AL1346" i="10"/>
  <c r="AM1346" i="10"/>
  <c r="AN1346" i="10"/>
  <c r="AO1346" i="10"/>
  <c r="AP1346" i="10"/>
  <c r="AQ1346" i="10"/>
  <c r="AR1346" i="10"/>
  <c r="AS1346" i="10"/>
  <c r="AT1346" i="10"/>
  <c r="AU1346" i="10"/>
  <c r="AV1346" i="10"/>
  <c r="AW1346" i="10"/>
  <c r="AB1347" i="10"/>
  <c r="AC1347" i="10"/>
  <c r="AD1347" i="10"/>
  <c r="AE1347" i="10"/>
  <c r="AF1347" i="10"/>
  <c r="AG1347" i="10"/>
  <c r="AH1347" i="10"/>
  <c r="AI1347" i="10"/>
  <c r="AJ1347" i="10"/>
  <c r="AK1347" i="10"/>
  <c r="AL1347" i="10"/>
  <c r="AM1347" i="10"/>
  <c r="AN1347" i="10"/>
  <c r="AO1347" i="10"/>
  <c r="AP1347" i="10"/>
  <c r="AQ1347" i="10"/>
  <c r="AR1347" i="10"/>
  <c r="AS1347" i="10"/>
  <c r="AT1347" i="10"/>
  <c r="AU1347" i="10"/>
  <c r="AV1347" i="10"/>
  <c r="AW1347" i="10"/>
  <c r="AB1348" i="10"/>
  <c r="AC1348" i="10"/>
  <c r="AD1348" i="10"/>
  <c r="AE1348" i="10"/>
  <c r="AF1348" i="10"/>
  <c r="AG1348" i="10"/>
  <c r="AH1348" i="10"/>
  <c r="AI1348" i="10"/>
  <c r="AJ1348" i="10"/>
  <c r="AK1348" i="10"/>
  <c r="AL1348" i="10"/>
  <c r="AM1348" i="10"/>
  <c r="AN1348" i="10"/>
  <c r="AO1348" i="10"/>
  <c r="AP1348" i="10"/>
  <c r="AQ1348" i="10"/>
  <c r="AR1348" i="10"/>
  <c r="AS1348" i="10"/>
  <c r="AT1348" i="10"/>
  <c r="AU1348" i="10"/>
  <c r="AV1348" i="10"/>
  <c r="AW1348" i="10"/>
  <c r="AK2" i="10"/>
  <c r="AL2" i="10"/>
  <c r="AM2" i="10"/>
  <c r="AN2" i="10"/>
  <c r="AO2" i="10"/>
  <c r="AP2" i="10"/>
  <c r="AQ2" i="10"/>
  <c r="AR2" i="10"/>
  <c r="AS2" i="10"/>
  <c r="AT2" i="10"/>
  <c r="AU2" i="10"/>
  <c r="AV2" i="10"/>
  <c r="AW2" i="10"/>
  <c r="AA3" i="10"/>
  <c r="AA4" i="10"/>
  <c r="AA5" i="10"/>
  <c r="AA6" i="10"/>
  <c r="AA7" i="10"/>
  <c r="AA8" i="10"/>
  <c r="AA9" i="10"/>
  <c r="AA10" i="10"/>
  <c r="AA11" i="10"/>
  <c r="AA12" i="10"/>
  <c r="AA13" i="10"/>
  <c r="AA14" i="10"/>
  <c r="AA15" i="10"/>
  <c r="AA16" i="10"/>
  <c r="AA17" i="10"/>
  <c r="AA18" i="10"/>
  <c r="AA19" i="10"/>
  <c r="AA20" i="10"/>
  <c r="AA21" i="10"/>
  <c r="AA22" i="10"/>
  <c r="AA23" i="10"/>
  <c r="AA24" i="10"/>
  <c r="AA25" i="10"/>
  <c r="AA26" i="10"/>
  <c r="AA27" i="10"/>
  <c r="AA28" i="10"/>
  <c r="AA29" i="10"/>
  <c r="AA30" i="10"/>
  <c r="AA31" i="10"/>
  <c r="AA32" i="10"/>
  <c r="AA33" i="10"/>
  <c r="AA34" i="10"/>
  <c r="AA35" i="10"/>
  <c r="AA36" i="10"/>
  <c r="AA37" i="10"/>
  <c r="AA38" i="10"/>
  <c r="AA39" i="10"/>
  <c r="AA40" i="10"/>
  <c r="AA41" i="10"/>
  <c r="AA42" i="10"/>
  <c r="AA43" i="10"/>
  <c r="AA44" i="10"/>
  <c r="AA45" i="10"/>
  <c r="AA46" i="10"/>
  <c r="AA47" i="10"/>
  <c r="AA48" i="10"/>
  <c r="AA49" i="10"/>
  <c r="AA50" i="10"/>
  <c r="AA51" i="10"/>
  <c r="AA52" i="10"/>
  <c r="AA53" i="10"/>
  <c r="AA54" i="10"/>
  <c r="AA55" i="10"/>
  <c r="AA56" i="10"/>
  <c r="AA57" i="10"/>
  <c r="AA58" i="10"/>
  <c r="AA59" i="10"/>
  <c r="AA60" i="10"/>
  <c r="AA61" i="10"/>
  <c r="AA62" i="10"/>
  <c r="AA63" i="10"/>
  <c r="AA64" i="10"/>
  <c r="AA65" i="10"/>
  <c r="AA66" i="10"/>
  <c r="AA67" i="10"/>
  <c r="AA68" i="10"/>
  <c r="AA69" i="10"/>
  <c r="AA70" i="10"/>
  <c r="AA71" i="10"/>
  <c r="AA72" i="10"/>
  <c r="AA73" i="10"/>
  <c r="AA74" i="10"/>
  <c r="AA75" i="10"/>
  <c r="AA76" i="10"/>
  <c r="AA77" i="10"/>
  <c r="AA78" i="10"/>
  <c r="AA79" i="10"/>
  <c r="AA80" i="10"/>
  <c r="AA81" i="10"/>
  <c r="AA82" i="10"/>
  <c r="AA83" i="10"/>
  <c r="AA84" i="10"/>
  <c r="AA85" i="10"/>
  <c r="AA86" i="10"/>
  <c r="AA87" i="10"/>
  <c r="AA88" i="10"/>
  <c r="AA89" i="10"/>
  <c r="AA90" i="10"/>
  <c r="AA91" i="10"/>
  <c r="AA92" i="10"/>
  <c r="AA93" i="10"/>
  <c r="AA94" i="10"/>
  <c r="AA95" i="10"/>
  <c r="AA96" i="10"/>
  <c r="AA97" i="10"/>
  <c r="AA98" i="10"/>
  <c r="AA99" i="10"/>
  <c r="AA100" i="10"/>
  <c r="AA101" i="10"/>
  <c r="AA102" i="10"/>
  <c r="AA103" i="10"/>
  <c r="AA104" i="10"/>
  <c r="AA105" i="10"/>
  <c r="AA106" i="10"/>
  <c r="AA107" i="10"/>
  <c r="AA108" i="10"/>
  <c r="AA109" i="10"/>
  <c r="AA110" i="10"/>
  <c r="AA111" i="10"/>
  <c r="AA112" i="10"/>
  <c r="AA113" i="10"/>
  <c r="AA114" i="10"/>
  <c r="AA115" i="10"/>
  <c r="AA116" i="10"/>
  <c r="AA117" i="10"/>
  <c r="AA118" i="10"/>
  <c r="AA119" i="10"/>
  <c r="AA120" i="10"/>
  <c r="AA121" i="10"/>
  <c r="AA122" i="10"/>
  <c r="AA123" i="10"/>
  <c r="AA124" i="10"/>
  <c r="AA125" i="10"/>
  <c r="AA126" i="10"/>
  <c r="AA127" i="10"/>
  <c r="AA128" i="10"/>
  <c r="AA129" i="10"/>
  <c r="AA130" i="10"/>
  <c r="AA131" i="10"/>
  <c r="AA132" i="10"/>
  <c r="AA133" i="10"/>
  <c r="AA134" i="10"/>
  <c r="AA135" i="10"/>
  <c r="AA136" i="10"/>
  <c r="AA137" i="10"/>
  <c r="AA138" i="10"/>
  <c r="AA139" i="10"/>
  <c r="AA140" i="10"/>
  <c r="AA141" i="10"/>
  <c r="AA142" i="10"/>
  <c r="AA143" i="10"/>
  <c r="AA144" i="10"/>
  <c r="AA145" i="10"/>
  <c r="AA146" i="10"/>
  <c r="AA147" i="10"/>
  <c r="AA148" i="10"/>
  <c r="AA149" i="10"/>
  <c r="AA150" i="10"/>
  <c r="AA151" i="10"/>
  <c r="AA152" i="10"/>
  <c r="AA153" i="10"/>
  <c r="AA154" i="10"/>
  <c r="AA155" i="10"/>
  <c r="AA156" i="10"/>
  <c r="AA157" i="10"/>
  <c r="AA158" i="10"/>
  <c r="AA159" i="10"/>
  <c r="AA160" i="10"/>
  <c r="AA161" i="10"/>
  <c r="AA162" i="10"/>
  <c r="AA163" i="10"/>
  <c r="AA164" i="10"/>
  <c r="AA165" i="10"/>
  <c r="AA166" i="10"/>
  <c r="AA167" i="10"/>
  <c r="AA168" i="10"/>
  <c r="AA169" i="10"/>
  <c r="AA170" i="10"/>
  <c r="AA171" i="10"/>
  <c r="AA172" i="10"/>
  <c r="AA173" i="10"/>
  <c r="AA174" i="10"/>
  <c r="AA175" i="10"/>
  <c r="AA176" i="10"/>
  <c r="AA177" i="10"/>
  <c r="AA178" i="10"/>
  <c r="AA179" i="10"/>
  <c r="AA180" i="10"/>
  <c r="AA181" i="10"/>
  <c r="AA182" i="10"/>
  <c r="AA183" i="10"/>
  <c r="AA184" i="10"/>
  <c r="AA185" i="10"/>
  <c r="AA186" i="10"/>
  <c r="AA187" i="10"/>
  <c r="AA188" i="10"/>
  <c r="AA189" i="10"/>
  <c r="AA190" i="10"/>
  <c r="AA191" i="10"/>
  <c r="AA192" i="10"/>
  <c r="AA193" i="10"/>
  <c r="AA194" i="10"/>
  <c r="AA195" i="10"/>
  <c r="AA196" i="10"/>
  <c r="AA197" i="10"/>
  <c r="AA198" i="10"/>
  <c r="AA199" i="10"/>
  <c r="AA200" i="10"/>
  <c r="AA201" i="10"/>
  <c r="AA202" i="10"/>
  <c r="AA203" i="10"/>
  <c r="AA204" i="10"/>
  <c r="AA205" i="10"/>
  <c r="AA206" i="10"/>
  <c r="AA207" i="10"/>
  <c r="AA208" i="10"/>
  <c r="AA209" i="10"/>
  <c r="AA210" i="10"/>
  <c r="AA211" i="10"/>
  <c r="AA212" i="10"/>
  <c r="AA213" i="10"/>
  <c r="AA214" i="10"/>
  <c r="AA215" i="10"/>
  <c r="AA216" i="10"/>
  <c r="AA217" i="10"/>
  <c r="AA218" i="10"/>
  <c r="AA219" i="10"/>
  <c r="AA220" i="10"/>
  <c r="AA221" i="10"/>
  <c r="AA222" i="10"/>
  <c r="AA223" i="10"/>
  <c r="AA224" i="10"/>
  <c r="AA225" i="10"/>
  <c r="AA226" i="10"/>
  <c r="AA227" i="10"/>
  <c r="AA228" i="10"/>
  <c r="AA229" i="10"/>
  <c r="AA230" i="10"/>
  <c r="AA231" i="10"/>
  <c r="AA232" i="10"/>
  <c r="AA233" i="10"/>
  <c r="AA234" i="10"/>
  <c r="AA235" i="10"/>
  <c r="AA236" i="10"/>
  <c r="AA237" i="10"/>
  <c r="AA238" i="10"/>
  <c r="AA239" i="10"/>
  <c r="AA240" i="10"/>
  <c r="AA241" i="10"/>
  <c r="AA242" i="10"/>
  <c r="AA243" i="10"/>
  <c r="AA244" i="10"/>
  <c r="AA245" i="10"/>
  <c r="AA246" i="10"/>
  <c r="AA247" i="10"/>
  <c r="AA248" i="10"/>
  <c r="AA249" i="10"/>
  <c r="AA250" i="10"/>
  <c r="AA251" i="10"/>
  <c r="AA252" i="10"/>
  <c r="AA253" i="10"/>
  <c r="AA254" i="10"/>
  <c r="AA255" i="10"/>
  <c r="AA256" i="10"/>
  <c r="AA257" i="10"/>
  <c r="AA258" i="10"/>
  <c r="AA259" i="10"/>
  <c r="AA260" i="10"/>
  <c r="AA261" i="10"/>
  <c r="AA262" i="10"/>
  <c r="AA263" i="10"/>
  <c r="AA264" i="10"/>
  <c r="AA265" i="10"/>
  <c r="AA266" i="10"/>
  <c r="AA267" i="10"/>
  <c r="AA268" i="10"/>
  <c r="AA269" i="10"/>
  <c r="AA270" i="10"/>
  <c r="AA271" i="10"/>
  <c r="AA272" i="10"/>
  <c r="AA273" i="10"/>
  <c r="AA274" i="10"/>
  <c r="AA275" i="10"/>
  <c r="AA276" i="10"/>
  <c r="AA277" i="10"/>
  <c r="AA278" i="10"/>
  <c r="AA279" i="10"/>
  <c r="AA280" i="10"/>
  <c r="AA281" i="10"/>
  <c r="AA282" i="10"/>
  <c r="AA283" i="10"/>
  <c r="AA284" i="10"/>
  <c r="AA285" i="10"/>
  <c r="AA286" i="10"/>
  <c r="AA287" i="10"/>
  <c r="AA288" i="10"/>
  <c r="AA289" i="10"/>
  <c r="AA290" i="10"/>
  <c r="AA291" i="10"/>
  <c r="AA292" i="10"/>
  <c r="AA293" i="10"/>
  <c r="AA294" i="10"/>
  <c r="AA295" i="10"/>
  <c r="AA296" i="10"/>
  <c r="AA297" i="10"/>
  <c r="AA298" i="10"/>
  <c r="AA299" i="10"/>
  <c r="AA300" i="10"/>
  <c r="AA301" i="10"/>
  <c r="AA302" i="10"/>
  <c r="AA303" i="10"/>
  <c r="AA304" i="10"/>
  <c r="AA305" i="10"/>
  <c r="AA306" i="10"/>
  <c r="AA307" i="10"/>
  <c r="AA308" i="10"/>
  <c r="AA309" i="10"/>
  <c r="AA310" i="10"/>
  <c r="AA311" i="10"/>
  <c r="AA312" i="10"/>
  <c r="AA313" i="10"/>
  <c r="AA314" i="10"/>
  <c r="AA315" i="10"/>
  <c r="AA316" i="10"/>
  <c r="AA317" i="10"/>
  <c r="AA318" i="10"/>
  <c r="AA319" i="10"/>
  <c r="AA320" i="10"/>
  <c r="AA321" i="10"/>
  <c r="AA322" i="10"/>
  <c r="AA323" i="10"/>
  <c r="AA324" i="10"/>
  <c r="AA325" i="10"/>
  <c r="AA326" i="10"/>
  <c r="AA327" i="10"/>
  <c r="AA328" i="10"/>
  <c r="AA329" i="10"/>
  <c r="AA330" i="10"/>
  <c r="AA331" i="10"/>
  <c r="AA332" i="10"/>
  <c r="AA333" i="10"/>
  <c r="AA334" i="10"/>
  <c r="AA335" i="10"/>
  <c r="AA336" i="10"/>
  <c r="AA337" i="10"/>
  <c r="AA338" i="10"/>
  <c r="AA339" i="10"/>
  <c r="AA340" i="10"/>
  <c r="AA341" i="10"/>
  <c r="AA342" i="10"/>
  <c r="AA343" i="10"/>
  <c r="AA344" i="10"/>
  <c r="AA345" i="10"/>
  <c r="AA346" i="10"/>
  <c r="AA347" i="10"/>
  <c r="AA348" i="10"/>
  <c r="AA349" i="10"/>
  <c r="AA350" i="10"/>
  <c r="AA351" i="10"/>
  <c r="AA352" i="10"/>
  <c r="AA353" i="10"/>
  <c r="AA354" i="10"/>
  <c r="AA355" i="10"/>
  <c r="AA356" i="10"/>
  <c r="AA357" i="10"/>
  <c r="AA358" i="10"/>
  <c r="AA359" i="10"/>
  <c r="AA360" i="10"/>
  <c r="AA361" i="10"/>
  <c r="AA362" i="10"/>
  <c r="AA363" i="10"/>
  <c r="AA364" i="10"/>
  <c r="AA365" i="10"/>
  <c r="AA366" i="10"/>
  <c r="AA367" i="10"/>
  <c r="AA368" i="10"/>
  <c r="AA369" i="10"/>
  <c r="AA370" i="10"/>
  <c r="AA371" i="10"/>
  <c r="AA372" i="10"/>
  <c r="AA373" i="10"/>
  <c r="AA374" i="10"/>
  <c r="AA375" i="10"/>
  <c r="AA376" i="10"/>
  <c r="AA377" i="10"/>
  <c r="AA378" i="10"/>
  <c r="AA379" i="10"/>
  <c r="AA380" i="10"/>
  <c r="AA381" i="10"/>
  <c r="AA382" i="10"/>
  <c r="AA383" i="10"/>
  <c r="AA384" i="10"/>
  <c r="AA385" i="10"/>
  <c r="AA386" i="10"/>
  <c r="AA387" i="10"/>
  <c r="AA388" i="10"/>
  <c r="AA389" i="10"/>
  <c r="AA390" i="10"/>
  <c r="AA391" i="10"/>
  <c r="AA392" i="10"/>
  <c r="AA393" i="10"/>
  <c r="AA394" i="10"/>
  <c r="AA395" i="10"/>
  <c r="AA396" i="10"/>
  <c r="AA397" i="10"/>
  <c r="AA398" i="10"/>
  <c r="AA399" i="10"/>
  <c r="AA400" i="10"/>
  <c r="AA401" i="10"/>
  <c r="AA402" i="10"/>
  <c r="AA403" i="10"/>
  <c r="AA404" i="10"/>
  <c r="AA405" i="10"/>
  <c r="AA406" i="10"/>
  <c r="AA407" i="10"/>
  <c r="AA408" i="10"/>
  <c r="AA409" i="10"/>
  <c r="AA410" i="10"/>
  <c r="AA411" i="10"/>
  <c r="AA412" i="10"/>
  <c r="AA413" i="10"/>
  <c r="AA414" i="10"/>
  <c r="AA415" i="10"/>
  <c r="AA416" i="10"/>
  <c r="AA417" i="10"/>
  <c r="AA418" i="10"/>
  <c r="AA419" i="10"/>
  <c r="AA420" i="10"/>
  <c r="AA421" i="10"/>
  <c r="AA422" i="10"/>
  <c r="AA423" i="10"/>
  <c r="AA424" i="10"/>
  <c r="AA425" i="10"/>
  <c r="AA426" i="10"/>
  <c r="AA427" i="10"/>
  <c r="AA428" i="10"/>
  <c r="AA429" i="10"/>
  <c r="AA430" i="10"/>
  <c r="AA431" i="10"/>
  <c r="AA432" i="10"/>
  <c r="AA433" i="10"/>
  <c r="AA434" i="10"/>
  <c r="AA435" i="10"/>
  <c r="AA436" i="10"/>
  <c r="AA437" i="10"/>
  <c r="AA438" i="10"/>
  <c r="AA439" i="10"/>
  <c r="AA440" i="10"/>
  <c r="AA441" i="10"/>
  <c r="AA442" i="10"/>
  <c r="AA443" i="10"/>
  <c r="AA444" i="10"/>
  <c r="AA445" i="10"/>
  <c r="AA446" i="10"/>
  <c r="AA447" i="10"/>
  <c r="AA448" i="10"/>
  <c r="AA449" i="10"/>
  <c r="AA450" i="10"/>
  <c r="AA451" i="10"/>
  <c r="AA452" i="10"/>
  <c r="AA453" i="10"/>
  <c r="AA454" i="10"/>
  <c r="AA455" i="10"/>
  <c r="AA456" i="10"/>
  <c r="AA457" i="10"/>
  <c r="AA458" i="10"/>
  <c r="AA459" i="10"/>
  <c r="AA460" i="10"/>
  <c r="AA461" i="10"/>
  <c r="AA462" i="10"/>
  <c r="AA463" i="10"/>
  <c r="AA464" i="10"/>
  <c r="AA465" i="10"/>
  <c r="AA466" i="10"/>
  <c r="AA467" i="10"/>
  <c r="AA468" i="10"/>
  <c r="AA469" i="10"/>
  <c r="AA470" i="10"/>
  <c r="AA471" i="10"/>
  <c r="AA472" i="10"/>
  <c r="AA473" i="10"/>
  <c r="AA474" i="10"/>
  <c r="AA475" i="10"/>
  <c r="AA476" i="10"/>
  <c r="AA477" i="10"/>
  <c r="AA478" i="10"/>
  <c r="AA479" i="10"/>
  <c r="AA480" i="10"/>
  <c r="AA481" i="10"/>
  <c r="AA482" i="10"/>
  <c r="AA483" i="10"/>
  <c r="AA484" i="10"/>
  <c r="AA485" i="10"/>
  <c r="AA486" i="10"/>
  <c r="AA487" i="10"/>
  <c r="AA488" i="10"/>
  <c r="AA489" i="10"/>
  <c r="AA490" i="10"/>
  <c r="AA491" i="10"/>
  <c r="AA492" i="10"/>
  <c r="AA493" i="10"/>
  <c r="AA494" i="10"/>
  <c r="AA495" i="10"/>
  <c r="AA496" i="10"/>
  <c r="AA497" i="10"/>
  <c r="AA498" i="10"/>
  <c r="AA499" i="10"/>
  <c r="AA500" i="10"/>
  <c r="AA501" i="10"/>
  <c r="AA502" i="10"/>
  <c r="AA503" i="10"/>
  <c r="AA504" i="10"/>
  <c r="AA505" i="10"/>
  <c r="AA506" i="10"/>
  <c r="AA507" i="10"/>
  <c r="AA508" i="10"/>
  <c r="AA509" i="10"/>
  <c r="AA510" i="10"/>
  <c r="AA511" i="10"/>
  <c r="AA512" i="10"/>
  <c r="AA513" i="10"/>
  <c r="AA514" i="10"/>
  <c r="AA515" i="10"/>
  <c r="AA516" i="10"/>
  <c r="AA517" i="10"/>
  <c r="AA518" i="10"/>
  <c r="AA519" i="10"/>
  <c r="AA520" i="10"/>
  <c r="AA521" i="10"/>
  <c r="AA522" i="10"/>
  <c r="AA523" i="10"/>
  <c r="AA524" i="10"/>
  <c r="AA525" i="10"/>
  <c r="AA526" i="10"/>
  <c r="AA527" i="10"/>
  <c r="AA528" i="10"/>
  <c r="AA529" i="10"/>
  <c r="AA530" i="10"/>
  <c r="AA531" i="10"/>
  <c r="AA532" i="10"/>
  <c r="AA533" i="10"/>
  <c r="AA534" i="10"/>
  <c r="AA535" i="10"/>
  <c r="AA536" i="10"/>
  <c r="AA537" i="10"/>
  <c r="AA538" i="10"/>
  <c r="AA539" i="10"/>
  <c r="AA540" i="10"/>
  <c r="AA541" i="10"/>
  <c r="AA542" i="10"/>
  <c r="AA543" i="10"/>
  <c r="AA544" i="10"/>
  <c r="AA545" i="10"/>
  <c r="AA546" i="10"/>
  <c r="AA547" i="10"/>
  <c r="AA548" i="10"/>
  <c r="AA549" i="10"/>
  <c r="AA550" i="10"/>
  <c r="AA551" i="10"/>
  <c r="AA552" i="10"/>
  <c r="AA553" i="10"/>
  <c r="AA554" i="10"/>
  <c r="AA555" i="10"/>
  <c r="AA556" i="10"/>
  <c r="AA557" i="10"/>
  <c r="AA558" i="10"/>
  <c r="AA559" i="10"/>
  <c r="AA560" i="10"/>
  <c r="AA561" i="10"/>
  <c r="AA562" i="10"/>
  <c r="AA563" i="10"/>
  <c r="AA564" i="10"/>
  <c r="AA565" i="10"/>
  <c r="AA566" i="10"/>
  <c r="AA567" i="10"/>
  <c r="AA568" i="10"/>
  <c r="AA569" i="10"/>
  <c r="AA570" i="10"/>
  <c r="AA571" i="10"/>
  <c r="AA572" i="10"/>
  <c r="AA573" i="10"/>
  <c r="AA574" i="10"/>
  <c r="AA575" i="10"/>
  <c r="AA576" i="10"/>
  <c r="AA577" i="10"/>
  <c r="AA578" i="10"/>
  <c r="AA579" i="10"/>
  <c r="AA580" i="10"/>
  <c r="AA581" i="10"/>
  <c r="AA582" i="10"/>
  <c r="AA583" i="10"/>
  <c r="AA584" i="10"/>
  <c r="AA585" i="10"/>
  <c r="AA586" i="10"/>
  <c r="AA587" i="10"/>
  <c r="AA588" i="10"/>
  <c r="AA589" i="10"/>
  <c r="AA590" i="10"/>
  <c r="AA591" i="10"/>
  <c r="AA592" i="10"/>
  <c r="AA593" i="10"/>
  <c r="AA594" i="10"/>
  <c r="AA595" i="10"/>
  <c r="AA596" i="10"/>
  <c r="AA597" i="10"/>
  <c r="AA598" i="10"/>
  <c r="AA599" i="10"/>
  <c r="AA600" i="10"/>
  <c r="AA601" i="10"/>
  <c r="AA602" i="10"/>
  <c r="AA603" i="10"/>
  <c r="AA604" i="10"/>
  <c r="AA605" i="10"/>
  <c r="AA606" i="10"/>
  <c r="AA607" i="10"/>
  <c r="AA608" i="10"/>
  <c r="AA609" i="10"/>
  <c r="AA610" i="10"/>
  <c r="AA611" i="10"/>
  <c r="AA612" i="10"/>
  <c r="AA613" i="10"/>
  <c r="AA614" i="10"/>
  <c r="AA615" i="10"/>
  <c r="AA616" i="10"/>
  <c r="AA617" i="10"/>
  <c r="AA618" i="10"/>
  <c r="AA619" i="10"/>
  <c r="AA620" i="10"/>
  <c r="AA621" i="10"/>
  <c r="AA622" i="10"/>
  <c r="AA623" i="10"/>
  <c r="AA624" i="10"/>
  <c r="AA625" i="10"/>
  <c r="AA626" i="10"/>
  <c r="AA627" i="10"/>
  <c r="AA628" i="10"/>
  <c r="AA629" i="10"/>
  <c r="AA630" i="10"/>
  <c r="AA631" i="10"/>
  <c r="AA632" i="10"/>
  <c r="AA633" i="10"/>
  <c r="AA634" i="10"/>
  <c r="AA635" i="10"/>
  <c r="AA636" i="10"/>
  <c r="AA637" i="10"/>
  <c r="AA638" i="10"/>
  <c r="AA639" i="10"/>
  <c r="AA640" i="10"/>
  <c r="AA641" i="10"/>
  <c r="AA642" i="10"/>
  <c r="AA643" i="10"/>
  <c r="AA644" i="10"/>
  <c r="AA645" i="10"/>
  <c r="AA646" i="10"/>
  <c r="AA647" i="10"/>
  <c r="AA648" i="10"/>
  <c r="AA649" i="10"/>
  <c r="AA650" i="10"/>
  <c r="AA651" i="10"/>
  <c r="AA652" i="10"/>
  <c r="AA653" i="10"/>
  <c r="AA654" i="10"/>
  <c r="AA655" i="10"/>
  <c r="AA656" i="10"/>
  <c r="AA657" i="10"/>
  <c r="AA658" i="10"/>
  <c r="AA659" i="10"/>
  <c r="AA660" i="10"/>
  <c r="AA661" i="10"/>
  <c r="AA662" i="10"/>
  <c r="AA663" i="10"/>
  <c r="AA664" i="10"/>
  <c r="AA665" i="10"/>
  <c r="AA666" i="10"/>
  <c r="AA667" i="10"/>
  <c r="AA668" i="10"/>
  <c r="AA669" i="10"/>
  <c r="AA670" i="10"/>
  <c r="AA671" i="10"/>
  <c r="AA672" i="10"/>
  <c r="AA673" i="10"/>
  <c r="AA674" i="10"/>
  <c r="AA675" i="10"/>
  <c r="AA676" i="10"/>
  <c r="AA677" i="10"/>
  <c r="AA678" i="10"/>
  <c r="AA679" i="10"/>
  <c r="AA680" i="10"/>
  <c r="AA681" i="10"/>
  <c r="AA682" i="10"/>
  <c r="AA683" i="10"/>
  <c r="AA684" i="10"/>
  <c r="AA685" i="10"/>
  <c r="AA686" i="10"/>
  <c r="AA687" i="10"/>
  <c r="AA688" i="10"/>
  <c r="AA689" i="10"/>
  <c r="AA690" i="10"/>
  <c r="AA691" i="10"/>
  <c r="AA692" i="10"/>
  <c r="AA693" i="10"/>
  <c r="AA694" i="10"/>
  <c r="AA695" i="10"/>
  <c r="AA696" i="10"/>
  <c r="AA697" i="10"/>
  <c r="AA698" i="10"/>
  <c r="AA699" i="10"/>
  <c r="AA700" i="10"/>
  <c r="AA701" i="10"/>
  <c r="AA702" i="10"/>
  <c r="AA703" i="10"/>
  <c r="AA704" i="10"/>
  <c r="AA705" i="10"/>
  <c r="AA706" i="10"/>
  <c r="AA707" i="10"/>
  <c r="AA708" i="10"/>
  <c r="AA709" i="10"/>
  <c r="AA710" i="10"/>
  <c r="AA711" i="10"/>
  <c r="AA712" i="10"/>
  <c r="AA713" i="10"/>
  <c r="AA714" i="10"/>
  <c r="AA715" i="10"/>
  <c r="AA716" i="10"/>
  <c r="AA717" i="10"/>
  <c r="AA718" i="10"/>
  <c r="AA719" i="10"/>
  <c r="AA720" i="10"/>
  <c r="AA721" i="10"/>
  <c r="AA722" i="10"/>
  <c r="AA723" i="10"/>
  <c r="AA724" i="10"/>
  <c r="AA725" i="10"/>
  <c r="AA726" i="10"/>
  <c r="AA727" i="10"/>
  <c r="AA728" i="10"/>
  <c r="AA729" i="10"/>
  <c r="AA730" i="10"/>
  <c r="AA731" i="10"/>
  <c r="AA732" i="10"/>
  <c r="AA733" i="10"/>
  <c r="AA734" i="10"/>
  <c r="AA735" i="10"/>
  <c r="AA736" i="10"/>
  <c r="AA737" i="10"/>
  <c r="AA738" i="10"/>
  <c r="AA739" i="10"/>
  <c r="AA740" i="10"/>
  <c r="AA741" i="10"/>
  <c r="AA742" i="10"/>
  <c r="AA743" i="10"/>
  <c r="AA744" i="10"/>
  <c r="AA745" i="10"/>
  <c r="AA746" i="10"/>
  <c r="AA747" i="10"/>
  <c r="AA748" i="10"/>
  <c r="AA749" i="10"/>
  <c r="AA750" i="10"/>
  <c r="AA751" i="10"/>
  <c r="AA752" i="10"/>
  <c r="AA753" i="10"/>
  <c r="AA754" i="10"/>
  <c r="AA755" i="10"/>
  <c r="AA756" i="10"/>
  <c r="AA757" i="10"/>
  <c r="AA758" i="10"/>
  <c r="AA759" i="10"/>
  <c r="AA760" i="10"/>
  <c r="AA761" i="10"/>
  <c r="AA762" i="10"/>
  <c r="AA763" i="10"/>
  <c r="AA764" i="10"/>
  <c r="AA765" i="10"/>
  <c r="AA766" i="10"/>
  <c r="AA767" i="10"/>
  <c r="AA768" i="10"/>
  <c r="AA769" i="10"/>
  <c r="AA770" i="10"/>
  <c r="AA771" i="10"/>
  <c r="AA772" i="10"/>
  <c r="AA773" i="10"/>
  <c r="AA774" i="10"/>
  <c r="AA775" i="10"/>
  <c r="AA776" i="10"/>
  <c r="AA777" i="10"/>
  <c r="AA778" i="10"/>
  <c r="AA779" i="10"/>
  <c r="AA780" i="10"/>
  <c r="AA781" i="10"/>
  <c r="AA782" i="10"/>
  <c r="AA783" i="10"/>
  <c r="AA784" i="10"/>
  <c r="AA785" i="10"/>
  <c r="AA786" i="10"/>
  <c r="AA787" i="10"/>
  <c r="AA788" i="10"/>
  <c r="AA789" i="10"/>
  <c r="AA790" i="10"/>
  <c r="AA791" i="10"/>
  <c r="AA792" i="10"/>
  <c r="AA793" i="10"/>
  <c r="AA794" i="10"/>
  <c r="AA795" i="10"/>
  <c r="AA796" i="10"/>
  <c r="AA797" i="10"/>
  <c r="AA798" i="10"/>
  <c r="AA799" i="10"/>
  <c r="AA800" i="10"/>
  <c r="AA801" i="10"/>
  <c r="AA802" i="10"/>
  <c r="AA803" i="10"/>
  <c r="AA804" i="10"/>
  <c r="AA805" i="10"/>
  <c r="AA806" i="10"/>
  <c r="AA807" i="10"/>
  <c r="AA808" i="10"/>
  <c r="AA809" i="10"/>
  <c r="AA810" i="10"/>
  <c r="AA811" i="10"/>
  <c r="AA812" i="10"/>
  <c r="AA813" i="10"/>
  <c r="AA814" i="10"/>
  <c r="AA815" i="10"/>
  <c r="AA816" i="10"/>
  <c r="AA817" i="10"/>
  <c r="AA818" i="10"/>
  <c r="AA819" i="10"/>
  <c r="AA820" i="10"/>
  <c r="AA821" i="10"/>
  <c r="AA822" i="10"/>
  <c r="AA823" i="10"/>
  <c r="AA824" i="10"/>
  <c r="AA825" i="10"/>
  <c r="AA826" i="10"/>
  <c r="AA827" i="10"/>
  <c r="AA828" i="10"/>
  <c r="AA829" i="10"/>
  <c r="AA830" i="10"/>
  <c r="AA831" i="10"/>
  <c r="AA832" i="10"/>
  <c r="AA833" i="10"/>
  <c r="AA834" i="10"/>
  <c r="AA835" i="10"/>
  <c r="AA836" i="10"/>
  <c r="AA837" i="10"/>
  <c r="AA838" i="10"/>
  <c r="AA839" i="10"/>
  <c r="AA840" i="10"/>
  <c r="AA841" i="10"/>
  <c r="AA842" i="10"/>
  <c r="AA843" i="10"/>
  <c r="AA844" i="10"/>
  <c r="AA845" i="10"/>
  <c r="AA846" i="10"/>
  <c r="AA847" i="10"/>
  <c r="AA848" i="10"/>
  <c r="AA849" i="10"/>
  <c r="AA850" i="10"/>
  <c r="AA851" i="10"/>
  <c r="AA852" i="10"/>
  <c r="AA853" i="10"/>
  <c r="AA854" i="10"/>
  <c r="AA855" i="10"/>
  <c r="AA856" i="10"/>
  <c r="AA857" i="10"/>
  <c r="AA858" i="10"/>
  <c r="AA859" i="10"/>
  <c r="AA860" i="10"/>
  <c r="AA861" i="10"/>
  <c r="AA862" i="10"/>
  <c r="AA863" i="10"/>
  <c r="AA864" i="10"/>
  <c r="AA865" i="10"/>
  <c r="AA866" i="10"/>
  <c r="AA867" i="10"/>
  <c r="AA868" i="10"/>
  <c r="AA869" i="10"/>
  <c r="AA870" i="10"/>
  <c r="AA871" i="10"/>
  <c r="AA872" i="10"/>
  <c r="AA873" i="10"/>
  <c r="AA874" i="10"/>
  <c r="AA875" i="10"/>
  <c r="AA876" i="10"/>
  <c r="AA877" i="10"/>
  <c r="AA878" i="10"/>
  <c r="AA879" i="10"/>
  <c r="AA880" i="10"/>
  <c r="AA881" i="10"/>
  <c r="AA882" i="10"/>
  <c r="AA883" i="10"/>
  <c r="AA884" i="10"/>
  <c r="AA885" i="10"/>
  <c r="AA886" i="10"/>
  <c r="AA887" i="10"/>
  <c r="AA888" i="10"/>
  <c r="AA889" i="10"/>
  <c r="AA890" i="10"/>
  <c r="AA891" i="10"/>
  <c r="AA892" i="10"/>
  <c r="AA893" i="10"/>
  <c r="AA894" i="10"/>
  <c r="AA895" i="10"/>
  <c r="AA896" i="10"/>
  <c r="AA897" i="10"/>
  <c r="AA898" i="10"/>
  <c r="AA899" i="10"/>
  <c r="AA900" i="10"/>
  <c r="AA901" i="10"/>
  <c r="AA902" i="10"/>
  <c r="AA903" i="10"/>
  <c r="AA904" i="10"/>
  <c r="AA905" i="10"/>
  <c r="AA906" i="10"/>
  <c r="AA907" i="10"/>
  <c r="AA908" i="10"/>
  <c r="AA909" i="10"/>
  <c r="AA910" i="10"/>
  <c r="AA911" i="10"/>
  <c r="AA912" i="10"/>
  <c r="AA913" i="10"/>
  <c r="AA914" i="10"/>
  <c r="AA915" i="10"/>
  <c r="AA916" i="10"/>
  <c r="AA917" i="10"/>
  <c r="AA918" i="10"/>
  <c r="AA919" i="10"/>
  <c r="AA920" i="10"/>
  <c r="AA921" i="10"/>
  <c r="AA922" i="10"/>
  <c r="AA923" i="10"/>
  <c r="AA924" i="10"/>
  <c r="AA925" i="10"/>
  <c r="AA926" i="10"/>
  <c r="AA927" i="10"/>
  <c r="AA928" i="10"/>
  <c r="AA929" i="10"/>
  <c r="AA930" i="10"/>
  <c r="AA931" i="10"/>
  <c r="AA932" i="10"/>
  <c r="AA933" i="10"/>
  <c r="AA934" i="10"/>
  <c r="AA935" i="10"/>
  <c r="AA936" i="10"/>
  <c r="AA937" i="10"/>
  <c r="AA938" i="10"/>
  <c r="AA939" i="10"/>
  <c r="AA940" i="10"/>
  <c r="AA941" i="10"/>
  <c r="AA942" i="10"/>
  <c r="AA943" i="10"/>
  <c r="AA944" i="10"/>
  <c r="AA945" i="10"/>
  <c r="AA946" i="10"/>
  <c r="AA947" i="10"/>
  <c r="AA948" i="10"/>
  <c r="AA949" i="10"/>
  <c r="AA950" i="10"/>
  <c r="AA951" i="10"/>
  <c r="AA952" i="10"/>
  <c r="AA953" i="10"/>
  <c r="AA954" i="10"/>
  <c r="AA955" i="10"/>
  <c r="AA956" i="10"/>
  <c r="AA957" i="10"/>
  <c r="AA958" i="10"/>
  <c r="AA959" i="10"/>
  <c r="AA960" i="10"/>
  <c r="AA961" i="10"/>
  <c r="AA962" i="10"/>
  <c r="AA963" i="10"/>
  <c r="AA964" i="10"/>
  <c r="AA965" i="10"/>
  <c r="AA966" i="10"/>
  <c r="AA967" i="10"/>
  <c r="AA968" i="10"/>
  <c r="AA969" i="10"/>
  <c r="AA970" i="10"/>
  <c r="AA971" i="10"/>
  <c r="AA972" i="10"/>
  <c r="AA973" i="10"/>
  <c r="AA974" i="10"/>
  <c r="AA975" i="10"/>
  <c r="AA976" i="10"/>
  <c r="AA977" i="10"/>
  <c r="AA978" i="10"/>
  <c r="AA979" i="10"/>
  <c r="AA980" i="10"/>
  <c r="AA981" i="10"/>
  <c r="AA982" i="10"/>
  <c r="AA983" i="10"/>
  <c r="AA984" i="10"/>
  <c r="AA985" i="10"/>
  <c r="AA986" i="10"/>
  <c r="AA987" i="10"/>
  <c r="AA988" i="10"/>
  <c r="AA989" i="10"/>
  <c r="AA990" i="10"/>
  <c r="AA991" i="10"/>
  <c r="AA992" i="10"/>
  <c r="AA993" i="10"/>
  <c r="AA994" i="10"/>
  <c r="AA995" i="10"/>
  <c r="AA996" i="10"/>
  <c r="AA997" i="10"/>
  <c r="AA998" i="10"/>
  <c r="AA999" i="10"/>
  <c r="AA1000" i="10"/>
  <c r="AA1001" i="10"/>
  <c r="AA1002" i="10"/>
  <c r="AA1003" i="10"/>
  <c r="AA1004" i="10"/>
  <c r="AA1005" i="10"/>
  <c r="AA1006" i="10"/>
  <c r="AA1007" i="10"/>
  <c r="AA1008" i="10"/>
  <c r="AA1009" i="10"/>
  <c r="AA1010" i="10"/>
  <c r="AA1011" i="10"/>
  <c r="AA1012" i="10"/>
  <c r="AA1013" i="10"/>
  <c r="AA1014" i="10"/>
  <c r="AA1015" i="10"/>
  <c r="AA1016" i="10"/>
  <c r="AA1017" i="10"/>
  <c r="AA1018" i="10"/>
  <c r="AA1019" i="10"/>
  <c r="AA1020" i="10"/>
  <c r="AA1021" i="10"/>
  <c r="AA1022" i="10"/>
  <c r="AA1023" i="10"/>
  <c r="AA1024" i="10"/>
  <c r="AA1025" i="10"/>
  <c r="AA1026" i="10"/>
  <c r="AA1027" i="10"/>
  <c r="AA1028" i="10"/>
  <c r="AA1029" i="10"/>
  <c r="AA1030" i="10"/>
  <c r="AA1031" i="10"/>
  <c r="AA1032" i="10"/>
  <c r="AA1033" i="10"/>
  <c r="AA1034" i="10"/>
  <c r="AA1035" i="10"/>
  <c r="AA1036" i="10"/>
  <c r="AA1037" i="10"/>
  <c r="AA1038" i="10"/>
  <c r="AA1039" i="10"/>
  <c r="AA1040" i="10"/>
  <c r="AA1041" i="10"/>
  <c r="AA1042" i="10"/>
  <c r="AA1043" i="10"/>
  <c r="AA1044" i="10"/>
  <c r="AA1045" i="10"/>
  <c r="AA1046" i="10"/>
  <c r="AA1047" i="10"/>
  <c r="AA1048" i="10"/>
  <c r="AA1049" i="10"/>
  <c r="AA1050" i="10"/>
  <c r="AA1051" i="10"/>
  <c r="AA1052" i="10"/>
  <c r="AA1053" i="10"/>
  <c r="AA1054" i="10"/>
  <c r="AA1055" i="10"/>
  <c r="AA1056" i="10"/>
  <c r="AA1057" i="10"/>
  <c r="AA1058" i="10"/>
  <c r="AA1059" i="10"/>
  <c r="AA1060" i="10"/>
  <c r="AA1061" i="10"/>
  <c r="AA1062" i="10"/>
  <c r="AA1063" i="10"/>
  <c r="AA1064" i="10"/>
  <c r="AA1065" i="10"/>
  <c r="AA1066" i="10"/>
  <c r="AA1067" i="10"/>
  <c r="AA1068" i="10"/>
  <c r="AA1069" i="10"/>
  <c r="AA1070" i="10"/>
  <c r="AA1071" i="10"/>
  <c r="AA1072" i="10"/>
  <c r="AA1073" i="10"/>
  <c r="AA1074" i="10"/>
  <c r="AA1075" i="10"/>
  <c r="AA1076" i="10"/>
  <c r="AA1077" i="10"/>
  <c r="AA1078" i="10"/>
  <c r="AA1079" i="10"/>
  <c r="AA1080" i="10"/>
  <c r="AA1081" i="10"/>
  <c r="AA1082" i="10"/>
  <c r="AA1083" i="10"/>
  <c r="AA1084" i="10"/>
  <c r="AA1085" i="10"/>
  <c r="AA1086" i="10"/>
  <c r="AA1087" i="10"/>
  <c r="AA1088" i="10"/>
  <c r="AA1089" i="10"/>
  <c r="AA1090" i="10"/>
  <c r="AA1091" i="10"/>
  <c r="AA1092" i="10"/>
  <c r="AA1093" i="10"/>
  <c r="AA1094" i="10"/>
  <c r="AA1095" i="10"/>
  <c r="AA1096" i="10"/>
  <c r="AA1097" i="10"/>
  <c r="AA1098" i="10"/>
  <c r="AA1099" i="10"/>
  <c r="AA1100" i="10"/>
  <c r="AA1101" i="10"/>
  <c r="AA1102" i="10"/>
  <c r="AA1103" i="10"/>
  <c r="AA1104" i="10"/>
  <c r="AA1105" i="10"/>
  <c r="AA1106" i="10"/>
  <c r="AA1107" i="10"/>
  <c r="AA1108" i="10"/>
  <c r="AA1109" i="10"/>
  <c r="AA1110" i="10"/>
  <c r="AA1111" i="10"/>
  <c r="AA1112" i="10"/>
  <c r="AA1113" i="10"/>
  <c r="AA1114" i="10"/>
  <c r="AA1115" i="10"/>
  <c r="AA1116" i="10"/>
  <c r="AA1117" i="10"/>
  <c r="AA1118" i="10"/>
  <c r="AA1119" i="10"/>
  <c r="AA1120" i="10"/>
  <c r="AA1121" i="10"/>
  <c r="AA1122" i="10"/>
  <c r="AA1123" i="10"/>
  <c r="AA1124" i="10"/>
  <c r="AA1125" i="10"/>
  <c r="AA1126" i="10"/>
  <c r="AA1127" i="10"/>
  <c r="AA1128" i="10"/>
  <c r="AA1129" i="10"/>
  <c r="AA1130" i="10"/>
  <c r="AA1131" i="10"/>
  <c r="AA1132" i="10"/>
  <c r="AA1133" i="10"/>
  <c r="AA1134" i="10"/>
  <c r="AA1135" i="10"/>
  <c r="AA1136" i="10"/>
  <c r="AA1137" i="10"/>
  <c r="AA1138" i="10"/>
  <c r="AA1139" i="10"/>
  <c r="AA1140" i="10"/>
  <c r="AA1141" i="10"/>
  <c r="AA1142" i="10"/>
  <c r="AA1143" i="10"/>
  <c r="AA1144" i="10"/>
  <c r="AA1145" i="10"/>
  <c r="AA1146" i="10"/>
  <c r="AA1147" i="10"/>
  <c r="AA1148" i="10"/>
  <c r="AA1149" i="10"/>
  <c r="AA1150" i="10"/>
  <c r="AA1151" i="10"/>
  <c r="AA1152" i="10"/>
  <c r="AA1153" i="10"/>
  <c r="AA1154" i="10"/>
  <c r="AA1155" i="10"/>
  <c r="AA1156" i="10"/>
  <c r="AA1157" i="10"/>
  <c r="AA1158" i="10"/>
  <c r="AA1159" i="10"/>
  <c r="AA1160" i="10"/>
  <c r="AA1161" i="10"/>
  <c r="AA1162" i="10"/>
  <c r="AA1163" i="10"/>
  <c r="AA1164" i="10"/>
  <c r="AA1165" i="10"/>
  <c r="AA1166" i="10"/>
  <c r="AA1167" i="10"/>
  <c r="AA1168" i="10"/>
  <c r="AA1169" i="10"/>
  <c r="AA1170" i="10"/>
  <c r="AA1171" i="10"/>
  <c r="AA1172" i="10"/>
  <c r="AA1173" i="10"/>
  <c r="AA1174" i="10"/>
  <c r="AA1175" i="10"/>
  <c r="AA1176" i="10"/>
  <c r="AA1177" i="10"/>
  <c r="AA1178" i="10"/>
  <c r="AA1179" i="10"/>
  <c r="AA1180" i="10"/>
  <c r="AA1181" i="10"/>
  <c r="AA1182" i="10"/>
  <c r="AA1183" i="10"/>
  <c r="AA1184" i="10"/>
  <c r="AA1185" i="10"/>
  <c r="AA1186" i="10"/>
  <c r="AA1187" i="10"/>
  <c r="AA1188" i="10"/>
  <c r="AA1189" i="10"/>
  <c r="AA1190" i="10"/>
  <c r="AA1191" i="10"/>
  <c r="AA1192" i="10"/>
  <c r="AA1193" i="10"/>
  <c r="AA1194" i="10"/>
  <c r="AA1195" i="10"/>
  <c r="AA1196" i="10"/>
  <c r="AA1197" i="10"/>
  <c r="AA1198" i="10"/>
  <c r="AA1199" i="10"/>
  <c r="AA1200" i="10"/>
  <c r="AA1201" i="10"/>
  <c r="AA1202" i="10"/>
  <c r="AA1203" i="10"/>
  <c r="AA1204" i="10"/>
  <c r="AA1205" i="10"/>
  <c r="AA1206" i="10"/>
  <c r="AA1207" i="10"/>
  <c r="AA1208" i="10"/>
  <c r="AA1209" i="10"/>
  <c r="AA1210" i="10"/>
  <c r="AA1211" i="10"/>
  <c r="AA1212" i="10"/>
  <c r="AA1213" i="10"/>
  <c r="AA1214" i="10"/>
  <c r="AA1215" i="10"/>
  <c r="AA1216" i="10"/>
  <c r="AA1217" i="10"/>
  <c r="AA1218" i="10"/>
  <c r="AA1219" i="10"/>
  <c r="AA1220" i="10"/>
  <c r="AA1221" i="10"/>
  <c r="AA1222" i="10"/>
  <c r="AA1223" i="10"/>
  <c r="AA1224" i="10"/>
  <c r="AA1225" i="10"/>
  <c r="AA1226" i="10"/>
  <c r="AA1227" i="10"/>
  <c r="AA1228" i="10"/>
  <c r="AA1229" i="10"/>
  <c r="AA1230" i="10"/>
  <c r="AA1231" i="10"/>
  <c r="AA1232" i="10"/>
  <c r="AA1233" i="10"/>
  <c r="AA1234" i="10"/>
  <c r="AA1235" i="10"/>
  <c r="AA1236" i="10"/>
  <c r="AA1237" i="10"/>
  <c r="AA1238" i="10"/>
  <c r="AA1239" i="10"/>
  <c r="AA1240" i="10"/>
  <c r="AA1241" i="10"/>
  <c r="AA1242" i="10"/>
  <c r="AA1243" i="10"/>
  <c r="AA1244" i="10"/>
  <c r="AA1245" i="10"/>
  <c r="AA1246" i="10"/>
  <c r="AA1247" i="10"/>
  <c r="AA1248" i="10"/>
  <c r="AA1249" i="10"/>
  <c r="AA1250" i="10"/>
  <c r="AA1251" i="10"/>
  <c r="AA1252" i="10"/>
  <c r="AA1253" i="10"/>
  <c r="AA1254" i="10"/>
  <c r="AA1255" i="10"/>
  <c r="AA1256" i="10"/>
  <c r="AA1257" i="10"/>
  <c r="AA1258" i="10"/>
  <c r="AA1259" i="10"/>
  <c r="AA1260" i="10"/>
  <c r="AA1261" i="10"/>
  <c r="AA1262" i="10"/>
  <c r="AA1263" i="10"/>
  <c r="AA1264" i="10"/>
  <c r="AA1265" i="10"/>
  <c r="AA1266" i="10"/>
  <c r="AA1267" i="10"/>
  <c r="AA1268" i="10"/>
  <c r="AA1269" i="10"/>
  <c r="AA1270" i="10"/>
  <c r="AA1271" i="10"/>
  <c r="AA1272" i="10"/>
  <c r="AA1273" i="10"/>
  <c r="AA1274" i="10"/>
  <c r="AA1275" i="10"/>
  <c r="AA1276" i="10"/>
  <c r="AA1277" i="10"/>
  <c r="AA1278" i="10"/>
  <c r="AA1279" i="10"/>
  <c r="AA1280" i="10"/>
  <c r="AA1281" i="10"/>
  <c r="AA1282" i="10"/>
  <c r="AA1283" i="10"/>
  <c r="AA1284" i="10"/>
  <c r="AA1285" i="10"/>
  <c r="AA1286" i="10"/>
  <c r="AA1287" i="10"/>
  <c r="AA1288" i="10"/>
  <c r="AA1289" i="10"/>
  <c r="AA1290" i="10"/>
  <c r="AA1291" i="10"/>
  <c r="AA1292" i="10"/>
  <c r="AA1293" i="10"/>
  <c r="AA1294" i="10"/>
  <c r="AA1295" i="10"/>
  <c r="AA1296" i="10"/>
  <c r="AA1297" i="10"/>
  <c r="AA1298" i="10"/>
  <c r="AA1299" i="10"/>
  <c r="AA1300" i="10"/>
  <c r="AA1301" i="10"/>
  <c r="AA1302" i="10"/>
  <c r="AA1303" i="10"/>
  <c r="AA1304" i="10"/>
  <c r="AA1305" i="10"/>
  <c r="AA1306" i="10"/>
  <c r="AA1307" i="10"/>
  <c r="AA1308" i="10"/>
  <c r="AA1309" i="10"/>
  <c r="AA1310" i="10"/>
  <c r="AA1311" i="10"/>
  <c r="AA1312" i="10"/>
  <c r="AA1313" i="10"/>
  <c r="AA1314" i="10"/>
  <c r="AA1315" i="10"/>
  <c r="AA1316" i="10"/>
  <c r="AA1317" i="10"/>
  <c r="AA1318" i="10"/>
  <c r="AA1319" i="10"/>
  <c r="AA1320" i="10"/>
  <c r="AA1321" i="10"/>
  <c r="AA1322" i="10"/>
  <c r="AA1323" i="10"/>
  <c r="AA1324" i="10"/>
  <c r="AA1325" i="10"/>
  <c r="AA1326" i="10"/>
  <c r="AA1327" i="10"/>
  <c r="AA1328" i="10"/>
  <c r="AA1329" i="10"/>
  <c r="AA1330" i="10"/>
  <c r="AA1331" i="10"/>
  <c r="AA1332" i="10"/>
  <c r="AA1333" i="10"/>
  <c r="AA1334" i="10"/>
  <c r="AA1335" i="10"/>
  <c r="AA1336" i="10"/>
  <c r="AA1337" i="10"/>
  <c r="AA1338" i="10"/>
  <c r="AA1339" i="10"/>
  <c r="AA1340" i="10"/>
  <c r="AA1341" i="10"/>
  <c r="AA1342" i="10"/>
  <c r="AA1343" i="10"/>
  <c r="AA1344" i="10"/>
  <c r="AA1345" i="10"/>
  <c r="AA1346" i="10"/>
  <c r="AA1347" i="10"/>
  <c r="AA1348" i="10"/>
  <c r="E3" i="9" l="1"/>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1046" i="9"/>
  <c r="E1047" i="9"/>
  <c r="E1048" i="9"/>
  <c r="E1049" i="9"/>
  <c r="E1050" i="9"/>
  <c r="E1051" i="9"/>
  <c r="E1052" i="9"/>
  <c r="E1053" i="9"/>
  <c r="E1054" i="9"/>
  <c r="E1055" i="9"/>
  <c r="E1056" i="9"/>
  <c r="E1057" i="9"/>
  <c r="E1058" i="9"/>
  <c r="E1059" i="9"/>
  <c r="E1060" i="9"/>
  <c r="E1061" i="9"/>
  <c r="E1062" i="9"/>
  <c r="E1063" i="9"/>
  <c r="E1064" i="9"/>
  <c r="E1065" i="9"/>
  <c r="E1066" i="9"/>
  <c r="E1067" i="9"/>
  <c r="E1068" i="9"/>
  <c r="E1069" i="9"/>
  <c r="E1070" i="9"/>
  <c r="E1071" i="9"/>
  <c r="E1072" i="9"/>
  <c r="E1073" i="9"/>
  <c r="E1074" i="9"/>
  <c r="E1075" i="9"/>
  <c r="E1076" i="9"/>
  <c r="E1077" i="9"/>
  <c r="E1078" i="9"/>
  <c r="E1079" i="9"/>
  <c r="E1080" i="9"/>
  <c r="E1081" i="9"/>
  <c r="E1082" i="9"/>
  <c r="E1083" i="9"/>
  <c r="E1084" i="9"/>
  <c r="E1085" i="9"/>
  <c r="E1086" i="9"/>
  <c r="E1087" i="9"/>
  <c r="E1088" i="9"/>
  <c r="E1089" i="9"/>
  <c r="E1090" i="9"/>
  <c r="E1091" i="9"/>
  <c r="E1092" i="9"/>
  <c r="E1093" i="9"/>
  <c r="E1094" i="9"/>
  <c r="E1095" i="9"/>
  <c r="E1096" i="9"/>
  <c r="E1097" i="9"/>
  <c r="E1098" i="9"/>
  <c r="E1099" i="9"/>
  <c r="E1100" i="9"/>
  <c r="E1101" i="9"/>
  <c r="E1102" i="9"/>
  <c r="E1103" i="9"/>
  <c r="E1104" i="9"/>
  <c r="E1105" i="9"/>
  <c r="E1106" i="9"/>
  <c r="E1107" i="9"/>
  <c r="E1108" i="9"/>
  <c r="E1109" i="9"/>
  <c r="E1110" i="9"/>
  <c r="E1111" i="9"/>
  <c r="E1112" i="9"/>
  <c r="E1113" i="9"/>
  <c r="E1114" i="9"/>
  <c r="E1115" i="9"/>
  <c r="E1116" i="9"/>
  <c r="E1117" i="9"/>
  <c r="E1118" i="9"/>
  <c r="E1119" i="9"/>
  <c r="E1120" i="9"/>
  <c r="E1121" i="9"/>
  <c r="E1122" i="9"/>
  <c r="E1123" i="9"/>
  <c r="E1124" i="9"/>
  <c r="E1125" i="9"/>
  <c r="E1126" i="9"/>
  <c r="E1127" i="9"/>
  <c r="E1128" i="9"/>
  <c r="E1129" i="9"/>
  <c r="E1130" i="9"/>
  <c r="E1131" i="9"/>
  <c r="E1132" i="9"/>
  <c r="E1133" i="9"/>
  <c r="E1134" i="9"/>
  <c r="E1135" i="9"/>
  <c r="E1136" i="9"/>
  <c r="E1137" i="9"/>
  <c r="E1138" i="9"/>
  <c r="E1139" i="9"/>
  <c r="E1140" i="9"/>
  <c r="E1141" i="9"/>
  <c r="E1142" i="9"/>
  <c r="E1143" i="9"/>
  <c r="E1144" i="9"/>
  <c r="E1145" i="9"/>
  <c r="E1146" i="9"/>
  <c r="E1147" i="9"/>
  <c r="E1148" i="9"/>
  <c r="E1149" i="9"/>
  <c r="E1150" i="9"/>
  <c r="E1151" i="9"/>
  <c r="E1152" i="9"/>
  <c r="E1153" i="9"/>
  <c r="E1154" i="9"/>
  <c r="E1155" i="9"/>
  <c r="E1156" i="9"/>
  <c r="E1157" i="9"/>
  <c r="E1158" i="9"/>
  <c r="E1159" i="9"/>
  <c r="E1160" i="9"/>
  <c r="E1161" i="9"/>
  <c r="E1162" i="9"/>
  <c r="E1163" i="9"/>
  <c r="E1164" i="9"/>
  <c r="E1165" i="9"/>
  <c r="E1166" i="9"/>
  <c r="E1167" i="9"/>
  <c r="E1168" i="9"/>
  <c r="E1169" i="9"/>
  <c r="E1170" i="9"/>
  <c r="E1171" i="9"/>
  <c r="E1172" i="9"/>
  <c r="E1173" i="9"/>
  <c r="E1174" i="9"/>
  <c r="E1175" i="9"/>
  <c r="E1176" i="9"/>
  <c r="E1177" i="9"/>
  <c r="E1178" i="9"/>
  <c r="E1179" i="9"/>
  <c r="E1180" i="9"/>
  <c r="E1181" i="9"/>
  <c r="E1182" i="9"/>
  <c r="E1183" i="9"/>
  <c r="E1184" i="9"/>
  <c r="E1185" i="9"/>
  <c r="E1186" i="9"/>
  <c r="E1187" i="9"/>
  <c r="E1188" i="9"/>
  <c r="E1189" i="9"/>
  <c r="E1190" i="9"/>
  <c r="E1191" i="9"/>
  <c r="E1192" i="9"/>
  <c r="E1193" i="9"/>
  <c r="E1194" i="9"/>
  <c r="E1195" i="9"/>
  <c r="E1196" i="9"/>
  <c r="E1197" i="9"/>
  <c r="E1198" i="9"/>
  <c r="E1199" i="9"/>
  <c r="E1200" i="9"/>
  <c r="E1201" i="9"/>
  <c r="E1202" i="9"/>
  <c r="E1203" i="9"/>
  <c r="E1204" i="9"/>
  <c r="E1205" i="9"/>
  <c r="E1206" i="9"/>
  <c r="E1207" i="9"/>
  <c r="E1208" i="9"/>
  <c r="E1209" i="9"/>
  <c r="E1210" i="9"/>
  <c r="E1211" i="9"/>
  <c r="E1212" i="9"/>
  <c r="E1213" i="9"/>
  <c r="E1214" i="9"/>
  <c r="E1215" i="9"/>
  <c r="E1216" i="9"/>
  <c r="E1217" i="9"/>
  <c r="E1218" i="9"/>
  <c r="E1219" i="9"/>
  <c r="E1220" i="9"/>
  <c r="E1221" i="9"/>
  <c r="E1222" i="9"/>
  <c r="E1223" i="9"/>
  <c r="E1224" i="9"/>
  <c r="E1225" i="9"/>
  <c r="E1226" i="9"/>
  <c r="E1227" i="9"/>
  <c r="E1228" i="9"/>
  <c r="E1229" i="9"/>
  <c r="E1230" i="9"/>
  <c r="E1231" i="9"/>
  <c r="E1232" i="9"/>
  <c r="E1233" i="9"/>
  <c r="E1234" i="9"/>
  <c r="E1235" i="9"/>
  <c r="E1236" i="9"/>
  <c r="E1237" i="9"/>
  <c r="E1238" i="9"/>
  <c r="E1239" i="9"/>
  <c r="E1240" i="9"/>
  <c r="E1241" i="9"/>
  <c r="E1242" i="9"/>
  <c r="E1243" i="9"/>
  <c r="E1244" i="9"/>
  <c r="E1245" i="9"/>
  <c r="E1246" i="9"/>
  <c r="E1247" i="9"/>
  <c r="E1248" i="9"/>
  <c r="E1249" i="9"/>
  <c r="E1250" i="9"/>
  <c r="E1251" i="9"/>
  <c r="E1252" i="9"/>
  <c r="E1253" i="9"/>
  <c r="E1254" i="9"/>
  <c r="E1255" i="9"/>
  <c r="E1256" i="9"/>
  <c r="E1257" i="9"/>
  <c r="E1258" i="9"/>
  <c r="E1259" i="9"/>
  <c r="E1260" i="9"/>
  <c r="E1261" i="9"/>
  <c r="E1262" i="9"/>
  <c r="E1263" i="9"/>
  <c r="E1264" i="9"/>
  <c r="E1265" i="9"/>
  <c r="E1266" i="9"/>
  <c r="E1267" i="9"/>
  <c r="E1268" i="9"/>
  <c r="E1269" i="9"/>
  <c r="E1270" i="9"/>
  <c r="E1271" i="9"/>
  <c r="E1272" i="9"/>
  <c r="E1273" i="9"/>
  <c r="E1274" i="9"/>
  <c r="E1275" i="9"/>
  <c r="E1276" i="9"/>
  <c r="E1277" i="9"/>
  <c r="E1278" i="9"/>
  <c r="E1279" i="9"/>
  <c r="E1280" i="9"/>
  <c r="E1281" i="9"/>
  <c r="E1282" i="9"/>
  <c r="E1283" i="9"/>
  <c r="E1284" i="9"/>
  <c r="E1285" i="9"/>
  <c r="E1286" i="9"/>
  <c r="E1287" i="9"/>
  <c r="E1288" i="9"/>
  <c r="E1289" i="9"/>
  <c r="E1290" i="9"/>
  <c r="E1291" i="9"/>
  <c r="E1292" i="9"/>
  <c r="E1293" i="9"/>
  <c r="E1294" i="9"/>
  <c r="E1295" i="9"/>
  <c r="E1296" i="9"/>
  <c r="E1297" i="9"/>
  <c r="E1298" i="9"/>
  <c r="E1299" i="9"/>
  <c r="E1300" i="9"/>
  <c r="E1301" i="9"/>
  <c r="E1302" i="9"/>
  <c r="E1303" i="9"/>
  <c r="E1304" i="9"/>
  <c r="E1305" i="9"/>
  <c r="E1306" i="9"/>
  <c r="E1307" i="9"/>
  <c r="E1308" i="9"/>
  <c r="E1309" i="9"/>
  <c r="E1310" i="9"/>
  <c r="E1311" i="9"/>
  <c r="E1312" i="9"/>
  <c r="E1313" i="9"/>
  <c r="E1314" i="9"/>
  <c r="E1315" i="9"/>
  <c r="E1316" i="9"/>
  <c r="E1317" i="9"/>
  <c r="E1318" i="9"/>
  <c r="E1319" i="9"/>
  <c r="E1320" i="9"/>
  <c r="E1321" i="9"/>
  <c r="E1322" i="9"/>
  <c r="E1323" i="9"/>
  <c r="E1324" i="9"/>
  <c r="E1325" i="9"/>
  <c r="E1326" i="9"/>
  <c r="E1327" i="9"/>
  <c r="E1328" i="9"/>
  <c r="E1329" i="9"/>
  <c r="E1330" i="9"/>
  <c r="E1331" i="9"/>
  <c r="E1332" i="9"/>
  <c r="E1333" i="9"/>
  <c r="E1334" i="9"/>
  <c r="E1335" i="9"/>
  <c r="E1336" i="9"/>
  <c r="E1337" i="9"/>
  <c r="E1338" i="9"/>
  <c r="E1339" i="9"/>
  <c r="E1340" i="9"/>
  <c r="E1341" i="9"/>
  <c r="E1342" i="9"/>
  <c r="E1343" i="9"/>
  <c r="E1344" i="9"/>
  <c r="E1345" i="9"/>
  <c r="E1346" i="9"/>
  <c r="E1347" i="9"/>
  <c r="E1348" i="9"/>
  <c r="F3" i="8"/>
  <c r="F4" i="8"/>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F477" i="8"/>
  <c r="F478" i="8"/>
  <c r="F479" i="8"/>
  <c r="F480" i="8"/>
  <c r="F481" i="8"/>
  <c r="F482" i="8"/>
  <c r="F483" i="8"/>
  <c r="F484" i="8"/>
  <c r="F485" i="8"/>
  <c r="F486" i="8"/>
  <c r="F487" i="8"/>
  <c r="F488" i="8"/>
  <c r="F489" i="8"/>
  <c r="F490" i="8"/>
  <c r="F491" i="8"/>
  <c r="F492" i="8"/>
  <c r="F493" i="8"/>
  <c r="F494" i="8"/>
  <c r="F495" i="8"/>
  <c r="F496" i="8"/>
  <c r="F497" i="8"/>
  <c r="F498" i="8"/>
  <c r="F499" i="8"/>
  <c r="F500" i="8"/>
  <c r="F501" i="8"/>
  <c r="F502" i="8"/>
  <c r="F503" i="8"/>
  <c r="F504" i="8"/>
  <c r="F505" i="8"/>
  <c r="F506" i="8"/>
  <c r="F507" i="8"/>
  <c r="F508" i="8"/>
  <c r="F509" i="8"/>
  <c r="F510" i="8"/>
  <c r="F511" i="8"/>
  <c r="F512" i="8"/>
  <c r="F513" i="8"/>
  <c r="F514" i="8"/>
  <c r="F515" i="8"/>
  <c r="F516" i="8"/>
  <c r="F517" i="8"/>
  <c r="F518" i="8"/>
  <c r="F519" i="8"/>
  <c r="F520" i="8"/>
  <c r="F521" i="8"/>
  <c r="F522" i="8"/>
  <c r="F523" i="8"/>
  <c r="F524" i="8"/>
  <c r="F525" i="8"/>
  <c r="F526" i="8"/>
  <c r="F527" i="8"/>
  <c r="F528" i="8"/>
  <c r="F529" i="8"/>
  <c r="F530" i="8"/>
  <c r="F531" i="8"/>
  <c r="F532" i="8"/>
  <c r="F533" i="8"/>
  <c r="F534" i="8"/>
  <c r="F535" i="8"/>
  <c r="F536" i="8"/>
  <c r="F537" i="8"/>
  <c r="F538" i="8"/>
  <c r="F539" i="8"/>
  <c r="F540" i="8"/>
  <c r="F541" i="8"/>
  <c r="F542" i="8"/>
  <c r="F543" i="8"/>
  <c r="F544" i="8"/>
  <c r="F545" i="8"/>
  <c r="F546" i="8"/>
  <c r="F547" i="8"/>
  <c r="F548" i="8"/>
  <c r="F549" i="8"/>
  <c r="F550" i="8"/>
  <c r="F551" i="8"/>
  <c r="F552" i="8"/>
  <c r="F553" i="8"/>
  <c r="F554" i="8"/>
  <c r="F555" i="8"/>
  <c r="F556" i="8"/>
  <c r="F557" i="8"/>
  <c r="F558" i="8"/>
  <c r="F559" i="8"/>
  <c r="F560" i="8"/>
  <c r="F561" i="8"/>
  <c r="F562" i="8"/>
  <c r="F563" i="8"/>
  <c r="F564" i="8"/>
  <c r="F565" i="8"/>
  <c r="F566" i="8"/>
  <c r="F567" i="8"/>
  <c r="F568" i="8"/>
  <c r="F569" i="8"/>
  <c r="F570" i="8"/>
  <c r="F571" i="8"/>
  <c r="F572" i="8"/>
  <c r="F573" i="8"/>
  <c r="F574" i="8"/>
  <c r="F575" i="8"/>
  <c r="F576" i="8"/>
  <c r="F577" i="8"/>
  <c r="F578" i="8"/>
  <c r="F579" i="8"/>
  <c r="F580" i="8"/>
  <c r="F581" i="8"/>
  <c r="F582" i="8"/>
  <c r="F583" i="8"/>
  <c r="F584" i="8"/>
  <c r="F585" i="8"/>
  <c r="F586" i="8"/>
  <c r="F587" i="8"/>
  <c r="F588" i="8"/>
  <c r="F589" i="8"/>
  <c r="F590" i="8"/>
  <c r="F591" i="8"/>
  <c r="F592" i="8"/>
  <c r="F593" i="8"/>
  <c r="F594" i="8"/>
  <c r="F595" i="8"/>
  <c r="F596" i="8"/>
  <c r="F597" i="8"/>
  <c r="F598" i="8"/>
  <c r="F599" i="8"/>
  <c r="F600" i="8"/>
  <c r="F601" i="8"/>
  <c r="F602" i="8"/>
  <c r="F603" i="8"/>
  <c r="F604" i="8"/>
  <c r="F605" i="8"/>
  <c r="F606" i="8"/>
  <c r="F607" i="8"/>
  <c r="F608" i="8"/>
  <c r="F609" i="8"/>
  <c r="F610" i="8"/>
  <c r="F611" i="8"/>
  <c r="F612" i="8"/>
  <c r="F613" i="8"/>
  <c r="F614" i="8"/>
  <c r="F615" i="8"/>
  <c r="F616" i="8"/>
  <c r="F617" i="8"/>
  <c r="F618" i="8"/>
  <c r="F619" i="8"/>
  <c r="F620" i="8"/>
  <c r="F621" i="8"/>
  <c r="F622" i="8"/>
  <c r="F623" i="8"/>
  <c r="F624" i="8"/>
  <c r="F625" i="8"/>
  <c r="F626" i="8"/>
  <c r="F627" i="8"/>
  <c r="F628" i="8"/>
  <c r="F629" i="8"/>
  <c r="F630" i="8"/>
  <c r="F631" i="8"/>
  <c r="F632" i="8"/>
  <c r="F633" i="8"/>
  <c r="F634" i="8"/>
  <c r="F635" i="8"/>
  <c r="F636" i="8"/>
  <c r="F637" i="8"/>
  <c r="F638" i="8"/>
  <c r="F639" i="8"/>
  <c r="F640" i="8"/>
  <c r="F641" i="8"/>
  <c r="F642" i="8"/>
  <c r="F643" i="8"/>
  <c r="F644" i="8"/>
  <c r="F645" i="8"/>
  <c r="F646" i="8"/>
  <c r="F647" i="8"/>
  <c r="F648" i="8"/>
  <c r="F649" i="8"/>
  <c r="F650" i="8"/>
  <c r="F651" i="8"/>
  <c r="F652" i="8"/>
  <c r="F653" i="8"/>
  <c r="F654" i="8"/>
  <c r="F655" i="8"/>
  <c r="F656" i="8"/>
  <c r="F657" i="8"/>
  <c r="F658" i="8"/>
  <c r="F659" i="8"/>
  <c r="F660" i="8"/>
  <c r="F661" i="8"/>
  <c r="F662" i="8"/>
  <c r="F663" i="8"/>
  <c r="F664" i="8"/>
  <c r="F665" i="8"/>
  <c r="F666" i="8"/>
  <c r="F667" i="8"/>
  <c r="F668" i="8"/>
  <c r="F669" i="8"/>
  <c r="F670" i="8"/>
  <c r="F671" i="8"/>
  <c r="F672" i="8"/>
  <c r="F673" i="8"/>
  <c r="F674" i="8"/>
  <c r="F675" i="8"/>
  <c r="F676" i="8"/>
  <c r="F677" i="8"/>
  <c r="F678" i="8"/>
  <c r="F679" i="8"/>
  <c r="F680" i="8"/>
  <c r="F681" i="8"/>
  <c r="F682" i="8"/>
  <c r="F683" i="8"/>
  <c r="F684" i="8"/>
  <c r="F685" i="8"/>
  <c r="F686" i="8"/>
  <c r="F687" i="8"/>
  <c r="F688" i="8"/>
  <c r="F689" i="8"/>
  <c r="F690" i="8"/>
  <c r="F691" i="8"/>
  <c r="F692" i="8"/>
  <c r="F693" i="8"/>
  <c r="F694" i="8"/>
  <c r="F695" i="8"/>
  <c r="F696" i="8"/>
  <c r="F697" i="8"/>
  <c r="F698" i="8"/>
  <c r="F699" i="8"/>
  <c r="F700" i="8"/>
  <c r="F701" i="8"/>
  <c r="F702" i="8"/>
  <c r="F703" i="8"/>
  <c r="F704" i="8"/>
  <c r="F705" i="8"/>
  <c r="F706" i="8"/>
  <c r="F707" i="8"/>
  <c r="F708" i="8"/>
  <c r="F709" i="8"/>
  <c r="F710" i="8"/>
  <c r="F711" i="8"/>
  <c r="F712" i="8"/>
  <c r="F713" i="8"/>
  <c r="F714" i="8"/>
  <c r="F715" i="8"/>
  <c r="F716" i="8"/>
  <c r="F717" i="8"/>
  <c r="F718" i="8"/>
  <c r="F719" i="8"/>
  <c r="F720" i="8"/>
  <c r="F721" i="8"/>
  <c r="F722" i="8"/>
  <c r="F723" i="8"/>
  <c r="F724" i="8"/>
  <c r="F725" i="8"/>
  <c r="F726" i="8"/>
  <c r="F727" i="8"/>
  <c r="F728" i="8"/>
  <c r="F729" i="8"/>
  <c r="F730" i="8"/>
  <c r="F731" i="8"/>
  <c r="F732" i="8"/>
  <c r="F733" i="8"/>
  <c r="F734" i="8"/>
  <c r="F735" i="8"/>
  <c r="F736" i="8"/>
  <c r="F737" i="8"/>
  <c r="F738" i="8"/>
  <c r="F739" i="8"/>
  <c r="F740" i="8"/>
  <c r="F741" i="8"/>
  <c r="F742" i="8"/>
  <c r="F743" i="8"/>
  <c r="F744" i="8"/>
  <c r="F745" i="8"/>
  <c r="F746" i="8"/>
  <c r="F747" i="8"/>
  <c r="F748" i="8"/>
  <c r="F749" i="8"/>
  <c r="F750" i="8"/>
  <c r="F751" i="8"/>
  <c r="F752" i="8"/>
  <c r="F753" i="8"/>
  <c r="F754" i="8"/>
  <c r="F755" i="8"/>
  <c r="F756" i="8"/>
  <c r="F757" i="8"/>
  <c r="F758" i="8"/>
  <c r="F759" i="8"/>
  <c r="F760" i="8"/>
  <c r="F761" i="8"/>
  <c r="F762" i="8"/>
  <c r="F763" i="8"/>
  <c r="F764" i="8"/>
  <c r="F765" i="8"/>
  <c r="F766" i="8"/>
  <c r="F767" i="8"/>
  <c r="F768" i="8"/>
  <c r="F769" i="8"/>
  <c r="F770" i="8"/>
  <c r="F771" i="8"/>
  <c r="F772" i="8"/>
  <c r="F773" i="8"/>
  <c r="F774" i="8"/>
  <c r="F775" i="8"/>
  <c r="F776" i="8"/>
  <c r="F777" i="8"/>
  <c r="F778" i="8"/>
  <c r="F779" i="8"/>
  <c r="F780" i="8"/>
  <c r="F781" i="8"/>
  <c r="F782" i="8"/>
  <c r="F783" i="8"/>
  <c r="F784" i="8"/>
  <c r="F785" i="8"/>
  <c r="F786" i="8"/>
  <c r="F787" i="8"/>
  <c r="F788" i="8"/>
  <c r="F789" i="8"/>
  <c r="F790" i="8"/>
  <c r="F791" i="8"/>
  <c r="F792" i="8"/>
  <c r="F793" i="8"/>
  <c r="F794" i="8"/>
  <c r="F795" i="8"/>
  <c r="F796" i="8"/>
  <c r="F797" i="8"/>
  <c r="F798" i="8"/>
  <c r="F799" i="8"/>
  <c r="F800" i="8"/>
  <c r="F801" i="8"/>
  <c r="F802" i="8"/>
  <c r="F803" i="8"/>
  <c r="F804" i="8"/>
  <c r="F805" i="8"/>
  <c r="F806" i="8"/>
  <c r="F807" i="8"/>
  <c r="F808" i="8"/>
  <c r="F809" i="8"/>
  <c r="F810" i="8"/>
  <c r="F811" i="8"/>
  <c r="F812" i="8"/>
  <c r="F813" i="8"/>
  <c r="F814" i="8"/>
  <c r="F815" i="8"/>
  <c r="F816" i="8"/>
  <c r="F817" i="8"/>
  <c r="F818" i="8"/>
  <c r="F819" i="8"/>
  <c r="F820" i="8"/>
  <c r="F821" i="8"/>
  <c r="F822" i="8"/>
  <c r="F823" i="8"/>
  <c r="F824" i="8"/>
  <c r="F825" i="8"/>
  <c r="F826" i="8"/>
  <c r="F827" i="8"/>
  <c r="F828" i="8"/>
  <c r="F829" i="8"/>
  <c r="F830" i="8"/>
  <c r="F831" i="8"/>
  <c r="F832" i="8"/>
  <c r="F833" i="8"/>
  <c r="F834" i="8"/>
  <c r="F835" i="8"/>
  <c r="F836" i="8"/>
  <c r="F837" i="8"/>
  <c r="F838" i="8"/>
  <c r="F839" i="8"/>
  <c r="F840" i="8"/>
  <c r="F841" i="8"/>
  <c r="F842" i="8"/>
  <c r="F843" i="8"/>
  <c r="F844" i="8"/>
  <c r="F845" i="8"/>
  <c r="F846" i="8"/>
  <c r="F847" i="8"/>
  <c r="F848" i="8"/>
  <c r="F849" i="8"/>
  <c r="F850" i="8"/>
  <c r="F851" i="8"/>
  <c r="F852" i="8"/>
  <c r="F853" i="8"/>
  <c r="F854" i="8"/>
  <c r="F855" i="8"/>
  <c r="F856" i="8"/>
  <c r="F857" i="8"/>
  <c r="F858" i="8"/>
  <c r="F859" i="8"/>
  <c r="F860" i="8"/>
  <c r="F861" i="8"/>
  <c r="F862" i="8"/>
  <c r="F863" i="8"/>
  <c r="F864" i="8"/>
  <c r="F865" i="8"/>
  <c r="F866" i="8"/>
  <c r="F867" i="8"/>
  <c r="F868" i="8"/>
  <c r="F869" i="8"/>
  <c r="F870" i="8"/>
  <c r="F871" i="8"/>
  <c r="F872" i="8"/>
  <c r="F873" i="8"/>
  <c r="F874" i="8"/>
  <c r="F875" i="8"/>
  <c r="F876" i="8"/>
  <c r="F877" i="8"/>
  <c r="F878" i="8"/>
  <c r="F879" i="8"/>
  <c r="F880" i="8"/>
  <c r="F881" i="8"/>
  <c r="F882" i="8"/>
  <c r="F883" i="8"/>
  <c r="F884" i="8"/>
  <c r="F885" i="8"/>
  <c r="F886" i="8"/>
  <c r="F887" i="8"/>
  <c r="F888" i="8"/>
  <c r="F889" i="8"/>
  <c r="F890" i="8"/>
  <c r="F891" i="8"/>
  <c r="F892" i="8"/>
  <c r="F893" i="8"/>
  <c r="F894" i="8"/>
  <c r="F895" i="8"/>
  <c r="F896" i="8"/>
  <c r="F897" i="8"/>
  <c r="F898" i="8"/>
  <c r="F899" i="8"/>
  <c r="F900" i="8"/>
  <c r="F901" i="8"/>
  <c r="F902" i="8"/>
  <c r="F903" i="8"/>
  <c r="F904" i="8"/>
  <c r="F905" i="8"/>
  <c r="F906" i="8"/>
  <c r="F907" i="8"/>
  <c r="F908" i="8"/>
  <c r="F909" i="8"/>
  <c r="F910" i="8"/>
  <c r="F911" i="8"/>
  <c r="F912" i="8"/>
  <c r="F913" i="8"/>
  <c r="F914" i="8"/>
  <c r="F915" i="8"/>
  <c r="F916" i="8"/>
  <c r="F917" i="8"/>
  <c r="F918" i="8"/>
  <c r="F919" i="8"/>
  <c r="F920" i="8"/>
  <c r="F921" i="8"/>
  <c r="F922" i="8"/>
  <c r="F923" i="8"/>
  <c r="F924" i="8"/>
  <c r="F925" i="8"/>
  <c r="F926" i="8"/>
  <c r="F927" i="8"/>
  <c r="F928" i="8"/>
  <c r="F929" i="8"/>
  <c r="F930" i="8"/>
  <c r="F931" i="8"/>
  <c r="F932" i="8"/>
  <c r="F933" i="8"/>
  <c r="F934" i="8"/>
  <c r="F935" i="8"/>
  <c r="F936" i="8"/>
  <c r="F937" i="8"/>
  <c r="F938" i="8"/>
  <c r="F939" i="8"/>
  <c r="F940" i="8"/>
  <c r="F941" i="8"/>
  <c r="F942" i="8"/>
  <c r="F943" i="8"/>
  <c r="F944" i="8"/>
  <c r="F945" i="8"/>
  <c r="F946" i="8"/>
  <c r="F947" i="8"/>
  <c r="F948" i="8"/>
  <c r="F949" i="8"/>
  <c r="F950" i="8"/>
  <c r="F951" i="8"/>
  <c r="F952" i="8"/>
  <c r="F953" i="8"/>
  <c r="F954" i="8"/>
  <c r="F955" i="8"/>
  <c r="F956" i="8"/>
  <c r="F957" i="8"/>
  <c r="F958" i="8"/>
  <c r="F959" i="8"/>
  <c r="F960" i="8"/>
  <c r="F961" i="8"/>
  <c r="F962" i="8"/>
  <c r="F963" i="8"/>
  <c r="F964" i="8"/>
  <c r="F965" i="8"/>
  <c r="F966" i="8"/>
  <c r="F967" i="8"/>
  <c r="F968" i="8"/>
  <c r="F969" i="8"/>
  <c r="F970" i="8"/>
  <c r="F971" i="8"/>
  <c r="F972" i="8"/>
  <c r="F973" i="8"/>
  <c r="F974" i="8"/>
  <c r="F975" i="8"/>
  <c r="F976" i="8"/>
  <c r="F977" i="8"/>
  <c r="F978" i="8"/>
  <c r="F979" i="8"/>
  <c r="F980" i="8"/>
  <c r="F981" i="8"/>
  <c r="F982" i="8"/>
  <c r="F983" i="8"/>
  <c r="F984" i="8"/>
  <c r="F985" i="8"/>
  <c r="F986" i="8"/>
  <c r="F987" i="8"/>
  <c r="F988" i="8"/>
  <c r="F989" i="8"/>
  <c r="F990" i="8"/>
  <c r="F991" i="8"/>
  <c r="F992" i="8"/>
  <c r="F993" i="8"/>
  <c r="F994" i="8"/>
  <c r="F995" i="8"/>
  <c r="F996" i="8"/>
  <c r="F997" i="8"/>
  <c r="F998" i="8"/>
  <c r="F999" i="8"/>
  <c r="F1000" i="8"/>
  <c r="F1001" i="8"/>
  <c r="F1002" i="8"/>
  <c r="F1003" i="8"/>
  <c r="F1004" i="8"/>
  <c r="F1005" i="8"/>
  <c r="F1006" i="8"/>
  <c r="F1007" i="8"/>
  <c r="F1008" i="8"/>
  <c r="F1009" i="8"/>
  <c r="F1010" i="8"/>
  <c r="F1011" i="8"/>
  <c r="F1012" i="8"/>
  <c r="F1013" i="8"/>
  <c r="F1014" i="8"/>
  <c r="F1015" i="8"/>
  <c r="F1016" i="8"/>
  <c r="F1017" i="8"/>
  <c r="F1018" i="8"/>
  <c r="F1019" i="8"/>
  <c r="F1020" i="8"/>
  <c r="F1021" i="8"/>
  <c r="F1022" i="8"/>
  <c r="F1023" i="8"/>
  <c r="F1024" i="8"/>
  <c r="F1025" i="8"/>
  <c r="F1026" i="8"/>
  <c r="F1027" i="8"/>
  <c r="F1028" i="8"/>
  <c r="F1029" i="8"/>
  <c r="F1030" i="8"/>
  <c r="F1031" i="8"/>
  <c r="F1032" i="8"/>
  <c r="F1033" i="8"/>
  <c r="F1034" i="8"/>
  <c r="F1035" i="8"/>
  <c r="F1036" i="8"/>
  <c r="F1037" i="8"/>
  <c r="F1038" i="8"/>
  <c r="F1039" i="8"/>
  <c r="F1040" i="8"/>
  <c r="F1041" i="8"/>
  <c r="F1042" i="8"/>
  <c r="F1043" i="8"/>
  <c r="F1044" i="8"/>
  <c r="F1045" i="8"/>
  <c r="F1046" i="8"/>
  <c r="F1047" i="8"/>
  <c r="F1048" i="8"/>
  <c r="F1049" i="8"/>
  <c r="F1050" i="8"/>
  <c r="F1051" i="8"/>
  <c r="F1052" i="8"/>
  <c r="F1053" i="8"/>
  <c r="F1054" i="8"/>
  <c r="F1055" i="8"/>
  <c r="F1056" i="8"/>
  <c r="F1057" i="8"/>
  <c r="F1058" i="8"/>
  <c r="F1059" i="8"/>
  <c r="F1060" i="8"/>
  <c r="F1061" i="8"/>
  <c r="F1062" i="8"/>
  <c r="F1063" i="8"/>
  <c r="F1064" i="8"/>
  <c r="F1065" i="8"/>
  <c r="F1066" i="8"/>
  <c r="F1067" i="8"/>
  <c r="F1068" i="8"/>
  <c r="F1069" i="8"/>
  <c r="F1070" i="8"/>
  <c r="F1071" i="8"/>
  <c r="F1072" i="8"/>
  <c r="F1073" i="8"/>
  <c r="F1074" i="8"/>
  <c r="F1075" i="8"/>
  <c r="F1076" i="8"/>
  <c r="F1077" i="8"/>
  <c r="F1078" i="8"/>
  <c r="F1079" i="8"/>
  <c r="F1080" i="8"/>
  <c r="F1081" i="8"/>
  <c r="F1082" i="8"/>
  <c r="F1083" i="8"/>
  <c r="F1084" i="8"/>
  <c r="F1085" i="8"/>
  <c r="F1086" i="8"/>
  <c r="F1087" i="8"/>
  <c r="F1088" i="8"/>
  <c r="F1089" i="8"/>
  <c r="F1090" i="8"/>
  <c r="F1091" i="8"/>
  <c r="F1092" i="8"/>
  <c r="F1093" i="8"/>
  <c r="F1094" i="8"/>
  <c r="F1095" i="8"/>
  <c r="F1096" i="8"/>
  <c r="F1097" i="8"/>
  <c r="F1098" i="8"/>
  <c r="F1099" i="8"/>
  <c r="F1100" i="8"/>
  <c r="F1101" i="8"/>
  <c r="F1102" i="8"/>
  <c r="F1103" i="8"/>
  <c r="F1104" i="8"/>
  <c r="F1105" i="8"/>
  <c r="F1106" i="8"/>
  <c r="F1107" i="8"/>
  <c r="F1108" i="8"/>
  <c r="F1109" i="8"/>
  <c r="F1110" i="8"/>
  <c r="F1111" i="8"/>
  <c r="F1112" i="8"/>
  <c r="F1113" i="8"/>
  <c r="F1114" i="8"/>
  <c r="F1115" i="8"/>
  <c r="F1116" i="8"/>
  <c r="F1117" i="8"/>
  <c r="F1118" i="8"/>
  <c r="F1119" i="8"/>
  <c r="F1120" i="8"/>
  <c r="F1121" i="8"/>
  <c r="F1122" i="8"/>
  <c r="F1123" i="8"/>
  <c r="F1124" i="8"/>
  <c r="F1125" i="8"/>
  <c r="F1126" i="8"/>
  <c r="F1127" i="8"/>
  <c r="F1128" i="8"/>
  <c r="F1129" i="8"/>
  <c r="F1130" i="8"/>
  <c r="F1131" i="8"/>
  <c r="F1132" i="8"/>
  <c r="F1133" i="8"/>
  <c r="F1134" i="8"/>
  <c r="F1135" i="8"/>
  <c r="F1136" i="8"/>
  <c r="F1137" i="8"/>
  <c r="F1138" i="8"/>
  <c r="F1139" i="8"/>
  <c r="F1140" i="8"/>
  <c r="F1141" i="8"/>
  <c r="F1142" i="8"/>
  <c r="F1143" i="8"/>
  <c r="F1144" i="8"/>
  <c r="F1145" i="8"/>
  <c r="F1146" i="8"/>
  <c r="F1147" i="8"/>
  <c r="F1148" i="8"/>
  <c r="F1149" i="8"/>
  <c r="F1150" i="8"/>
  <c r="F1151" i="8"/>
  <c r="F1152" i="8"/>
  <c r="F1153" i="8"/>
  <c r="F1154" i="8"/>
  <c r="F1155" i="8"/>
  <c r="F1156" i="8"/>
  <c r="F1157" i="8"/>
  <c r="F1158" i="8"/>
  <c r="F1159" i="8"/>
  <c r="F1160" i="8"/>
  <c r="F1161" i="8"/>
  <c r="F1162" i="8"/>
  <c r="F1163" i="8"/>
  <c r="F1164" i="8"/>
  <c r="F1165" i="8"/>
  <c r="F1166" i="8"/>
  <c r="F1167" i="8"/>
  <c r="F1168" i="8"/>
  <c r="F1169" i="8"/>
  <c r="F1170" i="8"/>
  <c r="F1171" i="8"/>
  <c r="F1172" i="8"/>
  <c r="F1173" i="8"/>
  <c r="F1174" i="8"/>
  <c r="F1175" i="8"/>
  <c r="F1176" i="8"/>
  <c r="F1177" i="8"/>
  <c r="F1178" i="8"/>
  <c r="F1179" i="8"/>
  <c r="F1180" i="8"/>
  <c r="F1181" i="8"/>
  <c r="F1182" i="8"/>
  <c r="F1183" i="8"/>
  <c r="F1184" i="8"/>
  <c r="F1185" i="8"/>
  <c r="F1186" i="8"/>
  <c r="F1187" i="8"/>
  <c r="F1188" i="8"/>
  <c r="F1189" i="8"/>
  <c r="F1190" i="8"/>
  <c r="F1191" i="8"/>
  <c r="F1192" i="8"/>
  <c r="F1193" i="8"/>
  <c r="F1194" i="8"/>
  <c r="F1195" i="8"/>
  <c r="F1196" i="8"/>
  <c r="F1197" i="8"/>
  <c r="F1198" i="8"/>
  <c r="F1199" i="8"/>
  <c r="F1200" i="8"/>
  <c r="F1201" i="8"/>
  <c r="F1202" i="8"/>
  <c r="F1203" i="8"/>
  <c r="F1204" i="8"/>
  <c r="F1205" i="8"/>
  <c r="F1206" i="8"/>
  <c r="F1207" i="8"/>
  <c r="F1208" i="8"/>
  <c r="F1209" i="8"/>
  <c r="F1210" i="8"/>
  <c r="F1211" i="8"/>
  <c r="F1212" i="8"/>
  <c r="F1213" i="8"/>
  <c r="F1214" i="8"/>
  <c r="F1215" i="8"/>
  <c r="F1216" i="8"/>
  <c r="F1217" i="8"/>
  <c r="F1218" i="8"/>
  <c r="F1219" i="8"/>
  <c r="F1220" i="8"/>
  <c r="F1221" i="8"/>
  <c r="F1222" i="8"/>
  <c r="F1223" i="8"/>
  <c r="F1224" i="8"/>
  <c r="F1225" i="8"/>
  <c r="F1226" i="8"/>
  <c r="F1227" i="8"/>
  <c r="F1228" i="8"/>
  <c r="F1229" i="8"/>
  <c r="F1230" i="8"/>
  <c r="F1231" i="8"/>
  <c r="F1232" i="8"/>
  <c r="F1233" i="8"/>
  <c r="F1234" i="8"/>
  <c r="F1235" i="8"/>
  <c r="F1236" i="8"/>
  <c r="F1237" i="8"/>
  <c r="F1238" i="8"/>
  <c r="F1239" i="8"/>
  <c r="F1240" i="8"/>
  <c r="F1241" i="8"/>
  <c r="F1242" i="8"/>
  <c r="F1243" i="8"/>
  <c r="F1244" i="8"/>
  <c r="F1245" i="8"/>
  <c r="F1246" i="8"/>
  <c r="F1247" i="8"/>
  <c r="F1248" i="8"/>
  <c r="F1249" i="8"/>
  <c r="F1250" i="8"/>
  <c r="F1251" i="8"/>
  <c r="F1252" i="8"/>
  <c r="F1253" i="8"/>
  <c r="F1254" i="8"/>
  <c r="F1255" i="8"/>
  <c r="F1256" i="8"/>
  <c r="F1257" i="8"/>
  <c r="F1258" i="8"/>
  <c r="F1259" i="8"/>
  <c r="F1260" i="8"/>
  <c r="F1261" i="8"/>
  <c r="F1262" i="8"/>
  <c r="F1263" i="8"/>
  <c r="F1264" i="8"/>
  <c r="F1265" i="8"/>
  <c r="F1266" i="8"/>
  <c r="F1267" i="8"/>
  <c r="F1268" i="8"/>
  <c r="F1269" i="8"/>
  <c r="F1270" i="8"/>
  <c r="F1271" i="8"/>
  <c r="F1272" i="8"/>
  <c r="F1273" i="8"/>
  <c r="F1274" i="8"/>
  <c r="F1275" i="8"/>
  <c r="F1276" i="8"/>
  <c r="F1277" i="8"/>
  <c r="F1278" i="8"/>
  <c r="F1279" i="8"/>
  <c r="F1280" i="8"/>
  <c r="F1281" i="8"/>
  <c r="F1282" i="8"/>
  <c r="F1283" i="8"/>
  <c r="F1284" i="8"/>
  <c r="F1285" i="8"/>
  <c r="F1286" i="8"/>
  <c r="F1287" i="8"/>
  <c r="F1288" i="8"/>
  <c r="F1289" i="8"/>
  <c r="F1290" i="8"/>
  <c r="F1291" i="8"/>
  <c r="F1292" i="8"/>
  <c r="F1293" i="8"/>
  <c r="F1294" i="8"/>
  <c r="F1295" i="8"/>
  <c r="F1296" i="8"/>
  <c r="F1297" i="8"/>
  <c r="F1298" i="8"/>
  <c r="F1299" i="8"/>
  <c r="F1300" i="8"/>
  <c r="F1301" i="8"/>
  <c r="F1302" i="8"/>
  <c r="F1303" i="8"/>
  <c r="F1304" i="8"/>
  <c r="F1305" i="8"/>
  <c r="F1306" i="8"/>
  <c r="F1307" i="8"/>
  <c r="F1308" i="8"/>
  <c r="F1309" i="8"/>
  <c r="F1310" i="8"/>
  <c r="F1311" i="8"/>
  <c r="F1312" i="8"/>
  <c r="F1313" i="8"/>
  <c r="F1314" i="8"/>
  <c r="F1315" i="8"/>
  <c r="F1316" i="8"/>
  <c r="F1317" i="8"/>
  <c r="F1318" i="8"/>
  <c r="F1319" i="8"/>
  <c r="F1320" i="8"/>
  <c r="F1321" i="8"/>
  <c r="F1322" i="8"/>
  <c r="F1323" i="8"/>
  <c r="F1324" i="8"/>
  <c r="F1325" i="8"/>
  <c r="F1326" i="8"/>
  <c r="F1327" i="8"/>
  <c r="F1328" i="8"/>
  <c r="F1329" i="8"/>
  <c r="F1330" i="8"/>
  <c r="F1331" i="8"/>
  <c r="F1332" i="8"/>
  <c r="F1333" i="8"/>
  <c r="F1334" i="8"/>
  <c r="F1335" i="8"/>
  <c r="F1336" i="8"/>
  <c r="F1337" i="8"/>
  <c r="F1338" i="8"/>
  <c r="F1339" i="8"/>
  <c r="F1340" i="8"/>
  <c r="F1341" i="8"/>
  <c r="F1342" i="8"/>
  <c r="F1343" i="8"/>
  <c r="F1344" i="8"/>
  <c r="F1345" i="8"/>
  <c r="F1346" i="8"/>
  <c r="F1347" i="8"/>
  <c r="F1348" i="8"/>
  <c r="F2" i="8"/>
  <c r="I2" i="7"/>
  <c r="I3" i="7"/>
  <c r="I4"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353" i="7"/>
  <c r="I354" i="7"/>
  <c r="I355" i="7"/>
  <c r="I356" i="7"/>
  <c r="I357" i="7"/>
  <c r="I358" i="7"/>
  <c r="I359" i="7"/>
  <c r="I360" i="7"/>
  <c r="I361" i="7"/>
  <c r="I362" i="7"/>
  <c r="I363" i="7"/>
  <c r="I364" i="7"/>
  <c r="I365" i="7"/>
  <c r="I366" i="7"/>
  <c r="I367" i="7"/>
  <c r="I368" i="7"/>
  <c r="I369"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947" i="7"/>
  <c r="I948" i="7"/>
  <c r="I949" i="7"/>
  <c r="I950" i="7"/>
  <c r="I951" i="7"/>
  <c r="I952"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36" i="7"/>
  <c r="I1137" i="7"/>
  <c r="I1138" i="7"/>
  <c r="I1139" i="7"/>
  <c r="I1140" i="7"/>
  <c r="I1141" i="7"/>
  <c r="I1142"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541" i="5"/>
  <c r="I542" i="5"/>
  <c r="I543" i="5"/>
  <c r="I544" i="5"/>
  <c r="I545" i="5"/>
  <c r="I546" i="5"/>
  <c r="I547" i="5"/>
  <c r="I548" i="5"/>
  <c r="I549" i="5"/>
  <c r="I550" i="5"/>
  <c r="I551" i="5"/>
  <c r="I552" i="5"/>
  <c r="I553" i="5"/>
  <c r="I554" i="5"/>
  <c r="I555" i="5"/>
  <c r="I556" i="5"/>
  <c r="I557" i="5"/>
  <c r="I558" i="5"/>
  <c r="I559" i="5"/>
  <c r="I560" i="5"/>
  <c r="I561" i="5"/>
  <c r="I562" i="5"/>
  <c r="I563" i="5"/>
  <c r="I564" i="5"/>
  <c r="I565" i="5"/>
  <c r="I566" i="5"/>
  <c r="I567" i="5"/>
  <c r="I568" i="5"/>
  <c r="I569" i="5"/>
  <c r="I570" i="5"/>
  <c r="I571" i="5"/>
  <c r="I572" i="5"/>
  <c r="I573" i="5"/>
  <c r="I574" i="5"/>
  <c r="I575" i="5"/>
  <c r="I576" i="5"/>
  <c r="I577" i="5"/>
  <c r="I578" i="5"/>
  <c r="I579" i="5"/>
  <c r="I580" i="5"/>
  <c r="I581" i="5"/>
  <c r="I582" i="5"/>
  <c r="I583" i="5"/>
  <c r="I584" i="5"/>
  <c r="I585" i="5"/>
  <c r="I586" i="5"/>
  <c r="I587" i="5"/>
  <c r="I588" i="5"/>
  <c r="I589" i="5"/>
  <c r="I590" i="5"/>
  <c r="I591" i="5"/>
  <c r="I592" i="5"/>
  <c r="I593" i="5"/>
  <c r="I594" i="5"/>
  <c r="I595" i="5"/>
  <c r="I596" i="5"/>
  <c r="I597" i="5"/>
  <c r="I598" i="5"/>
  <c r="I599" i="5"/>
  <c r="I600" i="5"/>
  <c r="I601" i="5"/>
  <c r="I602" i="5"/>
  <c r="I603" i="5"/>
  <c r="I604" i="5"/>
  <c r="I605" i="5"/>
  <c r="I606" i="5"/>
  <c r="I607" i="5"/>
  <c r="I608" i="5"/>
  <c r="I609" i="5"/>
  <c r="I610" i="5"/>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88" i="5"/>
  <c r="I689" i="5"/>
  <c r="I690" i="5"/>
  <c r="I691" i="5"/>
  <c r="I692" i="5"/>
  <c r="I693" i="5"/>
  <c r="I694" i="5"/>
  <c r="I695" i="5"/>
  <c r="I696" i="5"/>
  <c r="I697" i="5"/>
  <c r="I698" i="5"/>
  <c r="I699"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760" i="5"/>
  <c r="I761" i="5"/>
  <c r="I762" i="5"/>
  <c r="I763" i="5"/>
  <c r="I764" i="5"/>
  <c r="I765" i="5"/>
  <c r="I766" i="5"/>
  <c r="I767"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I808" i="5"/>
  <c r="I809" i="5"/>
  <c r="I810" i="5"/>
  <c r="I811" i="5"/>
  <c r="I812" i="5"/>
  <c r="I813" i="5"/>
  <c r="I814" i="5"/>
  <c r="I815" i="5"/>
  <c r="I816" i="5"/>
  <c r="I817" i="5"/>
  <c r="I818" i="5"/>
  <c r="I819" i="5"/>
  <c r="I820" i="5"/>
  <c r="I821" i="5"/>
  <c r="I822" i="5"/>
  <c r="I823" i="5"/>
  <c r="I824" i="5"/>
  <c r="I825" i="5"/>
  <c r="I826" i="5"/>
  <c r="I827" i="5"/>
  <c r="I828" i="5"/>
  <c r="I829" i="5"/>
  <c r="I830" i="5"/>
  <c r="I831" i="5"/>
  <c r="I832" i="5"/>
  <c r="I833" i="5"/>
  <c r="I834" i="5"/>
  <c r="I835" i="5"/>
  <c r="I836" i="5"/>
  <c r="I837" i="5"/>
  <c r="I838" i="5"/>
  <c r="I839" i="5"/>
  <c r="I840" i="5"/>
  <c r="I841" i="5"/>
  <c r="I842" i="5"/>
  <c r="I843" i="5"/>
  <c r="I844" i="5"/>
  <c r="I845" i="5"/>
  <c r="I846" i="5"/>
  <c r="I847" i="5"/>
  <c r="I848" i="5"/>
  <c r="I849" i="5"/>
  <c r="I850" i="5"/>
  <c r="I851" i="5"/>
  <c r="I852" i="5"/>
  <c r="I853" i="5"/>
  <c r="I854" i="5"/>
  <c r="I855" i="5"/>
  <c r="I856" i="5"/>
  <c r="I857" i="5"/>
  <c r="I858" i="5"/>
  <c r="I859" i="5"/>
  <c r="I860" i="5"/>
  <c r="I861" i="5"/>
  <c r="I862" i="5"/>
  <c r="I863" i="5"/>
  <c r="I864" i="5"/>
  <c r="I865" i="5"/>
  <c r="I866" i="5"/>
  <c r="I867" i="5"/>
  <c r="I868" i="5"/>
  <c r="I869" i="5"/>
  <c r="I870" i="5"/>
  <c r="I871" i="5"/>
  <c r="I872" i="5"/>
  <c r="I873" i="5"/>
  <c r="I874" i="5"/>
  <c r="I875" i="5"/>
  <c r="I876" i="5"/>
  <c r="I877" i="5"/>
  <c r="I878" i="5"/>
  <c r="I879" i="5"/>
  <c r="I880" i="5"/>
  <c r="I881" i="5"/>
  <c r="I882" i="5"/>
  <c r="I883" i="5"/>
  <c r="I884" i="5"/>
  <c r="I885" i="5"/>
  <c r="I886" i="5"/>
  <c r="I887" i="5"/>
  <c r="I888" i="5"/>
  <c r="I889" i="5"/>
  <c r="I890" i="5"/>
  <c r="I891" i="5"/>
  <c r="I892" i="5"/>
  <c r="I893" i="5"/>
  <c r="I894" i="5"/>
  <c r="I895" i="5"/>
  <c r="I896" i="5"/>
  <c r="I897" i="5"/>
  <c r="I898" i="5"/>
  <c r="I899" i="5"/>
  <c r="I900" i="5"/>
  <c r="I901" i="5"/>
  <c r="I902" i="5"/>
  <c r="I903" i="5"/>
  <c r="I904" i="5"/>
  <c r="I905" i="5"/>
  <c r="I906" i="5"/>
  <c r="I907" i="5"/>
  <c r="I908" i="5"/>
  <c r="I909" i="5"/>
  <c r="I910" i="5"/>
  <c r="I911" i="5"/>
  <c r="I912" i="5"/>
  <c r="I913" i="5"/>
  <c r="I914" i="5"/>
  <c r="I915" i="5"/>
  <c r="I916" i="5"/>
  <c r="I917" i="5"/>
  <c r="I918" i="5"/>
  <c r="I919" i="5"/>
  <c r="I920" i="5"/>
  <c r="I921" i="5"/>
  <c r="I922" i="5"/>
  <c r="I923" i="5"/>
  <c r="I924" i="5"/>
  <c r="I925" i="5"/>
  <c r="I926" i="5"/>
  <c r="I927" i="5"/>
  <c r="I928" i="5"/>
  <c r="I929" i="5"/>
  <c r="I930" i="5"/>
  <c r="I931" i="5"/>
  <c r="I932" i="5"/>
  <c r="I933" i="5"/>
  <c r="I934" i="5"/>
  <c r="I935" i="5"/>
  <c r="I936" i="5"/>
  <c r="I937" i="5"/>
  <c r="I938" i="5"/>
  <c r="I939" i="5"/>
  <c r="I940" i="5"/>
  <c r="I941" i="5"/>
  <c r="I942" i="5"/>
  <c r="I943" i="5"/>
  <c r="I944" i="5"/>
  <c r="I945" i="5"/>
  <c r="I946" i="5"/>
  <c r="I947" i="5"/>
  <c r="I948" i="5"/>
  <c r="I949" i="5"/>
  <c r="I950" i="5"/>
  <c r="I951" i="5"/>
  <c r="I952" i="5"/>
  <c r="I953" i="5"/>
  <c r="I954" i="5"/>
  <c r="I955" i="5"/>
  <c r="I956" i="5"/>
  <c r="I957" i="5"/>
  <c r="I958" i="5"/>
  <c r="I959" i="5"/>
  <c r="I960" i="5"/>
  <c r="I961" i="5"/>
  <c r="I962" i="5"/>
  <c r="I963" i="5"/>
  <c r="I964" i="5"/>
  <c r="I965" i="5"/>
  <c r="I966" i="5"/>
  <c r="I967" i="5"/>
  <c r="I968" i="5"/>
  <c r="I969" i="5"/>
  <c r="I970" i="5"/>
  <c r="I971" i="5"/>
  <c r="I972" i="5"/>
  <c r="I973" i="5"/>
  <c r="I974" i="5"/>
  <c r="I975" i="5"/>
  <c r="I976" i="5"/>
  <c r="I977" i="5"/>
  <c r="I978" i="5"/>
  <c r="I979" i="5"/>
  <c r="I980" i="5"/>
  <c r="I981" i="5"/>
  <c r="I982" i="5"/>
  <c r="I983" i="5"/>
  <c r="I984" i="5"/>
  <c r="I985" i="5"/>
  <c r="I986" i="5"/>
  <c r="I987" i="5"/>
  <c r="I988" i="5"/>
  <c r="I989" i="5"/>
  <c r="I990" i="5"/>
  <c r="I991" i="5"/>
  <c r="I992" i="5"/>
  <c r="I993" i="5"/>
  <c r="I994" i="5"/>
  <c r="I995" i="5"/>
  <c r="I996" i="5"/>
  <c r="I997" i="5"/>
  <c r="I998" i="5"/>
  <c r="I999" i="5"/>
  <c r="I1000" i="5"/>
  <c r="I1001" i="5"/>
  <c r="I1002" i="5"/>
  <c r="I1003" i="5"/>
  <c r="I1004" i="5"/>
  <c r="I1005" i="5"/>
  <c r="I1006" i="5"/>
  <c r="I1007" i="5"/>
  <c r="I1008" i="5"/>
  <c r="I1009" i="5"/>
  <c r="I1010" i="5"/>
  <c r="I1011" i="5"/>
  <c r="I1012" i="5"/>
  <c r="I1013" i="5"/>
  <c r="I1014" i="5"/>
  <c r="I1015" i="5"/>
  <c r="I1016" i="5"/>
  <c r="I1017" i="5"/>
  <c r="I1018" i="5"/>
  <c r="I1019" i="5"/>
  <c r="I1020" i="5"/>
  <c r="I1021" i="5"/>
  <c r="I1022" i="5"/>
  <c r="I1023" i="5"/>
  <c r="I1024" i="5"/>
  <c r="I1025" i="5"/>
  <c r="I1026" i="5"/>
  <c r="I1027" i="5"/>
  <c r="I1028" i="5"/>
  <c r="I1029" i="5"/>
  <c r="I1030" i="5"/>
  <c r="I1031" i="5"/>
  <c r="I1032" i="5"/>
  <c r="I1033" i="5"/>
  <c r="I1034" i="5"/>
  <c r="I1035" i="5"/>
  <c r="I1036" i="5"/>
  <c r="I1037" i="5"/>
  <c r="I1038" i="5"/>
  <c r="I1039" i="5"/>
  <c r="I1040" i="5"/>
  <c r="I1041" i="5"/>
  <c r="I1042" i="5"/>
  <c r="I1043" i="5"/>
  <c r="I1044" i="5"/>
  <c r="I1045" i="5"/>
  <c r="I1046" i="5"/>
  <c r="I1047" i="5"/>
  <c r="I1048" i="5"/>
  <c r="I1049" i="5"/>
  <c r="I1050" i="5"/>
  <c r="I1051" i="5"/>
  <c r="I1052" i="5"/>
  <c r="I1053" i="5"/>
  <c r="I1054" i="5"/>
  <c r="I1055" i="5"/>
  <c r="I1056" i="5"/>
  <c r="I1057" i="5"/>
  <c r="I1058" i="5"/>
  <c r="I1059" i="5"/>
  <c r="I1060" i="5"/>
  <c r="I1061" i="5"/>
  <c r="I1062" i="5"/>
  <c r="I1063" i="5"/>
  <c r="I1064" i="5"/>
  <c r="I1065" i="5"/>
  <c r="I1066" i="5"/>
  <c r="I1067" i="5"/>
  <c r="I1068" i="5"/>
  <c r="I1069" i="5"/>
  <c r="I1070" i="5"/>
  <c r="I1071" i="5"/>
  <c r="I1072" i="5"/>
  <c r="I1073" i="5"/>
  <c r="I1074" i="5"/>
  <c r="I1075" i="5"/>
  <c r="I1076" i="5"/>
  <c r="I1077" i="5"/>
  <c r="I1078" i="5"/>
  <c r="I1079" i="5"/>
  <c r="I1080" i="5"/>
  <c r="I1081" i="5"/>
  <c r="I1082" i="5"/>
  <c r="I1083" i="5"/>
  <c r="I1084" i="5"/>
  <c r="I1085" i="5"/>
  <c r="I1086" i="5"/>
  <c r="I1087" i="5"/>
  <c r="I1088" i="5"/>
  <c r="I1089" i="5"/>
  <c r="I1090" i="5"/>
  <c r="I1091" i="5"/>
  <c r="I1092" i="5"/>
  <c r="I1093" i="5"/>
  <c r="I1094" i="5"/>
  <c r="I1095" i="5"/>
  <c r="I1096" i="5"/>
  <c r="I1097" i="5"/>
  <c r="I1098" i="5"/>
  <c r="I1099" i="5"/>
  <c r="I1100" i="5"/>
  <c r="I1101" i="5"/>
  <c r="I1102" i="5"/>
  <c r="I1103" i="5"/>
  <c r="I1104" i="5"/>
  <c r="I1105" i="5"/>
  <c r="I1106" i="5"/>
  <c r="I1107" i="5"/>
  <c r="I1108" i="5"/>
  <c r="I1109" i="5"/>
  <c r="I1110" i="5"/>
  <c r="I1111" i="5"/>
  <c r="I1112" i="5"/>
  <c r="I1113" i="5"/>
  <c r="I1114" i="5"/>
  <c r="I1115" i="5"/>
  <c r="I1116" i="5"/>
  <c r="I1117" i="5"/>
  <c r="I1118" i="5"/>
  <c r="I1119" i="5"/>
  <c r="I1120" i="5"/>
  <c r="I1121" i="5"/>
  <c r="I1122" i="5"/>
  <c r="I1123" i="5"/>
  <c r="I1124" i="5"/>
  <c r="I1125" i="5"/>
  <c r="I1126" i="5"/>
  <c r="I1127" i="5"/>
  <c r="I1128" i="5"/>
  <c r="I1129" i="5"/>
  <c r="I1130" i="5"/>
  <c r="I1131" i="5"/>
  <c r="I1132" i="5"/>
  <c r="I1133" i="5"/>
  <c r="I1134" i="5"/>
  <c r="I1135" i="5"/>
  <c r="I1136" i="5"/>
  <c r="I1137" i="5"/>
  <c r="I1138" i="5"/>
  <c r="I1139" i="5"/>
  <c r="I1140" i="5"/>
  <c r="I1141" i="5"/>
  <c r="I1142" i="5"/>
  <c r="I1143" i="5"/>
  <c r="I1144" i="5"/>
  <c r="I1145" i="5"/>
  <c r="I1146" i="5"/>
  <c r="I1147" i="5"/>
  <c r="I1148" i="5"/>
  <c r="I1149" i="5"/>
  <c r="I1150" i="5"/>
  <c r="I1151" i="5"/>
  <c r="I1152" i="5"/>
  <c r="I1153" i="5"/>
  <c r="I1154" i="5"/>
  <c r="I1155" i="5"/>
  <c r="I1156" i="5"/>
  <c r="I1157" i="5"/>
  <c r="I1158" i="5"/>
  <c r="I1159" i="5"/>
  <c r="I1160" i="5"/>
  <c r="I1161" i="5"/>
  <c r="I1162" i="5"/>
  <c r="I1163" i="5"/>
  <c r="I1164" i="5"/>
  <c r="I1165" i="5"/>
  <c r="I1166" i="5"/>
  <c r="I1167" i="5"/>
  <c r="I1168" i="5"/>
  <c r="I1169" i="5"/>
  <c r="I1170" i="5"/>
  <c r="I1171" i="5"/>
  <c r="I1172" i="5"/>
  <c r="I1173" i="5"/>
  <c r="I1174" i="5"/>
  <c r="I1175" i="5"/>
  <c r="I1176" i="5"/>
  <c r="I1177" i="5"/>
  <c r="I1178" i="5"/>
  <c r="I1179" i="5"/>
  <c r="I1180" i="5"/>
  <c r="I1181" i="5"/>
  <c r="I1182" i="5"/>
  <c r="I1183" i="5"/>
  <c r="I1184" i="5"/>
  <c r="I1185" i="5"/>
  <c r="I1186" i="5"/>
  <c r="I1187" i="5"/>
  <c r="I1188" i="5"/>
  <c r="I1189" i="5"/>
  <c r="I1190" i="5"/>
  <c r="I1191" i="5"/>
  <c r="I1192" i="5"/>
  <c r="I1193" i="5"/>
  <c r="I1194" i="5"/>
  <c r="I1195" i="5"/>
  <c r="I1196" i="5"/>
  <c r="I1197" i="5"/>
  <c r="I1198" i="5"/>
  <c r="I1199" i="5"/>
  <c r="I1200" i="5"/>
  <c r="I1201" i="5"/>
  <c r="I1202" i="5"/>
  <c r="I1203" i="5"/>
  <c r="I1204" i="5"/>
  <c r="I1205" i="5"/>
  <c r="I1206" i="5"/>
  <c r="I1207" i="5"/>
  <c r="I1208" i="5"/>
  <c r="I1209" i="5"/>
  <c r="I1210" i="5"/>
  <c r="I1211" i="5"/>
  <c r="I1212" i="5"/>
  <c r="I1213" i="5"/>
  <c r="I1214" i="5"/>
  <c r="I1215" i="5"/>
  <c r="I1216" i="5"/>
  <c r="I1217" i="5"/>
  <c r="I1218" i="5"/>
  <c r="I1219" i="5"/>
  <c r="I1220" i="5"/>
  <c r="I1221" i="5"/>
  <c r="I1222" i="5"/>
  <c r="I1223" i="5"/>
  <c r="I1224" i="5"/>
  <c r="I1225" i="5"/>
  <c r="I1226" i="5"/>
  <c r="I1227" i="5"/>
  <c r="I1228" i="5"/>
  <c r="I1229" i="5"/>
  <c r="I1230" i="5"/>
  <c r="I1231" i="5"/>
  <c r="I1232" i="5"/>
  <c r="I1233" i="5"/>
  <c r="I1234" i="5"/>
  <c r="I1235" i="5"/>
  <c r="I1236" i="5"/>
  <c r="I1237" i="5"/>
  <c r="I1238" i="5"/>
  <c r="I1239" i="5"/>
  <c r="I1240" i="5"/>
  <c r="I1241" i="5"/>
  <c r="I1242" i="5"/>
  <c r="I1243" i="5"/>
  <c r="I1244" i="5"/>
  <c r="I1245" i="5"/>
  <c r="I1246" i="5"/>
  <c r="I1247" i="5"/>
  <c r="I1248" i="5"/>
  <c r="I1249" i="5"/>
  <c r="I1250" i="5"/>
  <c r="I1251" i="5"/>
  <c r="I1252" i="5"/>
  <c r="I1253" i="5"/>
  <c r="I1254" i="5"/>
  <c r="I1255" i="5"/>
  <c r="I1256" i="5"/>
  <c r="I1257" i="5"/>
  <c r="I1258" i="5"/>
  <c r="I1259" i="5"/>
  <c r="I1260" i="5"/>
  <c r="I1261" i="5"/>
  <c r="I1262" i="5"/>
  <c r="I1263" i="5"/>
  <c r="I1264" i="5"/>
  <c r="I1265" i="5"/>
  <c r="I1266" i="5"/>
  <c r="I1267" i="5"/>
  <c r="I1268" i="5"/>
  <c r="I1269" i="5"/>
  <c r="I1270" i="5"/>
  <c r="I1271" i="5"/>
  <c r="I1272" i="5"/>
  <c r="I1273" i="5"/>
  <c r="I1274" i="5"/>
  <c r="I1275" i="5"/>
  <c r="I1276" i="5"/>
  <c r="I1277" i="5"/>
  <c r="I1278" i="5"/>
  <c r="I1279" i="5"/>
  <c r="I1280" i="5"/>
  <c r="I1281" i="5"/>
  <c r="I1282" i="5"/>
  <c r="I1283" i="5"/>
  <c r="I1284" i="5"/>
  <c r="I1285" i="5"/>
  <c r="I1286" i="5"/>
  <c r="I1287" i="5"/>
  <c r="I1288" i="5"/>
  <c r="I1289" i="5"/>
  <c r="I1290" i="5"/>
  <c r="I1291" i="5"/>
  <c r="I1292" i="5"/>
  <c r="I1293" i="5"/>
  <c r="I1294" i="5"/>
  <c r="I1295" i="5"/>
  <c r="I1296" i="5"/>
  <c r="I1297" i="5"/>
  <c r="I1298" i="5"/>
  <c r="I1299" i="5"/>
  <c r="I1300" i="5"/>
  <c r="I1301" i="5"/>
  <c r="I1302" i="5"/>
  <c r="I1303" i="5"/>
  <c r="I1304" i="5"/>
  <c r="I1305" i="5"/>
  <c r="I1306" i="5"/>
  <c r="I1307" i="5"/>
  <c r="I1308" i="5"/>
  <c r="I1309" i="5"/>
  <c r="I1310" i="5"/>
  <c r="I1311" i="5"/>
  <c r="I1312" i="5"/>
  <c r="I1313" i="5"/>
  <c r="I1314" i="5"/>
  <c r="I1315" i="5"/>
  <c r="I1316" i="5"/>
  <c r="I1317" i="5"/>
  <c r="I1318" i="5"/>
  <c r="I1319" i="5"/>
  <c r="I1320" i="5"/>
  <c r="I1321" i="5"/>
  <c r="I1322" i="5"/>
  <c r="I1323" i="5"/>
  <c r="I1324" i="5"/>
  <c r="I1325" i="5"/>
  <c r="I1326" i="5"/>
  <c r="I1327" i="5"/>
  <c r="I1328" i="5"/>
  <c r="I1329" i="5"/>
  <c r="I1330" i="5"/>
  <c r="I1331" i="5"/>
  <c r="I1332" i="5"/>
  <c r="I1333" i="5"/>
  <c r="I1334" i="5"/>
  <c r="I1335" i="5"/>
  <c r="I1336" i="5"/>
  <c r="I1337" i="5"/>
  <c r="I1338" i="5"/>
  <c r="I1339" i="5"/>
  <c r="I1340" i="5"/>
  <c r="I1341" i="5"/>
  <c r="I1342" i="5"/>
  <c r="I1343" i="5"/>
  <c r="I1344" i="5"/>
  <c r="I1345" i="5"/>
  <c r="I1346" i="5"/>
  <c r="I1347" i="5"/>
  <c r="I1348" i="5"/>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J3" i="4"/>
  <c r="K3" i="4"/>
  <c r="L3" i="4"/>
  <c r="J4" i="4"/>
  <c r="K4" i="4"/>
  <c r="L4" i="4"/>
  <c r="J5" i="4"/>
  <c r="K5" i="4"/>
  <c r="L5" i="4"/>
  <c r="J6" i="4"/>
  <c r="K6" i="4"/>
  <c r="L6" i="4"/>
  <c r="J7" i="4"/>
  <c r="K7" i="4"/>
  <c r="L7" i="4"/>
  <c r="J8" i="4"/>
  <c r="K8" i="4"/>
  <c r="L8" i="4"/>
  <c r="J9" i="4"/>
  <c r="K9" i="4"/>
  <c r="L9" i="4"/>
  <c r="J10" i="4"/>
  <c r="K10" i="4"/>
  <c r="L10" i="4"/>
  <c r="J11" i="4"/>
  <c r="K11" i="4"/>
  <c r="L11" i="4"/>
  <c r="J12" i="4"/>
  <c r="K12" i="4"/>
  <c r="L12" i="4"/>
  <c r="J13" i="4"/>
  <c r="K13" i="4"/>
  <c r="L13" i="4"/>
  <c r="J14" i="4"/>
  <c r="K14" i="4"/>
  <c r="L14" i="4"/>
  <c r="J15" i="4"/>
  <c r="K15" i="4"/>
  <c r="L15" i="4"/>
  <c r="J16" i="4"/>
  <c r="K16" i="4"/>
  <c r="L16" i="4"/>
  <c r="J17" i="4"/>
  <c r="K17" i="4"/>
  <c r="L17" i="4"/>
  <c r="J18" i="4"/>
  <c r="K18" i="4"/>
  <c r="L18" i="4"/>
  <c r="J19" i="4"/>
  <c r="K19" i="4"/>
  <c r="L19" i="4"/>
  <c r="J20" i="4"/>
  <c r="K20" i="4"/>
  <c r="L20" i="4"/>
  <c r="J21" i="4"/>
  <c r="K21" i="4"/>
  <c r="L21" i="4"/>
  <c r="J22" i="4"/>
  <c r="K22" i="4"/>
  <c r="L22" i="4"/>
  <c r="J23" i="4"/>
  <c r="K23" i="4"/>
  <c r="L23" i="4"/>
  <c r="J24" i="4"/>
  <c r="K24" i="4"/>
  <c r="L24" i="4"/>
  <c r="J25" i="4"/>
  <c r="K25" i="4"/>
  <c r="L25" i="4"/>
  <c r="J26" i="4"/>
  <c r="K26" i="4"/>
  <c r="L26" i="4"/>
  <c r="J27" i="4"/>
  <c r="K27" i="4"/>
  <c r="L27" i="4"/>
  <c r="J28" i="4"/>
  <c r="K28" i="4"/>
  <c r="L28" i="4"/>
  <c r="J29" i="4"/>
  <c r="K29" i="4"/>
  <c r="L29" i="4"/>
  <c r="J30" i="4"/>
  <c r="K30" i="4"/>
  <c r="L30" i="4"/>
  <c r="J31" i="4"/>
  <c r="K31" i="4"/>
  <c r="L31" i="4"/>
  <c r="J32" i="4"/>
  <c r="K32" i="4"/>
  <c r="L32" i="4"/>
  <c r="J33" i="4"/>
  <c r="K33" i="4"/>
  <c r="L33" i="4"/>
  <c r="J34" i="4"/>
  <c r="K34" i="4"/>
  <c r="L34" i="4"/>
  <c r="J35" i="4"/>
  <c r="K35" i="4"/>
  <c r="L35" i="4"/>
  <c r="J36" i="4"/>
  <c r="K36" i="4"/>
  <c r="L36" i="4"/>
  <c r="J37" i="4"/>
  <c r="K37" i="4"/>
  <c r="L37" i="4"/>
  <c r="J38" i="4"/>
  <c r="K38" i="4"/>
  <c r="L38" i="4"/>
  <c r="J39" i="4"/>
  <c r="K39" i="4"/>
  <c r="L39" i="4"/>
  <c r="J40" i="4"/>
  <c r="K40" i="4"/>
  <c r="L40" i="4"/>
  <c r="J41" i="4"/>
  <c r="K41" i="4"/>
  <c r="L41" i="4"/>
  <c r="J42" i="4"/>
  <c r="K42" i="4"/>
  <c r="L42" i="4"/>
  <c r="J43" i="4"/>
  <c r="K43" i="4"/>
  <c r="L43" i="4"/>
  <c r="J44" i="4"/>
  <c r="K44" i="4"/>
  <c r="L44" i="4"/>
  <c r="J45" i="4"/>
  <c r="K45" i="4"/>
  <c r="L45" i="4"/>
  <c r="J46" i="4"/>
  <c r="K46" i="4"/>
  <c r="L46" i="4"/>
  <c r="J47" i="4"/>
  <c r="K47" i="4"/>
  <c r="L47" i="4"/>
  <c r="J48" i="4"/>
  <c r="K48" i="4"/>
  <c r="L48" i="4"/>
  <c r="J49" i="4"/>
  <c r="K49" i="4"/>
  <c r="L49" i="4"/>
  <c r="J50" i="4"/>
  <c r="K50" i="4"/>
  <c r="L50" i="4"/>
  <c r="J51" i="4"/>
  <c r="K51" i="4"/>
  <c r="L51" i="4"/>
  <c r="J52" i="4"/>
  <c r="K52" i="4"/>
  <c r="L52" i="4"/>
  <c r="J53" i="4"/>
  <c r="K53" i="4"/>
  <c r="L53" i="4"/>
  <c r="J54" i="4"/>
  <c r="K54" i="4"/>
  <c r="L54" i="4"/>
  <c r="J55" i="4"/>
  <c r="K55" i="4"/>
  <c r="L55" i="4"/>
  <c r="J56" i="4"/>
  <c r="K56" i="4"/>
  <c r="L56" i="4"/>
  <c r="J57" i="4"/>
  <c r="K57" i="4"/>
  <c r="L57" i="4"/>
  <c r="J58" i="4"/>
  <c r="K58" i="4"/>
  <c r="L58" i="4"/>
  <c r="J59" i="4"/>
  <c r="K59" i="4"/>
  <c r="L59" i="4"/>
  <c r="J60" i="4"/>
  <c r="K60" i="4"/>
  <c r="L60" i="4"/>
  <c r="J61" i="4"/>
  <c r="K61" i="4"/>
  <c r="L61" i="4"/>
  <c r="J62" i="4"/>
  <c r="K62" i="4"/>
  <c r="L62" i="4"/>
  <c r="J63" i="4"/>
  <c r="K63" i="4"/>
  <c r="L63" i="4"/>
  <c r="J64" i="4"/>
  <c r="K64" i="4"/>
  <c r="L64" i="4"/>
  <c r="J65" i="4"/>
  <c r="K65" i="4"/>
  <c r="L65" i="4"/>
  <c r="J66" i="4"/>
  <c r="K66" i="4"/>
  <c r="L66" i="4"/>
  <c r="J67" i="4"/>
  <c r="K67" i="4"/>
  <c r="L67" i="4"/>
  <c r="J68" i="4"/>
  <c r="K68" i="4"/>
  <c r="L68" i="4"/>
  <c r="J69" i="4"/>
  <c r="K69" i="4"/>
  <c r="L69" i="4"/>
  <c r="J70" i="4"/>
  <c r="K70" i="4"/>
  <c r="L70" i="4"/>
  <c r="J71" i="4"/>
  <c r="K71" i="4"/>
  <c r="L71" i="4"/>
  <c r="J72" i="4"/>
  <c r="K72" i="4"/>
  <c r="L72" i="4"/>
  <c r="J73" i="4"/>
  <c r="K73" i="4"/>
  <c r="L73" i="4"/>
  <c r="J74" i="4"/>
  <c r="K74" i="4"/>
  <c r="L74" i="4"/>
  <c r="J75" i="4"/>
  <c r="K75" i="4"/>
  <c r="L75" i="4"/>
  <c r="J76" i="4"/>
  <c r="K76" i="4"/>
  <c r="L76" i="4"/>
  <c r="J77" i="4"/>
  <c r="K77" i="4"/>
  <c r="L77" i="4"/>
  <c r="J78" i="4"/>
  <c r="K78" i="4"/>
  <c r="L78" i="4"/>
  <c r="J79" i="4"/>
  <c r="K79" i="4"/>
  <c r="L79" i="4"/>
  <c r="J80" i="4"/>
  <c r="K80" i="4"/>
  <c r="L80" i="4"/>
  <c r="J81" i="4"/>
  <c r="K81" i="4"/>
  <c r="L81" i="4"/>
  <c r="J82" i="4"/>
  <c r="K82" i="4"/>
  <c r="L82" i="4"/>
  <c r="J83" i="4"/>
  <c r="K83" i="4"/>
  <c r="L83" i="4"/>
  <c r="J84" i="4"/>
  <c r="K84" i="4"/>
  <c r="L84" i="4"/>
  <c r="J85" i="4"/>
  <c r="K85" i="4"/>
  <c r="L85" i="4"/>
  <c r="J86" i="4"/>
  <c r="K86" i="4"/>
  <c r="L86" i="4"/>
  <c r="J87" i="4"/>
  <c r="K87" i="4"/>
  <c r="L87" i="4"/>
  <c r="J88" i="4"/>
  <c r="K88" i="4"/>
  <c r="L88" i="4"/>
  <c r="J89" i="4"/>
  <c r="K89" i="4"/>
  <c r="L89" i="4"/>
  <c r="J90" i="4"/>
  <c r="K90" i="4"/>
  <c r="L90" i="4"/>
  <c r="J91" i="4"/>
  <c r="K91" i="4"/>
  <c r="L91" i="4"/>
  <c r="J92" i="4"/>
  <c r="K92" i="4"/>
  <c r="L92" i="4"/>
  <c r="J93" i="4"/>
  <c r="K93" i="4"/>
  <c r="L93" i="4"/>
  <c r="J94" i="4"/>
  <c r="K94" i="4"/>
  <c r="L94" i="4"/>
  <c r="J95" i="4"/>
  <c r="K95" i="4"/>
  <c r="L95" i="4"/>
  <c r="J96" i="4"/>
  <c r="K96" i="4"/>
  <c r="L96" i="4"/>
  <c r="J97" i="4"/>
  <c r="K97" i="4"/>
  <c r="L97" i="4"/>
  <c r="J98" i="4"/>
  <c r="K98" i="4"/>
  <c r="L98" i="4"/>
  <c r="J99" i="4"/>
  <c r="K99" i="4"/>
  <c r="L99" i="4"/>
  <c r="J100" i="4"/>
  <c r="K100" i="4"/>
  <c r="L100" i="4"/>
  <c r="J101" i="4"/>
  <c r="K101" i="4"/>
  <c r="L101" i="4"/>
  <c r="J102" i="4"/>
  <c r="K102" i="4"/>
  <c r="L102" i="4"/>
  <c r="J103" i="4"/>
  <c r="K103" i="4"/>
  <c r="L103" i="4"/>
  <c r="J104" i="4"/>
  <c r="K104" i="4"/>
  <c r="L104" i="4"/>
  <c r="J105" i="4"/>
  <c r="K105" i="4"/>
  <c r="L105" i="4"/>
  <c r="J106" i="4"/>
  <c r="K106" i="4"/>
  <c r="L106" i="4"/>
  <c r="J107" i="4"/>
  <c r="K107" i="4"/>
  <c r="L107" i="4"/>
  <c r="J108" i="4"/>
  <c r="K108" i="4"/>
  <c r="L108" i="4"/>
  <c r="J109" i="4"/>
  <c r="K109" i="4"/>
  <c r="L109" i="4"/>
  <c r="J110" i="4"/>
  <c r="K110" i="4"/>
  <c r="L110" i="4"/>
  <c r="J111" i="4"/>
  <c r="K111" i="4"/>
  <c r="L111" i="4"/>
  <c r="J112" i="4"/>
  <c r="K112" i="4"/>
  <c r="L112" i="4"/>
  <c r="J113" i="4"/>
  <c r="K113" i="4"/>
  <c r="L113" i="4"/>
  <c r="J114" i="4"/>
  <c r="K114" i="4"/>
  <c r="L114" i="4"/>
  <c r="J115" i="4"/>
  <c r="K115" i="4"/>
  <c r="L115" i="4"/>
  <c r="J116" i="4"/>
  <c r="K116" i="4"/>
  <c r="L116" i="4"/>
  <c r="J117" i="4"/>
  <c r="K117" i="4"/>
  <c r="L117" i="4"/>
  <c r="J118" i="4"/>
  <c r="K118" i="4"/>
  <c r="L118" i="4"/>
  <c r="J119" i="4"/>
  <c r="K119" i="4"/>
  <c r="L119" i="4"/>
  <c r="J120" i="4"/>
  <c r="K120" i="4"/>
  <c r="L120" i="4"/>
  <c r="J121" i="4"/>
  <c r="K121" i="4"/>
  <c r="L121" i="4"/>
  <c r="J122" i="4"/>
  <c r="K122" i="4"/>
  <c r="L122" i="4"/>
  <c r="J123" i="4"/>
  <c r="K123" i="4"/>
  <c r="L123" i="4"/>
  <c r="J124" i="4"/>
  <c r="K124" i="4"/>
  <c r="L124" i="4"/>
  <c r="J125" i="4"/>
  <c r="K125" i="4"/>
  <c r="L125" i="4"/>
  <c r="J126" i="4"/>
  <c r="K126" i="4"/>
  <c r="L126" i="4"/>
  <c r="J127" i="4"/>
  <c r="K127" i="4"/>
  <c r="L127" i="4"/>
  <c r="J128" i="4"/>
  <c r="K128" i="4"/>
  <c r="L128" i="4"/>
  <c r="J129" i="4"/>
  <c r="K129" i="4"/>
  <c r="L129" i="4"/>
  <c r="J130" i="4"/>
  <c r="K130" i="4"/>
  <c r="L130" i="4"/>
  <c r="J131" i="4"/>
  <c r="K131" i="4"/>
  <c r="L131" i="4"/>
  <c r="J132" i="4"/>
  <c r="K132" i="4"/>
  <c r="L132" i="4"/>
  <c r="J133" i="4"/>
  <c r="K133" i="4"/>
  <c r="L133" i="4"/>
  <c r="J134" i="4"/>
  <c r="K134" i="4"/>
  <c r="L134" i="4"/>
  <c r="J135" i="4"/>
  <c r="K135" i="4"/>
  <c r="L135" i="4"/>
  <c r="J136" i="4"/>
  <c r="K136" i="4"/>
  <c r="L136" i="4"/>
  <c r="J137" i="4"/>
  <c r="K137" i="4"/>
  <c r="L137" i="4"/>
  <c r="J138" i="4"/>
  <c r="K138" i="4"/>
  <c r="L138" i="4"/>
  <c r="J139" i="4"/>
  <c r="K139" i="4"/>
  <c r="L139" i="4"/>
  <c r="J140" i="4"/>
  <c r="K140" i="4"/>
  <c r="L140" i="4"/>
  <c r="J141" i="4"/>
  <c r="K141" i="4"/>
  <c r="L141" i="4"/>
  <c r="J142" i="4"/>
  <c r="K142" i="4"/>
  <c r="L142" i="4"/>
  <c r="J143" i="4"/>
  <c r="K143" i="4"/>
  <c r="L143" i="4"/>
  <c r="J144" i="4"/>
  <c r="K144" i="4"/>
  <c r="L144" i="4"/>
  <c r="J145" i="4"/>
  <c r="K145" i="4"/>
  <c r="L145" i="4"/>
  <c r="J146" i="4"/>
  <c r="K146" i="4"/>
  <c r="L146" i="4"/>
  <c r="J147" i="4"/>
  <c r="K147" i="4"/>
  <c r="L147" i="4"/>
  <c r="J148" i="4"/>
  <c r="K148" i="4"/>
  <c r="L148" i="4"/>
  <c r="J149" i="4"/>
  <c r="K149" i="4"/>
  <c r="L149" i="4"/>
  <c r="J150" i="4"/>
  <c r="K150" i="4"/>
  <c r="L150" i="4"/>
  <c r="J151" i="4"/>
  <c r="K151" i="4"/>
  <c r="L151" i="4"/>
  <c r="J152" i="4"/>
  <c r="K152" i="4"/>
  <c r="L152" i="4"/>
  <c r="J153" i="4"/>
  <c r="K153" i="4"/>
  <c r="L153" i="4"/>
  <c r="J154" i="4"/>
  <c r="K154" i="4"/>
  <c r="L154" i="4"/>
  <c r="J155" i="4"/>
  <c r="K155" i="4"/>
  <c r="L155" i="4"/>
  <c r="J156" i="4"/>
  <c r="K156" i="4"/>
  <c r="L156" i="4"/>
  <c r="J157" i="4"/>
  <c r="K157" i="4"/>
  <c r="L157" i="4"/>
  <c r="J158" i="4"/>
  <c r="K158" i="4"/>
  <c r="L158" i="4"/>
  <c r="J159" i="4"/>
  <c r="K159" i="4"/>
  <c r="L159" i="4"/>
  <c r="J160" i="4"/>
  <c r="K160" i="4"/>
  <c r="L160" i="4"/>
  <c r="J161" i="4"/>
  <c r="K161" i="4"/>
  <c r="L161" i="4"/>
  <c r="J162" i="4"/>
  <c r="K162" i="4"/>
  <c r="L162" i="4"/>
  <c r="J163" i="4"/>
  <c r="K163" i="4"/>
  <c r="L163" i="4"/>
  <c r="J164" i="4"/>
  <c r="K164" i="4"/>
  <c r="L164" i="4"/>
  <c r="J165" i="4"/>
  <c r="K165" i="4"/>
  <c r="L165" i="4"/>
  <c r="J166" i="4"/>
  <c r="K166" i="4"/>
  <c r="L166" i="4"/>
  <c r="J167" i="4"/>
  <c r="K167" i="4"/>
  <c r="L167" i="4"/>
  <c r="J168" i="4"/>
  <c r="K168" i="4"/>
  <c r="L168" i="4"/>
  <c r="J169" i="4"/>
  <c r="K169" i="4"/>
  <c r="L169" i="4"/>
  <c r="J170" i="4"/>
  <c r="K170" i="4"/>
  <c r="L170" i="4"/>
  <c r="J171" i="4"/>
  <c r="K171" i="4"/>
  <c r="L171" i="4"/>
  <c r="J172" i="4"/>
  <c r="K172" i="4"/>
  <c r="L172" i="4"/>
  <c r="J173" i="4"/>
  <c r="K173" i="4"/>
  <c r="L173" i="4"/>
  <c r="J174" i="4"/>
  <c r="K174" i="4"/>
  <c r="L174" i="4"/>
  <c r="J175" i="4"/>
  <c r="K175" i="4"/>
  <c r="L175" i="4"/>
  <c r="J176" i="4"/>
  <c r="K176" i="4"/>
  <c r="L176" i="4"/>
  <c r="J177" i="4"/>
  <c r="K177" i="4"/>
  <c r="L177" i="4"/>
  <c r="J178" i="4"/>
  <c r="K178" i="4"/>
  <c r="L178" i="4"/>
  <c r="J179" i="4"/>
  <c r="K179" i="4"/>
  <c r="L179" i="4"/>
  <c r="J180" i="4"/>
  <c r="K180" i="4"/>
  <c r="L180" i="4"/>
  <c r="J181" i="4"/>
  <c r="K181" i="4"/>
  <c r="L181" i="4"/>
  <c r="J182" i="4"/>
  <c r="K182" i="4"/>
  <c r="L182" i="4"/>
  <c r="J183" i="4"/>
  <c r="K183" i="4"/>
  <c r="L183" i="4"/>
  <c r="J184" i="4"/>
  <c r="K184" i="4"/>
  <c r="L184" i="4"/>
  <c r="J185" i="4"/>
  <c r="K185" i="4"/>
  <c r="L185" i="4"/>
  <c r="J186" i="4"/>
  <c r="K186" i="4"/>
  <c r="L186" i="4"/>
  <c r="J187" i="4"/>
  <c r="K187" i="4"/>
  <c r="L187" i="4"/>
  <c r="J188" i="4"/>
  <c r="K188" i="4"/>
  <c r="L188" i="4"/>
  <c r="J189" i="4"/>
  <c r="K189" i="4"/>
  <c r="L189" i="4"/>
  <c r="J190" i="4"/>
  <c r="K190" i="4"/>
  <c r="L190" i="4"/>
  <c r="J191" i="4"/>
  <c r="K191" i="4"/>
  <c r="L191" i="4"/>
  <c r="J192" i="4"/>
  <c r="K192" i="4"/>
  <c r="L192" i="4"/>
  <c r="J193" i="4"/>
  <c r="K193" i="4"/>
  <c r="L193" i="4"/>
  <c r="J194" i="4"/>
  <c r="K194" i="4"/>
  <c r="L194" i="4"/>
  <c r="J195" i="4"/>
  <c r="K195" i="4"/>
  <c r="L195" i="4"/>
  <c r="J196" i="4"/>
  <c r="K196" i="4"/>
  <c r="L196" i="4"/>
  <c r="J197" i="4"/>
  <c r="K197" i="4"/>
  <c r="L197" i="4"/>
  <c r="J198" i="4"/>
  <c r="K198" i="4"/>
  <c r="L198" i="4"/>
  <c r="J199" i="4"/>
  <c r="K199" i="4"/>
  <c r="L199" i="4"/>
  <c r="J200" i="4"/>
  <c r="K200" i="4"/>
  <c r="L200" i="4"/>
  <c r="J201" i="4"/>
  <c r="K201" i="4"/>
  <c r="L201" i="4"/>
  <c r="J202" i="4"/>
  <c r="K202" i="4"/>
  <c r="L202" i="4"/>
  <c r="J203" i="4"/>
  <c r="K203" i="4"/>
  <c r="L203" i="4"/>
  <c r="J204" i="4"/>
  <c r="K204" i="4"/>
  <c r="L204" i="4"/>
  <c r="J205" i="4"/>
  <c r="K205" i="4"/>
  <c r="L205" i="4"/>
  <c r="J206" i="4"/>
  <c r="K206" i="4"/>
  <c r="L206" i="4"/>
  <c r="J207" i="4"/>
  <c r="K207" i="4"/>
  <c r="L207" i="4"/>
  <c r="J208" i="4"/>
  <c r="K208" i="4"/>
  <c r="L208" i="4"/>
  <c r="J209" i="4"/>
  <c r="K209" i="4"/>
  <c r="L209" i="4"/>
  <c r="J210" i="4"/>
  <c r="K210" i="4"/>
  <c r="L210" i="4"/>
  <c r="J211" i="4"/>
  <c r="K211" i="4"/>
  <c r="L211" i="4"/>
  <c r="J212" i="4"/>
  <c r="K212" i="4"/>
  <c r="L212" i="4"/>
  <c r="J213" i="4"/>
  <c r="K213" i="4"/>
  <c r="L213" i="4"/>
  <c r="J214" i="4"/>
  <c r="K214" i="4"/>
  <c r="L214" i="4"/>
  <c r="J215" i="4"/>
  <c r="K215" i="4"/>
  <c r="L215" i="4"/>
  <c r="J216" i="4"/>
  <c r="K216" i="4"/>
  <c r="L216" i="4"/>
  <c r="J217" i="4"/>
  <c r="K217" i="4"/>
  <c r="L217" i="4"/>
  <c r="J218" i="4"/>
  <c r="K218" i="4"/>
  <c r="L218" i="4"/>
  <c r="J219" i="4"/>
  <c r="K219" i="4"/>
  <c r="L219" i="4"/>
  <c r="J220" i="4"/>
  <c r="K220" i="4"/>
  <c r="L220" i="4"/>
  <c r="J221" i="4"/>
  <c r="K221" i="4"/>
  <c r="L221" i="4"/>
  <c r="J222" i="4"/>
  <c r="K222" i="4"/>
  <c r="L222" i="4"/>
  <c r="J223" i="4"/>
  <c r="K223" i="4"/>
  <c r="L223" i="4"/>
  <c r="J224" i="4"/>
  <c r="K224" i="4"/>
  <c r="L224" i="4"/>
  <c r="J225" i="4"/>
  <c r="K225" i="4"/>
  <c r="L225" i="4"/>
  <c r="J226" i="4"/>
  <c r="K226" i="4"/>
  <c r="L226" i="4"/>
  <c r="J227" i="4"/>
  <c r="K227" i="4"/>
  <c r="L227" i="4"/>
  <c r="J228" i="4"/>
  <c r="K228" i="4"/>
  <c r="L228" i="4"/>
  <c r="J229" i="4"/>
  <c r="K229" i="4"/>
  <c r="L229" i="4"/>
  <c r="J230" i="4"/>
  <c r="K230" i="4"/>
  <c r="L230" i="4"/>
  <c r="J231" i="4"/>
  <c r="K231" i="4"/>
  <c r="L231" i="4"/>
  <c r="J232" i="4"/>
  <c r="K232" i="4"/>
  <c r="L232" i="4"/>
  <c r="J233" i="4"/>
  <c r="K233" i="4"/>
  <c r="L233" i="4"/>
  <c r="J234" i="4"/>
  <c r="K234" i="4"/>
  <c r="L234" i="4"/>
  <c r="J235" i="4"/>
  <c r="K235" i="4"/>
  <c r="L235" i="4"/>
  <c r="J236" i="4"/>
  <c r="K236" i="4"/>
  <c r="L236" i="4"/>
  <c r="J237" i="4"/>
  <c r="K237" i="4"/>
  <c r="L237" i="4"/>
  <c r="J238" i="4"/>
  <c r="K238" i="4"/>
  <c r="L238" i="4"/>
  <c r="J239" i="4"/>
  <c r="K239" i="4"/>
  <c r="L239" i="4"/>
  <c r="J240" i="4"/>
  <c r="K240" i="4"/>
  <c r="L240" i="4"/>
  <c r="J241" i="4"/>
  <c r="K241" i="4"/>
  <c r="L241" i="4"/>
  <c r="J242" i="4"/>
  <c r="K242" i="4"/>
  <c r="L242" i="4"/>
  <c r="J243" i="4"/>
  <c r="K243" i="4"/>
  <c r="L243" i="4"/>
  <c r="J244" i="4"/>
  <c r="K244" i="4"/>
  <c r="L244" i="4"/>
  <c r="J245" i="4"/>
  <c r="K245" i="4"/>
  <c r="L245" i="4"/>
  <c r="J246" i="4"/>
  <c r="K246" i="4"/>
  <c r="L246" i="4"/>
  <c r="J247" i="4"/>
  <c r="K247" i="4"/>
  <c r="L247" i="4"/>
  <c r="J248" i="4"/>
  <c r="K248" i="4"/>
  <c r="L248" i="4"/>
  <c r="J249" i="4"/>
  <c r="K249" i="4"/>
  <c r="L249" i="4"/>
  <c r="J250" i="4"/>
  <c r="K250" i="4"/>
  <c r="L250" i="4"/>
  <c r="J251" i="4"/>
  <c r="K251" i="4"/>
  <c r="L251" i="4"/>
  <c r="J252" i="4"/>
  <c r="K252" i="4"/>
  <c r="L252" i="4"/>
  <c r="J253" i="4"/>
  <c r="K253" i="4"/>
  <c r="L253" i="4"/>
  <c r="J254" i="4"/>
  <c r="K254" i="4"/>
  <c r="L254" i="4"/>
  <c r="J255" i="4"/>
  <c r="K255" i="4"/>
  <c r="L255" i="4"/>
  <c r="J256" i="4"/>
  <c r="K256" i="4"/>
  <c r="L256" i="4"/>
  <c r="J257" i="4"/>
  <c r="K257" i="4"/>
  <c r="L257" i="4"/>
  <c r="J258" i="4"/>
  <c r="K258" i="4"/>
  <c r="L258" i="4"/>
  <c r="J259" i="4"/>
  <c r="K259" i="4"/>
  <c r="L259" i="4"/>
  <c r="J260" i="4"/>
  <c r="K260" i="4"/>
  <c r="L260" i="4"/>
  <c r="J261" i="4"/>
  <c r="K261" i="4"/>
  <c r="L261" i="4"/>
  <c r="J262" i="4"/>
  <c r="K262" i="4"/>
  <c r="L262" i="4"/>
  <c r="J263" i="4"/>
  <c r="K263" i="4"/>
  <c r="L263" i="4"/>
  <c r="J264" i="4"/>
  <c r="K264" i="4"/>
  <c r="L264" i="4"/>
  <c r="J265" i="4"/>
  <c r="K265" i="4"/>
  <c r="L265" i="4"/>
  <c r="J266" i="4"/>
  <c r="K266" i="4"/>
  <c r="L266" i="4"/>
  <c r="J267" i="4"/>
  <c r="K267" i="4"/>
  <c r="L267" i="4"/>
  <c r="J268" i="4"/>
  <c r="K268" i="4"/>
  <c r="L268" i="4"/>
  <c r="J269" i="4"/>
  <c r="K269" i="4"/>
  <c r="L269" i="4"/>
  <c r="J270" i="4"/>
  <c r="K270" i="4"/>
  <c r="L270" i="4"/>
  <c r="J271" i="4"/>
  <c r="K271" i="4"/>
  <c r="L271" i="4"/>
  <c r="J272" i="4"/>
  <c r="K272" i="4"/>
  <c r="L272" i="4"/>
  <c r="J273" i="4"/>
  <c r="K273" i="4"/>
  <c r="L273" i="4"/>
  <c r="J274" i="4"/>
  <c r="K274" i="4"/>
  <c r="L274" i="4"/>
  <c r="J275" i="4"/>
  <c r="K275" i="4"/>
  <c r="L275" i="4"/>
  <c r="J276" i="4"/>
  <c r="K276" i="4"/>
  <c r="L276" i="4"/>
  <c r="J277" i="4"/>
  <c r="K277" i="4"/>
  <c r="L277" i="4"/>
  <c r="J278" i="4"/>
  <c r="K278" i="4"/>
  <c r="L278" i="4"/>
  <c r="J279" i="4"/>
  <c r="K279" i="4"/>
  <c r="L279" i="4"/>
  <c r="J280" i="4"/>
  <c r="K280" i="4"/>
  <c r="L280" i="4"/>
  <c r="J281" i="4"/>
  <c r="K281" i="4"/>
  <c r="L281" i="4"/>
  <c r="J282" i="4"/>
  <c r="K282" i="4"/>
  <c r="L282" i="4"/>
  <c r="J283" i="4"/>
  <c r="K283" i="4"/>
  <c r="L283" i="4"/>
  <c r="J284" i="4"/>
  <c r="K284" i="4"/>
  <c r="L284" i="4"/>
  <c r="J285" i="4"/>
  <c r="K285" i="4"/>
  <c r="L285" i="4"/>
  <c r="J286" i="4"/>
  <c r="K286" i="4"/>
  <c r="L286" i="4"/>
  <c r="J287" i="4"/>
  <c r="K287" i="4"/>
  <c r="L287" i="4"/>
  <c r="J288" i="4"/>
  <c r="K288" i="4"/>
  <c r="L288" i="4"/>
  <c r="J289" i="4"/>
  <c r="K289" i="4"/>
  <c r="L289" i="4"/>
  <c r="J290" i="4"/>
  <c r="K290" i="4"/>
  <c r="L290" i="4"/>
  <c r="J291" i="4"/>
  <c r="K291" i="4"/>
  <c r="L291" i="4"/>
  <c r="J292" i="4"/>
  <c r="K292" i="4"/>
  <c r="L292" i="4"/>
  <c r="J293" i="4"/>
  <c r="K293" i="4"/>
  <c r="L293" i="4"/>
  <c r="J294" i="4"/>
  <c r="K294" i="4"/>
  <c r="L294" i="4"/>
  <c r="J295" i="4"/>
  <c r="K295" i="4"/>
  <c r="L295" i="4"/>
  <c r="J296" i="4"/>
  <c r="K296" i="4"/>
  <c r="L296" i="4"/>
  <c r="J297" i="4"/>
  <c r="K297" i="4"/>
  <c r="L297" i="4"/>
  <c r="J298" i="4"/>
  <c r="K298" i="4"/>
  <c r="L298" i="4"/>
  <c r="J299" i="4"/>
  <c r="K299" i="4"/>
  <c r="L299" i="4"/>
  <c r="J300" i="4"/>
  <c r="K300" i="4"/>
  <c r="L300" i="4"/>
  <c r="J301" i="4"/>
  <c r="K301" i="4"/>
  <c r="L301" i="4"/>
  <c r="J302" i="4"/>
  <c r="K302" i="4"/>
  <c r="L302" i="4"/>
  <c r="J303" i="4"/>
  <c r="K303" i="4"/>
  <c r="L303" i="4"/>
  <c r="J304" i="4"/>
  <c r="K304" i="4"/>
  <c r="L304" i="4"/>
  <c r="J305" i="4"/>
  <c r="K305" i="4"/>
  <c r="L305" i="4"/>
  <c r="J306" i="4"/>
  <c r="K306" i="4"/>
  <c r="L306" i="4"/>
  <c r="J307" i="4"/>
  <c r="K307" i="4"/>
  <c r="L307" i="4"/>
  <c r="J308" i="4"/>
  <c r="K308" i="4"/>
  <c r="L308" i="4"/>
  <c r="J309" i="4"/>
  <c r="K309" i="4"/>
  <c r="L309" i="4"/>
  <c r="J310" i="4"/>
  <c r="K310" i="4"/>
  <c r="L310" i="4"/>
  <c r="J311" i="4"/>
  <c r="K311" i="4"/>
  <c r="L311" i="4"/>
  <c r="J312" i="4"/>
  <c r="K312" i="4"/>
  <c r="L312" i="4"/>
  <c r="J313" i="4"/>
  <c r="K313" i="4"/>
  <c r="L313" i="4"/>
  <c r="J314" i="4"/>
  <c r="K314" i="4"/>
  <c r="L314" i="4"/>
  <c r="J315" i="4"/>
  <c r="K315" i="4"/>
  <c r="L315" i="4"/>
  <c r="J316" i="4"/>
  <c r="K316" i="4"/>
  <c r="L316" i="4"/>
  <c r="J317" i="4"/>
  <c r="K317" i="4"/>
  <c r="L317" i="4"/>
  <c r="J318" i="4"/>
  <c r="K318" i="4"/>
  <c r="L318" i="4"/>
  <c r="J319" i="4"/>
  <c r="K319" i="4"/>
  <c r="L319" i="4"/>
  <c r="J320" i="4"/>
  <c r="K320" i="4"/>
  <c r="L320" i="4"/>
  <c r="J321" i="4"/>
  <c r="K321" i="4"/>
  <c r="L321" i="4"/>
  <c r="J322" i="4"/>
  <c r="K322" i="4"/>
  <c r="L322" i="4"/>
  <c r="J323" i="4"/>
  <c r="K323" i="4"/>
  <c r="L323" i="4"/>
  <c r="J324" i="4"/>
  <c r="K324" i="4"/>
  <c r="L324" i="4"/>
  <c r="J325" i="4"/>
  <c r="K325" i="4"/>
  <c r="L325" i="4"/>
  <c r="J326" i="4"/>
  <c r="K326" i="4"/>
  <c r="L326" i="4"/>
  <c r="J327" i="4"/>
  <c r="K327" i="4"/>
  <c r="L327" i="4"/>
  <c r="J328" i="4"/>
  <c r="K328" i="4"/>
  <c r="L328" i="4"/>
  <c r="J329" i="4"/>
  <c r="K329" i="4"/>
  <c r="L329" i="4"/>
  <c r="J330" i="4"/>
  <c r="K330" i="4"/>
  <c r="L330" i="4"/>
  <c r="J331" i="4"/>
  <c r="K331" i="4"/>
  <c r="L331" i="4"/>
  <c r="J332" i="4"/>
  <c r="K332" i="4"/>
  <c r="L332" i="4"/>
  <c r="J333" i="4"/>
  <c r="K333" i="4"/>
  <c r="L333" i="4"/>
  <c r="J334" i="4"/>
  <c r="K334" i="4"/>
  <c r="L334" i="4"/>
  <c r="J335" i="4"/>
  <c r="K335" i="4"/>
  <c r="L335" i="4"/>
  <c r="J336" i="4"/>
  <c r="K336" i="4"/>
  <c r="L336" i="4"/>
  <c r="J337" i="4"/>
  <c r="K337" i="4"/>
  <c r="L337" i="4"/>
  <c r="J338" i="4"/>
  <c r="K338" i="4"/>
  <c r="L338" i="4"/>
  <c r="J339" i="4"/>
  <c r="K339" i="4"/>
  <c r="L339" i="4"/>
  <c r="J340" i="4"/>
  <c r="K340" i="4"/>
  <c r="L340" i="4"/>
  <c r="J341" i="4"/>
  <c r="K341" i="4"/>
  <c r="L341" i="4"/>
  <c r="J342" i="4"/>
  <c r="K342" i="4"/>
  <c r="L342" i="4"/>
  <c r="J343" i="4"/>
  <c r="K343" i="4"/>
  <c r="L343" i="4"/>
  <c r="J344" i="4"/>
  <c r="K344" i="4"/>
  <c r="L344" i="4"/>
  <c r="J345" i="4"/>
  <c r="K345" i="4"/>
  <c r="L345" i="4"/>
  <c r="J346" i="4"/>
  <c r="K346" i="4"/>
  <c r="L346" i="4"/>
  <c r="J347" i="4"/>
  <c r="K347" i="4"/>
  <c r="L347" i="4"/>
  <c r="J348" i="4"/>
  <c r="K348" i="4"/>
  <c r="L348" i="4"/>
  <c r="J349" i="4"/>
  <c r="K349" i="4"/>
  <c r="L349" i="4"/>
  <c r="J350" i="4"/>
  <c r="K350" i="4"/>
  <c r="L350" i="4"/>
  <c r="J351" i="4"/>
  <c r="K351" i="4"/>
  <c r="L351" i="4"/>
  <c r="J352" i="4"/>
  <c r="K352" i="4"/>
  <c r="L352" i="4"/>
  <c r="J353" i="4"/>
  <c r="K353" i="4"/>
  <c r="L353" i="4"/>
  <c r="J354" i="4"/>
  <c r="K354" i="4"/>
  <c r="L354" i="4"/>
  <c r="J355" i="4"/>
  <c r="K355" i="4"/>
  <c r="L355" i="4"/>
  <c r="J356" i="4"/>
  <c r="K356" i="4"/>
  <c r="L356" i="4"/>
  <c r="J357" i="4"/>
  <c r="K357" i="4"/>
  <c r="L357" i="4"/>
  <c r="J358" i="4"/>
  <c r="K358" i="4"/>
  <c r="L358" i="4"/>
  <c r="J359" i="4"/>
  <c r="K359" i="4"/>
  <c r="L359" i="4"/>
  <c r="J360" i="4"/>
  <c r="K360" i="4"/>
  <c r="L360" i="4"/>
  <c r="J361" i="4"/>
  <c r="K361" i="4"/>
  <c r="L361" i="4"/>
  <c r="J362" i="4"/>
  <c r="K362" i="4"/>
  <c r="L362" i="4"/>
  <c r="J363" i="4"/>
  <c r="K363" i="4"/>
  <c r="L363" i="4"/>
  <c r="J364" i="4"/>
  <c r="K364" i="4"/>
  <c r="L364" i="4"/>
  <c r="J365" i="4"/>
  <c r="K365" i="4"/>
  <c r="L365" i="4"/>
  <c r="J366" i="4"/>
  <c r="K366" i="4"/>
  <c r="L366" i="4"/>
  <c r="J367" i="4"/>
  <c r="K367" i="4"/>
  <c r="L367" i="4"/>
  <c r="J368" i="4"/>
  <c r="K368" i="4"/>
  <c r="L368" i="4"/>
  <c r="J369" i="4"/>
  <c r="K369" i="4"/>
  <c r="L369" i="4"/>
  <c r="J370" i="4"/>
  <c r="K370" i="4"/>
  <c r="L370" i="4"/>
  <c r="J371" i="4"/>
  <c r="K371" i="4"/>
  <c r="L371" i="4"/>
  <c r="J372" i="4"/>
  <c r="K372" i="4"/>
  <c r="L372" i="4"/>
  <c r="J373" i="4"/>
  <c r="K373" i="4"/>
  <c r="L373" i="4"/>
  <c r="J374" i="4"/>
  <c r="K374" i="4"/>
  <c r="L374" i="4"/>
  <c r="J375" i="4"/>
  <c r="K375" i="4"/>
  <c r="L375" i="4"/>
  <c r="J376" i="4"/>
  <c r="K376" i="4"/>
  <c r="L376" i="4"/>
  <c r="J377" i="4"/>
  <c r="K377" i="4"/>
  <c r="L377" i="4"/>
  <c r="J378" i="4"/>
  <c r="K378" i="4"/>
  <c r="L378" i="4"/>
  <c r="J379" i="4"/>
  <c r="K379" i="4"/>
  <c r="L379" i="4"/>
  <c r="J380" i="4"/>
  <c r="K380" i="4"/>
  <c r="L380" i="4"/>
  <c r="J381" i="4"/>
  <c r="K381" i="4"/>
  <c r="L381" i="4"/>
  <c r="J382" i="4"/>
  <c r="K382" i="4"/>
  <c r="L382" i="4"/>
  <c r="J383" i="4"/>
  <c r="K383" i="4"/>
  <c r="L383" i="4"/>
  <c r="J384" i="4"/>
  <c r="K384" i="4"/>
  <c r="L384" i="4"/>
  <c r="J385" i="4"/>
  <c r="K385" i="4"/>
  <c r="L385" i="4"/>
  <c r="J386" i="4"/>
  <c r="K386" i="4"/>
  <c r="L386" i="4"/>
  <c r="J387" i="4"/>
  <c r="K387" i="4"/>
  <c r="L387" i="4"/>
  <c r="J388" i="4"/>
  <c r="K388" i="4"/>
  <c r="L388" i="4"/>
  <c r="J389" i="4"/>
  <c r="K389" i="4"/>
  <c r="L389" i="4"/>
  <c r="J390" i="4"/>
  <c r="K390" i="4"/>
  <c r="L390" i="4"/>
  <c r="J391" i="4"/>
  <c r="K391" i="4"/>
  <c r="L391" i="4"/>
  <c r="J392" i="4"/>
  <c r="K392" i="4"/>
  <c r="L392" i="4"/>
  <c r="J393" i="4"/>
  <c r="K393" i="4"/>
  <c r="L393" i="4"/>
  <c r="J394" i="4"/>
  <c r="K394" i="4"/>
  <c r="L394" i="4"/>
  <c r="J395" i="4"/>
  <c r="K395" i="4"/>
  <c r="L395" i="4"/>
  <c r="J396" i="4"/>
  <c r="K396" i="4"/>
  <c r="L396" i="4"/>
  <c r="J397" i="4"/>
  <c r="K397" i="4"/>
  <c r="L397" i="4"/>
  <c r="J398" i="4"/>
  <c r="K398" i="4"/>
  <c r="L398" i="4"/>
  <c r="J399" i="4"/>
  <c r="K399" i="4"/>
  <c r="L399" i="4"/>
  <c r="J400" i="4"/>
  <c r="K400" i="4"/>
  <c r="L400" i="4"/>
  <c r="J401" i="4"/>
  <c r="K401" i="4"/>
  <c r="L401" i="4"/>
  <c r="J402" i="4"/>
  <c r="K402" i="4"/>
  <c r="L402" i="4"/>
  <c r="J403" i="4"/>
  <c r="K403" i="4"/>
  <c r="L403" i="4"/>
  <c r="J404" i="4"/>
  <c r="K404" i="4"/>
  <c r="L404" i="4"/>
  <c r="J405" i="4"/>
  <c r="K405" i="4"/>
  <c r="L405" i="4"/>
  <c r="J406" i="4"/>
  <c r="K406" i="4"/>
  <c r="L406" i="4"/>
  <c r="J407" i="4"/>
  <c r="K407" i="4"/>
  <c r="L407" i="4"/>
  <c r="J408" i="4"/>
  <c r="K408" i="4"/>
  <c r="L408" i="4"/>
  <c r="J409" i="4"/>
  <c r="K409" i="4"/>
  <c r="L409" i="4"/>
  <c r="J410" i="4"/>
  <c r="K410" i="4"/>
  <c r="L410" i="4"/>
  <c r="J411" i="4"/>
  <c r="K411" i="4"/>
  <c r="L411" i="4"/>
  <c r="J412" i="4"/>
  <c r="K412" i="4"/>
  <c r="L412" i="4"/>
  <c r="J413" i="4"/>
  <c r="K413" i="4"/>
  <c r="L413" i="4"/>
  <c r="J414" i="4"/>
  <c r="K414" i="4"/>
  <c r="L414" i="4"/>
  <c r="J415" i="4"/>
  <c r="K415" i="4"/>
  <c r="L415" i="4"/>
  <c r="J416" i="4"/>
  <c r="K416" i="4"/>
  <c r="L416" i="4"/>
  <c r="J417" i="4"/>
  <c r="K417" i="4"/>
  <c r="L417" i="4"/>
  <c r="J418" i="4"/>
  <c r="K418" i="4"/>
  <c r="L418" i="4"/>
  <c r="J419" i="4"/>
  <c r="K419" i="4"/>
  <c r="L419" i="4"/>
  <c r="J420" i="4"/>
  <c r="K420" i="4"/>
  <c r="L420" i="4"/>
  <c r="J421" i="4"/>
  <c r="K421" i="4"/>
  <c r="L421" i="4"/>
  <c r="J422" i="4"/>
  <c r="K422" i="4"/>
  <c r="L422" i="4"/>
  <c r="J423" i="4"/>
  <c r="K423" i="4"/>
  <c r="L423" i="4"/>
  <c r="J424" i="4"/>
  <c r="K424" i="4"/>
  <c r="L424" i="4"/>
  <c r="J425" i="4"/>
  <c r="K425" i="4"/>
  <c r="L425" i="4"/>
  <c r="J426" i="4"/>
  <c r="K426" i="4"/>
  <c r="L426" i="4"/>
  <c r="J427" i="4"/>
  <c r="K427" i="4"/>
  <c r="L427" i="4"/>
  <c r="J428" i="4"/>
  <c r="K428" i="4"/>
  <c r="L428" i="4"/>
  <c r="J429" i="4"/>
  <c r="K429" i="4"/>
  <c r="L429" i="4"/>
  <c r="J430" i="4"/>
  <c r="K430" i="4"/>
  <c r="L430" i="4"/>
  <c r="J431" i="4"/>
  <c r="K431" i="4"/>
  <c r="L431" i="4"/>
  <c r="J432" i="4"/>
  <c r="K432" i="4"/>
  <c r="L432" i="4"/>
  <c r="J433" i="4"/>
  <c r="K433" i="4"/>
  <c r="L433" i="4"/>
  <c r="J434" i="4"/>
  <c r="K434" i="4"/>
  <c r="L434" i="4"/>
  <c r="J435" i="4"/>
  <c r="K435" i="4"/>
  <c r="L435" i="4"/>
  <c r="J436" i="4"/>
  <c r="K436" i="4"/>
  <c r="L436" i="4"/>
  <c r="J437" i="4"/>
  <c r="K437" i="4"/>
  <c r="L437" i="4"/>
  <c r="J438" i="4"/>
  <c r="K438" i="4"/>
  <c r="L438" i="4"/>
  <c r="J439" i="4"/>
  <c r="K439" i="4"/>
  <c r="L439" i="4"/>
  <c r="J440" i="4"/>
  <c r="K440" i="4"/>
  <c r="L440" i="4"/>
  <c r="J441" i="4"/>
  <c r="K441" i="4"/>
  <c r="L441" i="4"/>
  <c r="J442" i="4"/>
  <c r="K442" i="4"/>
  <c r="L442" i="4"/>
  <c r="J443" i="4"/>
  <c r="K443" i="4"/>
  <c r="L443" i="4"/>
  <c r="J444" i="4"/>
  <c r="K444" i="4"/>
  <c r="L444" i="4"/>
  <c r="J445" i="4"/>
  <c r="K445" i="4"/>
  <c r="L445" i="4"/>
  <c r="J446" i="4"/>
  <c r="K446" i="4"/>
  <c r="L446" i="4"/>
  <c r="J447" i="4"/>
  <c r="K447" i="4"/>
  <c r="L447" i="4"/>
  <c r="J448" i="4"/>
  <c r="K448" i="4"/>
  <c r="L448" i="4"/>
  <c r="J449" i="4"/>
  <c r="K449" i="4"/>
  <c r="L449" i="4"/>
  <c r="J450" i="4"/>
  <c r="K450" i="4"/>
  <c r="L450" i="4"/>
  <c r="J451" i="4"/>
  <c r="K451" i="4"/>
  <c r="L451" i="4"/>
  <c r="J452" i="4"/>
  <c r="K452" i="4"/>
  <c r="L452" i="4"/>
  <c r="J453" i="4"/>
  <c r="K453" i="4"/>
  <c r="L453" i="4"/>
  <c r="J454" i="4"/>
  <c r="K454" i="4"/>
  <c r="L454" i="4"/>
  <c r="J455" i="4"/>
  <c r="K455" i="4"/>
  <c r="L455" i="4"/>
  <c r="J456" i="4"/>
  <c r="K456" i="4"/>
  <c r="L456" i="4"/>
  <c r="J457" i="4"/>
  <c r="K457" i="4"/>
  <c r="L457" i="4"/>
  <c r="J458" i="4"/>
  <c r="K458" i="4"/>
  <c r="L458" i="4"/>
  <c r="J459" i="4"/>
  <c r="K459" i="4"/>
  <c r="L459" i="4"/>
  <c r="J460" i="4"/>
  <c r="K460" i="4"/>
  <c r="L460" i="4"/>
  <c r="J461" i="4"/>
  <c r="K461" i="4"/>
  <c r="L461" i="4"/>
  <c r="J462" i="4"/>
  <c r="K462" i="4"/>
  <c r="L462" i="4"/>
  <c r="J463" i="4"/>
  <c r="K463" i="4"/>
  <c r="L463" i="4"/>
  <c r="J464" i="4"/>
  <c r="K464" i="4"/>
  <c r="L464" i="4"/>
  <c r="J465" i="4"/>
  <c r="K465" i="4"/>
  <c r="L465" i="4"/>
  <c r="J466" i="4"/>
  <c r="K466" i="4"/>
  <c r="L466" i="4"/>
  <c r="J467" i="4"/>
  <c r="K467" i="4"/>
  <c r="L467" i="4"/>
  <c r="J468" i="4"/>
  <c r="K468" i="4"/>
  <c r="L468" i="4"/>
  <c r="J469" i="4"/>
  <c r="K469" i="4"/>
  <c r="L469" i="4"/>
  <c r="J470" i="4"/>
  <c r="K470" i="4"/>
  <c r="L470" i="4"/>
  <c r="J471" i="4"/>
  <c r="K471" i="4"/>
  <c r="L471" i="4"/>
  <c r="J472" i="4"/>
  <c r="K472" i="4"/>
  <c r="L472" i="4"/>
  <c r="J473" i="4"/>
  <c r="K473" i="4"/>
  <c r="L473" i="4"/>
  <c r="J474" i="4"/>
  <c r="K474" i="4"/>
  <c r="L474" i="4"/>
  <c r="J475" i="4"/>
  <c r="K475" i="4"/>
  <c r="L475" i="4"/>
  <c r="J476" i="4"/>
  <c r="K476" i="4"/>
  <c r="L476" i="4"/>
  <c r="J477" i="4"/>
  <c r="K477" i="4"/>
  <c r="L477" i="4"/>
  <c r="J478" i="4"/>
  <c r="K478" i="4"/>
  <c r="L478" i="4"/>
  <c r="J479" i="4"/>
  <c r="K479" i="4"/>
  <c r="L479" i="4"/>
  <c r="J480" i="4"/>
  <c r="K480" i="4"/>
  <c r="L480" i="4"/>
  <c r="J481" i="4"/>
  <c r="K481" i="4"/>
  <c r="L481" i="4"/>
  <c r="J482" i="4"/>
  <c r="K482" i="4"/>
  <c r="L482" i="4"/>
  <c r="J483" i="4"/>
  <c r="K483" i="4"/>
  <c r="L483" i="4"/>
  <c r="J484" i="4"/>
  <c r="K484" i="4"/>
  <c r="L484" i="4"/>
  <c r="J485" i="4"/>
  <c r="K485" i="4"/>
  <c r="L485" i="4"/>
  <c r="J486" i="4"/>
  <c r="K486" i="4"/>
  <c r="L486" i="4"/>
  <c r="J487" i="4"/>
  <c r="K487" i="4"/>
  <c r="L487" i="4"/>
  <c r="J488" i="4"/>
  <c r="K488" i="4"/>
  <c r="L488" i="4"/>
  <c r="J489" i="4"/>
  <c r="K489" i="4"/>
  <c r="L489" i="4"/>
  <c r="J490" i="4"/>
  <c r="K490" i="4"/>
  <c r="L490" i="4"/>
  <c r="J491" i="4"/>
  <c r="K491" i="4"/>
  <c r="L491" i="4"/>
  <c r="J492" i="4"/>
  <c r="K492" i="4"/>
  <c r="L492" i="4"/>
  <c r="J493" i="4"/>
  <c r="K493" i="4"/>
  <c r="L493" i="4"/>
  <c r="J494" i="4"/>
  <c r="K494" i="4"/>
  <c r="L494" i="4"/>
  <c r="J495" i="4"/>
  <c r="K495" i="4"/>
  <c r="L495" i="4"/>
  <c r="J496" i="4"/>
  <c r="K496" i="4"/>
  <c r="L496" i="4"/>
  <c r="J497" i="4"/>
  <c r="K497" i="4"/>
  <c r="L497" i="4"/>
  <c r="J498" i="4"/>
  <c r="K498" i="4"/>
  <c r="L498" i="4"/>
  <c r="J499" i="4"/>
  <c r="K499" i="4"/>
  <c r="L499" i="4"/>
  <c r="J500" i="4"/>
  <c r="K500" i="4"/>
  <c r="L500" i="4"/>
  <c r="J501" i="4"/>
  <c r="K501" i="4"/>
  <c r="L501" i="4"/>
  <c r="J502" i="4"/>
  <c r="K502" i="4"/>
  <c r="L502" i="4"/>
  <c r="J503" i="4"/>
  <c r="K503" i="4"/>
  <c r="L503" i="4"/>
  <c r="J504" i="4"/>
  <c r="K504" i="4"/>
  <c r="L504" i="4"/>
  <c r="J505" i="4"/>
  <c r="K505" i="4"/>
  <c r="L505" i="4"/>
  <c r="J506" i="4"/>
  <c r="K506" i="4"/>
  <c r="L506" i="4"/>
  <c r="J507" i="4"/>
  <c r="K507" i="4"/>
  <c r="L507" i="4"/>
  <c r="J508" i="4"/>
  <c r="K508" i="4"/>
  <c r="L508" i="4"/>
  <c r="J509" i="4"/>
  <c r="K509" i="4"/>
  <c r="L509" i="4"/>
  <c r="J510" i="4"/>
  <c r="K510" i="4"/>
  <c r="L510" i="4"/>
  <c r="J511" i="4"/>
  <c r="K511" i="4"/>
  <c r="L511" i="4"/>
  <c r="J512" i="4"/>
  <c r="K512" i="4"/>
  <c r="L512" i="4"/>
  <c r="J513" i="4"/>
  <c r="K513" i="4"/>
  <c r="L513" i="4"/>
  <c r="J514" i="4"/>
  <c r="K514" i="4"/>
  <c r="L514" i="4"/>
  <c r="J515" i="4"/>
  <c r="K515" i="4"/>
  <c r="L515" i="4"/>
  <c r="J516" i="4"/>
  <c r="K516" i="4"/>
  <c r="L516" i="4"/>
  <c r="J517" i="4"/>
  <c r="K517" i="4"/>
  <c r="L517" i="4"/>
  <c r="J518" i="4"/>
  <c r="K518" i="4"/>
  <c r="L518" i="4"/>
  <c r="J519" i="4"/>
  <c r="K519" i="4"/>
  <c r="L519" i="4"/>
  <c r="J520" i="4"/>
  <c r="K520" i="4"/>
  <c r="L520" i="4"/>
  <c r="J521" i="4"/>
  <c r="K521" i="4"/>
  <c r="L521" i="4"/>
  <c r="J522" i="4"/>
  <c r="K522" i="4"/>
  <c r="L522" i="4"/>
  <c r="J523" i="4"/>
  <c r="K523" i="4"/>
  <c r="L523" i="4"/>
  <c r="J524" i="4"/>
  <c r="K524" i="4"/>
  <c r="L524" i="4"/>
  <c r="J525" i="4"/>
  <c r="K525" i="4"/>
  <c r="L525" i="4"/>
  <c r="J526" i="4"/>
  <c r="K526" i="4"/>
  <c r="L526" i="4"/>
  <c r="J527" i="4"/>
  <c r="K527" i="4"/>
  <c r="L527" i="4"/>
  <c r="J528" i="4"/>
  <c r="K528" i="4"/>
  <c r="L528" i="4"/>
  <c r="J529" i="4"/>
  <c r="K529" i="4"/>
  <c r="L529" i="4"/>
  <c r="J530" i="4"/>
  <c r="K530" i="4"/>
  <c r="L530" i="4"/>
  <c r="J531" i="4"/>
  <c r="K531" i="4"/>
  <c r="L531" i="4"/>
  <c r="J532" i="4"/>
  <c r="K532" i="4"/>
  <c r="L532" i="4"/>
  <c r="J533" i="4"/>
  <c r="K533" i="4"/>
  <c r="L533" i="4"/>
  <c r="J534" i="4"/>
  <c r="K534" i="4"/>
  <c r="L534" i="4"/>
  <c r="J535" i="4"/>
  <c r="K535" i="4"/>
  <c r="L535" i="4"/>
  <c r="J536" i="4"/>
  <c r="K536" i="4"/>
  <c r="L536" i="4"/>
  <c r="J537" i="4"/>
  <c r="K537" i="4"/>
  <c r="L537" i="4"/>
  <c r="J538" i="4"/>
  <c r="K538" i="4"/>
  <c r="L538" i="4"/>
  <c r="J539" i="4"/>
  <c r="K539" i="4"/>
  <c r="L539" i="4"/>
  <c r="J540" i="4"/>
  <c r="K540" i="4"/>
  <c r="L540" i="4"/>
  <c r="J541" i="4"/>
  <c r="K541" i="4"/>
  <c r="L541" i="4"/>
  <c r="J542" i="4"/>
  <c r="K542" i="4"/>
  <c r="L542" i="4"/>
  <c r="J543" i="4"/>
  <c r="K543" i="4"/>
  <c r="L543" i="4"/>
  <c r="J544" i="4"/>
  <c r="K544" i="4"/>
  <c r="L544" i="4"/>
  <c r="J545" i="4"/>
  <c r="K545" i="4"/>
  <c r="L545" i="4"/>
  <c r="J546" i="4"/>
  <c r="K546" i="4"/>
  <c r="L546" i="4"/>
  <c r="J547" i="4"/>
  <c r="K547" i="4"/>
  <c r="L547" i="4"/>
  <c r="J548" i="4"/>
  <c r="K548" i="4"/>
  <c r="L548" i="4"/>
  <c r="J549" i="4"/>
  <c r="K549" i="4"/>
  <c r="L549" i="4"/>
  <c r="J550" i="4"/>
  <c r="K550" i="4"/>
  <c r="L550" i="4"/>
  <c r="J551" i="4"/>
  <c r="K551" i="4"/>
  <c r="L551" i="4"/>
  <c r="J552" i="4"/>
  <c r="K552" i="4"/>
  <c r="L552" i="4"/>
  <c r="J553" i="4"/>
  <c r="K553" i="4"/>
  <c r="L553" i="4"/>
  <c r="J554" i="4"/>
  <c r="K554" i="4"/>
  <c r="L554" i="4"/>
  <c r="J555" i="4"/>
  <c r="K555" i="4"/>
  <c r="L555" i="4"/>
  <c r="J556" i="4"/>
  <c r="K556" i="4"/>
  <c r="L556" i="4"/>
  <c r="J557" i="4"/>
  <c r="K557" i="4"/>
  <c r="L557" i="4"/>
  <c r="J558" i="4"/>
  <c r="K558" i="4"/>
  <c r="L558" i="4"/>
  <c r="J559" i="4"/>
  <c r="K559" i="4"/>
  <c r="L559" i="4"/>
  <c r="J560" i="4"/>
  <c r="K560" i="4"/>
  <c r="L560" i="4"/>
  <c r="J561" i="4"/>
  <c r="K561" i="4"/>
  <c r="L561" i="4"/>
  <c r="J562" i="4"/>
  <c r="K562" i="4"/>
  <c r="L562" i="4"/>
  <c r="J563" i="4"/>
  <c r="K563" i="4"/>
  <c r="L563" i="4"/>
  <c r="J564" i="4"/>
  <c r="K564" i="4"/>
  <c r="L564" i="4"/>
  <c r="J565" i="4"/>
  <c r="K565" i="4"/>
  <c r="L565" i="4"/>
  <c r="J566" i="4"/>
  <c r="K566" i="4"/>
  <c r="L566" i="4"/>
  <c r="J567" i="4"/>
  <c r="K567" i="4"/>
  <c r="L567" i="4"/>
  <c r="J568" i="4"/>
  <c r="K568" i="4"/>
  <c r="L568" i="4"/>
  <c r="J569" i="4"/>
  <c r="K569" i="4"/>
  <c r="L569" i="4"/>
  <c r="J570" i="4"/>
  <c r="K570" i="4"/>
  <c r="L570" i="4"/>
  <c r="J571" i="4"/>
  <c r="K571" i="4"/>
  <c r="L571" i="4"/>
  <c r="J572" i="4"/>
  <c r="K572" i="4"/>
  <c r="L572" i="4"/>
  <c r="J573" i="4"/>
  <c r="K573" i="4"/>
  <c r="L573" i="4"/>
  <c r="J574" i="4"/>
  <c r="K574" i="4"/>
  <c r="L574" i="4"/>
  <c r="J575" i="4"/>
  <c r="K575" i="4"/>
  <c r="L575" i="4"/>
  <c r="J576" i="4"/>
  <c r="K576" i="4"/>
  <c r="L576" i="4"/>
  <c r="J577" i="4"/>
  <c r="K577" i="4"/>
  <c r="L577" i="4"/>
  <c r="J578" i="4"/>
  <c r="K578" i="4"/>
  <c r="L578" i="4"/>
  <c r="J579" i="4"/>
  <c r="K579" i="4"/>
  <c r="L579" i="4"/>
  <c r="J580" i="4"/>
  <c r="K580" i="4"/>
  <c r="L580" i="4"/>
  <c r="J581" i="4"/>
  <c r="K581" i="4"/>
  <c r="L581" i="4"/>
  <c r="J582" i="4"/>
  <c r="K582" i="4"/>
  <c r="L582" i="4"/>
  <c r="J583" i="4"/>
  <c r="K583" i="4"/>
  <c r="L583" i="4"/>
  <c r="J584" i="4"/>
  <c r="K584" i="4"/>
  <c r="L584" i="4"/>
  <c r="J585" i="4"/>
  <c r="K585" i="4"/>
  <c r="L585" i="4"/>
  <c r="J586" i="4"/>
  <c r="K586" i="4"/>
  <c r="L586" i="4"/>
  <c r="J587" i="4"/>
  <c r="K587" i="4"/>
  <c r="L587" i="4"/>
  <c r="J588" i="4"/>
  <c r="K588" i="4"/>
  <c r="L588" i="4"/>
  <c r="J589" i="4"/>
  <c r="K589" i="4"/>
  <c r="L589" i="4"/>
  <c r="J590" i="4"/>
  <c r="K590" i="4"/>
  <c r="L590" i="4"/>
  <c r="J591" i="4"/>
  <c r="K591" i="4"/>
  <c r="L591" i="4"/>
  <c r="J592" i="4"/>
  <c r="K592" i="4"/>
  <c r="L592" i="4"/>
  <c r="J593" i="4"/>
  <c r="K593" i="4"/>
  <c r="L593" i="4"/>
  <c r="J594" i="4"/>
  <c r="K594" i="4"/>
  <c r="L594" i="4"/>
  <c r="J595" i="4"/>
  <c r="K595" i="4"/>
  <c r="L595" i="4"/>
  <c r="J596" i="4"/>
  <c r="K596" i="4"/>
  <c r="L596" i="4"/>
  <c r="J597" i="4"/>
  <c r="K597" i="4"/>
  <c r="L597" i="4"/>
  <c r="J598" i="4"/>
  <c r="K598" i="4"/>
  <c r="L598" i="4"/>
  <c r="J599" i="4"/>
  <c r="K599" i="4"/>
  <c r="L599" i="4"/>
  <c r="J600" i="4"/>
  <c r="K600" i="4"/>
  <c r="L600" i="4"/>
  <c r="J601" i="4"/>
  <c r="K601" i="4"/>
  <c r="L601" i="4"/>
  <c r="J602" i="4"/>
  <c r="K602" i="4"/>
  <c r="L602" i="4"/>
  <c r="J603" i="4"/>
  <c r="K603" i="4"/>
  <c r="L603" i="4"/>
  <c r="J604" i="4"/>
  <c r="K604" i="4"/>
  <c r="L604" i="4"/>
  <c r="J605" i="4"/>
  <c r="K605" i="4"/>
  <c r="L605" i="4"/>
  <c r="J606" i="4"/>
  <c r="K606" i="4"/>
  <c r="L606" i="4"/>
  <c r="J607" i="4"/>
  <c r="K607" i="4"/>
  <c r="L607" i="4"/>
  <c r="J608" i="4"/>
  <c r="K608" i="4"/>
  <c r="L608" i="4"/>
  <c r="J609" i="4"/>
  <c r="K609" i="4"/>
  <c r="L609" i="4"/>
  <c r="J610" i="4"/>
  <c r="K610" i="4"/>
  <c r="L610" i="4"/>
  <c r="J611" i="4"/>
  <c r="K611" i="4"/>
  <c r="L611" i="4"/>
  <c r="J612" i="4"/>
  <c r="K612" i="4"/>
  <c r="L612" i="4"/>
  <c r="J613" i="4"/>
  <c r="K613" i="4"/>
  <c r="L613" i="4"/>
  <c r="J614" i="4"/>
  <c r="K614" i="4"/>
  <c r="L614" i="4"/>
  <c r="J615" i="4"/>
  <c r="K615" i="4"/>
  <c r="L615" i="4"/>
  <c r="J616" i="4"/>
  <c r="K616" i="4"/>
  <c r="L616" i="4"/>
  <c r="J617" i="4"/>
  <c r="K617" i="4"/>
  <c r="L617" i="4"/>
  <c r="J618" i="4"/>
  <c r="K618" i="4"/>
  <c r="L618" i="4"/>
  <c r="J619" i="4"/>
  <c r="K619" i="4"/>
  <c r="L619" i="4"/>
  <c r="J620" i="4"/>
  <c r="K620" i="4"/>
  <c r="L620" i="4"/>
  <c r="J621" i="4"/>
  <c r="K621" i="4"/>
  <c r="L621" i="4"/>
  <c r="J622" i="4"/>
  <c r="K622" i="4"/>
  <c r="L622" i="4"/>
  <c r="J623" i="4"/>
  <c r="K623" i="4"/>
  <c r="L623" i="4"/>
  <c r="J624" i="4"/>
  <c r="K624" i="4"/>
  <c r="L624" i="4"/>
  <c r="J625" i="4"/>
  <c r="K625" i="4"/>
  <c r="L625" i="4"/>
  <c r="J626" i="4"/>
  <c r="K626" i="4"/>
  <c r="L626" i="4"/>
  <c r="J627" i="4"/>
  <c r="K627" i="4"/>
  <c r="L627" i="4"/>
  <c r="J628" i="4"/>
  <c r="K628" i="4"/>
  <c r="L628" i="4"/>
  <c r="J629" i="4"/>
  <c r="K629" i="4"/>
  <c r="L629" i="4"/>
  <c r="J630" i="4"/>
  <c r="K630" i="4"/>
  <c r="L630" i="4"/>
  <c r="J631" i="4"/>
  <c r="K631" i="4"/>
  <c r="L631" i="4"/>
  <c r="J632" i="4"/>
  <c r="K632" i="4"/>
  <c r="L632" i="4"/>
  <c r="J633" i="4"/>
  <c r="K633" i="4"/>
  <c r="L633" i="4"/>
  <c r="J634" i="4"/>
  <c r="K634" i="4"/>
  <c r="L634" i="4"/>
  <c r="J635" i="4"/>
  <c r="K635" i="4"/>
  <c r="L635" i="4"/>
  <c r="J636" i="4"/>
  <c r="K636" i="4"/>
  <c r="L636" i="4"/>
  <c r="J637" i="4"/>
  <c r="K637" i="4"/>
  <c r="L637" i="4"/>
  <c r="J638" i="4"/>
  <c r="K638" i="4"/>
  <c r="L638" i="4"/>
  <c r="J639" i="4"/>
  <c r="K639" i="4"/>
  <c r="L639" i="4"/>
  <c r="J640" i="4"/>
  <c r="K640" i="4"/>
  <c r="L640" i="4"/>
  <c r="J641" i="4"/>
  <c r="K641" i="4"/>
  <c r="L641" i="4"/>
  <c r="J642" i="4"/>
  <c r="K642" i="4"/>
  <c r="L642" i="4"/>
  <c r="J643" i="4"/>
  <c r="K643" i="4"/>
  <c r="L643" i="4"/>
  <c r="J644" i="4"/>
  <c r="K644" i="4"/>
  <c r="L644" i="4"/>
  <c r="J645" i="4"/>
  <c r="K645" i="4"/>
  <c r="L645" i="4"/>
  <c r="J646" i="4"/>
  <c r="K646" i="4"/>
  <c r="L646" i="4"/>
  <c r="J647" i="4"/>
  <c r="K647" i="4"/>
  <c r="L647" i="4"/>
  <c r="J648" i="4"/>
  <c r="K648" i="4"/>
  <c r="L648" i="4"/>
  <c r="J649" i="4"/>
  <c r="K649" i="4"/>
  <c r="L649" i="4"/>
  <c r="J650" i="4"/>
  <c r="K650" i="4"/>
  <c r="L650" i="4"/>
  <c r="J651" i="4"/>
  <c r="K651" i="4"/>
  <c r="L651" i="4"/>
  <c r="J652" i="4"/>
  <c r="K652" i="4"/>
  <c r="L652" i="4"/>
  <c r="J653" i="4"/>
  <c r="K653" i="4"/>
  <c r="L653" i="4"/>
  <c r="J654" i="4"/>
  <c r="K654" i="4"/>
  <c r="L654" i="4"/>
  <c r="J655" i="4"/>
  <c r="K655" i="4"/>
  <c r="L655" i="4"/>
  <c r="J656" i="4"/>
  <c r="K656" i="4"/>
  <c r="L656" i="4"/>
  <c r="J657" i="4"/>
  <c r="K657" i="4"/>
  <c r="L657" i="4"/>
  <c r="J658" i="4"/>
  <c r="K658" i="4"/>
  <c r="L658" i="4"/>
  <c r="J659" i="4"/>
  <c r="K659" i="4"/>
  <c r="L659" i="4"/>
  <c r="J660" i="4"/>
  <c r="K660" i="4"/>
  <c r="L660" i="4"/>
  <c r="J661" i="4"/>
  <c r="K661" i="4"/>
  <c r="L661" i="4"/>
  <c r="J662" i="4"/>
  <c r="K662" i="4"/>
  <c r="L662" i="4"/>
  <c r="J663" i="4"/>
  <c r="K663" i="4"/>
  <c r="L663" i="4"/>
  <c r="J664" i="4"/>
  <c r="K664" i="4"/>
  <c r="L664" i="4"/>
  <c r="J665" i="4"/>
  <c r="K665" i="4"/>
  <c r="L665" i="4"/>
  <c r="J666" i="4"/>
  <c r="K666" i="4"/>
  <c r="L666" i="4"/>
  <c r="J667" i="4"/>
  <c r="K667" i="4"/>
  <c r="L667" i="4"/>
  <c r="J668" i="4"/>
  <c r="K668" i="4"/>
  <c r="L668" i="4"/>
  <c r="J669" i="4"/>
  <c r="K669" i="4"/>
  <c r="L669" i="4"/>
  <c r="J670" i="4"/>
  <c r="K670" i="4"/>
  <c r="L670" i="4"/>
  <c r="J671" i="4"/>
  <c r="K671" i="4"/>
  <c r="L671" i="4"/>
  <c r="J672" i="4"/>
  <c r="K672" i="4"/>
  <c r="L672" i="4"/>
  <c r="J673" i="4"/>
  <c r="K673" i="4"/>
  <c r="L673" i="4"/>
  <c r="J674" i="4"/>
  <c r="K674" i="4"/>
  <c r="L674" i="4"/>
  <c r="J675" i="4"/>
  <c r="K675" i="4"/>
  <c r="L675" i="4"/>
  <c r="J676" i="4"/>
  <c r="K676" i="4"/>
  <c r="L676" i="4"/>
  <c r="J677" i="4"/>
  <c r="K677" i="4"/>
  <c r="L677" i="4"/>
  <c r="J678" i="4"/>
  <c r="K678" i="4"/>
  <c r="L678" i="4"/>
  <c r="J679" i="4"/>
  <c r="K679" i="4"/>
  <c r="L679" i="4"/>
  <c r="J680" i="4"/>
  <c r="K680" i="4"/>
  <c r="L680" i="4"/>
  <c r="J681" i="4"/>
  <c r="K681" i="4"/>
  <c r="L681" i="4"/>
  <c r="J682" i="4"/>
  <c r="K682" i="4"/>
  <c r="L682" i="4"/>
  <c r="J683" i="4"/>
  <c r="K683" i="4"/>
  <c r="L683" i="4"/>
  <c r="J684" i="4"/>
  <c r="K684" i="4"/>
  <c r="L684" i="4"/>
  <c r="J685" i="4"/>
  <c r="K685" i="4"/>
  <c r="L685" i="4"/>
  <c r="J686" i="4"/>
  <c r="K686" i="4"/>
  <c r="L686" i="4"/>
  <c r="J687" i="4"/>
  <c r="K687" i="4"/>
  <c r="L687" i="4"/>
  <c r="J688" i="4"/>
  <c r="K688" i="4"/>
  <c r="L688" i="4"/>
  <c r="J689" i="4"/>
  <c r="K689" i="4"/>
  <c r="L689" i="4"/>
  <c r="J690" i="4"/>
  <c r="K690" i="4"/>
  <c r="L690" i="4"/>
  <c r="J691" i="4"/>
  <c r="K691" i="4"/>
  <c r="L691" i="4"/>
  <c r="J692" i="4"/>
  <c r="K692" i="4"/>
  <c r="L692" i="4"/>
  <c r="J693" i="4"/>
  <c r="K693" i="4"/>
  <c r="L693" i="4"/>
  <c r="J694" i="4"/>
  <c r="K694" i="4"/>
  <c r="L694" i="4"/>
  <c r="J695" i="4"/>
  <c r="K695" i="4"/>
  <c r="L695" i="4"/>
  <c r="J696" i="4"/>
  <c r="K696" i="4"/>
  <c r="L696" i="4"/>
  <c r="J697" i="4"/>
  <c r="K697" i="4"/>
  <c r="L697" i="4"/>
  <c r="J698" i="4"/>
  <c r="K698" i="4"/>
  <c r="L698" i="4"/>
  <c r="J699" i="4"/>
  <c r="K699" i="4"/>
  <c r="L699" i="4"/>
  <c r="J700" i="4"/>
  <c r="K700" i="4"/>
  <c r="L700" i="4"/>
  <c r="J701" i="4"/>
  <c r="K701" i="4"/>
  <c r="L701" i="4"/>
  <c r="J702" i="4"/>
  <c r="K702" i="4"/>
  <c r="L702" i="4"/>
  <c r="J703" i="4"/>
  <c r="K703" i="4"/>
  <c r="L703" i="4"/>
  <c r="J704" i="4"/>
  <c r="K704" i="4"/>
  <c r="L704" i="4"/>
  <c r="J705" i="4"/>
  <c r="K705" i="4"/>
  <c r="L705" i="4"/>
  <c r="J706" i="4"/>
  <c r="K706" i="4"/>
  <c r="L706" i="4"/>
  <c r="J707" i="4"/>
  <c r="K707" i="4"/>
  <c r="L707" i="4"/>
  <c r="J708" i="4"/>
  <c r="K708" i="4"/>
  <c r="L708" i="4"/>
  <c r="J709" i="4"/>
  <c r="K709" i="4"/>
  <c r="L709" i="4"/>
  <c r="J710" i="4"/>
  <c r="K710" i="4"/>
  <c r="L710" i="4"/>
  <c r="J711" i="4"/>
  <c r="K711" i="4"/>
  <c r="L711" i="4"/>
  <c r="J712" i="4"/>
  <c r="K712" i="4"/>
  <c r="L712" i="4"/>
  <c r="J713" i="4"/>
  <c r="K713" i="4"/>
  <c r="L713" i="4"/>
  <c r="J714" i="4"/>
  <c r="K714" i="4"/>
  <c r="L714" i="4"/>
  <c r="J715" i="4"/>
  <c r="K715" i="4"/>
  <c r="L715" i="4"/>
  <c r="J716" i="4"/>
  <c r="K716" i="4"/>
  <c r="L716" i="4"/>
  <c r="J717" i="4"/>
  <c r="K717" i="4"/>
  <c r="L717" i="4"/>
  <c r="J718" i="4"/>
  <c r="K718" i="4"/>
  <c r="L718" i="4"/>
  <c r="J719" i="4"/>
  <c r="K719" i="4"/>
  <c r="L719" i="4"/>
  <c r="J720" i="4"/>
  <c r="K720" i="4"/>
  <c r="L720" i="4"/>
  <c r="J721" i="4"/>
  <c r="K721" i="4"/>
  <c r="L721" i="4"/>
  <c r="J722" i="4"/>
  <c r="K722" i="4"/>
  <c r="L722" i="4"/>
  <c r="J723" i="4"/>
  <c r="K723" i="4"/>
  <c r="L723" i="4"/>
  <c r="J724" i="4"/>
  <c r="K724" i="4"/>
  <c r="L724" i="4"/>
  <c r="J725" i="4"/>
  <c r="K725" i="4"/>
  <c r="L725" i="4"/>
  <c r="J726" i="4"/>
  <c r="K726" i="4"/>
  <c r="L726" i="4"/>
  <c r="J727" i="4"/>
  <c r="K727" i="4"/>
  <c r="L727" i="4"/>
  <c r="J728" i="4"/>
  <c r="K728" i="4"/>
  <c r="L728" i="4"/>
  <c r="J729" i="4"/>
  <c r="K729" i="4"/>
  <c r="L729" i="4"/>
  <c r="J730" i="4"/>
  <c r="K730" i="4"/>
  <c r="L730" i="4"/>
  <c r="J731" i="4"/>
  <c r="K731" i="4"/>
  <c r="L731" i="4"/>
  <c r="J732" i="4"/>
  <c r="K732" i="4"/>
  <c r="L732" i="4"/>
  <c r="J733" i="4"/>
  <c r="K733" i="4"/>
  <c r="L733" i="4"/>
  <c r="J734" i="4"/>
  <c r="K734" i="4"/>
  <c r="L734" i="4"/>
  <c r="J735" i="4"/>
  <c r="K735" i="4"/>
  <c r="L735" i="4"/>
  <c r="J736" i="4"/>
  <c r="K736" i="4"/>
  <c r="L736" i="4"/>
  <c r="J737" i="4"/>
  <c r="K737" i="4"/>
  <c r="L737" i="4"/>
  <c r="J738" i="4"/>
  <c r="K738" i="4"/>
  <c r="L738" i="4"/>
  <c r="J739" i="4"/>
  <c r="K739" i="4"/>
  <c r="L739" i="4"/>
  <c r="J740" i="4"/>
  <c r="K740" i="4"/>
  <c r="L740" i="4"/>
  <c r="J741" i="4"/>
  <c r="K741" i="4"/>
  <c r="L741" i="4"/>
  <c r="J742" i="4"/>
  <c r="K742" i="4"/>
  <c r="L742" i="4"/>
  <c r="J743" i="4"/>
  <c r="K743" i="4"/>
  <c r="L743" i="4"/>
  <c r="J744" i="4"/>
  <c r="K744" i="4"/>
  <c r="L744" i="4"/>
  <c r="J745" i="4"/>
  <c r="K745" i="4"/>
  <c r="L745" i="4"/>
  <c r="J746" i="4"/>
  <c r="K746" i="4"/>
  <c r="L746" i="4"/>
  <c r="J747" i="4"/>
  <c r="K747" i="4"/>
  <c r="L747" i="4"/>
  <c r="J748" i="4"/>
  <c r="K748" i="4"/>
  <c r="L748" i="4"/>
  <c r="J749" i="4"/>
  <c r="K749" i="4"/>
  <c r="L749" i="4"/>
  <c r="J750" i="4"/>
  <c r="K750" i="4"/>
  <c r="L750" i="4"/>
  <c r="J751" i="4"/>
  <c r="K751" i="4"/>
  <c r="L751" i="4"/>
  <c r="J752" i="4"/>
  <c r="K752" i="4"/>
  <c r="L752" i="4"/>
  <c r="J753" i="4"/>
  <c r="K753" i="4"/>
  <c r="L753" i="4"/>
  <c r="J754" i="4"/>
  <c r="K754" i="4"/>
  <c r="L754" i="4"/>
  <c r="J755" i="4"/>
  <c r="K755" i="4"/>
  <c r="L755" i="4"/>
  <c r="J756" i="4"/>
  <c r="K756" i="4"/>
  <c r="L756" i="4"/>
  <c r="J757" i="4"/>
  <c r="K757" i="4"/>
  <c r="L757" i="4"/>
  <c r="J758" i="4"/>
  <c r="K758" i="4"/>
  <c r="L758" i="4"/>
  <c r="J759" i="4"/>
  <c r="K759" i="4"/>
  <c r="L759" i="4"/>
  <c r="J760" i="4"/>
  <c r="K760" i="4"/>
  <c r="L760" i="4"/>
  <c r="J761" i="4"/>
  <c r="K761" i="4"/>
  <c r="L761" i="4"/>
  <c r="J762" i="4"/>
  <c r="K762" i="4"/>
  <c r="L762" i="4"/>
  <c r="J763" i="4"/>
  <c r="K763" i="4"/>
  <c r="L763" i="4"/>
  <c r="J764" i="4"/>
  <c r="K764" i="4"/>
  <c r="L764" i="4"/>
  <c r="J765" i="4"/>
  <c r="K765" i="4"/>
  <c r="L765" i="4"/>
  <c r="J766" i="4"/>
  <c r="K766" i="4"/>
  <c r="L766" i="4"/>
  <c r="J767" i="4"/>
  <c r="K767" i="4"/>
  <c r="L767" i="4"/>
  <c r="J768" i="4"/>
  <c r="K768" i="4"/>
  <c r="L768" i="4"/>
  <c r="J769" i="4"/>
  <c r="K769" i="4"/>
  <c r="L769" i="4"/>
  <c r="J770" i="4"/>
  <c r="K770" i="4"/>
  <c r="L770" i="4"/>
  <c r="J771" i="4"/>
  <c r="K771" i="4"/>
  <c r="L771" i="4"/>
  <c r="J772" i="4"/>
  <c r="K772" i="4"/>
  <c r="L772" i="4"/>
  <c r="J773" i="4"/>
  <c r="K773" i="4"/>
  <c r="L773" i="4"/>
  <c r="J774" i="4"/>
  <c r="K774" i="4"/>
  <c r="L774" i="4"/>
  <c r="J775" i="4"/>
  <c r="K775" i="4"/>
  <c r="L775" i="4"/>
  <c r="J776" i="4"/>
  <c r="K776" i="4"/>
  <c r="L776" i="4"/>
  <c r="J777" i="4"/>
  <c r="K777" i="4"/>
  <c r="L777" i="4"/>
  <c r="J778" i="4"/>
  <c r="K778" i="4"/>
  <c r="L778" i="4"/>
  <c r="J779" i="4"/>
  <c r="K779" i="4"/>
  <c r="L779" i="4"/>
  <c r="J780" i="4"/>
  <c r="K780" i="4"/>
  <c r="L780" i="4"/>
  <c r="J781" i="4"/>
  <c r="K781" i="4"/>
  <c r="L781" i="4"/>
  <c r="J782" i="4"/>
  <c r="K782" i="4"/>
  <c r="L782" i="4"/>
  <c r="J783" i="4"/>
  <c r="K783" i="4"/>
  <c r="L783" i="4"/>
  <c r="J784" i="4"/>
  <c r="K784" i="4"/>
  <c r="L784" i="4"/>
  <c r="J785" i="4"/>
  <c r="K785" i="4"/>
  <c r="L785" i="4"/>
  <c r="J786" i="4"/>
  <c r="K786" i="4"/>
  <c r="L786" i="4"/>
  <c r="J787" i="4"/>
  <c r="K787" i="4"/>
  <c r="L787" i="4"/>
  <c r="J788" i="4"/>
  <c r="K788" i="4"/>
  <c r="L788" i="4"/>
  <c r="J789" i="4"/>
  <c r="K789" i="4"/>
  <c r="L789" i="4"/>
  <c r="J790" i="4"/>
  <c r="K790" i="4"/>
  <c r="L790" i="4"/>
  <c r="J791" i="4"/>
  <c r="K791" i="4"/>
  <c r="L791" i="4"/>
  <c r="J792" i="4"/>
  <c r="K792" i="4"/>
  <c r="L792" i="4"/>
  <c r="J793" i="4"/>
  <c r="K793" i="4"/>
  <c r="L793" i="4"/>
  <c r="J794" i="4"/>
  <c r="K794" i="4"/>
  <c r="L794" i="4"/>
  <c r="J795" i="4"/>
  <c r="K795" i="4"/>
  <c r="L795" i="4"/>
  <c r="J796" i="4"/>
  <c r="K796" i="4"/>
  <c r="L796" i="4"/>
  <c r="J797" i="4"/>
  <c r="K797" i="4"/>
  <c r="L797" i="4"/>
  <c r="J798" i="4"/>
  <c r="K798" i="4"/>
  <c r="L798" i="4"/>
  <c r="J799" i="4"/>
  <c r="K799" i="4"/>
  <c r="L799" i="4"/>
  <c r="J800" i="4"/>
  <c r="K800" i="4"/>
  <c r="L800" i="4"/>
  <c r="J801" i="4"/>
  <c r="K801" i="4"/>
  <c r="L801" i="4"/>
  <c r="J802" i="4"/>
  <c r="K802" i="4"/>
  <c r="L802" i="4"/>
  <c r="J803" i="4"/>
  <c r="K803" i="4"/>
  <c r="L803" i="4"/>
  <c r="J804" i="4"/>
  <c r="K804" i="4"/>
  <c r="L804" i="4"/>
  <c r="J805" i="4"/>
  <c r="K805" i="4"/>
  <c r="L805" i="4"/>
  <c r="J806" i="4"/>
  <c r="K806" i="4"/>
  <c r="L806" i="4"/>
  <c r="J807" i="4"/>
  <c r="K807" i="4"/>
  <c r="L807" i="4"/>
  <c r="J808" i="4"/>
  <c r="K808" i="4"/>
  <c r="L808" i="4"/>
  <c r="J809" i="4"/>
  <c r="K809" i="4"/>
  <c r="L809" i="4"/>
  <c r="J810" i="4"/>
  <c r="K810" i="4"/>
  <c r="L810" i="4"/>
  <c r="J811" i="4"/>
  <c r="K811" i="4"/>
  <c r="L811" i="4"/>
  <c r="J812" i="4"/>
  <c r="K812" i="4"/>
  <c r="L812" i="4"/>
  <c r="J813" i="4"/>
  <c r="K813" i="4"/>
  <c r="L813" i="4"/>
  <c r="J814" i="4"/>
  <c r="K814" i="4"/>
  <c r="L814" i="4"/>
  <c r="J815" i="4"/>
  <c r="K815" i="4"/>
  <c r="L815" i="4"/>
  <c r="J816" i="4"/>
  <c r="K816" i="4"/>
  <c r="L816" i="4"/>
  <c r="J817" i="4"/>
  <c r="K817" i="4"/>
  <c r="L817" i="4"/>
  <c r="J818" i="4"/>
  <c r="K818" i="4"/>
  <c r="L818" i="4"/>
  <c r="J819" i="4"/>
  <c r="K819" i="4"/>
  <c r="L819" i="4"/>
  <c r="J820" i="4"/>
  <c r="K820" i="4"/>
  <c r="L820" i="4"/>
  <c r="J821" i="4"/>
  <c r="K821" i="4"/>
  <c r="L821" i="4"/>
  <c r="J822" i="4"/>
  <c r="K822" i="4"/>
  <c r="L822" i="4"/>
  <c r="J823" i="4"/>
  <c r="K823" i="4"/>
  <c r="L823" i="4"/>
  <c r="J824" i="4"/>
  <c r="K824" i="4"/>
  <c r="L824" i="4"/>
  <c r="J825" i="4"/>
  <c r="K825" i="4"/>
  <c r="L825" i="4"/>
  <c r="J826" i="4"/>
  <c r="K826" i="4"/>
  <c r="L826" i="4"/>
  <c r="J827" i="4"/>
  <c r="K827" i="4"/>
  <c r="L827" i="4"/>
  <c r="J828" i="4"/>
  <c r="K828" i="4"/>
  <c r="L828" i="4"/>
  <c r="J829" i="4"/>
  <c r="K829" i="4"/>
  <c r="L829" i="4"/>
  <c r="J830" i="4"/>
  <c r="K830" i="4"/>
  <c r="L830" i="4"/>
  <c r="J831" i="4"/>
  <c r="K831" i="4"/>
  <c r="L831" i="4"/>
  <c r="J832" i="4"/>
  <c r="K832" i="4"/>
  <c r="L832" i="4"/>
  <c r="J833" i="4"/>
  <c r="K833" i="4"/>
  <c r="L833" i="4"/>
  <c r="J834" i="4"/>
  <c r="K834" i="4"/>
  <c r="L834" i="4"/>
  <c r="J835" i="4"/>
  <c r="K835" i="4"/>
  <c r="L835" i="4"/>
  <c r="J836" i="4"/>
  <c r="K836" i="4"/>
  <c r="L836" i="4"/>
  <c r="J837" i="4"/>
  <c r="K837" i="4"/>
  <c r="L837" i="4"/>
  <c r="J838" i="4"/>
  <c r="K838" i="4"/>
  <c r="L838" i="4"/>
  <c r="J839" i="4"/>
  <c r="K839" i="4"/>
  <c r="L839" i="4"/>
  <c r="J840" i="4"/>
  <c r="K840" i="4"/>
  <c r="L840" i="4"/>
  <c r="J841" i="4"/>
  <c r="K841" i="4"/>
  <c r="L841" i="4"/>
  <c r="J842" i="4"/>
  <c r="K842" i="4"/>
  <c r="L842" i="4"/>
  <c r="J843" i="4"/>
  <c r="K843" i="4"/>
  <c r="L843" i="4"/>
  <c r="J844" i="4"/>
  <c r="K844" i="4"/>
  <c r="L844" i="4"/>
  <c r="J845" i="4"/>
  <c r="K845" i="4"/>
  <c r="L845" i="4"/>
  <c r="J846" i="4"/>
  <c r="K846" i="4"/>
  <c r="L846" i="4"/>
  <c r="J847" i="4"/>
  <c r="K847" i="4"/>
  <c r="L847" i="4"/>
  <c r="J848" i="4"/>
  <c r="K848" i="4"/>
  <c r="L848" i="4"/>
  <c r="J849" i="4"/>
  <c r="K849" i="4"/>
  <c r="L849" i="4"/>
  <c r="J850" i="4"/>
  <c r="K850" i="4"/>
  <c r="L850" i="4"/>
  <c r="J851" i="4"/>
  <c r="K851" i="4"/>
  <c r="L851" i="4"/>
  <c r="J852" i="4"/>
  <c r="K852" i="4"/>
  <c r="L852" i="4"/>
  <c r="J853" i="4"/>
  <c r="K853" i="4"/>
  <c r="L853" i="4"/>
  <c r="J854" i="4"/>
  <c r="K854" i="4"/>
  <c r="L854" i="4"/>
  <c r="J855" i="4"/>
  <c r="K855" i="4"/>
  <c r="L855" i="4"/>
  <c r="J856" i="4"/>
  <c r="K856" i="4"/>
  <c r="L856" i="4"/>
  <c r="J857" i="4"/>
  <c r="K857" i="4"/>
  <c r="L857" i="4"/>
  <c r="J858" i="4"/>
  <c r="K858" i="4"/>
  <c r="L858" i="4"/>
  <c r="J859" i="4"/>
  <c r="K859" i="4"/>
  <c r="L859" i="4"/>
  <c r="J860" i="4"/>
  <c r="K860" i="4"/>
  <c r="L860" i="4"/>
  <c r="J861" i="4"/>
  <c r="K861" i="4"/>
  <c r="L861" i="4"/>
  <c r="J862" i="4"/>
  <c r="K862" i="4"/>
  <c r="L862" i="4"/>
  <c r="J863" i="4"/>
  <c r="K863" i="4"/>
  <c r="L863" i="4"/>
  <c r="J864" i="4"/>
  <c r="K864" i="4"/>
  <c r="L864" i="4"/>
  <c r="J865" i="4"/>
  <c r="K865" i="4"/>
  <c r="L865" i="4"/>
  <c r="J866" i="4"/>
  <c r="K866" i="4"/>
  <c r="L866" i="4"/>
  <c r="J867" i="4"/>
  <c r="K867" i="4"/>
  <c r="L867" i="4"/>
  <c r="J868" i="4"/>
  <c r="K868" i="4"/>
  <c r="L868" i="4"/>
  <c r="J869" i="4"/>
  <c r="K869" i="4"/>
  <c r="L869" i="4"/>
  <c r="J870" i="4"/>
  <c r="K870" i="4"/>
  <c r="L870" i="4"/>
  <c r="J871" i="4"/>
  <c r="K871" i="4"/>
  <c r="L871" i="4"/>
  <c r="J872" i="4"/>
  <c r="K872" i="4"/>
  <c r="L872" i="4"/>
  <c r="J873" i="4"/>
  <c r="K873" i="4"/>
  <c r="L873" i="4"/>
  <c r="J874" i="4"/>
  <c r="K874" i="4"/>
  <c r="L874" i="4"/>
  <c r="J875" i="4"/>
  <c r="K875" i="4"/>
  <c r="L875" i="4"/>
  <c r="J876" i="4"/>
  <c r="K876" i="4"/>
  <c r="L876" i="4"/>
  <c r="J877" i="4"/>
  <c r="K877" i="4"/>
  <c r="L877" i="4"/>
  <c r="J878" i="4"/>
  <c r="K878" i="4"/>
  <c r="L878" i="4"/>
  <c r="J879" i="4"/>
  <c r="K879" i="4"/>
  <c r="L879" i="4"/>
  <c r="J880" i="4"/>
  <c r="K880" i="4"/>
  <c r="L880" i="4"/>
  <c r="J881" i="4"/>
  <c r="K881" i="4"/>
  <c r="L881" i="4"/>
  <c r="J882" i="4"/>
  <c r="K882" i="4"/>
  <c r="L882" i="4"/>
  <c r="J883" i="4"/>
  <c r="K883" i="4"/>
  <c r="L883" i="4"/>
  <c r="J884" i="4"/>
  <c r="K884" i="4"/>
  <c r="L884" i="4"/>
  <c r="J885" i="4"/>
  <c r="K885" i="4"/>
  <c r="L885" i="4"/>
  <c r="J886" i="4"/>
  <c r="K886" i="4"/>
  <c r="L886" i="4"/>
  <c r="J887" i="4"/>
  <c r="K887" i="4"/>
  <c r="L887" i="4"/>
  <c r="J888" i="4"/>
  <c r="K888" i="4"/>
  <c r="L888" i="4"/>
  <c r="J889" i="4"/>
  <c r="K889" i="4"/>
  <c r="L889" i="4"/>
  <c r="J890" i="4"/>
  <c r="K890" i="4"/>
  <c r="L890" i="4"/>
  <c r="J891" i="4"/>
  <c r="K891" i="4"/>
  <c r="L891" i="4"/>
  <c r="J892" i="4"/>
  <c r="K892" i="4"/>
  <c r="L892" i="4"/>
  <c r="J893" i="4"/>
  <c r="K893" i="4"/>
  <c r="L893" i="4"/>
  <c r="J894" i="4"/>
  <c r="K894" i="4"/>
  <c r="L894" i="4"/>
  <c r="J895" i="4"/>
  <c r="K895" i="4"/>
  <c r="L895" i="4"/>
  <c r="J896" i="4"/>
  <c r="K896" i="4"/>
  <c r="L896" i="4"/>
  <c r="J897" i="4"/>
  <c r="K897" i="4"/>
  <c r="L897" i="4"/>
  <c r="J898" i="4"/>
  <c r="K898" i="4"/>
  <c r="L898" i="4"/>
  <c r="J899" i="4"/>
  <c r="K899" i="4"/>
  <c r="L899" i="4"/>
  <c r="J900" i="4"/>
  <c r="K900" i="4"/>
  <c r="L900" i="4"/>
  <c r="J901" i="4"/>
  <c r="K901" i="4"/>
  <c r="L901" i="4"/>
  <c r="J902" i="4"/>
  <c r="K902" i="4"/>
  <c r="L902" i="4"/>
  <c r="J903" i="4"/>
  <c r="K903" i="4"/>
  <c r="L903" i="4"/>
  <c r="J904" i="4"/>
  <c r="K904" i="4"/>
  <c r="L904" i="4"/>
  <c r="J905" i="4"/>
  <c r="K905" i="4"/>
  <c r="L905" i="4"/>
  <c r="J906" i="4"/>
  <c r="K906" i="4"/>
  <c r="L906" i="4"/>
  <c r="J907" i="4"/>
  <c r="K907" i="4"/>
  <c r="L907" i="4"/>
  <c r="J908" i="4"/>
  <c r="K908" i="4"/>
  <c r="L908" i="4"/>
  <c r="J909" i="4"/>
  <c r="K909" i="4"/>
  <c r="L909" i="4"/>
  <c r="J910" i="4"/>
  <c r="K910" i="4"/>
  <c r="L910" i="4"/>
  <c r="J911" i="4"/>
  <c r="K911" i="4"/>
  <c r="L911" i="4"/>
  <c r="J912" i="4"/>
  <c r="K912" i="4"/>
  <c r="L912" i="4"/>
  <c r="J913" i="4"/>
  <c r="K913" i="4"/>
  <c r="L913" i="4"/>
  <c r="J914" i="4"/>
  <c r="K914" i="4"/>
  <c r="L914" i="4"/>
  <c r="J915" i="4"/>
  <c r="K915" i="4"/>
  <c r="L915" i="4"/>
  <c r="J916" i="4"/>
  <c r="K916" i="4"/>
  <c r="L916" i="4"/>
  <c r="J917" i="4"/>
  <c r="K917" i="4"/>
  <c r="L917" i="4"/>
  <c r="J918" i="4"/>
  <c r="K918" i="4"/>
  <c r="L918" i="4"/>
  <c r="J919" i="4"/>
  <c r="K919" i="4"/>
  <c r="L919" i="4"/>
  <c r="J920" i="4"/>
  <c r="K920" i="4"/>
  <c r="L920" i="4"/>
  <c r="J921" i="4"/>
  <c r="K921" i="4"/>
  <c r="L921" i="4"/>
  <c r="J922" i="4"/>
  <c r="K922" i="4"/>
  <c r="L922" i="4"/>
  <c r="J923" i="4"/>
  <c r="K923" i="4"/>
  <c r="L923" i="4"/>
  <c r="J924" i="4"/>
  <c r="K924" i="4"/>
  <c r="L924" i="4"/>
  <c r="J925" i="4"/>
  <c r="K925" i="4"/>
  <c r="L925" i="4"/>
  <c r="J926" i="4"/>
  <c r="K926" i="4"/>
  <c r="L926" i="4"/>
  <c r="J927" i="4"/>
  <c r="K927" i="4"/>
  <c r="L927" i="4"/>
  <c r="J928" i="4"/>
  <c r="K928" i="4"/>
  <c r="L928" i="4"/>
  <c r="J929" i="4"/>
  <c r="K929" i="4"/>
  <c r="L929" i="4"/>
  <c r="J930" i="4"/>
  <c r="K930" i="4"/>
  <c r="L930" i="4"/>
  <c r="J931" i="4"/>
  <c r="K931" i="4"/>
  <c r="L931" i="4"/>
  <c r="J932" i="4"/>
  <c r="K932" i="4"/>
  <c r="L932" i="4"/>
  <c r="J933" i="4"/>
  <c r="K933" i="4"/>
  <c r="L933" i="4"/>
  <c r="J934" i="4"/>
  <c r="K934" i="4"/>
  <c r="L934" i="4"/>
  <c r="J935" i="4"/>
  <c r="K935" i="4"/>
  <c r="L935" i="4"/>
  <c r="J936" i="4"/>
  <c r="K936" i="4"/>
  <c r="L936" i="4"/>
  <c r="J937" i="4"/>
  <c r="K937" i="4"/>
  <c r="L937" i="4"/>
  <c r="J938" i="4"/>
  <c r="K938" i="4"/>
  <c r="L938" i="4"/>
  <c r="J939" i="4"/>
  <c r="K939" i="4"/>
  <c r="L939" i="4"/>
  <c r="J940" i="4"/>
  <c r="K940" i="4"/>
  <c r="L940" i="4"/>
  <c r="J941" i="4"/>
  <c r="K941" i="4"/>
  <c r="L941" i="4"/>
  <c r="J942" i="4"/>
  <c r="K942" i="4"/>
  <c r="L942" i="4"/>
  <c r="J943" i="4"/>
  <c r="K943" i="4"/>
  <c r="L943" i="4"/>
  <c r="J944" i="4"/>
  <c r="K944" i="4"/>
  <c r="L944" i="4"/>
  <c r="J945" i="4"/>
  <c r="K945" i="4"/>
  <c r="L945" i="4"/>
  <c r="J946" i="4"/>
  <c r="K946" i="4"/>
  <c r="L946" i="4"/>
  <c r="J947" i="4"/>
  <c r="K947" i="4"/>
  <c r="L947" i="4"/>
  <c r="J948" i="4"/>
  <c r="K948" i="4"/>
  <c r="L948" i="4"/>
  <c r="J949" i="4"/>
  <c r="K949" i="4"/>
  <c r="L949" i="4"/>
  <c r="J950" i="4"/>
  <c r="K950" i="4"/>
  <c r="L950" i="4"/>
  <c r="J951" i="4"/>
  <c r="K951" i="4"/>
  <c r="L951" i="4"/>
  <c r="J952" i="4"/>
  <c r="K952" i="4"/>
  <c r="L952" i="4"/>
  <c r="J953" i="4"/>
  <c r="K953" i="4"/>
  <c r="L953" i="4"/>
  <c r="J954" i="4"/>
  <c r="K954" i="4"/>
  <c r="L954" i="4"/>
  <c r="J955" i="4"/>
  <c r="K955" i="4"/>
  <c r="L955" i="4"/>
  <c r="J956" i="4"/>
  <c r="K956" i="4"/>
  <c r="L956" i="4"/>
  <c r="J957" i="4"/>
  <c r="K957" i="4"/>
  <c r="L957" i="4"/>
  <c r="J958" i="4"/>
  <c r="K958" i="4"/>
  <c r="L958" i="4"/>
  <c r="J959" i="4"/>
  <c r="K959" i="4"/>
  <c r="L959" i="4"/>
  <c r="J960" i="4"/>
  <c r="K960" i="4"/>
  <c r="L960" i="4"/>
  <c r="J961" i="4"/>
  <c r="K961" i="4"/>
  <c r="L961" i="4"/>
  <c r="J962" i="4"/>
  <c r="K962" i="4"/>
  <c r="L962" i="4"/>
  <c r="J963" i="4"/>
  <c r="K963" i="4"/>
  <c r="L963" i="4"/>
  <c r="J964" i="4"/>
  <c r="K964" i="4"/>
  <c r="L964" i="4"/>
  <c r="J965" i="4"/>
  <c r="K965" i="4"/>
  <c r="L965" i="4"/>
  <c r="J966" i="4"/>
  <c r="K966" i="4"/>
  <c r="L966" i="4"/>
  <c r="J967" i="4"/>
  <c r="K967" i="4"/>
  <c r="L967" i="4"/>
  <c r="J968" i="4"/>
  <c r="K968" i="4"/>
  <c r="L968" i="4"/>
  <c r="J969" i="4"/>
  <c r="K969" i="4"/>
  <c r="L969" i="4"/>
  <c r="J970" i="4"/>
  <c r="K970" i="4"/>
  <c r="L970" i="4"/>
  <c r="J971" i="4"/>
  <c r="K971" i="4"/>
  <c r="L971" i="4"/>
  <c r="J972" i="4"/>
  <c r="K972" i="4"/>
  <c r="L972" i="4"/>
  <c r="J973" i="4"/>
  <c r="K973" i="4"/>
  <c r="L973" i="4"/>
  <c r="J974" i="4"/>
  <c r="K974" i="4"/>
  <c r="L974" i="4"/>
  <c r="J975" i="4"/>
  <c r="K975" i="4"/>
  <c r="L975" i="4"/>
  <c r="J976" i="4"/>
  <c r="K976" i="4"/>
  <c r="L976" i="4"/>
  <c r="J977" i="4"/>
  <c r="K977" i="4"/>
  <c r="L977" i="4"/>
  <c r="J978" i="4"/>
  <c r="K978" i="4"/>
  <c r="L978" i="4"/>
  <c r="J979" i="4"/>
  <c r="K979" i="4"/>
  <c r="L979" i="4"/>
  <c r="J980" i="4"/>
  <c r="K980" i="4"/>
  <c r="L980" i="4"/>
  <c r="J981" i="4"/>
  <c r="K981" i="4"/>
  <c r="L981" i="4"/>
  <c r="J982" i="4"/>
  <c r="K982" i="4"/>
  <c r="L982" i="4"/>
  <c r="J983" i="4"/>
  <c r="K983" i="4"/>
  <c r="L983" i="4"/>
  <c r="J984" i="4"/>
  <c r="K984" i="4"/>
  <c r="L984" i="4"/>
  <c r="J985" i="4"/>
  <c r="K985" i="4"/>
  <c r="L985" i="4"/>
  <c r="J986" i="4"/>
  <c r="K986" i="4"/>
  <c r="L986" i="4"/>
  <c r="J987" i="4"/>
  <c r="K987" i="4"/>
  <c r="L987" i="4"/>
  <c r="J988" i="4"/>
  <c r="K988" i="4"/>
  <c r="L988" i="4"/>
  <c r="J989" i="4"/>
  <c r="K989" i="4"/>
  <c r="L989" i="4"/>
  <c r="J990" i="4"/>
  <c r="K990" i="4"/>
  <c r="L990" i="4"/>
  <c r="J991" i="4"/>
  <c r="K991" i="4"/>
  <c r="L991" i="4"/>
  <c r="J992" i="4"/>
  <c r="K992" i="4"/>
  <c r="L992" i="4"/>
  <c r="J993" i="4"/>
  <c r="K993" i="4"/>
  <c r="L993" i="4"/>
  <c r="J994" i="4"/>
  <c r="K994" i="4"/>
  <c r="L994" i="4"/>
  <c r="J995" i="4"/>
  <c r="K995" i="4"/>
  <c r="L995" i="4"/>
  <c r="J996" i="4"/>
  <c r="K996" i="4"/>
  <c r="L996" i="4"/>
  <c r="J997" i="4"/>
  <c r="K997" i="4"/>
  <c r="L997" i="4"/>
  <c r="J998" i="4"/>
  <c r="K998" i="4"/>
  <c r="L998" i="4"/>
  <c r="J999" i="4"/>
  <c r="K999" i="4"/>
  <c r="L999" i="4"/>
  <c r="J1000" i="4"/>
  <c r="K1000" i="4"/>
  <c r="L1000" i="4"/>
  <c r="J1001" i="4"/>
  <c r="K1001" i="4"/>
  <c r="L1001" i="4"/>
  <c r="J1002" i="4"/>
  <c r="K1002" i="4"/>
  <c r="L1002" i="4"/>
  <c r="J1003" i="4"/>
  <c r="K1003" i="4"/>
  <c r="L1003" i="4"/>
  <c r="J1004" i="4"/>
  <c r="K1004" i="4"/>
  <c r="L1004" i="4"/>
  <c r="J1005" i="4"/>
  <c r="K1005" i="4"/>
  <c r="L1005" i="4"/>
  <c r="J1006" i="4"/>
  <c r="K1006" i="4"/>
  <c r="L1006" i="4"/>
  <c r="J1007" i="4"/>
  <c r="K1007" i="4"/>
  <c r="L1007" i="4"/>
  <c r="J1008" i="4"/>
  <c r="K1008" i="4"/>
  <c r="L1008" i="4"/>
  <c r="J1009" i="4"/>
  <c r="K1009" i="4"/>
  <c r="L1009" i="4"/>
  <c r="J1010" i="4"/>
  <c r="K1010" i="4"/>
  <c r="L1010" i="4"/>
  <c r="J1011" i="4"/>
  <c r="K1011" i="4"/>
  <c r="L1011" i="4"/>
  <c r="J1012" i="4"/>
  <c r="K1012" i="4"/>
  <c r="L1012" i="4"/>
  <c r="J1013" i="4"/>
  <c r="K1013" i="4"/>
  <c r="L1013" i="4"/>
  <c r="J1014" i="4"/>
  <c r="K1014" i="4"/>
  <c r="L1014" i="4"/>
  <c r="J1015" i="4"/>
  <c r="K1015" i="4"/>
  <c r="L1015" i="4"/>
  <c r="J1016" i="4"/>
  <c r="K1016" i="4"/>
  <c r="L1016" i="4"/>
  <c r="J1017" i="4"/>
  <c r="K1017" i="4"/>
  <c r="L1017" i="4"/>
  <c r="J1018" i="4"/>
  <c r="K1018" i="4"/>
  <c r="L1018" i="4"/>
  <c r="J1019" i="4"/>
  <c r="K1019" i="4"/>
  <c r="L1019" i="4"/>
  <c r="J1020" i="4"/>
  <c r="K1020" i="4"/>
  <c r="L1020" i="4"/>
  <c r="J1021" i="4"/>
  <c r="K1021" i="4"/>
  <c r="L1021" i="4"/>
  <c r="J1022" i="4"/>
  <c r="K1022" i="4"/>
  <c r="L1022" i="4"/>
  <c r="J1023" i="4"/>
  <c r="K1023" i="4"/>
  <c r="L1023" i="4"/>
  <c r="J1024" i="4"/>
  <c r="K1024" i="4"/>
  <c r="L1024" i="4"/>
  <c r="J1025" i="4"/>
  <c r="K1025" i="4"/>
  <c r="L1025" i="4"/>
  <c r="J1026" i="4"/>
  <c r="K1026" i="4"/>
  <c r="L1026" i="4"/>
  <c r="J1027" i="4"/>
  <c r="K1027" i="4"/>
  <c r="L1027" i="4"/>
  <c r="J1028" i="4"/>
  <c r="K1028" i="4"/>
  <c r="L1028" i="4"/>
  <c r="J1029" i="4"/>
  <c r="K1029" i="4"/>
  <c r="L1029" i="4"/>
  <c r="J1030" i="4"/>
  <c r="K1030" i="4"/>
  <c r="L1030" i="4"/>
  <c r="J1031" i="4"/>
  <c r="K1031" i="4"/>
  <c r="L1031" i="4"/>
  <c r="J1032" i="4"/>
  <c r="K1032" i="4"/>
  <c r="L1032" i="4"/>
  <c r="J1033" i="4"/>
  <c r="K1033" i="4"/>
  <c r="L1033" i="4"/>
  <c r="J1034" i="4"/>
  <c r="K1034" i="4"/>
  <c r="L1034" i="4"/>
  <c r="J1035" i="4"/>
  <c r="K1035" i="4"/>
  <c r="L1035" i="4"/>
  <c r="J1036" i="4"/>
  <c r="K1036" i="4"/>
  <c r="L1036" i="4"/>
  <c r="J1037" i="4"/>
  <c r="K1037" i="4"/>
  <c r="L1037" i="4"/>
  <c r="J1038" i="4"/>
  <c r="K1038" i="4"/>
  <c r="L1038" i="4"/>
  <c r="J1039" i="4"/>
  <c r="K1039" i="4"/>
  <c r="L1039" i="4"/>
  <c r="J1040" i="4"/>
  <c r="K1040" i="4"/>
  <c r="L1040" i="4"/>
  <c r="J1041" i="4"/>
  <c r="K1041" i="4"/>
  <c r="L1041" i="4"/>
  <c r="J1042" i="4"/>
  <c r="K1042" i="4"/>
  <c r="L1042" i="4"/>
  <c r="J1043" i="4"/>
  <c r="K1043" i="4"/>
  <c r="L1043" i="4"/>
  <c r="J1044" i="4"/>
  <c r="K1044" i="4"/>
  <c r="L1044" i="4"/>
  <c r="J1045" i="4"/>
  <c r="K1045" i="4"/>
  <c r="L1045" i="4"/>
  <c r="J1046" i="4"/>
  <c r="K1046" i="4"/>
  <c r="L1046" i="4"/>
  <c r="J1047" i="4"/>
  <c r="K1047" i="4"/>
  <c r="L1047" i="4"/>
  <c r="J1048" i="4"/>
  <c r="K1048" i="4"/>
  <c r="L1048" i="4"/>
  <c r="J1049" i="4"/>
  <c r="K1049" i="4"/>
  <c r="L1049" i="4"/>
  <c r="J1050" i="4"/>
  <c r="K1050" i="4"/>
  <c r="L1050" i="4"/>
  <c r="J1051" i="4"/>
  <c r="K1051" i="4"/>
  <c r="L1051" i="4"/>
  <c r="J1052" i="4"/>
  <c r="K1052" i="4"/>
  <c r="L1052" i="4"/>
  <c r="J1053" i="4"/>
  <c r="K1053" i="4"/>
  <c r="L1053" i="4"/>
  <c r="J1054" i="4"/>
  <c r="K1054" i="4"/>
  <c r="L1054" i="4"/>
  <c r="J1055" i="4"/>
  <c r="K1055" i="4"/>
  <c r="L1055" i="4"/>
  <c r="J1056" i="4"/>
  <c r="K1056" i="4"/>
  <c r="L1056" i="4"/>
  <c r="J1057" i="4"/>
  <c r="K1057" i="4"/>
  <c r="L1057" i="4"/>
  <c r="J1058" i="4"/>
  <c r="K1058" i="4"/>
  <c r="L1058" i="4"/>
  <c r="J1059" i="4"/>
  <c r="K1059" i="4"/>
  <c r="L1059" i="4"/>
  <c r="J1060" i="4"/>
  <c r="K1060" i="4"/>
  <c r="L1060" i="4"/>
  <c r="J1061" i="4"/>
  <c r="K1061" i="4"/>
  <c r="L1061" i="4"/>
  <c r="J1062" i="4"/>
  <c r="K1062" i="4"/>
  <c r="L1062" i="4"/>
  <c r="J1063" i="4"/>
  <c r="K1063" i="4"/>
  <c r="L1063" i="4"/>
  <c r="J1064" i="4"/>
  <c r="K1064" i="4"/>
  <c r="L1064" i="4"/>
  <c r="J1065" i="4"/>
  <c r="K1065" i="4"/>
  <c r="L1065" i="4"/>
  <c r="J1066" i="4"/>
  <c r="K1066" i="4"/>
  <c r="L1066" i="4"/>
  <c r="J1067" i="4"/>
  <c r="K1067" i="4"/>
  <c r="L1067" i="4"/>
  <c r="J1068" i="4"/>
  <c r="K1068" i="4"/>
  <c r="L1068" i="4"/>
  <c r="J1069" i="4"/>
  <c r="K1069" i="4"/>
  <c r="L1069" i="4"/>
  <c r="J1070" i="4"/>
  <c r="K1070" i="4"/>
  <c r="L1070" i="4"/>
  <c r="J1071" i="4"/>
  <c r="K1071" i="4"/>
  <c r="L1071" i="4"/>
  <c r="J1072" i="4"/>
  <c r="K1072" i="4"/>
  <c r="L1072" i="4"/>
  <c r="J1073" i="4"/>
  <c r="K1073" i="4"/>
  <c r="L1073" i="4"/>
  <c r="J1074" i="4"/>
  <c r="K1074" i="4"/>
  <c r="L1074" i="4"/>
  <c r="J1075" i="4"/>
  <c r="K1075" i="4"/>
  <c r="L1075" i="4"/>
  <c r="J1076" i="4"/>
  <c r="K1076" i="4"/>
  <c r="L1076" i="4"/>
  <c r="J1077" i="4"/>
  <c r="K1077" i="4"/>
  <c r="L1077" i="4"/>
  <c r="J1078" i="4"/>
  <c r="K1078" i="4"/>
  <c r="L1078" i="4"/>
  <c r="J1079" i="4"/>
  <c r="K1079" i="4"/>
  <c r="L1079" i="4"/>
  <c r="J1080" i="4"/>
  <c r="K1080" i="4"/>
  <c r="L1080" i="4"/>
  <c r="J1081" i="4"/>
  <c r="K1081" i="4"/>
  <c r="L1081" i="4"/>
  <c r="J1082" i="4"/>
  <c r="K1082" i="4"/>
  <c r="L1082" i="4"/>
  <c r="J1083" i="4"/>
  <c r="K1083" i="4"/>
  <c r="L1083" i="4"/>
  <c r="J1084" i="4"/>
  <c r="K1084" i="4"/>
  <c r="L1084" i="4"/>
  <c r="J1085" i="4"/>
  <c r="K1085" i="4"/>
  <c r="L1085" i="4"/>
  <c r="J1086" i="4"/>
  <c r="K1086" i="4"/>
  <c r="L1086" i="4"/>
  <c r="J1087" i="4"/>
  <c r="K1087" i="4"/>
  <c r="L1087" i="4"/>
  <c r="J1088" i="4"/>
  <c r="K1088" i="4"/>
  <c r="L1088" i="4"/>
  <c r="J1089" i="4"/>
  <c r="K1089" i="4"/>
  <c r="L1089" i="4"/>
  <c r="J1090" i="4"/>
  <c r="K1090" i="4"/>
  <c r="L1090" i="4"/>
  <c r="J1091" i="4"/>
  <c r="K1091" i="4"/>
  <c r="L1091" i="4"/>
  <c r="J1092" i="4"/>
  <c r="K1092" i="4"/>
  <c r="L1092" i="4"/>
  <c r="J1093" i="4"/>
  <c r="K1093" i="4"/>
  <c r="L1093" i="4"/>
  <c r="J1094" i="4"/>
  <c r="K1094" i="4"/>
  <c r="L1094" i="4"/>
  <c r="J1095" i="4"/>
  <c r="K1095" i="4"/>
  <c r="L1095" i="4"/>
  <c r="J1096" i="4"/>
  <c r="K1096" i="4"/>
  <c r="L1096" i="4"/>
  <c r="J1097" i="4"/>
  <c r="K1097" i="4"/>
  <c r="L1097" i="4"/>
  <c r="J1098" i="4"/>
  <c r="K1098" i="4"/>
  <c r="L1098" i="4"/>
  <c r="J1099" i="4"/>
  <c r="K1099" i="4"/>
  <c r="L1099" i="4"/>
  <c r="J1100" i="4"/>
  <c r="K1100" i="4"/>
  <c r="L1100" i="4"/>
  <c r="J1101" i="4"/>
  <c r="K1101" i="4"/>
  <c r="L1101" i="4"/>
  <c r="J1102" i="4"/>
  <c r="K1102" i="4"/>
  <c r="L1102" i="4"/>
  <c r="J1103" i="4"/>
  <c r="K1103" i="4"/>
  <c r="L1103" i="4"/>
  <c r="J1104" i="4"/>
  <c r="K1104" i="4"/>
  <c r="L1104" i="4"/>
  <c r="J1105" i="4"/>
  <c r="K1105" i="4"/>
  <c r="L1105" i="4"/>
  <c r="J1106" i="4"/>
  <c r="K1106" i="4"/>
  <c r="L1106" i="4"/>
  <c r="J1107" i="4"/>
  <c r="K1107" i="4"/>
  <c r="L1107" i="4"/>
  <c r="J1108" i="4"/>
  <c r="K1108" i="4"/>
  <c r="L1108" i="4"/>
  <c r="J1109" i="4"/>
  <c r="K1109" i="4"/>
  <c r="L1109" i="4"/>
  <c r="J1110" i="4"/>
  <c r="K1110" i="4"/>
  <c r="L1110" i="4"/>
  <c r="J1111" i="4"/>
  <c r="K1111" i="4"/>
  <c r="L1111" i="4"/>
  <c r="J1112" i="4"/>
  <c r="K1112" i="4"/>
  <c r="L1112" i="4"/>
  <c r="J1113" i="4"/>
  <c r="K1113" i="4"/>
  <c r="L1113" i="4"/>
  <c r="J1114" i="4"/>
  <c r="K1114" i="4"/>
  <c r="L1114" i="4"/>
  <c r="J1115" i="4"/>
  <c r="K1115" i="4"/>
  <c r="L1115" i="4"/>
  <c r="J1116" i="4"/>
  <c r="K1116" i="4"/>
  <c r="L1116" i="4"/>
  <c r="J1117" i="4"/>
  <c r="K1117" i="4"/>
  <c r="L1117" i="4"/>
  <c r="J1118" i="4"/>
  <c r="K1118" i="4"/>
  <c r="L1118" i="4"/>
  <c r="J1119" i="4"/>
  <c r="K1119" i="4"/>
  <c r="L1119" i="4"/>
  <c r="J1120" i="4"/>
  <c r="K1120" i="4"/>
  <c r="L1120" i="4"/>
  <c r="J1121" i="4"/>
  <c r="K1121" i="4"/>
  <c r="L1121" i="4"/>
  <c r="J1122" i="4"/>
  <c r="K1122" i="4"/>
  <c r="L1122" i="4"/>
  <c r="J1123" i="4"/>
  <c r="K1123" i="4"/>
  <c r="L1123" i="4"/>
  <c r="J1124" i="4"/>
  <c r="K1124" i="4"/>
  <c r="L1124" i="4"/>
  <c r="J1125" i="4"/>
  <c r="K1125" i="4"/>
  <c r="L1125" i="4"/>
  <c r="J1126" i="4"/>
  <c r="K1126" i="4"/>
  <c r="L1126" i="4"/>
  <c r="J1127" i="4"/>
  <c r="K1127" i="4"/>
  <c r="L1127" i="4"/>
  <c r="J1128" i="4"/>
  <c r="K1128" i="4"/>
  <c r="L1128" i="4"/>
  <c r="J1129" i="4"/>
  <c r="K1129" i="4"/>
  <c r="L1129" i="4"/>
  <c r="J1130" i="4"/>
  <c r="K1130" i="4"/>
  <c r="L1130" i="4"/>
  <c r="J1131" i="4"/>
  <c r="K1131" i="4"/>
  <c r="L1131" i="4"/>
  <c r="J1132" i="4"/>
  <c r="K1132" i="4"/>
  <c r="L1132" i="4"/>
  <c r="J1133" i="4"/>
  <c r="K1133" i="4"/>
  <c r="L1133" i="4"/>
  <c r="J1134" i="4"/>
  <c r="K1134" i="4"/>
  <c r="L1134" i="4"/>
  <c r="J1135" i="4"/>
  <c r="K1135" i="4"/>
  <c r="L1135" i="4"/>
  <c r="J1136" i="4"/>
  <c r="K1136" i="4"/>
  <c r="L1136" i="4"/>
  <c r="J1137" i="4"/>
  <c r="K1137" i="4"/>
  <c r="L1137" i="4"/>
  <c r="J1138" i="4"/>
  <c r="K1138" i="4"/>
  <c r="L1138" i="4"/>
  <c r="J1139" i="4"/>
  <c r="K1139" i="4"/>
  <c r="L1139" i="4"/>
  <c r="J1140" i="4"/>
  <c r="K1140" i="4"/>
  <c r="L1140" i="4"/>
  <c r="J1141" i="4"/>
  <c r="K1141" i="4"/>
  <c r="L1141" i="4"/>
  <c r="J1142" i="4"/>
  <c r="K1142" i="4"/>
  <c r="L1142" i="4"/>
  <c r="J1143" i="4"/>
  <c r="K1143" i="4"/>
  <c r="L1143" i="4"/>
  <c r="J1144" i="4"/>
  <c r="K1144" i="4"/>
  <c r="L1144" i="4"/>
  <c r="J1145" i="4"/>
  <c r="K1145" i="4"/>
  <c r="L1145" i="4"/>
  <c r="J1146" i="4"/>
  <c r="K1146" i="4"/>
  <c r="L1146" i="4"/>
  <c r="J1147" i="4"/>
  <c r="K1147" i="4"/>
  <c r="L1147" i="4"/>
  <c r="J1148" i="4"/>
  <c r="K1148" i="4"/>
  <c r="L1148" i="4"/>
  <c r="J1149" i="4"/>
  <c r="K1149" i="4"/>
  <c r="L1149" i="4"/>
  <c r="J1150" i="4"/>
  <c r="K1150" i="4"/>
  <c r="L1150" i="4"/>
  <c r="J1151" i="4"/>
  <c r="K1151" i="4"/>
  <c r="L1151" i="4"/>
  <c r="J1152" i="4"/>
  <c r="K1152" i="4"/>
  <c r="L1152" i="4"/>
  <c r="J1153" i="4"/>
  <c r="K1153" i="4"/>
  <c r="L1153" i="4"/>
  <c r="J1154" i="4"/>
  <c r="K1154" i="4"/>
  <c r="L1154" i="4"/>
  <c r="J1155" i="4"/>
  <c r="K1155" i="4"/>
  <c r="L1155" i="4"/>
  <c r="J1156" i="4"/>
  <c r="K1156" i="4"/>
  <c r="L1156" i="4"/>
  <c r="J1157" i="4"/>
  <c r="K1157" i="4"/>
  <c r="L1157" i="4"/>
  <c r="J1158" i="4"/>
  <c r="K1158" i="4"/>
  <c r="L1158" i="4"/>
  <c r="J1159" i="4"/>
  <c r="K1159" i="4"/>
  <c r="L1159" i="4"/>
  <c r="J1160" i="4"/>
  <c r="K1160" i="4"/>
  <c r="L1160" i="4"/>
  <c r="J1161" i="4"/>
  <c r="K1161" i="4"/>
  <c r="L1161" i="4"/>
  <c r="J1162" i="4"/>
  <c r="K1162" i="4"/>
  <c r="L1162" i="4"/>
  <c r="J1163" i="4"/>
  <c r="K1163" i="4"/>
  <c r="L1163" i="4"/>
  <c r="J1164" i="4"/>
  <c r="K1164" i="4"/>
  <c r="L1164" i="4"/>
  <c r="J1165" i="4"/>
  <c r="K1165" i="4"/>
  <c r="L1165" i="4"/>
  <c r="J1166" i="4"/>
  <c r="K1166" i="4"/>
  <c r="L1166" i="4"/>
  <c r="J1167" i="4"/>
  <c r="K1167" i="4"/>
  <c r="L1167" i="4"/>
  <c r="J1168" i="4"/>
  <c r="K1168" i="4"/>
  <c r="L1168" i="4"/>
  <c r="J1169" i="4"/>
  <c r="K1169" i="4"/>
  <c r="L1169" i="4"/>
  <c r="J1170" i="4"/>
  <c r="K1170" i="4"/>
  <c r="L1170" i="4"/>
  <c r="J1171" i="4"/>
  <c r="K1171" i="4"/>
  <c r="L1171" i="4"/>
  <c r="J1172" i="4"/>
  <c r="K1172" i="4"/>
  <c r="L1172" i="4"/>
  <c r="J1173" i="4"/>
  <c r="K1173" i="4"/>
  <c r="L1173" i="4"/>
  <c r="J1174" i="4"/>
  <c r="K1174" i="4"/>
  <c r="L1174" i="4"/>
  <c r="J1175" i="4"/>
  <c r="K1175" i="4"/>
  <c r="L1175" i="4"/>
  <c r="J1176" i="4"/>
  <c r="K1176" i="4"/>
  <c r="L1176" i="4"/>
  <c r="J1177" i="4"/>
  <c r="K1177" i="4"/>
  <c r="L1177" i="4"/>
  <c r="J1178" i="4"/>
  <c r="K1178" i="4"/>
  <c r="L1178" i="4"/>
  <c r="J1179" i="4"/>
  <c r="K1179" i="4"/>
  <c r="L1179" i="4"/>
  <c r="J1180" i="4"/>
  <c r="K1180" i="4"/>
  <c r="L1180" i="4"/>
  <c r="J1181" i="4"/>
  <c r="K1181" i="4"/>
  <c r="L1181" i="4"/>
  <c r="J1182" i="4"/>
  <c r="K1182" i="4"/>
  <c r="L1182" i="4"/>
  <c r="J1183" i="4"/>
  <c r="K1183" i="4"/>
  <c r="L1183" i="4"/>
  <c r="J1184" i="4"/>
  <c r="K1184" i="4"/>
  <c r="L1184" i="4"/>
  <c r="J1185" i="4"/>
  <c r="K1185" i="4"/>
  <c r="L1185" i="4"/>
  <c r="J1186" i="4"/>
  <c r="K1186" i="4"/>
  <c r="L1186" i="4"/>
  <c r="J1187" i="4"/>
  <c r="K1187" i="4"/>
  <c r="L1187" i="4"/>
  <c r="J1188" i="4"/>
  <c r="K1188" i="4"/>
  <c r="L1188" i="4"/>
  <c r="J1189" i="4"/>
  <c r="K1189" i="4"/>
  <c r="L1189" i="4"/>
  <c r="J1190" i="4"/>
  <c r="K1190" i="4"/>
  <c r="L1190" i="4"/>
  <c r="J1191" i="4"/>
  <c r="K1191" i="4"/>
  <c r="L1191" i="4"/>
  <c r="J1192" i="4"/>
  <c r="K1192" i="4"/>
  <c r="L1192" i="4"/>
  <c r="J1193" i="4"/>
  <c r="K1193" i="4"/>
  <c r="L1193" i="4"/>
  <c r="J1194" i="4"/>
  <c r="K1194" i="4"/>
  <c r="L1194" i="4"/>
  <c r="J1195" i="4"/>
  <c r="K1195" i="4"/>
  <c r="L1195" i="4"/>
  <c r="J1196" i="4"/>
  <c r="K1196" i="4"/>
  <c r="L1196" i="4"/>
  <c r="J1197" i="4"/>
  <c r="K1197" i="4"/>
  <c r="L1197" i="4"/>
  <c r="J1198" i="4"/>
  <c r="K1198" i="4"/>
  <c r="L1198" i="4"/>
  <c r="J1199" i="4"/>
  <c r="K1199" i="4"/>
  <c r="L1199" i="4"/>
  <c r="J1200" i="4"/>
  <c r="K1200" i="4"/>
  <c r="L1200" i="4"/>
  <c r="J1201" i="4"/>
  <c r="K1201" i="4"/>
  <c r="L1201" i="4"/>
  <c r="J1202" i="4"/>
  <c r="K1202" i="4"/>
  <c r="L1202" i="4"/>
  <c r="J1203" i="4"/>
  <c r="K1203" i="4"/>
  <c r="L1203" i="4"/>
  <c r="J1204" i="4"/>
  <c r="K1204" i="4"/>
  <c r="L1204" i="4"/>
  <c r="J1205" i="4"/>
  <c r="K1205" i="4"/>
  <c r="L1205" i="4"/>
  <c r="J1206" i="4"/>
  <c r="K1206" i="4"/>
  <c r="L1206" i="4"/>
  <c r="J1207" i="4"/>
  <c r="K1207" i="4"/>
  <c r="L1207" i="4"/>
  <c r="J1208" i="4"/>
  <c r="K1208" i="4"/>
  <c r="L1208" i="4"/>
  <c r="J1209" i="4"/>
  <c r="K1209" i="4"/>
  <c r="L1209" i="4"/>
  <c r="J1210" i="4"/>
  <c r="K1210" i="4"/>
  <c r="L1210" i="4"/>
  <c r="J1211" i="4"/>
  <c r="K1211" i="4"/>
  <c r="L1211" i="4"/>
  <c r="J1212" i="4"/>
  <c r="K1212" i="4"/>
  <c r="L1212" i="4"/>
  <c r="J1213" i="4"/>
  <c r="K1213" i="4"/>
  <c r="L1213" i="4"/>
  <c r="J1214" i="4"/>
  <c r="K1214" i="4"/>
  <c r="L1214" i="4"/>
  <c r="J1215" i="4"/>
  <c r="K1215" i="4"/>
  <c r="L1215" i="4"/>
  <c r="J1216" i="4"/>
  <c r="K1216" i="4"/>
  <c r="L1216" i="4"/>
  <c r="J1217" i="4"/>
  <c r="K1217" i="4"/>
  <c r="L1217" i="4"/>
  <c r="J1218" i="4"/>
  <c r="K1218" i="4"/>
  <c r="L1218" i="4"/>
  <c r="J1219" i="4"/>
  <c r="K1219" i="4"/>
  <c r="L1219" i="4"/>
  <c r="J1220" i="4"/>
  <c r="K1220" i="4"/>
  <c r="L1220" i="4"/>
  <c r="J1221" i="4"/>
  <c r="K1221" i="4"/>
  <c r="L1221" i="4"/>
  <c r="J1222" i="4"/>
  <c r="K1222" i="4"/>
  <c r="L1222" i="4"/>
  <c r="J1223" i="4"/>
  <c r="K1223" i="4"/>
  <c r="L1223" i="4"/>
  <c r="J1224" i="4"/>
  <c r="K1224" i="4"/>
  <c r="L1224" i="4"/>
  <c r="J1225" i="4"/>
  <c r="K1225" i="4"/>
  <c r="L1225" i="4"/>
  <c r="J1226" i="4"/>
  <c r="K1226" i="4"/>
  <c r="L1226" i="4"/>
  <c r="J1227" i="4"/>
  <c r="K1227" i="4"/>
  <c r="L1227" i="4"/>
  <c r="J1228" i="4"/>
  <c r="K1228" i="4"/>
  <c r="L1228" i="4"/>
  <c r="J1229" i="4"/>
  <c r="K1229" i="4"/>
  <c r="L1229" i="4"/>
  <c r="J1230" i="4"/>
  <c r="K1230" i="4"/>
  <c r="L1230" i="4"/>
  <c r="J1231" i="4"/>
  <c r="K1231" i="4"/>
  <c r="L1231" i="4"/>
  <c r="J1232" i="4"/>
  <c r="K1232" i="4"/>
  <c r="L1232" i="4"/>
  <c r="J1233" i="4"/>
  <c r="K1233" i="4"/>
  <c r="L1233" i="4"/>
  <c r="J1234" i="4"/>
  <c r="K1234" i="4"/>
  <c r="L1234" i="4"/>
  <c r="J1235" i="4"/>
  <c r="K1235" i="4"/>
  <c r="L1235" i="4"/>
  <c r="J1236" i="4"/>
  <c r="K1236" i="4"/>
  <c r="L1236" i="4"/>
  <c r="J1237" i="4"/>
  <c r="K1237" i="4"/>
  <c r="L1237" i="4"/>
  <c r="J1238" i="4"/>
  <c r="K1238" i="4"/>
  <c r="L1238" i="4"/>
  <c r="J1239" i="4"/>
  <c r="K1239" i="4"/>
  <c r="L1239" i="4"/>
  <c r="J1240" i="4"/>
  <c r="K1240" i="4"/>
  <c r="L1240" i="4"/>
  <c r="J1241" i="4"/>
  <c r="K1241" i="4"/>
  <c r="L1241" i="4"/>
  <c r="J1242" i="4"/>
  <c r="K1242" i="4"/>
  <c r="L1242" i="4"/>
  <c r="J1243" i="4"/>
  <c r="K1243" i="4"/>
  <c r="L1243" i="4"/>
  <c r="J1244" i="4"/>
  <c r="K1244" i="4"/>
  <c r="L1244" i="4"/>
  <c r="J1245" i="4"/>
  <c r="K1245" i="4"/>
  <c r="L1245" i="4"/>
  <c r="J1246" i="4"/>
  <c r="K1246" i="4"/>
  <c r="L1246" i="4"/>
  <c r="J1247" i="4"/>
  <c r="K1247" i="4"/>
  <c r="L1247" i="4"/>
  <c r="J1248" i="4"/>
  <c r="K1248" i="4"/>
  <c r="L1248" i="4"/>
  <c r="J1249" i="4"/>
  <c r="K1249" i="4"/>
  <c r="L1249" i="4"/>
  <c r="J1250" i="4"/>
  <c r="K1250" i="4"/>
  <c r="L1250" i="4"/>
  <c r="J1251" i="4"/>
  <c r="K1251" i="4"/>
  <c r="L1251" i="4"/>
  <c r="J1252" i="4"/>
  <c r="K1252" i="4"/>
  <c r="L1252" i="4"/>
  <c r="J1253" i="4"/>
  <c r="K1253" i="4"/>
  <c r="L1253" i="4"/>
  <c r="J1254" i="4"/>
  <c r="K1254" i="4"/>
  <c r="L1254" i="4"/>
  <c r="J1255" i="4"/>
  <c r="K1255" i="4"/>
  <c r="L1255" i="4"/>
  <c r="J1256" i="4"/>
  <c r="K1256" i="4"/>
  <c r="L1256" i="4"/>
  <c r="J1257" i="4"/>
  <c r="K1257" i="4"/>
  <c r="L1257" i="4"/>
  <c r="J1258" i="4"/>
  <c r="K1258" i="4"/>
  <c r="L1258" i="4"/>
  <c r="J1259" i="4"/>
  <c r="K1259" i="4"/>
  <c r="L1259" i="4"/>
  <c r="J1260" i="4"/>
  <c r="K1260" i="4"/>
  <c r="L1260" i="4"/>
  <c r="J1261" i="4"/>
  <c r="K1261" i="4"/>
  <c r="L1261" i="4"/>
  <c r="J1262" i="4"/>
  <c r="K1262" i="4"/>
  <c r="L1262" i="4"/>
  <c r="J1263" i="4"/>
  <c r="K1263" i="4"/>
  <c r="L1263" i="4"/>
  <c r="J1264" i="4"/>
  <c r="K1264" i="4"/>
  <c r="L1264" i="4"/>
  <c r="J1265" i="4"/>
  <c r="K1265" i="4"/>
  <c r="L1265" i="4"/>
  <c r="J1266" i="4"/>
  <c r="K1266" i="4"/>
  <c r="L1266" i="4"/>
  <c r="J1267" i="4"/>
  <c r="K1267" i="4"/>
  <c r="L1267" i="4"/>
  <c r="J1268" i="4"/>
  <c r="K1268" i="4"/>
  <c r="L1268" i="4"/>
  <c r="J1269" i="4"/>
  <c r="K1269" i="4"/>
  <c r="L1269" i="4"/>
  <c r="J1270" i="4"/>
  <c r="K1270" i="4"/>
  <c r="L1270" i="4"/>
  <c r="J1271" i="4"/>
  <c r="K1271" i="4"/>
  <c r="L1271" i="4"/>
  <c r="J1272" i="4"/>
  <c r="K1272" i="4"/>
  <c r="L1272" i="4"/>
  <c r="J1273" i="4"/>
  <c r="K1273" i="4"/>
  <c r="L1273" i="4"/>
  <c r="J1274" i="4"/>
  <c r="K1274" i="4"/>
  <c r="L1274" i="4"/>
  <c r="J1275" i="4"/>
  <c r="K1275" i="4"/>
  <c r="L1275" i="4"/>
  <c r="J1276" i="4"/>
  <c r="K1276" i="4"/>
  <c r="L1276" i="4"/>
  <c r="J1277" i="4"/>
  <c r="K1277" i="4"/>
  <c r="L1277" i="4"/>
  <c r="J1278" i="4"/>
  <c r="K1278" i="4"/>
  <c r="L1278" i="4"/>
  <c r="J1279" i="4"/>
  <c r="K1279" i="4"/>
  <c r="L1279" i="4"/>
  <c r="J1280" i="4"/>
  <c r="K1280" i="4"/>
  <c r="L1280" i="4"/>
  <c r="J1281" i="4"/>
  <c r="K1281" i="4"/>
  <c r="L1281" i="4"/>
  <c r="J1282" i="4"/>
  <c r="K1282" i="4"/>
  <c r="L1282" i="4"/>
  <c r="J1283" i="4"/>
  <c r="K1283" i="4"/>
  <c r="L1283" i="4"/>
  <c r="J1284" i="4"/>
  <c r="K1284" i="4"/>
  <c r="L1284" i="4"/>
  <c r="J1285" i="4"/>
  <c r="K1285" i="4"/>
  <c r="L1285" i="4"/>
  <c r="J1286" i="4"/>
  <c r="K1286" i="4"/>
  <c r="L1286" i="4"/>
  <c r="J1287" i="4"/>
  <c r="K1287" i="4"/>
  <c r="L1287" i="4"/>
  <c r="J1288" i="4"/>
  <c r="K1288" i="4"/>
  <c r="L1288" i="4"/>
  <c r="J1289" i="4"/>
  <c r="K1289" i="4"/>
  <c r="L1289" i="4"/>
  <c r="J1290" i="4"/>
  <c r="K1290" i="4"/>
  <c r="L1290" i="4"/>
  <c r="J1291" i="4"/>
  <c r="K1291" i="4"/>
  <c r="L1291" i="4"/>
  <c r="J1292" i="4"/>
  <c r="K1292" i="4"/>
  <c r="L1292" i="4"/>
  <c r="J1293" i="4"/>
  <c r="K1293" i="4"/>
  <c r="L1293" i="4"/>
  <c r="J1294" i="4"/>
  <c r="K1294" i="4"/>
  <c r="L1294" i="4"/>
  <c r="J1295" i="4"/>
  <c r="K1295" i="4"/>
  <c r="L1295" i="4"/>
  <c r="J1296" i="4"/>
  <c r="K1296" i="4"/>
  <c r="L1296" i="4"/>
  <c r="J1297" i="4"/>
  <c r="K1297" i="4"/>
  <c r="L1297" i="4"/>
  <c r="J1298" i="4"/>
  <c r="K1298" i="4"/>
  <c r="L1298" i="4"/>
  <c r="J1299" i="4"/>
  <c r="K1299" i="4"/>
  <c r="L1299" i="4"/>
  <c r="J1300" i="4"/>
  <c r="K1300" i="4"/>
  <c r="L1300" i="4"/>
  <c r="J1301" i="4"/>
  <c r="K1301" i="4"/>
  <c r="L1301" i="4"/>
  <c r="J1302" i="4"/>
  <c r="K1302" i="4"/>
  <c r="L1302" i="4"/>
  <c r="J1303" i="4"/>
  <c r="K1303" i="4"/>
  <c r="L1303" i="4"/>
  <c r="J1304" i="4"/>
  <c r="K1304" i="4"/>
  <c r="L1304" i="4"/>
  <c r="J1305" i="4"/>
  <c r="K1305" i="4"/>
  <c r="L1305" i="4"/>
  <c r="J1306" i="4"/>
  <c r="K1306" i="4"/>
  <c r="L1306" i="4"/>
  <c r="J1307" i="4"/>
  <c r="K1307" i="4"/>
  <c r="L1307" i="4"/>
  <c r="J1308" i="4"/>
  <c r="K1308" i="4"/>
  <c r="L1308" i="4"/>
  <c r="J1309" i="4"/>
  <c r="K1309" i="4"/>
  <c r="L1309" i="4"/>
  <c r="J1310" i="4"/>
  <c r="K1310" i="4"/>
  <c r="L1310" i="4"/>
  <c r="J1311" i="4"/>
  <c r="K1311" i="4"/>
  <c r="L1311" i="4"/>
  <c r="J1312" i="4"/>
  <c r="K1312" i="4"/>
  <c r="L1312" i="4"/>
  <c r="J1313" i="4"/>
  <c r="K1313" i="4"/>
  <c r="L1313" i="4"/>
  <c r="J1314" i="4"/>
  <c r="K1314" i="4"/>
  <c r="L1314" i="4"/>
  <c r="J1315" i="4"/>
  <c r="K1315" i="4"/>
  <c r="L1315" i="4"/>
  <c r="J1316" i="4"/>
  <c r="K1316" i="4"/>
  <c r="L1316" i="4"/>
  <c r="J1317" i="4"/>
  <c r="K1317" i="4"/>
  <c r="L1317" i="4"/>
  <c r="J1318" i="4"/>
  <c r="K1318" i="4"/>
  <c r="L1318" i="4"/>
  <c r="J1319" i="4"/>
  <c r="K1319" i="4"/>
  <c r="L1319" i="4"/>
  <c r="J1320" i="4"/>
  <c r="K1320" i="4"/>
  <c r="L1320" i="4"/>
  <c r="J1321" i="4"/>
  <c r="K1321" i="4"/>
  <c r="L1321" i="4"/>
  <c r="J1322" i="4"/>
  <c r="K1322" i="4"/>
  <c r="L1322" i="4"/>
  <c r="J1323" i="4"/>
  <c r="K1323" i="4"/>
  <c r="L1323" i="4"/>
  <c r="J1324" i="4"/>
  <c r="K1324" i="4"/>
  <c r="L1324" i="4"/>
  <c r="J1325" i="4"/>
  <c r="K1325" i="4"/>
  <c r="L1325" i="4"/>
  <c r="J1326" i="4"/>
  <c r="K1326" i="4"/>
  <c r="L1326" i="4"/>
  <c r="J1327" i="4"/>
  <c r="K1327" i="4"/>
  <c r="L1327" i="4"/>
  <c r="J1328" i="4"/>
  <c r="K1328" i="4"/>
  <c r="L1328" i="4"/>
  <c r="J1329" i="4"/>
  <c r="K1329" i="4"/>
  <c r="L1329" i="4"/>
  <c r="J1330" i="4"/>
  <c r="K1330" i="4"/>
  <c r="L1330" i="4"/>
  <c r="J1331" i="4"/>
  <c r="K1331" i="4"/>
  <c r="L1331" i="4"/>
  <c r="J1332" i="4"/>
  <c r="K1332" i="4"/>
  <c r="L1332" i="4"/>
  <c r="J1333" i="4"/>
  <c r="K1333" i="4"/>
  <c r="L1333" i="4"/>
  <c r="J1334" i="4"/>
  <c r="K1334" i="4"/>
  <c r="L1334" i="4"/>
  <c r="J1335" i="4"/>
  <c r="K1335" i="4"/>
  <c r="L1335" i="4"/>
  <c r="J1336" i="4"/>
  <c r="K1336" i="4"/>
  <c r="L1336" i="4"/>
  <c r="J1337" i="4"/>
  <c r="K1337" i="4"/>
  <c r="L1337" i="4"/>
  <c r="J1338" i="4"/>
  <c r="K1338" i="4"/>
  <c r="L1338" i="4"/>
  <c r="J1339" i="4"/>
  <c r="K1339" i="4"/>
  <c r="L1339" i="4"/>
  <c r="J1340" i="4"/>
  <c r="K1340" i="4"/>
  <c r="L1340" i="4"/>
  <c r="J1341" i="4"/>
  <c r="K1341" i="4"/>
  <c r="L1341" i="4"/>
  <c r="J1342" i="4"/>
  <c r="K1342" i="4"/>
  <c r="L1342" i="4"/>
  <c r="J1343" i="4"/>
  <c r="K1343" i="4"/>
  <c r="L1343" i="4"/>
  <c r="J1344" i="4"/>
  <c r="K1344" i="4"/>
  <c r="L1344" i="4"/>
  <c r="J1345" i="4"/>
  <c r="K1345" i="4"/>
  <c r="L1345" i="4"/>
  <c r="J1346" i="4"/>
  <c r="K1346" i="4"/>
  <c r="L1346" i="4"/>
  <c r="J1347" i="4"/>
  <c r="K1347" i="4"/>
  <c r="L1347" i="4"/>
  <c r="J1348" i="4"/>
  <c r="K1348" i="4"/>
  <c r="L1348" i="4"/>
  <c r="L2" i="4"/>
  <c r="K2" i="4"/>
  <c r="J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2" i="4"/>
  <c r="H2"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2" i="4"/>
  <c r="N2"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I222" i="3"/>
  <c r="I253" i="3"/>
  <c r="I312" i="3"/>
  <c r="I627" i="3"/>
  <c r="I640" i="3"/>
  <c r="I800" i="3"/>
  <c r="I811" i="3"/>
  <c r="I814" i="3"/>
  <c r="I822" i="3"/>
  <c r="I823" i="3"/>
  <c r="I825" i="3"/>
  <c r="I826" i="3"/>
  <c r="I829" i="3"/>
  <c r="I832" i="3"/>
  <c r="I834" i="3"/>
  <c r="I835" i="3"/>
  <c r="I836" i="3"/>
  <c r="I837" i="3"/>
  <c r="I839" i="3"/>
  <c r="I848" i="3"/>
  <c r="I849" i="3"/>
  <c r="I856" i="3"/>
  <c r="I866" i="3"/>
  <c r="I873" i="3"/>
  <c r="I875" i="3"/>
  <c r="I884" i="3"/>
  <c r="I914" i="3"/>
  <c r="I916" i="3"/>
  <c r="I932" i="3"/>
  <c r="I938" i="3"/>
  <c r="I940" i="3"/>
  <c r="I943" i="3"/>
  <c r="I951" i="3"/>
  <c r="I953" i="3"/>
  <c r="I957" i="3"/>
  <c r="I958" i="3"/>
  <c r="I959" i="3"/>
  <c r="I961" i="3"/>
  <c r="I963" i="3"/>
  <c r="I965" i="3"/>
  <c r="I967" i="3"/>
  <c r="I970" i="3"/>
  <c r="I979" i="3"/>
  <c r="I994" i="3"/>
  <c r="I996" i="3"/>
  <c r="I1009" i="3"/>
  <c r="I1118" i="3"/>
  <c r="I1131" i="3"/>
  <c r="I1133" i="3"/>
  <c r="I1191" i="3"/>
  <c r="I1193" i="3"/>
  <c r="I1197" i="3"/>
  <c r="I1200" i="3"/>
  <c r="I1203" i="3"/>
  <c r="I1206" i="3"/>
  <c r="I1207" i="3"/>
  <c r="I1209" i="3"/>
  <c r="I1210" i="3"/>
  <c r="I1212" i="3"/>
  <c r="I1213" i="3"/>
  <c r="I1215" i="3"/>
  <c r="I1218" i="3"/>
  <c r="I1219" i="3"/>
  <c r="I1224" i="3"/>
  <c r="I1231" i="3"/>
  <c r="I1235" i="3"/>
  <c r="I1267" i="3"/>
  <c r="I1292" i="3"/>
  <c r="I1293" i="3"/>
  <c r="I1294" i="3"/>
  <c r="I1295" i="3"/>
  <c r="I1296" i="3"/>
  <c r="I1297" i="3"/>
  <c r="I1298" i="3"/>
  <c r="I1316" i="3"/>
  <c r="I1323" i="3"/>
  <c r="I1325"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2" i="3"/>
  <c r="F222" i="3"/>
  <c r="K222" i="3" s="1"/>
  <c r="F253" i="3"/>
  <c r="K253" i="3" s="1"/>
  <c r="F312" i="3"/>
  <c r="K312" i="3" s="1"/>
  <c r="F627" i="3"/>
  <c r="K627" i="3" s="1"/>
  <c r="F640" i="3"/>
  <c r="K640" i="3" s="1"/>
  <c r="F800" i="3"/>
  <c r="K800" i="3" s="1"/>
  <c r="F811" i="3"/>
  <c r="K811" i="3" s="1"/>
  <c r="F814" i="3"/>
  <c r="K814" i="3" s="1"/>
  <c r="F822" i="3"/>
  <c r="K822" i="3" s="1"/>
  <c r="F823" i="3"/>
  <c r="K823" i="3" s="1"/>
  <c r="F825" i="3"/>
  <c r="K825" i="3" s="1"/>
  <c r="F826" i="3"/>
  <c r="K826" i="3" s="1"/>
  <c r="F829" i="3"/>
  <c r="F832" i="3"/>
  <c r="K832" i="3" s="1"/>
  <c r="F834" i="3"/>
  <c r="K834" i="3" s="1"/>
  <c r="F835" i="3"/>
  <c r="K835" i="3" s="1"/>
  <c r="F836" i="3"/>
  <c r="K836" i="3" s="1"/>
  <c r="F837" i="3"/>
  <c r="K837" i="3" s="1"/>
  <c r="F839" i="3"/>
  <c r="K839" i="3" s="1"/>
  <c r="F848" i="3"/>
  <c r="K848" i="3" s="1"/>
  <c r="F849" i="3"/>
  <c r="K849" i="3" s="1"/>
  <c r="F856" i="3"/>
  <c r="K856" i="3" s="1"/>
  <c r="F866" i="3"/>
  <c r="K866" i="3" s="1"/>
  <c r="F873" i="3"/>
  <c r="K873" i="3" s="1"/>
  <c r="F875" i="3"/>
  <c r="K875" i="3" s="1"/>
  <c r="F884" i="3"/>
  <c r="K884" i="3" s="1"/>
  <c r="F914" i="3"/>
  <c r="K914" i="3" s="1"/>
  <c r="F916" i="3"/>
  <c r="K916" i="3" s="1"/>
  <c r="F932" i="3"/>
  <c r="K932" i="3" s="1"/>
  <c r="F938" i="3"/>
  <c r="K938" i="3" s="1"/>
  <c r="F940" i="3"/>
  <c r="K940" i="3" s="1"/>
  <c r="F943" i="3"/>
  <c r="K943" i="3" s="1"/>
  <c r="F951" i="3"/>
  <c r="K951" i="3" s="1"/>
  <c r="F953" i="3"/>
  <c r="K953" i="3" s="1"/>
  <c r="F957" i="3"/>
  <c r="K957" i="3" s="1"/>
  <c r="F958" i="3"/>
  <c r="K958" i="3" s="1"/>
  <c r="F959" i="3"/>
  <c r="K959" i="3" s="1"/>
  <c r="F961" i="3"/>
  <c r="K961" i="3" s="1"/>
  <c r="F963" i="3"/>
  <c r="K963" i="3" s="1"/>
  <c r="F965" i="3"/>
  <c r="K965" i="3" s="1"/>
  <c r="F967" i="3"/>
  <c r="K967" i="3" s="1"/>
  <c r="F970" i="3"/>
  <c r="K970" i="3" s="1"/>
  <c r="F979" i="3"/>
  <c r="K979" i="3" s="1"/>
  <c r="F994" i="3"/>
  <c r="K994" i="3" s="1"/>
  <c r="F996" i="3"/>
  <c r="K996" i="3" s="1"/>
  <c r="F1009" i="3"/>
  <c r="K1009" i="3" s="1"/>
  <c r="F1118" i="3"/>
  <c r="K1118" i="3" s="1"/>
  <c r="F1131" i="3"/>
  <c r="F1133" i="3"/>
  <c r="K1133" i="3" s="1"/>
  <c r="F1191" i="3"/>
  <c r="K1191" i="3" s="1"/>
  <c r="F1193" i="3"/>
  <c r="K1193" i="3" s="1"/>
  <c r="F1197" i="3"/>
  <c r="K1197" i="3" s="1"/>
  <c r="F1200" i="3"/>
  <c r="K1200" i="3" s="1"/>
  <c r="F1203" i="3"/>
  <c r="K1203" i="3" s="1"/>
  <c r="F1206" i="3"/>
  <c r="K1206" i="3" s="1"/>
  <c r="F1207" i="3"/>
  <c r="K1207" i="3" s="1"/>
  <c r="F1209" i="3"/>
  <c r="K1209" i="3" s="1"/>
  <c r="F1210" i="3"/>
  <c r="K1210" i="3" s="1"/>
  <c r="F1212" i="3"/>
  <c r="K1212" i="3" s="1"/>
  <c r="F1213" i="3"/>
  <c r="K1213" i="3" s="1"/>
  <c r="F1215" i="3"/>
  <c r="K1215" i="3" s="1"/>
  <c r="F1218" i="3"/>
  <c r="K1218" i="3" s="1"/>
  <c r="F1219" i="3"/>
  <c r="K1219" i="3" s="1"/>
  <c r="F1224" i="3"/>
  <c r="K1224" i="3" s="1"/>
  <c r="F1231" i="3"/>
  <c r="K1231" i="3" s="1"/>
  <c r="F1235" i="3"/>
  <c r="K1235" i="3" s="1"/>
  <c r="F1267" i="3"/>
  <c r="K1267" i="3" s="1"/>
  <c r="F1292" i="3"/>
  <c r="K1292" i="3" s="1"/>
  <c r="F1293" i="3"/>
  <c r="K1293" i="3" s="1"/>
  <c r="F1294" i="3"/>
  <c r="K1294" i="3" s="1"/>
  <c r="F1295" i="3"/>
  <c r="K1295" i="3" s="1"/>
  <c r="F1296" i="3"/>
  <c r="K1296" i="3" s="1"/>
  <c r="F1297" i="3"/>
  <c r="K1297" i="3" s="1"/>
  <c r="F1298" i="3"/>
  <c r="K1298" i="3" s="1"/>
  <c r="F1316" i="3"/>
  <c r="K1316" i="3" s="1"/>
  <c r="F1323" i="3"/>
  <c r="K1323" i="3" s="1"/>
  <c r="F1325" i="3"/>
  <c r="K1325" i="3" s="1"/>
  <c r="D122" i="3"/>
  <c r="D123" i="3"/>
  <c r="D124" i="3"/>
  <c r="I124" i="3" s="1"/>
  <c r="D125" i="3"/>
  <c r="E125" i="3" s="1"/>
  <c r="D126" i="3"/>
  <c r="D127" i="3"/>
  <c r="D128" i="3"/>
  <c r="I128" i="3" s="1"/>
  <c r="D129" i="3"/>
  <c r="D130" i="3"/>
  <c r="D131" i="3"/>
  <c r="D132" i="3"/>
  <c r="I132" i="3" s="1"/>
  <c r="D133" i="3"/>
  <c r="D134" i="3"/>
  <c r="D135" i="3"/>
  <c r="D136" i="3"/>
  <c r="I136" i="3" s="1"/>
  <c r="D137" i="3"/>
  <c r="I137" i="3" s="1"/>
  <c r="D138" i="3"/>
  <c r="D139" i="3"/>
  <c r="D140" i="3"/>
  <c r="I140" i="3" s="1"/>
  <c r="D141" i="3"/>
  <c r="D142" i="3"/>
  <c r="D143" i="3"/>
  <c r="D144" i="3"/>
  <c r="I144" i="3" s="1"/>
  <c r="D145" i="3"/>
  <c r="D146" i="3"/>
  <c r="D147" i="3"/>
  <c r="D148" i="3"/>
  <c r="I148" i="3" s="1"/>
  <c r="D149" i="3"/>
  <c r="D150" i="3"/>
  <c r="D151" i="3"/>
  <c r="D152" i="3"/>
  <c r="I152" i="3" s="1"/>
  <c r="D153" i="3"/>
  <c r="I153" i="3" s="1"/>
  <c r="D154" i="3"/>
  <c r="D155" i="3"/>
  <c r="D156" i="3"/>
  <c r="I156" i="3" s="1"/>
  <c r="D157" i="3"/>
  <c r="D158" i="3"/>
  <c r="D159" i="3"/>
  <c r="D160" i="3"/>
  <c r="I160" i="3" s="1"/>
  <c r="D161" i="3"/>
  <c r="D162" i="3"/>
  <c r="D163" i="3"/>
  <c r="D164" i="3"/>
  <c r="I164" i="3" s="1"/>
  <c r="D165" i="3"/>
  <c r="D166" i="3"/>
  <c r="D167" i="3"/>
  <c r="D168" i="3"/>
  <c r="I168" i="3" s="1"/>
  <c r="D169" i="3"/>
  <c r="I169" i="3" s="1"/>
  <c r="D170" i="3"/>
  <c r="D171" i="3"/>
  <c r="D172" i="3"/>
  <c r="I172" i="3" s="1"/>
  <c r="D173" i="3"/>
  <c r="I173" i="3" s="1"/>
  <c r="D174" i="3"/>
  <c r="D175" i="3"/>
  <c r="D176" i="3"/>
  <c r="D177" i="3"/>
  <c r="I177" i="3" s="1"/>
  <c r="D178" i="3"/>
  <c r="D179" i="3"/>
  <c r="D180" i="3"/>
  <c r="D181" i="3"/>
  <c r="I181" i="3" s="1"/>
  <c r="D182" i="3"/>
  <c r="D183" i="3"/>
  <c r="D184" i="3"/>
  <c r="D185" i="3"/>
  <c r="I185" i="3" s="1"/>
  <c r="D186" i="3"/>
  <c r="D187" i="3"/>
  <c r="D188" i="3"/>
  <c r="I188" i="3" s="1"/>
  <c r="D189" i="3"/>
  <c r="I189" i="3" s="1"/>
  <c r="D190" i="3"/>
  <c r="D191" i="3"/>
  <c r="D192" i="3"/>
  <c r="D193" i="3"/>
  <c r="D194" i="3"/>
  <c r="D195" i="3"/>
  <c r="D196" i="3"/>
  <c r="D197" i="3"/>
  <c r="I197" i="3" s="1"/>
  <c r="D198" i="3"/>
  <c r="D199" i="3"/>
  <c r="D200" i="3"/>
  <c r="D201" i="3"/>
  <c r="I201" i="3" s="1"/>
  <c r="D202" i="3"/>
  <c r="D203" i="3"/>
  <c r="D204" i="3"/>
  <c r="I204" i="3" s="1"/>
  <c r="D205" i="3"/>
  <c r="I205" i="3" s="1"/>
  <c r="D206" i="3"/>
  <c r="D207" i="3"/>
  <c r="D208" i="3"/>
  <c r="E208" i="3" s="1"/>
  <c r="D209" i="3"/>
  <c r="I209" i="3" s="1"/>
  <c r="D210" i="3"/>
  <c r="D211" i="3"/>
  <c r="D212" i="3"/>
  <c r="D213" i="3"/>
  <c r="I213" i="3" s="1"/>
  <c r="D214" i="3"/>
  <c r="D215" i="3"/>
  <c r="D216" i="3"/>
  <c r="D217" i="3"/>
  <c r="I217" i="3" s="1"/>
  <c r="D218" i="3"/>
  <c r="D219" i="3"/>
  <c r="D220" i="3"/>
  <c r="I220" i="3" s="1"/>
  <c r="D221" i="3"/>
  <c r="I221" i="3" s="1"/>
  <c r="D222" i="3"/>
  <c r="E222" i="3" s="1"/>
  <c r="D223" i="3"/>
  <c r="D224" i="3"/>
  <c r="D225" i="3"/>
  <c r="I225" i="3" s="1"/>
  <c r="D226" i="3"/>
  <c r="D227" i="3"/>
  <c r="D228" i="3"/>
  <c r="D229" i="3"/>
  <c r="I229" i="3" s="1"/>
  <c r="D230" i="3"/>
  <c r="D231" i="3"/>
  <c r="D232" i="3"/>
  <c r="D233" i="3"/>
  <c r="I233" i="3" s="1"/>
  <c r="D234" i="3"/>
  <c r="D235" i="3"/>
  <c r="D236" i="3"/>
  <c r="I236" i="3" s="1"/>
  <c r="D237" i="3"/>
  <c r="I237" i="3" s="1"/>
  <c r="D238" i="3"/>
  <c r="D239" i="3"/>
  <c r="D240" i="3"/>
  <c r="I240" i="3" s="1"/>
  <c r="D241" i="3"/>
  <c r="I241" i="3" s="1"/>
  <c r="D242" i="3"/>
  <c r="D243" i="3"/>
  <c r="D244" i="3"/>
  <c r="I244" i="3" s="1"/>
  <c r="D245" i="3"/>
  <c r="I245" i="3" s="1"/>
  <c r="D246" i="3"/>
  <c r="D247" i="3"/>
  <c r="D248" i="3"/>
  <c r="I248" i="3" s="1"/>
  <c r="D249" i="3"/>
  <c r="I249" i="3" s="1"/>
  <c r="D250" i="3"/>
  <c r="D251" i="3"/>
  <c r="D252" i="3"/>
  <c r="I252" i="3" s="1"/>
  <c r="D253" i="3"/>
  <c r="E253" i="3" s="1"/>
  <c r="D254" i="3"/>
  <c r="D255" i="3"/>
  <c r="D256" i="3"/>
  <c r="I256" i="3" s="1"/>
  <c r="D257" i="3"/>
  <c r="I257" i="3" s="1"/>
  <c r="D258" i="3"/>
  <c r="D259" i="3"/>
  <c r="D260" i="3"/>
  <c r="I260" i="3" s="1"/>
  <c r="D261" i="3"/>
  <c r="I261" i="3" s="1"/>
  <c r="D262" i="3"/>
  <c r="D263" i="3"/>
  <c r="D264" i="3"/>
  <c r="I264" i="3" s="1"/>
  <c r="D265" i="3"/>
  <c r="I265" i="3" s="1"/>
  <c r="D266" i="3"/>
  <c r="D267" i="3"/>
  <c r="D268" i="3"/>
  <c r="I268" i="3" s="1"/>
  <c r="D269" i="3"/>
  <c r="I269" i="3" s="1"/>
  <c r="D270" i="3"/>
  <c r="D271" i="3"/>
  <c r="D272" i="3"/>
  <c r="I272" i="3" s="1"/>
  <c r="D273" i="3"/>
  <c r="I273" i="3" s="1"/>
  <c r="D274" i="3"/>
  <c r="D275" i="3"/>
  <c r="D276" i="3"/>
  <c r="I276" i="3" s="1"/>
  <c r="D277" i="3"/>
  <c r="I277" i="3" s="1"/>
  <c r="D278" i="3"/>
  <c r="D279" i="3"/>
  <c r="D280" i="3"/>
  <c r="I280" i="3" s="1"/>
  <c r="D281" i="3"/>
  <c r="D282" i="3"/>
  <c r="D283" i="3"/>
  <c r="D284" i="3"/>
  <c r="I284" i="3" s="1"/>
  <c r="D285" i="3"/>
  <c r="I285" i="3" s="1"/>
  <c r="D286" i="3"/>
  <c r="D287" i="3"/>
  <c r="D288" i="3"/>
  <c r="I288" i="3" s="1"/>
  <c r="D289" i="3"/>
  <c r="D290" i="3"/>
  <c r="D291" i="3"/>
  <c r="D292" i="3"/>
  <c r="I292" i="3" s="1"/>
  <c r="D293" i="3"/>
  <c r="F293" i="3" s="1"/>
  <c r="D294" i="3"/>
  <c r="D295" i="3"/>
  <c r="D296" i="3"/>
  <c r="I296" i="3" s="1"/>
  <c r="D297" i="3"/>
  <c r="I297" i="3" s="1"/>
  <c r="D298" i="3"/>
  <c r="D299" i="3"/>
  <c r="D300" i="3"/>
  <c r="I300" i="3" s="1"/>
  <c r="D301" i="3"/>
  <c r="D302" i="3"/>
  <c r="D303" i="3"/>
  <c r="D304" i="3"/>
  <c r="I304" i="3" s="1"/>
  <c r="D305" i="3"/>
  <c r="D306" i="3"/>
  <c r="D307" i="3"/>
  <c r="D308" i="3"/>
  <c r="I308" i="3" s="1"/>
  <c r="D309" i="3"/>
  <c r="F309" i="3" s="1"/>
  <c r="D310" i="3"/>
  <c r="D311" i="3"/>
  <c r="D312" i="3"/>
  <c r="E312" i="3" s="1"/>
  <c r="D313" i="3"/>
  <c r="I313" i="3" s="1"/>
  <c r="D314" i="3"/>
  <c r="D315" i="3"/>
  <c r="D316" i="3"/>
  <c r="I316" i="3" s="1"/>
  <c r="D317" i="3"/>
  <c r="D318" i="3"/>
  <c r="D319" i="3"/>
  <c r="D320" i="3"/>
  <c r="I320" i="3" s="1"/>
  <c r="D321" i="3"/>
  <c r="F321" i="3" s="1"/>
  <c r="D322" i="3"/>
  <c r="D323" i="3"/>
  <c r="D324" i="3"/>
  <c r="I324" i="3" s="1"/>
  <c r="D325" i="3"/>
  <c r="D326" i="3"/>
  <c r="D327" i="3"/>
  <c r="D328" i="3"/>
  <c r="I328" i="3" s="1"/>
  <c r="D329" i="3"/>
  <c r="I329" i="3" s="1"/>
  <c r="D330" i="3"/>
  <c r="D331" i="3"/>
  <c r="D332" i="3"/>
  <c r="I332" i="3" s="1"/>
  <c r="D333" i="3"/>
  <c r="D334" i="3"/>
  <c r="D335" i="3"/>
  <c r="D336" i="3"/>
  <c r="I336" i="3" s="1"/>
  <c r="D337" i="3"/>
  <c r="F337" i="3" s="1"/>
  <c r="D338" i="3"/>
  <c r="D339" i="3"/>
  <c r="D340" i="3"/>
  <c r="I340" i="3" s="1"/>
  <c r="D341" i="3"/>
  <c r="D342" i="3"/>
  <c r="D343" i="3"/>
  <c r="D344" i="3"/>
  <c r="I344" i="3" s="1"/>
  <c r="D345" i="3"/>
  <c r="I345" i="3" s="1"/>
  <c r="D346" i="3"/>
  <c r="D347" i="3"/>
  <c r="D348" i="3"/>
  <c r="I348" i="3" s="1"/>
  <c r="D349" i="3"/>
  <c r="E349" i="3" s="1"/>
  <c r="D350" i="3"/>
  <c r="D351" i="3"/>
  <c r="I351" i="3" s="1"/>
  <c r="D352" i="3"/>
  <c r="I352" i="3" s="1"/>
  <c r="D353" i="3"/>
  <c r="F353" i="3" s="1"/>
  <c r="D354" i="3"/>
  <c r="D355" i="3"/>
  <c r="D356" i="3"/>
  <c r="I356" i="3" s="1"/>
  <c r="D357" i="3"/>
  <c r="D358" i="3"/>
  <c r="D359" i="3"/>
  <c r="I359" i="3" s="1"/>
  <c r="D360" i="3"/>
  <c r="I360" i="3" s="1"/>
  <c r="D361" i="3"/>
  <c r="I361" i="3" s="1"/>
  <c r="D362" i="3"/>
  <c r="D363" i="3"/>
  <c r="D364" i="3"/>
  <c r="I364" i="3" s="1"/>
  <c r="D365" i="3"/>
  <c r="D366" i="3"/>
  <c r="D367" i="3"/>
  <c r="I367" i="3" s="1"/>
  <c r="D368" i="3"/>
  <c r="I368" i="3" s="1"/>
  <c r="D369" i="3"/>
  <c r="F369" i="3" s="1"/>
  <c r="D370" i="3"/>
  <c r="D371" i="3"/>
  <c r="D372" i="3"/>
  <c r="I372" i="3" s="1"/>
  <c r="D373" i="3"/>
  <c r="D374" i="3"/>
  <c r="D375" i="3"/>
  <c r="I375" i="3" s="1"/>
  <c r="D376" i="3"/>
  <c r="I376" i="3" s="1"/>
  <c r="D377" i="3"/>
  <c r="I377" i="3" s="1"/>
  <c r="D378" i="3"/>
  <c r="E378" i="3" s="1"/>
  <c r="D379" i="3"/>
  <c r="D380" i="3"/>
  <c r="I380" i="3" s="1"/>
  <c r="D381" i="3"/>
  <c r="D382" i="3"/>
  <c r="D383" i="3"/>
  <c r="I383" i="3" s="1"/>
  <c r="D384" i="3"/>
  <c r="I384" i="3" s="1"/>
  <c r="D385" i="3"/>
  <c r="D386" i="3"/>
  <c r="D387" i="3"/>
  <c r="D388" i="3"/>
  <c r="I388" i="3" s="1"/>
  <c r="D389" i="3"/>
  <c r="D390" i="3"/>
  <c r="D391" i="3"/>
  <c r="I391" i="3" s="1"/>
  <c r="D392" i="3"/>
  <c r="I392" i="3" s="1"/>
  <c r="D393" i="3"/>
  <c r="D394" i="3"/>
  <c r="D395" i="3"/>
  <c r="D396" i="3"/>
  <c r="I396" i="3" s="1"/>
  <c r="D397" i="3"/>
  <c r="I397" i="3" s="1"/>
  <c r="D398" i="3"/>
  <c r="D399" i="3"/>
  <c r="I399" i="3" s="1"/>
  <c r="D400" i="3"/>
  <c r="I400" i="3" s="1"/>
  <c r="D401" i="3"/>
  <c r="I401" i="3" s="1"/>
  <c r="D402" i="3"/>
  <c r="D403" i="3"/>
  <c r="D404" i="3"/>
  <c r="I404" i="3" s="1"/>
  <c r="D405" i="3"/>
  <c r="I405" i="3" s="1"/>
  <c r="D406" i="3"/>
  <c r="D407" i="3"/>
  <c r="I407" i="3" s="1"/>
  <c r="D408" i="3"/>
  <c r="I408" i="3" s="1"/>
  <c r="D409" i="3"/>
  <c r="F409" i="3" s="1"/>
  <c r="D410" i="3"/>
  <c r="D411" i="3"/>
  <c r="I411" i="3" s="1"/>
  <c r="D412" i="3"/>
  <c r="I412" i="3" s="1"/>
  <c r="D413" i="3"/>
  <c r="I413" i="3" s="1"/>
  <c r="D414" i="3"/>
  <c r="D415" i="3"/>
  <c r="I415" i="3" s="1"/>
  <c r="D416" i="3"/>
  <c r="I416" i="3" s="1"/>
  <c r="D417" i="3"/>
  <c r="I417" i="3" s="1"/>
  <c r="D418" i="3"/>
  <c r="D419" i="3"/>
  <c r="I419" i="3" s="1"/>
  <c r="D420" i="3"/>
  <c r="I420" i="3" s="1"/>
  <c r="D421" i="3"/>
  <c r="I421" i="3" s="1"/>
  <c r="D422" i="3"/>
  <c r="D423" i="3"/>
  <c r="I423" i="3" s="1"/>
  <c r="D424" i="3"/>
  <c r="I424" i="3" s="1"/>
  <c r="D425" i="3"/>
  <c r="I425" i="3" s="1"/>
  <c r="D426" i="3"/>
  <c r="D427" i="3"/>
  <c r="D428" i="3"/>
  <c r="I428" i="3" s="1"/>
  <c r="D429" i="3"/>
  <c r="I429" i="3" s="1"/>
  <c r="D430" i="3"/>
  <c r="D431" i="3"/>
  <c r="I431" i="3" s="1"/>
  <c r="D432" i="3"/>
  <c r="I432" i="3" s="1"/>
  <c r="D433" i="3"/>
  <c r="I433" i="3" s="1"/>
  <c r="D434" i="3"/>
  <c r="D435" i="3"/>
  <c r="I435" i="3" s="1"/>
  <c r="D436" i="3"/>
  <c r="I436" i="3" s="1"/>
  <c r="D437" i="3"/>
  <c r="I437" i="3" s="1"/>
  <c r="D438" i="3"/>
  <c r="D439" i="3"/>
  <c r="I439" i="3" s="1"/>
  <c r="D440" i="3"/>
  <c r="I440" i="3" s="1"/>
  <c r="D441" i="3"/>
  <c r="I441" i="3" s="1"/>
  <c r="D442" i="3"/>
  <c r="D443" i="3"/>
  <c r="D444" i="3"/>
  <c r="I444" i="3" s="1"/>
  <c r="D445" i="3"/>
  <c r="D446" i="3"/>
  <c r="D447" i="3"/>
  <c r="I447" i="3" s="1"/>
  <c r="D448" i="3"/>
  <c r="I448" i="3" s="1"/>
  <c r="D449" i="3"/>
  <c r="D450" i="3"/>
  <c r="D451" i="3"/>
  <c r="F451" i="3" s="1"/>
  <c r="D452" i="3"/>
  <c r="I452" i="3" s="1"/>
  <c r="D453" i="3"/>
  <c r="D454" i="3"/>
  <c r="D455" i="3"/>
  <c r="I455" i="3" s="1"/>
  <c r="D456" i="3"/>
  <c r="I456" i="3" s="1"/>
  <c r="D457" i="3"/>
  <c r="I457" i="3" s="1"/>
  <c r="D458" i="3"/>
  <c r="D459" i="3"/>
  <c r="D460" i="3"/>
  <c r="I460" i="3" s="1"/>
  <c r="D461" i="3"/>
  <c r="D462" i="3"/>
  <c r="D463" i="3"/>
  <c r="I463" i="3" s="1"/>
  <c r="D464" i="3"/>
  <c r="I464" i="3" s="1"/>
  <c r="D465" i="3"/>
  <c r="D466" i="3"/>
  <c r="D467" i="3"/>
  <c r="F467" i="3" s="1"/>
  <c r="D468" i="3"/>
  <c r="I468" i="3" s="1"/>
  <c r="D469" i="3"/>
  <c r="D470" i="3"/>
  <c r="D471" i="3"/>
  <c r="I471" i="3" s="1"/>
  <c r="D472" i="3"/>
  <c r="I472" i="3" s="1"/>
  <c r="D473" i="3"/>
  <c r="I473" i="3" s="1"/>
  <c r="D474" i="3"/>
  <c r="D475" i="3"/>
  <c r="D476" i="3"/>
  <c r="I476" i="3" s="1"/>
  <c r="D477" i="3"/>
  <c r="D478" i="3"/>
  <c r="D479" i="3"/>
  <c r="I479" i="3" s="1"/>
  <c r="D480" i="3"/>
  <c r="I480" i="3" s="1"/>
  <c r="D481" i="3"/>
  <c r="D482" i="3"/>
  <c r="D483" i="3"/>
  <c r="F483" i="3" s="1"/>
  <c r="D484" i="3"/>
  <c r="I484" i="3" s="1"/>
  <c r="D485" i="3"/>
  <c r="D486" i="3"/>
  <c r="D487" i="3"/>
  <c r="I487" i="3" s="1"/>
  <c r="D488" i="3"/>
  <c r="I488" i="3" s="1"/>
  <c r="D489" i="3"/>
  <c r="I489" i="3" s="1"/>
  <c r="D490" i="3"/>
  <c r="D491" i="3"/>
  <c r="D492" i="3"/>
  <c r="I492" i="3" s="1"/>
  <c r="D493" i="3"/>
  <c r="D494" i="3"/>
  <c r="D495" i="3"/>
  <c r="I495" i="3" s="1"/>
  <c r="D496" i="3"/>
  <c r="I496" i="3" s="1"/>
  <c r="D497" i="3"/>
  <c r="D498" i="3"/>
  <c r="D499" i="3"/>
  <c r="F499" i="3" s="1"/>
  <c r="D500" i="3"/>
  <c r="I500" i="3" s="1"/>
  <c r="D501" i="3"/>
  <c r="D502" i="3"/>
  <c r="D503" i="3"/>
  <c r="I503" i="3" s="1"/>
  <c r="D504" i="3"/>
  <c r="I504" i="3" s="1"/>
  <c r="D505" i="3"/>
  <c r="I505" i="3" s="1"/>
  <c r="D506" i="3"/>
  <c r="D507" i="3"/>
  <c r="D508" i="3"/>
  <c r="I508" i="3" s="1"/>
  <c r="D509" i="3"/>
  <c r="D510" i="3"/>
  <c r="D511" i="3"/>
  <c r="I511" i="3" s="1"/>
  <c r="D512" i="3"/>
  <c r="I512" i="3" s="1"/>
  <c r="D513" i="3"/>
  <c r="D514" i="3"/>
  <c r="D515" i="3"/>
  <c r="F515" i="3" s="1"/>
  <c r="D516" i="3"/>
  <c r="I516" i="3" s="1"/>
  <c r="D517" i="3"/>
  <c r="E517" i="3" s="1"/>
  <c r="D518" i="3"/>
  <c r="D519" i="3"/>
  <c r="D520" i="3"/>
  <c r="I520" i="3" s="1"/>
  <c r="D521" i="3"/>
  <c r="I521" i="3" s="1"/>
  <c r="D522" i="3"/>
  <c r="D523" i="3"/>
  <c r="D524" i="3"/>
  <c r="I524" i="3" s="1"/>
  <c r="D525" i="3"/>
  <c r="D526" i="3"/>
  <c r="D527" i="3"/>
  <c r="D528" i="3"/>
  <c r="I528" i="3" s="1"/>
  <c r="D529" i="3"/>
  <c r="D530" i="3"/>
  <c r="D531" i="3"/>
  <c r="F531" i="3" s="1"/>
  <c r="D532" i="3"/>
  <c r="I532" i="3" s="1"/>
  <c r="D533" i="3"/>
  <c r="D534" i="3"/>
  <c r="D535" i="3"/>
  <c r="D536" i="3"/>
  <c r="I536" i="3" s="1"/>
  <c r="D537" i="3"/>
  <c r="I537" i="3" s="1"/>
  <c r="D538" i="3"/>
  <c r="D539" i="3"/>
  <c r="D540" i="3"/>
  <c r="I540" i="3" s="1"/>
  <c r="D541" i="3"/>
  <c r="D542" i="3"/>
  <c r="D543" i="3"/>
  <c r="D544" i="3"/>
  <c r="I544" i="3" s="1"/>
  <c r="D545" i="3"/>
  <c r="D546" i="3"/>
  <c r="D547" i="3"/>
  <c r="F547" i="3" s="1"/>
  <c r="D548" i="3"/>
  <c r="I548" i="3" s="1"/>
  <c r="D549" i="3"/>
  <c r="D550" i="3"/>
  <c r="D551" i="3"/>
  <c r="D552" i="3"/>
  <c r="I552" i="3" s="1"/>
  <c r="D553" i="3"/>
  <c r="I553" i="3" s="1"/>
  <c r="D554" i="3"/>
  <c r="D555" i="3"/>
  <c r="D556" i="3"/>
  <c r="I556" i="3" s="1"/>
  <c r="D557" i="3"/>
  <c r="D558" i="3"/>
  <c r="D559" i="3"/>
  <c r="D560" i="3"/>
  <c r="I560" i="3" s="1"/>
  <c r="D561" i="3"/>
  <c r="D562" i="3"/>
  <c r="D563" i="3"/>
  <c r="I563" i="3" s="1"/>
  <c r="D564" i="3"/>
  <c r="I564" i="3" s="1"/>
  <c r="D565" i="3"/>
  <c r="D566" i="3"/>
  <c r="D567" i="3"/>
  <c r="D568" i="3"/>
  <c r="I568" i="3" s="1"/>
  <c r="D569" i="3"/>
  <c r="I569" i="3" s="1"/>
  <c r="D570" i="3"/>
  <c r="D571" i="3"/>
  <c r="D572" i="3"/>
  <c r="I572" i="3" s="1"/>
  <c r="D573" i="3"/>
  <c r="D574" i="3"/>
  <c r="D575" i="3"/>
  <c r="D576" i="3"/>
  <c r="I576" i="3" s="1"/>
  <c r="D577" i="3"/>
  <c r="D578" i="3"/>
  <c r="D579" i="3"/>
  <c r="I579" i="3" s="1"/>
  <c r="D580" i="3"/>
  <c r="I580" i="3" s="1"/>
  <c r="D581" i="3"/>
  <c r="E581" i="3" s="1"/>
  <c r="D582" i="3"/>
  <c r="I582" i="3" s="1"/>
  <c r="D583" i="3"/>
  <c r="D584" i="3"/>
  <c r="I584" i="3" s="1"/>
  <c r="D585" i="3"/>
  <c r="I585" i="3" s="1"/>
  <c r="D586" i="3"/>
  <c r="D587" i="3"/>
  <c r="D588" i="3"/>
  <c r="I588" i="3" s="1"/>
  <c r="D589" i="3"/>
  <c r="D590" i="3"/>
  <c r="D591" i="3"/>
  <c r="D592" i="3"/>
  <c r="I592" i="3" s="1"/>
  <c r="D593" i="3"/>
  <c r="D594" i="3"/>
  <c r="I594" i="3" s="1"/>
  <c r="D595" i="3"/>
  <c r="I595" i="3" s="1"/>
  <c r="D596" i="3"/>
  <c r="I596" i="3" s="1"/>
  <c r="D597" i="3"/>
  <c r="D598" i="3"/>
  <c r="D599" i="3"/>
  <c r="D600" i="3"/>
  <c r="I600" i="3" s="1"/>
  <c r="D601" i="3"/>
  <c r="I601" i="3" s="1"/>
  <c r="D602" i="3"/>
  <c r="I602" i="3" s="1"/>
  <c r="D603" i="3"/>
  <c r="D604" i="3"/>
  <c r="I604" i="3" s="1"/>
  <c r="D605" i="3"/>
  <c r="D606" i="3"/>
  <c r="E606" i="3" s="1"/>
  <c r="D607" i="3"/>
  <c r="D608" i="3"/>
  <c r="I608" i="3" s="1"/>
  <c r="D609" i="3"/>
  <c r="D610" i="3"/>
  <c r="I610" i="3" s="1"/>
  <c r="D611" i="3"/>
  <c r="D612" i="3"/>
  <c r="I612" i="3" s="1"/>
  <c r="D613" i="3"/>
  <c r="D614" i="3"/>
  <c r="I614" i="3" s="1"/>
  <c r="D615" i="3"/>
  <c r="D616" i="3"/>
  <c r="I616" i="3" s="1"/>
  <c r="D617" i="3"/>
  <c r="I617" i="3" s="1"/>
  <c r="D618" i="3"/>
  <c r="I618" i="3" s="1"/>
  <c r="D619" i="3"/>
  <c r="D620" i="3"/>
  <c r="I620" i="3" s="1"/>
  <c r="D621" i="3"/>
  <c r="D622" i="3"/>
  <c r="I622" i="3" s="1"/>
  <c r="D623" i="3"/>
  <c r="D624" i="3"/>
  <c r="I624" i="3" s="1"/>
  <c r="D625" i="3"/>
  <c r="D626" i="3"/>
  <c r="I626" i="3" s="1"/>
  <c r="D627" i="3"/>
  <c r="E627" i="3" s="1"/>
  <c r="D628" i="3"/>
  <c r="I628" i="3" s="1"/>
  <c r="D629" i="3"/>
  <c r="D630" i="3"/>
  <c r="I630" i="3" s="1"/>
  <c r="D631" i="3"/>
  <c r="D632" i="3"/>
  <c r="I632" i="3" s="1"/>
  <c r="D633" i="3"/>
  <c r="I633" i="3" s="1"/>
  <c r="D634" i="3"/>
  <c r="I634" i="3" s="1"/>
  <c r="D635" i="3"/>
  <c r="D636" i="3"/>
  <c r="I636" i="3" s="1"/>
  <c r="D637" i="3"/>
  <c r="D638" i="3"/>
  <c r="I638" i="3" s="1"/>
  <c r="D639" i="3"/>
  <c r="D640" i="3"/>
  <c r="E640" i="3" s="1"/>
  <c r="D641" i="3"/>
  <c r="D642" i="3"/>
  <c r="I642" i="3" s="1"/>
  <c r="D643" i="3"/>
  <c r="D644" i="3"/>
  <c r="I644" i="3" s="1"/>
  <c r="D645" i="3"/>
  <c r="D646" i="3"/>
  <c r="I646" i="3" s="1"/>
  <c r="D647" i="3"/>
  <c r="D648" i="3"/>
  <c r="I648" i="3" s="1"/>
  <c r="D649" i="3"/>
  <c r="I649" i="3" s="1"/>
  <c r="D650" i="3"/>
  <c r="I650" i="3" s="1"/>
  <c r="D651" i="3"/>
  <c r="D652" i="3"/>
  <c r="I652" i="3" s="1"/>
  <c r="D653" i="3"/>
  <c r="F653" i="3" s="1"/>
  <c r="D654" i="3"/>
  <c r="I654" i="3" s="1"/>
  <c r="D655" i="3"/>
  <c r="D656" i="3"/>
  <c r="I656" i="3" s="1"/>
  <c r="D657" i="3"/>
  <c r="D658" i="3"/>
  <c r="I658" i="3" s="1"/>
  <c r="D659" i="3"/>
  <c r="D660" i="3"/>
  <c r="I660" i="3" s="1"/>
  <c r="D661" i="3"/>
  <c r="D662" i="3"/>
  <c r="I662" i="3" s="1"/>
  <c r="D663" i="3"/>
  <c r="I663" i="3" s="1"/>
  <c r="D664" i="3"/>
  <c r="I664" i="3" s="1"/>
  <c r="D665" i="3"/>
  <c r="I665" i="3" s="1"/>
  <c r="D666" i="3"/>
  <c r="I666" i="3" s="1"/>
  <c r="D667" i="3"/>
  <c r="D668" i="3"/>
  <c r="I668" i="3" s="1"/>
  <c r="D669" i="3"/>
  <c r="F669" i="3" s="1"/>
  <c r="D670" i="3"/>
  <c r="I670" i="3" s="1"/>
  <c r="D671" i="3"/>
  <c r="D672" i="3"/>
  <c r="I672" i="3" s="1"/>
  <c r="D673" i="3"/>
  <c r="D674" i="3"/>
  <c r="I674" i="3" s="1"/>
  <c r="D675" i="3"/>
  <c r="D676" i="3"/>
  <c r="I676" i="3" s="1"/>
  <c r="D677" i="3"/>
  <c r="D678" i="3"/>
  <c r="I678" i="3" s="1"/>
  <c r="D679" i="3"/>
  <c r="I679" i="3" s="1"/>
  <c r="D680" i="3"/>
  <c r="I680" i="3" s="1"/>
  <c r="D681" i="3"/>
  <c r="I681" i="3" s="1"/>
  <c r="D682" i="3"/>
  <c r="I682" i="3" s="1"/>
  <c r="D683" i="3"/>
  <c r="D684" i="3"/>
  <c r="I684" i="3" s="1"/>
  <c r="D685" i="3"/>
  <c r="E685" i="3" s="1"/>
  <c r="D686" i="3"/>
  <c r="I686" i="3" s="1"/>
  <c r="D687" i="3"/>
  <c r="D688" i="3"/>
  <c r="I688" i="3" s="1"/>
  <c r="D689" i="3"/>
  <c r="I689" i="3" s="1"/>
  <c r="D690" i="3"/>
  <c r="I690" i="3" s="1"/>
  <c r="D691" i="3"/>
  <c r="D692" i="3"/>
  <c r="I692" i="3" s="1"/>
  <c r="D693" i="3"/>
  <c r="I693" i="3" s="1"/>
  <c r="D694" i="3"/>
  <c r="I694" i="3" s="1"/>
  <c r="D695" i="3"/>
  <c r="I695" i="3" s="1"/>
  <c r="D696" i="3"/>
  <c r="I696" i="3" s="1"/>
  <c r="D697" i="3"/>
  <c r="E697" i="3" s="1"/>
  <c r="D698" i="3"/>
  <c r="I698" i="3" s="1"/>
  <c r="D699" i="3"/>
  <c r="I699" i="3" s="1"/>
  <c r="D700" i="3"/>
  <c r="I700" i="3" s="1"/>
  <c r="D701" i="3"/>
  <c r="E701" i="3" s="1"/>
  <c r="D702" i="3"/>
  <c r="I702" i="3" s="1"/>
  <c r="D703" i="3"/>
  <c r="D704" i="3"/>
  <c r="I704" i="3" s="1"/>
  <c r="D705" i="3"/>
  <c r="F705" i="3" s="1"/>
  <c r="D706" i="3"/>
  <c r="I706" i="3" s="1"/>
  <c r="D707" i="3"/>
  <c r="I707" i="3" s="1"/>
  <c r="D708" i="3"/>
  <c r="I708" i="3" s="1"/>
  <c r="D709" i="3"/>
  <c r="I709" i="3" s="1"/>
  <c r="D710" i="3"/>
  <c r="I710" i="3" s="1"/>
  <c r="D711" i="3"/>
  <c r="D712" i="3"/>
  <c r="I712" i="3" s="1"/>
  <c r="D713" i="3"/>
  <c r="I713" i="3" s="1"/>
  <c r="D714" i="3"/>
  <c r="I714" i="3" s="1"/>
  <c r="D715" i="3"/>
  <c r="I715" i="3" s="1"/>
  <c r="D716" i="3"/>
  <c r="I716" i="3" s="1"/>
  <c r="D717" i="3"/>
  <c r="I717" i="3" s="1"/>
  <c r="D718" i="3"/>
  <c r="I718" i="3" s="1"/>
  <c r="D719" i="3"/>
  <c r="D720" i="3"/>
  <c r="I720" i="3" s="1"/>
  <c r="D721" i="3"/>
  <c r="I721" i="3" s="1"/>
  <c r="D722" i="3"/>
  <c r="I722" i="3" s="1"/>
  <c r="D723" i="3"/>
  <c r="D724" i="3"/>
  <c r="I724" i="3" s="1"/>
  <c r="D725" i="3"/>
  <c r="I725" i="3" s="1"/>
  <c r="D726" i="3"/>
  <c r="I726" i="3" s="1"/>
  <c r="D727" i="3"/>
  <c r="I727" i="3" s="1"/>
  <c r="D728" i="3"/>
  <c r="I728" i="3" s="1"/>
  <c r="D729" i="3"/>
  <c r="F729" i="3" s="1"/>
  <c r="D730" i="3"/>
  <c r="I730" i="3" s="1"/>
  <c r="D731" i="3"/>
  <c r="D732" i="3"/>
  <c r="I732" i="3" s="1"/>
  <c r="D733" i="3"/>
  <c r="E733" i="3" s="1"/>
  <c r="D734" i="3"/>
  <c r="I734" i="3" s="1"/>
  <c r="D735" i="3"/>
  <c r="D736" i="3"/>
  <c r="I736" i="3" s="1"/>
  <c r="D737" i="3"/>
  <c r="F737" i="3" s="1"/>
  <c r="D738" i="3"/>
  <c r="I738" i="3" s="1"/>
  <c r="D739" i="3"/>
  <c r="D740" i="3"/>
  <c r="I740" i="3" s="1"/>
  <c r="D741" i="3"/>
  <c r="I741" i="3" s="1"/>
  <c r="D742" i="3"/>
  <c r="I742" i="3" s="1"/>
  <c r="D743" i="3"/>
  <c r="D744" i="3"/>
  <c r="I744" i="3" s="1"/>
  <c r="D745" i="3"/>
  <c r="F745" i="3" s="1"/>
  <c r="D746" i="3"/>
  <c r="I746" i="3" s="1"/>
  <c r="D747" i="3"/>
  <c r="D748" i="3"/>
  <c r="I748" i="3" s="1"/>
  <c r="D749" i="3"/>
  <c r="I749" i="3" s="1"/>
  <c r="D750" i="3"/>
  <c r="I750" i="3" s="1"/>
  <c r="D751" i="3"/>
  <c r="D752" i="3"/>
  <c r="I752" i="3" s="1"/>
  <c r="D753" i="3"/>
  <c r="I753" i="3" s="1"/>
  <c r="D754" i="3"/>
  <c r="I754" i="3" s="1"/>
  <c r="D755" i="3"/>
  <c r="D756" i="3"/>
  <c r="I756" i="3" s="1"/>
  <c r="D757" i="3"/>
  <c r="I757" i="3" s="1"/>
  <c r="D758" i="3"/>
  <c r="I758" i="3" s="1"/>
  <c r="D759" i="3"/>
  <c r="D760" i="3"/>
  <c r="I760" i="3" s="1"/>
  <c r="D761" i="3"/>
  <c r="E761" i="3" s="1"/>
  <c r="D762" i="3"/>
  <c r="I762" i="3" s="1"/>
  <c r="D763" i="3"/>
  <c r="D764" i="3"/>
  <c r="I764" i="3" s="1"/>
  <c r="D765" i="3"/>
  <c r="F765" i="3" s="1"/>
  <c r="D766" i="3"/>
  <c r="I766" i="3" s="1"/>
  <c r="D767" i="3"/>
  <c r="D768" i="3"/>
  <c r="I768" i="3" s="1"/>
  <c r="D769" i="3"/>
  <c r="F769" i="3" s="1"/>
  <c r="D770" i="3"/>
  <c r="I770" i="3" s="1"/>
  <c r="D771" i="3"/>
  <c r="D772" i="3"/>
  <c r="I772" i="3" s="1"/>
  <c r="D773" i="3"/>
  <c r="F773" i="3" s="1"/>
  <c r="D774" i="3"/>
  <c r="I774" i="3" s="1"/>
  <c r="D775" i="3"/>
  <c r="E775" i="3" s="1"/>
  <c r="D776" i="3"/>
  <c r="I776" i="3" s="1"/>
  <c r="D777" i="3"/>
  <c r="F777" i="3" s="1"/>
  <c r="D778" i="3"/>
  <c r="I778" i="3" s="1"/>
  <c r="D779" i="3"/>
  <c r="D780" i="3"/>
  <c r="I780" i="3" s="1"/>
  <c r="D781" i="3"/>
  <c r="F781" i="3" s="1"/>
  <c r="D782" i="3"/>
  <c r="I782" i="3" s="1"/>
  <c r="D783" i="3"/>
  <c r="D784" i="3"/>
  <c r="I784" i="3" s="1"/>
  <c r="D785" i="3"/>
  <c r="F785" i="3" s="1"/>
  <c r="D786" i="3"/>
  <c r="I786" i="3" s="1"/>
  <c r="D787" i="3"/>
  <c r="D788" i="3"/>
  <c r="I788" i="3" s="1"/>
  <c r="D789" i="3"/>
  <c r="F789" i="3" s="1"/>
  <c r="D790" i="3"/>
  <c r="I790" i="3" s="1"/>
  <c r="D791" i="3"/>
  <c r="D792" i="3"/>
  <c r="I792" i="3" s="1"/>
  <c r="D793" i="3"/>
  <c r="E793" i="3" s="1"/>
  <c r="D794" i="3"/>
  <c r="I794" i="3" s="1"/>
  <c r="D795" i="3"/>
  <c r="D796" i="3"/>
  <c r="I796" i="3" s="1"/>
  <c r="D797" i="3"/>
  <c r="F797" i="3" s="1"/>
  <c r="D798" i="3"/>
  <c r="I798" i="3" s="1"/>
  <c r="D799" i="3"/>
  <c r="D800" i="3"/>
  <c r="E800" i="3" s="1"/>
  <c r="D801" i="3"/>
  <c r="F801" i="3" s="1"/>
  <c r="D802" i="3"/>
  <c r="I802" i="3" s="1"/>
  <c r="D803" i="3"/>
  <c r="D804" i="3"/>
  <c r="I804" i="3" s="1"/>
  <c r="D805" i="3"/>
  <c r="E805" i="3" s="1"/>
  <c r="D806" i="3"/>
  <c r="I806" i="3" s="1"/>
  <c r="D807" i="3"/>
  <c r="D808" i="3"/>
  <c r="I808" i="3" s="1"/>
  <c r="D809" i="3"/>
  <c r="F809" i="3" s="1"/>
  <c r="D810" i="3"/>
  <c r="I810" i="3" s="1"/>
  <c r="D811" i="3"/>
  <c r="E811" i="3" s="1"/>
  <c r="D812" i="3"/>
  <c r="I812" i="3" s="1"/>
  <c r="D813" i="3"/>
  <c r="F813" i="3" s="1"/>
  <c r="D814" i="3"/>
  <c r="E814" i="3" s="1"/>
  <c r="D815" i="3"/>
  <c r="D816" i="3"/>
  <c r="I816" i="3" s="1"/>
  <c r="D817" i="3"/>
  <c r="F817" i="3" s="1"/>
  <c r="D818" i="3"/>
  <c r="I818" i="3" s="1"/>
  <c r="D819" i="3"/>
  <c r="D820" i="3"/>
  <c r="I820" i="3" s="1"/>
  <c r="D821" i="3"/>
  <c r="F821" i="3" s="1"/>
  <c r="D822" i="3"/>
  <c r="E822" i="3" s="1"/>
  <c r="D823" i="3"/>
  <c r="E823" i="3" s="1"/>
  <c r="D824" i="3"/>
  <c r="I824" i="3" s="1"/>
  <c r="D825" i="3"/>
  <c r="E825" i="3" s="1"/>
  <c r="D826" i="3"/>
  <c r="E826" i="3" s="1"/>
  <c r="D827" i="3"/>
  <c r="D828" i="3"/>
  <c r="I828" i="3" s="1"/>
  <c r="D829" i="3"/>
  <c r="E829" i="3" s="1"/>
  <c r="D830" i="3"/>
  <c r="I830" i="3" s="1"/>
  <c r="D831" i="3"/>
  <c r="D832" i="3"/>
  <c r="E832" i="3" s="1"/>
  <c r="D833" i="3"/>
  <c r="F833" i="3" s="1"/>
  <c r="D834" i="3"/>
  <c r="E834" i="3" s="1"/>
  <c r="D835" i="3"/>
  <c r="E835" i="3" s="1"/>
  <c r="D836" i="3"/>
  <c r="E836" i="3" s="1"/>
  <c r="D837" i="3"/>
  <c r="E837" i="3" s="1"/>
  <c r="D838" i="3"/>
  <c r="I838" i="3" s="1"/>
  <c r="D839" i="3"/>
  <c r="E839" i="3" s="1"/>
  <c r="D840" i="3"/>
  <c r="I840" i="3" s="1"/>
  <c r="D841" i="3"/>
  <c r="F841" i="3" s="1"/>
  <c r="D842" i="3"/>
  <c r="I842" i="3" s="1"/>
  <c r="D843" i="3"/>
  <c r="D844" i="3"/>
  <c r="I844" i="3" s="1"/>
  <c r="D845" i="3"/>
  <c r="F845" i="3" s="1"/>
  <c r="D846" i="3"/>
  <c r="I846" i="3" s="1"/>
  <c r="D847" i="3"/>
  <c r="D848" i="3"/>
  <c r="E848" i="3" s="1"/>
  <c r="D849" i="3"/>
  <c r="E849" i="3" s="1"/>
  <c r="D850" i="3"/>
  <c r="I850" i="3" s="1"/>
  <c r="D851" i="3"/>
  <c r="D852" i="3"/>
  <c r="I852" i="3" s="1"/>
  <c r="D853" i="3"/>
  <c r="F853" i="3" s="1"/>
  <c r="D854" i="3"/>
  <c r="I854" i="3" s="1"/>
  <c r="D855" i="3"/>
  <c r="D856" i="3"/>
  <c r="E856" i="3" s="1"/>
  <c r="D857" i="3"/>
  <c r="F857" i="3" s="1"/>
  <c r="D858" i="3"/>
  <c r="I858" i="3" s="1"/>
  <c r="D859" i="3"/>
  <c r="D860" i="3"/>
  <c r="I860" i="3" s="1"/>
  <c r="D861" i="3"/>
  <c r="F861" i="3" s="1"/>
  <c r="D862" i="3"/>
  <c r="I862" i="3" s="1"/>
  <c r="D863" i="3"/>
  <c r="E863" i="3"/>
  <c r="D864" i="3"/>
  <c r="I864" i="3" s="1"/>
  <c r="D865" i="3"/>
  <c r="F865" i="3" s="1"/>
  <c r="D866" i="3"/>
  <c r="E866" i="3" s="1"/>
  <c r="D867" i="3"/>
  <c r="I867" i="3" s="1"/>
  <c r="D868" i="3"/>
  <c r="I868" i="3" s="1"/>
  <c r="D869" i="3"/>
  <c r="F869" i="3" s="1"/>
  <c r="D870" i="3"/>
  <c r="D871" i="3"/>
  <c r="D872" i="3"/>
  <c r="I872" i="3" s="1"/>
  <c r="D873" i="3"/>
  <c r="E873" i="3" s="1"/>
  <c r="D874" i="3"/>
  <c r="D875" i="3"/>
  <c r="E875" i="3" s="1"/>
  <c r="D876" i="3"/>
  <c r="I876" i="3" s="1"/>
  <c r="D877" i="3"/>
  <c r="F877" i="3" s="1"/>
  <c r="D878" i="3"/>
  <c r="D879" i="3"/>
  <c r="D880" i="3"/>
  <c r="I880" i="3" s="1"/>
  <c r="D881" i="3"/>
  <c r="F881" i="3" s="1"/>
  <c r="D882" i="3"/>
  <c r="D883" i="3"/>
  <c r="I883" i="3" s="1"/>
  <c r="D884" i="3"/>
  <c r="E884" i="3" s="1"/>
  <c r="D885" i="3"/>
  <c r="F885" i="3" s="1"/>
  <c r="D886" i="3"/>
  <c r="D887" i="3"/>
  <c r="D888" i="3"/>
  <c r="I888" i="3" s="1"/>
  <c r="D889" i="3"/>
  <c r="E889" i="3" s="1"/>
  <c r="D890" i="3"/>
  <c r="D891" i="3"/>
  <c r="D892" i="3"/>
  <c r="I892" i="3" s="1"/>
  <c r="D893" i="3"/>
  <c r="F893" i="3" s="1"/>
  <c r="D894" i="3"/>
  <c r="D895" i="3"/>
  <c r="D896" i="3"/>
  <c r="I896" i="3" s="1"/>
  <c r="D897" i="3"/>
  <c r="F897" i="3" s="1"/>
  <c r="D898" i="3"/>
  <c r="D899" i="3"/>
  <c r="I899" i="3" s="1"/>
  <c r="D900" i="3"/>
  <c r="I900" i="3" s="1"/>
  <c r="D901" i="3"/>
  <c r="F901" i="3" s="1"/>
  <c r="D902" i="3"/>
  <c r="D903" i="3"/>
  <c r="D904" i="3"/>
  <c r="I904" i="3" s="1"/>
  <c r="D905" i="3"/>
  <c r="E905" i="3" s="1"/>
  <c r="D906" i="3"/>
  <c r="D907" i="3"/>
  <c r="D908" i="3"/>
  <c r="I908" i="3" s="1"/>
  <c r="D909" i="3"/>
  <c r="F909" i="3" s="1"/>
  <c r="D910" i="3"/>
  <c r="D911" i="3"/>
  <c r="D912" i="3"/>
  <c r="I912" i="3" s="1"/>
  <c r="D913" i="3"/>
  <c r="F913" i="3" s="1"/>
  <c r="D914" i="3"/>
  <c r="E914" i="3" s="1"/>
  <c r="D915" i="3"/>
  <c r="D916" i="3"/>
  <c r="E916" i="3" s="1"/>
  <c r="D917" i="3"/>
  <c r="F917" i="3" s="1"/>
  <c r="D918" i="3"/>
  <c r="D919" i="3"/>
  <c r="D920" i="3"/>
  <c r="I920" i="3" s="1"/>
  <c r="D921" i="3"/>
  <c r="F921" i="3" s="1"/>
  <c r="D922" i="3"/>
  <c r="D923" i="3"/>
  <c r="D924" i="3"/>
  <c r="I924" i="3" s="1"/>
  <c r="D925" i="3"/>
  <c r="F925" i="3" s="1"/>
  <c r="D926" i="3"/>
  <c r="D927" i="3"/>
  <c r="D928" i="3"/>
  <c r="I928" i="3" s="1"/>
  <c r="D929" i="3"/>
  <c r="E929" i="3" s="1"/>
  <c r="D930" i="3"/>
  <c r="D931" i="3"/>
  <c r="D932" i="3"/>
  <c r="E932" i="3" s="1"/>
  <c r="D933" i="3"/>
  <c r="F933" i="3" s="1"/>
  <c r="D934" i="3"/>
  <c r="D935" i="3"/>
  <c r="D936" i="3"/>
  <c r="I936" i="3" s="1"/>
  <c r="D937" i="3"/>
  <c r="F937" i="3" s="1"/>
  <c r="D938" i="3"/>
  <c r="E938" i="3" s="1"/>
  <c r="D939" i="3"/>
  <c r="D940" i="3"/>
  <c r="E940" i="3" s="1"/>
  <c r="D941" i="3"/>
  <c r="F941" i="3" s="1"/>
  <c r="D942" i="3"/>
  <c r="D943" i="3"/>
  <c r="E943" i="3" s="1"/>
  <c r="D944" i="3"/>
  <c r="I944" i="3" s="1"/>
  <c r="D945" i="3"/>
  <c r="E945" i="3" s="1"/>
  <c r="D946" i="3"/>
  <c r="D947" i="3"/>
  <c r="D948" i="3"/>
  <c r="I948" i="3" s="1"/>
  <c r="D949" i="3"/>
  <c r="F949" i="3" s="1"/>
  <c r="D950" i="3"/>
  <c r="D951" i="3"/>
  <c r="E951" i="3" s="1"/>
  <c r="D952" i="3"/>
  <c r="I952" i="3" s="1"/>
  <c r="D953" i="3"/>
  <c r="E953" i="3" s="1"/>
  <c r="D954" i="3"/>
  <c r="D955" i="3"/>
  <c r="D956" i="3"/>
  <c r="I956" i="3" s="1"/>
  <c r="D957" i="3"/>
  <c r="E957" i="3" s="1"/>
  <c r="D958" i="3"/>
  <c r="E958" i="3" s="1"/>
  <c r="D959" i="3"/>
  <c r="E959" i="3" s="1"/>
  <c r="D960" i="3"/>
  <c r="I960" i="3" s="1"/>
  <c r="D961" i="3"/>
  <c r="E961" i="3" s="1"/>
  <c r="D962" i="3"/>
  <c r="D963" i="3"/>
  <c r="E963" i="3" s="1"/>
  <c r="D964" i="3"/>
  <c r="I964" i="3" s="1"/>
  <c r="D965" i="3"/>
  <c r="E965" i="3" s="1"/>
  <c r="D966" i="3"/>
  <c r="D967" i="3"/>
  <c r="E967" i="3" s="1"/>
  <c r="D968" i="3"/>
  <c r="I968" i="3" s="1"/>
  <c r="D969" i="3"/>
  <c r="F969" i="3" s="1"/>
  <c r="D970" i="3"/>
  <c r="E970" i="3" s="1"/>
  <c r="D971" i="3"/>
  <c r="D972" i="3"/>
  <c r="I972" i="3" s="1"/>
  <c r="D973" i="3"/>
  <c r="F973" i="3" s="1"/>
  <c r="D974" i="3"/>
  <c r="D975" i="3"/>
  <c r="D976" i="3"/>
  <c r="I976" i="3" s="1"/>
  <c r="D977" i="3"/>
  <c r="F977" i="3" s="1"/>
  <c r="D978" i="3"/>
  <c r="D979" i="3"/>
  <c r="E979" i="3" s="1"/>
  <c r="D980" i="3"/>
  <c r="I980" i="3" s="1"/>
  <c r="D981" i="3"/>
  <c r="E981" i="3" s="1"/>
  <c r="D982" i="3"/>
  <c r="D983" i="3"/>
  <c r="D984" i="3"/>
  <c r="I984" i="3" s="1"/>
  <c r="D985" i="3"/>
  <c r="F985" i="3" s="1"/>
  <c r="D986" i="3"/>
  <c r="D987" i="3"/>
  <c r="D988" i="3"/>
  <c r="I988" i="3" s="1"/>
  <c r="D989" i="3"/>
  <c r="F989" i="3" s="1"/>
  <c r="D990" i="3"/>
  <c r="D991" i="3"/>
  <c r="E991" i="3" s="1"/>
  <c r="D992" i="3"/>
  <c r="I992" i="3" s="1"/>
  <c r="D993" i="3"/>
  <c r="F993" i="3" s="1"/>
  <c r="D994" i="3"/>
  <c r="E994" i="3" s="1"/>
  <c r="D995" i="3"/>
  <c r="D996" i="3"/>
  <c r="E996" i="3" s="1"/>
  <c r="D997" i="3"/>
  <c r="F997" i="3" s="1"/>
  <c r="D998" i="3"/>
  <c r="D999" i="3"/>
  <c r="D1000" i="3"/>
  <c r="I1000" i="3" s="1"/>
  <c r="D1001" i="3"/>
  <c r="F1001" i="3" s="1"/>
  <c r="D1002" i="3"/>
  <c r="D1003" i="3"/>
  <c r="D1004" i="3"/>
  <c r="I1004" i="3" s="1"/>
  <c r="D1005" i="3"/>
  <c r="F1005" i="3" s="1"/>
  <c r="D1006" i="3"/>
  <c r="D1007" i="3"/>
  <c r="D1008" i="3"/>
  <c r="I1008" i="3" s="1"/>
  <c r="D1009" i="3"/>
  <c r="E1009" i="3" s="1"/>
  <c r="D1010" i="3"/>
  <c r="D1011" i="3"/>
  <c r="D1012" i="3"/>
  <c r="I1012" i="3" s="1"/>
  <c r="D1013" i="3"/>
  <c r="F1013" i="3" s="1"/>
  <c r="D1014" i="3"/>
  <c r="D1015" i="3"/>
  <c r="D1016" i="3"/>
  <c r="I1016" i="3" s="1"/>
  <c r="D1017" i="3"/>
  <c r="F1017" i="3" s="1"/>
  <c r="D1018" i="3"/>
  <c r="D1019" i="3"/>
  <c r="D1020" i="3"/>
  <c r="I1020" i="3" s="1"/>
  <c r="D1021" i="3"/>
  <c r="F1021" i="3" s="1"/>
  <c r="D1022" i="3"/>
  <c r="D1023" i="3"/>
  <c r="F1023" i="3" s="1"/>
  <c r="D1024" i="3"/>
  <c r="I1024" i="3" s="1"/>
  <c r="D1025" i="3"/>
  <c r="F1025" i="3" s="1"/>
  <c r="D1026" i="3"/>
  <c r="D1027" i="3"/>
  <c r="I1027" i="3" s="1"/>
  <c r="D1028" i="3"/>
  <c r="I1028" i="3" s="1"/>
  <c r="D1029" i="3"/>
  <c r="F1029" i="3" s="1"/>
  <c r="D1030" i="3"/>
  <c r="D1031" i="3"/>
  <c r="F1031" i="3" s="1"/>
  <c r="E1031" i="3"/>
  <c r="D1032" i="3"/>
  <c r="I1032" i="3" s="1"/>
  <c r="D1033" i="3"/>
  <c r="F1033" i="3" s="1"/>
  <c r="D1034" i="3"/>
  <c r="D1035" i="3"/>
  <c r="F1035" i="3" s="1"/>
  <c r="D1036" i="3"/>
  <c r="I1036" i="3" s="1"/>
  <c r="D1037" i="3"/>
  <c r="F1037" i="3" s="1"/>
  <c r="D1038" i="3"/>
  <c r="D1039" i="3"/>
  <c r="F1039" i="3" s="1"/>
  <c r="D1040" i="3"/>
  <c r="I1040" i="3" s="1"/>
  <c r="D1041" i="3"/>
  <c r="F1041" i="3" s="1"/>
  <c r="D1042" i="3"/>
  <c r="D1043" i="3"/>
  <c r="I1043" i="3" s="1"/>
  <c r="D1044" i="3"/>
  <c r="I1044" i="3" s="1"/>
  <c r="D1045" i="3"/>
  <c r="F1045" i="3" s="1"/>
  <c r="D1046" i="3"/>
  <c r="D1047" i="3"/>
  <c r="F1047" i="3" s="1"/>
  <c r="D1048" i="3"/>
  <c r="I1048" i="3" s="1"/>
  <c r="D1049" i="3"/>
  <c r="F1049" i="3" s="1"/>
  <c r="D1050" i="3"/>
  <c r="D1051" i="3"/>
  <c r="F1051" i="3" s="1"/>
  <c r="D1052" i="3"/>
  <c r="I1052" i="3" s="1"/>
  <c r="D1053" i="3"/>
  <c r="F1053" i="3" s="1"/>
  <c r="D1054" i="3"/>
  <c r="D1055" i="3"/>
  <c r="F1055" i="3" s="1"/>
  <c r="D1056" i="3"/>
  <c r="I1056" i="3" s="1"/>
  <c r="D1057" i="3"/>
  <c r="F1057" i="3" s="1"/>
  <c r="D1058" i="3"/>
  <c r="D1059" i="3"/>
  <c r="I1059" i="3" s="1"/>
  <c r="D1060" i="3"/>
  <c r="I1060" i="3" s="1"/>
  <c r="D1061" i="3"/>
  <c r="F1061" i="3" s="1"/>
  <c r="D1062" i="3"/>
  <c r="D1063" i="3"/>
  <c r="F1063" i="3" s="1"/>
  <c r="D1064" i="3"/>
  <c r="I1064" i="3" s="1"/>
  <c r="D1065" i="3"/>
  <c r="F1065" i="3" s="1"/>
  <c r="D1066" i="3"/>
  <c r="F1066" i="3" s="1"/>
  <c r="D1067" i="3"/>
  <c r="I1067" i="3" s="1"/>
  <c r="D1068" i="3"/>
  <c r="D1069" i="3"/>
  <c r="E1069" i="3" s="1"/>
  <c r="D1070" i="3"/>
  <c r="F1070" i="3" s="1"/>
  <c r="D1071" i="3"/>
  <c r="I1071" i="3" s="1"/>
  <c r="D1072" i="3"/>
  <c r="I1072" i="3" s="1"/>
  <c r="D1073" i="3"/>
  <c r="I1073" i="3" s="1"/>
  <c r="D1074" i="3"/>
  <c r="F1074" i="3" s="1"/>
  <c r="D1075" i="3"/>
  <c r="I1075" i="3" s="1"/>
  <c r="D1076" i="3"/>
  <c r="D1077" i="3"/>
  <c r="I1077" i="3" s="1"/>
  <c r="D1078" i="3"/>
  <c r="F1078" i="3" s="1"/>
  <c r="D1079" i="3"/>
  <c r="I1079" i="3" s="1"/>
  <c r="D1080" i="3"/>
  <c r="D1081" i="3"/>
  <c r="I1081" i="3" s="1"/>
  <c r="D1082" i="3"/>
  <c r="F1082" i="3" s="1"/>
  <c r="D1083" i="3"/>
  <c r="I1083" i="3" s="1"/>
  <c r="D1084" i="3"/>
  <c r="D1085" i="3"/>
  <c r="E1085" i="3" s="1"/>
  <c r="D1086" i="3"/>
  <c r="F1086" i="3" s="1"/>
  <c r="D1087" i="3"/>
  <c r="I1087" i="3" s="1"/>
  <c r="D1088" i="3"/>
  <c r="I1088" i="3" s="1"/>
  <c r="D1089" i="3"/>
  <c r="I1089" i="3" s="1"/>
  <c r="D1090" i="3"/>
  <c r="F1090" i="3" s="1"/>
  <c r="D1091" i="3"/>
  <c r="I1091" i="3" s="1"/>
  <c r="D1092" i="3"/>
  <c r="D1093" i="3"/>
  <c r="I1093" i="3" s="1"/>
  <c r="D1094" i="3"/>
  <c r="F1094" i="3" s="1"/>
  <c r="D1095" i="3"/>
  <c r="I1095" i="3" s="1"/>
  <c r="D1096" i="3"/>
  <c r="D1097" i="3"/>
  <c r="I1097" i="3" s="1"/>
  <c r="D1098" i="3"/>
  <c r="F1098" i="3" s="1"/>
  <c r="D1099" i="3"/>
  <c r="I1099" i="3" s="1"/>
  <c r="D1100" i="3"/>
  <c r="E1100" i="3" s="1"/>
  <c r="D1101" i="3"/>
  <c r="E1101" i="3" s="1"/>
  <c r="D1102" i="3"/>
  <c r="F1102" i="3" s="1"/>
  <c r="D1103" i="3"/>
  <c r="I1103" i="3" s="1"/>
  <c r="D1104" i="3"/>
  <c r="I1104" i="3" s="1"/>
  <c r="D1105" i="3"/>
  <c r="I1105" i="3" s="1"/>
  <c r="D1106" i="3"/>
  <c r="F1106" i="3" s="1"/>
  <c r="D1107" i="3"/>
  <c r="I1107" i="3" s="1"/>
  <c r="D1108" i="3"/>
  <c r="D1109" i="3"/>
  <c r="I1109" i="3" s="1"/>
  <c r="D1110" i="3"/>
  <c r="F1110" i="3" s="1"/>
  <c r="D1111" i="3"/>
  <c r="I1111" i="3" s="1"/>
  <c r="D1112" i="3"/>
  <c r="D1113" i="3"/>
  <c r="I1113" i="3" s="1"/>
  <c r="D1114" i="3"/>
  <c r="F1114" i="3" s="1"/>
  <c r="D1115" i="3"/>
  <c r="D1116" i="3"/>
  <c r="D1117" i="3"/>
  <c r="E1117" i="3" s="1"/>
  <c r="D1118" i="3"/>
  <c r="E1118" i="3" s="1"/>
  <c r="D1119" i="3"/>
  <c r="I1119" i="3" s="1"/>
  <c r="D1120" i="3"/>
  <c r="I1120" i="3" s="1"/>
  <c r="D1121" i="3"/>
  <c r="I1121" i="3" s="1"/>
  <c r="D1122" i="3"/>
  <c r="F1122" i="3" s="1"/>
  <c r="D1123" i="3"/>
  <c r="I1123" i="3" s="1"/>
  <c r="D1124" i="3"/>
  <c r="D1125" i="3"/>
  <c r="I1125" i="3" s="1"/>
  <c r="D1126" i="3"/>
  <c r="F1126" i="3" s="1"/>
  <c r="D1127" i="3"/>
  <c r="I1127" i="3" s="1"/>
  <c r="D1128" i="3"/>
  <c r="D1129" i="3"/>
  <c r="E1129" i="3" s="1"/>
  <c r="D1130" i="3"/>
  <c r="F1130" i="3" s="1"/>
  <c r="D1131" i="3"/>
  <c r="E1131" i="3" s="1"/>
  <c r="D1132" i="3"/>
  <c r="D1133" i="3"/>
  <c r="E1133" i="3" s="1"/>
  <c r="D1134" i="3"/>
  <c r="F1134" i="3" s="1"/>
  <c r="D1135" i="3"/>
  <c r="I1135" i="3" s="1"/>
  <c r="D1136" i="3"/>
  <c r="I1136" i="3" s="1"/>
  <c r="D1137" i="3"/>
  <c r="I1137" i="3" s="1"/>
  <c r="D1138" i="3"/>
  <c r="F1138" i="3" s="1"/>
  <c r="D1139" i="3"/>
  <c r="I1139" i="3" s="1"/>
  <c r="D1140" i="3"/>
  <c r="E1140" i="3" s="1"/>
  <c r="D1141" i="3"/>
  <c r="E1141" i="3" s="1"/>
  <c r="D1142" i="3"/>
  <c r="F1142" i="3" s="1"/>
  <c r="D1143" i="3"/>
  <c r="I1143" i="3" s="1"/>
  <c r="D1144" i="3"/>
  <c r="D1145" i="3"/>
  <c r="I1145" i="3" s="1"/>
  <c r="D1146" i="3"/>
  <c r="F1146" i="3" s="1"/>
  <c r="D1147" i="3"/>
  <c r="D1148" i="3"/>
  <c r="D1149" i="3"/>
  <c r="I1149" i="3" s="1"/>
  <c r="D1150" i="3"/>
  <c r="F1150" i="3" s="1"/>
  <c r="D1151" i="3"/>
  <c r="I1151" i="3" s="1"/>
  <c r="D1152" i="3"/>
  <c r="I1152" i="3" s="1"/>
  <c r="D1153" i="3"/>
  <c r="I1153" i="3" s="1"/>
  <c r="D1154" i="3"/>
  <c r="F1154" i="3" s="1"/>
  <c r="D1155" i="3"/>
  <c r="I1155" i="3" s="1"/>
  <c r="D1156" i="3"/>
  <c r="D1157" i="3"/>
  <c r="E1157" i="3" s="1"/>
  <c r="D1158" i="3"/>
  <c r="F1158" i="3" s="1"/>
  <c r="D1159" i="3"/>
  <c r="I1159" i="3" s="1"/>
  <c r="D1160" i="3"/>
  <c r="D1161" i="3"/>
  <c r="I1161" i="3" s="1"/>
  <c r="D1162" i="3"/>
  <c r="F1162" i="3" s="1"/>
  <c r="D1163" i="3"/>
  <c r="D1164" i="3"/>
  <c r="D1165" i="3"/>
  <c r="I1165" i="3" s="1"/>
  <c r="D1166" i="3"/>
  <c r="F1166" i="3" s="1"/>
  <c r="D1167" i="3"/>
  <c r="I1167" i="3" s="1"/>
  <c r="D1168" i="3"/>
  <c r="I1168" i="3" s="1"/>
  <c r="D1169" i="3"/>
  <c r="I1169" i="3" s="1"/>
  <c r="D1170" i="3"/>
  <c r="F1170" i="3" s="1"/>
  <c r="D1171" i="3"/>
  <c r="I1171" i="3" s="1"/>
  <c r="D1172" i="3"/>
  <c r="D1173" i="3"/>
  <c r="E1173" i="3" s="1"/>
  <c r="D1174" i="3"/>
  <c r="F1174" i="3" s="1"/>
  <c r="D1175" i="3"/>
  <c r="I1175" i="3" s="1"/>
  <c r="D1176" i="3"/>
  <c r="D1177" i="3"/>
  <c r="I1177" i="3" s="1"/>
  <c r="D1178" i="3"/>
  <c r="F1178" i="3" s="1"/>
  <c r="D1179" i="3"/>
  <c r="D1180" i="3"/>
  <c r="E1180" i="3" s="1"/>
  <c r="D1181" i="3"/>
  <c r="I1181" i="3" s="1"/>
  <c r="D1182" i="3"/>
  <c r="F1182" i="3" s="1"/>
  <c r="D1183" i="3"/>
  <c r="I1183" i="3" s="1"/>
  <c r="D1184" i="3"/>
  <c r="I1184" i="3" s="1"/>
  <c r="D1185" i="3"/>
  <c r="I1185" i="3" s="1"/>
  <c r="D1186" i="3"/>
  <c r="F1186" i="3" s="1"/>
  <c r="D1187" i="3"/>
  <c r="I1187" i="3" s="1"/>
  <c r="D1188" i="3"/>
  <c r="D1189" i="3"/>
  <c r="E1189" i="3" s="1"/>
  <c r="D1190" i="3"/>
  <c r="F1190" i="3" s="1"/>
  <c r="D1191" i="3"/>
  <c r="E1191" i="3" s="1"/>
  <c r="D1192" i="3"/>
  <c r="D1193" i="3"/>
  <c r="E1193" i="3" s="1"/>
  <c r="D1194" i="3"/>
  <c r="F1194" i="3" s="1"/>
  <c r="D1195" i="3"/>
  <c r="D1196" i="3"/>
  <c r="D1197" i="3"/>
  <c r="E1197" i="3" s="1"/>
  <c r="D1198" i="3"/>
  <c r="F1198" i="3" s="1"/>
  <c r="D1199" i="3"/>
  <c r="I1199" i="3" s="1"/>
  <c r="D1200" i="3"/>
  <c r="E1200" i="3" s="1"/>
  <c r="D1201" i="3"/>
  <c r="I1201" i="3" s="1"/>
  <c r="D1202" i="3"/>
  <c r="F1202" i="3" s="1"/>
  <c r="D1203" i="3"/>
  <c r="E1203" i="3" s="1"/>
  <c r="D1204" i="3"/>
  <c r="D1205" i="3"/>
  <c r="I1205" i="3" s="1"/>
  <c r="D1206" i="3"/>
  <c r="E1206" i="3" s="1"/>
  <c r="D1207" i="3"/>
  <c r="E1207" i="3" s="1"/>
  <c r="D1208" i="3"/>
  <c r="D1209" i="3"/>
  <c r="E1209" i="3" s="1"/>
  <c r="D1210" i="3"/>
  <c r="E1210" i="3" s="1"/>
  <c r="D1211" i="3"/>
  <c r="I1211" i="3" s="1"/>
  <c r="D1212" i="3"/>
  <c r="E1212" i="3" s="1"/>
  <c r="D1213" i="3"/>
  <c r="E1213" i="3" s="1"/>
  <c r="D1214" i="3"/>
  <c r="F1214" i="3" s="1"/>
  <c r="D1215" i="3"/>
  <c r="E1215" i="3" s="1"/>
  <c r="D1216" i="3"/>
  <c r="I1216" i="3" s="1"/>
  <c r="D1217" i="3"/>
  <c r="I1217" i="3" s="1"/>
  <c r="D1218" i="3"/>
  <c r="E1218" i="3" s="1"/>
  <c r="D1219" i="3"/>
  <c r="E1219" i="3" s="1"/>
  <c r="D1220" i="3"/>
  <c r="F1220" i="3" s="1"/>
  <c r="D1221" i="3"/>
  <c r="I1221" i="3" s="1"/>
  <c r="D1222" i="3"/>
  <c r="F1222" i="3" s="1"/>
  <c r="D1223" i="3"/>
  <c r="I1223" i="3" s="1"/>
  <c r="D1224" i="3"/>
  <c r="E1224" i="3" s="1"/>
  <c r="D1225" i="3"/>
  <c r="I1225" i="3" s="1"/>
  <c r="D1226" i="3"/>
  <c r="F1226" i="3" s="1"/>
  <c r="D1227" i="3"/>
  <c r="I1227" i="3" s="1"/>
  <c r="D1228" i="3"/>
  <c r="F1228" i="3" s="1"/>
  <c r="D1229" i="3"/>
  <c r="I1229" i="3" s="1"/>
  <c r="D1230" i="3"/>
  <c r="F1230" i="3" s="1"/>
  <c r="D1231" i="3"/>
  <c r="E1231" i="3" s="1"/>
  <c r="D1232" i="3"/>
  <c r="I1232" i="3" s="1"/>
  <c r="D1233" i="3"/>
  <c r="I1233" i="3" s="1"/>
  <c r="D1234" i="3"/>
  <c r="F1234" i="3" s="1"/>
  <c r="D1235" i="3"/>
  <c r="E1235" i="3" s="1"/>
  <c r="D1236" i="3"/>
  <c r="F1236" i="3" s="1"/>
  <c r="D1237" i="3"/>
  <c r="I1237" i="3" s="1"/>
  <c r="D1238" i="3"/>
  <c r="F1238" i="3" s="1"/>
  <c r="D1239" i="3"/>
  <c r="E1239" i="3" s="1"/>
  <c r="D1240" i="3"/>
  <c r="I1240" i="3" s="1"/>
  <c r="D1241" i="3"/>
  <c r="I1241" i="3" s="1"/>
  <c r="D1242" i="3"/>
  <c r="F1242" i="3" s="1"/>
  <c r="D1243" i="3"/>
  <c r="I1243" i="3" s="1"/>
  <c r="D1244" i="3"/>
  <c r="F1244" i="3" s="1"/>
  <c r="D1245" i="3"/>
  <c r="I1245" i="3" s="1"/>
  <c r="D1246" i="3"/>
  <c r="F1246" i="3" s="1"/>
  <c r="D1247" i="3"/>
  <c r="E1247" i="3" s="1"/>
  <c r="D1248" i="3"/>
  <c r="I1248" i="3" s="1"/>
  <c r="D1249" i="3"/>
  <c r="I1249" i="3" s="1"/>
  <c r="D1250" i="3"/>
  <c r="F1250" i="3" s="1"/>
  <c r="D1251" i="3"/>
  <c r="I1251" i="3" s="1"/>
  <c r="D1252" i="3"/>
  <c r="F1252" i="3" s="1"/>
  <c r="D1253" i="3"/>
  <c r="I1253" i="3" s="1"/>
  <c r="D1254" i="3"/>
  <c r="E1254" i="3" s="1"/>
  <c r="D1255" i="3"/>
  <c r="I1255" i="3" s="1"/>
  <c r="D1256" i="3"/>
  <c r="I1256" i="3" s="1"/>
  <c r="D1257" i="3"/>
  <c r="I1257" i="3" s="1"/>
  <c r="D1258" i="3"/>
  <c r="E1258" i="3" s="1"/>
  <c r="D1259" i="3"/>
  <c r="I1259" i="3" s="1"/>
  <c r="D1260" i="3"/>
  <c r="F1260" i="3" s="1"/>
  <c r="D1261" i="3"/>
  <c r="I1261" i="3" s="1"/>
  <c r="D1262" i="3"/>
  <c r="F1262" i="3" s="1"/>
  <c r="D1263" i="3"/>
  <c r="I1263" i="3" s="1"/>
  <c r="D1264" i="3"/>
  <c r="I1264" i="3" s="1"/>
  <c r="D1265" i="3"/>
  <c r="I1265" i="3" s="1"/>
  <c r="D1266" i="3"/>
  <c r="F1266" i="3" s="1"/>
  <c r="D1267" i="3"/>
  <c r="E1267" i="3" s="1"/>
  <c r="D1268" i="3"/>
  <c r="F1268" i="3" s="1"/>
  <c r="E1268" i="3"/>
  <c r="D1269" i="3"/>
  <c r="I1269" i="3" s="1"/>
  <c r="D1270" i="3"/>
  <c r="E1270" i="3" s="1"/>
  <c r="D1271" i="3"/>
  <c r="I1271" i="3" s="1"/>
  <c r="D1272" i="3"/>
  <c r="I1272" i="3" s="1"/>
  <c r="D1273" i="3"/>
  <c r="I1273" i="3" s="1"/>
  <c r="D1274" i="3"/>
  <c r="F1274" i="3" s="1"/>
  <c r="D1275" i="3"/>
  <c r="I1275" i="3" s="1"/>
  <c r="D1276" i="3"/>
  <c r="F1276" i="3" s="1"/>
  <c r="D1277" i="3"/>
  <c r="I1277" i="3" s="1"/>
  <c r="D1278" i="3"/>
  <c r="E1278" i="3" s="1"/>
  <c r="D1279" i="3"/>
  <c r="I1279" i="3" s="1"/>
  <c r="D1280" i="3"/>
  <c r="I1280" i="3" s="1"/>
  <c r="D1281" i="3"/>
  <c r="I1281" i="3" s="1"/>
  <c r="D1282" i="3"/>
  <c r="F1282" i="3" s="1"/>
  <c r="D1283" i="3"/>
  <c r="I1283" i="3" s="1"/>
  <c r="D1284" i="3"/>
  <c r="F1284" i="3" s="1"/>
  <c r="D1285" i="3"/>
  <c r="I1285" i="3" s="1"/>
  <c r="D1286" i="3"/>
  <c r="E1286" i="3" s="1"/>
  <c r="D1287" i="3"/>
  <c r="I1287" i="3" s="1"/>
  <c r="D1288" i="3"/>
  <c r="I1288" i="3" s="1"/>
  <c r="D1289" i="3"/>
  <c r="I1289" i="3" s="1"/>
  <c r="D1290" i="3"/>
  <c r="F1290" i="3" s="1"/>
  <c r="D1291" i="3"/>
  <c r="I1291" i="3" s="1"/>
  <c r="D1292" i="3"/>
  <c r="E1292" i="3" s="1"/>
  <c r="D1293" i="3"/>
  <c r="E1293" i="3" s="1"/>
  <c r="D1294" i="3"/>
  <c r="E1294" i="3" s="1"/>
  <c r="D1295" i="3"/>
  <c r="E1295" i="3" s="1"/>
  <c r="D1296" i="3"/>
  <c r="E1296" i="3" s="1"/>
  <c r="D1297" i="3"/>
  <c r="E1297" i="3" s="1"/>
  <c r="D1298" i="3"/>
  <c r="E1298" i="3" s="1"/>
  <c r="D1299" i="3"/>
  <c r="I1299" i="3" s="1"/>
  <c r="D1300" i="3"/>
  <c r="F1300" i="3" s="1"/>
  <c r="D1301" i="3"/>
  <c r="I1301" i="3" s="1"/>
  <c r="D1302" i="3"/>
  <c r="F1302" i="3" s="1"/>
  <c r="D1303" i="3"/>
  <c r="I1303" i="3" s="1"/>
  <c r="D1304" i="3"/>
  <c r="I1304" i="3" s="1"/>
  <c r="D1305" i="3"/>
  <c r="I1305" i="3" s="1"/>
  <c r="D1306" i="3"/>
  <c r="F1306" i="3" s="1"/>
  <c r="D1307" i="3"/>
  <c r="I1307" i="3" s="1"/>
  <c r="D1308" i="3"/>
  <c r="F1308" i="3" s="1"/>
  <c r="D1309" i="3"/>
  <c r="I1309" i="3" s="1"/>
  <c r="D1310" i="3"/>
  <c r="E1310" i="3" s="1"/>
  <c r="D1311" i="3"/>
  <c r="I1311" i="3" s="1"/>
  <c r="D1312" i="3"/>
  <c r="I1312" i="3" s="1"/>
  <c r="D1313" i="3"/>
  <c r="I1313" i="3" s="1"/>
  <c r="D1314" i="3"/>
  <c r="E1314" i="3" s="1"/>
  <c r="D1315" i="3"/>
  <c r="I1315" i="3" s="1"/>
  <c r="D1316" i="3"/>
  <c r="E1316" i="3" s="1"/>
  <c r="D1317" i="3"/>
  <c r="I1317" i="3" s="1"/>
  <c r="D1318" i="3"/>
  <c r="E1318" i="3" s="1"/>
  <c r="D1319" i="3"/>
  <c r="I1319" i="3" s="1"/>
  <c r="D1320" i="3"/>
  <c r="I1320" i="3" s="1"/>
  <c r="D1321" i="3"/>
  <c r="I1321" i="3" s="1"/>
  <c r="D1322" i="3"/>
  <c r="F1322" i="3" s="1"/>
  <c r="D1323" i="3"/>
  <c r="E1323" i="3" s="1"/>
  <c r="D1324" i="3"/>
  <c r="F1324" i="3" s="1"/>
  <c r="D1325" i="3"/>
  <c r="E1325" i="3" s="1"/>
  <c r="D1326" i="3"/>
  <c r="E1326" i="3" s="1"/>
  <c r="D1327" i="3"/>
  <c r="I1327" i="3" s="1"/>
  <c r="D1328" i="3"/>
  <c r="I1328" i="3" s="1"/>
  <c r="D1329" i="3"/>
  <c r="I1329" i="3" s="1"/>
  <c r="D1330" i="3"/>
  <c r="F1330" i="3" s="1"/>
  <c r="D1331" i="3"/>
  <c r="I1331" i="3" s="1"/>
  <c r="D1332" i="3"/>
  <c r="F1332" i="3" s="1"/>
  <c r="D1333" i="3"/>
  <c r="I1333" i="3" s="1"/>
  <c r="D1334" i="3"/>
  <c r="E1334" i="3" s="1"/>
  <c r="D1335" i="3"/>
  <c r="I1335" i="3" s="1"/>
  <c r="D1336" i="3"/>
  <c r="I1336" i="3" s="1"/>
  <c r="D1337" i="3"/>
  <c r="I1337" i="3" s="1"/>
  <c r="D1338" i="3"/>
  <c r="F1338" i="3" s="1"/>
  <c r="D1339" i="3"/>
  <c r="I1339" i="3" s="1"/>
  <c r="D1340" i="3"/>
  <c r="F1340" i="3" s="1"/>
  <c r="D1341" i="3"/>
  <c r="I1341" i="3" s="1"/>
  <c r="D1342" i="3"/>
  <c r="E1342" i="3" s="1"/>
  <c r="D1343" i="3"/>
  <c r="I1343" i="3" s="1"/>
  <c r="D1344" i="3"/>
  <c r="I1344" i="3" s="1"/>
  <c r="D1345" i="3"/>
  <c r="I1345" i="3" s="1"/>
  <c r="D1346" i="3"/>
  <c r="F1346" i="3" s="1"/>
  <c r="D1347" i="3"/>
  <c r="I1347" i="3" s="1"/>
  <c r="D1348" i="3"/>
  <c r="F1348" i="3" s="1"/>
  <c r="D3" i="3"/>
  <c r="D4" i="3"/>
  <c r="I4" i="3" s="1"/>
  <c r="D5" i="3"/>
  <c r="D6" i="3"/>
  <c r="D7" i="3"/>
  <c r="D8" i="3"/>
  <c r="I8" i="3" s="1"/>
  <c r="D9" i="3"/>
  <c r="F9" i="3" s="1"/>
  <c r="D10" i="3"/>
  <c r="D11" i="3"/>
  <c r="D12" i="3"/>
  <c r="I12" i="3" s="1"/>
  <c r="D13" i="3"/>
  <c r="D14" i="3"/>
  <c r="D15" i="3"/>
  <c r="D16" i="3"/>
  <c r="I16" i="3" s="1"/>
  <c r="D17" i="3"/>
  <c r="D18" i="3"/>
  <c r="D19" i="3"/>
  <c r="D20" i="3"/>
  <c r="I20" i="3" s="1"/>
  <c r="D21" i="3"/>
  <c r="D22" i="3"/>
  <c r="D23" i="3"/>
  <c r="D24" i="3"/>
  <c r="I24" i="3" s="1"/>
  <c r="D25" i="3"/>
  <c r="F25" i="3" s="1"/>
  <c r="D26" i="3"/>
  <c r="D27" i="3"/>
  <c r="D28" i="3"/>
  <c r="I28" i="3" s="1"/>
  <c r="D29" i="3"/>
  <c r="D30" i="3"/>
  <c r="D31" i="3"/>
  <c r="D32" i="3"/>
  <c r="I32" i="3" s="1"/>
  <c r="D33" i="3"/>
  <c r="D34" i="3"/>
  <c r="D35" i="3"/>
  <c r="D36" i="3"/>
  <c r="I36" i="3" s="1"/>
  <c r="D37" i="3"/>
  <c r="D38" i="3"/>
  <c r="D39" i="3"/>
  <c r="D40" i="3"/>
  <c r="I40" i="3" s="1"/>
  <c r="D41" i="3"/>
  <c r="F41" i="3" s="1"/>
  <c r="D42" i="3"/>
  <c r="D43" i="3"/>
  <c r="D44" i="3"/>
  <c r="I44" i="3" s="1"/>
  <c r="D45" i="3"/>
  <c r="D46" i="3"/>
  <c r="D47" i="3"/>
  <c r="D48" i="3"/>
  <c r="I48" i="3" s="1"/>
  <c r="D49" i="3"/>
  <c r="D50" i="3"/>
  <c r="D51" i="3"/>
  <c r="D52" i="3"/>
  <c r="I52" i="3" s="1"/>
  <c r="D53" i="3"/>
  <c r="D54" i="3"/>
  <c r="D55" i="3"/>
  <c r="D56" i="3"/>
  <c r="D57" i="3"/>
  <c r="F57" i="3" s="1"/>
  <c r="D58" i="3"/>
  <c r="D59" i="3"/>
  <c r="D60" i="3"/>
  <c r="I60" i="3" s="1"/>
  <c r="D61" i="3"/>
  <c r="D62" i="3"/>
  <c r="D63" i="3"/>
  <c r="D64" i="3"/>
  <c r="D65" i="3"/>
  <c r="D66" i="3"/>
  <c r="D67" i="3"/>
  <c r="D68" i="3"/>
  <c r="D69" i="3"/>
  <c r="D70" i="3"/>
  <c r="D71" i="3"/>
  <c r="D72" i="3"/>
  <c r="D73" i="3"/>
  <c r="F73" i="3" s="1"/>
  <c r="D74" i="3"/>
  <c r="D75" i="3"/>
  <c r="D76" i="3"/>
  <c r="D77" i="3"/>
  <c r="D78" i="3"/>
  <c r="D79" i="3"/>
  <c r="D80" i="3"/>
  <c r="D81" i="3"/>
  <c r="D82" i="3"/>
  <c r="D83" i="3"/>
  <c r="D84" i="3"/>
  <c r="D85" i="3"/>
  <c r="D86" i="3"/>
  <c r="D87" i="3"/>
  <c r="D88" i="3"/>
  <c r="D89" i="3"/>
  <c r="F89" i="3" s="1"/>
  <c r="D90" i="3"/>
  <c r="D91" i="3"/>
  <c r="D92" i="3"/>
  <c r="D93" i="3"/>
  <c r="D94" i="3"/>
  <c r="D95" i="3"/>
  <c r="D96" i="3"/>
  <c r="D97" i="3"/>
  <c r="D98" i="3"/>
  <c r="D99" i="3"/>
  <c r="D100" i="3"/>
  <c r="D101" i="3"/>
  <c r="D102" i="3"/>
  <c r="D103" i="3"/>
  <c r="D104" i="3"/>
  <c r="D105" i="3"/>
  <c r="F105" i="3" s="1"/>
  <c r="D106" i="3"/>
  <c r="D107" i="3"/>
  <c r="D108" i="3"/>
  <c r="D109" i="3"/>
  <c r="D110" i="3"/>
  <c r="D111" i="3"/>
  <c r="D112" i="3"/>
  <c r="D113" i="3"/>
  <c r="D114" i="3"/>
  <c r="D115" i="3"/>
  <c r="D116" i="3"/>
  <c r="D117" i="3"/>
  <c r="D118" i="3"/>
  <c r="D119" i="3"/>
  <c r="D120" i="3"/>
  <c r="D121" i="3"/>
  <c r="F121" i="3" s="1"/>
  <c r="I578" i="3" l="1"/>
  <c r="I574" i="3"/>
  <c r="I566" i="3"/>
  <c r="I562" i="3"/>
  <c r="I558" i="3"/>
  <c r="I550" i="3"/>
  <c r="I546" i="3"/>
  <c r="I542" i="3"/>
  <c r="I534" i="3"/>
  <c r="I530" i="3"/>
  <c r="I526" i="3"/>
  <c r="I518" i="3"/>
  <c r="I514" i="3"/>
  <c r="I510" i="3"/>
  <c r="I502" i="3"/>
  <c r="I498" i="3"/>
  <c r="I494" i="3"/>
  <c r="I486" i="3"/>
  <c r="I482" i="3"/>
  <c r="I478" i="3"/>
  <c r="I470" i="3"/>
  <c r="I466" i="3"/>
  <c r="I462" i="3"/>
  <c r="I454" i="3"/>
  <c r="I450" i="3"/>
  <c r="I446" i="3"/>
  <c r="I438" i="3"/>
  <c r="I434" i="3"/>
  <c r="I430" i="3"/>
  <c r="I426" i="3"/>
  <c r="I422" i="3"/>
  <c r="I418" i="3"/>
  <c r="I414" i="3"/>
  <c r="I406" i="3"/>
  <c r="I402" i="3"/>
  <c r="I398" i="3"/>
  <c r="I394" i="3"/>
  <c r="I390" i="3"/>
  <c r="I386" i="3"/>
  <c r="I382" i="3"/>
  <c r="I374" i="3"/>
  <c r="I370" i="3"/>
  <c r="I366" i="3"/>
  <c r="I358" i="3"/>
  <c r="I354" i="3"/>
  <c r="I350" i="3"/>
  <c r="I342" i="3"/>
  <c r="I338" i="3"/>
  <c r="I334" i="3"/>
  <c r="I330" i="3"/>
  <c r="I326" i="3"/>
  <c r="I322" i="3"/>
  <c r="I318" i="3"/>
  <c r="I314" i="3"/>
  <c r="I310" i="3"/>
  <c r="I306" i="3"/>
  <c r="I302" i="3"/>
  <c r="I298" i="3"/>
  <c r="I294" i="3"/>
  <c r="I290" i="3"/>
  <c r="I286" i="3"/>
  <c r="I282" i="3"/>
  <c r="I278" i="3"/>
  <c r="I274" i="3"/>
  <c r="I270" i="3"/>
  <c r="I266" i="3"/>
  <c r="I262" i="3"/>
  <c r="I254" i="3"/>
  <c r="I250" i="3"/>
  <c r="I246" i="3"/>
  <c r="I238" i="3"/>
  <c r="I230" i="3"/>
  <c r="I214" i="3"/>
  <c r="I590" i="3"/>
  <c r="I1062" i="3"/>
  <c r="I1058" i="3"/>
  <c r="I1054" i="3"/>
  <c r="I1050" i="3"/>
  <c r="I1046" i="3"/>
  <c r="I1042" i="3"/>
  <c r="I1038" i="3"/>
  <c r="I1034" i="3"/>
  <c r="I206" i="3"/>
  <c r="I198" i="3"/>
  <c r="I190" i="3"/>
  <c r="I182" i="3"/>
  <c r="I174" i="3"/>
  <c r="I166" i="3"/>
  <c r="I162" i="3"/>
  <c r="I158" i="3"/>
  <c r="I154" i="3"/>
  <c r="I150" i="3"/>
  <c r="I146" i="3"/>
  <c r="I142" i="3"/>
  <c r="I138" i="3"/>
  <c r="I134" i="3"/>
  <c r="I126" i="3"/>
  <c r="I1030" i="3"/>
  <c r="I1026" i="3"/>
  <c r="I1022" i="3"/>
  <c r="I1018" i="3"/>
  <c r="I1014" i="3"/>
  <c r="I1010" i="3"/>
  <c r="I1006" i="3"/>
  <c r="I1002" i="3"/>
  <c r="I998" i="3"/>
  <c r="I990" i="3"/>
  <c r="I986" i="3"/>
  <c r="I982" i="3"/>
  <c r="I978" i="3"/>
  <c r="I974" i="3"/>
  <c r="I966" i="3"/>
  <c r="I962" i="3"/>
  <c r="I954" i="3"/>
  <c r="I950" i="3"/>
  <c r="I946" i="3"/>
  <c r="I942" i="3"/>
  <c r="I934" i="3"/>
  <c r="I930" i="3"/>
  <c r="I926" i="3"/>
  <c r="I922" i="3"/>
  <c r="I918" i="3"/>
  <c r="I910" i="3"/>
  <c r="I906" i="3"/>
  <c r="I902" i="3"/>
  <c r="I898" i="3"/>
  <c r="I894" i="3"/>
  <c r="I890" i="3"/>
  <c r="I886" i="3"/>
  <c r="I882" i="3"/>
  <c r="I878" i="3"/>
  <c r="I874" i="3"/>
  <c r="I870" i="3"/>
  <c r="I122" i="3"/>
  <c r="I1338" i="3"/>
  <c r="I1262" i="3"/>
  <c r="I1246" i="3"/>
  <c r="I1234" i="3"/>
  <c r="I1174" i="3"/>
  <c r="I1041" i="3"/>
  <c r="K1041" i="3" s="1"/>
  <c r="I993" i="3"/>
  <c r="I901" i="3"/>
  <c r="I853" i="3"/>
  <c r="I669" i="3"/>
  <c r="I25" i="3"/>
  <c r="I1195" i="3"/>
  <c r="I1179" i="3"/>
  <c r="I1163" i="3"/>
  <c r="I1147" i="3"/>
  <c r="I1115" i="3"/>
  <c r="I647" i="3"/>
  <c r="I611" i="3"/>
  <c r="I547" i="3"/>
  <c r="I1334" i="3"/>
  <c r="I1314" i="3"/>
  <c r="I1258" i="3"/>
  <c r="I1242" i="3"/>
  <c r="I1222" i="3"/>
  <c r="I1214" i="3"/>
  <c r="I1158" i="3"/>
  <c r="K1158" i="3" s="1"/>
  <c r="I1094" i="3"/>
  <c r="I1001" i="3"/>
  <c r="I925" i="3"/>
  <c r="I885" i="3"/>
  <c r="I353" i="3"/>
  <c r="I1346" i="3"/>
  <c r="I1330" i="3"/>
  <c r="I1322" i="3"/>
  <c r="K1322" i="3" s="1"/>
  <c r="I1310" i="3"/>
  <c r="I1254" i="3"/>
  <c r="I1238" i="3"/>
  <c r="I1230" i="3"/>
  <c r="K1230" i="3" s="1"/>
  <c r="I1190" i="3"/>
  <c r="I1142" i="3"/>
  <c r="I1057" i="3"/>
  <c r="I1025" i="3"/>
  <c r="I865" i="3"/>
  <c r="I773" i="3"/>
  <c r="I1342" i="3"/>
  <c r="I1326" i="3"/>
  <c r="I1318" i="3"/>
  <c r="I1266" i="3"/>
  <c r="I1250" i="3"/>
  <c r="I1226" i="3"/>
  <c r="I1078" i="3"/>
  <c r="I1017" i="3"/>
  <c r="I937" i="3"/>
  <c r="I841" i="3"/>
  <c r="K841" i="3" s="1"/>
  <c r="I309" i="3"/>
  <c r="I89" i="3"/>
  <c r="F119" i="3"/>
  <c r="I119" i="3"/>
  <c r="F115" i="3"/>
  <c r="I115" i="3"/>
  <c r="F103" i="3"/>
  <c r="I103" i="3"/>
  <c r="F91" i="3"/>
  <c r="I91" i="3"/>
  <c r="F79" i="3"/>
  <c r="I79" i="3"/>
  <c r="F67" i="3"/>
  <c r="I67" i="3"/>
  <c r="F55" i="3"/>
  <c r="I55" i="3"/>
  <c r="F47" i="3"/>
  <c r="I47" i="3"/>
  <c r="F35" i="3"/>
  <c r="I35" i="3"/>
  <c r="F19" i="3"/>
  <c r="I19" i="3"/>
  <c r="F7" i="3"/>
  <c r="I7" i="3"/>
  <c r="F1204" i="3"/>
  <c r="I1204" i="3"/>
  <c r="F1192" i="3"/>
  <c r="I1192" i="3"/>
  <c r="F903" i="3"/>
  <c r="I903" i="3"/>
  <c r="F895" i="3"/>
  <c r="I895" i="3"/>
  <c r="F887" i="3"/>
  <c r="I887" i="3"/>
  <c r="F637" i="3"/>
  <c r="I637" i="3"/>
  <c r="F625" i="3"/>
  <c r="I625" i="3"/>
  <c r="F613" i="3"/>
  <c r="I613" i="3"/>
  <c r="F597" i="3"/>
  <c r="I597" i="3"/>
  <c r="E538" i="3"/>
  <c r="I538" i="3"/>
  <c r="F379" i="3"/>
  <c r="I379" i="3"/>
  <c r="F228" i="3"/>
  <c r="I228" i="3"/>
  <c r="F216" i="3"/>
  <c r="I216" i="3"/>
  <c r="F212" i="3"/>
  <c r="I212" i="3"/>
  <c r="F157" i="3"/>
  <c r="I157" i="3"/>
  <c r="F145" i="3"/>
  <c r="I145" i="3"/>
  <c r="I1306" i="3"/>
  <c r="K1306" i="3" s="1"/>
  <c r="I1274" i="3"/>
  <c r="I1126" i="3"/>
  <c r="K1126" i="3" s="1"/>
  <c r="I1110" i="3"/>
  <c r="I1051" i="3"/>
  <c r="I1035" i="3"/>
  <c r="I969" i="3"/>
  <c r="I813" i="3"/>
  <c r="K813" i="3" s="1"/>
  <c r="I801" i="3"/>
  <c r="K801" i="3" s="1"/>
  <c r="I789" i="3"/>
  <c r="I483" i="3"/>
  <c r="K483" i="3" s="1"/>
  <c r="F118" i="3"/>
  <c r="I118" i="3"/>
  <c r="F114" i="3"/>
  <c r="I114" i="3"/>
  <c r="F110" i="3"/>
  <c r="I110" i="3"/>
  <c r="F106" i="3"/>
  <c r="I106" i="3"/>
  <c r="F102" i="3"/>
  <c r="I102" i="3"/>
  <c r="F98" i="3"/>
  <c r="I98" i="3"/>
  <c r="F94" i="3"/>
  <c r="I94" i="3"/>
  <c r="F90" i="3"/>
  <c r="I90" i="3"/>
  <c r="F86" i="3"/>
  <c r="I86" i="3"/>
  <c r="F82" i="3"/>
  <c r="I82" i="3"/>
  <c r="F78" i="3"/>
  <c r="I78" i="3"/>
  <c r="F74" i="3"/>
  <c r="I74" i="3"/>
  <c r="F70" i="3"/>
  <c r="I70" i="3"/>
  <c r="F66" i="3"/>
  <c r="I66" i="3"/>
  <c r="F62" i="3"/>
  <c r="I62" i="3"/>
  <c r="F58" i="3"/>
  <c r="I58" i="3"/>
  <c r="F54" i="3"/>
  <c r="I54" i="3"/>
  <c r="F50" i="3"/>
  <c r="I50" i="3"/>
  <c r="F46" i="3"/>
  <c r="I46" i="3"/>
  <c r="F42" i="3"/>
  <c r="I42" i="3"/>
  <c r="F38" i="3"/>
  <c r="I38" i="3"/>
  <c r="F34" i="3"/>
  <c r="I34" i="3"/>
  <c r="F30" i="3"/>
  <c r="I30" i="3"/>
  <c r="F26" i="3"/>
  <c r="I26" i="3"/>
  <c r="F22" i="3"/>
  <c r="I22" i="3"/>
  <c r="F18" i="3"/>
  <c r="I18" i="3"/>
  <c r="F14" i="3"/>
  <c r="I14" i="3"/>
  <c r="F10" i="3"/>
  <c r="I10" i="3"/>
  <c r="F6" i="3"/>
  <c r="I6" i="3"/>
  <c r="E1308" i="3"/>
  <c r="K1266" i="3"/>
  <c r="K1262" i="3"/>
  <c r="K1250" i="3"/>
  <c r="K1246" i="3"/>
  <c r="K1242" i="3"/>
  <c r="K1238" i="3"/>
  <c r="K1234" i="3"/>
  <c r="F1180" i="3"/>
  <c r="I1180" i="3"/>
  <c r="F1176" i="3"/>
  <c r="I1176" i="3"/>
  <c r="F1172" i="3"/>
  <c r="I1172" i="3"/>
  <c r="F1164" i="3"/>
  <c r="I1164" i="3"/>
  <c r="F1160" i="3"/>
  <c r="I1160" i="3"/>
  <c r="F1156" i="3"/>
  <c r="I1156" i="3"/>
  <c r="F1148" i="3"/>
  <c r="I1148" i="3"/>
  <c r="F1144" i="3"/>
  <c r="I1144" i="3"/>
  <c r="K1094" i="3"/>
  <c r="K1078" i="3"/>
  <c r="F1019" i="3"/>
  <c r="I1019" i="3"/>
  <c r="F1015" i="3"/>
  <c r="I1015" i="3"/>
  <c r="I1011" i="3"/>
  <c r="F1007" i="3"/>
  <c r="I1007" i="3"/>
  <c r="F1003" i="3"/>
  <c r="I1003" i="3"/>
  <c r="F999" i="3"/>
  <c r="I999" i="3"/>
  <c r="I995" i="3"/>
  <c r="K937" i="3"/>
  <c r="K925" i="3"/>
  <c r="F863" i="3"/>
  <c r="I863" i="3"/>
  <c r="F859" i="3"/>
  <c r="I859" i="3"/>
  <c r="F855" i="3"/>
  <c r="I855" i="3"/>
  <c r="I851" i="3"/>
  <c r="F847" i="3"/>
  <c r="I847" i="3"/>
  <c r="F843" i="3"/>
  <c r="K843" i="3" s="1"/>
  <c r="I843" i="3"/>
  <c r="F831" i="3"/>
  <c r="I831" i="3"/>
  <c r="F827" i="3"/>
  <c r="K827" i="3" s="1"/>
  <c r="I827" i="3"/>
  <c r="K773" i="3"/>
  <c r="I691" i="3"/>
  <c r="F687" i="3"/>
  <c r="K687" i="3" s="1"/>
  <c r="I687" i="3"/>
  <c r="I683" i="3"/>
  <c r="I675" i="3"/>
  <c r="I671" i="3"/>
  <c r="I667" i="3"/>
  <c r="I659" i="3"/>
  <c r="I655" i="3"/>
  <c r="I651" i="3"/>
  <c r="F581" i="3"/>
  <c r="I581" i="3"/>
  <c r="F577" i="3"/>
  <c r="I577" i="3"/>
  <c r="F573" i="3"/>
  <c r="I573" i="3"/>
  <c r="F565" i="3"/>
  <c r="I565" i="3"/>
  <c r="F561" i="3"/>
  <c r="I561" i="3"/>
  <c r="F557" i="3"/>
  <c r="I557" i="3"/>
  <c r="F549" i="3"/>
  <c r="I549" i="3"/>
  <c r="F545" i="3"/>
  <c r="I545" i="3"/>
  <c r="F541" i="3"/>
  <c r="I541" i="3"/>
  <c r="F533" i="3"/>
  <c r="I533" i="3"/>
  <c r="F529" i="3"/>
  <c r="I529" i="3"/>
  <c r="F525" i="3"/>
  <c r="I525" i="3"/>
  <c r="E506" i="3"/>
  <c r="I506" i="3"/>
  <c r="E490" i="3"/>
  <c r="I490" i="3"/>
  <c r="E474" i="3"/>
  <c r="I474" i="3"/>
  <c r="E458" i="3"/>
  <c r="I458" i="3"/>
  <c r="E442" i="3"/>
  <c r="I442" i="3"/>
  <c r="E410" i="3"/>
  <c r="I410" i="3"/>
  <c r="E362" i="3"/>
  <c r="I362" i="3"/>
  <c r="F347" i="3"/>
  <c r="I347" i="3"/>
  <c r="I343" i="3"/>
  <c r="F339" i="3"/>
  <c r="I339" i="3"/>
  <c r="I335" i="3"/>
  <c r="F331" i="3"/>
  <c r="I331" i="3"/>
  <c r="I327" i="3"/>
  <c r="F323" i="3"/>
  <c r="K323" i="3" s="1"/>
  <c r="I323" i="3"/>
  <c r="I319" i="3"/>
  <c r="F315" i="3"/>
  <c r="I315" i="3"/>
  <c r="I311" i="3"/>
  <c r="F307" i="3"/>
  <c r="I307" i="3"/>
  <c r="I303" i="3"/>
  <c r="F299" i="3"/>
  <c r="I299" i="3"/>
  <c r="I295" i="3"/>
  <c r="F291" i="3"/>
  <c r="K291" i="3" s="1"/>
  <c r="I291" i="3"/>
  <c r="I287" i="3"/>
  <c r="I283" i="3"/>
  <c r="F279" i="3"/>
  <c r="K279" i="3" s="1"/>
  <c r="I279" i="3"/>
  <c r="I275" i="3"/>
  <c r="I271" i="3"/>
  <c r="I267" i="3"/>
  <c r="I263" i="3"/>
  <c r="I259" i="3"/>
  <c r="I255" i="3"/>
  <c r="I251" i="3"/>
  <c r="I247" i="3"/>
  <c r="I243" i="3"/>
  <c r="I239" i="3"/>
  <c r="I235" i="3"/>
  <c r="I231" i="3"/>
  <c r="I227" i="3"/>
  <c r="I223" i="3"/>
  <c r="I219" i="3"/>
  <c r="I215" i="3"/>
  <c r="I211" i="3"/>
  <c r="F208" i="3"/>
  <c r="I208" i="3"/>
  <c r="F200" i="3"/>
  <c r="I200" i="3"/>
  <c r="F196" i="3"/>
  <c r="I196" i="3"/>
  <c r="F192" i="3"/>
  <c r="I192" i="3"/>
  <c r="F184" i="3"/>
  <c r="I184" i="3"/>
  <c r="F180" i="3"/>
  <c r="I180" i="3"/>
  <c r="F176" i="3"/>
  <c r="I176" i="3"/>
  <c r="F125" i="3"/>
  <c r="I125" i="3"/>
  <c r="K829" i="3"/>
  <c r="I1194" i="3"/>
  <c r="K1194" i="3" s="1"/>
  <c r="I1189" i="3"/>
  <c r="I1178" i="3"/>
  <c r="K1178" i="3" s="1"/>
  <c r="I1173" i="3"/>
  <c r="I1162" i="3"/>
  <c r="K1162" i="3" s="1"/>
  <c r="I1157" i="3"/>
  <c r="I1146" i="3"/>
  <c r="K1146" i="3" s="1"/>
  <c r="I1141" i="3"/>
  <c r="I1130" i="3"/>
  <c r="K1130" i="3" s="1"/>
  <c r="I1114" i="3"/>
  <c r="I1098" i="3"/>
  <c r="K1098" i="3" s="1"/>
  <c r="I1082" i="3"/>
  <c r="K1082" i="3" s="1"/>
  <c r="I1066" i="3"/>
  <c r="K1066" i="3" s="1"/>
  <c r="I1061" i="3"/>
  <c r="I1055" i="3"/>
  <c r="K1055" i="3" s="1"/>
  <c r="I1045" i="3"/>
  <c r="I1039" i="3"/>
  <c r="K1039" i="3" s="1"/>
  <c r="I1029" i="3"/>
  <c r="I1023" i="3"/>
  <c r="K1023" i="3" s="1"/>
  <c r="I1013" i="3"/>
  <c r="I997" i="3"/>
  <c r="I989" i="3"/>
  <c r="K989" i="3" s="1"/>
  <c r="I977" i="3"/>
  <c r="K977" i="3" s="1"/>
  <c r="I941" i="3"/>
  <c r="K941" i="3" s="1"/>
  <c r="I933" i="3"/>
  <c r="K933" i="3" s="1"/>
  <c r="I921" i="3"/>
  <c r="K921" i="3" s="1"/>
  <c r="I913" i="3"/>
  <c r="K913" i="3" s="1"/>
  <c r="I897" i="3"/>
  <c r="I861" i="3"/>
  <c r="I821" i="3"/>
  <c r="I785" i="3"/>
  <c r="K785" i="3" s="1"/>
  <c r="I769" i="3"/>
  <c r="K769" i="3" s="1"/>
  <c r="I737" i="3"/>
  <c r="K737" i="3" s="1"/>
  <c r="I705" i="3"/>
  <c r="I685" i="3"/>
  <c r="I606" i="3"/>
  <c r="I499" i="3"/>
  <c r="K499" i="3" s="1"/>
  <c r="I337" i="3"/>
  <c r="I293" i="3"/>
  <c r="K293" i="3" s="1"/>
  <c r="I73" i="3"/>
  <c r="I9" i="3"/>
  <c r="K9" i="3" s="1"/>
  <c r="F111" i="3"/>
  <c r="I111" i="3"/>
  <c r="F99" i="3"/>
  <c r="I99" i="3"/>
  <c r="F87" i="3"/>
  <c r="I87" i="3"/>
  <c r="F75" i="3"/>
  <c r="I75" i="3"/>
  <c r="F63" i="3"/>
  <c r="I63" i="3"/>
  <c r="F51" i="3"/>
  <c r="I51" i="3"/>
  <c r="F39" i="3"/>
  <c r="I39" i="3"/>
  <c r="F31" i="3"/>
  <c r="I31" i="3"/>
  <c r="F23" i="3"/>
  <c r="I23" i="3"/>
  <c r="F11" i="3"/>
  <c r="I11" i="3"/>
  <c r="K1274" i="3"/>
  <c r="F1208" i="3"/>
  <c r="I1208" i="3"/>
  <c r="F1196" i="3"/>
  <c r="I1196" i="3"/>
  <c r="F1188" i="3"/>
  <c r="I1188" i="3"/>
  <c r="K1110" i="3"/>
  <c r="K969" i="3"/>
  <c r="F879" i="3"/>
  <c r="I879" i="3"/>
  <c r="F871" i="3"/>
  <c r="I871" i="3"/>
  <c r="K789" i="3"/>
  <c r="F735" i="3"/>
  <c r="I735" i="3"/>
  <c r="F731" i="3"/>
  <c r="K731" i="3" s="1"/>
  <c r="I731" i="3"/>
  <c r="F723" i="3"/>
  <c r="I723" i="3"/>
  <c r="F703" i="3"/>
  <c r="K703" i="3" s="1"/>
  <c r="I703" i="3"/>
  <c r="F641" i="3"/>
  <c r="I641" i="3"/>
  <c r="F629" i="3"/>
  <c r="K629" i="3" s="1"/>
  <c r="I629" i="3"/>
  <c r="F605" i="3"/>
  <c r="I605" i="3"/>
  <c r="E570" i="3"/>
  <c r="I570" i="3"/>
  <c r="F507" i="3"/>
  <c r="I507" i="3"/>
  <c r="F491" i="3"/>
  <c r="K491" i="3" s="1"/>
  <c r="I491" i="3"/>
  <c r="F475" i="3"/>
  <c r="I475" i="3"/>
  <c r="F427" i="3"/>
  <c r="K427" i="3" s="1"/>
  <c r="I427" i="3"/>
  <c r="F371" i="3"/>
  <c r="I371" i="3"/>
  <c r="F363" i="3"/>
  <c r="K363" i="3" s="1"/>
  <c r="I363" i="3"/>
  <c r="F355" i="3"/>
  <c r="I355" i="3"/>
  <c r="F232" i="3"/>
  <c r="K232" i="3" s="1"/>
  <c r="I232" i="3"/>
  <c r="F224" i="3"/>
  <c r="I224" i="3"/>
  <c r="F161" i="3"/>
  <c r="K161" i="3" s="1"/>
  <c r="I161" i="3"/>
  <c r="F149" i="3"/>
  <c r="I149" i="3"/>
  <c r="F133" i="3"/>
  <c r="K133" i="3" s="1"/>
  <c r="I133" i="3"/>
  <c r="F129" i="3"/>
  <c r="I129" i="3"/>
  <c r="I1286" i="3"/>
  <c r="I1278" i="3"/>
  <c r="F117" i="3"/>
  <c r="I117" i="3"/>
  <c r="F113" i="3"/>
  <c r="I113" i="3"/>
  <c r="F109" i="3"/>
  <c r="I109" i="3"/>
  <c r="F101" i="3"/>
  <c r="K101" i="3" s="1"/>
  <c r="I101" i="3"/>
  <c r="F97" i="3"/>
  <c r="I97" i="3"/>
  <c r="F93" i="3"/>
  <c r="K93" i="3" s="1"/>
  <c r="I93" i="3"/>
  <c r="K89" i="3"/>
  <c r="F85" i="3"/>
  <c r="I85" i="3"/>
  <c r="F81" i="3"/>
  <c r="I81" i="3"/>
  <c r="F77" i="3"/>
  <c r="I77" i="3"/>
  <c r="K73" i="3"/>
  <c r="F69" i="3"/>
  <c r="I69" i="3"/>
  <c r="F65" i="3"/>
  <c r="K65" i="3" s="1"/>
  <c r="I65" i="3"/>
  <c r="F61" i="3"/>
  <c r="I61" i="3"/>
  <c r="F53" i="3"/>
  <c r="I53" i="3"/>
  <c r="F49" i="3"/>
  <c r="I49" i="3"/>
  <c r="F45" i="3"/>
  <c r="I45" i="3"/>
  <c r="F37" i="3"/>
  <c r="I37" i="3"/>
  <c r="F33" i="3"/>
  <c r="K33" i="3" s="1"/>
  <c r="I33" i="3"/>
  <c r="F29" i="3"/>
  <c r="I29" i="3"/>
  <c r="K25" i="3"/>
  <c r="F21" i="3"/>
  <c r="I21" i="3"/>
  <c r="F17" i="3"/>
  <c r="I17" i="3"/>
  <c r="F13" i="3"/>
  <c r="I13" i="3"/>
  <c r="F5" i="3"/>
  <c r="K5" i="3" s="1"/>
  <c r="I5" i="3"/>
  <c r="K1226" i="3"/>
  <c r="K1222" i="3"/>
  <c r="K1214" i="3"/>
  <c r="K1190" i="3"/>
  <c r="F1140" i="3"/>
  <c r="I1140" i="3"/>
  <c r="F1132" i="3"/>
  <c r="I1132" i="3"/>
  <c r="F1128" i="3"/>
  <c r="I1128" i="3"/>
  <c r="F1124" i="3"/>
  <c r="I1124" i="3"/>
  <c r="F1116" i="3"/>
  <c r="I1116" i="3"/>
  <c r="F1112" i="3"/>
  <c r="I1112" i="3"/>
  <c r="F1108" i="3"/>
  <c r="I1108" i="3"/>
  <c r="K1061" i="3"/>
  <c r="K1057" i="3"/>
  <c r="K1045" i="3"/>
  <c r="F991" i="3"/>
  <c r="I991" i="3"/>
  <c r="F987" i="3"/>
  <c r="K987" i="3" s="1"/>
  <c r="I987" i="3"/>
  <c r="F983" i="3"/>
  <c r="I983" i="3"/>
  <c r="F975" i="3"/>
  <c r="K975" i="3" s="1"/>
  <c r="I975" i="3"/>
  <c r="F971" i="3"/>
  <c r="I971" i="3"/>
  <c r="F955" i="3"/>
  <c r="K955" i="3" s="1"/>
  <c r="I955" i="3"/>
  <c r="K901" i="3"/>
  <c r="K897" i="3"/>
  <c r="K885" i="3"/>
  <c r="K865" i="3"/>
  <c r="I819" i="3"/>
  <c r="F815" i="3"/>
  <c r="I815" i="3"/>
  <c r="F807" i="3"/>
  <c r="I807" i="3"/>
  <c r="I803" i="3"/>
  <c r="F799" i="3"/>
  <c r="I799" i="3"/>
  <c r="F795" i="3"/>
  <c r="K795" i="3" s="1"/>
  <c r="I795" i="3"/>
  <c r="F791" i="3"/>
  <c r="I791" i="3"/>
  <c r="I787" i="3"/>
  <c r="F783" i="3"/>
  <c r="I783" i="3"/>
  <c r="F779" i="3"/>
  <c r="I779" i="3"/>
  <c r="K705" i="3"/>
  <c r="I643" i="3"/>
  <c r="I639" i="3"/>
  <c r="I635" i="3"/>
  <c r="I631" i="3"/>
  <c r="I623" i="3"/>
  <c r="I619" i="3"/>
  <c r="I615" i="3"/>
  <c r="I607" i="3"/>
  <c r="I603" i="3"/>
  <c r="I599" i="3"/>
  <c r="I591" i="3"/>
  <c r="I587" i="3"/>
  <c r="I583" i="3"/>
  <c r="F517" i="3"/>
  <c r="I517" i="3"/>
  <c r="F513" i="3"/>
  <c r="I513" i="3"/>
  <c r="F509" i="3"/>
  <c r="I509" i="3"/>
  <c r="F501" i="3"/>
  <c r="I501" i="3"/>
  <c r="F497" i="3"/>
  <c r="I497" i="3"/>
  <c r="F493" i="3"/>
  <c r="I493" i="3"/>
  <c r="F485" i="3"/>
  <c r="I485" i="3"/>
  <c r="F481" i="3"/>
  <c r="I481" i="3"/>
  <c r="F477" i="3"/>
  <c r="I477" i="3"/>
  <c r="F469" i="3"/>
  <c r="I469" i="3"/>
  <c r="F465" i="3"/>
  <c r="I465" i="3"/>
  <c r="F461" i="3"/>
  <c r="I461" i="3"/>
  <c r="F453" i="3"/>
  <c r="I453" i="3"/>
  <c r="F449" i="3"/>
  <c r="I449" i="3"/>
  <c r="F445" i="3"/>
  <c r="I445" i="3"/>
  <c r="F393" i="3"/>
  <c r="I393" i="3"/>
  <c r="F389" i="3"/>
  <c r="I389" i="3"/>
  <c r="F385" i="3"/>
  <c r="I385" i="3"/>
  <c r="F381" i="3"/>
  <c r="I381" i="3"/>
  <c r="F373" i="3"/>
  <c r="I373" i="3"/>
  <c r="F365" i="3"/>
  <c r="I365" i="3"/>
  <c r="F357" i="3"/>
  <c r="I357" i="3"/>
  <c r="K353" i="3"/>
  <c r="E346" i="3"/>
  <c r="I346" i="3"/>
  <c r="F258" i="3"/>
  <c r="I258" i="3"/>
  <c r="F242" i="3"/>
  <c r="I242" i="3"/>
  <c r="F234" i="3"/>
  <c r="I234" i="3"/>
  <c r="F226" i="3"/>
  <c r="I226" i="3"/>
  <c r="F218" i="3"/>
  <c r="I218" i="3"/>
  <c r="F210" i="3"/>
  <c r="I210" i="3"/>
  <c r="I207" i="3"/>
  <c r="I203" i="3"/>
  <c r="I199" i="3"/>
  <c r="I195" i="3"/>
  <c r="I191" i="3"/>
  <c r="I187" i="3"/>
  <c r="I183" i="3"/>
  <c r="I179" i="3"/>
  <c r="I175" i="3"/>
  <c r="I171" i="3"/>
  <c r="I167" i="3"/>
  <c r="F163" i="3"/>
  <c r="I163" i="3"/>
  <c r="I159" i="3"/>
  <c r="F155" i="3"/>
  <c r="I155" i="3"/>
  <c r="I151" i="3"/>
  <c r="F147" i="3"/>
  <c r="I147" i="3"/>
  <c r="I143" i="3"/>
  <c r="F139" i="3"/>
  <c r="I139" i="3"/>
  <c r="I135" i="3"/>
  <c r="F131" i="3"/>
  <c r="I131" i="3"/>
  <c r="I127" i="3"/>
  <c r="K1131" i="3"/>
  <c r="I1348" i="3"/>
  <c r="K1348" i="3" s="1"/>
  <c r="I1340" i="3"/>
  <c r="K1340" i="3" s="1"/>
  <c r="I1332" i="3"/>
  <c r="K1332" i="3" s="1"/>
  <c r="I1324" i="3"/>
  <c r="K1324" i="3" s="1"/>
  <c r="I1308" i="3"/>
  <c r="K1308" i="3" s="1"/>
  <c r="I1300" i="3"/>
  <c r="K1300" i="3" s="1"/>
  <c r="I1284" i="3"/>
  <c r="K1284" i="3" s="1"/>
  <c r="I1276" i="3"/>
  <c r="K1276" i="3" s="1"/>
  <c r="I1268" i="3"/>
  <c r="I1260" i="3"/>
  <c r="I1252" i="3"/>
  <c r="K1252" i="3" s="1"/>
  <c r="I1244" i="3"/>
  <c r="I1236" i="3"/>
  <c r="K1236" i="3" s="1"/>
  <c r="I1228" i="3"/>
  <c r="K1228" i="3" s="1"/>
  <c r="I1220" i="3"/>
  <c r="K1220" i="3" s="1"/>
  <c r="I1202" i="3"/>
  <c r="K1202" i="3" s="1"/>
  <c r="I1198" i="3"/>
  <c r="K1198" i="3" s="1"/>
  <c r="I1182" i="3"/>
  <c r="K1182" i="3" s="1"/>
  <c r="I1166" i="3"/>
  <c r="I1150" i="3"/>
  <c r="I1134" i="3"/>
  <c r="K1134" i="3" s="1"/>
  <c r="I1129" i="3"/>
  <c r="I1102" i="3"/>
  <c r="K1102" i="3" s="1"/>
  <c r="I1086" i="3"/>
  <c r="K1086" i="3" s="1"/>
  <c r="I1070" i="3"/>
  <c r="K1070" i="3" s="1"/>
  <c r="I1065" i="3"/>
  <c r="K1065" i="3" s="1"/>
  <c r="I1049" i="3"/>
  <c r="K1049" i="3" s="1"/>
  <c r="I1033" i="3"/>
  <c r="K1033" i="3" s="1"/>
  <c r="I985" i="3"/>
  <c r="I973" i="3"/>
  <c r="K973" i="3" s="1"/>
  <c r="I949" i="3"/>
  <c r="K949" i="3" s="1"/>
  <c r="I917" i="3"/>
  <c r="K917" i="3" s="1"/>
  <c r="I909" i="3"/>
  <c r="K909" i="3" s="1"/>
  <c r="I893" i="3"/>
  <c r="K893" i="3" s="1"/>
  <c r="I881" i="3"/>
  <c r="K881" i="3" s="1"/>
  <c r="I869" i="3"/>
  <c r="K869" i="3" s="1"/>
  <c r="I857" i="3"/>
  <c r="I833" i="3"/>
  <c r="I817" i="3"/>
  <c r="K817" i="3" s="1"/>
  <c r="I809" i="3"/>
  <c r="I797" i="3"/>
  <c r="I781" i="3"/>
  <c r="K781" i="3" s="1"/>
  <c r="I765" i="3"/>
  <c r="K765" i="3" s="1"/>
  <c r="I733" i="3"/>
  <c r="I701" i="3"/>
  <c r="I515" i="3"/>
  <c r="K515" i="3" s="1"/>
  <c r="I451" i="3"/>
  <c r="K451" i="3" s="1"/>
  <c r="I409" i="3"/>
  <c r="K409" i="3" s="1"/>
  <c r="I378" i="3"/>
  <c r="I321" i="3"/>
  <c r="K321" i="3" s="1"/>
  <c r="I121" i="3"/>
  <c r="K121" i="3" s="1"/>
  <c r="I57" i="3"/>
  <c r="K57" i="3" s="1"/>
  <c r="F107" i="3"/>
  <c r="I107" i="3"/>
  <c r="F95" i="3"/>
  <c r="I95" i="3"/>
  <c r="F83" i="3"/>
  <c r="I83" i="3"/>
  <c r="F71" i="3"/>
  <c r="I71" i="3"/>
  <c r="F59" i="3"/>
  <c r="I59" i="3"/>
  <c r="F43" i="3"/>
  <c r="I43" i="3"/>
  <c r="F27" i="3"/>
  <c r="I27" i="3"/>
  <c r="F15" i="3"/>
  <c r="I15" i="3"/>
  <c r="F3" i="3"/>
  <c r="I3" i="3"/>
  <c r="K1114" i="3"/>
  <c r="K1051" i="3"/>
  <c r="K1035" i="3"/>
  <c r="K985" i="3"/>
  <c r="F891" i="3"/>
  <c r="I891" i="3"/>
  <c r="K821" i="3"/>
  <c r="K809" i="3"/>
  <c r="K797" i="3"/>
  <c r="F719" i="3"/>
  <c r="K719" i="3" s="1"/>
  <c r="I719" i="3"/>
  <c r="F711" i="3"/>
  <c r="I711" i="3"/>
  <c r="F645" i="3"/>
  <c r="K645" i="3" s="1"/>
  <c r="I645" i="3"/>
  <c r="F621" i="3"/>
  <c r="I621" i="3"/>
  <c r="F609" i="3"/>
  <c r="K609" i="3" s="1"/>
  <c r="I609" i="3"/>
  <c r="F593" i="3"/>
  <c r="I593" i="3"/>
  <c r="F589" i="3"/>
  <c r="K589" i="3" s="1"/>
  <c r="I589" i="3"/>
  <c r="E554" i="3"/>
  <c r="I554" i="3"/>
  <c r="E522" i="3"/>
  <c r="I522" i="3"/>
  <c r="F459" i="3"/>
  <c r="I459" i="3"/>
  <c r="F443" i="3"/>
  <c r="I443" i="3"/>
  <c r="F403" i="3"/>
  <c r="I403" i="3"/>
  <c r="F395" i="3"/>
  <c r="I395" i="3"/>
  <c r="F387" i="3"/>
  <c r="I387" i="3"/>
  <c r="E193" i="3"/>
  <c r="I193" i="3"/>
  <c r="F165" i="3"/>
  <c r="I165" i="3"/>
  <c r="F141" i="3"/>
  <c r="I141" i="3"/>
  <c r="I1302" i="3"/>
  <c r="K1302" i="3" s="1"/>
  <c r="I1290" i="3"/>
  <c r="K1290" i="3" s="1"/>
  <c r="I1282" i="3"/>
  <c r="K1282" i="3" s="1"/>
  <c r="I1270" i="3"/>
  <c r="F120" i="3"/>
  <c r="I120" i="3"/>
  <c r="F116" i="3"/>
  <c r="I116" i="3"/>
  <c r="F112" i="3"/>
  <c r="I112" i="3"/>
  <c r="F108" i="3"/>
  <c r="I108" i="3"/>
  <c r="F104" i="3"/>
  <c r="I104" i="3"/>
  <c r="F100" i="3"/>
  <c r="I100" i="3"/>
  <c r="F96" i="3"/>
  <c r="I96" i="3"/>
  <c r="F92" i="3"/>
  <c r="I92" i="3"/>
  <c r="F88" i="3"/>
  <c r="I88" i="3"/>
  <c r="F84" i="3"/>
  <c r="I84" i="3"/>
  <c r="F80" i="3"/>
  <c r="I80" i="3"/>
  <c r="F76" i="3"/>
  <c r="I76" i="3"/>
  <c r="F72" i="3"/>
  <c r="I72" i="3"/>
  <c r="F68" i="3"/>
  <c r="I68" i="3"/>
  <c r="F64" i="3"/>
  <c r="I64" i="3"/>
  <c r="F56" i="3"/>
  <c r="I56" i="3"/>
  <c r="K1346" i="3"/>
  <c r="K1338" i="3"/>
  <c r="K1330" i="3"/>
  <c r="K1268" i="3"/>
  <c r="K1260" i="3"/>
  <c r="K1244" i="3"/>
  <c r="E1228" i="3"/>
  <c r="K1174" i="3"/>
  <c r="K1166" i="3"/>
  <c r="K1150" i="3"/>
  <c r="K1142" i="3"/>
  <c r="F1100" i="3"/>
  <c r="I1100" i="3"/>
  <c r="F1096" i="3"/>
  <c r="I1096" i="3"/>
  <c r="F1092" i="3"/>
  <c r="I1092" i="3"/>
  <c r="F1084" i="3"/>
  <c r="I1084" i="3"/>
  <c r="F1080" i="3"/>
  <c r="I1080" i="3"/>
  <c r="F1076" i="3"/>
  <c r="I1076" i="3"/>
  <c r="F1068" i="3"/>
  <c r="I1068" i="3"/>
  <c r="K1029" i="3"/>
  <c r="K1025" i="3"/>
  <c r="K1017" i="3"/>
  <c r="K1013" i="3"/>
  <c r="K1001" i="3"/>
  <c r="K997" i="3"/>
  <c r="K993" i="3"/>
  <c r="I947" i="3"/>
  <c r="F939" i="3"/>
  <c r="I939" i="3"/>
  <c r="F935" i="3"/>
  <c r="I935" i="3"/>
  <c r="I931" i="3"/>
  <c r="F927" i="3"/>
  <c r="I927" i="3"/>
  <c r="F923" i="3"/>
  <c r="K923" i="3" s="1"/>
  <c r="I923" i="3"/>
  <c r="F919" i="3"/>
  <c r="I919" i="3"/>
  <c r="I915" i="3"/>
  <c r="F911" i="3"/>
  <c r="I911" i="3"/>
  <c r="F907" i="3"/>
  <c r="I907" i="3"/>
  <c r="E903" i="3"/>
  <c r="K861" i="3"/>
  <c r="K857" i="3"/>
  <c r="K853" i="3"/>
  <c r="K833" i="3"/>
  <c r="F775" i="3"/>
  <c r="I775" i="3"/>
  <c r="I771" i="3"/>
  <c r="F767" i="3"/>
  <c r="I767" i="3"/>
  <c r="F763" i="3"/>
  <c r="I763" i="3"/>
  <c r="I759" i="3"/>
  <c r="F755" i="3"/>
  <c r="I755" i="3"/>
  <c r="I751" i="3"/>
  <c r="I747" i="3"/>
  <c r="F743" i="3"/>
  <c r="I743" i="3"/>
  <c r="F739" i="3"/>
  <c r="I739" i="3"/>
  <c r="E735" i="3"/>
  <c r="F697" i="3"/>
  <c r="I697" i="3"/>
  <c r="F677" i="3"/>
  <c r="I677" i="3"/>
  <c r="F673" i="3"/>
  <c r="I673" i="3"/>
  <c r="K669" i="3"/>
  <c r="F661" i="3"/>
  <c r="I661" i="3"/>
  <c r="F657" i="3"/>
  <c r="I657" i="3"/>
  <c r="E645" i="3"/>
  <c r="E598" i="3"/>
  <c r="I598" i="3"/>
  <c r="E586" i="3"/>
  <c r="I586" i="3"/>
  <c r="I575" i="3"/>
  <c r="I571" i="3"/>
  <c r="I567" i="3"/>
  <c r="I559" i="3"/>
  <c r="F555" i="3"/>
  <c r="I555" i="3"/>
  <c r="I551" i="3"/>
  <c r="K547" i="3"/>
  <c r="I543" i="3"/>
  <c r="F539" i="3"/>
  <c r="I539" i="3"/>
  <c r="I535" i="3"/>
  <c r="I527" i="3"/>
  <c r="F523" i="3"/>
  <c r="I523" i="3"/>
  <c r="I519" i="3"/>
  <c r="F349" i="3"/>
  <c r="I349" i="3"/>
  <c r="F341" i="3"/>
  <c r="I341" i="3"/>
  <c r="K337" i="3"/>
  <c r="F333" i="3"/>
  <c r="I333" i="3"/>
  <c r="F325" i="3"/>
  <c r="I325" i="3"/>
  <c r="F317" i="3"/>
  <c r="I317" i="3"/>
  <c r="K309" i="3"/>
  <c r="F305" i="3"/>
  <c r="I305" i="3"/>
  <c r="F301" i="3"/>
  <c r="I301" i="3"/>
  <c r="F289" i="3"/>
  <c r="I289" i="3"/>
  <c r="F281" i="3"/>
  <c r="I281" i="3"/>
  <c r="F202" i="3"/>
  <c r="I202" i="3"/>
  <c r="F194" i="3"/>
  <c r="I194" i="3"/>
  <c r="F186" i="3"/>
  <c r="I186" i="3"/>
  <c r="F178" i="3"/>
  <c r="I178" i="3"/>
  <c r="F170" i="3"/>
  <c r="I170" i="3"/>
  <c r="E130" i="3"/>
  <c r="I130" i="3"/>
  <c r="F123" i="3"/>
  <c r="I123" i="3"/>
  <c r="I1247" i="3"/>
  <c r="I1239" i="3"/>
  <c r="I1186" i="3"/>
  <c r="K1186" i="3" s="1"/>
  <c r="I1170" i="3"/>
  <c r="K1170" i="3" s="1"/>
  <c r="I1154" i="3"/>
  <c r="K1154" i="3" s="1"/>
  <c r="I1138" i="3"/>
  <c r="K1138" i="3" s="1"/>
  <c r="I1122" i="3"/>
  <c r="K1122" i="3" s="1"/>
  <c r="I1117" i="3"/>
  <c r="I1106" i="3"/>
  <c r="K1106" i="3" s="1"/>
  <c r="I1101" i="3"/>
  <c r="I1090" i="3"/>
  <c r="K1090" i="3" s="1"/>
  <c r="I1085" i="3"/>
  <c r="I1074" i="3"/>
  <c r="K1074" i="3" s="1"/>
  <c r="I1069" i="3"/>
  <c r="I1063" i="3"/>
  <c r="K1063" i="3" s="1"/>
  <c r="I1053" i="3"/>
  <c r="K1053" i="3" s="1"/>
  <c r="I1047" i="3"/>
  <c r="K1047" i="3" s="1"/>
  <c r="I1037" i="3"/>
  <c r="K1037" i="3" s="1"/>
  <c r="I1031" i="3"/>
  <c r="K1031" i="3" s="1"/>
  <c r="I1021" i="3"/>
  <c r="K1021" i="3" s="1"/>
  <c r="I1005" i="3"/>
  <c r="K1005" i="3" s="1"/>
  <c r="I981" i="3"/>
  <c r="I945" i="3"/>
  <c r="I929" i="3"/>
  <c r="I905" i="3"/>
  <c r="I889" i="3"/>
  <c r="I877" i="3"/>
  <c r="K877" i="3" s="1"/>
  <c r="I845" i="3"/>
  <c r="K845" i="3" s="1"/>
  <c r="I805" i="3"/>
  <c r="I793" i="3"/>
  <c r="I777" i="3"/>
  <c r="K777" i="3" s="1"/>
  <c r="I761" i="3"/>
  <c r="I745" i="3"/>
  <c r="K745" i="3" s="1"/>
  <c r="I729" i="3"/>
  <c r="K729" i="3" s="1"/>
  <c r="I653" i="3"/>
  <c r="K653" i="3" s="1"/>
  <c r="I531" i="3"/>
  <c r="K531" i="3" s="1"/>
  <c r="I467" i="3"/>
  <c r="K467" i="3" s="1"/>
  <c r="I369" i="3"/>
  <c r="K369" i="3" s="1"/>
  <c r="I105" i="3"/>
  <c r="K105" i="3" s="1"/>
  <c r="I41" i="3"/>
  <c r="K41" i="3" s="1"/>
  <c r="E1204" i="3"/>
  <c r="E1116" i="3"/>
  <c r="E1055" i="3"/>
  <c r="E887" i="3"/>
  <c r="E799" i="3"/>
  <c r="E711" i="3"/>
  <c r="E677" i="3"/>
  <c r="E549" i="3"/>
  <c r="E317" i="3"/>
  <c r="E258" i="3"/>
  <c r="E192" i="3"/>
  <c r="E161" i="3"/>
  <c r="E1332" i="3"/>
  <c r="E1244" i="3"/>
  <c r="E1164" i="3"/>
  <c r="E1076" i="3"/>
  <c r="E1015" i="3"/>
  <c r="E927" i="3"/>
  <c r="E755" i="3"/>
  <c r="E613" i="3"/>
  <c r="E445" i="3"/>
  <c r="E453" i="3"/>
  <c r="E427" i="3"/>
  <c r="E381" i="3"/>
  <c r="E145" i="3"/>
  <c r="E1324" i="3"/>
  <c r="E1276" i="3"/>
  <c r="E1236" i="3"/>
  <c r="E1196" i="3"/>
  <c r="E1148" i="3"/>
  <c r="E1108" i="3"/>
  <c r="E1068" i="3"/>
  <c r="E1047" i="3"/>
  <c r="E999" i="3"/>
  <c r="E919" i="3"/>
  <c r="E871" i="3"/>
  <c r="E831" i="3"/>
  <c r="E791" i="3"/>
  <c r="E637" i="3"/>
  <c r="E573" i="3"/>
  <c r="E509" i="3"/>
  <c r="E357" i="3"/>
  <c r="E293" i="3"/>
  <c r="E224" i="3"/>
  <c r="E176" i="3"/>
  <c r="E165" i="3"/>
  <c r="E141" i="3"/>
  <c r="E485" i="3"/>
  <c r="E1340" i="3"/>
  <c r="E1300" i="3"/>
  <c r="E1260" i="3"/>
  <c r="E1172" i="3"/>
  <c r="E1132" i="3"/>
  <c r="E1084" i="3"/>
  <c r="E1063" i="3"/>
  <c r="E1023" i="3"/>
  <c r="E983" i="3"/>
  <c r="E935" i="3"/>
  <c r="E895" i="3"/>
  <c r="E855" i="3"/>
  <c r="E807" i="3"/>
  <c r="E767" i="3"/>
  <c r="E745" i="3"/>
  <c r="E719" i="3"/>
  <c r="E705" i="3"/>
  <c r="E687" i="3"/>
  <c r="E669" i="3"/>
  <c r="E605" i="3"/>
  <c r="E541" i="3"/>
  <c r="E477" i="3"/>
  <c r="E389" i="3"/>
  <c r="E325" i="3"/>
  <c r="E200" i="3"/>
  <c r="E157" i="3"/>
  <c r="E94" i="3"/>
  <c r="E62" i="3"/>
  <c r="E1348" i="3"/>
  <c r="E1284" i="3"/>
  <c r="E1252" i="3"/>
  <c r="E1220" i="3"/>
  <c r="E1188" i="3"/>
  <c r="E1156" i="3"/>
  <c r="E1124" i="3"/>
  <c r="E1092" i="3"/>
  <c r="E1039" i="3"/>
  <c r="E1007" i="3"/>
  <c r="E975" i="3"/>
  <c r="E911" i="3"/>
  <c r="E879" i="3"/>
  <c r="E847" i="3"/>
  <c r="E815" i="3"/>
  <c r="E783" i="3"/>
  <c r="E653" i="3"/>
  <c r="E621" i="3"/>
  <c r="E589" i="3"/>
  <c r="E557" i="3"/>
  <c r="E525" i="3"/>
  <c r="E493" i="3"/>
  <c r="E461" i="3"/>
  <c r="E409" i="3"/>
  <c r="E365" i="3"/>
  <c r="E333" i="3"/>
  <c r="E301" i="3"/>
  <c r="E279" i="3"/>
  <c r="E234" i="3"/>
  <c r="E216" i="3"/>
  <c r="E184" i="3"/>
  <c r="E149" i="3"/>
  <c r="E129" i="3"/>
  <c r="F362" i="3"/>
  <c r="F1258" i="3"/>
  <c r="E118" i="3"/>
  <c r="E86" i="3"/>
  <c r="E78" i="3"/>
  <c r="F805" i="3"/>
  <c r="K805" i="3" s="1"/>
  <c r="E50" i="3"/>
  <c r="E110" i="3"/>
  <c r="E34" i="3"/>
  <c r="E102" i="3"/>
  <c r="E70" i="3"/>
  <c r="E18" i="3"/>
  <c r="E661" i="3"/>
  <c r="E629" i="3"/>
  <c r="E597" i="3"/>
  <c r="E565" i="3"/>
  <c r="E533" i="3"/>
  <c r="E501" i="3"/>
  <c r="E469" i="3"/>
  <c r="E373" i="3"/>
  <c r="E341" i="3"/>
  <c r="E309" i="3"/>
  <c r="E133" i="3"/>
  <c r="F606" i="3"/>
  <c r="K606" i="3" s="1"/>
  <c r="F1256" i="3"/>
  <c r="K1256" i="3" s="1"/>
  <c r="E1256" i="3"/>
  <c r="F1011" i="3"/>
  <c r="K1011" i="3" s="1"/>
  <c r="E1011" i="3"/>
  <c r="F819" i="3"/>
  <c r="K819" i="3" s="1"/>
  <c r="E819" i="3"/>
  <c r="F707" i="3"/>
  <c r="K707" i="3" s="1"/>
  <c r="E707" i="3"/>
  <c r="F220" i="3"/>
  <c r="K220" i="3" s="1"/>
  <c r="E220" i="3"/>
  <c r="F188" i="3"/>
  <c r="K188" i="3" s="1"/>
  <c r="E188" i="3"/>
  <c r="F153" i="3"/>
  <c r="K153" i="3" s="1"/>
  <c r="E153" i="3"/>
  <c r="F60" i="3"/>
  <c r="K60" i="3" s="1"/>
  <c r="E60" i="3"/>
  <c r="F52" i="3"/>
  <c r="K52" i="3" s="1"/>
  <c r="E52" i="3"/>
  <c r="F48" i="3"/>
  <c r="K48" i="3" s="1"/>
  <c r="E48" i="3"/>
  <c r="F44" i="3"/>
  <c r="K44" i="3" s="1"/>
  <c r="E44" i="3"/>
  <c r="F40" i="3"/>
  <c r="K40" i="3" s="1"/>
  <c r="E40" i="3"/>
  <c r="F36" i="3"/>
  <c r="K36" i="3" s="1"/>
  <c r="E36" i="3"/>
  <c r="F32" i="3"/>
  <c r="K32" i="3" s="1"/>
  <c r="E32" i="3"/>
  <c r="F28" i="3"/>
  <c r="K28" i="3" s="1"/>
  <c r="E28" i="3"/>
  <c r="F24" i="3"/>
  <c r="K24" i="3" s="1"/>
  <c r="E24" i="3"/>
  <c r="F20" i="3"/>
  <c r="K20" i="3" s="1"/>
  <c r="E20" i="3"/>
  <c r="F16" i="3"/>
  <c r="K16" i="3" s="1"/>
  <c r="E16" i="3"/>
  <c r="F12" i="3"/>
  <c r="K12" i="3" s="1"/>
  <c r="E12" i="3"/>
  <c r="F8" i="3"/>
  <c r="K8" i="3" s="1"/>
  <c r="E8" i="3"/>
  <c r="F4" i="3"/>
  <c r="K4" i="3" s="1"/>
  <c r="E4" i="3"/>
  <c r="E116" i="3"/>
  <c r="E108" i="3"/>
  <c r="E100" i="3"/>
  <c r="E92" i="3"/>
  <c r="E84" i="3"/>
  <c r="E76" i="3"/>
  <c r="E68" i="3"/>
  <c r="E58" i="3"/>
  <c r="E46" i="3"/>
  <c r="E30" i="3"/>
  <c r="E14" i="3"/>
  <c r="F1344" i="3"/>
  <c r="K1344" i="3" s="1"/>
  <c r="E1344" i="3"/>
  <c r="F1312" i="3"/>
  <c r="K1312" i="3" s="1"/>
  <c r="E1312" i="3"/>
  <c r="F1280" i="3"/>
  <c r="K1280" i="3" s="1"/>
  <c r="E1280" i="3"/>
  <c r="F1248" i="3"/>
  <c r="K1248" i="3" s="1"/>
  <c r="E1248" i="3"/>
  <c r="F1216" i="3"/>
  <c r="K1216" i="3" s="1"/>
  <c r="E1216" i="3"/>
  <c r="F1184" i="3"/>
  <c r="K1184" i="3" s="1"/>
  <c r="E1184" i="3"/>
  <c r="F1152" i="3"/>
  <c r="K1152" i="3" s="1"/>
  <c r="E1152" i="3"/>
  <c r="F1120" i="3"/>
  <c r="K1120" i="3" s="1"/>
  <c r="E1120" i="3"/>
  <c r="F1088" i="3"/>
  <c r="K1088" i="3" s="1"/>
  <c r="E1088" i="3"/>
  <c r="F713" i="3"/>
  <c r="K713" i="3" s="1"/>
  <c r="E713" i="3"/>
  <c r="E681" i="3"/>
  <c r="F681" i="3"/>
  <c r="K681" i="3" s="1"/>
  <c r="F649" i="3"/>
  <c r="K649" i="3" s="1"/>
  <c r="E649" i="3"/>
  <c r="F617" i="3"/>
  <c r="K617" i="3" s="1"/>
  <c r="E617" i="3"/>
  <c r="F585" i="3"/>
  <c r="K585" i="3" s="1"/>
  <c r="E585" i="3"/>
  <c r="F553" i="3"/>
  <c r="K553" i="3" s="1"/>
  <c r="E553" i="3"/>
  <c r="F521" i="3"/>
  <c r="K521" i="3" s="1"/>
  <c r="E521" i="3"/>
  <c r="F489" i="3"/>
  <c r="K489" i="3" s="1"/>
  <c r="E489" i="3"/>
  <c r="F457" i="3"/>
  <c r="K457" i="3" s="1"/>
  <c r="E457" i="3"/>
  <c r="F361" i="3"/>
  <c r="K361" i="3" s="1"/>
  <c r="E361" i="3"/>
  <c r="F329" i="3"/>
  <c r="K329" i="3" s="1"/>
  <c r="E329" i="3"/>
  <c r="F297" i="3"/>
  <c r="K297" i="3" s="1"/>
  <c r="E297" i="3"/>
  <c r="F169" i="3"/>
  <c r="K169" i="3" s="1"/>
  <c r="E169" i="3"/>
  <c r="F1288" i="3"/>
  <c r="K1288" i="3" s="1"/>
  <c r="E1288" i="3"/>
  <c r="F1043" i="3"/>
  <c r="K1043" i="3" s="1"/>
  <c r="E1043" i="3"/>
  <c r="F947" i="3"/>
  <c r="K947" i="3" s="1"/>
  <c r="E947" i="3"/>
  <c r="F883" i="3"/>
  <c r="K883" i="3" s="1"/>
  <c r="E883" i="3"/>
  <c r="F787" i="3"/>
  <c r="K787" i="3" s="1"/>
  <c r="E787" i="3"/>
  <c r="E114" i="3"/>
  <c r="E106" i="3"/>
  <c r="E98" i="3"/>
  <c r="E90" i="3"/>
  <c r="E82" i="3"/>
  <c r="E74" i="3"/>
  <c r="E66" i="3"/>
  <c r="E56" i="3"/>
  <c r="E42" i="3"/>
  <c r="E26" i="3"/>
  <c r="E10" i="3"/>
  <c r="F1336" i="3"/>
  <c r="K1336" i="3" s="1"/>
  <c r="E1336" i="3"/>
  <c r="F1304" i="3"/>
  <c r="K1304" i="3" s="1"/>
  <c r="E1304" i="3"/>
  <c r="F1272" i="3"/>
  <c r="K1272" i="3" s="1"/>
  <c r="E1272" i="3"/>
  <c r="F1240" i="3"/>
  <c r="K1240" i="3" s="1"/>
  <c r="E1240" i="3"/>
  <c r="F1059" i="3"/>
  <c r="K1059" i="3" s="1"/>
  <c r="E1059" i="3"/>
  <c r="F1027" i="3"/>
  <c r="K1027" i="3" s="1"/>
  <c r="E1027" i="3"/>
  <c r="F995" i="3"/>
  <c r="K995" i="3" s="1"/>
  <c r="E995" i="3"/>
  <c r="F931" i="3"/>
  <c r="K931" i="3" s="1"/>
  <c r="E931" i="3"/>
  <c r="F899" i="3"/>
  <c r="K899" i="3" s="1"/>
  <c r="E899" i="3"/>
  <c r="F867" i="3"/>
  <c r="K867" i="3" s="1"/>
  <c r="E867" i="3"/>
  <c r="F803" i="3"/>
  <c r="K803" i="3" s="1"/>
  <c r="E803" i="3"/>
  <c r="F771" i="3"/>
  <c r="E771" i="3"/>
  <c r="F691" i="3"/>
  <c r="K691" i="3" s="1"/>
  <c r="E691" i="3"/>
  <c r="F419" i="3"/>
  <c r="K419" i="3" s="1"/>
  <c r="E419" i="3"/>
  <c r="F248" i="3"/>
  <c r="K248" i="3" s="1"/>
  <c r="E248" i="3"/>
  <c r="F204" i="3"/>
  <c r="K204" i="3" s="1"/>
  <c r="E204" i="3"/>
  <c r="F172" i="3"/>
  <c r="K172" i="3" s="1"/>
  <c r="E172" i="3"/>
  <c r="F1320" i="3"/>
  <c r="K1320" i="3" s="1"/>
  <c r="E1320" i="3"/>
  <c r="F915" i="3"/>
  <c r="K915" i="3" s="1"/>
  <c r="E915" i="3"/>
  <c r="F851" i="3"/>
  <c r="K851" i="3" s="1"/>
  <c r="E851" i="3"/>
  <c r="F751" i="3"/>
  <c r="K751" i="3" s="1"/>
  <c r="E751" i="3"/>
  <c r="K2" i="3"/>
  <c r="E120" i="3"/>
  <c r="E112" i="3"/>
  <c r="E104" i="3"/>
  <c r="E96" i="3"/>
  <c r="E88" i="3"/>
  <c r="E80" i="3"/>
  <c r="E72" i="3"/>
  <c r="E64" i="3"/>
  <c r="E54" i="3"/>
  <c r="E38" i="3"/>
  <c r="E22" i="3"/>
  <c r="E6" i="3"/>
  <c r="F1328" i="3"/>
  <c r="K1328" i="3" s="1"/>
  <c r="E1328" i="3"/>
  <c r="F1264" i="3"/>
  <c r="K1264" i="3" s="1"/>
  <c r="E1264" i="3"/>
  <c r="F1232" i="3"/>
  <c r="K1232" i="3" s="1"/>
  <c r="E1232" i="3"/>
  <c r="F1168" i="3"/>
  <c r="K1168" i="3" s="1"/>
  <c r="E1168" i="3"/>
  <c r="F1136" i="3"/>
  <c r="K1136" i="3" s="1"/>
  <c r="E1136" i="3"/>
  <c r="F1104" i="3"/>
  <c r="K1104" i="3" s="1"/>
  <c r="E1104" i="3"/>
  <c r="F1072" i="3"/>
  <c r="K1072" i="3" s="1"/>
  <c r="E1072" i="3"/>
  <c r="E665" i="3"/>
  <c r="F665" i="3"/>
  <c r="K665" i="3" s="1"/>
  <c r="F633" i="3"/>
  <c r="K633" i="3" s="1"/>
  <c r="E633" i="3"/>
  <c r="F601" i="3"/>
  <c r="K601" i="3" s="1"/>
  <c r="E601" i="3"/>
  <c r="F569" i="3"/>
  <c r="K569" i="3" s="1"/>
  <c r="E569" i="3"/>
  <c r="F537" i="3"/>
  <c r="K537" i="3" s="1"/>
  <c r="E537" i="3"/>
  <c r="F505" i="3"/>
  <c r="K505" i="3" s="1"/>
  <c r="E505" i="3"/>
  <c r="F473" i="3"/>
  <c r="K473" i="3" s="1"/>
  <c r="E473" i="3"/>
  <c r="F441" i="3"/>
  <c r="K441" i="3" s="1"/>
  <c r="E441" i="3"/>
  <c r="E426" i="3"/>
  <c r="F426" i="3"/>
  <c r="K426" i="3" s="1"/>
  <c r="F377" i="3"/>
  <c r="K377" i="3" s="1"/>
  <c r="E377" i="3"/>
  <c r="F345" i="3"/>
  <c r="K345" i="3" s="1"/>
  <c r="E345" i="3"/>
  <c r="F313" i="3"/>
  <c r="K313" i="3" s="1"/>
  <c r="E313" i="3"/>
  <c r="F266" i="3"/>
  <c r="K266" i="3" s="1"/>
  <c r="E266" i="3"/>
  <c r="F137" i="3"/>
  <c r="K137" i="3" s="1"/>
  <c r="E137" i="3"/>
  <c r="E1208" i="3"/>
  <c r="E1192" i="3"/>
  <c r="E1176" i="3"/>
  <c r="E1160" i="3"/>
  <c r="E1144" i="3"/>
  <c r="E1128" i="3"/>
  <c r="E1112" i="3"/>
  <c r="E1096" i="3"/>
  <c r="E1080" i="3"/>
  <c r="E1051" i="3"/>
  <c r="E1035" i="3"/>
  <c r="E1019" i="3"/>
  <c r="E1003" i="3"/>
  <c r="E987" i="3"/>
  <c r="E971" i="3"/>
  <c r="E955" i="3"/>
  <c r="E939" i="3"/>
  <c r="E923" i="3"/>
  <c r="E907" i="3"/>
  <c r="E891" i="3"/>
  <c r="E859" i="3"/>
  <c r="E843" i="3"/>
  <c r="E827" i="3"/>
  <c r="E795" i="3"/>
  <c r="E779" i="3"/>
  <c r="E763" i="3"/>
  <c r="E739" i="3"/>
  <c r="E729" i="3"/>
  <c r="E703" i="3"/>
  <c r="E673" i="3"/>
  <c r="E657" i="3"/>
  <c r="E641" i="3"/>
  <c r="E625" i="3"/>
  <c r="E609" i="3"/>
  <c r="E593" i="3"/>
  <c r="E577" i="3"/>
  <c r="E561" i="3"/>
  <c r="E545" i="3"/>
  <c r="E529" i="3"/>
  <c r="E513" i="3"/>
  <c r="E497" i="3"/>
  <c r="E481" i="3"/>
  <c r="E465" i="3"/>
  <c r="E449" i="3"/>
  <c r="E395" i="3"/>
  <c r="E385" i="3"/>
  <c r="E369" i="3"/>
  <c r="E353" i="3"/>
  <c r="E337" i="3"/>
  <c r="E321" i="3"/>
  <c r="E305" i="3"/>
  <c r="E289" i="3"/>
  <c r="E228" i="3"/>
  <c r="E212" i="3"/>
  <c r="E196" i="3"/>
  <c r="E180" i="3"/>
  <c r="F554" i="3"/>
  <c r="K554" i="3" s="1"/>
  <c r="F1141" i="3"/>
  <c r="K1141" i="3" s="1"/>
  <c r="F1069" i="3"/>
  <c r="K1069" i="3" s="1"/>
  <c r="F981" i="3"/>
  <c r="K981" i="3" s="1"/>
  <c r="F490" i="3"/>
  <c r="F1314" i="3"/>
  <c r="K1314" i="3" s="1"/>
  <c r="E1339" i="3"/>
  <c r="F1339" i="3"/>
  <c r="K1339" i="3" s="1"/>
  <c r="E1299" i="3"/>
  <c r="F1299" i="3"/>
  <c r="K1299" i="3" s="1"/>
  <c r="E1283" i="3"/>
  <c r="F1283" i="3"/>
  <c r="K1283" i="3" s="1"/>
  <c r="E1243" i="3"/>
  <c r="F1243" i="3"/>
  <c r="K1243" i="3" s="1"/>
  <c r="E1211" i="3"/>
  <c r="F1211" i="3"/>
  <c r="K1211" i="3" s="1"/>
  <c r="E1171" i="3"/>
  <c r="F1171" i="3"/>
  <c r="K1171" i="3" s="1"/>
  <c r="E1107" i="3"/>
  <c r="F1107" i="3"/>
  <c r="K1107" i="3" s="1"/>
  <c r="E1091" i="3"/>
  <c r="F1091" i="3"/>
  <c r="K1091" i="3" s="1"/>
  <c r="E1067" i="3"/>
  <c r="F1067" i="3"/>
  <c r="K1067" i="3" s="1"/>
  <c r="E1062" i="3"/>
  <c r="F1062" i="3"/>
  <c r="K1062" i="3" s="1"/>
  <c r="E1030" i="3"/>
  <c r="F1030" i="3"/>
  <c r="K1030" i="3" s="1"/>
  <c r="E1022" i="3"/>
  <c r="F1022" i="3"/>
  <c r="E998" i="3"/>
  <c r="F998" i="3"/>
  <c r="K998" i="3" s="1"/>
  <c r="E950" i="3"/>
  <c r="F950" i="3"/>
  <c r="K950" i="3" s="1"/>
  <c r="E942" i="3"/>
  <c r="F942" i="3"/>
  <c r="K942" i="3" s="1"/>
  <c r="E926" i="3"/>
  <c r="F926" i="3"/>
  <c r="E862" i="3"/>
  <c r="F862" i="3"/>
  <c r="K862" i="3" s="1"/>
  <c r="E846" i="3"/>
  <c r="F846" i="3"/>
  <c r="K846" i="3" s="1"/>
  <c r="E838" i="3"/>
  <c r="F838" i="3"/>
  <c r="K838" i="3" s="1"/>
  <c r="E806" i="3"/>
  <c r="F806" i="3"/>
  <c r="K806" i="3" s="1"/>
  <c r="E790" i="3"/>
  <c r="F790" i="3"/>
  <c r="K790" i="3" s="1"/>
  <c r="E766" i="3"/>
  <c r="F766" i="3"/>
  <c r="K766" i="3" s="1"/>
  <c r="E757" i="3"/>
  <c r="F757" i="3"/>
  <c r="K757" i="3" s="1"/>
  <c r="F747" i="3"/>
  <c r="E747" i="3"/>
  <c r="E732" i="3"/>
  <c r="F732" i="3"/>
  <c r="K732" i="3" s="1"/>
  <c r="E684" i="3"/>
  <c r="F684" i="3"/>
  <c r="K684" i="3" s="1"/>
  <c r="F671" i="3"/>
  <c r="E671" i="3"/>
  <c r="F655" i="3"/>
  <c r="K655" i="3" s="1"/>
  <c r="E655" i="3"/>
  <c r="F623" i="3"/>
  <c r="E623" i="3"/>
  <c r="E604" i="3"/>
  <c r="F604" i="3"/>
  <c r="K604" i="3" s="1"/>
  <c r="F591" i="3"/>
  <c r="K591" i="3" s="1"/>
  <c r="E591" i="3"/>
  <c r="F575" i="3"/>
  <c r="E575" i="3"/>
  <c r="F559" i="3"/>
  <c r="K559" i="3" s="1"/>
  <c r="E559" i="3"/>
  <c r="E540" i="3"/>
  <c r="F540" i="3"/>
  <c r="K540" i="3" s="1"/>
  <c r="F527" i="3"/>
  <c r="K527" i="3" s="1"/>
  <c r="E527" i="3"/>
  <c r="E508" i="3"/>
  <c r="F508" i="3"/>
  <c r="K508" i="3" s="1"/>
  <c r="E492" i="3"/>
  <c r="F492" i="3"/>
  <c r="K492" i="3" s="1"/>
  <c r="F463" i="3"/>
  <c r="K463" i="3" s="1"/>
  <c r="E463" i="3"/>
  <c r="F447" i="3"/>
  <c r="K447" i="3" s="1"/>
  <c r="E447" i="3"/>
  <c r="F411" i="3"/>
  <c r="K411" i="3" s="1"/>
  <c r="E411" i="3"/>
  <c r="E404" i="3"/>
  <c r="F404" i="3"/>
  <c r="K404" i="3" s="1"/>
  <c r="F383" i="3"/>
  <c r="K383" i="3" s="1"/>
  <c r="E383" i="3"/>
  <c r="F367" i="3"/>
  <c r="K367" i="3" s="1"/>
  <c r="E367" i="3"/>
  <c r="F351" i="3"/>
  <c r="K351" i="3" s="1"/>
  <c r="E351" i="3"/>
  <c r="E348" i="3"/>
  <c r="F348" i="3"/>
  <c r="K348" i="3" s="1"/>
  <c r="E332" i="3"/>
  <c r="F332" i="3"/>
  <c r="K332" i="3" s="1"/>
  <c r="F319" i="3"/>
  <c r="K319" i="3" s="1"/>
  <c r="E319" i="3"/>
  <c r="E316" i="3"/>
  <c r="F316" i="3"/>
  <c r="K316" i="3" s="1"/>
  <c r="F303" i="3"/>
  <c r="E303" i="3"/>
  <c r="E300" i="3"/>
  <c r="F300" i="3"/>
  <c r="K300" i="3" s="1"/>
  <c r="E276" i="3"/>
  <c r="F276" i="3"/>
  <c r="K276" i="3" s="1"/>
  <c r="E240" i="3"/>
  <c r="F240" i="3"/>
  <c r="K240" i="3" s="1"/>
  <c r="E236" i="3"/>
  <c r="F236" i="3"/>
  <c r="K236" i="3" s="1"/>
  <c r="E233" i="3"/>
  <c r="F233" i="3"/>
  <c r="K233" i="3" s="1"/>
  <c r="F1334" i="3"/>
  <c r="K1334" i="3" s="1"/>
  <c r="F1286" i="3"/>
  <c r="K1286" i="3" s="1"/>
  <c r="F1270" i="3"/>
  <c r="F945" i="3"/>
  <c r="K945" i="3" s="1"/>
  <c r="F905" i="3"/>
  <c r="K905" i="3" s="1"/>
  <c r="F761" i="3"/>
  <c r="E119" i="3"/>
  <c r="E115" i="3"/>
  <c r="E111" i="3"/>
  <c r="E107" i="3"/>
  <c r="E103" i="3"/>
  <c r="E99" i="3"/>
  <c r="E95" i="3"/>
  <c r="E91" i="3"/>
  <c r="E87" i="3"/>
  <c r="E83" i="3"/>
  <c r="E79" i="3"/>
  <c r="E75" i="3"/>
  <c r="E71" i="3"/>
  <c r="E67" i="3"/>
  <c r="E63" i="3"/>
  <c r="E59" i="3"/>
  <c r="E55" i="3"/>
  <c r="E51" i="3"/>
  <c r="E47" i="3"/>
  <c r="E43" i="3"/>
  <c r="E39" i="3"/>
  <c r="E35" i="3"/>
  <c r="E31" i="3"/>
  <c r="E27" i="3"/>
  <c r="E23" i="3"/>
  <c r="E19" i="3"/>
  <c r="E15" i="3"/>
  <c r="E11" i="3"/>
  <c r="E7" i="3"/>
  <c r="E3" i="3"/>
  <c r="E1346" i="3"/>
  <c r="E1341" i="3"/>
  <c r="F1341" i="3"/>
  <c r="K1341" i="3" s="1"/>
  <c r="E1338" i="3"/>
  <c r="E1333" i="3"/>
  <c r="F1333" i="3"/>
  <c r="K1333" i="3" s="1"/>
  <c r="E1330" i="3"/>
  <c r="E1322" i="3"/>
  <c r="E1317" i="3"/>
  <c r="F1317" i="3"/>
  <c r="K1317" i="3" s="1"/>
  <c r="E1309" i="3"/>
  <c r="F1309" i="3"/>
  <c r="K1309" i="3" s="1"/>
  <c r="E1306" i="3"/>
  <c r="E1301" i="3"/>
  <c r="F1301" i="3"/>
  <c r="K1301" i="3" s="1"/>
  <c r="E1290" i="3"/>
  <c r="E1285" i="3"/>
  <c r="F1285" i="3"/>
  <c r="K1285" i="3" s="1"/>
  <c r="E1282" i="3"/>
  <c r="E1277" i="3"/>
  <c r="F1277" i="3"/>
  <c r="K1277" i="3" s="1"/>
  <c r="E1274" i="3"/>
  <c r="E1269" i="3"/>
  <c r="F1269" i="3"/>
  <c r="K1269" i="3" s="1"/>
  <c r="E1266" i="3"/>
  <c r="E1261" i="3"/>
  <c r="F1261" i="3"/>
  <c r="K1261" i="3" s="1"/>
  <c r="E1253" i="3"/>
  <c r="F1253" i="3"/>
  <c r="K1253" i="3" s="1"/>
  <c r="E1250" i="3"/>
  <c r="E1245" i="3"/>
  <c r="F1245" i="3"/>
  <c r="K1245" i="3" s="1"/>
  <c r="E1242" i="3"/>
  <c r="E1237" i="3"/>
  <c r="F1237" i="3"/>
  <c r="K1237" i="3" s="1"/>
  <c r="E1234" i="3"/>
  <c r="E1229" i="3"/>
  <c r="F1229" i="3"/>
  <c r="K1229" i="3" s="1"/>
  <c r="E1226" i="3"/>
  <c r="E1221" i="3"/>
  <c r="F1221" i="3"/>
  <c r="K1221" i="3" s="1"/>
  <c r="E1205" i="3"/>
  <c r="F1205" i="3"/>
  <c r="K1205" i="3" s="1"/>
  <c r="E1202" i="3"/>
  <c r="E1194" i="3"/>
  <c r="E1186" i="3"/>
  <c r="E1181" i="3"/>
  <c r="F1181" i="3"/>
  <c r="K1181" i="3" s="1"/>
  <c r="E1178" i="3"/>
  <c r="E1170" i="3"/>
  <c r="E1165" i="3"/>
  <c r="F1165" i="3"/>
  <c r="K1165" i="3" s="1"/>
  <c r="E1162" i="3"/>
  <c r="E1154" i="3"/>
  <c r="E1149" i="3"/>
  <c r="F1149" i="3"/>
  <c r="K1149" i="3" s="1"/>
  <c r="E1146" i="3"/>
  <c r="E1138" i="3"/>
  <c r="E1130" i="3"/>
  <c r="E1125" i="3"/>
  <c r="F1125" i="3"/>
  <c r="K1125" i="3" s="1"/>
  <c r="E1122" i="3"/>
  <c r="E1114" i="3"/>
  <c r="E1109" i="3"/>
  <c r="F1109" i="3"/>
  <c r="K1109" i="3" s="1"/>
  <c r="E1106" i="3"/>
  <c r="E1098" i="3"/>
  <c r="E1093" i="3"/>
  <c r="F1093" i="3"/>
  <c r="K1093" i="3" s="1"/>
  <c r="E1090" i="3"/>
  <c r="E1082" i="3"/>
  <c r="E1077" i="3"/>
  <c r="F1077" i="3"/>
  <c r="K1077" i="3" s="1"/>
  <c r="E1074" i="3"/>
  <c r="E1066" i="3"/>
  <c r="E1064" i="3"/>
  <c r="F1064" i="3"/>
  <c r="K1064" i="3" s="1"/>
  <c r="E1061" i="3"/>
  <c r="E1056" i="3"/>
  <c r="F1056" i="3"/>
  <c r="K1056" i="3" s="1"/>
  <c r="E1053" i="3"/>
  <c r="E1048" i="3"/>
  <c r="F1048" i="3"/>
  <c r="K1048" i="3" s="1"/>
  <c r="E1045" i="3"/>
  <c r="E1040" i="3"/>
  <c r="F1040" i="3"/>
  <c r="K1040" i="3" s="1"/>
  <c r="E1037" i="3"/>
  <c r="E1032" i="3"/>
  <c r="F1032" i="3"/>
  <c r="K1032" i="3" s="1"/>
  <c r="E1029" i="3"/>
  <c r="E1024" i="3"/>
  <c r="F1024" i="3"/>
  <c r="K1024" i="3" s="1"/>
  <c r="E1021" i="3"/>
  <c r="E1016" i="3"/>
  <c r="F1016" i="3"/>
  <c r="K1016" i="3" s="1"/>
  <c r="E1013" i="3"/>
  <c r="E1008" i="3"/>
  <c r="F1008" i="3"/>
  <c r="K1008" i="3" s="1"/>
  <c r="E1005" i="3"/>
  <c r="E1000" i="3"/>
  <c r="F1000" i="3"/>
  <c r="K1000" i="3" s="1"/>
  <c r="E997" i="3"/>
  <c r="E992" i="3"/>
  <c r="F992" i="3"/>
  <c r="K992" i="3" s="1"/>
  <c r="E989" i="3"/>
  <c r="E984" i="3"/>
  <c r="F984" i="3"/>
  <c r="K984" i="3" s="1"/>
  <c r="E976" i="3"/>
  <c r="F976" i="3"/>
  <c r="K976" i="3" s="1"/>
  <c r="E973" i="3"/>
  <c r="E968" i="3"/>
  <c r="F968" i="3"/>
  <c r="K968" i="3" s="1"/>
  <c r="E960" i="3"/>
  <c r="F960" i="3"/>
  <c r="K960" i="3" s="1"/>
  <c r="E952" i="3"/>
  <c r="F952" i="3"/>
  <c r="K952" i="3" s="1"/>
  <c r="E949" i="3"/>
  <c r="E944" i="3"/>
  <c r="F944" i="3"/>
  <c r="K944" i="3" s="1"/>
  <c r="E941" i="3"/>
  <c r="E936" i="3"/>
  <c r="F936" i="3"/>
  <c r="K936" i="3" s="1"/>
  <c r="E933" i="3"/>
  <c r="E928" i="3"/>
  <c r="F928" i="3"/>
  <c r="K928" i="3" s="1"/>
  <c r="E925" i="3"/>
  <c r="E920" i="3"/>
  <c r="F920" i="3"/>
  <c r="K920" i="3" s="1"/>
  <c r="E917" i="3"/>
  <c r="E912" i="3"/>
  <c r="F912" i="3"/>
  <c r="K912" i="3" s="1"/>
  <c r="E909" i="3"/>
  <c r="E904" i="3"/>
  <c r="F904" i="3"/>
  <c r="K904" i="3" s="1"/>
  <c r="E901" i="3"/>
  <c r="E896" i="3"/>
  <c r="F896" i="3"/>
  <c r="K896" i="3" s="1"/>
  <c r="E893" i="3"/>
  <c r="E888" i="3"/>
  <c r="F888" i="3"/>
  <c r="K888" i="3" s="1"/>
  <c r="E885" i="3"/>
  <c r="E880" i="3"/>
  <c r="F880" i="3"/>
  <c r="K880" i="3" s="1"/>
  <c r="E877" i="3"/>
  <c r="E872" i="3"/>
  <c r="F872" i="3"/>
  <c r="K872" i="3" s="1"/>
  <c r="E869" i="3"/>
  <c r="E864" i="3"/>
  <c r="F864" i="3"/>
  <c r="K864" i="3" s="1"/>
  <c r="E861" i="3"/>
  <c r="E853" i="3"/>
  <c r="E845" i="3"/>
  <c r="E840" i="3"/>
  <c r="F840" i="3"/>
  <c r="K840" i="3" s="1"/>
  <c r="E824" i="3"/>
  <c r="F824" i="3"/>
  <c r="K824" i="3" s="1"/>
  <c r="E821" i="3"/>
  <c r="E816" i="3"/>
  <c r="F816" i="3"/>
  <c r="K816" i="3" s="1"/>
  <c r="E813" i="3"/>
  <c r="E808" i="3"/>
  <c r="F808" i="3"/>
  <c r="K808" i="3" s="1"/>
  <c r="E797" i="3"/>
  <c r="E792" i="3"/>
  <c r="F792" i="3"/>
  <c r="K792" i="3" s="1"/>
  <c r="E789" i="3"/>
  <c r="E784" i="3"/>
  <c r="F784" i="3"/>
  <c r="K784" i="3" s="1"/>
  <c r="E781" i="3"/>
  <c r="E776" i="3"/>
  <c r="F776" i="3"/>
  <c r="K776" i="3" s="1"/>
  <c r="E773" i="3"/>
  <c r="E768" i="3"/>
  <c r="F768" i="3"/>
  <c r="K768" i="3" s="1"/>
  <c r="E765" i="3"/>
  <c r="E760" i="3"/>
  <c r="F760" i="3"/>
  <c r="K760" i="3" s="1"/>
  <c r="F753" i="3"/>
  <c r="K753" i="3" s="1"/>
  <c r="E753" i="3"/>
  <c r="E750" i="3"/>
  <c r="F750" i="3"/>
  <c r="K750" i="3" s="1"/>
  <c r="E746" i="3"/>
  <c r="F746" i="3"/>
  <c r="K746" i="3" s="1"/>
  <c r="E743" i="3"/>
  <c r="E740" i="3"/>
  <c r="F740" i="3"/>
  <c r="K740" i="3" s="1"/>
  <c r="E737" i="3"/>
  <c r="E731" i="3"/>
  <c r="E725" i="3"/>
  <c r="F725" i="3"/>
  <c r="K725" i="3" s="1"/>
  <c r="E722" i="3"/>
  <c r="F722" i="3"/>
  <c r="K722" i="3" s="1"/>
  <c r="F715" i="3"/>
  <c r="K715" i="3" s="1"/>
  <c r="E715" i="3"/>
  <c r="E712" i="3"/>
  <c r="F712" i="3"/>
  <c r="K712" i="3" s="1"/>
  <c r="E709" i="3"/>
  <c r="F709" i="3"/>
  <c r="K709" i="3" s="1"/>
  <c r="E706" i="3"/>
  <c r="F706" i="3"/>
  <c r="K706" i="3" s="1"/>
  <c r="E700" i="3"/>
  <c r="F700" i="3"/>
  <c r="K700" i="3" s="1"/>
  <c r="E693" i="3"/>
  <c r="F693" i="3"/>
  <c r="K693" i="3" s="1"/>
  <c r="E690" i="3"/>
  <c r="F690" i="3"/>
  <c r="K690" i="3" s="1"/>
  <c r="F683" i="3"/>
  <c r="E683" i="3"/>
  <c r="E680" i="3"/>
  <c r="F680" i="3"/>
  <c r="K680" i="3" s="1"/>
  <c r="F667" i="3"/>
  <c r="K667" i="3" s="1"/>
  <c r="E667" i="3"/>
  <c r="E664" i="3"/>
  <c r="F664" i="3"/>
  <c r="K664" i="3" s="1"/>
  <c r="F651" i="3"/>
  <c r="E651" i="3"/>
  <c r="E648" i="3"/>
  <c r="F648" i="3"/>
  <c r="K648" i="3" s="1"/>
  <c r="F635" i="3"/>
  <c r="K635" i="3" s="1"/>
  <c r="E635" i="3"/>
  <c r="E632" i="3"/>
  <c r="F632" i="3"/>
  <c r="K632" i="3" s="1"/>
  <c r="F619" i="3"/>
  <c r="K619" i="3" s="1"/>
  <c r="E619" i="3"/>
  <c r="E616" i="3"/>
  <c r="F616" i="3"/>
  <c r="K616" i="3" s="1"/>
  <c r="F603" i="3"/>
  <c r="E603" i="3"/>
  <c r="E600" i="3"/>
  <c r="F600" i="3"/>
  <c r="K600" i="3" s="1"/>
  <c r="F587" i="3"/>
  <c r="E587" i="3"/>
  <c r="E584" i="3"/>
  <c r="F584" i="3"/>
  <c r="K584" i="3" s="1"/>
  <c r="F571" i="3"/>
  <c r="K571" i="3" s="1"/>
  <c r="E571" i="3"/>
  <c r="E568" i="3"/>
  <c r="F568" i="3"/>
  <c r="K568" i="3" s="1"/>
  <c r="F425" i="3"/>
  <c r="K425" i="3" s="1"/>
  <c r="E425" i="3"/>
  <c r="E421" i="3"/>
  <c r="F421" i="3"/>
  <c r="K421" i="3" s="1"/>
  <c r="E418" i="3"/>
  <c r="F418" i="3"/>
  <c r="E414" i="3"/>
  <c r="F414" i="3"/>
  <c r="K414" i="3" s="1"/>
  <c r="E286" i="3"/>
  <c r="F286" i="3"/>
  <c r="K286" i="3" s="1"/>
  <c r="E282" i="3"/>
  <c r="F282" i="3"/>
  <c r="K282" i="3" s="1"/>
  <c r="F250" i="3"/>
  <c r="K250" i="3" s="1"/>
  <c r="E250" i="3"/>
  <c r="E247" i="3"/>
  <c r="F247" i="3"/>
  <c r="K247" i="3" s="1"/>
  <c r="E243" i="3"/>
  <c r="F243" i="3"/>
  <c r="E219" i="3"/>
  <c r="F219" i="3"/>
  <c r="K219" i="3" s="1"/>
  <c r="F206" i="3"/>
  <c r="K206" i="3" s="1"/>
  <c r="E206" i="3"/>
  <c r="E203" i="3"/>
  <c r="F203" i="3"/>
  <c r="F190" i="3"/>
  <c r="K190" i="3" s="1"/>
  <c r="E190" i="3"/>
  <c r="E187" i="3"/>
  <c r="F187" i="3"/>
  <c r="F174" i="3"/>
  <c r="K174" i="3" s="1"/>
  <c r="E174" i="3"/>
  <c r="E171" i="3"/>
  <c r="F171" i="3"/>
  <c r="F159" i="3"/>
  <c r="E159" i="3"/>
  <c r="E156" i="3"/>
  <c r="F156" i="3"/>
  <c r="K156" i="3" s="1"/>
  <c r="F143" i="3"/>
  <c r="K143" i="3" s="1"/>
  <c r="E143" i="3"/>
  <c r="E140" i="3"/>
  <c r="F140" i="3"/>
  <c r="K140" i="3" s="1"/>
  <c r="F127" i="3"/>
  <c r="E127" i="3"/>
  <c r="E124" i="3"/>
  <c r="F124" i="3"/>
  <c r="K124" i="3" s="1"/>
  <c r="F1310" i="3"/>
  <c r="K1310" i="3" s="1"/>
  <c r="F1254" i="3"/>
  <c r="K1254" i="3" s="1"/>
  <c r="F1189" i="3"/>
  <c r="K1189" i="3" s="1"/>
  <c r="F1117" i="3"/>
  <c r="F929" i="3"/>
  <c r="F889" i="3"/>
  <c r="K889" i="3" s="1"/>
  <c r="E1331" i="3"/>
  <c r="F1331" i="3"/>
  <c r="K1331" i="3" s="1"/>
  <c r="E1307" i="3"/>
  <c r="F1307" i="3"/>
  <c r="K1307" i="3" s="1"/>
  <c r="E1275" i="3"/>
  <c r="F1275" i="3"/>
  <c r="K1275" i="3" s="1"/>
  <c r="E1259" i="3"/>
  <c r="F1259" i="3"/>
  <c r="K1259" i="3" s="1"/>
  <c r="E1251" i="3"/>
  <c r="F1251" i="3"/>
  <c r="K1251" i="3" s="1"/>
  <c r="E1227" i="3"/>
  <c r="F1227" i="3"/>
  <c r="K1227" i="3" s="1"/>
  <c r="E1195" i="3"/>
  <c r="F1195" i="3"/>
  <c r="K1195" i="3" s="1"/>
  <c r="E1179" i="3"/>
  <c r="F1179" i="3"/>
  <c r="K1179" i="3" s="1"/>
  <c r="E1155" i="3"/>
  <c r="F1155" i="3"/>
  <c r="K1155" i="3" s="1"/>
  <c r="E1139" i="3"/>
  <c r="F1139" i="3"/>
  <c r="K1139" i="3" s="1"/>
  <c r="E1083" i="3"/>
  <c r="F1083" i="3"/>
  <c r="K1083" i="3" s="1"/>
  <c r="E1054" i="3"/>
  <c r="F1054" i="3"/>
  <c r="K1054" i="3" s="1"/>
  <c r="E1046" i="3"/>
  <c r="F1046" i="3"/>
  <c r="K1046" i="3" s="1"/>
  <c r="E982" i="3"/>
  <c r="F982" i="3"/>
  <c r="K982" i="3" s="1"/>
  <c r="E918" i="3"/>
  <c r="F918" i="3"/>
  <c r="K918" i="3" s="1"/>
  <c r="E894" i="3"/>
  <c r="F894" i="3"/>
  <c r="K894" i="3" s="1"/>
  <c r="E886" i="3"/>
  <c r="F886" i="3"/>
  <c r="K886" i="3" s="1"/>
  <c r="E870" i="3"/>
  <c r="F870" i="3"/>
  <c r="K870" i="3" s="1"/>
  <c r="E798" i="3"/>
  <c r="F798" i="3"/>
  <c r="K798" i="3" s="1"/>
  <c r="E744" i="3"/>
  <c r="F744" i="3"/>
  <c r="K744" i="3" s="1"/>
  <c r="E652" i="3"/>
  <c r="F652" i="3"/>
  <c r="K652" i="3" s="1"/>
  <c r="F639" i="3"/>
  <c r="K639" i="3" s="1"/>
  <c r="E639" i="3"/>
  <c r="E620" i="3"/>
  <c r="F620" i="3"/>
  <c r="K620" i="3" s="1"/>
  <c r="F607" i="3"/>
  <c r="E607" i="3"/>
  <c r="E572" i="3"/>
  <c r="F572" i="3"/>
  <c r="K572" i="3" s="1"/>
  <c r="E556" i="3"/>
  <c r="F556" i="3"/>
  <c r="K556" i="3" s="1"/>
  <c r="F511" i="3"/>
  <c r="K511" i="3" s="1"/>
  <c r="E511" i="3"/>
  <c r="E476" i="3"/>
  <c r="F476" i="3"/>
  <c r="K476" i="3" s="1"/>
  <c r="E1343" i="3"/>
  <c r="F1343" i="3"/>
  <c r="K1343" i="3" s="1"/>
  <c r="E1335" i="3"/>
  <c r="F1335" i="3"/>
  <c r="K1335" i="3" s="1"/>
  <c r="E1327" i="3"/>
  <c r="F1327" i="3"/>
  <c r="K1327" i="3" s="1"/>
  <c r="E1319" i="3"/>
  <c r="F1319" i="3"/>
  <c r="K1319" i="3" s="1"/>
  <c r="E1311" i="3"/>
  <c r="F1311" i="3"/>
  <c r="K1311" i="3" s="1"/>
  <c r="E1303" i="3"/>
  <c r="F1303" i="3"/>
  <c r="K1303" i="3" s="1"/>
  <c r="E1287" i="3"/>
  <c r="F1287" i="3"/>
  <c r="K1287" i="3" s="1"/>
  <c r="E1279" i="3"/>
  <c r="F1279" i="3"/>
  <c r="K1279" i="3" s="1"/>
  <c r="E1271" i="3"/>
  <c r="F1271" i="3"/>
  <c r="K1271" i="3" s="1"/>
  <c r="E1263" i="3"/>
  <c r="F1263" i="3"/>
  <c r="K1263" i="3" s="1"/>
  <c r="E1255" i="3"/>
  <c r="F1255" i="3"/>
  <c r="K1255" i="3" s="1"/>
  <c r="E1223" i="3"/>
  <c r="F1223" i="3"/>
  <c r="K1223" i="3" s="1"/>
  <c r="E1199" i="3"/>
  <c r="F1199" i="3"/>
  <c r="K1199" i="3" s="1"/>
  <c r="E1183" i="3"/>
  <c r="F1183" i="3"/>
  <c r="K1183" i="3" s="1"/>
  <c r="E1175" i="3"/>
  <c r="F1175" i="3"/>
  <c r="K1175" i="3" s="1"/>
  <c r="E1167" i="3"/>
  <c r="F1167" i="3"/>
  <c r="K1167" i="3" s="1"/>
  <c r="E1159" i="3"/>
  <c r="F1159" i="3"/>
  <c r="K1159" i="3" s="1"/>
  <c r="E1151" i="3"/>
  <c r="F1151" i="3"/>
  <c r="K1151" i="3" s="1"/>
  <c r="E1143" i="3"/>
  <c r="F1143" i="3"/>
  <c r="K1143" i="3" s="1"/>
  <c r="E1135" i="3"/>
  <c r="F1135" i="3"/>
  <c r="K1135" i="3" s="1"/>
  <c r="E1127" i="3"/>
  <c r="F1127" i="3"/>
  <c r="K1127" i="3" s="1"/>
  <c r="E1119" i="3"/>
  <c r="F1119" i="3"/>
  <c r="K1119" i="3" s="1"/>
  <c r="E1111" i="3"/>
  <c r="F1111" i="3"/>
  <c r="K1111" i="3" s="1"/>
  <c r="E1103" i="3"/>
  <c r="F1103" i="3"/>
  <c r="K1103" i="3" s="1"/>
  <c r="E1095" i="3"/>
  <c r="F1095" i="3"/>
  <c r="K1095" i="3" s="1"/>
  <c r="E1087" i="3"/>
  <c r="F1087" i="3"/>
  <c r="K1087" i="3" s="1"/>
  <c r="E1079" i="3"/>
  <c r="F1079" i="3"/>
  <c r="K1079" i="3" s="1"/>
  <c r="E1071" i="3"/>
  <c r="F1071" i="3"/>
  <c r="K1071" i="3" s="1"/>
  <c r="E1058" i="3"/>
  <c r="F1058" i="3"/>
  <c r="K1058" i="3" s="1"/>
  <c r="E1050" i="3"/>
  <c r="F1050" i="3"/>
  <c r="K1050" i="3" s="1"/>
  <c r="E1042" i="3"/>
  <c r="F1042" i="3"/>
  <c r="K1042" i="3" s="1"/>
  <c r="E1034" i="3"/>
  <c r="F1034" i="3"/>
  <c r="K1034" i="3" s="1"/>
  <c r="E1026" i="3"/>
  <c r="F1026" i="3"/>
  <c r="K1026" i="3" s="1"/>
  <c r="E1018" i="3"/>
  <c r="F1018" i="3"/>
  <c r="K1018" i="3" s="1"/>
  <c r="E1010" i="3"/>
  <c r="F1010" i="3"/>
  <c r="K1010" i="3" s="1"/>
  <c r="E1002" i="3"/>
  <c r="F1002" i="3"/>
  <c r="K1002" i="3" s="1"/>
  <c r="E986" i="3"/>
  <c r="F986" i="3"/>
  <c r="K986" i="3" s="1"/>
  <c r="E978" i="3"/>
  <c r="F978" i="3"/>
  <c r="K978" i="3" s="1"/>
  <c r="E962" i="3"/>
  <c r="F962" i="3"/>
  <c r="K962" i="3" s="1"/>
  <c r="E954" i="3"/>
  <c r="F954" i="3"/>
  <c r="K954" i="3" s="1"/>
  <c r="E946" i="3"/>
  <c r="F946" i="3"/>
  <c r="K946" i="3" s="1"/>
  <c r="E930" i="3"/>
  <c r="F930" i="3"/>
  <c r="K930" i="3" s="1"/>
  <c r="E922" i="3"/>
  <c r="F922" i="3"/>
  <c r="K922" i="3" s="1"/>
  <c r="E906" i="3"/>
  <c r="F906" i="3"/>
  <c r="E898" i="3"/>
  <c r="F898" i="3"/>
  <c r="K898" i="3" s="1"/>
  <c r="E890" i="3"/>
  <c r="F890" i="3"/>
  <c r="E882" i="3"/>
  <c r="F882" i="3"/>
  <c r="K882" i="3" s="1"/>
  <c r="E874" i="3"/>
  <c r="F874" i="3"/>
  <c r="E858" i="3"/>
  <c r="F858" i="3"/>
  <c r="K858" i="3" s="1"/>
  <c r="E850" i="3"/>
  <c r="F850" i="3"/>
  <c r="K850" i="3" s="1"/>
  <c r="E842" i="3"/>
  <c r="F842" i="3"/>
  <c r="K842" i="3" s="1"/>
  <c r="E818" i="3"/>
  <c r="F818" i="3"/>
  <c r="K818" i="3" s="1"/>
  <c r="E810" i="3"/>
  <c r="F810" i="3"/>
  <c r="K810" i="3" s="1"/>
  <c r="E802" i="3"/>
  <c r="F802" i="3"/>
  <c r="K802" i="3" s="1"/>
  <c r="E794" i="3"/>
  <c r="F794" i="3"/>
  <c r="K794" i="3" s="1"/>
  <c r="E786" i="3"/>
  <c r="F786" i="3"/>
  <c r="K786" i="3" s="1"/>
  <c r="E778" i="3"/>
  <c r="F778" i="3"/>
  <c r="K778" i="3" s="1"/>
  <c r="E770" i="3"/>
  <c r="F770" i="3"/>
  <c r="K770" i="3" s="1"/>
  <c r="F759" i="3"/>
  <c r="E759" i="3"/>
  <c r="E752" i="3"/>
  <c r="F752" i="3"/>
  <c r="K752" i="3" s="1"/>
  <c r="E749" i="3"/>
  <c r="F749" i="3"/>
  <c r="K749" i="3" s="1"/>
  <c r="E734" i="3"/>
  <c r="F734" i="3"/>
  <c r="K734" i="3" s="1"/>
  <c r="E728" i="3"/>
  <c r="F728" i="3"/>
  <c r="K728" i="3" s="1"/>
  <c r="F721" i="3"/>
  <c r="K721" i="3" s="1"/>
  <c r="E721" i="3"/>
  <c r="E718" i="3"/>
  <c r="F718" i="3"/>
  <c r="K718" i="3" s="1"/>
  <c r="E714" i="3"/>
  <c r="F714" i="3"/>
  <c r="K714" i="3" s="1"/>
  <c r="E708" i="3"/>
  <c r="F708" i="3"/>
  <c r="K708" i="3" s="1"/>
  <c r="F699" i="3"/>
  <c r="K699" i="3" s="1"/>
  <c r="E699" i="3"/>
  <c r="E696" i="3"/>
  <c r="F696" i="3"/>
  <c r="K696" i="3" s="1"/>
  <c r="F689" i="3"/>
  <c r="K689" i="3" s="1"/>
  <c r="E689" i="3"/>
  <c r="E686" i="3"/>
  <c r="F686" i="3"/>
  <c r="K686" i="3" s="1"/>
  <c r="F679" i="3"/>
  <c r="K679" i="3" s="1"/>
  <c r="E679" i="3"/>
  <c r="E676" i="3"/>
  <c r="F676" i="3"/>
  <c r="K676" i="3" s="1"/>
  <c r="F663" i="3"/>
  <c r="K663" i="3" s="1"/>
  <c r="E663" i="3"/>
  <c r="E660" i="3"/>
  <c r="F660" i="3"/>
  <c r="K660" i="3" s="1"/>
  <c r="F647" i="3"/>
  <c r="K647" i="3" s="1"/>
  <c r="E647" i="3"/>
  <c r="E644" i="3"/>
  <c r="F644" i="3"/>
  <c r="K644" i="3" s="1"/>
  <c r="F631" i="3"/>
  <c r="E631" i="3"/>
  <c r="E628" i="3"/>
  <c r="F628" i="3"/>
  <c r="K628" i="3" s="1"/>
  <c r="F615" i="3"/>
  <c r="K615" i="3" s="1"/>
  <c r="E615" i="3"/>
  <c r="E612" i="3"/>
  <c r="F612" i="3"/>
  <c r="K612" i="3" s="1"/>
  <c r="F599" i="3"/>
  <c r="K599" i="3" s="1"/>
  <c r="E599" i="3"/>
  <c r="E596" i="3"/>
  <c r="F596" i="3"/>
  <c r="K596" i="3" s="1"/>
  <c r="F583" i="3"/>
  <c r="E583" i="3"/>
  <c r="E580" i="3"/>
  <c r="F580" i="3"/>
  <c r="K580" i="3" s="1"/>
  <c r="F567" i="3"/>
  <c r="E567" i="3"/>
  <c r="E564" i="3"/>
  <c r="F564" i="3"/>
  <c r="K564" i="3" s="1"/>
  <c r="F551" i="3"/>
  <c r="E551" i="3"/>
  <c r="E548" i="3"/>
  <c r="F548" i="3"/>
  <c r="K548" i="3" s="1"/>
  <c r="F535" i="3"/>
  <c r="K535" i="3" s="1"/>
  <c r="E535" i="3"/>
  <c r="E532" i="3"/>
  <c r="F532" i="3"/>
  <c r="K532" i="3" s="1"/>
  <c r="F519" i="3"/>
  <c r="E519" i="3"/>
  <c r="E516" i="3"/>
  <c r="F516" i="3"/>
  <c r="K516" i="3" s="1"/>
  <c r="F503" i="3"/>
  <c r="K503" i="3" s="1"/>
  <c r="E503" i="3"/>
  <c r="E500" i="3"/>
  <c r="F500" i="3"/>
  <c r="K500" i="3" s="1"/>
  <c r="F487" i="3"/>
  <c r="K487" i="3" s="1"/>
  <c r="E487" i="3"/>
  <c r="E484" i="3"/>
  <c r="F484" i="3"/>
  <c r="K484" i="3" s="1"/>
  <c r="F471" i="3"/>
  <c r="K471" i="3" s="1"/>
  <c r="E471" i="3"/>
  <c r="E468" i="3"/>
  <c r="F468" i="3"/>
  <c r="K468" i="3" s="1"/>
  <c r="F455" i="3"/>
  <c r="K455" i="3" s="1"/>
  <c r="E455" i="3"/>
  <c r="E452" i="3"/>
  <c r="F452" i="3"/>
  <c r="K452" i="3" s="1"/>
  <c r="F435" i="3"/>
  <c r="K435" i="3" s="1"/>
  <c r="E435" i="3"/>
  <c r="E431" i="3"/>
  <c r="F431" i="3"/>
  <c r="K431" i="3" s="1"/>
  <c r="E391" i="3"/>
  <c r="F391" i="3"/>
  <c r="K391" i="3" s="1"/>
  <c r="E388" i="3"/>
  <c r="F388" i="3"/>
  <c r="K388" i="3" s="1"/>
  <c r="F375" i="3"/>
  <c r="K375" i="3" s="1"/>
  <c r="E375" i="3"/>
  <c r="E372" i="3"/>
  <c r="F372" i="3"/>
  <c r="K372" i="3" s="1"/>
  <c r="F359" i="3"/>
  <c r="K359" i="3" s="1"/>
  <c r="E359" i="3"/>
  <c r="E356" i="3"/>
  <c r="F356" i="3"/>
  <c r="K356" i="3" s="1"/>
  <c r="F343" i="3"/>
  <c r="K343" i="3" s="1"/>
  <c r="E343" i="3"/>
  <c r="E340" i="3"/>
  <c r="F340" i="3"/>
  <c r="K340" i="3" s="1"/>
  <c r="F327" i="3"/>
  <c r="K327" i="3" s="1"/>
  <c r="E327" i="3"/>
  <c r="E324" i="3"/>
  <c r="F324" i="3"/>
  <c r="K324" i="3" s="1"/>
  <c r="F311" i="3"/>
  <c r="K311" i="3" s="1"/>
  <c r="E311" i="3"/>
  <c r="E308" i="3"/>
  <c r="F308" i="3"/>
  <c r="K308" i="3" s="1"/>
  <c r="F295" i="3"/>
  <c r="K295" i="3" s="1"/>
  <c r="E295" i="3"/>
  <c r="E292" i="3"/>
  <c r="F292" i="3"/>
  <c r="K292" i="3" s="1"/>
  <c r="F264" i="3"/>
  <c r="K264" i="3" s="1"/>
  <c r="E264" i="3"/>
  <c r="E260" i="3"/>
  <c r="F260" i="3"/>
  <c r="K260" i="3" s="1"/>
  <c r="E257" i="3"/>
  <c r="F257" i="3"/>
  <c r="K257" i="3" s="1"/>
  <c r="F1342" i="3"/>
  <c r="K1342" i="3" s="1"/>
  <c r="F1326" i="3"/>
  <c r="K1326" i="3" s="1"/>
  <c r="F1318" i="3"/>
  <c r="K1318" i="3" s="1"/>
  <c r="F1278" i="3"/>
  <c r="K1278" i="3" s="1"/>
  <c r="F1247" i="3"/>
  <c r="K1247" i="3" s="1"/>
  <c r="F1173" i="3"/>
  <c r="K1173" i="3" s="1"/>
  <c r="F1101" i="3"/>
  <c r="K1101" i="3" s="1"/>
  <c r="F793" i="3"/>
  <c r="K793" i="3" s="1"/>
  <c r="E1347" i="3"/>
  <c r="F1347" i="3"/>
  <c r="K1347" i="3" s="1"/>
  <c r="E1315" i="3"/>
  <c r="F1315" i="3"/>
  <c r="K1315" i="3" s="1"/>
  <c r="E1291" i="3"/>
  <c r="F1291" i="3"/>
  <c r="K1291" i="3" s="1"/>
  <c r="E1187" i="3"/>
  <c r="F1187" i="3"/>
  <c r="K1187" i="3" s="1"/>
  <c r="E1163" i="3"/>
  <c r="F1163" i="3"/>
  <c r="K1163" i="3" s="1"/>
  <c r="E1147" i="3"/>
  <c r="F1147" i="3"/>
  <c r="K1147" i="3" s="1"/>
  <c r="E1123" i="3"/>
  <c r="F1123" i="3"/>
  <c r="K1123" i="3" s="1"/>
  <c r="E1115" i="3"/>
  <c r="F1115" i="3"/>
  <c r="K1115" i="3" s="1"/>
  <c r="E1099" i="3"/>
  <c r="F1099" i="3"/>
  <c r="K1099" i="3" s="1"/>
  <c r="E1075" i="3"/>
  <c r="F1075" i="3"/>
  <c r="K1075" i="3" s="1"/>
  <c r="E1038" i="3"/>
  <c r="F1038" i="3"/>
  <c r="K1038" i="3" s="1"/>
  <c r="E1014" i="3"/>
  <c r="F1014" i="3"/>
  <c r="K1014" i="3" s="1"/>
  <c r="E1006" i="3"/>
  <c r="F1006" i="3"/>
  <c r="K1006" i="3" s="1"/>
  <c r="E990" i="3"/>
  <c r="F990" i="3"/>
  <c r="K990" i="3" s="1"/>
  <c r="E974" i="3"/>
  <c r="F974" i="3"/>
  <c r="K974" i="3" s="1"/>
  <c r="E966" i="3"/>
  <c r="F966" i="3"/>
  <c r="E934" i="3"/>
  <c r="F934" i="3"/>
  <c r="K934" i="3" s="1"/>
  <c r="E910" i="3"/>
  <c r="F910" i="3"/>
  <c r="K910" i="3" s="1"/>
  <c r="E902" i="3"/>
  <c r="F902" i="3"/>
  <c r="K902" i="3" s="1"/>
  <c r="E878" i="3"/>
  <c r="F878" i="3"/>
  <c r="K878" i="3" s="1"/>
  <c r="E854" i="3"/>
  <c r="F854" i="3"/>
  <c r="K854" i="3" s="1"/>
  <c r="E830" i="3"/>
  <c r="F830" i="3"/>
  <c r="K830" i="3" s="1"/>
  <c r="E782" i="3"/>
  <c r="F782" i="3"/>
  <c r="K782" i="3" s="1"/>
  <c r="E774" i="3"/>
  <c r="F774" i="3"/>
  <c r="K774" i="3" s="1"/>
  <c r="E754" i="3"/>
  <c r="F754" i="3"/>
  <c r="K754" i="3" s="1"/>
  <c r="E741" i="3"/>
  <c r="F741" i="3"/>
  <c r="K741" i="3" s="1"/>
  <c r="E738" i="3"/>
  <c r="F738" i="3"/>
  <c r="K738" i="3" s="1"/>
  <c r="E726" i="3"/>
  <c r="F726" i="3"/>
  <c r="K726" i="3" s="1"/>
  <c r="E716" i="3"/>
  <c r="F716" i="3"/>
  <c r="K716" i="3" s="1"/>
  <c r="E668" i="3"/>
  <c r="F668" i="3"/>
  <c r="K668" i="3" s="1"/>
  <c r="E636" i="3"/>
  <c r="F636" i="3"/>
  <c r="K636" i="3" s="1"/>
  <c r="E588" i="3"/>
  <c r="F588" i="3"/>
  <c r="K588" i="3" s="1"/>
  <c r="F543" i="3"/>
  <c r="K543" i="3" s="1"/>
  <c r="E543" i="3"/>
  <c r="E524" i="3"/>
  <c r="F524" i="3"/>
  <c r="K524" i="3" s="1"/>
  <c r="F495" i="3"/>
  <c r="K495" i="3" s="1"/>
  <c r="E495" i="3"/>
  <c r="F479" i="3"/>
  <c r="K479" i="3" s="1"/>
  <c r="E479" i="3"/>
  <c r="E460" i="3"/>
  <c r="F460" i="3"/>
  <c r="K460" i="3" s="1"/>
  <c r="E444" i="3"/>
  <c r="F444" i="3"/>
  <c r="K444" i="3" s="1"/>
  <c r="E408" i="3"/>
  <c r="F408" i="3"/>
  <c r="K408" i="3" s="1"/>
  <c r="E380" i="3"/>
  <c r="F380" i="3"/>
  <c r="K380" i="3" s="1"/>
  <c r="E364" i="3"/>
  <c r="F364" i="3"/>
  <c r="K364" i="3" s="1"/>
  <c r="F335" i="3"/>
  <c r="E335" i="3"/>
  <c r="E121" i="3"/>
  <c r="E117" i="3"/>
  <c r="E113" i="3"/>
  <c r="E109" i="3"/>
  <c r="E105" i="3"/>
  <c r="E101" i="3"/>
  <c r="E97" i="3"/>
  <c r="E93" i="3"/>
  <c r="E89" i="3"/>
  <c r="E85" i="3"/>
  <c r="E81" i="3"/>
  <c r="E77" i="3"/>
  <c r="E73" i="3"/>
  <c r="E69" i="3"/>
  <c r="E65" i="3"/>
  <c r="E61" i="3"/>
  <c r="E57" i="3"/>
  <c r="E53" i="3"/>
  <c r="E49" i="3"/>
  <c r="E45" i="3"/>
  <c r="E41" i="3"/>
  <c r="E37" i="3"/>
  <c r="E33" i="3"/>
  <c r="E29" i="3"/>
  <c r="E25" i="3"/>
  <c r="E21" i="3"/>
  <c r="E17" i="3"/>
  <c r="E13" i="3"/>
  <c r="E9" i="3"/>
  <c r="E5" i="3"/>
  <c r="E1345" i="3"/>
  <c r="F1345" i="3"/>
  <c r="K1345" i="3" s="1"/>
  <c r="E1337" i="3"/>
  <c r="F1337" i="3"/>
  <c r="K1337" i="3" s="1"/>
  <c r="E1329" i="3"/>
  <c r="F1329" i="3"/>
  <c r="K1329" i="3" s="1"/>
  <c r="E1321" i="3"/>
  <c r="F1321" i="3"/>
  <c r="K1321" i="3" s="1"/>
  <c r="E1313" i="3"/>
  <c r="F1313" i="3"/>
  <c r="K1313" i="3" s="1"/>
  <c r="E1305" i="3"/>
  <c r="F1305" i="3"/>
  <c r="K1305" i="3" s="1"/>
  <c r="E1302" i="3"/>
  <c r="E1289" i="3"/>
  <c r="F1289" i="3"/>
  <c r="K1289" i="3" s="1"/>
  <c r="E1281" i="3"/>
  <c r="F1281" i="3"/>
  <c r="K1281" i="3" s="1"/>
  <c r="E1273" i="3"/>
  <c r="F1273" i="3"/>
  <c r="K1273" i="3" s="1"/>
  <c r="E1265" i="3"/>
  <c r="F1265" i="3"/>
  <c r="K1265" i="3" s="1"/>
  <c r="E1262" i="3"/>
  <c r="E1257" i="3"/>
  <c r="F1257" i="3"/>
  <c r="K1257" i="3" s="1"/>
  <c r="E1249" i="3"/>
  <c r="F1249" i="3"/>
  <c r="K1249" i="3" s="1"/>
  <c r="E1246" i="3"/>
  <c r="E1241" i="3"/>
  <c r="F1241" i="3"/>
  <c r="K1241" i="3" s="1"/>
  <c r="E1238" i="3"/>
  <c r="E1233" i="3"/>
  <c r="F1233" i="3"/>
  <c r="K1233" i="3" s="1"/>
  <c r="E1230" i="3"/>
  <c r="E1225" i="3"/>
  <c r="F1225" i="3"/>
  <c r="K1225" i="3" s="1"/>
  <c r="E1222" i="3"/>
  <c r="E1217" i="3"/>
  <c r="F1217" i="3"/>
  <c r="K1217" i="3" s="1"/>
  <c r="E1214" i="3"/>
  <c r="E1201" i="3"/>
  <c r="F1201" i="3"/>
  <c r="K1201" i="3" s="1"/>
  <c r="E1198" i="3"/>
  <c r="E1190" i="3"/>
  <c r="E1185" i="3"/>
  <c r="F1185" i="3"/>
  <c r="K1185" i="3" s="1"/>
  <c r="E1182" i="3"/>
  <c r="E1177" i="3"/>
  <c r="F1177" i="3"/>
  <c r="K1177" i="3" s="1"/>
  <c r="E1174" i="3"/>
  <c r="E1169" i="3"/>
  <c r="F1169" i="3"/>
  <c r="K1169" i="3" s="1"/>
  <c r="E1166" i="3"/>
  <c r="E1161" i="3"/>
  <c r="F1161" i="3"/>
  <c r="K1161" i="3" s="1"/>
  <c r="E1158" i="3"/>
  <c r="E1153" i="3"/>
  <c r="F1153" i="3"/>
  <c r="K1153" i="3" s="1"/>
  <c r="E1150" i="3"/>
  <c r="E1145" i="3"/>
  <c r="F1145" i="3"/>
  <c r="K1145" i="3" s="1"/>
  <c r="E1142" i="3"/>
  <c r="E1137" i="3"/>
  <c r="F1137" i="3"/>
  <c r="K1137" i="3" s="1"/>
  <c r="E1134" i="3"/>
  <c r="E1126" i="3"/>
  <c r="E1121" i="3"/>
  <c r="F1121" i="3"/>
  <c r="K1121" i="3" s="1"/>
  <c r="E1113" i="3"/>
  <c r="F1113" i="3"/>
  <c r="K1113" i="3" s="1"/>
  <c r="E1110" i="3"/>
  <c r="E1105" i="3"/>
  <c r="F1105" i="3"/>
  <c r="K1105" i="3" s="1"/>
  <c r="E1102" i="3"/>
  <c r="E1097" i="3"/>
  <c r="F1097" i="3"/>
  <c r="K1097" i="3" s="1"/>
  <c r="E1094" i="3"/>
  <c r="E1089" i="3"/>
  <c r="F1089" i="3"/>
  <c r="K1089" i="3" s="1"/>
  <c r="E1086" i="3"/>
  <c r="E1081" i="3"/>
  <c r="F1081" i="3"/>
  <c r="K1081" i="3" s="1"/>
  <c r="E1078" i="3"/>
  <c r="E1073" i="3"/>
  <c r="F1073" i="3"/>
  <c r="K1073" i="3" s="1"/>
  <c r="E1070" i="3"/>
  <c r="E1065" i="3"/>
  <c r="E1060" i="3"/>
  <c r="F1060" i="3"/>
  <c r="K1060" i="3" s="1"/>
  <c r="E1057" i="3"/>
  <c r="E1052" i="3"/>
  <c r="F1052" i="3"/>
  <c r="K1052" i="3" s="1"/>
  <c r="E1049" i="3"/>
  <c r="E1044" i="3"/>
  <c r="F1044" i="3"/>
  <c r="K1044" i="3" s="1"/>
  <c r="E1041" i="3"/>
  <c r="E1036" i="3"/>
  <c r="F1036" i="3"/>
  <c r="K1036" i="3" s="1"/>
  <c r="E1033" i="3"/>
  <c r="E1028" i="3"/>
  <c r="F1028" i="3"/>
  <c r="K1028" i="3" s="1"/>
  <c r="E1025" i="3"/>
  <c r="E1020" i="3"/>
  <c r="F1020" i="3"/>
  <c r="K1020" i="3" s="1"/>
  <c r="E1017" i="3"/>
  <c r="E1012" i="3"/>
  <c r="F1012" i="3"/>
  <c r="K1012" i="3" s="1"/>
  <c r="E1004" i="3"/>
  <c r="F1004" i="3"/>
  <c r="K1004" i="3" s="1"/>
  <c r="E1001" i="3"/>
  <c r="E993" i="3"/>
  <c r="E988" i="3"/>
  <c r="F988" i="3"/>
  <c r="K988" i="3" s="1"/>
  <c r="E985" i="3"/>
  <c r="E980" i="3"/>
  <c r="F980" i="3"/>
  <c r="K980" i="3" s="1"/>
  <c r="E977" i="3"/>
  <c r="E972" i="3"/>
  <c r="F972" i="3"/>
  <c r="K972" i="3" s="1"/>
  <c r="E969" i="3"/>
  <c r="E964" i="3"/>
  <c r="F964" i="3"/>
  <c r="K964" i="3" s="1"/>
  <c r="E956" i="3"/>
  <c r="F956" i="3"/>
  <c r="K956" i="3" s="1"/>
  <c r="E948" i="3"/>
  <c r="F948" i="3"/>
  <c r="K948" i="3" s="1"/>
  <c r="E937" i="3"/>
  <c r="E924" i="3"/>
  <c r="F924" i="3"/>
  <c r="K924" i="3" s="1"/>
  <c r="E921" i="3"/>
  <c r="E913" i="3"/>
  <c r="E908" i="3"/>
  <c r="F908" i="3"/>
  <c r="K908" i="3" s="1"/>
  <c r="E900" i="3"/>
  <c r="F900" i="3"/>
  <c r="K900" i="3" s="1"/>
  <c r="E897" i="3"/>
  <c r="E892" i="3"/>
  <c r="F892" i="3"/>
  <c r="K892" i="3" s="1"/>
  <c r="E881" i="3"/>
  <c r="E876" i="3"/>
  <c r="F876" i="3"/>
  <c r="K876" i="3" s="1"/>
  <c r="E868" i="3"/>
  <c r="F868" i="3"/>
  <c r="K868" i="3" s="1"/>
  <c r="E865" i="3"/>
  <c r="E860" i="3"/>
  <c r="F860" i="3"/>
  <c r="K860" i="3" s="1"/>
  <c r="E857" i="3"/>
  <c r="E852" i="3"/>
  <c r="F852" i="3"/>
  <c r="K852" i="3" s="1"/>
  <c r="E844" i="3"/>
  <c r="F844" i="3"/>
  <c r="K844" i="3" s="1"/>
  <c r="E841" i="3"/>
  <c r="E833" i="3"/>
  <c r="E828" i="3"/>
  <c r="F828" i="3"/>
  <c r="K828" i="3" s="1"/>
  <c r="E820" i="3"/>
  <c r="F820" i="3"/>
  <c r="K820" i="3" s="1"/>
  <c r="E817" i="3"/>
  <c r="E812" i="3"/>
  <c r="F812" i="3"/>
  <c r="K812" i="3" s="1"/>
  <c r="E809" i="3"/>
  <c r="E804" i="3"/>
  <c r="F804" i="3"/>
  <c r="K804" i="3" s="1"/>
  <c r="E801" i="3"/>
  <c r="E796" i="3"/>
  <c r="F796" i="3"/>
  <c r="K796" i="3" s="1"/>
  <c r="E788" i="3"/>
  <c r="F788" i="3"/>
  <c r="K788" i="3" s="1"/>
  <c r="E785" i="3"/>
  <c r="E780" i="3"/>
  <c r="F780" i="3"/>
  <c r="K780" i="3" s="1"/>
  <c r="E777" i="3"/>
  <c r="E772" i="3"/>
  <c r="F772" i="3"/>
  <c r="K772" i="3" s="1"/>
  <c r="E769" i="3"/>
  <c r="E764" i="3"/>
  <c r="F764" i="3"/>
  <c r="K764" i="3" s="1"/>
  <c r="E758" i="3"/>
  <c r="F758" i="3"/>
  <c r="K758" i="3" s="1"/>
  <c r="E748" i="3"/>
  <c r="F748" i="3"/>
  <c r="K748" i="3" s="1"/>
  <c r="F727" i="3"/>
  <c r="K727" i="3" s="1"/>
  <c r="E727" i="3"/>
  <c r="E723" i="3"/>
  <c r="E720" i="3"/>
  <c r="F720" i="3"/>
  <c r="K720" i="3" s="1"/>
  <c r="E717" i="3"/>
  <c r="F717" i="3"/>
  <c r="K717" i="3" s="1"/>
  <c r="E702" i="3"/>
  <c r="F702" i="3"/>
  <c r="K702" i="3" s="1"/>
  <c r="F695" i="3"/>
  <c r="K695" i="3" s="1"/>
  <c r="E695" i="3"/>
  <c r="F675" i="3"/>
  <c r="K675" i="3" s="1"/>
  <c r="E675" i="3"/>
  <c r="E672" i="3"/>
  <c r="F672" i="3"/>
  <c r="K672" i="3" s="1"/>
  <c r="F659" i="3"/>
  <c r="E659" i="3"/>
  <c r="E656" i="3"/>
  <c r="F656" i="3"/>
  <c r="K656" i="3" s="1"/>
  <c r="F643" i="3"/>
  <c r="K643" i="3" s="1"/>
  <c r="E643" i="3"/>
  <c r="E624" i="3"/>
  <c r="F624" i="3"/>
  <c r="K624" i="3" s="1"/>
  <c r="F611" i="3"/>
  <c r="K611" i="3" s="1"/>
  <c r="E611" i="3"/>
  <c r="E608" i="3"/>
  <c r="F608" i="3"/>
  <c r="K608" i="3" s="1"/>
  <c r="F595" i="3"/>
  <c r="K595" i="3" s="1"/>
  <c r="E595" i="3"/>
  <c r="E592" i="3"/>
  <c r="F592" i="3"/>
  <c r="K592" i="3" s="1"/>
  <c r="F579" i="3"/>
  <c r="K579" i="3" s="1"/>
  <c r="E579" i="3"/>
  <c r="E576" i="3"/>
  <c r="F576" i="3"/>
  <c r="K576" i="3" s="1"/>
  <c r="F563" i="3"/>
  <c r="K563" i="3" s="1"/>
  <c r="E563" i="3"/>
  <c r="E438" i="3"/>
  <c r="F438" i="3"/>
  <c r="K438" i="3" s="1"/>
  <c r="E401" i="3"/>
  <c r="F401" i="3"/>
  <c r="K401" i="3" s="1"/>
  <c r="E397" i="3"/>
  <c r="F397" i="3"/>
  <c r="K397" i="3" s="1"/>
  <c r="E394" i="3"/>
  <c r="F394" i="3"/>
  <c r="K394" i="3" s="1"/>
  <c r="F273" i="3"/>
  <c r="K273" i="3" s="1"/>
  <c r="E273" i="3"/>
  <c r="E270" i="3"/>
  <c r="F270" i="3"/>
  <c r="K270" i="3" s="1"/>
  <c r="E230" i="3"/>
  <c r="F230" i="3"/>
  <c r="E227" i="3"/>
  <c r="F227" i="3"/>
  <c r="F214" i="3"/>
  <c r="K214" i="3" s="1"/>
  <c r="E214" i="3"/>
  <c r="E211" i="3"/>
  <c r="F211" i="3"/>
  <c r="F198" i="3"/>
  <c r="E198" i="3"/>
  <c r="E195" i="3"/>
  <c r="F195" i="3"/>
  <c r="K195" i="3" s="1"/>
  <c r="F182" i="3"/>
  <c r="K182" i="3" s="1"/>
  <c r="E182" i="3"/>
  <c r="E179" i="3"/>
  <c r="F179" i="3"/>
  <c r="K179" i="3" s="1"/>
  <c r="F167" i="3"/>
  <c r="K167" i="3" s="1"/>
  <c r="E167" i="3"/>
  <c r="E164" i="3"/>
  <c r="F164" i="3"/>
  <c r="K164" i="3" s="1"/>
  <c r="F151" i="3"/>
  <c r="E151" i="3"/>
  <c r="E148" i="3"/>
  <c r="F148" i="3"/>
  <c r="K148" i="3" s="1"/>
  <c r="F135" i="3"/>
  <c r="K135" i="3" s="1"/>
  <c r="E135" i="3"/>
  <c r="E132" i="3"/>
  <c r="F132" i="3"/>
  <c r="K132" i="3" s="1"/>
  <c r="F1239" i="3"/>
  <c r="K1239" i="3" s="1"/>
  <c r="F1157" i="3"/>
  <c r="K1157" i="3" s="1"/>
  <c r="F1129" i="3"/>
  <c r="K1129" i="3" s="1"/>
  <c r="F1085" i="3"/>
  <c r="E762" i="3"/>
  <c r="F762" i="3"/>
  <c r="K762" i="3" s="1"/>
  <c r="E756" i="3"/>
  <c r="F756" i="3"/>
  <c r="K756" i="3" s="1"/>
  <c r="E742" i="3"/>
  <c r="F742" i="3"/>
  <c r="K742" i="3" s="1"/>
  <c r="E736" i="3"/>
  <c r="F736" i="3"/>
  <c r="K736" i="3" s="1"/>
  <c r="E730" i="3"/>
  <c r="F730" i="3"/>
  <c r="K730" i="3" s="1"/>
  <c r="E724" i="3"/>
  <c r="F724" i="3"/>
  <c r="K724" i="3" s="1"/>
  <c r="E710" i="3"/>
  <c r="F710" i="3"/>
  <c r="K710" i="3" s="1"/>
  <c r="E704" i="3"/>
  <c r="F704" i="3"/>
  <c r="K704" i="3" s="1"/>
  <c r="E698" i="3"/>
  <c r="F698" i="3"/>
  <c r="K698" i="3" s="1"/>
  <c r="E692" i="3"/>
  <c r="F692" i="3"/>
  <c r="K692" i="3" s="1"/>
  <c r="E678" i="3"/>
  <c r="F678" i="3"/>
  <c r="K678" i="3" s="1"/>
  <c r="E670" i="3"/>
  <c r="F670" i="3"/>
  <c r="K670" i="3" s="1"/>
  <c r="E662" i="3"/>
  <c r="F662" i="3"/>
  <c r="K662" i="3" s="1"/>
  <c r="E654" i="3"/>
  <c r="F654" i="3"/>
  <c r="K654" i="3" s="1"/>
  <c r="E646" i="3"/>
  <c r="F646" i="3"/>
  <c r="K646" i="3" s="1"/>
  <c r="E638" i="3"/>
  <c r="F638" i="3"/>
  <c r="K638" i="3" s="1"/>
  <c r="E630" i="3"/>
  <c r="F630" i="3"/>
  <c r="K630" i="3" s="1"/>
  <c r="E622" i="3"/>
  <c r="F622" i="3"/>
  <c r="K622" i="3" s="1"/>
  <c r="E614" i="3"/>
  <c r="F614" i="3"/>
  <c r="K614" i="3" s="1"/>
  <c r="E590" i="3"/>
  <c r="F590" i="3"/>
  <c r="K590" i="3" s="1"/>
  <c r="E582" i="3"/>
  <c r="F582" i="3"/>
  <c r="K582" i="3" s="1"/>
  <c r="E574" i="3"/>
  <c r="F574" i="3"/>
  <c r="K574" i="3" s="1"/>
  <c r="E566" i="3"/>
  <c r="F566" i="3"/>
  <c r="K566" i="3" s="1"/>
  <c r="E558" i="3"/>
  <c r="F558" i="3"/>
  <c r="K558" i="3" s="1"/>
  <c r="E555" i="3"/>
  <c r="E550" i="3"/>
  <c r="F550" i="3"/>
  <c r="K550" i="3" s="1"/>
  <c r="E547" i="3"/>
  <c r="E542" i="3"/>
  <c r="F542" i="3"/>
  <c r="E539" i="3"/>
  <c r="E534" i="3"/>
  <c r="F534" i="3"/>
  <c r="K534" i="3" s="1"/>
  <c r="E531" i="3"/>
  <c r="E526" i="3"/>
  <c r="F526" i="3"/>
  <c r="K526" i="3" s="1"/>
  <c r="E523" i="3"/>
  <c r="E518" i="3"/>
  <c r="F518" i="3"/>
  <c r="K518" i="3" s="1"/>
  <c r="E515" i="3"/>
  <c r="E510" i="3"/>
  <c r="F510" i="3"/>
  <c r="K510" i="3" s="1"/>
  <c r="E507" i="3"/>
  <c r="E502" i="3"/>
  <c r="F502" i="3"/>
  <c r="K502" i="3" s="1"/>
  <c r="E499" i="3"/>
  <c r="E494" i="3"/>
  <c r="F494" i="3"/>
  <c r="K494" i="3" s="1"/>
  <c r="E491" i="3"/>
  <c r="E486" i="3"/>
  <c r="F486" i="3"/>
  <c r="K486" i="3" s="1"/>
  <c r="E483" i="3"/>
  <c r="E478" i="3"/>
  <c r="F478" i="3"/>
  <c r="E475" i="3"/>
  <c r="E470" i="3"/>
  <c r="F470" i="3"/>
  <c r="K470" i="3" s="1"/>
  <c r="E467" i="3"/>
  <c r="E462" i="3"/>
  <c r="F462" i="3"/>
  <c r="K462" i="3" s="1"/>
  <c r="E459" i="3"/>
  <c r="E454" i="3"/>
  <c r="F454" i="3"/>
  <c r="K454" i="3" s="1"/>
  <c r="E451" i="3"/>
  <c r="E446" i="3"/>
  <c r="F446" i="3"/>
  <c r="K446" i="3" s="1"/>
  <c r="E443" i="3"/>
  <c r="E437" i="3"/>
  <c r="F437" i="3"/>
  <c r="K437" i="3" s="1"/>
  <c r="E434" i="3"/>
  <c r="F434" i="3"/>
  <c r="K434" i="3" s="1"/>
  <c r="E430" i="3"/>
  <c r="F430" i="3"/>
  <c r="K430" i="3" s="1"/>
  <c r="E424" i="3"/>
  <c r="F424" i="3"/>
  <c r="K424" i="3" s="1"/>
  <c r="E420" i="3"/>
  <c r="F420" i="3"/>
  <c r="K420" i="3" s="1"/>
  <c r="E417" i="3"/>
  <c r="F417" i="3"/>
  <c r="K417" i="3" s="1"/>
  <c r="E413" i="3"/>
  <c r="F413" i="3"/>
  <c r="K413" i="3" s="1"/>
  <c r="E407" i="3"/>
  <c r="F407" i="3"/>
  <c r="K407" i="3" s="1"/>
  <c r="E403" i="3"/>
  <c r="E400" i="3"/>
  <c r="F400" i="3"/>
  <c r="K400" i="3" s="1"/>
  <c r="E396" i="3"/>
  <c r="F396" i="3"/>
  <c r="K396" i="3" s="1"/>
  <c r="E393" i="3"/>
  <c r="E390" i="3"/>
  <c r="F390" i="3"/>
  <c r="K390" i="3" s="1"/>
  <c r="E387" i="3"/>
  <c r="E382" i="3"/>
  <c r="F382" i="3"/>
  <c r="E379" i="3"/>
  <c r="E374" i="3"/>
  <c r="F374" i="3"/>
  <c r="K374" i="3" s="1"/>
  <c r="E371" i="3"/>
  <c r="E366" i="3"/>
  <c r="F366" i="3"/>
  <c r="K366" i="3" s="1"/>
  <c r="E363" i="3"/>
  <c r="E358" i="3"/>
  <c r="F358" i="3"/>
  <c r="K358" i="3" s="1"/>
  <c r="E355" i="3"/>
  <c r="E350" i="3"/>
  <c r="F350" i="3"/>
  <c r="K350" i="3" s="1"/>
  <c r="E347" i="3"/>
  <c r="E342" i="3"/>
  <c r="F342" i="3"/>
  <c r="K342" i="3" s="1"/>
  <c r="E339" i="3"/>
  <c r="E334" i="3"/>
  <c r="F334" i="3"/>
  <c r="K334" i="3" s="1"/>
  <c r="E331" i="3"/>
  <c r="E326" i="3"/>
  <c r="F326" i="3"/>
  <c r="K326" i="3" s="1"/>
  <c r="E323" i="3"/>
  <c r="E318" i="3"/>
  <c r="F318" i="3"/>
  <c r="K318" i="3" s="1"/>
  <c r="E315" i="3"/>
  <c r="E310" i="3"/>
  <c r="F310" i="3"/>
  <c r="K310" i="3" s="1"/>
  <c r="E307" i="3"/>
  <c r="E302" i="3"/>
  <c r="F302" i="3"/>
  <c r="K302" i="3" s="1"/>
  <c r="E299" i="3"/>
  <c r="E294" i="3"/>
  <c r="F294" i="3"/>
  <c r="K294" i="3" s="1"/>
  <c r="E291" i="3"/>
  <c r="E285" i="3"/>
  <c r="F285" i="3"/>
  <c r="K285" i="3" s="1"/>
  <c r="E281" i="3"/>
  <c r="E275" i="3"/>
  <c r="F275" i="3"/>
  <c r="E272" i="3"/>
  <c r="F272" i="3"/>
  <c r="K272" i="3" s="1"/>
  <c r="E269" i="3"/>
  <c r="F269" i="3"/>
  <c r="K269" i="3" s="1"/>
  <c r="E263" i="3"/>
  <c r="F263" i="3"/>
  <c r="K263" i="3" s="1"/>
  <c r="E259" i="3"/>
  <c r="F259" i="3"/>
  <c r="E256" i="3"/>
  <c r="F256" i="3"/>
  <c r="K256" i="3" s="1"/>
  <c r="E252" i="3"/>
  <c r="F252" i="3"/>
  <c r="K252" i="3" s="1"/>
  <c r="E249" i="3"/>
  <c r="F249" i="3"/>
  <c r="K249" i="3" s="1"/>
  <c r="E246" i="3"/>
  <c r="F246" i="3"/>
  <c r="K246" i="3" s="1"/>
  <c r="E242" i="3"/>
  <c r="E239" i="3"/>
  <c r="F239" i="3"/>
  <c r="K239" i="3" s="1"/>
  <c r="E235" i="3"/>
  <c r="F235" i="3"/>
  <c r="E232" i="3"/>
  <c r="E229" i="3"/>
  <c r="F229" i="3"/>
  <c r="K229" i="3" s="1"/>
  <c r="E226" i="3"/>
  <c r="E221" i="3"/>
  <c r="F221" i="3"/>
  <c r="K221" i="3" s="1"/>
  <c r="E218" i="3"/>
  <c r="E213" i="3"/>
  <c r="F213" i="3"/>
  <c r="K213" i="3" s="1"/>
  <c r="E210" i="3"/>
  <c r="E205" i="3"/>
  <c r="F205" i="3"/>
  <c r="K205" i="3" s="1"/>
  <c r="E202" i="3"/>
  <c r="E197" i="3"/>
  <c r="F197" i="3"/>
  <c r="K197" i="3" s="1"/>
  <c r="E194" i="3"/>
  <c r="E189" i="3"/>
  <c r="F189" i="3"/>
  <c r="K189" i="3" s="1"/>
  <c r="E186" i="3"/>
  <c r="E181" i="3"/>
  <c r="F181" i="3"/>
  <c r="K181" i="3" s="1"/>
  <c r="E178" i="3"/>
  <c r="E173" i="3"/>
  <c r="F173" i="3"/>
  <c r="K173" i="3" s="1"/>
  <c r="E170" i="3"/>
  <c r="E166" i="3"/>
  <c r="F166" i="3"/>
  <c r="E163" i="3"/>
  <c r="E158" i="3"/>
  <c r="F158" i="3"/>
  <c r="K158" i="3" s="1"/>
  <c r="E155" i="3"/>
  <c r="E150" i="3"/>
  <c r="F150" i="3"/>
  <c r="K150" i="3" s="1"/>
  <c r="E147" i="3"/>
  <c r="E142" i="3"/>
  <c r="F142" i="3"/>
  <c r="K142" i="3" s="1"/>
  <c r="E139" i="3"/>
  <c r="E134" i="3"/>
  <c r="F134" i="3"/>
  <c r="E131" i="3"/>
  <c r="E126" i="3"/>
  <c r="F126" i="3"/>
  <c r="K126" i="3" s="1"/>
  <c r="E123" i="3"/>
  <c r="F598" i="3"/>
  <c r="K598" i="3" s="1"/>
  <c r="F538" i="3"/>
  <c r="K538" i="3" s="1"/>
  <c r="F474" i="3"/>
  <c r="F410" i="3"/>
  <c r="F346" i="3"/>
  <c r="K346" i="3" s="1"/>
  <c r="F193" i="3"/>
  <c r="E560" i="3"/>
  <c r="F560" i="3"/>
  <c r="K560" i="3" s="1"/>
  <c r="E552" i="3"/>
  <c r="F552" i="3"/>
  <c r="K552" i="3" s="1"/>
  <c r="E544" i="3"/>
  <c r="F544" i="3"/>
  <c r="K544" i="3" s="1"/>
  <c r="E536" i="3"/>
  <c r="F536" i="3"/>
  <c r="K536" i="3" s="1"/>
  <c r="E528" i="3"/>
  <c r="F528" i="3"/>
  <c r="K528" i="3" s="1"/>
  <c r="E520" i="3"/>
  <c r="F520" i="3"/>
  <c r="K520" i="3" s="1"/>
  <c r="E512" i="3"/>
  <c r="F512" i="3"/>
  <c r="K512" i="3" s="1"/>
  <c r="E504" i="3"/>
  <c r="F504" i="3"/>
  <c r="K504" i="3" s="1"/>
  <c r="E496" i="3"/>
  <c r="F496" i="3"/>
  <c r="K496" i="3" s="1"/>
  <c r="E488" i="3"/>
  <c r="F488" i="3"/>
  <c r="K488" i="3" s="1"/>
  <c r="E480" i="3"/>
  <c r="F480" i="3"/>
  <c r="K480" i="3" s="1"/>
  <c r="E472" i="3"/>
  <c r="F472" i="3"/>
  <c r="K472" i="3" s="1"/>
  <c r="E464" i="3"/>
  <c r="F464" i="3"/>
  <c r="K464" i="3" s="1"/>
  <c r="E456" i="3"/>
  <c r="F456" i="3"/>
  <c r="K456" i="3" s="1"/>
  <c r="E448" i="3"/>
  <c r="F448" i="3"/>
  <c r="K448" i="3" s="1"/>
  <c r="E440" i="3"/>
  <c r="F440" i="3"/>
  <c r="K440" i="3" s="1"/>
  <c r="E436" i="3"/>
  <c r="F436" i="3"/>
  <c r="K436" i="3" s="1"/>
  <c r="E433" i="3"/>
  <c r="F433" i="3"/>
  <c r="K433" i="3" s="1"/>
  <c r="E429" i="3"/>
  <c r="F429" i="3"/>
  <c r="K429" i="3" s="1"/>
  <c r="E423" i="3"/>
  <c r="F423" i="3"/>
  <c r="K423" i="3" s="1"/>
  <c r="E416" i="3"/>
  <c r="F416" i="3"/>
  <c r="K416" i="3" s="1"/>
  <c r="E412" i="3"/>
  <c r="F412" i="3"/>
  <c r="K412" i="3" s="1"/>
  <c r="E406" i="3"/>
  <c r="F406" i="3"/>
  <c r="K406" i="3" s="1"/>
  <c r="E399" i="3"/>
  <c r="F399" i="3"/>
  <c r="K399" i="3" s="1"/>
  <c r="E384" i="3"/>
  <c r="F384" i="3"/>
  <c r="K384" i="3" s="1"/>
  <c r="E376" i="3"/>
  <c r="F376" i="3"/>
  <c r="K376" i="3" s="1"/>
  <c r="E368" i="3"/>
  <c r="F368" i="3"/>
  <c r="K368" i="3" s="1"/>
  <c r="E360" i="3"/>
  <c r="F360" i="3"/>
  <c r="K360" i="3" s="1"/>
  <c r="E352" i="3"/>
  <c r="F352" i="3"/>
  <c r="K352" i="3" s="1"/>
  <c r="E344" i="3"/>
  <c r="F344" i="3"/>
  <c r="K344" i="3" s="1"/>
  <c r="E336" i="3"/>
  <c r="F336" i="3"/>
  <c r="K336" i="3" s="1"/>
  <c r="E328" i="3"/>
  <c r="F328" i="3"/>
  <c r="K328" i="3" s="1"/>
  <c r="E320" i="3"/>
  <c r="F320" i="3"/>
  <c r="K320" i="3" s="1"/>
  <c r="E304" i="3"/>
  <c r="F304" i="3"/>
  <c r="K304" i="3" s="1"/>
  <c r="E296" i="3"/>
  <c r="F296" i="3"/>
  <c r="K296" i="3" s="1"/>
  <c r="E288" i="3"/>
  <c r="F288" i="3"/>
  <c r="K288" i="3" s="1"/>
  <c r="E284" i="3"/>
  <c r="F284" i="3"/>
  <c r="K284" i="3" s="1"/>
  <c r="E278" i="3"/>
  <c r="F278" i="3"/>
  <c r="K278" i="3" s="1"/>
  <c r="E274" i="3"/>
  <c r="F274" i="3"/>
  <c r="K274" i="3" s="1"/>
  <c r="E271" i="3"/>
  <c r="F271" i="3"/>
  <c r="K271" i="3" s="1"/>
  <c r="E268" i="3"/>
  <c r="F268" i="3"/>
  <c r="K268" i="3" s="1"/>
  <c r="E265" i="3"/>
  <c r="F265" i="3"/>
  <c r="K265" i="3" s="1"/>
  <c r="E262" i="3"/>
  <c r="F262" i="3"/>
  <c r="K262" i="3" s="1"/>
  <c r="E255" i="3"/>
  <c r="F255" i="3"/>
  <c r="K255" i="3" s="1"/>
  <c r="E251" i="3"/>
  <c r="F251" i="3"/>
  <c r="E245" i="3"/>
  <c r="F245" i="3"/>
  <c r="K245" i="3" s="1"/>
  <c r="E238" i="3"/>
  <c r="F238" i="3"/>
  <c r="K238" i="3" s="1"/>
  <c r="E223" i="3"/>
  <c r="F223" i="3"/>
  <c r="K223" i="3" s="1"/>
  <c r="E215" i="3"/>
  <c r="F215" i="3"/>
  <c r="K215" i="3" s="1"/>
  <c r="E207" i="3"/>
  <c r="F207" i="3"/>
  <c r="K207" i="3" s="1"/>
  <c r="E199" i="3"/>
  <c r="F199" i="3"/>
  <c r="K199" i="3" s="1"/>
  <c r="E191" i="3"/>
  <c r="F191" i="3"/>
  <c r="K191" i="3" s="1"/>
  <c r="E183" i="3"/>
  <c r="F183" i="3"/>
  <c r="K183" i="3" s="1"/>
  <c r="E175" i="3"/>
  <c r="F175" i="3"/>
  <c r="K175" i="3" s="1"/>
  <c r="E168" i="3"/>
  <c r="F168" i="3"/>
  <c r="K168" i="3" s="1"/>
  <c r="E160" i="3"/>
  <c r="F160" i="3"/>
  <c r="K160" i="3" s="1"/>
  <c r="E152" i="3"/>
  <c r="F152" i="3"/>
  <c r="K152" i="3" s="1"/>
  <c r="E144" i="3"/>
  <c r="F144" i="3"/>
  <c r="K144" i="3" s="1"/>
  <c r="E136" i="3"/>
  <c r="F136" i="3"/>
  <c r="K136" i="3" s="1"/>
  <c r="E128" i="3"/>
  <c r="F128" i="3"/>
  <c r="K128" i="3" s="1"/>
  <c r="F586" i="3"/>
  <c r="K586" i="3" s="1"/>
  <c r="F522" i="3"/>
  <c r="K522" i="3" s="1"/>
  <c r="F458" i="3"/>
  <c r="F130" i="3"/>
  <c r="K130" i="3" s="1"/>
  <c r="E694" i="3"/>
  <c r="F694" i="3"/>
  <c r="K694" i="3" s="1"/>
  <c r="E688" i="3"/>
  <c r="F688" i="3"/>
  <c r="K688" i="3" s="1"/>
  <c r="E682" i="3"/>
  <c r="F682" i="3"/>
  <c r="K682" i="3" s="1"/>
  <c r="E674" i="3"/>
  <c r="F674" i="3"/>
  <c r="K674" i="3" s="1"/>
  <c r="E666" i="3"/>
  <c r="F666" i="3"/>
  <c r="K666" i="3" s="1"/>
  <c r="E658" i="3"/>
  <c r="F658" i="3"/>
  <c r="K658" i="3" s="1"/>
  <c r="E650" i="3"/>
  <c r="F650" i="3"/>
  <c r="K650" i="3" s="1"/>
  <c r="E642" i="3"/>
  <c r="F642" i="3"/>
  <c r="K642" i="3" s="1"/>
  <c r="E634" i="3"/>
  <c r="F634" i="3"/>
  <c r="K634" i="3" s="1"/>
  <c r="E626" i="3"/>
  <c r="F626" i="3"/>
  <c r="K626" i="3" s="1"/>
  <c r="E618" i="3"/>
  <c r="F618" i="3"/>
  <c r="K618" i="3" s="1"/>
  <c r="E610" i="3"/>
  <c r="F610" i="3"/>
  <c r="K610" i="3" s="1"/>
  <c r="E602" i="3"/>
  <c r="F602" i="3"/>
  <c r="K602" i="3" s="1"/>
  <c r="E594" i="3"/>
  <c r="F594" i="3"/>
  <c r="K594" i="3" s="1"/>
  <c r="E578" i="3"/>
  <c r="F578" i="3"/>
  <c r="K578" i="3" s="1"/>
  <c r="E562" i="3"/>
  <c r="F562" i="3"/>
  <c r="K562" i="3" s="1"/>
  <c r="E546" i="3"/>
  <c r="F546" i="3"/>
  <c r="K546" i="3" s="1"/>
  <c r="E530" i="3"/>
  <c r="F530" i="3"/>
  <c r="K530" i="3" s="1"/>
  <c r="E514" i="3"/>
  <c r="F514" i="3"/>
  <c r="K514" i="3" s="1"/>
  <c r="E498" i="3"/>
  <c r="F498" i="3"/>
  <c r="K498" i="3" s="1"/>
  <c r="E482" i="3"/>
  <c r="F482" i="3"/>
  <c r="K482" i="3" s="1"/>
  <c r="E466" i="3"/>
  <c r="F466" i="3"/>
  <c r="K466" i="3" s="1"/>
  <c r="E450" i="3"/>
  <c r="F450" i="3"/>
  <c r="K450" i="3" s="1"/>
  <c r="E439" i="3"/>
  <c r="F439" i="3"/>
  <c r="K439" i="3" s="1"/>
  <c r="E432" i="3"/>
  <c r="F432" i="3"/>
  <c r="K432" i="3" s="1"/>
  <c r="E428" i="3"/>
  <c r="F428" i="3"/>
  <c r="K428" i="3" s="1"/>
  <c r="E422" i="3"/>
  <c r="F422" i="3"/>
  <c r="K422" i="3" s="1"/>
  <c r="E415" i="3"/>
  <c r="F415" i="3"/>
  <c r="K415" i="3" s="1"/>
  <c r="E405" i="3"/>
  <c r="F405" i="3"/>
  <c r="K405" i="3" s="1"/>
  <c r="E402" i="3"/>
  <c r="F402" i="3"/>
  <c r="K402" i="3" s="1"/>
  <c r="E398" i="3"/>
  <c r="F398" i="3"/>
  <c r="K398" i="3" s="1"/>
  <c r="E392" i="3"/>
  <c r="F392" i="3"/>
  <c r="K392" i="3" s="1"/>
  <c r="E386" i="3"/>
  <c r="F386" i="3"/>
  <c r="K386" i="3" s="1"/>
  <c r="E370" i="3"/>
  <c r="F370" i="3"/>
  <c r="K370" i="3" s="1"/>
  <c r="E354" i="3"/>
  <c r="F354" i="3"/>
  <c r="K354" i="3" s="1"/>
  <c r="E338" i="3"/>
  <c r="F338" i="3"/>
  <c r="K338" i="3" s="1"/>
  <c r="E330" i="3"/>
  <c r="F330" i="3"/>
  <c r="K330" i="3" s="1"/>
  <c r="E322" i="3"/>
  <c r="F322" i="3"/>
  <c r="K322" i="3" s="1"/>
  <c r="E314" i="3"/>
  <c r="F314" i="3"/>
  <c r="K314" i="3" s="1"/>
  <c r="E306" i="3"/>
  <c r="F306" i="3"/>
  <c r="K306" i="3" s="1"/>
  <c r="E298" i="3"/>
  <c r="F298" i="3"/>
  <c r="K298" i="3" s="1"/>
  <c r="E290" i="3"/>
  <c r="F290" i="3"/>
  <c r="K290" i="3" s="1"/>
  <c r="E287" i="3"/>
  <c r="F287" i="3"/>
  <c r="E283" i="3"/>
  <c r="F283" i="3"/>
  <c r="K283" i="3" s="1"/>
  <c r="E280" i="3"/>
  <c r="F280" i="3"/>
  <c r="K280" i="3" s="1"/>
  <c r="E277" i="3"/>
  <c r="F277" i="3"/>
  <c r="K277" i="3" s="1"/>
  <c r="E267" i="3"/>
  <c r="F267" i="3"/>
  <c r="E261" i="3"/>
  <c r="F261" i="3"/>
  <c r="K261" i="3" s="1"/>
  <c r="E254" i="3"/>
  <c r="F254" i="3"/>
  <c r="K254" i="3" s="1"/>
  <c r="E244" i="3"/>
  <c r="F244" i="3"/>
  <c r="K244" i="3" s="1"/>
  <c r="E241" i="3"/>
  <c r="F241" i="3"/>
  <c r="K241" i="3" s="1"/>
  <c r="E237" i="3"/>
  <c r="F237" i="3"/>
  <c r="K237" i="3" s="1"/>
  <c r="E231" i="3"/>
  <c r="F231" i="3"/>
  <c r="K231" i="3" s="1"/>
  <c r="E225" i="3"/>
  <c r="F225" i="3"/>
  <c r="K225" i="3" s="1"/>
  <c r="E217" i="3"/>
  <c r="F217" i="3"/>
  <c r="K217" i="3" s="1"/>
  <c r="E209" i="3"/>
  <c r="F209" i="3"/>
  <c r="K209" i="3" s="1"/>
  <c r="E201" i="3"/>
  <c r="F201" i="3"/>
  <c r="K201" i="3" s="1"/>
  <c r="E185" i="3"/>
  <c r="F185" i="3"/>
  <c r="K185" i="3" s="1"/>
  <c r="E177" i="3"/>
  <c r="F177" i="3"/>
  <c r="K177" i="3" s="1"/>
  <c r="E162" i="3"/>
  <c r="F162" i="3"/>
  <c r="K162" i="3" s="1"/>
  <c r="E154" i="3"/>
  <c r="F154" i="3"/>
  <c r="K154" i="3" s="1"/>
  <c r="E146" i="3"/>
  <c r="F146" i="3"/>
  <c r="K146" i="3" s="1"/>
  <c r="E138" i="3"/>
  <c r="F138" i="3"/>
  <c r="K138" i="3" s="1"/>
  <c r="E122" i="3"/>
  <c r="F122" i="3"/>
  <c r="K122" i="3" s="1"/>
  <c r="F733" i="3"/>
  <c r="K733" i="3" s="1"/>
  <c r="F701" i="3"/>
  <c r="K701" i="3" s="1"/>
  <c r="F685" i="3"/>
  <c r="K685" i="3" s="1"/>
  <c r="F570" i="3"/>
  <c r="K570" i="3" s="1"/>
  <c r="F506" i="3"/>
  <c r="F442" i="3"/>
  <c r="F378" i="3"/>
  <c r="K378" i="3" s="1"/>
  <c r="K458" i="3" l="1"/>
  <c r="K235" i="3"/>
  <c r="K382" i="3"/>
  <c r="K478" i="3"/>
  <c r="K542" i="3"/>
  <c r="K230" i="3"/>
  <c r="K759" i="3"/>
  <c r="K303" i="3"/>
  <c r="K623" i="3"/>
  <c r="K671" i="3"/>
  <c r="K1258" i="3"/>
  <c r="K1148" i="3"/>
  <c r="K1160" i="3"/>
  <c r="K1172" i="3"/>
  <c r="K1180" i="3"/>
  <c r="K267" i="3"/>
  <c r="K198" i="3"/>
  <c r="K966" i="3"/>
  <c r="K874" i="3"/>
  <c r="K890" i="3"/>
  <c r="K906" i="3"/>
  <c r="K418" i="3"/>
  <c r="K926" i="3"/>
  <c r="K1022" i="3"/>
  <c r="K251" i="3"/>
  <c r="K410" i="3"/>
  <c r="K134" i="3"/>
  <c r="K166" i="3"/>
  <c r="K151" i="3"/>
  <c r="K335" i="3"/>
  <c r="K551" i="3"/>
  <c r="K567" i="3"/>
  <c r="K583" i="3"/>
  <c r="K603" i="3"/>
  <c r="K651" i="3"/>
  <c r="K747" i="3"/>
  <c r="K490" i="3"/>
  <c r="K301" i="3"/>
  <c r="K325" i="3"/>
  <c r="K661" i="3"/>
  <c r="K743" i="3"/>
  <c r="K755" i="3"/>
  <c r="K775" i="3"/>
  <c r="K15" i="3"/>
  <c r="K43" i="3"/>
  <c r="K71" i="3"/>
  <c r="K95" i="3"/>
  <c r="K147" i="3"/>
  <c r="K365" i="3"/>
  <c r="K445" i="3"/>
  <c r="K453" i="3"/>
  <c r="K465" i="3"/>
  <c r="K477" i="3"/>
  <c r="K485" i="3"/>
  <c r="K497" i="3"/>
  <c r="K509" i="3"/>
  <c r="K517" i="3"/>
  <c r="K1019" i="3"/>
  <c r="K597" i="3"/>
  <c r="K625" i="3"/>
  <c r="K555" i="3"/>
  <c r="K657" i="3"/>
  <c r="K739" i="3"/>
  <c r="K593" i="3"/>
  <c r="K621" i="3"/>
  <c r="K711" i="3"/>
  <c r="K449" i="3"/>
  <c r="K461" i="3"/>
  <c r="K469" i="3"/>
  <c r="K481" i="3"/>
  <c r="K493" i="3"/>
  <c r="K501" i="3"/>
  <c r="K513" i="3"/>
  <c r="K61" i="3"/>
  <c r="K69" i="3"/>
  <c r="K97" i="3"/>
  <c r="K129" i="3"/>
  <c r="K149" i="3"/>
  <c r="K224" i="3"/>
  <c r="K355" i="3"/>
  <c r="K371" i="3"/>
  <c r="K475" i="3"/>
  <c r="K507" i="3"/>
  <c r="K605" i="3"/>
  <c r="K641" i="3"/>
  <c r="K723" i="3"/>
  <c r="K735" i="3"/>
  <c r="K831" i="3"/>
  <c r="K847" i="3"/>
  <c r="K1015" i="3"/>
  <c r="K1144" i="3"/>
  <c r="K1156" i="3"/>
  <c r="K1164" i="3"/>
  <c r="K1176" i="3"/>
  <c r="K613" i="3"/>
  <c r="K637" i="3"/>
  <c r="K157" i="3"/>
  <c r="K216" i="3"/>
  <c r="K379" i="3"/>
  <c r="K1192" i="3"/>
  <c r="K305" i="3"/>
  <c r="K333" i="3"/>
  <c r="K523" i="3"/>
  <c r="K919" i="3"/>
  <c r="K927" i="3"/>
  <c r="K891" i="3"/>
  <c r="K3" i="3"/>
  <c r="K27" i="3"/>
  <c r="K59" i="3"/>
  <c r="K83" i="3"/>
  <c r="K107" i="3"/>
  <c r="K131" i="3"/>
  <c r="K163" i="3"/>
  <c r="K357" i="3"/>
  <c r="K791" i="3"/>
  <c r="K799" i="3"/>
  <c r="K971" i="3"/>
  <c r="K983" i="3"/>
  <c r="K991" i="3"/>
  <c r="K29" i="3"/>
  <c r="K37" i="3"/>
  <c r="K307" i="3"/>
  <c r="K339" i="3"/>
  <c r="K145" i="3"/>
  <c r="K212" i="3"/>
  <c r="K228" i="3"/>
  <c r="K1204" i="3"/>
  <c r="K259" i="3"/>
  <c r="K275" i="3"/>
  <c r="K243" i="3"/>
  <c r="K123" i="3"/>
  <c r="K170" i="3"/>
  <c r="K186" i="3"/>
  <c r="K202" i="3"/>
  <c r="K289" i="3"/>
  <c r="K317" i="3"/>
  <c r="K341" i="3"/>
  <c r="K673" i="3"/>
  <c r="K697" i="3"/>
  <c r="K763" i="3"/>
  <c r="K911" i="3"/>
  <c r="K939" i="3"/>
  <c r="K1068" i="3"/>
  <c r="K1080" i="3"/>
  <c r="K1092" i="3"/>
  <c r="K1100" i="3"/>
  <c r="K56" i="3"/>
  <c r="K68" i="3"/>
  <c r="K76" i="3"/>
  <c r="K84" i="3"/>
  <c r="K92" i="3"/>
  <c r="K100" i="3"/>
  <c r="K108" i="3"/>
  <c r="K116" i="3"/>
  <c r="K141" i="3"/>
  <c r="K395" i="3"/>
  <c r="K443" i="3"/>
  <c r="K139" i="3"/>
  <c r="K218" i="3"/>
  <c r="K234" i="3"/>
  <c r="K258" i="3"/>
  <c r="K381" i="3"/>
  <c r="K389" i="3"/>
  <c r="K783" i="3"/>
  <c r="K815" i="3"/>
  <c r="K1108" i="3"/>
  <c r="K1116" i="3"/>
  <c r="K1128" i="3"/>
  <c r="K1140" i="3"/>
  <c r="K13" i="3"/>
  <c r="K21" i="3"/>
  <c r="K49" i="3"/>
  <c r="K77" i="3"/>
  <c r="K85" i="3"/>
  <c r="K113" i="3"/>
  <c r="K871" i="3"/>
  <c r="K1196" i="3"/>
  <c r="K23" i="3"/>
  <c r="K39" i="3"/>
  <c r="K63" i="3"/>
  <c r="K87" i="3"/>
  <c r="K111" i="3"/>
  <c r="K125" i="3"/>
  <c r="K180" i="3"/>
  <c r="K192" i="3"/>
  <c r="K200" i="3"/>
  <c r="K299" i="3"/>
  <c r="K331" i="3"/>
  <c r="K529" i="3"/>
  <c r="K541" i="3"/>
  <c r="K549" i="3"/>
  <c r="K561" i="3"/>
  <c r="K573" i="3"/>
  <c r="K581" i="3"/>
  <c r="K859" i="3"/>
  <c r="K1003" i="3"/>
  <c r="K6" i="3"/>
  <c r="K14" i="3"/>
  <c r="K22" i="3"/>
  <c r="K30" i="3"/>
  <c r="K38" i="3"/>
  <c r="K46" i="3"/>
  <c r="K54" i="3"/>
  <c r="K62" i="3"/>
  <c r="K70" i="3"/>
  <c r="K78" i="3"/>
  <c r="K86" i="3"/>
  <c r="K94" i="3"/>
  <c r="K102" i="3"/>
  <c r="K110" i="3"/>
  <c r="K118" i="3"/>
  <c r="K895" i="3"/>
  <c r="K19" i="3"/>
  <c r="K47" i="3"/>
  <c r="K67" i="3"/>
  <c r="K91" i="3"/>
  <c r="K115" i="3"/>
  <c r="K442" i="3"/>
  <c r="K287" i="3"/>
  <c r="K506" i="3"/>
  <c r="K474" i="3"/>
  <c r="K1085" i="3"/>
  <c r="K211" i="3"/>
  <c r="K227" i="3"/>
  <c r="K519" i="3"/>
  <c r="K631" i="3"/>
  <c r="K607" i="3"/>
  <c r="K929" i="3"/>
  <c r="K127" i="3"/>
  <c r="K159" i="3"/>
  <c r="K587" i="3"/>
  <c r="K683" i="3"/>
  <c r="K1270" i="3"/>
  <c r="K575" i="3"/>
  <c r="K771" i="3"/>
  <c r="K362" i="3"/>
  <c r="K193" i="3"/>
  <c r="K659" i="3"/>
  <c r="K1117" i="3"/>
  <c r="K171" i="3"/>
  <c r="K187" i="3"/>
  <c r="K203" i="3"/>
  <c r="K761" i="3"/>
  <c r="K178" i="3"/>
  <c r="K194" i="3"/>
  <c r="K281" i="3"/>
  <c r="K349" i="3"/>
  <c r="K539" i="3"/>
  <c r="K677" i="3"/>
  <c r="K767" i="3"/>
  <c r="K907" i="3"/>
  <c r="K935" i="3"/>
  <c r="K1076" i="3"/>
  <c r="K1084" i="3"/>
  <c r="K1096" i="3"/>
  <c r="K64" i="3"/>
  <c r="K72" i="3"/>
  <c r="K80" i="3"/>
  <c r="K88" i="3"/>
  <c r="K96" i="3"/>
  <c r="K104" i="3"/>
  <c r="K112" i="3"/>
  <c r="K120" i="3"/>
  <c r="K165" i="3"/>
  <c r="K387" i="3"/>
  <c r="K403" i="3"/>
  <c r="K459" i="3"/>
  <c r="K155" i="3"/>
  <c r="K210" i="3"/>
  <c r="K226" i="3"/>
  <c r="K242" i="3"/>
  <c r="K373" i="3"/>
  <c r="K385" i="3"/>
  <c r="K393" i="3"/>
  <c r="K779" i="3"/>
  <c r="K807" i="3"/>
  <c r="K1112" i="3"/>
  <c r="K1124" i="3"/>
  <c r="K1132" i="3"/>
  <c r="K17" i="3"/>
  <c r="K45" i="3"/>
  <c r="K53" i="3"/>
  <c r="K81" i="3"/>
  <c r="K109" i="3"/>
  <c r="K117" i="3"/>
  <c r="K879" i="3"/>
  <c r="K1188" i="3"/>
  <c r="K1208" i="3"/>
  <c r="K11" i="3"/>
  <c r="K31" i="3"/>
  <c r="K51" i="3"/>
  <c r="K75" i="3"/>
  <c r="K99" i="3"/>
  <c r="K176" i="3"/>
  <c r="K184" i="3"/>
  <c r="K196" i="3"/>
  <c r="K208" i="3"/>
  <c r="K315" i="3"/>
  <c r="K347" i="3"/>
  <c r="K525" i="3"/>
  <c r="K533" i="3"/>
  <c r="K545" i="3"/>
  <c r="K557" i="3"/>
  <c r="K565" i="3"/>
  <c r="K577" i="3"/>
  <c r="K855" i="3"/>
  <c r="K863" i="3"/>
  <c r="K999" i="3"/>
  <c r="K1007" i="3"/>
  <c r="K10" i="3"/>
  <c r="K18" i="3"/>
  <c r="K26" i="3"/>
  <c r="K34" i="3"/>
  <c r="K42" i="3"/>
  <c r="K50" i="3"/>
  <c r="K58" i="3"/>
  <c r="K66" i="3"/>
  <c r="K74" i="3"/>
  <c r="K82" i="3"/>
  <c r="K90" i="3"/>
  <c r="K98" i="3"/>
  <c r="K106" i="3"/>
  <c r="K114" i="3"/>
  <c r="K887" i="3"/>
  <c r="K903" i="3"/>
  <c r="K7" i="3"/>
  <c r="K35" i="3"/>
  <c r="K55" i="3"/>
  <c r="K79" i="3"/>
  <c r="K103" i="3"/>
  <c r="K119" i="3"/>
</calcChain>
</file>

<file path=xl/sharedStrings.xml><?xml version="1.0" encoding="utf-8"?>
<sst xmlns="http://schemas.openxmlformats.org/spreadsheetml/2006/main" count="41945" uniqueCount="4231">
  <si>
    <t>岗位名称</t>
  </si>
  <si>
    <t>福利</t>
  </si>
  <si>
    <t>薪资类型</t>
  </si>
  <si>
    <t>薪资</t>
  </si>
  <si>
    <t>发布日期</t>
  </si>
  <si>
    <t>工作性质</t>
  </si>
  <si>
    <t>工作经验</t>
  </si>
  <si>
    <t>学历要求</t>
  </si>
  <si>
    <t>招聘人数</t>
  </si>
  <si>
    <t>岗位职责</t>
  </si>
  <si>
    <t>工作地址</t>
  </si>
  <si>
    <t>公司规模</t>
  </si>
  <si>
    <t>公司性质</t>
  </si>
  <si>
    <t>公司行业</t>
  </si>
  <si>
    <t>节日福利</t>
  </si>
  <si>
    <t>职位月薪</t>
  </si>
  <si>
    <t>6001-8000元/月</t>
  </si>
  <si>
    <t>不限</t>
  </si>
  <si>
    <t>大专</t>
  </si>
  <si>
    <t>7人</t>
  </si>
  <si>
    <t>北京市朝阳区潘家园北京汽车大厦1402室</t>
  </si>
  <si>
    <t>市场专员/数据分析-实习生</t>
  </si>
  <si>
    <t>五险一金</t>
  </si>
  <si>
    <t>3000-5000元/月</t>
  </si>
  <si>
    <t>硕士</t>
  </si>
  <si>
    <t>1人</t>
  </si>
  <si>
    <t>岗位职责：1、? 参与公司的各行业大数据产品解决方案的制作，收集行业、竞品资料，梳理素材为可用基础内容；2、? 参与学习大数据产品解决方案的思路，并逐步掌握独立完成基础解决方案的能力3、? 持续收集银行、保险、互联网金融、共享经济等行业的产品解决方案、竞品资料；并完成基本的梳理，统计和分析4、? 参与客户的大数据项目对接，学习如何完成客户对接，跟进和验收等工作5、? 参与重点项目的数据建模分析过程，学习基本的大数据分析逻辑思路6、? 学习理解如何用大数据来重新认知各行行业，拥有大数据逻辑思维能力任职要求：1、 市场策划、数理分析等相关研究生以上学历，需要敏锐的商业理解能力；有在相关大数据行业的实习经验优先。2、 具有良好的市场分析和创新思维能力，能够独立思考并完成相关方案；3、 出色的文字编撰及口头表达能力；4、 熟练运用Office办公软件，尤其word、PPT，逻辑清晰，善于沟通，有责任心，抗压性强。</t>
  </si>
  <si>
    <t>贵州数据宝网络科技有限公司</t>
  </si>
  <si>
    <t>100-499人</t>
  </si>
  <si>
    <t>民营</t>
  </si>
  <si>
    <t>互联网/电子商务</t>
  </si>
  <si>
    <t>高级数据分析师（互联网金融方向）</t>
  </si>
  <si>
    <t>每年多次调薪</t>
  </si>
  <si>
    <t>10001-15000元/月</t>
  </si>
  <si>
    <t>3-5年</t>
  </si>
  <si>
    <t>本科</t>
  </si>
  <si>
    <t>岗位职责：1、 对公司各类理财、贷款等金融产品进行量化测算，建立多个业务线基于风险的业务模型，提供相关管理建议2、 开发并持续完善各项金融业务数据的统计分析模型，确保其准确性、实用性及可衡量性3、完成数据分析项目过程中的数据提取、数据分析、数据展示工作，编制数据分析报告任职要求:1、数学、统计、金融或相关专业统招本科以上学历；2、3年以上数据工作经验，有互联网金融数据统计工作经验者优先；3、精通EXCEL、SQL，以及至少掌握一门其他编程语言；4、耐心细致，认真敬业，有求知欲，具有良好的沟通和团队协作能力，对业务有较好的理解能力和敏感性；集团人力资源部：石经理 电话：15010191105集团总部地址：北京市朝阳区亮马桥甲40号21世纪大厦A座16层</t>
  </si>
  <si>
    <t>北京市朝阳区亮马桥甲40号21世纪大厦A座16层</t>
  </si>
  <si>
    <t>1000-9999人</t>
  </si>
  <si>
    <t>基金/证券/期货/投资</t>
  </si>
  <si>
    <t>数据分析经理</t>
  </si>
  <si>
    <t>5-10年</t>
  </si>
  <si>
    <t>3人</t>
  </si>
  <si>
    <t>岗位职责：1、负责公司数据分析体系的建立，根据关键指标搭建数据报表资料库；2、负责数据分析团队的组建、管理、培训、人员梯队建设；3、根据公司具体业务需要、结合行业特点，为公司运营和决策提供数据支持，包括但不限于以下方面：1）公司所在行业涉及到的各类信息了解、收集和分析；2）公司3-5年战略规划需要的行业参考数据以及内部经营数据收集和分析；3）公司年度计划需要的行业参考数据以及内部经营数据收集和分析；4）公司日常经营数据的整理和分析（销售数据、客户数据、品牌数据等）5）公司所经营品牌的各项数据分析（销售数据、增长数据、盈利指标等）4、所有数据分析结论，都需要形成持续性的、有价值的分析报告并定期呈报给总裁办或相关部门；任职要求：1、有快消品及相关行业数据分析和数据处理经验者优先；2、出色的沟通和协调能力，能够理解上级及需求者真正的需求，极强的团队合作能力；3、逻辑思考和分析能力，碰到复杂问题具备清晰的解决问题的思路；4、对于数字敏感，知道数据之间的关联性，能够多角度理解、判断、解读和检查数据；5、熟练运用Excel软件，熟知各类函数在表格中的应用，能用数据透视表做数据分析。</t>
  </si>
  <si>
    <t>北京市丰台区南三环西路16号搜宝商务中心2号楼821室                                                        查看职位地图</t>
  </si>
  <si>
    <t>贸易/进出口</t>
  </si>
  <si>
    <t>金融数据分析师/助理</t>
  </si>
  <si>
    <t>4人</t>
  </si>
  <si>
    <t>岗位职责：（无经验者通过面试后可免费带薪培训）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岗位要求：1.热爱金融行业，有财务自由的愿望，2.接受免费统一的带薪学习培训和模拟训练;3.成绩优秀的操盘手将逐步晋升为中级、高级操盘手; 级别越高,机会越多,收入越高。4.有较强的学习能力、分析能力、风险控制能力。5.大专以上学历,有经验者优先。6.为人诚实守信,具有良好的职业操守,注重信托责任。薪资待遇：1、薪资：底薪6000＋交通高温补助+五险一金+双休。2、完整晋升空间。每三个月有一次晋升机会，每次薪资涨幅4000-50003、保障安全有五险一金4、每月有高温和交通补助【联系方式】人事经理：尉安粹人事电话：18310161636（微信同步）邮箱地址：1218623083@qq.com公司网址：http://www.onewaycn.com/公司地址：北京东城区白桥大街15号嘉禾国信大厦309室职位关键词：分析 证券分析 交易 金融交易 交易员 投资理财 风控管理 外汇 基金 私募 期货 现货 股票 原油 大宗商品 ?销售 销售代表 客户代表 电话销售 渠道销售 销售助理 销售人员 奢侈品 市场营销 金融 理财 网络营销 计算机 高端房产销售 汽车销售 商务助理 销售助理 软件工程师 销售顾问 外贸专员 置业顾问 地铁附近 朝阳 海淀 东城 号线 国贸 CBD 太阳宫 亚运村 望京 崇文门 广渠门 三元桥 团结湖 呼家楼 双井</t>
  </si>
  <si>
    <t>北京东城区白桥大街15号嘉禾国信大厦309室                                                        查看职位地图</t>
  </si>
  <si>
    <t>保密</t>
  </si>
  <si>
    <t>风控数据分析师J11839</t>
  </si>
  <si>
    <t>健身俱乐部</t>
  </si>
  <si>
    <t>999人</t>
  </si>
  <si>
    <t>岗位职责：1. 负责外部数据的测试及数据策略分析，包括业务数据的提取、处理、分析，撰写分析报告等；2. 对于部门内需求提供数据支持，对于风险规则配置提供建议；3. 根据对业务的深度理解，对数据进行深入挖掘；4. 对数据策略及数据项目的实施进行跟踪和管理；5. 完成领导交办的其他工作；6. 工作地点上海。任职要求：1、统招本科及以上学历，数学、统计学、数量经济学、运筹学、计算机等相关专业；2、熟练使用SAS、Python至少一种，使用时间至少一年以上；3、熟练使用SQL语言及Excel；4、1年以上风险数据分析经验，有互联网金融、汽车金融、银行、小贷等金融机构或公司数据分析经验优先；5、对个人信用风险有较深入的理解，有信贷风险规则设计或信用评分经验优先。6. 优秀的分析能力、学习能力、逻辑思维、沟通能力及书面表达能力。</t>
  </si>
  <si>
    <t>上海市浦东新区杨高南路799号陆家嘴世纪金融广场 3号楼12F</t>
  </si>
  <si>
    <t>上市公司</t>
  </si>
  <si>
    <t>数据分析员</t>
  </si>
  <si>
    <t>15001-20000元/月</t>
  </si>
  <si>
    <t>1-3年</t>
  </si>
  <si>
    <t>2人</t>
  </si>
  <si>
    <t>一、岗位须知：1、请各位求职者仔细、详细的阅读您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者优先。3、人品端正，谦虚好学，自信果敢。4、有很强的数据运算能力及宏观经济数据分析能力。5、公司提供完善的免费提高培训。</t>
  </si>
  <si>
    <t>北京市朝阳区东三环中路9号富尔大厦15层1505（中央电视台对面）                                                        查看职位地图</t>
  </si>
  <si>
    <t>500-999人</t>
  </si>
  <si>
    <t>合资</t>
  </si>
  <si>
    <t>北京市朝阳区东三环中路9号富尔大厦15层1505（中央电视台对面）</t>
  </si>
  <si>
    <t>〖转行不用愁〗诚聘金融数据分析师</t>
  </si>
  <si>
    <t>8001-10000元/月</t>
  </si>
  <si>
    <t>职位描述: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作为公司重要的储备人才。职位要求：1、应届毕业生及以上学历，有志于金融行业长远发展（金融、经济学专业可放宽至大专）；或对金融行业有强烈意愿者。2、良好的沟通能力，很好的亲和力和较强的人际交往能力；3、精力充沛，喜爱竞争挑战和有强烈成功欲望；4、遵守纪侓和行业规范，能接受严格专业培训，具有敬业精神及团队合作意识；5、正直诚信，忠于企业，传承企业文化，愿意与企业一起发展成长；6、具有一定的金融行业知识，具有股票、外汇、期货、贵金属投资等相关业务从业经历者优先。对无相关从业经验者提供带薪培训，并在实习期内根据个人能力，定向发展成为：分析师助理（储备分析师），经理助理（储备经理）。任职要求：1、对企业相关部门岗位轮岗轮训，熟悉操作流程，累计实习经验；2、学习掌握基础分析知识，定期对金融市场定向研究，撰写市场分析报告；3、协助分析师完成对公司客户及会员进行技术分析维护，控制风险，帮助客户稳定盈利；4、完成各部门各岗位实习考核任务，实习期具有一定淘汰率；5、一个月试用期通过公司标准，转正后获得高额薪水、固定期限劳动合同，开启璀璨人生之路。用人理念 ：1、你可以没有显赫学历，但要有一直学习新事物的精神，对新鲜的东西拥有强烈的求知欲；2、你可以没有就读名校，但要证明你的能力不输于那些所谓名校的高材生；3、你可以没有金融知识，但要对金融行业有强烈的热情和兴趣；4、你可以没有工作经验，但要有梦想、有目标，要积极向上、勇于担当。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联系方式】人事经理：尉安粹人事电话：18310161636（微信同步）邮箱地址：1218623083@qq.com公司网址：http://www.onewaycn.com/公司地址：北京东城区白桥大街15号嘉禾国信大厦309室职位关键词：分析 证券分析 交易 金融交易 交易员 投资理财 风控管理 外汇 基金 私募 期货 现货 股票 原油 大宗商品 ?销售 销售代表 客户代表 电话销售 渠道销售 销售助理 销售人员 奢侈品 市场营销 金融 理财 网络营销 计算机 高端房产销售 汽车销售 商务助理 销售助理 软件工程师 销售顾问 外贸专员 置业顾问 地铁附近 朝阳 海淀 东城 号线 国贸 CBD 太阳宫 亚运村 望京 崇文门 广渠门 三元桥 团结湖 呼家楼 双井</t>
  </si>
  <si>
    <t>互联网营销数据分析专员</t>
  </si>
  <si>
    <t>6000-10000元/月</t>
  </si>
  <si>
    <t>工作职责：1、熟悉网站运营、推广和互联网营销的相关知识2、熟练使用数据分析软件，获取、整合各类数据，进行深度分析，并预测趋势3、独立完成指标下滑的分析，找出原因并提供解决方案，以报告形式呈现4、通过数据分析、网站运营提升网站价值和粘性，提高会员活跃度，提高交易量，促进公司和网站各项收入提升任职要求：1、本科以上学历，大学英语4级及以上，优秀者应届生亦可；2、热爱电子商务行业和互联网营销，吃苦耐劳，责任心强，对数据敏感；3、熟练使用办公软件，了解商品分类和存储知识。</t>
  </si>
  <si>
    <t>上海浦东新区新金桥路1122号9F                                                        查看职位地图</t>
  </si>
  <si>
    <t>应届毕业生首选 五险一金 数据分析师</t>
  </si>
  <si>
    <t>5人</t>
  </si>
  <si>
    <t>不要怀疑你的眼睛你没看错我也没发错我们就是想在不同的地方找到人才岗位职责：（无经验者通过面试后可免费带薪培训）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岗位要求：1.18-35周岁,大本及其以上学历;性别不限、专业不限，退伍军人前考虑；2.性格开朗，诚实守信、踏实勤奋，工作积极主动；3.沟通表达能力强，较强的团队意识和协作精神；4.能承受较强的工作压力,且有强烈的上进心。薪资待遇：1、薪资6000＋交通高温补助+五险一金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人生有一种遗憾叫做“因为不够了解而错过”，期待拥有梦想的你。那么请点击“立即申请”或通过以下方式联系我们：公司地址：北京市朝阳区东三环南路25号北京汽车大厦1402.公司主页：http://www.onewaycn.com人事部电话：010-59444424 (对职位有疑问或有兴趣者，请积极与HR联系） 人事部经理：徐经理</t>
  </si>
  <si>
    <t>技术类岗位6k-10k金融数据分析员可接受应届</t>
  </si>
  <si>
    <t>我们通常只关注自己熟悉的行业和我们能够驾驭的工作，与此同时，有没有想过我们+关注的行业还有多少发展和上升空间，同样都是工作8小时，为什么别人能挣1-2万而自己还在为7-8千纠结，外面的世界很精彩，走出来看看吧我们可以很负责的说只要敢于迎接挑战，月薪1-2万只是个起点！！华壹信融欢迎你的加入！！！！（现入职，也可享受年终奖福利） 岗位职责： （无经验者通过面试后可免费带薪培训）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岗位要求： 1.18-35周岁,大本及其以上学历;性别不限、专业不限，退伍军人前考虑；2.性格开朗，诚实守信、踏实勤奋，工作积极主动；3.沟通表达能力强，较强的团队意识和协作精神；4.能承受较强的工作压力,且有强烈的上进心。 薪资待遇： 1、薪资6000＋交通补助+饭补+高温补助+五险一金+年底双薪2、完整晋升空间。每三个月有一次晋升机会，每次薪资涨幅4000-50003、保障安全有五险一金4、每月有高温和交通补助福利待遇： 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公司官网www.huayifinance.com联系电话：宋悦 17778149192公司地址：朝阳区东大桥春平广场百富国际大厦A座8楼8D（紧邻6号线东大桥地铁站A口）</t>
  </si>
  <si>
    <t>北京市朝阳区工体东路20号百富国际大厦A座8层8D</t>
  </si>
  <si>
    <t>金融数据分析 底薪6000双休 早九晚五</t>
  </si>
  <si>
    <t>想要付出多少努力，就已经定格好要赚多少钱。如果你已经厌倦了朝九晚六的生活，不如放宽视野，选择【万向联合】任职资格：学习型：（可接受应届毕业生）1.正规院校财经类专业本科以上学历;经济学，金融学，证券投资学，国际贸易等专业优先。2、性格开朗、大方，沟通表达能力强，有授课、主持或演讲经验者优先；3.熟悉相关办公软件，能独立研发课件;4.掌握金融投资基本知识，熟悉公司投资项目;经验型：1.年龄30岁以下，口齿清晰、思维活跃、性格开朗、自信；2.三年以上金融投资领域及讲师相关工作经验，主持并讲授不少于50人以上的各类培训课程不少于50场，对会场有足够的掌控力;3. 有保险行业组训、培训岗位、产说会工作经验优先考虑;4.优秀的口头和书面表达能力，良好的沟通能力和亲和力;5.具有良好的人际沟通及协调能力;6.有证券公司，期货公司工作经验；薪资待遇：1、条件符合者，公司将统一安排专业职业技能培训；2、周末双休、法定节假日，圣诞、万圣、Bank Holiday休息3、做五休二、OFFICE作息时间，无需加班；4、完善成熟的晋升渠道，专业的职业生涯规划，助你成为金融行业精英5. 合理优厚的薪金：基本工资+提成奖金+补贴+年终奖+优秀员工激励奖金等,6. 完善的假期组合：带薪年假、带薪病假及法定假期；7. 优厚的福利体系：养老保险、医疗保险+补充医疗保险、生育保险、 工伤保险、失业保险及住房公积金；8. 丰富多彩的员工活动：员工聚餐、年度体检、节日晚会、旅游活动、运动会、优秀员工表彰活动等；9. 多元化培训课程：带薪岗前培训，在职个人提升计划；10. 良好晋升机会：内部转职（横向发展）、纵向提升； 11. 舒适工作环境。      欢迎加入万向！     Welcome to Oneway~公司地址：北京市朝阳区潘家园北京汽车大厦1402室公司主页：www.trade-bj.com人事部电话：17718583381人事部邮箱：helu@trade-bj.com人事部经理：何璐</t>
  </si>
  <si>
    <t>北京市朝阳区东三环南路25号北京汽车大厦1402</t>
  </si>
  <si>
    <t>股份制企业</t>
  </si>
  <si>
    <t>首席数据官/数据价值分析 /数据产品设计师</t>
  </si>
  <si>
    <t>周末双休</t>
  </si>
  <si>
    <t>30000-50000元/月</t>
  </si>
  <si>
    <t>岗位职责：通过解读数据资产的市场价值，寻找数据价值背后的应用场景并规划一系列的数据产品，为产品研发方向提供策划方案并指导产品总监或产品经理负责落地统筹；1、? 负责对数据宝所有对接的部委数据资源进行研究解析，结合市场需求给出合作方案及战略参考支持；2、? 负责针对已有资源设计行业细分领域应用产品，如航旅数据服务产品、车辆数据评估产品等；3、? 负责基于市场需求和运营、销售数据，整合集团及战略合作商资源不断优化产品，确保核心竞争力；4、? 负责对通过总裁室评审立项的产品项目与产品、技术团队负责人进行沟通投入研发并准时推出新产品，指导市场制定新产品市场拓展策略；5、? 负责组建并管理数据分析团队及跨部门沟通协调工作。?任职要求：1、? 五年以上工作经验，全日制本科以上学历，有4A广告公司从业经历优先考虑，熟悉大数据行业优先考虑；2、? 具备较优秀的策划创意能力、较强的逻辑思维能力、有优秀的对外独自提案能力（请带上您的成功案例），有一定技术基础；3、? 有2-3个数字营销成功项目经验，并且服务过的项目覆盖3个以上的行业；4、? 具备较强的商业头脑及市场敏锐度，目标感清晰明确，优秀的解决问题能力，优秀的沟通协调能力；5、? 有战略眼光，愿意拥抱挑战。</t>
  </si>
  <si>
    <t>贵州数据宝网络科技有限公司                                                        查看职位地图</t>
  </si>
  <si>
    <t>应届生首选  高薪直招金融数据分析师助理</t>
  </si>
  <si>
    <t>8人</t>
  </si>
  <si>
    <t>北京——中国的首都，每天吸引着全国甚至世界各地怀揣梦想的人前来寻找机会。被人们习惯地称为“北漂”。我们不知道当中有多少人来自农村，但随着中国城镇化的推进，大量的农民从土地上解放出来，开始到城市里生活。他们可能是菜贩子、送水工，也可能是美甲的小美女，还可能是建筑工地的大叔……揣着不同的梦想、忍受着远离家乡和亲人的孤独。他们挤进北京的大街小巷，挥洒着汗水，只希望在这儿成就自己人生的中国梦。他们中，有的已立住了脚根，有的仍在迷惘、仍在寻找。如果你还在寻找，如果你此时看到这篇帖子，北京万向卓迹愿给寻梦的你一个机会，我们一起共建一个美好的未来岗位职责：（没有销售性质，无经验者通过面试后可免费带薪培训）1.严格执行公司各项制度，协助项目经理完成日常工作；2.按照部门主管的要求进行项目数据的搜集或整理；3.配合其他部门有关工作；4.遵守公司的各项管理制度，承办领导交办的其他工作。岗位要求：1.18-35周岁,大本及其以上学历;性别不限、专业不限，退伍军人优先考虑。2.性格开朗，诚实守信、踏实勤奋，工作积极主动；3.沟通表达能力强，较强的团队意识和协作精神；4.能承受较强的工作压力,且有强烈的上进心。薪资待遇：1、薪资6K-1W5＋交通高温补助+五险一金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更真挚的祝福6、不定时不定量的微信抢红包的惊喜活动，等你来抢；7、神一般的队友，激情四溢朝气蓬勃的团队工作氛围；8、饭补、话补、交通补、结婚红包、每年两次的加薪机会，每月的绩效奖金，年底红包等丰厚的福利等着你；9、更重要的是来到这里，你将拥有更广阔的职业发展空间，更充足的资源支持，更人性化的管理，不管你在那个岗位，只要你可做，就有机会成为部门leader进而走进公司高级管理层。直接投递简历，公司会当天审核，审核通过后会通知面试公司地址：北京市朝阳区东三环南路25号北京汽车大厦1402.人事部电话：17718339262(对职位有疑问或有兴趣者，请积极与HR联系）人事部经理：张萌</t>
  </si>
  <si>
    <t>数据分析师</t>
  </si>
  <si>
    <t>一、晋升空间：  1.初级—中级—高级—专业—首席分析师/首席风管师2.讲师助理—金融顾问—高级金融顾问—交易经理—交易总监3.优秀者可直接晋升成中高级金融师 4.对于没有交易经验、却对金融交易职位感趣者，公司提供岗前技术指导，公司专业讲师团队助你走进交易市场，并找到自己的立足点，成为优秀金融师。二、岗位须知：1、请各位求职者仔细、详细的阅读您投递的职位要求，公司将统一进行审核、通知，谢绝重复投递和未经预约的来访。2、凡应聘成功的人员，公司将统一、全面的给予员工提供为期六天的零基础免费岗前培训，培训时间（09:30--17:00）周六、日休息。3、培训期间补助是（100元/天），并在正式入职后的第一个月薪资里统一发放。（如没有正式入职，补助不予发放）4、正式入职之后交易资金均由公司提供。5、正式入职后也可不用坐班（工作时间和地点可自由分配，需要自己有上网条件）。三、岗位简介及岗位要求：主要工作是在网上给公司操作账户资金。本工作不一定需要很高的学历，主要看个人素质，有一定的抗压能力，成熟稳重最好。具体的工作公司会有零基础的系统学习。学习和工作初期都会有专业的老师指导。应聘方式：1、直接投递简历，公司会当天审核，审核通过后会短信通知面试，请保持手机畅通。2、北京市朝阳区CBD东三环中路9号富尔大厦15层1505室（中央电视台对面）。乘车路线：地铁1/10号线国贸站，E2口出，直行500米，即到富尔大厦；地铁10号线金台夕照站D口出，右转100米即到富尔大厦。</t>
  </si>
  <si>
    <t>大数据分析师</t>
  </si>
  <si>
    <t>4000-8000元/月</t>
  </si>
  <si>
    <t>北京市朝阳区新源里6号琨莎中心1座2001室                                                        查看职位地图</t>
  </si>
  <si>
    <t>20-99人</t>
  </si>
  <si>
    <t>专业服务/咨询(财会/法律/人力资源等)</t>
  </si>
  <si>
    <t>互联网数据分析员</t>
  </si>
  <si>
    <t>禾米网络支付</t>
  </si>
  <si>
    <t>岗位职责：1、负责捕捉市场热点，了解其他互联网公司的动向；2、协助发布研究报告，协助公司信息发布；3、使用公司提供的互联网线上工具（微信、微博、QQ等），收集行业信息，分析专题页面；4、使用公司提供的交互工具，在调研分析过程中不断学习、交流、分享互联网大数据关键信息。?任职要求：1、大专以上学历；2、熟练掌握Office 办公软件、图文编辑工作能力强；3、对互联网、大数据有浓厚兴趣，勤奋上进；本岗位欢迎2016届、2017届优秀应届毕业生，且渴望在互联网数据分析领域持续发展的人士投递</t>
  </si>
  <si>
    <t>诚聘金融证券数据分析师 公司直招可培训</t>
  </si>
  <si>
    <t>6000-12000元/月</t>
  </si>
  <si>
    <t>【岗位职责】（无经验者通过面试后可免费培训）1.严格执行公司各项制度，并定期整理交易数据，向上级汇报账户分析结果；2.按照部门主管的要求进行技术和基本面规律的分析，进行数据的搜集或整理；3.时刻关注操作品种的价格变动和相关重要资讯。【岗位要求】1.20~45周岁,大专及其以上学历；性别不限、专业不限；热爱金融行业；2.性格开朗，踏实勤奋，工作积极主动；3.沟通表达能力强，较强的团队意识和协作精神；4.具有良好的自我学习能力与团队合作精神；良好的职业操守，有强烈的责任感。【薪资待遇】1、薪酬：6K底薪+高额提成+交通补助+奖金+带薪年假+节日福利+生日福利+社会保险，平均月收入可达到8000-10000元/月2、提供免费的专业岗前培训，有灵活的晋升体系，为您提供广阔的职业发展机会。3、享有国家规定法定假日及年假、婚假、产育假等假期制度；4、公司定期举办各种活动，如员工聚餐、员工生日聚餐、运动会、拓展训练、团队旅游、企业年会等。---------------------------------------公司地址：深圳市福田区车公庙本元大厦12B乘车路线：地铁1、7、9、11号线车公庙站C出口(浦发银行即本元大厦)联系电话：屈先生 18055103894</t>
  </si>
  <si>
    <t>福田区车公庙本元大厦12B</t>
  </si>
  <si>
    <t>金融数据分析助理 储备经理人实习生亦可</t>
  </si>
  <si>
    <t>6人</t>
  </si>
  <si>
    <t>职位要求 ：1、应届毕业生及以上学历，有志于金融行业长远发展（金融、经济学专业可放宽至大专）；或对金融行业有强烈意愿者。2、良好的沟通能力，很好的亲和力和较强的人际交往能力；3、精力充沛，喜爱竞争挑战和有强烈成功欲望；4、遵守纪侓和行业规范，能接受严格专业培训，具有敬业精神及团队合作意识；5、正直诚信，忠于企业，传承企业文化，愿意与企业一起发展成长；6、具有一定的金融行业知识，具有股票、外汇、期货、贵金属投资等相关业务从业经历者优先。对无相关从业经验者提供带薪培训，并在实习期内根据个人能力，定向发展成为：分析师助理（储备分析师），经理助理（储备经理）。任职要求 ：1、对企业相关部门岗位轮岗轮训，熟悉操作流程，累计实习经验；2、学习掌握基础分析知识，定期对金融市场定向研究，撰写市场分析报告；3、协助分析师完成对公司客户及会员进行技术分析维护，控制风险，帮助客户稳定盈利；4、完成各部门各岗位实习考核任务，实习期具有一定淘汰率；5、一个月试用期通过公司标准，转正后获得高额薪水、固定期限劳动合同，开启璀璨人生之路。用人理念：1、你可以没有显赫学历，但要有一直学习新事物的精神，对新鲜的东西拥有强烈的求知欲；2、你可以没有就读名校，但要证明你的能力不输于那些所谓名校的高材生；3、你可以没有金融知识，但要对金融行业有强烈的热情和兴趣；4、你可以没有工作经验，但要有梦想、有目标，要积极向上、勇于担当。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公司地址：朝阳区潘家园北京汽车大厦1402人事部:孙茜 17718337510工作地址：北京市朝阳区东三环南路25号北京汽车大厦1402</t>
  </si>
  <si>
    <t>6k-15k起诚聘数据分析师助理五险一金</t>
  </si>
  <si>
    <t>创业公司</t>
  </si>
  <si>
    <t>我们愿意为有梦想但是苦于没有平台的年轻人提供广大就职机会！欢迎同样有激情和梦想的你加入我们的团队！【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员工具备】：1、不管你来自哪里，学历是什么，我们希望你正直，待人真诚。2、无论你年龄大小，我们希望你有强烈的成功欲望，证明自己存在的价值。3、你一定要能吃苦，要勤奋，因为勤奋+思考才容易更快的成长。4、你一定要有团队意识，一个人可以走的很快，但不可能走得很远。5、你要懂得自律，如果现在还不能自律，那就让团队和环境来帮助你。6、拥有超强的执行力， 一流的创意+一流的执行。你需要做到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晋升方向：每三个月有一次晋升机会，能力突出者可视情况破格提升。数据分析师 → 基层管理岗位 → 主管、经理岗位 → 总监岗位 → 分公司总监、总经理等；福利待遇：1.培训期培训补贴每天50元，入职后统一发放。2.节假日公司会不定期的组织外出活动及娱乐活动。3.公司设有多处分部，将为你提供明亮、优雅、舒适的工作环境，提升您的心情。4.五险一金、周末双休、法定节假日、奖金、免费系统培训、完善的晋升。步入人生巅峰，迎娶白富美！加入万向联合，你将获得的是：★ 轻松过万的月薪，年均三十万的年薪，百万年薪的机会！★ 与北大、清华、本科优秀毕业生和硕士博士生在同一平台学习、进步！★广阔的发展机会！十年的扩张平台！一大波经理、总监岗位来袭！★因人制宜，所有岗位均可内部转岗！注：不提供视频或者电话面试，只能到北京参加一对一面试。应届生：不提供视频或者电话面试，只能到北京参加一对一面试，无复试，无笔试。实习生：前期培训期视为实习，实习期满可成为公司正式员工，可开实习证明，（带薪培训，有经验者可不接受培训，详情面谈）培训期为连续六个工作日，周末双休，每日培训时间：早晨9:30至下午15:30。【联系方式】人事经理：徐经理公司网址：www.trade-bj.com联系电话： 15501206601公司地址：北京市朝阳区潘家园北京汽车大厦1402</t>
  </si>
  <si>
    <t>金融数据分析师</t>
  </si>
  <si>
    <t>8000-12000元/月</t>
  </si>
  <si>
    <t>岗位职责：1、理解数据资源特征，根据业务场景梳理数据分析模型；2、大数据的分析与挖掘，利用SQL、Python、R语言等工具完成公司产品研发或项目实施过程中的数据分析与挖掘工作；3、参与项目咨询工作，在数据分析总监的组织下完成相应工作内容。任职要求：1、硕士学历；有1-2年金融银行或互联网金融公司数据分析师工作经验，有咨询公司经验优先；2、熟练R、Python、SQL语言中的一种或者几种，熟练运用一个或多个主流数据分析软件工具（如：R、SAS等）,有数据统计分析建模经验；3、学习能力和通缉思维能力强，有一定抗压性。</t>
  </si>
  <si>
    <t>徐汇区桂箐路7号3号楼801室</t>
  </si>
  <si>
    <t>其它</t>
  </si>
  <si>
    <t>财务数据分析专员</t>
  </si>
  <si>
    <t>岗位职能：1、负责股权投资项目财务的尽职调查，建立财务模型，进行财务预测、企业估值和投资收益测算，提示风险，并撰写财务尽调报告；2、分析投资项目既往的财务数据，评估其财务的规范性，分析其盈利情况并预测其未来的经营的风险性；&amp;rsquo;3、参与投资项目谈判及交易架构设计；4、协助被投餐饮品牌建立和完善财务体系，提供增值服务，协助推动企业上市进展；5、对被投企业月度、季度和年度财务情况进行监控和分析，及时对发现的问题提出警示和相关建议。任职要求：任职要求：1、国内本科以上学历，经济、金融、财务相关专业背景；2、具有较强的分析性复核能力，能独立建立财务模型完成对企业未来盈利的评估工作；3、逻辑思维能力和语言表达能力佳，能承受较大的工作压力；4、学习速度快，良好的沟通能力及团队协作精神，接受短期出差；5、在百胜、麦当劳、星巴克 等国际大型专业餐饮类企业担任过财务相关工作经验优先考虑。</t>
  </si>
  <si>
    <t>西城区百万庄大街6号</t>
  </si>
  <si>
    <t>应届毕业生/金融数据分析师/助理 底薪6K-8K</t>
  </si>
  <si>
    <t>北京万向通汇投资有限公司</t>
  </si>
  <si>
    <t>作为专业的金融创新方案系统提供者，万向将一如既往，携手客户，共同成长，合作共赢，为客户的发展，为中国资本市场的发展作出更大贡献。致面临择业的毕业生们：你还在为刚出校园的不适应而垂头丧气，感到前路渺茫吗？还因为目前缺少工作经验而被善意拒绝吗？还在为别人的指责“高不成低不就”而伤心吗？那么现在，你就可以毫不犹豫来加入南盛资本！我们以培养90后年轻一代为目的，愿意为有梦想但是苦于没有平台的年轻人提供广大就职机会！欢迎同样有激情和梦想的你加入我们的团队！公司介绍：万向通汇投资管理有限公司创立于2010年。作为国内的新锐资本机构，南盛资本坐拥北京CBD核心区，公司团队由来自海外或有多年金融投资经验的专业精英组成南盛资本立志缔造企业品牌价值，以客户服务为主导，为员工、客户及投资者创富增值。我们坚信专业化的知识可以创造高附加值的产品，我们将为中国内地感兴趣的投资者提供前卫的信息咨询服务和技术支持，积极拓展内地第三方理财咨询服务业务，我们的服务重点是根据客户的过往投资经历以及投资类型与偏好，制定出合理的家庭资产配置方案。秉承着公平、公正、公开的原则，站在独立客观的角度上给予投资人理财规划与建议，并提出适合当前的投资组合，为投资人的资产增值与保值提供了有效帮助。万向通汇做为独立的金融机构，从客户的利益出发，保证客观的第三方立场，至始至终秉持着：始于客户的需求，终于用户的满意。万向通汇的优势：培训：不怕你没经验公司有完备的培训体系，所有的管理人员均由基层培养；人才培养是我们的优势，为全员提供专业系统化的岗前带薪培训、岗中训练及管理力提升训练是我们的日常工作好发展：我们这里目前非常缺管理岗，入职即可参与晋升，达到考核要求可以直接通过公平公开的竞聘晋升到管理岗带团队强支持：拥有强大的专业支持能力，公司团队由来自海外或有多年金融投资经验的专业精英组成，立志缔造企业品牌价值，目前公司运营指数直线飙升，员工幸福度指数也不断上升。万向通汇主要福利：1.创业福利：工作满1-2年及以上，有资格成为南盛资本分公司总监；2.职位晋升：1－2月晋升为基层管理岗位；3－5月晋升为主管、经理岗位；8－10月晋升为总监岗位；1-2年晋升为分公司总监、总经理等；3.薪资晋级：随着职位的晋升，每次薪资涨幅4000-5000；4.年终奖：公司每年年底根据企业经济效益与员工表现对在岗人员发放年终奖。5.节假日补助：端午、中秋、春节等传统节日公司统一发放礼品、南盛资本家人聚餐等活动。6.生日福利：南盛资本家人生日当天会有公司人事部代为颁发生日红包及集团所有人的祝福，部门庆祝生日等。7.感恩父母福利：公司每年年底寄送员工年终奖的一半给每一位员工父母，以及电话问候。年终旅游等8.社保福利：按国家社保法规定，为全体正式员工办理社会保险、医疗保险的全部险种。9.培训福利：每月均有不定期的各种培训，10月度表彰：只要是入职的南盛资本家人，不管入职时间长短，每个月均可参与集团的每月考核，月初进行上个月的表彰大会，对上个月考核的优秀员工及晋升员工进行红包鼓励或委任状颁发。11.旅游福利：集团不定期召集优秀员工集体出游，比如三亚、马尔代夫等。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员工具备：1、不管你来自哪里，学历是什么，我们希望你正直，待人真诚。2、无论你年龄大小，我们希望你有强烈的成功欲望，证明自己存在的价值。3、你一定要能吃苦，要勤奋，因为勤奋+思考才容易更快的成长。4、你一定要有团队意识，一个人可以走的很快，但不可能走得很远。5、你要懂得自律，如果现在还不能自律，那就让团队和环境来帮助你。6、拥有超强的执行力，一流的创意+三流的执行永远比不上三流创意+一流的执行。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那么请点击“立即申请”或通过以下方式联系我们：人事经理：王楠公司网址：www.finance-bj.com联系电话：18511415055总部地址：北京市东城区广渠门内嘉禾国信309室公司名称：万向联合控股集团各求职者请注意可把简历发至公司邮箱qinyue@finance-bj.com</t>
  </si>
  <si>
    <t>北京市东城区白桥大街15号嘉禾国信大厦CD座三楼309室</t>
  </si>
  <si>
    <t>金融数据分析助理/接受无经验</t>
  </si>
  <si>
    <t>无经验</t>
  </si>
  <si>
    <t>入职条件1、专业不限，金融相专业或有金融行业经验者优先；有意愿进入金融投资领域的应届毕业生也可以有机会。2、具有良好的自我学习能力与团队合作精神；良好的职业操守，有强烈的责任感。3、提供免费的专业岗前培训，公司团队带你进入金融市场；有灵活的晋升体系，为您提供广阔的职业发展机会。岗位职责：1、严格执行公司各项制度，并定期整理交易数据，向上级领导账户分析结果；2、按照部门主管的要求进行技术和基本面规律的分析，进行数据的搜集或整理。3、时刻关注操作品种的价格变动和相关重要资讯。薪资待遇：1、薪酬：6K底薪+高额提成+交通食宿补助+五险一金，月收入可达到8K-10K/月;2、享有国家规定法定假日及年假、婚假、产育假等假期制度；3、公司定期举办各种活动，如员工聚餐、员工生日聚餐、运动会、拓展训练、团队旅游、企业年会等。有意向者可直接投递简历，公司会当天审核，审核通过会通知面试公司名称：金田合创投资（深圳）有限公司公司网址：www.bestssjh.com公司地址：深圳市罗湖区国贸和平路1199号金田大厦1505室</t>
  </si>
  <si>
    <t>深圳市罗湖区和平路1199号金田大厦1505                                                        查看职位地图</t>
  </si>
  <si>
    <t>数据分析专员</t>
  </si>
  <si>
    <t>4500-6000元/月</t>
  </si>
  <si>
    <t>工作职责：收集、统计各相关部门的关键数据，以科学工具进行加工，生成有指导意义的各类报表，配合各部门的日常工作，为企业决策提供支持。工作内容：1.数据录入；2.销售数据核对，执行价格监控；3.结算数据匹配、核对；4.开票信息管理以及发票信息核对；5.定期提供关键数据分析，以供相关部门参考。要求：1.本科及以上学历，理科专业优先；2.责任心强，有良好的表达能力和沟通能力；3.能熟练使用office办公软件；4.具有一定的推理分析归纳能力；5.年龄20-30周岁，男女不限。</t>
  </si>
  <si>
    <t>深圳市福田区新华保险大厦1005                                                        查看职位地图</t>
  </si>
  <si>
    <t>10000-20000元/月</t>
  </si>
  <si>
    <t>岗位职责:1.满足各业务部门对相关业务数据的提取和分析需求，包括各种制式报表并根据业务发展及时进行热点、重点数据的调整和分析，能独立完成分析工作；2.监控各业务部门，对日报、周报、月报等各项日常数据报表的制作和维护，并提供最新的运营情况，以便各部门及时掌握；3.公司交办的其他工作 任职资格:1.第一学历全日制统招本科，统计学、数学等相关专业，具备一定的编程能力优先2.擅长使用EXCLE，能使用其他数据统计工具处理大批量数据，熟练数据库等工具优先3.有较强的数据敏感度，对数据分析有强烈兴趣，具备数据深层次挖掘的能力，善于发现数据的变化规律；4.思维缜密、思路清晰，注重细节，较好的逻辑分析能力5.具备抗压能力，能适应一定强度的工作</t>
  </si>
  <si>
    <t>["上海市浦东新区科苑路88号德国中心1号楼501-503","上海市浦东新区科苑路88号德国中心1号楼501-503"]</t>
  </si>
  <si>
    <t>快速消费品（食品/饮料/烟酒/日化）</t>
  </si>
  <si>
    <t>?金融数据分析师助理//储备经理</t>
  </si>
  <si>
    <t>您是毕业生还是想转行，只要您对金融感兴趣，录取后会有岗前培训岗位职责：辅助经理做分析工作，针对金融外汇市场数据统计和分析。工作性质：偏文职偏技术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工作时间（打卡上班，到点就走，岗位不加班） 上班时间：早上：9:00  下午：5:30(周一到周五) 休息：周末双休，节假日正常放假万向主要福利：1.创业福利：工作满1-2年及以上，有资格成为万向通汇分公司总监；2.职位晋升：最快1－2月晋升为基层管理岗位；3－5月晋升为主管、经理岗位；8－10月晋升为总监岗位；1-2年晋升为分公司总监、总经理等；3.薪资晋级：随着职位的晋升，每次薪资涨幅4000-5000；4.年终奖：公司每年年底根据企业经济效益与员工表现对在岗人员发放年终奖。5.节假日补助：端午、中秋、春节等传统节日公司统一发放礼品、万向家人聚餐等活动。6.生日福利：万向家人生日当天会有公司人事部代为颁发生日红包及集团所有人的祝福，部门庆祝生日等。7.感恩父母福利：公司每年年底寄送员工年终奖的一半给每一位员工父母，以及电话问候。年终旅游等8.社保福利：按国家社保法规定，为全体正式员工办理社会保险、医疗保险的全部险种。9.培训福利：每月均有不定期的各种培训，10月度表彰：只要是入职的万向家人，不管入职时间长短，每个月均可参与集团的每月考核，月初进行上个月的表彰大会，对上个月考核的优秀员工及晋升员工进行红包鼓励或委任状颁发。13.旅游福利：集团不定期召集优秀员工集体出游，比如三亚、马尔代夫等。工作地址 朝阳区东三环南路北京汽车大厦（国企大厦，管理严格，面试时切记要带身份证，门禁卡后续公司会发放）乘车路线：地铁10号线在潘家园C1口出或地铁14号线十里河H口出联系方式：徐经理 15501206601</t>
  </si>
  <si>
    <t>数据分析主管</t>
  </si>
  <si>
    <t>6000-8000元/月</t>
  </si>
  <si>
    <t>具体职责：1.独立完成各项常规数据分析统计工作；2.基于数据分析，对业务发展的深入理解，整合资源完成周、月、季度、年度运营分析报告；3.针对各项不定期业务需求，完成专题分析报告；4.维护部门日常报表，负责日常的数据统计、处理、整理和发送；5.完成数据分析项目过程中的数据提取、数据分析、数据展示工作；6.开发并持续完善各项业务数据的统计分析模板，确保其准确性、实用性及可衡量性能够基于数据分析得到有价值的信息，为运营决策、人员管理等提供数据支持。</t>
  </si>
  <si>
    <t>北京朝阳区东三环北路38号院2号楼民生大厦17层</t>
  </si>
  <si>
    <t>10000-16000元/月</t>
  </si>
  <si>
    <t>岗位职责：1. 负责业务分析，梳理业务、行业数据，对业务提供决策支持；2. 数据统计后台设计、数据规范、优化数据平台，搭建数据监测指标，完善数据报表格式，协助报表生成自动化；3. 围绕业务经营的策略以及业务运营中的潜在问题，展开专项数据论证分析，对数据异常及时预警，能独立完成报告；4. 建立科学业务分析方法论，并在业务中发挥策略、预警、复盘，提升业务表现；5. 通过统计分析、数据建模等多种方法，分析多维度数据，建立内部模型，并结合分析结论提供决策依据；6. 管理线上业务相关数据规范、标准，保证数据生产逻辑清晰、高效有序。任职要求：1) 业务数据敏感度高，对数据分析有热情，能够透过数据掌握业务发展的逻辑与瓶颈。2) 2年及以上大数据数据分析工作经验，完成大中型数据专题分析。3) 本科及以上学历，计算机、应用数学，统计学，经济学等相关学科； 　4) 熟悉积分的算法模型：线性回归、逻辑回归、关联规则、聚类、分类等；　5) 熟悉SPSS、SAS、R、Python其中至少一款数据分析工具进行数据处理、统计分析、实现基本的模型算法； 　6）熟悉SQL/PostgreSQL进行查询；</t>
  </si>
  <si>
    <t>广州市天河区五山路371号中公教育大厦15层                                                        查看职位地图</t>
  </si>
  <si>
    <t>通信/电信运营、增值服务</t>
  </si>
  <si>
    <t>直招数据分析师/助理实习生</t>
  </si>
  <si>
    <t>职位描述: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作为公司重要的储备人才。职位要求：1、应届毕业生及以上学历，有志于金融行业长远发展（金融、经济学专业可放宽至大专）；或对金融行业有强烈意愿者。2、良好的沟通能力，很好的亲和力和较强的人际交往能力；3、精力充沛，喜爱竞争挑战和有强烈成功欲望；4、遵守纪侓和行业规范，能接受严格专业培训，具有敬业精神及团队合作意识；5、正直诚信，忠于企业，传承企业文化，愿意与企业一起发展成长；6、具有一定的金融行业知识，具有股票、外汇、期货、贵金属投资等相关业务从业经历者优先。对无相关从业经验者提供带薪培训，并在实习期内根据个人能力，定向发展成为：分析师助理（储备分析师），经理助理（储备经理）。任职要求：1、对企业相关部门岗位轮岗轮训，熟悉操作流程，累计实习经验；2、学习掌握基础分析知识，定期对金融市场定向研究，撰写市场分析报告；3、协助分析师完成对公司客户及会员进行技术分析维护，控制风险，帮助客户稳定盈利；4、完成各部门各岗位实习考核任务，实习期具有一定淘汰率；5、一个月试用期通过公司标准，转正后获得高额薪水、固定期限劳动合同，开启璀璨人生之路。用人理念：1、你可以没有显赫学历，但要有一直学习新事物的精神，对新鲜的东西拥有强烈的求知欲；2、你可以没有就读名校，但要证明你的能力不输于那些所谓名校的高材生；3、你可以没有金融知识，但要对金融行业有强烈的热情和兴趣；4、你可以没有工作经验，但要有梦想、有目标，要积极向上、勇于担当。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应聘方式：直接投递简历，公司会当天审核，审核通过后会通知面试。预约经理：王楠预约电话：18511415055公司地点：北京市东城区广渠门内嘉禾国信大厦309室乘车路线：地铁7号线广渠门内B口出直走300米，左拐即到注： 交易员只操作公司账户，不需外出寻找客户！工作地址：北京市 东城区 广渠门内 嘉禾国信 3楼309室</t>
  </si>
  <si>
    <t>职位描述：1、分析产品和用户数据：帮助产品研发、企划、产品发现、分析和解决问题，并建立相关的分析统计模型，；负责基于项目数据分析工作和数据项目报告撰写；2、设计和验证数据分析模型：结合公司及产品的发展需求，验证模型的有效性并不断进行优化；负责在产品层面对所属数据报告进行解读，深度挖掘数据层面的商业洞察；3、负责项目的需求调研、数据分析、商业分析及数据挖掘建模等工作。任职要求：1、 大专以及上学历，数学／统计学／市场营销相关专业。2、 有服饰、家纺、皮具、箱包、纺织品及快消、零售行业的优先。3、 具备分析和转化公司产品需求端和内部数据需求端的不同定量和定性信息，熟悉数据分析各个流程（业务问题分析、数据获取、数据处理、模型构建到模型评估）、擅长数据分析、总结待遇：6000～8000元/月【工作时间】做五休二， 9点-18点，法定节假日正常放假</t>
  </si>
  <si>
    <t>莘福路388号莘东置业大厦1号楼3A18室（4楼)                                                        查看职位地图</t>
  </si>
  <si>
    <t>数据分析专家</t>
  </si>
  <si>
    <t>岗位职责：1. 参与项目的调研，了解业务方的核心需求并定义问题2. 负责对数据进行分析，形成可落地的解决方案，支持相关部门工作的改进3、搭建监控报告体系，量化分析业务运营情况，并且给出改进和优化建议；对业务进行预估，业绩进行预测，建立数据各维度模型，并发现业务中潜在问题和给出优化方案；4、负责业务项目专题分析，提供有效的决策建议，并推动方案落地和后续监控任职要求：1. 本科学历及以上，数学、统计学、计算机科学、工程类专业背景优先2、掌握至少一门数据分析语言／工具（SAS／R／Python／SPSS等）、至少掌握数据可视化软件一种（tableau）3、出色的逻辑思维能力，了解常用的数据分析方法并能在实际工作中灵活运用，具备分析问题和解决问题的能力，能独立搭建业务模型</t>
  </si>
  <si>
    <t>上海市黄浦区马大路388号复兴广场C座2楼</t>
  </si>
  <si>
    <t>上海市黄浦区马大路388号复兴广场D座2楼</t>
  </si>
  <si>
    <t>康普森畜牧-数据分析师</t>
  </si>
  <si>
    <t>住房补贴</t>
  </si>
  <si>
    <t>岗位职责：1．基因组选择方法流程研发，报告的出具；2．动植物育种应用方向研发，报告的出具；3．亲缘关系鉴定等流程方法研发，报告的出具；4．动物育种芯片研发；5．为公司发展提出意见和建议，配合团队推出新的服务项目；6. 负责客户售后问题，解决客户困惑。任职要求：1.硕士以上学历，本科毕业两年工作经验；2.数量遗传学、生物信息学、生物学、数理统计相关专业；3.精通perl、R、python、C/C++、java中一种以上编程语言。4.具备基本的中英文文献查询与阅读能力。5.具有较强的人际能力、沟通能力和计划与执行能力。6.能够知道和简单的使用tomcat，apache，mysql</t>
  </si>
  <si>
    <t>北京市昌平区生命科技园生命路4号院4号楼7层</t>
  </si>
  <si>
    <t>医药/生物工程</t>
  </si>
  <si>
    <t>贵金属数据分析</t>
  </si>
  <si>
    <t>无试用期</t>
  </si>
  <si>
    <t>岗位适用人群：1、对金融或投资领域有兴趣者，应届毕业生也可以有机会。2、有其他工作经历，但不满足于现状，想对金融投资做尝试和了解者；3、有投资经历，但困惑却无解决之道，愿意来公司沟通互补交流者；4、对于金融如股票、期货、贵金属、外汇感兴趣，敢于迎接挑战，有一定的自控力，承受压力者.岗位职责：1、成为公司的正式员工之后，负责公司指定账户的资金运作，在稳定盈利的基础之上会逐步增加操作资金。2、以稳定合理的盈利方式为前提，每月完成公司规定的盈利目标，并在此基础上创造更多的利润。3、每月定期上交盈利报告。任职要求：（1）大专以上学历，专业不限。有贵金属交易经验者优先；（接受应届毕业生）（2）自信，乐观，精力充沛，喜爱竞争和有强烈的求职，成功欲望；（3）喜欢金融，热爱投资，致力于在金融行业发展；（4）此岗位不是销售岗，无需自己开发客户（5）人品端正，谦虚好学，意志坚强，能承受压力；（6）把握市场机会，即时交易。</t>
  </si>
  <si>
    <t>8000-15000元/月</t>
  </si>
  <si>
    <t>岗位职责：1、协助销售设立试用帐号；2、产出客户能买单的方案；3、方案包括 品牌影响力评估、产品潜力分析、营销成效评估、舆情监测等；4、协助客户和内部同仁掌握系统特色，皆能运用产品；5、日常舆情客户维运；任职资格：1、具有营销经验佳；2、对数据有兴趣，能从数据中找到独立观点；3、快速了解不同行业的痛点，发展独立有特色的方案；4、能跨部门沟通，具有独立思考能力，又能接纳他人意见；5、善于整合多元数据源，不受限于既有资源，能自筹资源，找到新的可能性。</t>
  </si>
  <si>
    <t>北京市海淀区双清路启迪之星孵化器</t>
  </si>
  <si>
    <t>黄金数据分析</t>
  </si>
  <si>
    <t>中技</t>
  </si>
  <si>
    <t>岗位适用人群：1、对金融或投资领域有兴趣者，应届毕业生也可以有机会。2、有其他工作经历，但不满足于现状，想对金融投资做尝试和了解者；3、有投资经历，但困惑却无解决之道，愿意来公司沟通互补交流者；4、对于金融如股票、期货、贵金属、外汇感兴趣，敢于迎接挑战，有一定的自控力，承受压力者.岗位职责：1、成为公司的正式员工之后，负责公司指定账户的资金运作，在稳定盈利的基础之上会逐步增加操作资金。2、以稳定合理的盈利方式为前提，每月完成公司规定的盈利目标，并在此基础上创造更多的利润。3、每月定期上交盈利报告。任职要求：（1）大专以上学历，有期货交易经验者优先；（接受应届毕业生）（2）自信，乐观，精力充沛，喜爱竞争和有强烈的求职，成功欲望；（3）喜欢金融，热爱投资，致力于在金融行业发展；（4）此岗位不是销售岗，无需自己开发客户（5）人品端正，谦虚好学，意志坚强，能承受压力；（6）把握市场机会，即时交易。</t>
  </si>
  <si>
    <t>运维专员/数据分析专员</t>
  </si>
  <si>
    <t>4001-6000元/月</t>
  </si>
  <si>
    <t>工作职责1、根据年度计划、目标预算、实际产品数据的做数据分析、筛选、统计；2、站点的具体销售数据及实际情况，结合产品流通周期，负责各类数据的统计分析，并分析各站点历史销售数据，提供数据分析报告；?3、负责各类销售数据的统计与分析，按照周、月定期提交销售数据分析报告及解决方案，分析各站点的经营业态、促销合理性效果评估及分析、布局环境；4、产品的报表分析，站点布局，客户体验回访；5、完成领导交办的其他任务；任职要求：1、统计学、计算机等相关专业，大专及以上学历；2、一年以上数据分析经验，具备数据分析和深度分析经验者优先；3、熟练使用ERP管理系统，熟练掌握OFFICE办公软件，使用EXCEL等工具完成数据分析及报告；4、具备数据表单分析处理能力，良好的逻辑思维能力，对数据敏感；5、主动学习，敬业认真；</t>
  </si>
  <si>
    <t>上海市徐汇区石龙路581号德必易园533室，630室                                                        查看职位地图</t>
  </si>
  <si>
    <t>物流/仓储</t>
  </si>
  <si>
    <t>外汇数据分析顾问</t>
  </si>
  <si>
    <t>岗位适用人群：1、对金融或投资领域有兴趣者，应届毕业生也可以有机会。2、有其他工作经历，但不满足于现状，想对金融投资做尝试和了解者；3、有投资经历，但困惑却无解决之道，愿意来公司沟通互补交流者；4、对于金融如股票、期货、贵金属、外汇感兴趣，敢于迎接挑战，有一定的自控力，承受压力者.岗位职责：1、成为公司的正式员工之后，负责公司指定账户的资金运作，在稳定盈利的基础之上会逐步增加操作资金。2、以稳定合理的盈利方式为前提，每月完成公司规定的盈利目标，并在此基础上创造更多的利润。3、每月定期上交盈利报告。任职要求：（1）大专以上学历，专业不限。有数据分析经验者优先；（接受应届毕业生）（2）自信，乐观，精力充沛，喜爱竞争和有强烈的求职，成功欲望；（3）喜欢金融，热爱投资，致力于在金融行业发展；（4）此岗位不是销售岗，无需自己开发客户（5）人品端正，谦虚好学，意志坚强，能承受压力；（6）把握市场机会，即时数据分析。</t>
  </si>
  <si>
    <t>金融数据分析专员（双休+五险一金）</t>
  </si>
  <si>
    <t>#我们需要你#1、为公司的账户进行盈利操作。2、每个月进行数据总结，即时准确汇报公司各项账户信息。3、时刻关注操作品种的价格变动和相关重要资讯。4、严格执行公司各项制度，并定期整理数据，向定期上交账户分析结果。5、按照部门主管的要求进行技术和基本面规律的分析，进行数据的搜集或整理。6、配合其他部门有关工作。7、遵守公司的各项管理制度，承办领导交办的其他工作。？#我们希望你#1、 热爱金融行业，有强烈的意愿进入金融投资领域，渴望成为金融职场中的精英。2、 具有良好的自我学习能力与团队合作精神。3、 具有良好的职业操守，有强烈的责任感。4、 无论你之前从事什么行业、学历如何，在这个行业里只要你敢于挑战自我，勇于探索并发现自己的潜力，高收益不是梦想。5、 公司内部气氛融洽，共同发展，有灵活的晋体系和广阔的前景。6、 提供免费的专业岗前培训，为您提供广阔的职业发展机会7、 对金融或投资领域有兴趣者，应届毕业生也可以有机会。【薪酬待遇】  底薪（6000-15000）+ 绩效 + 20%-50% 提成+免费带薪培训+五险一金+年终奖+旅游？#享受福利#：1、 接受免费统一的学习培训和模拟训练；2、 稳定赢利初、中级可以晋升为高级；3、 级别越高，机会越多，收入越高。4、 交易稳定赢利后，工作时间和地点可以自由支配。当别人还在睡觉、享受生活时，而我们却在积累财富和储备知识。挑战自己，才是现在的年轻的你应该做的！！！那么请点击“立即申请”或通过以下方式联系我们：直接投递简历，公司会当天审核，审核通过后会通知面试。公司名称：中汇富投资（深圳）有限公司人事经理：王经理预约电话：18128311312公司地址：深圳市福田区车公庙创新科技广场1期A座1501乘车路线：地铁1，7、9、11号线车公庙地铁站F出口，直走左转200米工作地址深圳市福田区车公庙创新科技广场1期A座1501</t>
  </si>
  <si>
    <t>深圳市福田区车公庙创新科技广场1期A座1501                                                        查看职位地图</t>
  </si>
  <si>
    <t>影视数据分析师</t>
  </si>
  <si>
    <t>带薪年假</t>
  </si>
  <si>
    <t>岗位职责：1.按项目需求为相关部门提供报表和数据支持。建立与电视行业内各类权威数据发布部门的良好关系。2.解读相关数据，撰写分析研究报告。3.负责公司数据库的建立与管理工作，包括：电视剧市场日常数据的挖掘与分析；统计报表与分析模型的开发工作。4.拥有丰富的市场数据搜集渠道。?任职要求：1.2年以上收视率数据分析工作经验，有电视台及4a广告公司媒介企划相关工作经验；2.本科及以上文化程度，新闻传播类、统计学、心理学、社会学、经济管理类等相关专业；3.熟悉市场研究的基本方法，具有一定的数据挖掘和研究模型设计经验；4.有电视台、影视传媒、互联网视频相关研究或工作经验者优先；5.良好的需求分析能力，较强的逻辑思维能力，优秀的语言表达能力；6.具有良好的团队协作精神、组织能力强，责任心强。</t>
  </si>
  <si>
    <t>朝阳区大望路                                                        查看职位地图</t>
  </si>
  <si>
    <t>媒体/出版/影视/文化传播</t>
  </si>
  <si>
    <t>数据分析</t>
  </si>
  <si>
    <t>岗位职责：根据项目研究背景或方向，结合客户需求，对数据进行数据挖掘、数据分析；?参与研究方案制定，准备项目文献；根据统计分析计划，实施相应的统计学方法、算法程序、数据呈现及结果输出等；参与撰写临床项目报告及临床统计报告。?岗位要求：临床医学、基础医学、卫生经济学相关学科；掌握至少一种数据分析工具（R 优先）；文献资料查询、英语阅读及书写能力强 ；不断更新知识体系，跟进最新研究前沿；具有强烈的责任心及工作热情，以及较强的沟通能力。</t>
  </si>
  <si>
    <t>长宁区                                                        查看职位地图</t>
  </si>
  <si>
    <t>20人以下</t>
  </si>
  <si>
    <t>IT服务(系统/数据/维护)</t>
  </si>
  <si>
    <t>高级运营数据分析师</t>
  </si>
  <si>
    <t>岗位职责：1.梳理运营与推广的业务需求，制定数据报表；2.挖掘数据背后的规律，为业务提供决策依据；3.针对具体的业务事件，研究业务开拓中的局限性或亮点，进行数据分析并提出优化方案或提炼可复制的模板；4.分析运营与推广需求，固化常规数据报表，提升数据支持运营与推广的能力；5.通过数据分析工具，高效支持业务端的数据查询需求，包括产品数据，流量数据的查询；6.数据研究与分析，通过挖掘数据的内在关系，发现运营与推广中的问题，并推动问题的解决；7、建立基础数据库，并进行有效的管理。任职要求：1.本科及以上学历，?数学或统计学专业毕业者优先；2.3-5年互联网数据分析或运营经验，?对数据敏感、细致、善于总结，具备高度责任心；3.?具备高度逻辑分析能力及沟通协调能力；4.熟练使用excel，熟悉spss等统计软件；5.英语水平6级及以上，读写精通；6.良好的学习能力。</t>
  </si>
  <si>
    <t>望京SOHO 塔一 C座 1507</t>
  </si>
  <si>
    <t>岗位职责：1、对企业相关管理软件运行数据进行相关统计，提供决策和业务优化。2、规划及开发运营、大数据相关的数据产品，支持相关数据的日常监控，调用及分析。3、通过数据分析模型建立运营数据分析、预警机制，协助运营部门完善运营监控流程。4、能够结合多种工具，有效展示数据分析成果。任职要求：1、统计学，应用数学，计算机相关专业本科（含）以上学历，研究生及以上学历优先。2、2年以上数据分析及建模相关经验，熟悉数据监控与预警机制者优先，熟悉常用机器学习算法及应用者优先。3、熟练掌握及使用SQL，熟悉SAS/R/Python等分析工具。4、熟练掌握Excel及PPT使用。5、良好的沟通交流能力，文字语言表达能力，较好的逻辑分析能力，具备敏锐的商业嗅觉，对数字敏感。</t>
  </si>
  <si>
    <t>广州白云区广州大道北1618号君华香柏广场4楼</t>
  </si>
  <si>
    <t>金融数据分析师华壹信融</t>
  </si>
  <si>
    <t>我们通常只关注自己熟悉的行业和我们能够驾驭的工作，与此同时，有没有想过我们+关注的行业还有多少发展和上升空间，同样都是工作8小时，为什么别人能挣1-2万而自己还在为7-8千纠结，外面的世界很精彩，走出来看看吧我们可以很负责的说只要敢于迎接挑战，月薪1-2万只是个起点！！华壹信融欢迎你的加入！！！！（现入职，也可享受年终奖福利）薪资待遇：1、薪资8000＋交通补助+饭补+高温补助+五险一金+年底双薪2、完整晋升空间。每三个月有一次晋升机会，每次薪资涨幅4000-50003、保障安全有五险一金4、每月有高温和交通补助岗位职责： （无经验者通过面试后可免费带薪培训）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岗位要求： 1.20-35周岁,大专及以上学历;性别不限、专业不限；2.性格开朗，诚实守信、踏实勤奋，工作积极主动；3.沟通表达能力强，较强的团队意识和协作精神；4.能承受较强的工作压力,且有强烈的上进心。 福利待遇： 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联系电话：王 17778134116公司地址：朝阳区东大桥春平广场百富国际大厦A座</t>
  </si>
  <si>
    <t>高级数据分析师</t>
  </si>
  <si>
    <t>13000-20000元/月</t>
  </si>
  <si>
    <t>岗位职责：1、配合产品经理，负责数据底层数据梳理与架构设计，输出业务数据模型；2、协助上级主管指导团队成员，提升团队成员专业技能；3、不断了解行业发展趋势和政策变化，并将获得的新知识新资讯应用到工作中。岗位要求：1、数学、统计学本科或以上学历，4年以上相关工作经验，能熟练使用R/SQL/python等多种分析工具完成数据梳理，清洗，整合、计算、转化、提炼、画图等工作；（必备）2、有高度的数据安全意识，数据存储知识，对大批量数据有梳理和归类能力，能通过数据规律及业务需求，搭建业务数据模型；（必备）3、具备优秀的数据分析、逻辑思维、解决问题能力及高度责任心。（必备）4、有数据产品经验及游戏行业同等岗位经验者优先考虑。（加分）</t>
  </si>
  <si>
    <t>广州市天河区棠下大塘工业区2号融科商务园主楼六楼                                                        查看职位地图</t>
  </si>
  <si>
    <t>网络游戏</t>
  </si>
  <si>
    <t>数据分析师助理</t>
  </si>
  <si>
    <t>岗位职责： 这是一个自我追寻的时代。工作不仅是解决温饱的工具，更隐含自我实现的意义。调查发现60%的人对自己的工作不满意，50%的人对自己的行业不满意。但有多少人是“干一行恨一行”心理作祟，有多少人是真该转行实现自我，不得而知。想转行的各位纠结于此不敢动弹。 我们通常只关注自己熟悉的行业和我们能够驾驭的工作，与此同时，有没有想过我们关注的行业还有多少发展和上升空间，同样都是工作8小时，为什么别人能挣1-2万而自己还在为7-8千纠结，外面的世界很精彩，走出来看看吧我们可以很负责的说只要敢于迎接挑战，月薪1-2万只是个起点！！岗位职责： （无经验者通过面试后可免费培训）1.严格执行公司各项制度，，并定期整理数据，向上级领导分析结果；2.按照部门主管的要求进行技术和基本面规律的分析，进行数据的搜集或整理；3.配合其他部门有关工作；4.遵守公司的各项管理制度，承办领导交办的其他工作。岗位要求： 1.18-50周岁,大本及其以上学历;性别不限、专业不限，退伍军人前考虑；2.性格开朗，诚实守信、踏实勤奋，工作积极主动；3.沟通表达能力强，较强的团队意识和协作精神；4.能承受较强的工作压力,且有强烈的上进心。薪资待遇：1、薪资6000＋交通高温补助+五险一金2、完整晋升空间。每三个月有一次晋升机会，每次薪资涨幅4000-50003、保障安全有五险一金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工作时间】： 五天八小时制 朝九晚六 周末双休 不需加班直接投递简历，公司会当天审核，审核通过后会通知面试。公司名称：中汇富投资（深圳）有限公司公司地址：深圳市福田区车公庙创新科技广场1期A座1501乘车路线：地铁1，7、9、11号线车公庙地铁站F出口，直走左转200米人事经理：韩经理预约电话：18138210992（可来电咨询）公司官网：www.zhfinvestment.com工作地址深圳市福田区车公庙创新科技广场1期A座1501</t>
  </si>
  <si>
    <t>风控数据分析</t>
  </si>
  <si>
    <t>岗位职责：1.负责风控数据的提取、处理及分析工作，负责风控数据需求整理与跟进，定期输出分析报告；2.针对风控问题进行深度诊断，发现风控问题，辅助制定风控策略；3.挖掘数据背后的市场方向、规律、短板，为业务提供决策依据。任职要求：1.本科以上学历，1年以上数据分析、数据挖掘相关工作经验优先；2.具有较强的数据分析能力和严密的逻辑思维，擅于通过数据分析发现业务规律；3.精通excel（数据透视表、各种常用公式），熟悉SQL，具有相关工作经验；4.具备较强的抗压能力及自主学习能力，乐于接受挑战,保密意识强。</t>
  </si>
  <si>
    <t>上海市海伦路                                                        查看职位地图</t>
  </si>
  <si>
    <t>中级数据分析师</t>
  </si>
  <si>
    <t>7000-10000元/月</t>
  </si>
  <si>
    <t>岗位职责：1、 通过数据挖掘和风险量化技术对以信用风险为主的各类风险进行量化分析和建模，为个人、小微企业及其他业务风险政策、审批策略和贷款管理策略提供依据；2、 构建各类风险评级模型等风险量化系统、早期风险预警等应用系统的研究规划、需求设计、论证组织、开发测试、推广应用和运行维护；3、 通过数据挖掘对贷款进行质量监测分析和早期风险预警，并推进预警行动策略的实施。任职资格：1、 本科及以上学历，统计学、金融学、计算机科学等相关专业优先；2、 熟悉数据挖掘软件，精通SAS、R、PYTHON其中一种语言；3、 熟悉SQL基本查询语句，有信用评分卡项目开发经验，至少一次完整建模经验；4、 对数据敏感度高，有较强的逻辑思维能力。</t>
  </si>
  <si>
    <t>深圳福田区车公庙创新科技广场一期B座908                                                        查看职位地图</t>
  </si>
  <si>
    <t>产品经理 市场调研 数据分析 年底分红+提成</t>
  </si>
  <si>
    <t>全勤奖</t>
  </si>
  <si>
    <t>深圳市易联电子科技有限公司专注于跨境电商AMAZON亚马逊出口业务，主要出口国家有欧美、日本、澳州、加拿大等国家，采用BTC零售的业务模式，FBA品牌路线，精品路线。公司有以下几大优势：一、资金实力雄厚；二、与工厂深度合作、私模；三、团队在AMAZON亚马逊电商平台有3年的经验；四、公司重视培训人才、重视人才，给大家提供一个展示自己能力的平台！晋升机会大！岗位职责：1.负责跨境电商平台（Amazon）产品数据调研：关键词，bestseller，Top100, 等小工具应用搜集、分析、汇总和评估，进行市场调研和数据分析，品类包括但不仅限于：数码3C、家居日用、电脑周边等；2.结合外贸B2C平台数据热度、行业展会、竞争对手、时事动态、引擎搜索、第三方数据软件、从多个维度分析、调研、预测目标市场趋势、类目动态；3.收集销售部新品建议、销售需求、销售数据，并加以可行性分析和开展工作；4.定期查阅跨境电商平台政策和规定，配合销售部调整市场定位、产品定位，寻长销售增长点；5.对业务数据进行分析和建模，针对订单量、访问量及促销活动等，设计预测模型或算法；6、撰写数据分析方案，知识产权风险排查方案，并定期优化更新。7、最终实现亚马逊的爆款产品开发，通过亚马逊市场调研，分析竞争力和利润水平，开发出有潜力成为亚马逊Best seller的产品。任职要求：1、年龄：21-30岁、男女不限；2、学历：大专或以上，工作2年+；3、专业：专业为数学、统计学或计算机专业；4、语言：英语4级或以上，工作主要以英语读写为主，不要求口语；5、经验：半年或以上外贸跨境电商公司、淘宝商城、天猫商城、京东商城，产品部、市场部数据分析经验；6、精通：微软office套件（Word、Excel、Powerpoint）；7、协作意识高、执行力强、创造力强、学习能力强、责任心强、抗压能力强；8、只要你愿意稳定发展并展示出色的工作能力、我们为你提供明晰的职业发展规划！福利待遇 :1、薪酬：基薪+提成+绩效+年终奖+股份，采取的是浮动薪资的模式，试用期三个月，表现良好可提前转正；2、购买社保（五险）享受社会福利保障，有机会成为深户；3、上班时间：9:00-12:00 13:30-18:00，大小周工作制；4、文娱活动和旅游机会（聚餐、K歌、烧烤、SPA及其他项目）公司有免费零食；5、公司氛围开明舒适；6、过节福利；7、享受国家法定节假日。8、上班地点：深圳市福田区红荔路上步工业区201栋5楼520室，交通非常便利！（地铁：3号线华新站A1出口，公交：华新村站，下车后3分钟即到。我们建议您上班的乘车时间尽量控制在30分钟以内为宜）</t>
  </si>
  <si>
    <t>深圳市福田区上步工业区201栋?520室                                                        查看职位地图</t>
  </si>
  <si>
    <t>15000-25000元/月</t>
  </si>
  <si>
    <t>职责描述：1. 响应业务部门的数据分析、BI报表和数据提取需求，保证准确性、全面性和时效性；2. 定期追踪业绩及其他关键业务指标情况，通过数据分析，洞察业务动作，引领业务变化，提供决策基础； 3. 配合公司项目需求，制定数据分析测试方案，追踪项目进度，及时提交分析报告；4. 负责部分ETL工作，并定期将整理好后的数据部署到应用层；5. 协助团队成员利用海量数据定制模型，用于用户画像、精准营销、风险评分、催收策略制定等；6. 协助完成定期报告的数据提取、整理汇总、PPT制作；7. 领导交办的其他工作。任职要求：1. 全日制本科及以上学历，计算机、数学、统计、金融等相关专业；2. 有互联网金融、银行零售信贷、信用卡、消费金融或数据与征信行业背景；3. 熟练使用SQL, R, Tableau, Excel, Python等工具；4. 具备市场、运营、政策、贷后等其中几个领域的数据分析或挖掘经验优先；5. 熟悉埋点优化、具备拆解梳理业务流程的能力，有行为数据分析经验优先；6. 熟悉聚类分析、主成份分析（PCA）, K-Means, KNN等分析方法，了解相关算法原理；7. 同等条件下，有完整的建模项目实践经验优先，熟悉SAS和Spark MLlib者优先；8. 良好的沟通协调能力、自我学习能力和抗压能力。</t>
  </si>
  <si>
    <t>上海市虹口区东大名路1050号绿地北外滩中心9楼</t>
  </si>
  <si>
    <t>9000-15000元/月</t>
  </si>
  <si>
    <t>岗位职责：1. 维护部门日常报表，负责日常的数据统计及处理；2. 基本公司各项业务数据分析，得到有价值的信息，为业务发展提供策略和建议；3. 定期追踪业绩及其他关键业务指标；4. 能业务分析需求，提交分析报告；5. 对接沟通其他部门的数据需求。任职要求：1.统招本科及以上学历，1年以上相关经验；2.个性因素：能严谨、不急躁的处理数据；3.身体素质：能适应加班；4.管理能力：系统思维能力、钻研能力、学习能力；5.其他能力：能自主的进行学习；6.熟练使用office办公软件；</t>
  </si>
  <si>
    <t>北京市东城区建国门北大街金成建国五号</t>
  </si>
  <si>
    <t>北京市朝阳区北辰东路8号院1号楼1406</t>
  </si>
  <si>
    <t>快消数据分析 销售数据研究</t>
  </si>
  <si>
    <t>岗位职责：1、负责快消数据处理、数据分析、数据研究、数据挖掘建模等工作；2、研究、分析用户系统数据报告，能够发现数据中隐含的规律、变化和问题；3、撰写数据分析报告，并能结合系统针对性给出落地性强的行业支持和建议；4、领导安排的其他工作。任职要求：1、本科及以上学历，1年及以上工作经验；2、有快消销售数据处理分析经验优先；3、熟练操作Excel等数据分析工具；4、有较强的数据敏感度；5、逻辑性强，做事有条理；6、执行力强，责任心强。</t>
  </si>
  <si>
    <t>北京经济技术开发区荣华南路荣华国际大厦3号楼807-808室                                                        查看职位地图</t>
  </si>
  <si>
    <t>生物大数据分析数据科学家</t>
  </si>
  <si>
    <t>15000-30000元/月</t>
  </si>
  <si>
    <t>岗位职责：1、掌握基本的生物信息分析相关技术；2、负责生物信息分析软件的开发及程序的运行；3、查阅并应用最新生物信息及软件科研进展。任职要求：1、获得或即将获得生物信息相关专业硕士或博士学位，具有较强的独立工作和学习能力；2、掌握基本的生物信息分析相关技术；具有测序结果分析及算法优化（DNA Sequence, RNA Sequence, Ribosome Sequence或 Net MHC）经验者优先考虑；具有蛋白质质谱（Protein Mass Spectrum）数据分析经验者优先考虑；3、在国际学术期刊上以第一作者发表过相关SCI论文者优先考虑； 4、条理清晰，注重细节，对新的数据分析软件和方法具有较强的学习能力和热情，并能较快掌握；5、有较强的团队合作精神，沟通能力强；积极主动，能持之以恒，有较强的责任心；6、具备良好的英文读写能力；7、录取后能在本岗位上工作三年以上。</t>
  </si>
  <si>
    <t>深圳南山区集悦城众创产业园</t>
  </si>
  <si>
    <t>北京市东城区银河SOHOC座503</t>
  </si>
  <si>
    <t>岗位职责：1、依照保理合同、确认函开收据，整理相关数据信息；2、负责相关合同从申领到回收整理归档的工作；3、负责费用统计及申报工作；4、负责对资金募集情况进行填写和整理工作；5、复核相关客户管理的表格。任职要求：1、大专或以上学历，管理类、金融、法学等专业优先考虑；2、熟练使用办公软件，具备基本的文字处理能力；3、逻辑思维能力强，做事严谨；4、强有力的自律和自我驱动力，具有高度的团队合作精神和高度的工作热情。</t>
  </si>
  <si>
    <t>北京市东城区建国门大街8号中粮广场B座</t>
  </si>
  <si>
    <t>gis数据分析师</t>
  </si>
  <si>
    <t>4000-6000元/月</t>
  </si>
  <si>
    <t>岗位职责1.基础数据采集及整理工作；2.Arcgis相关制图工作；3.撰写相关分析报告；4.完成领导交代的其他事项。任职要求1.地理信息系统、测绘、土地资源管理等本科及以上学历；2.从事GIS相关行业1年以上，熟练使用Arcgis软件；3.思路清晰，能准确地分析问题、解决问题；4.工作踏实、态度积极、对新鲜事物有探知欲。</t>
  </si>
  <si>
    <t>北京朝阳区来广营西路5号院望京诚盈中心3号楼803                                                        查看职位地图</t>
  </si>
  <si>
    <t>房地产/建筑/建材/工程</t>
  </si>
  <si>
    <t>7000-11000元/月</t>
  </si>
  <si>
    <t>岗位职责：1、能利用数据分析手段，对多种数据源的进行深度诊断性组合分析、挖掘、深度分析，并通过分析潜在业务机会给出建议；2、理解业务方向和战略，为公司运营决策、产品方向、销售策略提供数据支持及建议；3、整理并分析网站数据，撰写分析报告，从数据的角度给出运营建议4、建立数据分析系统，找出关键点并提出改进方案，不断改进优化；任职要求：1.本科及以上学历，数学、统计、经济学或相关专业，至少两年线上数据分析经验，有互联网金融行业经验优先；2.熟悉Matlab、R、SAS等至少一种以上统计软件编程操作，熟悉数据库编程操作 ，包括多元统计分析等应用分析技术，能熟练使用SPSS/SAS等常见统计软件，熟 练excel的统计功能，具备建模经验或VBA编程经验者优先；3.良好的数据敏感度,能从海量数据提炼核心结果；有丰富的数据分析、挖掘、清洗和建模的经验；4.具备良好的抗压能力、沟通能力、逻辑思维能力，有独立开展分析研究项目经验。</t>
  </si>
  <si>
    <t>北京市朝阳区酒仙桥北路甲10号 电子城IT产业园107楼3层</t>
  </si>
  <si>
    <t>高级数据分析</t>
  </si>
  <si>
    <t>岗位职责1、负责考核/管理数据报表（日报、周报、月报、季报、年报）的制作，并不断优化技能，提升数据产出效率；2、负责对指标深度挖掘，异常指标的原因分析定位、改善建议，以及如何更客观和精准的核算，以反映运营现状与改善机会点，支持区域与运营团队的数据化管理实践；3、负责所负责的指标线上化，对接产品及运营团队，输出需求，测试推广，对线上数据结果和改善建议的精准性负责；4、负责与需求方沟通并明确需求，快速定位分析路径，选择最佳分析工具和模型，协调相关联资源，跟进项目进程，最终推动数据项目高效交付，推动数据结论/建议采纳，并对建议的落实和应用效果持续监控5、高执行力完成领导交办的其他工作任务任职资格1、大专及以上学历，有仓储物流行业工作经验者优先，有完整数据项目经验者优先；应届毕业生需统计、数学专业 ；2、有过成本分析，拣货路径分析，等互联网数据分析经验者优先；3、excel中高阶、SQL中阶能力，掌握各种数据统计分析方法，熟练使用PPT、Xmind、擅长对结果简单、清晰展示；有R语言或者其他分析工具经验者优先；4、思维逻辑严谨，口头沟通表述清晰、体系，对数字敏感5、抗压能力强、学习能力强、执行能力强、沟通能力强，对自己的职业发展有清晰规划，愿意不断挑战舒适区、不断突破自己者优先</t>
  </si>
  <si>
    <t>北京市朝阳区东大桥尚都国际A座2208                                                        查看职位地图</t>
  </si>
  <si>
    <t>零基础培训数据分析师助理</t>
  </si>
  <si>
    <t>岗位职责：这是一个自我追寻的时代。工作不仅是解决温饱的工具，更隐含自我实现的意义。调查发现60%的人对自己的工作不满意，50%的人对自己的行业不满意。但有多少人是“干一行恨一行”心理作祟，有多少人是真该转行实现自我，不得而知。想转行的各位纠结于此不敢动弹。我们通常只关注自己熟悉的行业和我们能够驾驭的工作，与此同时，有没有想过我们关注的行业还有多少发展和上升空间，同样都是工作8小时，为什么别人能挣1-2万而自己还在为7-8千纠结，外面的世界很精彩，走出来看看吧我们可以很负责的说只要敢于迎接挑战，月薪1-2万只是个起点！！岗位职责： （无经验者通过面试后可免费培训）1.严格执行公司各项制度，，并定期整理数据，向上级领导分析结果；2.按照部门主管的要求进行技术和基本面规律的分析，进行数据的搜集或整理；3.配合其他部门有关工作；4.遵守公司的各项管理制度，承办领导交办的其他工作。岗位要求：1.18-50周岁,大本及其以上学历;性别不限、专业不限，退伍军人前考虑；2.性格开朗，诚实守信、踏实勤奋，工作积极主动；3.沟通表达能力强，较强的团队意识和协作精神；4.能承受较强的工作压力,且有强烈的上进心。薪资待遇：1、薪资6000＋交通高温补助+五险一金2、完整晋升空间。每三个月有一次晋升机会，每次薪资涨幅4000-50003、保障安全有五险一金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工作时间】： 五天八小时制 朝九晚六 周末双休 不需加班直接投递简历，公司会当天审核，审核通过后会通知面试。公司名称：中汇富投资（深圳）有限公司公司地址：深圳市福田区车公庙创新科技广场1期A座1501乘车路线：地铁1，7、9、11号线车公庙地铁站F出口，直走左转200米人事经理：韩经理预约电话：18138210992（可来电咨询）公司官网：www.zhfinvestment.com工作地址深圳市福田区车公庙创新科技广场1期A座1501</t>
  </si>
  <si>
    <t>底薪8k起高薪诚聘金融数据分析师+五险一金</t>
  </si>
  <si>
    <t>1年以下</t>
  </si>
  <si>
    <t>有一个词叫“北漂”，它代表着梦想有两个字叫“帝都”，它代表着勇气你还因为目前缺少工作经验而被善意拒绝吗？还在为别人的指责“高不成低不就”而伤心吗？那么现在，你就可以毫不犹豫来加入华壹信融！我们愿意为有梦想但是苦于没有平台的年轻人提供广大就职机会！欢迎同样有激情和梦想的你加入我们的团队！岗位职责：（无经验者通过面试后可免费带薪培训）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岗位要求：1.18-35周岁,大本及其以上学历;性别不限、专业不限，退伍军人前考虑；2.性格开朗，诚实守信、踏实勤奋，工作积极主动；3.沟通表达能力强，较强的团队意识和协作精神；4.能承受较强的工作压力,且有强烈的上进心。薪资待遇：1、薪资6000＋交通补助+饭补+高温补助+五险一金+年底双薪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公司官网www.huayifinance.com应聘方式：1、直接投递简历，公司经过初步筛选会在24小时之内跟您联系。2、联系人事经理：房经理17778141532公司地址：北京市朝阳区东大桥春平广场百富国际大厦A座8层8D（地铁6号线A口出，右拐兰州拉面方向走到尽到左拐即到）乘车路线：地铁6号线，东大桥站下</t>
  </si>
  <si>
    <t>北京市朝阳区东大桥百富大厦A座8层8D室</t>
  </si>
  <si>
    <t>岗位职责：1. 根据需求梳理数据，并用合理的方式分析和展示数据。2. 充分理解业务和用户数据，并把它们转化为价值输出。3. 依据数据进行用户分群，帮助进行相关的精准匹配。任职资格：1. 大学统招本科及以上学历，5年及以上数据分析相关工作经验。2. 具有良好的逻辑分析能力、沟通能力和团队合作意识。3. 熟悉统计学的基本原理，熟练使用 SQL、Excel 等工具处理数据，善于做数据整理和清洗。4. 熟悉基于 Web 页面的数据展示方法。5. 对Python、R 等数据分析工具有一定的了解，并有过实际使用经验。6. 使用过 Hadoop、Hive等大数据工具。7. 有较强的执行力以及分析问题和解决实际问题的能力。8. 熟悉阿里云的大数据平台（数加）者优先考虑。加分技能：1. 掌握Python、R 等数据分析工具。2. 对 MapReduce 的工作原理有一定的理解。3. 熟悉主流的机器学习算法，并解决过实际问题。4. 熟悉无监督式机器学习、深度学习中的一项或多项。</t>
  </si>
  <si>
    <t>东城区东直门北小街歌华大厦B座10层1021室                                                        查看职位地图</t>
  </si>
  <si>
    <t>底薪6K起聘金融数据分析师助理</t>
  </si>
  <si>
    <t>北京——中国的首都，每天吸引着全国甚至世界各地怀揣梦想的人前来寻找机会。被人们习惯地称为“北漂”。我们不知道当中有多少人来自农村，但随着中国城镇化的推进，大量的农民从土地上解放出来，开始到城市里生活。他们可能是菜贩子、送水工，也可能是美甲的小美女，还可能是建筑工地的大叔……揣着不同的梦想、忍受着远离家乡和亲人的孤独。他们挤进北京的大街小巷，挥洒着汗水，只希望在这儿成就自己人生的中国梦。他们中，有的已立住了脚根，有的仍在迷惘、仍在寻找。如果你还在寻找，如果你此时看到这篇帖子，北京万向卓迹愿给寻梦的你一个机会，我们一起共建一个美好的未来岗位职责：（没有销售性质，无经验者通过面试后可免费带薪培训）1.严格执行公司各项制度，协助项目经理完成日常工作；2.按照部门主管的要求进行项目数据的搜集或整理；3.配合其他部门有关工作；4.遵守公司的各项管理制度，承办领导交办的其他工作。岗位要求：1.18-35周岁,大本及其以上学历;性别不限、专业不限，退伍军人优先考虑。2.性格开朗，诚实守信、踏实勤奋，工作积极主动；3.沟通表达能力强，较强的团队意识和协作精神；4.能承受较强的工作压力,且有强烈的上进心。薪资待遇：1、薪资6K-1W5＋交通高温补助+五险一金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更真挚的祝福6、不定时不定量的微信抢红包的惊喜活动，等你来抢；7、神一般的队友，激情四溢朝气蓬勃的团队工作氛围；8、饭补、话补、交通补、结婚红包、每年两次的加薪机会，每月的绩效奖金，年底红包等丰厚的福利等着你；9、更重要的是来到这里，你将拥有更广阔的职业发展空间，更充足的资源支持，更人性化的管理，不管你在那个岗位，只要你可做，就有机会成为部门leader进而走进公司高级管理层。直接投递简历，公司会当天审核，审核通过后会通知面试公司地址：北京市朝阳区东三环南路25号北京汽车大厦1402.人事部电话：17718583381(对职位有疑问或有兴趣者，请积极与HR联系）人事部经理：何璐</t>
  </si>
  <si>
    <t>1.通过统计、数据挖掘建模等数据分析手段，分析公司的数据信息，预估、识别,为公司提供决策依据，协助业务监控管理。2.深入理解各部及本部门的业务需求，根据数据、结合业务采用合适统计方法进行解读、分析，并给出汇报。3.对App访客行为数据进行处理、挖掘、制作数据报表，撰写数据分析报告；4.对机器学习和深度学习基础理论及常用算法有较好理解，具备出色的工程实践能力?5. 精通数据库，至少掌握一种数据分析工具（python/SAS/SPSS/R/Matlab），有建模和模型应用经验；6. 熟练应用linux，能够在linux平台上实现和部署机器学习算法7、统计学、应用数学、信息管理与技术、电子等专业，具备较强的学习能力及创新能力</t>
  </si>
  <si>
    <t>上海市黄浦区广东路689号                                                        查看职位地图</t>
  </si>
  <si>
    <t>计算机软件</t>
  </si>
  <si>
    <t>诚聘金融数据分析师/操盘手/接受无经验</t>
  </si>
  <si>
    <t>工作内容： （无经验者通过面试后可免费带薪培训）1、为公司的账户进行交易盈利。2、每个月进行交易总结，即时准确汇报公司各项账户信息。3、时刻关注操作品种的价格变动和相关重要资讯。4、按照要求进行技术和基本面规律的分析，定期进行数据的搜集或整理汇报。岗位要求：1.20-40周岁,大专及其以上学历;性别不限、专业不限，金融相关专业优先；2.热爱金融行业，有强烈的意愿进入金融投资领域，渴望成为金融职场中的精英。3.有上进心，希望挑战自我，有较强的学习能力。良好的职业操守，有强烈的责任感。薪资待遇：1、薪酬：6K底薪+高额提成+交通食宿补助+五险一金+带薪年假+节日福利+生日福利等，平均月收入可达到8000-10000元/月。2、提供免费的专业岗前培训，有灵活的晋升体系，为您提供广阔的职业发展机会。3、享有国家规定法定假日及年假、婚假、产育假等假期制度；公司定期举办各种活动，如员工聚餐、员工生日聚餐、运动会、拓展训练等。更多福利1、弹性的工作时间，让你工作自由安排；2、激情四溢朝气蓬勃的团队工作氛围，各种高端大气上档次的团队建设；3、专属每位员工的生日派对、礼物、和小伙伴们最真挚的祝福；饭补、话补、交通补、结婚红包、每年两次的加薪机会，每月的绩效奖金，年底红包等丰厚的福利等着你；4、最重要的是来到这里，你将拥有最广阔的职业发展空间，最充足的资源支持，最人性化的管理，不管你在那个岗位，只要你可做，就有机会成为部门leader进而走进公司高级管理层。有意向者直接投递简历，公司会当天审核，审核通过后会通知面试联系人事：云小姐联系号码：18344039695公司地址：深圳市罗湖区金田大厦1505公司名称：金田合创投资（深圳）有限公司</t>
  </si>
  <si>
    <t>任职要求：1、本科及以上学历，财务、统计或经济类相关专业优先考虑；2、熟练使用EXCEL（函数、数据透析表、图表功能）、PPT等其他统计软件；3、对信息收集和整理工作熟悉；4、工作细致严谨、逻辑性强，对数据敏感，具有较强的沟通协调能力。岗位职责：1、负责日常产品销售、财务、客户资源等数据信息的收集、分析及管理；2、负责对多种数据源进行统计分析，及时发现数据中的变化和问题，做好数据监管和预警提示；3、定期提供数据分析报告；4、处理临时的数据统计需求。</t>
  </si>
  <si>
    <t>广州市黄埔区大沙东路319号保利中誉广场6楼全层                                                        查看职位地图</t>
  </si>
  <si>
    <t>岗位职责：1.负责数据分析部门人员的管理与培训指导；2.负责电商营销数据、产品数据、推广数据等流量监控、效果评估等网站分析工作；3.建立与完善数据分析体系，制定数据统计规范，制定数据统计模型，并实施落实；4.分析网站产品及用户行为，结合公司营销战略确定产品改进方案；5.分析行业数据及TOP商家运营情况，由数据洞察总结出商业机会点及行动建议；6.整理设计网站数据报表，撰写分析报告，从数据的角度给出运营建议，为管理层提供商业策略分析和业务优化建议；任职资格：1、全日制大专以上学历，统计学、数学、电子商务等相关专业；2、3年以上电商行业相关岗位工作经验，2年以上管理经验；3、能熟练操作Excel、Access、Powerpoint等办公软件，运用SAS、SPSS等专业统计分析工具；4、对数据敏感度高，思维敏捷，分析能力强，工作细致耐心，有责任感。5. 热爱电商行业工作，思维敏捷，有市场洞察力；有创意性思维，性格开朗，有激情，具有良好的团队管理能力。</t>
  </si>
  <si>
    <t>黄埔科学大道286号                                                        查看职位地图</t>
  </si>
  <si>
    <t>岗位职能：1. 根据需求梳理数据，并用合理的方式分析和展示数据。2. 充分理解业务和用户数据，并把它们转化为价值输出。3. 依据数据进行用户分群，帮助进行相关的精准匹配。任职资格：1. 大学统招本科及以上学历，3年及以上数据分析相关工作经验。2. 具有良好的逻辑分析能力、沟通能力和团队合作意识。3. 熟悉统计学的基本原理，熟练使用 SQL、Excel 等工具处理数据，善于做数据清洗、整理和转化。4. 熟悉基于 Web 页面的数据展示方法。5. 对Python、R 等数据分析工具有一定的了解，并有过实际使用经验。6. 使用过 Hadoop、Hive等大数据工具。7. 有较强的执行力以及分析问题和解决实际问题的能力。8. 熟悉阿里云的大数据平台（数加）者优先考虑。加分技能：1. 掌握Python、R 等数据分析工具。2. 对 MapReduce 的工作原理有一定的理解。3. 熟悉主流的机器学习算法，并解决过实际问题。4. 熟悉无监督式机器学习、深度学习中的一项或多项。</t>
  </si>
  <si>
    <t>ASO/SEO专员（数据分析、网站运营方向）</t>
  </si>
  <si>
    <t>岗位职责：1. 根据公司产品和网站情况，独立制定百度SEM和SEO推广优化方案，监督执行和反馈；2. 依据客户群体不同场景下的搜索路径，策划推广落地页面，提升网站流量、访问量及转化率等指标；3. 负责流量监控、数据分析，形成报表；在推广过程中发现问题并制定改进方案；4. 拓展公关文稿发布资源，配和市场活动、行业资讯、公司新闻，发布相关软文；5. 协助网站规划与前端对接完成网站的更新上线，负责部分新媒体推广的事项；6.参与相关部门其他的推广活动，完成领导交予的其他方面的工作。任职要求：1、专科及以上学历；2、热爱互联网，熟悉新媒体，对内容营销、热点趋势有敏锐的察觉力；3、熟悉社交网络，了解各网络平台的品牌运营和事件营销；4、执行力，执行力，执行力（重要的事说三遍！）。</t>
  </si>
  <si>
    <t>上海市徐汇区斜土路2899号光启文化广场B幢201室                                                        查看职位地图</t>
  </si>
  <si>
    <t>5000-10000元/月</t>
  </si>
  <si>
    <t>岗位职责：1.提供工作所需基础数据并定期汇报。2.对于日常出现的数据异常情况进行监测并及时汇报反馈。3.通过建立相关数据模型来分析及预测业务未来达成及趋势。4.撰写数据分析报告，及时将当下出现的问题反馈给需求方，及时发现和分析其中的变化核问题，为业务发展决策提供支持。任职资格：1.本科以上学历，影视传媒、统计学、管理学、广告学、金融学等相关专业优先。2.对网生内容、影视内容及相关投资、制作、放映领域（内容制作、视频网站、投资公司）有一定了解。3.熟练使用Excel、PPT、Word，能够使用是SPSS可获加分。4.熟悉各种定性研究方法和研究模型，能够独立撰写研究分析报告。5.从事咨询相关行业研究类岗位者优先。</t>
  </si>
  <si>
    <t>北京市朝阳区八里庄西里98号住邦2000商务中心3号楼                                                        查看职位地图</t>
  </si>
  <si>
    <t>初中级数据分析师</t>
  </si>
  <si>
    <t>7000-13000元/月</t>
  </si>
  <si>
    <t>该岗位负责游戏系统后台产品数据梳理、整合、规则制定工作。岗位职责：1、负责批量原始数据梳理、清洗、整合、统计、汇总工作；2、配合产品经理，进行业务数据的分析处理及设计规则的制定；3、完成其它数据支持工作。????????????????????任职要求：1、应用数学、统计学等相关专业全日制本科及以上学历，2年以上数据分析工作经验；（必备）2、熟悉运用数据分析工具进行数据采集、清洗、整理、统计等相关能力，掌握R语言；（必备）3、熟悉数据分析方法，了解数据属性、数据统计规则、数据可视化相关知识；（必备）4、具有较强的学习能力、沟通表达能力和逻辑思考能力，细致、有耐心。（必备）5、参与过数据统计后台产品设计，有游戏行业经验者优先。（加分）</t>
  </si>
  <si>
    <t>模型数据分析师</t>
  </si>
  <si>
    <t>【岗位职责】1、引入外部数据源，评估数据合作商质量，进行外部数据源测试，持续丰富数据维度；2、负责建模所需的数据提取、清洗、分析工作，并完善模型文档；3、负责数据质量和模型性能监控体系搭建的相关工作；4、协调各相关部门，完成数据模型开发、上线运行。【岗位要求】1、本科及以上学历，统计学、数学、计算机等相关专业，2年及以上数据建模实践经验及数据分析经验；2、掌握一定的数据建模等专业技术；3、熟悉掌握python、SAS、R、SQL、VBA、Excel等分析工具，熟练运用数据分析软件；4、熟悉互联网金融业务者及大数据风控体系者优先。【风控团队】风控团队是信用飞的明星团队，由来自Discover、信而富、滴滴出行、中赢、苏宁等行业精英组成，是一支高效负责、团结进取的队伍，保持着高度的进取精神和良好的学习氛围，欢迎每一位热爱风控的奋斗青年加入~【更多福利】定期分享：组织行业或专业分享会，共同学习才能有进步个人发展：月度考核，定期激励，升值加薪在等着你【职业发展】入职培训+激励调薪+晋升机会，打破职场的天花板</t>
  </si>
  <si>
    <t>上海市徐汇区虹漕路88号越虹广场B座309室</t>
  </si>
  <si>
    <t>数据分析主任</t>
  </si>
  <si>
    <t>岗位职责：1、根据业务需求分析，运用数据挖掘技术，开发、验证、监控及维护申请、贷后评分模型；2、负责各类风险评分模型的开发测试、运行维护及评估优化，持续为信贷决策提供支持；3、对信用风险进行量化分析，为信贷政策的制定和调整、贷后管理、催收管理等提供决策依据；4、负责资产质量监控分析，建立并推动风险预警策略的实施。任职要求：1、本科及以上学历数学、统计、计量经济、计算机或经济、金融、财会等相关专业优先；2、两年以上（含）风险计量分析工作经验，有独立量化模型开发经验，可对模型开发人员进行指导；3、具有较强的逻辑思维能力、数据挖掘分析能力，具备良好的敬业精神，有较强的团队协作能力、沟通能力和问题分析能力等；4．对互联网金融数据有经验者优先考虑。</t>
  </si>
  <si>
    <t>游戏数据分析师</t>
  </si>
  <si>
    <t>岗位职责1、负责满足运营部门、研发部门所提出的数据需求；2、进行游戏内容，功能的统计分析，优化运营活动以及游戏产品；3、监控游戏日常指标，定位游戏问题，及时反馈给相关部门；4、定期制作用户调研问卷，了解玩家意向及搜集数据；5、提供分析报告，对公司业务的运营进行评估和建议，从数据的角度推动公司运营决策、辅助研发调优产品。任职要求1、本科以上学历，统计学/数学/计算机专业优先；2、游戏数据经验1年以上，手游经验优先；3、熟悉游戏业务，精通游戏数据逻辑，理解游戏社交、生态游戏；4、熟练使用数据处理软件，熟练与数据源交互（包括不限于SQL，Excel，Python，R）；5、资深游戏玩家，热爱游戏行业，对互联网快速变革高度敏感，理解新一代用户的特点。</t>
  </si>
  <si>
    <t>天河区龙口西路3号保利中辰广场                                                        查看职位地图</t>
  </si>
  <si>
    <t>高级数据分析师（统计方向）</t>
  </si>
  <si>
    <t>10000-18000元/月</t>
  </si>
  <si>
    <t>工作要求：1. 全日制硕士及以上学历，计算机、统计、数学、运筹学、物流与信息技术等相关专业；2. 至少2年以上工作经验;3. 有运筹学、统计学基础，至少精通一个统计分析软件编程：Python,R,Matlab,SAS,STATA等；4. 具备对各种现实业务场景，选择、建立数学模型的能力；5. 精通常见算法：分类/聚类，降维方法，逻辑回归，决策树，k最近邻（KNN)，支持向量机(SVM)等；6. 熟悉数据库操作；7. 思维敏捷，良好的逻辑分析能力、良好的沟通能力 ；8. 有责任心，乐于接受挑战，有较强的学习能力；9. 有实际成果并发表在国际***会议、期刊者优先求：</t>
  </si>
  <si>
    <t>青浦区盈港东路6679号                                                        查看职位地图</t>
  </si>
  <si>
    <t>岗位职责：1、搭建电营业务报表体系，优化电营MIS报表，推动实现电营中心精准营销量化管理；2、对外呼过程的数据响应率、外呼结果、数据拨打深度、通时通次、数据使用率等销售过程指标进行统计分析，为销售端的现场管理提供数据支持；3、分析、挖掘电营客户属性和外呼响应行为特征，参与构建客户画像，为业务决策提供数据支持；4、跟踪和分析电营运营数据，对电营产品及业务流程给出策略化的优化建议，提升各类转化率；5、上级交给的其他工作安排。任职要求：1、全日制本科及以上学历, 计算机、数学、统计学等相关专业；2、良好的数据敏感度与逻辑分析能力，能进行深度的数据信息汇总分析；3、熟悉运用SPSS/SAS等办公软件，了解ORACLE/MYSQL/等主流数据库的使用；4、逻辑严谨，沟通能力良好；5、有金融业经验者优先，有项目管理经验优先。</t>
  </si>
  <si>
    <t>广州市越秀区东湖路64号2楼</t>
  </si>
  <si>
    <t>国企</t>
  </si>
  <si>
    <t>银行</t>
  </si>
  <si>
    <t>行业研究员/知识研究/数据分析</t>
  </si>
  <si>
    <t>10人</t>
  </si>
  <si>
    <t>职业描述：1、行业大数据分析处理统计；2、著名品牌企业研究、分析、营销、策划；3、品牌企业信息收集、撰写优化、核对更正相关信息；4、本科以上学历，优秀的数据分析能力和严密的逻辑思维。福利待遇：1、公司对外参照市场薪资水平，提供具有竞争力的薪酬待遇；2、提供良好的晋升渠道和快乐轻松的工作氛围；3、享受一级社会保险（养老保险、医疗保险、工伤保险、失业保险、生育保险）4、工作满一年的员工享受带薪年假，满半年享受年底双薪；5、定期组织聚餐活动和团队旅游。公司为员工提供全面且多样化的职业发展机会，除法定的福利奖励和社保外，会根据员工的表现，试用期满提供多种公司额外的福利奖励和补贴，其形式包括：免费单间宿舍、全勤奖、学习进步奖、当月质量服务奖、每月凭发票报销一定额度开支、每人一年一次旅游机会、累计领取奖、服务管理费、季度分红、笔记本补贴、节日/生日礼金、年假、产假、生活住宿空调补贴、小组奖、项目奖等。公司招聘详情页面：http://www.cnpp.cn/zhaopin/公司官网：http://www.maigoo.com/公司微信公众号：CNPP-MAIGOO</t>
  </si>
  <si>
    <t>深圳市龙岗中心城怡翠路公园大地T30别墅161号                                                        查看职位地图</t>
  </si>
  <si>
    <t>数据分析师（深圳）</t>
  </si>
  <si>
    <t>餐补</t>
  </si>
  <si>
    <t>岗位职责：1、利用大量数据和外部数据针对客户信用建立风险评级模型，评估客户的潜在信用风险；2、通过针对客户的行为模式分析，对违约预测和准确市场销售提供支持。? ? ? ? ? ? ? ? ??任职资格：1、专业不限、本科以上学历；? ? ? ? ? ? ? ? ? ? ? ? ? ? ? ? ? ? ? ? ? ? ? ? ?2、1年以上数据分析、挖掘、建模领域相关工作经验；????????????????????????????????????????????????3、精通Spss，SAS、R等统计分析软件,?熟悉数据库；??????????????????????????????????????????????????????????4、具有深厚的统计学、数据挖掘知识，参与过比较完整的数据采集、整理、分析和建模工作；5、对SQL?SERVER或ORACLE数据库体系结构有一定理解和认识。工作时间：? ??9:00-18:00，双休7小时</t>
  </si>
  <si>
    <t>深圳市南山区海德三道天利名城C座                                                        查看职位地图</t>
  </si>
  <si>
    <t>数据分析统计员</t>
  </si>
  <si>
    <t>3000-4500元/月</t>
  </si>
  <si>
    <t>岗位职责：1. 负责日常销售业务数据（处理、分析、统计），为公司决策者提供可行性分析报告；2. 根据公司季度性项目产品推广计划，执行数据处理、分析、检查，为相关项目决策者提供可行性分析报告；3. 完成领导具体指定的重要数据统计，为相关决策提供必要依据；任职要求：1. 相关岗位任职1-2年以上者优先考虑；2. 数据、会计、金融、计算机类等相关专业，可接受应届毕业生；3. 较强的逻辑思维能力、良好的沟通能力、团队协作能力；五险一金，每年两次提薪机会，员工宿舍，工作餐，一应俱全的补助；高端的培训；免费员工体检；</t>
  </si>
  <si>
    <t>深圳市罗湖区东晓街道太白路4088号雍翠华府群裙楼三楼东侧                                                        查看职位地图</t>
  </si>
  <si>
    <t>礼品/玩具/工艺美术/收藏品/奢侈品</t>
  </si>
  <si>
    <t>岗位职责：1、深入了解业务，挖掘业务问题&amp;amp;痛点，通过商业分析为相关部门提供数据&amp;amp;运营策略支持； 2、善于整理数据和分析数据，总结数据的波动情况，对异常数据进行及时预警，定期形成相关的报表； 3、结合业务需求，进行相关数据的提取、过滤和分析。任职要求：1、本科学历以上，2年以上销售数据运营&amp;amp;分析经验；2、懂业务逻辑，了解财务知识，会表达，愿配合； 3、熟练使用SQL语句、Excel、PPT等，会建数据模型，能高效的与数据技术团队进行沟通； 4、较好的数据敏感度，有运营思维，善于从复杂数据中找重点；5、较好的抗压能力、沟通能力和业务学习能力。</t>
  </si>
  <si>
    <t>北京市朝阳区达美中心</t>
  </si>
  <si>
    <t>教育/培训/院校</t>
  </si>
  <si>
    <t>数据统计分析主管</t>
  </si>
  <si>
    <t>5000-6000元/月</t>
  </si>
  <si>
    <t>一、岗位要求1、两年以上数据分析工作经验，计算机、统计相关专业优先，大专以上学历；2、有良好的问题分析能力，对数字敏感，熟练使用Office和各类常用统计工具软件；3、良好的条理性和逻辑分析能力；4、工作严谨、责任心强、能承受工作压力；二、工作职责1、全国车辆资产数据统计、盘点、汇总 2、全国车辆审验数据推送并每天跟踪车辆审验进度 ，分析车辆审验数据3、全国车辆交接数据更新汇总4、全国闲置车辆数据汇总统计，对接项目能够及时将闲置车辆数据推送给对应部门5、车辆档案整理、汇总三、福利待遇：1.工资：综合工资5k-6k元，月休4-6天；2.全国范围内自主选择五险一金购买地，带薪休假（法定假日、年假、婚假、产假、陪产假等）；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28个工作日内安排您进行相关面试！</t>
  </si>
  <si>
    <t>顺义区后沙峪安庆大街巨鸿大厦A座5层，狮桥物流</t>
  </si>
  <si>
    <t>交通/运输</t>
  </si>
  <si>
    <t>电商数据分析专员</t>
  </si>
  <si>
    <t>1、分析产品和用户数据：帮助产品研发、企划、产品发现、分析和解决问题，并建立相关的分析统计模型，；负责基于项目数据分析工作和数据项目报告撰写；2、设计和验证数据分析模型：结合公司及产品的发展需求，验证模型的有效性并不断进行优化；负责在产品层面对所属数据报告进行解读，深度挖掘数据层面的商业洞察；3、负责项目的需求调研、数据分析、商业分析及数据挖掘建模等工作。任职要求：1、 大专以及上学历，数学／统计学／市场营销相关专业。2、 1年以上电子商务、快消品、服装行业等相关工作经验优先。3、 分析能力: 具备分析和转化公司产品需求端和内部数据需求端的不同定量和定性信息，熟悉数据分析各个流程（业务问题分析、数据获取、数据处理、模型构建到模型评估）、擅长数据分析、总结</t>
  </si>
  <si>
    <t>莘福路388号莘东置业大厦1号楼3A层3A18室                                                        查看职位地图</t>
  </si>
  <si>
    <t>舆情数据分析师</t>
  </si>
  <si>
    <t>岗位职责：   1、负责舆情监测系统的基本功能的操作，可以进行讲解，设置关键词框架及开通账号；　　2、及时的预警并维护好系统的客户数据；　　3、在时限内完成对限定内容的信息和数据进行有效的收集整理；　　4、对日常工作相关基本问题作出正确回复并及时向上级反馈；　　5、对舆情服务工作有基本了解，能够对信息和客户需求做出基本判断；　　6、可以提供日报、周报及月报；　　7、领导交办的其他任务。任职要求：   1、本科学历，新闻学、网络传播、经济学、统计学等相关专业，2年以上工作经验；　　2、性格开朗，踏实，良好的思维逻辑能力，分析文字和语言表达能力；　　3、具备良好的团队精神，有一定的抗压能力；　　4、熟悉新媒体和互联网，对舆情和公关行业，信息分析及报告写作的方法有一定了解；　　5、能够熟练使用办公软件word、ppt、excel等。</t>
  </si>
  <si>
    <t>海淀区元大都7号                                                        查看职位地图</t>
  </si>
  <si>
    <t>岗位职责：1、针对数据部门做合理的数据分配规则，确保销售部门数据有效利用；2、数据库内数据的校验，分配及核对;3、根据系统数据和销售部业绩进行数据分析，并做好数据报表统计;4、能进行较高级的数据统计分析;5、根据销售部门需要，做好周及月度数据趋势图，合理展现数据利用情况任职要求：知识/经验：具有数理统计，数据库原理以及相关知识;能熟练使用EXCLE、SPSS、QUANVERT、SAS等统计软件。工作能力： 严谨的逻辑思维能力、学习能力、言语表达能力、协调能力。工作态度：积极主动、工作认真、工作严谨。工作地址北京市朝阳区百湾中水电国际大厦11层1111室</t>
  </si>
  <si>
    <t>北京市朝阳区百子湾中水电国际大厦11层1111室</t>
  </si>
  <si>
    <t>职位描述：1、报表分析：输出部门内部日报周报，监测数据异常，及时发现问题并定位原因。2、数据产品：了解部门业务，思维清晰，能对部门内零散数据需求进行产品化，提高运营效率。3、策略支持：通过数据分析，找出提升流量转化的核心问题点，同时输出相应的解决方案。任职资格：1、本科以上学历，有互联网相关工作经验；2、熟悉mysql，精通excel，统计学经济学数学等专业加分；3、数据敏感度较强，逻辑思维清晰，有独立思考能力，善于发现问题，解决问题；4、工作态度良好，细心稳重踏实；5、具有较好的沟通能力和抗压能力；</t>
  </si>
  <si>
    <t>北京市海淀区西北旺东路10号院东区10号楼中关村新兴产业联盟大厦5层                                                        查看职位地图</t>
  </si>
  <si>
    <t>外商独资</t>
  </si>
  <si>
    <t>岗位职责：1、搜集、挖掘、整理、统计公司各项业务运营数据指标，建立分析模型2、负责派发、统计、分析公司各项业务数据、计算公司享现有产品的市场份额情况3、整理销售同事反馈的市场、竟手情况等客观信息，了解竞争对手产品市场份额并与我司进行对比，分析现状和方向4、月、季度、年销售汇总数据的同比、环比分析，了解销售变化情况，并形成报表5、完成领导交办的临时事项任职要求：1、大专及以上学历，数学，统计、数理统计、信息技术等相关专业优先考虑2、一年以上数据统计工作经验3、具有较强的独立分析及判断能力，对数字非常敏感4、熟练使用办公软件，精通EXCEL，熟练使用各种常用函数，会使用VBA编程优先5、逻辑思维能力强，信息整合水平高，文字加工能力强6、工作细心，认真负责，有良好的沟通表达能力</t>
  </si>
  <si>
    <t>深圳市盐田区北山大道北山工业区7栋                                                        查看职位地图</t>
  </si>
  <si>
    <t>数据分析建模主管（深圳）</t>
  </si>
  <si>
    <t>交通补助</t>
  </si>
  <si>
    <t>13000-22000元/月</t>
  </si>
  <si>
    <t>数据分析建模主管岗位职责：1、利用大量数据和外部数据针对客户信用建立风险评级模型，评估客户的潜在信用风险；2、通过针对客户的行为模式分析，对违约预测和准确市场销售提供支持；????????????????????????????3、带领团队建立风险追踪报告体系，每日从大量数据中抽取风险特征、动态，及时调整风险策略。任职资格：1、本科以上学历；?????????????????????????????????????????????????2、1-3年数据分析、挖掘、建模领域相关工作经验；????????????????????????????????????????????????3、精通Spss，SAS、R等统计分析软件,?熟悉数据库；??????????????????????????????????????????????????????????4、具有深厚的统计学、数据挖掘知识，参与过比较完整的数据采集、整理、分析和建模工作；5、对SQL?SERVER或ORACLE数据库体系结构有一定理解和认识?。工作时间：9:00-18:00，双休7小时</t>
  </si>
  <si>
    <t>电营渠道高级数据分析师</t>
  </si>
  <si>
    <t>岗位职责：职责描述：1、洞察业务。通过对数据的敏锐洞察，深入挖掘客户潜在价值和需求，推动公司业务发展。 2、决策支持。为公司电话营销业务部门提供数据支持。 3、体系建设。参与数据挖掘体系建设，为客户价值经营提供便捷的工具和系统支持。 4、项目支持。为公司的客户挽留、市场营销策略等重点项目提供支持。任职资格：1、计算机或数学相关专业，本科及以上学历，2年及以上分析挖掘经验。2、熟悉SQL语句的使用，有oracle数据库经验优先；3、熟悉常用挖掘算法理论知识、如逻辑回归，决策树，贝叶斯定理等算法，有多种算法实际项目经验；4、熟练使用R、SAS、Python等挖掘工具，有实际项目经验优先；5、熟悉使用EXCEL、PPT、WORD等办公软件；6、熟悉Hadoop、Spark工作环境，熟悉Python、perl、Shell、Java 等语言优先；7、有金融行业工作经验者优先，有深度学习算法实际项目经验优先，有文本分析挖掘经验优先。</t>
  </si>
  <si>
    <t>广州市越秀区东湖路64号二楼</t>
  </si>
  <si>
    <t>数据分析师（运营）</t>
  </si>
  <si>
    <t>7000-12000元/月</t>
  </si>
  <si>
    <t>工作职责1、根据客户所处的生命周期不同，挖掘客户对产品及服务的不同需求，并由此确立并组织实施不同的客户经营策略（包括但不限于应适用的产品、商品、服务、接触渠道等）2、协助主管进行客户运营相关的数据分析，包含从数据库取数、数据清洗、数据建模和报告呈现3、协助主管建立CRM客户数据体系，集成客户生命周期中涉及的数据，服务于客户运营工作4、完成上级指定的其他工作任职资格1、教育背景：本科及以上学历，统计数理、工商管理、财务会计等专业优先2、工作经验：1年以上数据分析工作经验3、积极主动，能够独立工作，执行力强；坚持、可靠、诚信；良好的跨部门沟通能力4、熟练使用SQL和excel；懂分类、回归、关联规则等数据挖掘方法优先考虑5、擅长撰写分析报告和制作流程图</t>
  </si>
  <si>
    <t>深圳市福田区福中一路地铁大厦17楼</t>
  </si>
  <si>
    <t>大数据分析工程师</t>
  </si>
  <si>
    <t>岗位职责：1.从事风控智能引擎搭建，为公司车抵贷，融资租赁等业务提供大数据平台和服务支持；2.运用海量数据，以数据为驱动，提供实时、智能、个性化的风控解决方案和搭建客户风控模型，以满足高性能、可扩展、高可靠的要求；3. 深入研究风控领域的业务模型，实际参与并主导风控智能引擎的规划、架构、设计和研发，能够推动智能引擎的落地实施，并保证项目进度和质量要求。任职要求：1.应用数学，统计学，信息计算，计算机及软件相关专业本科或以上学历；2.2年及以上大数据应用，评分卡，风控项目开发等经验；3.扎实的Java/Python编程基础，熟悉常用Java/Python开源框架；4.具有基于MySQL等数据库、缓存、分布式存储开发高性能实际经验；5.熟悉Spark等大数据相关技术者优先，深度学习经验更佳；6.具有良好的学习能力、沟通技能和团队合作能力，热爱技术，有责任心。</t>
  </si>
  <si>
    <t>上海市虹口区公平路18号国际金融航运中心5层</t>
  </si>
  <si>
    <t>岗位职责：根据公司运营的需要，整理、统计、分析各类业务数据，能独立提出数据分析的想法和建议，为各业务部门提供数据支持。具体工作包括：（1） 定期进行会员数据的统计、分析，定期提交会员运营情况报表；（2） 针对会员运营情况，分析原因，给出建议，出具分析报告；（3） 针对运营数据（销售、会员、产品、资源）深度挖掘、建模分析，帮助运营进行数据营销；（4） 完成上级领导交办的其他任务。任职资格要求：（1） 工作积极主动，认真负责，耐心细致；（2） 为人诚实，待人诚恳，有良好的沟通协调能力；（3） 大学专科及以上学历，一年以上数据运营分析工作经验，对数据管理、数据分类；（4） 熟悉会员制营销模式，对会员营销手段较熟悉。能根据会员营销状况，独立思考分析方向，提出分析建议；（5） 精通Excel等数据分析工具。</t>
  </si>
  <si>
    <t>上海市闵行区吴中路1059号                                                        查看职位地图</t>
  </si>
  <si>
    <t>医疗/护理/美容/保健/卫生服务</t>
  </si>
  <si>
    <t>岗位职责：1.负责日常的数据运营分析，整理需求，协助业务分析问题；2.数据的梳理与清洗，ETL的需求调研及开发工作；3.运用BI工具，根据业务场景需求，投递BI数据需求，研发可视化界面。任职要求：1.全日制本科及以上学历，计算机，数据分析，统计，数学等相关专业；2.熟悉数据库，熟练运用SQL语句，至少精通mysql,sql server,hive sql中的一种；3.具备一年以上敏捷BI报表工具（Tableau）的开发经验；4.善于分析和思考，具备独立设计能力，有较强的沟通能力和团队协助能力。</t>
  </si>
  <si>
    <t>浦东峨山路91弄陆家嘴软件园9号楼8楼</t>
  </si>
  <si>
    <t>中专</t>
  </si>
  <si>
    <t>上班时间：长白班8小时排班制（9：00-9：00），做五休二轮休岗位职责：1、负责客户的对接及运营问题、需求对接及问题跟踪；2、数据统计、分析，提供相应数据支持；3、数据搜集、统计、分析，提供数据支持；4、及时向公司领导上报信息数据，做好相关记录。?任职要求：1、善于与人沟通、合作，有良好的服务意识；2、熟练使用PPT、EXCEL，会使用SPSS等其他数据分析软件；3、思维灵活，思路清晰，具有较强的学习与探索能力和逻辑思维能力；4、有良好的合作精神和沟通能力。上班地址：黄浦区斜土东路（8/9号线陆家浜路）</t>
  </si>
  <si>
    <t>黄浦区斜土东路                                                        查看职位地图</t>
  </si>
  <si>
    <t>职位描述1. 根据不同产品线制作外包业务指标达成情况监控日报，指导管理岗同事开展管理工作；2. 收集并提供项目月度运营数据（KPI相关数据：时效、质量、成本、单价），指导部门调整外包业务考核指标及内部工作重点；3. 负责各产品线外包月度结算费用基础数据校准，保证费用结算的准确性；4. 根据各产品线BP提供的月度预计进件单量，制定外包人员出勤计划表，保证业务处理的时效性；5. KPI异常指标追踪分析，提供准确的问题根源，指导管理岗同事做出相应整改方案；6. 检验外包管理执行数据：班表、培训、下线、淘汰，验收执行精准性；7. 其他岗位相关事项。岗位要求1. 1年（含）以上数据分析经验；2. 态度严谨负责、对数据敏感、逻辑思维清晰，具有主动发现和挖掘数据背后原因的精神；3. 普通话流利，良好的沟通表达能力，熟悉SQL、Tableau、excel、HQL软件；</t>
  </si>
  <si>
    <t>金融数据分析专员</t>
  </si>
  <si>
    <t>#我们需要你#1、为公司的账户进行盈利操作。2、每个月进行数据总结，即时准确汇报公司各项账户信息。3、时刻关注操作品种的价格变动和相关重要资讯。4、严格执行公司各项制度，并定期整理数据，向定期上交账户分析结果。5、按照部门主管的要求进行技术和基本面规律的分析，进行数据的搜集或整理。6、配合其他部门有关工作。7、遵守公司的各项管理制度，承办领导交办的其他工作。？#我们希望你#1、 热爱金融行业，有强烈的意愿进入金融投资领域，渴望成为金融职场中的精英。2、 具有良好的自我学习能力与团队合作精神。3、 具有良好的职业操守，有强烈的责任感。4、 无论你之前从事什么行业、学历如何，在这个行业里只要你敢于挑战自我，勇于探索并发现自己的潜力，高收益不是梦想。5、 公司内部气氛融洽，共同发展，有灵活的晋体系和广阔的前景。6、 提供免费的专业岗前培训，为您提供广阔的职业发展机会7、 对金融或投资领域有兴趣者，应届毕业生也可以有机会。【薪酬待遇】  底薪（6000-15000）+ 绩效 + 20%-50% 提成+免费带薪培训+五险一金+年终奖+旅游？#享受福利#：1、 接受免费统一的学习培训和模拟训练；2、 稳定赢利初、中级可以晋升为高级；3、 级别越高，机会越多，收入越高。4、 交易稳定赢利后，工作时间和地点可以自由支配。当别人还在睡觉、享受生活时，而我们却在积累财富和储备知识。挑战自己，才是现在的年轻的你应该做的！！！那么请点击“立即申请”或通过以下方式联系我们：直接投递简历，公司会当天审核，审核通过后会通知面试。公司名称：中汇富投资（深圳）有限公司人事经理：王经理预约电话：18138211312公司地址：深圳市福田区车公庙创新科技广场1期A座1501乘车路线：地铁1，7、9、11号线车公庙地铁站F出口，直走左转200米工作地址：深圳市福田区车公庙创新科技广场1期A座1501</t>
  </si>
  <si>
    <t>15000-22000元/月</t>
  </si>
  <si>
    <t>职位描述：1. 负责全国呼叫中心日数据管理、统筹、分析，负责第三方数据开发与评估；2. 统筹全国呼叫中心业务指标分解及过程监控；3. 根据公司整体战略运营，制定项目阶段性目标和项目总体计划，对数据进行专项分析、建议报告；4.对接系统开发与维护管理，管理数据团队，对接前后端渠道调研分析，深入挖掘客户需求，为实现精准邀约提供依据。5. 与各业务部门数据对接，协助支撑业务线各项数据需求；          6.针对业务运营团队指标、业绩达成等，数据组需要输出每阶段报表情况； 7.负责公司业务部门人员KPI绩效达成，员工晋降考核，日常业绩达成与转化情况等；岗位要求1、 计算机、数学、统计学等理工类科；2、 良好的沟通表达能力，对数据有较好的洞察力，思维逻辑能力较强；3、 具有呼叫中心数据分析管理相关工作经验优先；4、 有较强的沟通协调能力、学习及推动能力、善于执行和监控，有较强的组织和责任意识，性格开朗,善于合作，团队意识强。5、有一定IT技术，擅长分析数据并清楚数据来源。薪资福利：1、薪资：基本薪资+补贴+2个月年终奖；2、工作时间：早九晚六，周末双休3、员工生日会+生日礼物+过节费+生育结婚礼物+旅游景点优惠券；4、每年享受国家规定的带薪年假、带薪病假、陪产假/生育假、法定节假日等福利；5、入职即享受每月1600元的学习基金；6、团队活动、文体协会、丰富的企业文化活动，团队年轻，工作氛围好；7、签订正式劳动合同，缴纳五险一金。</t>
  </si>
  <si>
    <t>深圳福田区八卦四路先科机电大厦401                                                        查看职位地图</t>
  </si>
  <si>
    <t>20000-40000元/月</t>
  </si>
  <si>
    <t>职位诱惑：    待遇优厚职位描述：岗位职责：1.通过数据挖掘和量化分析为运营和产品提供深度洞见;2.与产品,研发,运营密切合作,通过数据来发现业务的增长点;3.设计维护核心报表帮助管理层和运营合作方了解核心业务的情况;岗位要求：1.国内外科技公司或在其他行业的量化分析领域累计1年以上工作经验;2.用数据对业务(产品,运营,策略等)产生过实质影响;3.熟悉常规数据分析方法,对自身的数据分析经历有系统沉淀,学习能力强;4.熟悉SQL和至少一种解释分析语言(R,Python等),并熟悉数据可视化;5.良好的沟通能力,耐压力,和强大的推动力.</t>
  </si>
  <si>
    <t>北京市朝阳区来广营诚盈中心3号楼</t>
  </si>
  <si>
    <t>数据分析工程师</t>
  </si>
  <si>
    <t>岗位职责：ELT1、负责大数据分析使用的数据的搜集和整理；2、对数据进行格式转换，生成需要的数据格式；3、参与对数据的清洗和分析工作。任职要求：1、掌握java语言，要求熟悉shell、scala、Python中的一种以上语言；2、熟悉Linux常用的命令，有Linux系统下开发的经验；3、能够安装和使用常用的关系和非关系数据库，例如：MySQL、Oracle、MongoDB、Cassandra、Redis等两项以上；4、有数据搜集和分析的经验优先；5、熟悉和使用过如下技术的优先：spark，Hadoop、Hive、Hbase、Map/Reduce，elasticsearch，kafka（或其他消息队列开源软件）；6、有如下数据挖掘算法经验的优先：决策树、朴素贝叶斯、SVM、推荐引擎、分类、聚类；7、精通或熟悉设计模式、统一建模语言（UML）、数据结构的优先；8、有自然语言处理、中文分词经验的优先。</t>
  </si>
  <si>
    <t>北京市海淀区万泉河路68号511室</t>
  </si>
  <si>
    <t>业务助理（数据分析）</t>
  </si>
  <si>
    <t>岗位职责：1.负责部门数据报表制作，并监控数据异常，对业务提供数据支持；2.负责数据处理，针对业务情况撰写分析报告并分析数据中存在的问题，提供解决方案；3、负责项目资料的收集、整理，建立合作企业档案；4、负责协调处理公司与合作企业相关事宜，包括资料提供、问题反馈及手续办理等；5、负责办理公司和部门交办的其他事宜。任职要求：1.统招本科及以上学历，统计/数学/财务/金融/计算机/法律等相关专业毕业；2.有相关工作经验，同行业优先；3.精通Excel软件；4.有独立的专题分析能力，良好的书面表达能力，组织协调及沟通能力强，抗压能力强；</t>
  </si>
  <si>
    <t>北京市朝阳区景华南街5号远洋光华国际C座1506                                                        查看职位地图</t>
  </si>
  <si>
    <t>非销售+非业务&amp;金融数据分析专员6K起</t>
  </si>
  <si>
    <t>#我们需要你#1、为公司的账户进行盈利操作。2、每个月进行数据总结，即时准确汇报公司各项账户信息。3、时刻关注操作品种的价格变动和相关重要资讯。4、严格执行公司各项制度，并定期整理数据，向定期上交账户分析结果。5、按照部门主管的要求进行技术和基本面规律的分析，进行数据的搜集或整理。6、配合其他部门有关工作。7、遵守公司的各项管理制度，承办领导交办的其他工作。#我们希望你#1、 热爱金融行业，有强烈的意愿进入金融投资领域，渴望成为金融职场中的精英。2、 具有良好的自我学习能力与团队合作精神。3、 具有良好的职业操守，有强烈的责任感。4、 无论你之前从事什么行业、学历如何，在这个行业里只要你敢于挑战自我，勇于探索并发现自己的潜力，高收益不是梦想。5、 公司内部气氛融洽，共同发展，有灵活的晋体系和广阔的前景。6、 提供免费的专业岗前培训，为您提供广阔的职业发展机会 7、 对金融或投资领域有兴趣者，应届毕业生也可以有机会。 【薪酬待遇】  底薪（6000-15000）+ 绩效 + 20%-50% 提成+免费带薪培训+五险一金+年终奖+旅游 #享受福利#：1、 接受免费统一的学习培训和模拟训练；2、 稳定赢利初、中级可以晋升为高级；3、 级别越高，机会越多，收入越高。4、 交易稳定赢利后，工作时间和地点可以自由支配。当别人还在睡觉、享受生活时，而我们却在积累财富和储备知识。挑战自己，才是现在的年轻的你应该做的！！！那么请点击“立即申请”或通过以下方式联系我们：直接投递简历，公司会当天审核，审核通过后会通知面试。公司名称：中汇富投资（深圳）有限公司 公司地址：深圳市福田区车公庙创新科技广场1期A座1501乘车路线：地铁1，7、9、11号线车公庙地铁站F出口，直走左转200米 工作地址:深圳市福田区车公庙创新科技广场1期A座1501</t>
  </si>
  <si>
    <t>岗位职责：1、参与行业交流，提供调研分析报告，进行相关专题研究和咨询服务；2、参与搭建行业知识库，包括行业背景、行业发展、行业信息的收集整理；3、参与分析产品的规划设计、数据可视化设计，提供相关分析报告；4、参与搭建业务分析平台，包括业务平台设计、数据梳理、分析报告规划；5、领导布置的其他任务。 教育背景:  ◆ 数学、统计、信息管理、计算机、经济学、市场营销相关专业；  ◆ 本科以上学历。 经  验:  ◆ 2年以上咨询分析工作经历，特别优秀的可放宽此条件。 能  力:  ◆ 较好的逻辑思维，严谨的工作习惯；  ◆ 熟练使用SQL、SAS、R等，进行数据清洗和分析建模的能力；  ◆ 个性积极主动、沟通良好，有很好的主动学习能力和认真负责的工作态度。</t>
  </si>
  <si>
    <t>上海市长宁区仙霞路350号美华系统楼</t>
  </si>
  <si>
    <t>北京爱钱帮财富科技有限公司</t>
  </si>
  <si>
    <t>（产品部）岗位职责：1.快速了解爱钱帮业务，为业务决策提供数据支持，包括指标体系构建和深入的市场价值分析。2.基于用户行为数据，构建高性能，低延迟的处理流程，产出中间数据和统计指标，支撑用户行为分析和平台运营。3.负责智能数据产品的规划和搭建、系统及功能模块设计，平台的维护和优化，制定清晰的数据产品技术研发路线图。4.负责规划数据挖掘的整体流程，并参与用户产品和数据产品的决策。5.与业务部门密切配合，寻求数据层面的业务价值、利用数据分析结论推动产品优化。6.对平台内外各种运营活动包括推广、拉新等提供数据支持。7.利用统计或者机器学习算法，独立或者合作进行用户属性/偏好/行为分析，并进行特征提取、建立用户画像，包括分类和聚类，并进行预测建模等。8.协助推进大数据应用项目落地。9.BI平台的搭建以及使用，从产品和业务需求出发，推进数据、报表自动化项目；协同搭建核心数据产品的安全管理体系，监控数据准确性。任职要求：1.计算机，数学相关专业，全日制本科及以上。2.5年以上工作经验，3年以上智能数据产品经验。3.了解Hadoop/Spark、Hive、Hbase等主流大数据技术，至少3年以上产品/平台项目研发经验，具备可视化数据平台的建设实施经验，了解java及Python.4.有用户分析或者产品分析经验或者运营经验，熟悉Logistic regression、Random Forest、人工神经网络等机器学习算法者优先；5.熟悉 Linux/Unix平台开发环境，精通sql ，mysql，oracle数据库，以及熟练使用excel、SPSS或R等数据分析和统计分析工具；6.领导开发过数据产品，能够把数据和业务系统形成闭环。7.对数据敏感，具体良好的逻辑思维能力。</t>
  </si>
  <si>
    <t>金融数据分析师（五险+双休+飞销售）</t>
  </si>
  <si>
    <t>岗位职责：薪资待遇:初级分析师 : 6000 底薪 + 提成20% + 节假日福利 + 年终奖+ 五险一金 月薪可达7000元以上中级分析师 : 10000 底薪 + 提成30% + 节假日福利 + 年终奖 + 五险一金 月薪可达到1万元以上高级分析师：15000底薪 + 提成40% + 节假日福利 + 年终奖 + 五险一金 月薪可达到2-3万元任职要求：专科学历，金融相关专业，成绩优良。有证券从业资格证优先。有实际股票或期货操作经历，熟悉股票概念及常用指标涵义。熟悉K线组合优先。对交易有兴趣，对资本市场有热情，关心市场信息并能独立思考、理解。有极强的团队合作意识。自制力强，耐心细致，思维清晰，注意力能够持久集中。有风险控制能力，擅于把握市场时机。有健康生活作息，有极强的时间观念，乐观能吃苦。初级分析师：1.接受免费统一的学习培训和模拟训练；2.成绩优秀的学员将逐步晋升为中级、高级交易员；3.级别越高，机会越多，收入越高。4 谦虚好学，积极进取，严格遵守公司规章制度及课程安排。中级分析师：1.有强烈的以交易为生，希望成为交易高手的意愿；2.可承受较大心理压力，有很强的自控能力；3.对公司资金高度负责，严格执行风险控制；4.以稳定盈利为最高目标。5.热衷于金融行业的有经验人士，有意与国际经济及货币交易的最新理念保持一致水准，并关注全球外汇实时走势。高级分析师：1.负责公司指定客户账户或配资账户的资金运作。3.配合培训讲师完成新入司员工的实盘交易辅导。4.确保账户达到稳定盈利。5.熟悉双边市场，至少一年以上双边市场交易经验。6 具有自信、冷静、理智、果断、坚定、胆识及高度责任感等交易员所必备品质。对于没有工作经验的人员公司提供免费全面的交易培训课程，培训后由交易团队带领逐步提高交易能力，公司承诺将对每位学员认真负责，最大限度发掘每一位学员的交易潜力。【联系方式】直接投递简历，公司会当天审核，审核通过后会通知面试。公司名称：中汇富投资（深圳）有限公司人事经理：周小姐联系电话：18138210992公司地址：深圳市福田区车公庙创新科技广场1期A座1501（天安数码城）乘车路线：地铁1号线车公庙站F口出，左转直行约3~5分钟。工作地址深圳市福田区车公庙创新科技广场1期A座1501工作地址深圳市福田区车公庙创新科技广场1期A座1501</t>
  </si>
  <si>
    <t>7000-14000元/月</t>
  </si>
  <si>
    <t>岗位职责：1、使用Google Analytics对网站/App用户行为数据进行统计和分析，帮助产品和运营优化转化率。2、针对产品改版效果撰写数据分析报告。3、利用GA的事件等各种高级功能，独立规划埋点/布码方案，精细化追踪用户行为。任职要求：1、1年以上数据分析经验，熟练使用GA，并且理解事件等高级功能的逻辑，能够合理利用它们进行埋点/布码，获取更详细的用户行为数据。2、有较好的写作能力，能够写出条理清晰的数据分析报告。3、本科以上学历，有较强的逻辑思维能力和学习能力，能阅读英文资料者优先。4、有产品经理/运营岗位工作经验者优先。</t>
  </si>
  <si>
    <t>北京市朝阳区朝阳路高井文化园8号东亿国际传媒产业园三期C座9层                                                        查看职位地图</t>
  </si>
  <si>
    <t>岗位职责：1、进行数据的清洗、分析；2、结合业务对数据进行挖掘；3、辅助报告的撰写；4、对公司大数据平台的建设提供建议；5、领导交办的其他工作任务。任职要求：1、学历本科及以上；2、熟练使用SPSS、SAS或R等主流统计分析软件；3、1年以上工作经验；4、认真细致，学习能力强；5、有医疗数据分析经验的优先。</t>
  </si>
  <si>
    <t>丰台区万丰路316号万开中心A519室                                                        查看职位地图</t>
  </si>
  <si>
    <t>市场大数据分析</t>
  </si>
  <si>
    <t>14薪</t>
  </si>
  <si>
    <t>1.从事电商行业运营1-2年以上，本科以上学历，对电商运营数据进行监控分析，根据数据情况快速有效的定位问题并提出解决方案；2.对所运营的品牌进行进行深入思考和分析，相关数据的收集、整理，形成专业分析报告和实施建议，并提供数据分析支持；3.完善数据分析标准体系与分析模型，并向产品、技术部门提出需求，4.整理分析营销运营指标，量化指标，搭建多维数据，分析用户来源、行为路径、转化率等运营核心数据，给各职能部门提供数据反馈和建议；5.理解业务运作逻辑，利用数据分析手段，及时发现业务流程中存在的问题，进行原因分析，提出解决方案并与业务部门沟通达成共识；6.从业务运作视角出发，对数据监测系统进行功能优化，通过各类数据分析发现业务趋势，输出公司所需的报告，反馈至各业务部门进行落地，任职资格:1.统计学、会计、数学相关专业本科及以上学历；2.较强的数据处理能力，熟练操作Excel，掌握Access等数据处理工具，以及其他Word、Powerpoint等Office办公软件；</t>
  </si>
  <si>
    <t>莘庄                                                        查看职位地图</t>
  </si>
  <si>
    <t>岗位职责：1、负责公司日常业务运营数据分析和报表体系的设计与建立；2、负责各种数据模板设计，满足公司管理层及相关运营部门的日常数据分析需求；3、根据公司产品建立运营数据分析模型（成本分析、营销数据分析等）4、通过多种数据源和数据维度进行数据分析，挖掘产品新盈利点，定期提供数据分析总结报告，给相关产品、业务部门提供支持与建议。任职要求：1、统计学、金融学相关专业优先；2、有较强的逻辑性、善于发现数据相关性；3、excel函数应用熟练。</t>
  </si>
  <si>
    <t>北京市朝阳区农展馆南路13号瑞辰国际1101</t>
  </si>
  <si>
    <t>租赁服务</t>
  </si>
  <si>
    <t>大数据分析高级工程师</t>
  </si>
  <si>
    <t>岗位职责:1. 大数据分析，个性化推荐，搜索系统架构分析和设计；2. 提供大数据，推荐，搜索等相关技术研究成果、产品技术平台设计；3. 负责离线/实时大数据平台需求开发4. 负责海量数据分析，特定类型数据挖掘、特征分析和计算等，为产品提供全面、高价值的数据分析和高效的个性化推荐和搜索技术支撑。任职要求：1. 计算机或相关专业，本科及以上学历。3. 3年以上大数据平台开发工作经验。4. 精通Hadoop生态系统（HDFS,YARN,HIVE等）。5. 精通Spark平台（Spark Streaming，Spark SQL，Spark Mllib，Kafka，Flume）。7. 掌握常用的数据分析算法。8. 良好的解决问题和逻辑分析能力，思路清晰，思维敏捷，快速的学习能力，良好的英文资料阅读能力。9、工作有计划性，责任心和执行能力强，具备高度的责任心、诚信的工作作风、优秀沟通能力及团队精神；</t>
  </si>
  <si>
    <t>深圳市南山区科技南十二路18号长虹科技大厦1303-06</t>
  </si>
  <si>
    <t>30001-50000元/月</t>
  </si>
  <si>
    <t>岗位职责：1、实现用户画像标签体系；2、实现渠道效果评价体系；3、与相关团队协作进行数据建模工作；4、进行客户流失预警；5、渠道质量监控；6、实现生命周期、生命价值；7、对用户进行分成、分群运营；8、实现精细化营销；9、进行客户价值营销；岗位要求：1、熟练使用MySQL,Python,Excel,PPT等数据分析与挖掘工具；2、有过随机森林、聚类、关联规则、决策树等常用数据挖掘算法的实际使用和应用经验；3、有数据可视化工具tableau等的应用经验；4、有根据用户行为、分析评价用户购买意向的相关经验；</t>
  </si>
  <si>
    <t>北京市海淀区海淀大街38号银科大厦                                                        查看职位地图</t>
  </si>
  <si>
    <t>岗位职责：1.进行大数据的统计和分析，在大数据分析的基础上，撰写研究类报告。2.与舆情分析师一起撰写大数据舆情分析报告。3.搭建模型，参与指标体系的完善。任职要求：1.熟练使用excel、SPSS等数据统计分析软件进行十万级和百万级数据的处理。2.拥有熟练的数据统计技能，具备一定的舆情分析或研究经验。3.硕士以上学历，统计学或数学专业，头脑灵活，学习能力强。4.会R语言，有实际建模的经验。</t>
  </si>
  <si>
    <t>北京市西城区车公庄大街4号新华1949文化创意园33栋一层                                                        查看职位地图</t>
  </si>
  <si>
    <t>工作内容1，负责日常系统运营数据（日报、周报等）的分析及监测，能够及时发现异常及问题，并预警；2，深入了解业务逻辑，从整体角度建立数据支持方案，为相关团队日常运营及决策提供有效的数据支持；3，积极主动地理解业务、运营团队目标，通过应用分析方法和工具的灵活使用，提供风险预警或提出流程的建议方案等；4，完成领导交办的其他相关数据分析工作。岗位要求1，统计学、数学、计算机科学、数量经济或相关专业全日制本科及以上学历，有较强的数学功底和数据挖掘功底；2，对于数据分析工作有热情，逻辑性强，学习能力强，工作踏实，认真细致；具有独立撰写分析报告的能力，熟悉Word、Excel、Powerpoint等常用Office工作软件；3，具备数据分析、统计建模能力，熟悉 SPSS/SAS/R等工具和数据挖掘的常用算法，有数据分析、挖掘、清洗和建模的经验优先；4，良好的数据敏感度，能从海量数据提炼核心结果；有零售业、有互联网、电子商务、金融业等的大规模数据处理经验上班时间： 五休二 弹性上班时间</t>
  </si>
  <si>
    <t>上海虹口区天水路172号（海伦路金融街）B座2层</t>
  </si>
  <si>
    <t>3000-4000元/月</t>
  </si>
  <si>
    <t>岗位职责：1.与外部沟通合作事宜2.整理并清洗分析数据3.协助技术同事整理表结构4.分析数据库及表格结构合理性任职要求：1.本科及以上学历，计算机相关专业2.精通MySQL、数据库客户端，能够掌握Java、PHP等3.具备良好的数据分析能力4.具备良好的逻辑思维能力、创新能力、客户服务意识、团队合作的能力和沟通表达能力</t>
  </si>
  <si>
    <t>朝阳区建国路79号华贸中心1号楼21层</t>
  </si>
  <si>
    <t>数据分析师、数据工程师</t>
  </si>
  <si>
    <t>35000-50000元/月</t>
  </si>
  <si>
    <t>工作描述：通过建立高级数据分析的模型与算法，进行带有前瞻性的预测性分析，提供具有行动指导性的商业洞见，提升全行数据资产的价值 工作职责：对商业保险理赔数据，医院诊疗数据，相关互联网数据等数据进行数据清理，挖掘，分析等工作设计和验证数据分析模型：结合公司及客户的业务需求，验证模型的有效性并不断进行优化；负责在业务层面对所属数据报告进行解读，深度挖掘数据层面的商业洞察学习了解国内外新的数据分析和统计建模方法，结合实际情况适时进行修改并应用到解决实际问题中：如风险评估， 精算定价，智能保费审核独立或协助开发复杂的模型和算法，在整个组织内部推动创新根据公司的实际业务要求或领导指导，使用Tableau、QlikView等商业智能软件完成专业的分析报告通过对商业保险和社保业务的了解，并结合数据分析的结果，帮助设计开发新的保险产品职位技能：拥有统计、计算机、信息工程、经济、金融、财会、管理信息等相关专业 了解数据分析行业，3年以上经济、金融、保险，管理信息、信息科技等相关工作经验 对商业保险公司和政府社保业务有一定的了解.对数据敏感，有较强的数据分析和数据挖掘能力。有扎实的统计背景和统计建模能力 有Oracle/DB2等数据库工作经验；熟练掌握统计分析软件，如：SAS，SQL，R，Python 等工具 自我驱动并具备较强的学习能力良好的沟通能力和团队精神热爱自己的工作，有责任心有机器学习相关工作经验者优先 有风险预测建模相关工作经验者优先。 有精算定价相关工作者优先 有海外工作经验者优先</t>
  </si>
  <si>
    <t>上海市浦东新区世纪大道1229号世纪大都会                                                        查看职位地图</t>
  </si>
  <si>
    <t>10000人以上</t>
  </si>
  <si>
    <t>保险</t>
  </si>
  <si>
    <t>岗位职责：1、构建全面的、准确的、能反映B端用户特征及业务的整体指标体系, 并基于业务监控指标体系，及时发现与定位业务问题2、通过专题分析，对业务问题进行深入分析，为公司运营决策、用户方向、产品方向、营销策略提供数据支持3、沉淀分析思路与框架， 提炼数据产品需求，与相关团队（如技术开发团队）协作并推动数据运营策略的落地4、自动化生成相关数据报表，可视化展示数据分析结果，具有较强可读性任职要求：1、统计学、数学、计算机等专业毕业，2-3年互联网数据分析或运营经验；2、热爱数据分析和运营工作，对数据敏感、细致、善总结，具备高度责任心；3、具备高度逻辑分析能力及沟通协调能力；4、熟练使用excel，熟悉spss，MYSQL等统计软件；5、具备良好的沟通能力和团队合作精神，具备良好的学习能力，能承受压力。</t>
  </si>
  <si>
    <t>北京市海淀区北三环西路43号青云当代大厦1702室                                                        查看职位地图</t>
  </si>
  <si>
    <t>（代招500强外资快消行业）数据分析</t>
  </si>
  <si>
    <t>（只考虑应届生，正式Headcount）-Support China demand planning process by consolidating all inputs in the forecasting model and providing reports, graphs, analysis on an on-going manner for Direct Business (Direct China and Direct International) and Indirect Business offtake forecast.?-Support the use and continuous improvement on APO system (fine-tuning the relevant models, analyzing the outputs with offline templates and proposing the necessary action plans to close the gap).?Assist the team in gathering the information, data and facts to run the analysisfromdifferent sources (trackingagency reports, internal data, etc).?Provide such analysis into an even deeper level as needed with aligned guidance and methodology from the team (e.g. SKU, sub-channel or even customer level as our business and ambition grows).?Analyze demand forecast accuracy, help team understand root causes by consolidating the inputs and feedback from multifunctional teams.?Provide necessary supports, like reports, graphs, and analysis on an on-going manner to support our total China demand forecast process.?Continuously improve demand forecast model.?Analyze the current way of forecasting with the team and work out the best proposal on how to leverage and adapt the different systems (APO or other automated tools if and when needed) China needs, so that we can further improve our overall forecast performance.职位要求-统计或者数学相关专业-熟悉传统统计原理，擅长使用excel和spss等工具-熟悉时间序列模型，线性回归模型，熟悉数据建模-英文流利</t>
  </si>
  <si>
    <t>浦东                                                        查看职位地图</t>
  </si>
  <si>
    <t>大数据咨询顾问（数据分析方向）</t>
  </si>
  <si>
    <t>岗位职责：负责行业方案的决策提供。 1、基于业务，和客户进行相关数据的有效需求调研； 2、基于商业逻辑，对已有数据进行可行的分析建模； 3、建立报告体系和维护机制，并进行分析相关标准制定； 4、及时正确地响应相关客户的业务需求； 5、其他的培训和团队建设。能力要求：认真负责，积极主动，分析建模能力强。 1、三年以上项目工作经验，外企或北美留学背景者优先； 2、计算机、数学等相关专业，掌握数据结构和算法； 3、有可证明的大数据商业分析应用经验者优先录用； 4、掌握D3/R/Python/SAS/Tableau/SQL等建模分析工具； 5、逻辑清晰，提供切实可行的分析思路和方案； 6、认真负责，积极主动，有很好的统筹规划和沟通能力。</t>
  </si>
  <si>
    <t>岗位职责：1.负责数据的提取、处理及分析工作，负责运营数据需求整理与跟进，定期输出分析报告报告；2.通过数据分析结果，提供用户增长、用户活跃和营收增长等业务发展建议，为运营决策提供数据支持，并参与方案执行；3.针对运营问题进行深度诊断，发现业务运营问题，辅助制定运营策略，提升运营效率；4.挖掘数据背后的市场方向、规律、短板，为业务提供决策依据。任职要求：1.本科以上学历，1年以上数据分析、数据挖掘相关工作经验优先；2.具有较强的数据分析能力和严密的逻辑思维，擅于通过数据分析发现业务规律；3.精通excel（数据透视表、各种常用公式），熟悉SQL，具有相关工作经验；4.具备较强的抗压能力及自主学习能力，乐于接受挑战,保密意识强。</t>
  </si>
  <si>
    <t>上海市虹口区                                                        查看职位地图</t>
  </si>
  <si>
    <t>职位描述：1.负责建模所需的数据提取、清洗、分析工作，并完善模型文档；2.负责数据质量和模型性能监控体系搭建的相关工作。3.负责项目的需求调研、数据分析、商业分析及数据挖掘建模等工作；4.根据公司的实际业务要求，完成较深入的专项数据分析并形成分析报告；5.基于海量用户行为，建立用户营销数据挖掘模型，独立或参与完成模型的构建、维护、部署和评估工作；?任职资格：1. ?统计学、数学、计算机等相关专业本科以上学历，机器学习、数据挖掘、计算机视觉等研究方向优先；2. ?熟悉基础数据挖掘模型，如回归、决策树、SVM、神经网络等算法3. ?熟练使用SQL、Excel、Python、R等工具，有3年以上数据相关的工作经验；4. ?思路清晰严谨，具备强烈的好奇心和良好的沟通学习能力，团队协作意识和责任感强。5.熟悉互联网金融业务者优先；</t>
  </si>
  <si>
    <t>深圳元立方金融服务有限公司上海分公司                                                        查看职位地图</t>
  </si>
  <si>
    <t>数据分析助理（实习）</t>
  </si>
  <si>
    <t>1500-3000元/月</t>
  </si>
  <si>
    <t>岗位职责：1、根据公司业务的相关项目的数据指标，发现数据分析的需求；2、业务相关数据整理、统计、分析，撰写和汇总分析报告；3、根据分析结果，为相关业务提出改进意见。任职要求：1、全日制本、专科学历，2017、2018年毕业，可开具实习证明；2、熟练使用excel工具；3、逻辑思维、细心，善于沟通。工作地址北京市东城区珠市口东大街14号</t>
  </si>
  <si>
    <t>北京市东城区珠市口东大街14号</t>
  </si>
  <si>
    <t>高薪诚聘数据分析师</t>
  </si>
  <si>
    <t>0002-01-01 00:00:00</t>
  </si>
  <si>
    <t>保源“寓上”公寓，是保源地产投资的长租公寓服务企业，以“白领公寓”，“单身合租国际公寓”为经营主体。将业主托管的房屋按需进行装修、改造、优化及配置，再以单间精装公寓的形式出租给高素质白领等人士。因公司发展需要现招贤纳士：岗位职责：1. 建全公司运营数据共享平台，定期维护公司运营数据库（包括构建全面的、准确的、能反映运营特征整体的指标库体系）；2. 定期定时输出运营各维度监控报表和分析报告，并基于监控数据的波动和数据分析的结果，及时发现与运营业务问题；3. 建全公司数据管理标准，推动各部门数据化管理；4. 根据市场形势变化、公司发展情况等进行数据建模分析，对运营问题进行深入研究，为公司领导决策提供数据支持。任职要求1. 统计、数学、计量经济学、数量经济学等相关专业，本科及以上学历，1年左右以上相关工作经历；2. 具有深厚的数学、统计学和数据建模相关知识，精通excel并了解vba，至少熟练掌握SPSS、SAS、STATA、R、MATLAB、python一种分析软件，至少会用access、sql、oracle、mysql一种数据库；3. 熟悉数据仓库，具有海量数据挖掘、分析相关项目实施经验，参加过完整的数据挖掘项目并有成功案例者优先；4. 熟练独立编写商业数据分析报告，及时发现和分析其中隐含的变化和问题。</t>
  </si>
  <si>
    <t>上海市宝山区上大路1号文景楼602室</t>
  </si>
  <si>
    <t>岗位职责：1、根据业务及产品的需求，规划和设计数据指标体系，对运营数据跟踪分析，发现潜在的商业机会、风险或缺陷，对公司战略及产品决策提供数据支持；2、日常运营数据的接入、清洗和处理，中间表/宽表的建设和管理，统计报表的开发和维护；3、对运营数据进行建模和挖掘，应用于日常数据分析及数据应用研发过程；4、向集团高层输出季报、年报等汇报材料、日常性分析报告等；5、对数据质量检核用统计学的方法给出规则依据。任职要求：1、专科及以上学历，数学、统计学及计算机相关专业，5年以上相关工作经验；2、具备较强的逻辑分析能力、学习能力及理解能力，熟悉数据建模知识，数据挖掘理论，掌握数据分析体系方法；3、有有海量数据分析处理经验及大数据分析计算机平台的开发经验，懂hadoop分布式处理，hdfs/mapreduce/spark方面的经验。4、具有良好的沟通协调能力及团队意识、责任心强、工作认真仔细，抗压力强；5、有金融学习或工作背景，了解金融风控相关知识者优先。6、掌握python、R、SAS、SPSS等任两种数据分析工具，熟悉SQL脚本编写者优先.</t>
  </si>
  <si>
    <t>深圳市福田区金田路3038号现代国际大厦3210                                                        查看职位地图</t>
  </si>
  <si>
    <t>港澳台公司</t>
  </si>
  <si>
    <t>岗位职责：1、进行公司销售数据的收集、核对及分析，做好数据信息输出；2、深入理解公司业务，负责各数据统计平台、日常报表及数据可视化的设计；3、分析数据流向，对异动数据进行整理；4、完成领导安排的其他事情。任职要求：1、全日制本科学历，统计学相关专业，一年以上相关工作经验；2、熟练使用统计软件和Excel，有建模经验；3、对数据敏感，逻辑清晰，有一定的分析能力；4、做事细致，责任心强，具备良好的沟通能力及团队合作意识。</t>
  </si>
  <si>
    <t>保源“寓上”公寓，是保源地产投资的长租公寓服务企业，以“白领公寓”，“单身合租国际公寓”为经营主体。将业主托管的房屋按需进行装修、改造、优化及配置，再以单间精装公寓的形式出租给高素质白领等人士。因公司发展需要现招贤纳士：职位描述：1、负责整理客户数据需求，并转化成明确的需求文档；2、负责对运营团队提供项目需求数据支持；3、负责各项目的数据整理、ＱＣ和分析处理，及时完成报表；4、有责任心，工作认真负责，抗压性较强。职位要求:1、本科及以上数学、统计或计算机等其他相关专业；2、良好的数据分析能力，逻辑思维能力和沟通能力；3、精通Office办公软件，尤其是Excel、ppt；</t>
  </si>
  <si>
    <t>上海市虹口区四平路96号金融街海伦中心A座16楼</t>
  </si>
  <si>
    <t>职责：1、高质高效完成各类统计分析并能有效地分析和处理大型数据集2、运用各类统计学、数学工具进行风险分析、产品分析，为制度政策的建立提供数据依据及决策支持3、负责日常报表的生成以及报表内容/流程的优化4、协助上级领导对制度、产品、政策不断改进及优化5、各部门工作支持协调，及各环节工作质量的追踪、核查要求：1、全日制本科或以上学历，数学、统计学、经济学、金融学专业优先2、3年以上工作经验，其中1年以上金融或融资租赁行业数据分析、运营管理方向工作经验3、熟练使用统计、分析工具，具有SAS、SQL经验4、良好的沟通协调能力，注重团队合作5、个性积极主动，踏实认真，责任心强</t>
  </si>
  <si>
    <t>武宁南路287号3楼</t>
  </si>
  <si>
    <t>运营分析师（数据方向）</t>
  </si>
  <si>
    <t>主要工作内容：1、负责PonyCar共享汽车的核心数据监控，及时发现数据异常，并分析原因；2、周期性输出公司整体业务运营的数据周报，及时与向各业务部门输出的数据走向趋势；3、负责撰写专题性数据分析报告，为业务决策提供合理化建议；4、梳理业务关键分析思路产品化，并推动业务发展；5、及时响应相关业务部门如运营、市场、运维及BD的数据统计或者分析需求；6，负责搭建后台数据统计与分析架构。岗位要求：1、至少3年的互联网数据分析经验，统计学、数学专业优先；2、熟练操作数据提取、处理和分析软件，如SQL/Hql、Excel、SPSS等3、有良好的数据敏感度，能够及时发现数据异常，并分析数据异常的原因4、有丰富的数据建模经验，掌握常用的数据建模方法，如回归、分类、聚类等5、有较强的团队沟通、协调能力, 强自驱力。</t>
  </si>
  <si>
    <t>广州市海珠区琶洲大道83号宝地广场506室                                                        查看职位地图</t>
  </si>
  <si>
    <t>Analyst (数据分析师)</t>
  </si>
  <si>
    <t>职位描述：1. 参与对目标行业进行研究与分析工作；2. 与目标行业客户讲解，讨论数据研究分析方案，确定数据分析目标；3. 行业品牌客户市场数据分析报告撰写；4. 执行数据分析、洞察报告、建议方案。任职要求：1. 本科以上学历，市场营销、企业管理、社会学、新闻学、心理学、广告学、电子商务、计算机信息系统等相关专业为佳。2. 1年以上数据分析经验，具有数据敏感度及钻研精神；3. 能够热衷从事研究咨询行业，有事业心、上进心及责任心，希望在职场生涯中有所建树（寻求安乐工作的请勿应聘，不适合）;4. 较好的学习领悟能力，能快速进行信息收集、分析、归纳、总结；5. 具有较强的沟通表达能力，能够自信、清晰的进行语言表述；6. 具有较强的抗压能力、主动性及团队合作能力；7. 能够熟练使用PowerPoint、Excel等办公工具；8. 英语读写能力OK.Benefits:股票期权、热门领域、大数据核心产品及技术、发展空间巨大、上班超方便、国际化团队、绩效奖金、五险一金……</t>
  </si>
  <si>
    <t>上海市黄浦区山东中路311号6楼</t>
  </si>
  <si>
    <t>岗位职责：1、负责手机游戏安全风控相关的数据监控、预警；2、负责手机游戏安全风控相关的数据分析、建模、挖掘；3、负责手机游戏行业内的安全风控相关新动向的数据收集、分析4、负责手机游戏辅助软件的相关研究任职要求：1、熟悉手机游戏，具有优秀的数据分析能力，能快速理解业务，并设计相应的数据模型；2、熟练使用office办公软件、熟练掌握SQL；3、熟悉常用数据统计和分析方法；4、熟悉模拟器相关知识、熟悉手机游戏辅助软件5、了解大数据的架构及相关基础知识6、有较强的逻辑思维能力、且具有钻研精神；7、计算机、信息技术、数学、统计学、经济学专业优先</t>
  </si>
  <si>
    <t>北京市海淀区上地七街1号，1号楼208</t>
  </si>
  <si>
    <t>岗位职责：(1) 负责公司重点行业数据分析工作，配合行业项目团队完成各具体项目的数据分析； (2) 按要求完成数据分析报告、建模报告、数据报表等； (3) 参与项目成果汇编，对相关结果进行解读和汇报。 任职要求：(1) 本科以上学历,有海外留学经历者优先考虑； (2) 能够承担与客户沟通、理解客户需求等任务，将客户需求转化成分析需求； (3) 熟悉Oracle、PostgreSQL等数据库； (4) 至少熟悉使用SAS、R、SPSS、Python、Smartmining等一种工具； (5) 熟悉数据分析过程，能够独立完成数据抽取、数据处理、数据建模、数据分析报告、数据报表等任务； (6) 良好的文档撰写能力和沟通能力； (7) 房地产行业相关数据维护、数据分析挖掘项目经验； (8) 有BI(tableau等)、数据可视化工具使用经验优先；</t>
  </si>
  <si>
    <t>北京海淀区上地中关村软件园2#楼C座一层CENSOFT                                                        查看职位地图</t>
  </si>
  <si>
    <t>岗位职责：1、对公司产品的各项经营数据分析，进行数据监测、分析、统计；2、通过工具提取，分析，归纳用户属性，行为等信息，完成分析结果；3、处理用户海量数据，挖掘用户行为特征，为产品、运营创新提供参考依据；4、针对具体业务问题，研究影响用户的潜在因素，进行数据分析验证并提出改善举措；5、设计数据分析指标体系，能够依据数据分析结果，发掘潜在问题；任职要求：1、本科及以上学历，5年以上工作经验，数学、统计学、计算机等专业背景者优先，4年以上数据处理或BI系统开发经验；2、具备熟练的数据提取和处理技能，如SQL、R、SPSS等；3、熟练掌握数据挖掘、商业智能等知识和概念，熟悉数据仓库和商务智能系统的技术架构和ETL实施过程，熟悉Kettle等ETL工具者优先；4、对数字/数据敏感，善于发现、分析和解决问题；5、富有敬业精神，有强烈的责任心和进取心，能够承担较大的工作压力，善于团队合作；6、熟悉零售、电商或连锁行业的相关数据分析工作者优先。</t>
  </si>
  <si>
    <t>上海市漕河泾开发区古美路1582号总部园2期C幢7楼                                                        查看职位地图</t>
  </si>
  <si>
    <t>岗位职责：1.统计业务数据，进行深入分析和解读，准确定位业务问题和原 因，为公司及业务部门负责人的决策提供支持；2.负责专项数据分析，为其它运营管理提供数据支持；3.负责数据分析程序的优化、统计、分析及建模任职要求：1.本科及以上学历，计算机、统计学、数学、信息管理等相关专 业；2.精通SQL查询、excel处理数据，能够独立自主地取数查询；3.对数据的敏感且警觉，有一定的逻辑分析能力，能够洞察数据 异常的原因，并提出改进意见；4.熟悉Teradata、Oracle、Greenplum、TeraData等主流数据 仓库；5.优秀的团队合作及沟通能力。</t>
  </si>
  <si>
    <t>业务运营（数据分析/优化）</t>
  </si>
  <si>
    <t>岗位职责:岗位职责：1、负责话费流量平台数据指标的制定和监控；2、负责话费流量平台业务数据的统计和分析，提供日常报表；3、基于数据分析提出话费流量平台及交费产品优化建议；4、配合公司相关部门提供话费流量业务的统计数据及分析结果；任职要求:任职要求：1、统计、通信、计算机专业优先；2、熟练使用word、excel、powerpoint等办公软件；3、熟悉数据统计与分析的常用方法与技巧；4、1年以上相关工作经验。</t>
  </si>
  <si>
    <t>金融街</t>
  </si>
  <si>
    <t>职位描述：岗位职责：1. 监控日常出具，以、日、周、月建立完善的零售数据分析模型；2. 负责处理零售数据，根据需求输出零售数据报告；3. 分析零售数据，找出异常数据或特点，并查找原因；4. 负责零售系统日常运营，监督系统使用情况，收集处理系统问题及部门的沟通协调；5. 协助进行团队管理工作，如组织会议、部门团建等工作；任职资格：? 认可小牛文化，热爱小牛产品，愿意跟随小牛一同发展? 两年以上工作经验，零售行业优先? 熟练使用EXCEL各种公式、函数等，擅长制作PPT? 对数字敏感，了解数据模型和经营分析的通用方法论优先</t>
  </si>
  <si>
    <t>北京市朝阳区望京                                                        查看职位地图</t>
  </si>
  <si>
    <t>岗位职责:1、负责对核心业务的基础数据进行清洗和整理；2、负责定期根据整理好的数据对业务进展情况进行分析，得到业务整体情况和全国各省业务发展健康度的分析结果；3、负责对常用的业务分析形成报表需求，跟进需求实现并验证报表准确性；4、负责对业务数据进行临时分析任职要求:1、 计算机、统计学等相关专业，本科及以上学历，7年及以上工作经验。2、对数据有敏感性，良好的数据处理能力，沟通能力和学习能力强。3、能够自行搭建数据库环境（如sql server或my sql等）；4、熟练使用sql语句，熟练使用excel，能够对大量数据进行导入、处理、导出等操作；5、能够根据数据分析师的需求对数据进行清洗和整理。</t>
  </si>
  <si>
    <t>西单</t>
  </si>
  <si>
    <t>数据分析/优化实习生（福利多多）</t>
  </si>
  <si>
    <t>岗位职责：1. 通过系统类平台投放和优化效果类广告项目（游戏，应用类APP为主），完成项目消耗和产品KPI；2. 收集产品资料，完成产品调研，撰写创意文案，制定效果优化策略，完成日常项目优化和创意更迭；3. 对流量资源有一定的认知，懂得根据产品筛选组合定投不同的流量资源，匹配产品对应的目标人群；4. 对广告投放数据进行整理及分析，总结优化规律和方法论；5. 定期整理投放的优秀创意及案例，并以结案整理输出。任职资格：1.广告学传播学专业背景，本科及以上学历，实习期间能够保证全勤；2. 对广告行业感兴趣，有着较强地逻辑思考能力，沟通能力，抗压能力;3.能熟练掌握使用office办公软件；4.对数据敏感，有一定数据分析能力，有责任心；5. 符合上述要求，爱玩手机游戏、对游戏、应用类等手机App有一些研究的同学优先。</t>
  </si>
  <si>
    <t>上海市徐汇区文定路209号A座5F</t>
  </si>
  <si>
    <t>工作职责：1、负责销售数据的归纳统计分析，及时反馈销售数据状况；2、定期或不定期对销售数据及库存数据进行统计分析，按要求制作各类数据表；3、与各部门进行业务沟通和协调；4、完成领导交办的其他任务任职资格：1、大专以上学历，统计学、信息类、应用数学、电子商务、市场营销、财务管理等专业优先考虑；2、较强的逻辑思维能力及数据敏感，熟悉数据库，至少掌握20种Excel函数；3、有快消品行业数据分析工作经验优先考虑；4、良好的团队协作精神，责任心强，能承担一定的责任与压力</t>
  </si>
  <si>
    <t>广州市白云区云城西路888号白云绿地中心2401-02</t>
  </si>
  <si>
    <t>数据分析实习生</t>
  </si>
  <si>
    <t>2001-4000元/月</t>
  </si>
  <si>
    <t>岗位职责：1.在导师的带领下进行风险数据分析。2.在导师的带领下处理数据报表。3.在导师的带领下进行数据测试和验证。任职要求：1.全日制专科及以上学历，计算机、统计等专业。有学习并会使用 mysql 、sas、 python 、r 任一编程。2.接受优秀应届毕业生</t>
  </si>
  <si>
    <t>深圳市龙岗区坂田街道雅宝路1号星河WORLD C座19层</t>
  </si>
  <si>
    <t>12000-15000元/月</t>
  </si>
  <si>
    <t>岗位职责：1.负责在数据库中整理清洗数据和统计分析，计算和筛选变量，提取特征，刻画数据特征；2.负责数据建模和日常报表的开发，结合实际效果不断进行模型的训练和迭代，管理模型生命周期的全流程；3.与业务团队配合针对数据分析结果形成业务策略，指导营销与CRM活动；4.负责业务、市场推广和APP数据的监控和分析、运营活动的成本及收益分析，计算ROI，并提出优化建议；5.处理临时性数据分析需求，通过各类渠道获取市场、行业、竞品信息，利用数据分析和解读的能力，对业务作出合理的判断和趋势性预判。任职要求：1.统招本科以上学历，三年以上商业数据分析、数据管理经验；2.熟悉掌握Excel，并掌握一种以上主流的统计分析工具：SQL/SAS/SPSS/Python等；3.具有较强的沟通协调能力、数据分析思路、归纳总结能力，逻辑严谨细致；4.具有互联网金融行业经验优先。</t>
  </si>
  <si>
    <t>牡丹园城建大厦                                                        查看职位地图</t>
  </si>
  <si>
    <t>年底双薪</t>
  </si>
  <si>
    <t>岗位职责：1、负责建立各种客户关系数据挖掘模型、分类预测模型、产品推荐模型，以及和技术部门对接完成模型部署，上线维护；2、利用数据挖掘结果优化客服中心相关系统，例如智能机器人的应用，商户管理系统应用，风控维度调整；3、基于挖掘结果策划相关数据库营销活动。任职要求：1、具备扎实的统计学知识、数据分析功底以及数据挖掘、机器学习算法能力，至少精通一门数据分析工具，例如SAS,R,MATLAB,WEKA等；2、有一定编码能力（Java/Python/C等），能熟练运用SQL；3、有一定数据挖掘建模经验，能独立完成从业务问题定位到挖掘建模，实施落地全过程；4、学习能力强，有互联网或者金融业相关的数据库营销，挖掘建模等相关经验更佳。</t>
  </si>
  <si>
    <t>商务专员（流向数据分析）</t>
  </si>
  <si>
    <t>岗位职责1.每月根据商业流向和库存数据进行数据整理及销量划拨的计算。2.根据省公司资料申请进行资料整理盖章邮寄等工作。3. 对经销商的协议进行审核盖章等工作。4.对分部涉及流向的费用申请进行流向核对审核。5.对分部申请的商业价格基金及二级商返利进行审核拨付核销。任职资格1. 大专以上学历，专业不限；2. 具有1-2年工作经验，擅长处理数据工作；3. 熟悉OFFICE办公软件，熟练操作EXCEL；4. 具有较强的沟通、表达能力和团队合作精神。</t>
  </si>
  <si>
    <t>深圳市南山区科技园北区朗山路17号 健康元药业集团股份有限公司大厦</t>
  </si>
  <si>
    <t>数据分析咨询顾问</t>
  </si>
  <si>
    <t>职位情况：1、参与电信、银行、零售等主流行业的数据分析应用设计及研究工作；2、根据客户业务需要，为用户设计详细的数据分析解决方案，并为用户提供全面的数据分析，构建各种数据挖掘模型；3、进行客户需求分析和市场分析，辅助客户提供精细化管理能力，提升客户经营决策能力；4、基于客户业务、已有数据及系统提供专业化的业务规划、应用建设等咨询服务；5、总结、沉淀已有的各种数据分析模型；6、定期总结和提炼分析思路、方法和结论,建立科学、完善、有效的数据分析；7、撰写数据分析报告；8、针对项目实施需求规划设计产品；职位要求：1、全日制大学本科及以上学历，统计、数学、计算机及相关专业，6年以上数据分析/挖掘相关工作经验；2、精通DB2、Oracle数据仓库，熟练掌握数据分析、数据挖掘方法，熟练使用SAS、SPSS等工具；3、对数据与业务有足够敏感性，逻辑思维缜密，独立思考能力、通达能力强，承受较强的工作压力；4、具有丰富的海量数据挖掘项目实施经验，能独立完成挖掘项目的规划、实施及分析结果报告编制；5、有创新意识，并具备良好的学习能力、团队合作精神、沟通能力和组织协调能力；6、有电信行业数据分析工作经验者优先；7、有大数据工作经验者优先；8、具有独立的调研与分析研究能力，并善于协调沟通、团队协作；</t>
  </si>
  <si>
    <t>上海市普陀区怒江北路399号802室                                                        查看职位地图</t>
  </si>
  <si>
    <t>7000-9000元/月</t>
  </si>
  <si>
    <t>岗位职责：1. 平台日常数据报表整理汇报（日报、周报、月报）；2. 定期对平台数据进行分析，并提出优化意见；3. 各板块活动数据分析报告编写，提出活动优化建议；4. 对平台用户数据进行定期分析，做出用户画像；5. 排查app各板块数据情况；6. 领导安排的临时任务。任职要求：1. 了解数据库基础知识，并能熟练使用SQL查询；2. 熟练使用word、excel、ppt等办公常用软件；3. 有上进心，对自己的工作认真细心，对数据负责，具有主动学习的能力；4. 3&amp;mdash;5年相关工作经验，了解算法优先，对用户画像、客户生命周期有了解；5. 有数据运营经验优先。</t>
  </si>
  <si>
    <t>朝阳区驼房营南里8号新华科技大厦14层</t>
  </si>
  <si>
    <t>一、岗位描述 1、负责录入程序及负责组织数据录入； 2、依据研究员提供的出表格式，编写出表程序； 3、负责数据处理，依据研究员的要求为其提供客户所需的数据报表或是特殊的格式的数据； 4、对运行所得的数据报表确保其正确性及准确性； 负责研究数据模型的开发。 二、任职资格 1. 计算机或数学专业，正规院校大专及以上学历； 2. 2年以上相关工作经验； 3. 较强的逻辑思维能力； 4. 工作认真、仔细、有计划性、具有同时处理多个项目的经验和技巧； 5. 性格开朗，善与人沟通。</t>
  </si>
  <si>
    <t>北京市东城区光明桥天玉大厦704                                                        查看职位地图</t>
  </si>
  <si>
    <t>广告/会展/公关</t>
  </si>
  <si>
    <t>数据分析主管/专员（医药）</t>
  </si>
  <si>
    <t>岗位职责：1、进行基础数据库的建立以及数据库的日常信息维护；2、负责公司医药数据库数据电子化和标准化处理；3、分析药品销售数据，提交数据分析报告；4、负责药品基础属性（说明书、药品分类等）数据分析并进行标准化，确保数据规范，使用便利。任职资格：1、本科及以上学历，信息管理与信息系统（医药方向）及医药信息工程（医药方向）相关专业；2、熟练的office办公软件应用能力，掌握相关数据库语言，熟练的数据统计和数据分析能力；3、有责任心、细致严谨、学习能力和执行能力强。</t>
  </si>
  <si>
    <t>深圳市南山区科技中三路1号海王银河科技大厦23楼                                                        查看职位地图</t>
  </si>
  <si>
    <t>数据分析（线上运营）</t>
  </si>
  <si>
    <t>岗位描述：1、 负责平台日常运营数据、负责平台交易流水增长；2、负责优化提升会员用户体验，提升会员复投率；3、负责线上运营活动策划及推动执行，通过线上活动刺激已有用户复投及活跃，拉升平台交易额；4、负责平台运营数据体系搭建、提取及分析，按时撰写（月/季度/年）运营分析报告，不限于用户行为分析、活动数据分析、转化率、流失率等关键指标及周期性运营数据分析报告；5、负责规划设计运营相关产品功能需求，撰写功能需求文档；6、领导交付的其他任务；7、公司内部与上级领导建立良好沟通，按时，按层级汇报工作。任职资格：1、正规高校专科及以上学历；2、两年以上工作经验，3、对数据敏感，以数据作为运营工作的主要引导；4、熟练掌握数据分析各项工具，如：Excel，MySQL 等；5、执行力强，能够及时完成领导交代的工作；7、同时能够与领导建立良好的沟通，具备服从力、执行力。</t>
  </si>
  <si>
    <t>北京亦庄经济技术开发区融化中路10号亦城国际A座B1层                                                        查看职位地图</t>
  </si>
  <si>
    <t>岗位职责：1.进行日常业务数据的监控，分析汇报；2.对用户行为数据进行分析、监控和挖掘；3.协助进行业务的考核评估；4.快速理解业务，发掘业务细节和数据之间的联系；任职资格：1.统招本科以上学历，统计学、数学、管理类等相关专业，985/211优先；2.数据敏感性较好，推理判断、归纳汇总能力较强；3.善于思考，诚信，团队意识强，有很强的责任心；4.较强的执行力和学习能力，能承担工作压力；5.热爱游戏行业、对棋牌游戏较为了解者优先；6.熟练掌握excel、spss、sql相关工具者优先；7.有数据分析、挖掘经验者优先；</t>
  </si>
  <si>
    <t>北京市朝阳区北苑路甲13号北辰泰岳大厦15层                                                        查看职位地图</t>
  </si>
  <si>
    <t>工作职责1.跟踪产品更新和运营策略的数据结果，推动其评估和改进；2.用户画像和用户行为分析；3.设计、分析A/B test，探寻各交互/设计因素对转化率的影响，指导产品优化；4.计算、管理各级转化率，不断迭代优化；5.根据产品和运营需要，建立各种BI报表，维护数据日报、周报等。职位要求1.熟练使用SQL；2.熟练使用BI工具；3.985/211毕业优先；4.理工科专业背景；5.1年以上数据分析经验。加分项：1.熟悉Python等数据处理编程语言。</t>
  </si>
  <si>
    <t>蛋白质组学数据分析技术专家</t>
  </si>
  <si>
    <t>【职责说明】1. 生物信息学、蛋白质组学、生物学或分析化学背景；2. 了解蛋白质谱的鉴定，定量，修饰等的数据处理分析过程以及数据分析方法；3. 熟悉使用Mascot, Scaffold等主流质谱数据分析软件；4. 了解蛋白质组学实验技术； 了解或操作过生物质谱仪器为佳；5. 参与或负责过基因组、蛋白质组学方面的课题或项目；6. 了解基于蛋白质组学的功能注释聚类或通路分析；【具体要求】1. 有良好地表达能力，擅于与人交流；2. 富有负责心，工作主动；3. 能承受工作压力，愿意经常出差；4. 能独立承担一个项目的营销和推广工作；5. 愿意接受挑战，并乐于学习新知识和技能；</t>
  </si>
  <si>
    <t>上海市松江区沪松公路1399弄68号1504                                                        查看职位地图</t>
  </si>
  <si>
    <t>岗位职责:1、负责搭建大数据系统架构，了解各种架构体系优劣，并能作出科学决策；2、研究前沿技术，解决实际场景中的业务问题，优化离线/实时大数据计算任务的性能；3、充分理解业务需求、转化业务需求为工程文档；4、制定开发计划，掌控进度，并与团队进行必要沟通。任职要求:1、计算机或相关专业本科及以上学历，5年以上大数据开发经验；2、熟悉Linux/Unix开发环境，精通python、java、scala，扎实的数据结构和算法功底；3、具有丰富的数据加工处理经验，对数据处理、数据清洗，数据建模、数据分析等有深刻认识和实战经验；4、熟练使用HBase、kafka, hive、spark、kylin、presto等进行数据加工；熟悉hive和spark的编写和性能调优；5、清晰的逻辑分析和表达能力，热爱技术，乐于分享，对行业和技术的发展有自己的见解；6、良好的团队精神和合作意识，强烈的责任心，对工作有激情，良好的沟通能力。有限考虑：1、有数据挖掘、深度学习领域的理论基础和算法实现和优化经验优先；</t>
  </si>
  <si>
    <t>北京市朝阳区酒仙桥路10号恒通商务园b7楼3层</t>
  </si>
  <si>
    <t>岗位要求：1、数据逻辑清晰，数据敏感度高；计算机专业、统计学专业优先考虑,，MMO游戏或SLG游戏经验者优先考虑；2、熟练使用SQL语句、EXCEL，掌握SPSS、R、SAS等其中一种分析工具；3、具有一定的数据挖掘、建模、预测能力，可独立对产品及竞品进行深入挖掘；4、良好的沟通、表达能力及团队协作精神；5、为人沉稳谦和，态度积极乐观；6、良好的逻辑分析能力和文字表达能力，具备数据分析报告讲解能力。职责描述：1、负责游戏日常数据统计、监控和分析工作，对产品调优、产品运营提供有力数据支持；2、根据公司产品运营需求，对现有数据平台进行整理完善，定期完成日、周、月数据报表；3、定期进行运营、渠道以及市场分析，发现潜在问题，挖掘产品潜力，提出合理执行建议；4、定向活动以及功能分析，根据历史数据给出活动及功能制定建议；5、开展专题式深度产品及市场分析挖掘，分析建模、数据检验、产出分析报告等，为运营策略、广告效果提供数据支撑和有效建议。</t>
  </si>
  <si>
    <t>深圳市南山区粤海街道科技园劲嘉大厦1001室                                                        查看职位地图</t>
  </si>
  <si>
    <t>数据分析经理（福利好）</t>
  </si>
  <si>
    <t>1.负责数据分析部门人员的管理与培训指导；2.负责电商营销数据、产品数据、推广数据等流量监控、效果评估等网站分析工作；3.建立与完善数据分析体系，制定数据统计规范，制定数据统计模型，并实施落实；4.分析网站产品及用户行为，结合公司营销战略确定产品改进方案；5.分析行业数据及TOP商家运营情况，由数据洞察总结出商业机会点及行动建议；6.整理设计网站数据报表，撰写分析报告，从数据的角度给出运营建议，为管理层提供商业策略分析和业务优化建议；任职资格：1、全日制大专以上学历，统计学、数学、电子商务等相关专业；2、3年以上电商行业相关岗位工作经验，2年以上管理经验；3、能熟练操作Excel、Access、Powerpoint等办公软件，运用SAS、SPSS等专业统计分析工具；4、对数据敏感度高，思维敏捷，分析能力强，工作细致耐心，有责任感。5. 热爱电商行业工作，思维敏捷，有市场洞察力；有创意性思维，性格开朗，有激情，具有良好的团队管理能力。</t>
  </si>
  <si>
    <t>黄埔区中山大道东粤旺商贸大厦B座                                                        查看职位地图</t>
  </si>
  <si>
    <t>岗位职责：1. 参与需求调研、分析并需求归档。2. 负责撰写专题分析报告。3. 设计构建分析模型。任职要求：1．统计学、计量经济学、数学、数据挖掘等数据分析相关专业本科以上学历。2. 4年及以上数据分析工作经验，有保险数据分析工作经验者优先；有咨询公司数据分析经验优先。3．熟练使用SPSS、SAS、R等任意一种数据分析挖掘软件。4. 对主成分分析、因子分析、分类聚类、关联分析、回归分析、时间序列模型、方差分解有深入了解。5. 具有良好的数据和业务的敏感性，优秀的数据分析技能，擅长与内部及外部合作团队交流沟通，具有较好的分析总结能力和数据报告呈现能力。</t>
  </si>
  <si>
    <t>北京市海淀区中关村大街甲59号2101</t>
  </si>
  <si>
    <t>BI数据分析师</t>
  </si>
  <si>
    <t>岗位职责：1、熟悉产品运营业务需求、业务逻辑，梳理产品运营各项指标；2、对产品运营指标数据形成日、周、月、年、等维度数据报表；3、负责产品的数据分析，监控日常产品运营状态，发现运营异常，分析原因并提出优化方案。任职要求：1、本科及以上学历，计算机相关专业；2、从事BI大数据分析工作1年以上经验；3、熟悉SOL语句，有Hive、greenplum使用经验，会使用Tableau报表工具等。</t>
  </si>
  <si>
    <t>北京市朝阳区新源南路6号京城大厦</t>
  </si>
  <si>
    <t>商业数据分析</t>
  </si>
  <si>
    <t>岗位职责：1、构建准确的、能反映业务线特征的整体指标数据体系，基于业务监控中指标体系及时发现问题；2、以业绩提升为导向，对业务进行深入数据分析，为品牌决策、产品方向、市场策略提供数据支持并进行相关数据规划；3、每天输出数据报告，推动投放实现报表及分析的自动化；4、负责新渠道、新业务以及用户调研工作的数据分析、策略建议和孵化推动。5、具有独立工作能力和分析判断能力、良好的人际交往能力与团队合作精神任职要求：</t>
  </si>
  <si>
    <t>北京市朝阳区建国路92号世茂大厦C座13层                                                        查看职位地图</t>
  </si>
  <si>
    <t>资深分析师（数据系统组）</t>
  </si>
  <si>
    <t>岗位职责：1.负责统筹安排公司各部门数据需求，设计相应的数据需求规范及执行2.充分理解业务，负责业务报表字段的设计，优化；3.负责公司业务报表系统可视化，并对业务系统逐步改善优化4.负责和bi部门协同，推动优化改善数据质量；5．负责培养下属各项专业能力，并能及时梳理数据逻辑思路，提高下属数据处理能力6．负责管理和搭建数据团队，并能带领团队高效、积极、有质量的开展工作岗位要求：1.本科及以上学历，4年以上相关工作经验，有团队管理经验，至少带过3-5人团队2.具备较强的逻辑思考能力和抗压能力3．有数据可视化经验，熟悉Finereport、Tableau操作者优先考虑4. 熟练运用SQL、R、Python等数据分析语言，能从海量数据提炼核心结果5.优先的学习能力、沟通能力、协作能力、强烈责任心。</t>
  </si>
  <si>
    <t>上海长宁区福泉路99号办伴携程空间1号楼1层B3-B7</t>
  </si>
  <si>
    <t>岗位职责：1、各互联网合作渠道的大数据规整与分析工作，建立合作伙伴的数据服务机制；2、收集整理数据产品下的数据指标体系，建立数据分析与追踪模型，并进行持续迭代；3、优化数据产品指标维度与模型，定期输出数据产品规划及实施计划4、数据产品方向的竞品与同类型优秀产品的研究分析，定期输出数据产品服务方向的市场分析报告任职要求：1、本科以上学历，数理统计（优先）、计算机等相关专业；2、2年以上数据挖掘经验，熟练掌握数据挖掘和统计分析技术，熟悉回归分析、RMF模型、主成分、聚类分类等相关算法；熟练使用数据库mysql、oracle；3、熟练使用R、python、SPSS、SAS等其中一种统计分析工具，熟悉大数据hadoop、spark优先；4、良好的逻辑思维与表达能力，能够综合运用数据分析为业务和运营团队提供可行性建议；5、具备良好的跨团队的沟通能力，良好的抗压能力、沟通能力和团队精神 ，有数据分析模型搭建的经验，有独立开展分析研究项目的经验优先。</t>
  </si>
  <si>
    <t>北京市朝阳区广渠路66号院百环大厦5层</t>
  </si>
  <si>
    <t>财务分析员（数据分析和项目监控）</t>
  </si>
  <si>
    <t>岗位职责：1、 使用Excel 和Access进行数据分析，以支持公司内部各项财务分析工作；2、 对现有财务各项工作、数据整理进行优化、提高精确性；3、 跟进各部门项目及合同进展、时效性进行有效数据分析；4、 负责总账，月底及年末的结帐、财务报告，申报和年度审计；5、 严格执行公司会计核算和财务管理制度；6、 完成上级交办的其他工作。任职要求： 1、 五年以上相关岗位工作经验；有会计中级资格证； 2、 具备数字敏感性和良好的数据分析能力，并具有较强的文字综合表达能力； 4、 良好的跨部门沟通和协调能力，具有团队合作精神，敬业负责。5、 熟悉用友U8 V12；精通Excel、Access；6、有非贸易外汇申报经验优先。</t>
  </si>
  <si>
    <t>上海长宁区新华路200号</t>
  </si>
  <si>
    <t>岗位职责：数据分析、数据挖掘、行为预测模型开发、数据质量分析。任职要求：1、本科及以上学历,计算机、通信、软件、数学、统计学等相关专业；2、对数据敏感,较强的分析洞察能力,良好的语言表达沟通能力,能独立分析和解决问题；3、工作态度认真,责任心强,细致耐心；4、熟悉数据库查询脚本,如oracle或者hive等数据库脚本的编写；5、熟练使用java,r,python语言中的一种或者是多种,进行数据分析工作；6、熟练掌握excel、word、ppt等相关文档处理工具；7、具有相应的数理统计、数学建模和数据分析等相关知识。</t>
  </si>
  <si>
    <t>闵行区浦星公路797号5B栋3楼（浦江镇地铁站）                                                        查看职位地图</t>
  </si>
  <si>
    <t>岗位职责：1、负责收集、整理业务、运营等数据，定期输出各类分析报告、以图表、PPT、WORD等方式呈现；2、业务指标、效能指标、质量指标等跟踪、监控、分析、预警；3、基于业务分析、挖掘优化产品及业务的模型，设计支持业务决策和运营的数据运营工具；4、规范并制定数据统计口径，形成标准；5、完成各种临时交办的数据分析任务；任职要求：1、本科及以上学历，4-5年以上的互联网金融行业数据分析相关工作经验；2、统计学、应用数学、财务专业优先；3、精通数据采集、处理和分析技能；熟练掌握数据库设计、SQL、数据分析理念及BI工具；4、良好的数据敏感度，了解大数据相关的基础知识，熟悉常见的数据分析和处理方法；5、自我驱动，交付能力强，面对复杂情况能够独立工作，结果导向；跨团队与部门的沟通能力强，有较强的团队协作意识和能力；6、具备优秀的分析判断能力、良好的沟通能力、较强的解决问题能力；7、严谨、公正客观；</t>
  </si>
  <si>
    <t>北京市朝阳区光华路4号东方梅地亚中心C座1001                                                        查看职位地图</t>
  </si>
  <si>
    <t>8000-10000元/月</t>
  </si>
  <si>
    <t>【岗位职责】1.负责周期性报表数据更新，能够根据自己的想法丰富报表指标体系，并与技术进行对接将规范化报表系统化；2.负责完善用户行为指标体系，掌握用户整个生命周期行为变化规律；3.负责整理、提炼业务数据，进行深度专题分析，形成结论并撰写报告；4.负责面向业务目标建立、完善数据分析模型，并能够运用模型指导业务；5.完成其他部门及领导各种临时性数据需求；【任职资格】1. 统招211本科及以上学历，统计学、数学、计算机相关专业，有挖掘、建模相关工作经验优先；2.能够熟练使用Excel，SQL，能够使用SAS、R、Python者优先；3.有互联网、电商等领域的数据分析工作经验者优先；4.要求学习能力强、思维敏捷、逻辑性强、责任心强、积极主动；5.熟悉数据挖掘常用算法，并能够将数据挖掘理论应用于实际业务中。</t>
  </si>
  <si>
    <t>30人</t>
  </si>
  <si>
    <t>岗位职责数据分析、数据挖掘、行为预测模型开发、数据质量分析职位要求1、熟悉数据库查询脚本,如oracle或者hive等数据库脚本的编写；2、熟练使用java,r,python语言中的一种或者是多种,进行数据分析工作；3、熟练掌握excel、word、ppt等相关文档处理工具；4、具有相应的数理统计、数学建模和数据分析等相关知识。岗位要求1、对数据敏感,较强的分析洞察能力,良好的语言表达沟通能力,能独立分析和解决问题；2、本科及以上学历,计算机、通信、软件、数学、统计学等相关专业；3、工作态度认真,责任心强,细致耐心。</t>
  </si>
  <si>
    <t>北京，大连，广州，贵州，杭州，合肥，南宁，呼和浩特，青岛，上海，沈阳，石家庄，苏州，太原，天津，武汉，乌鲁木齐，长春，郑州，重庆                                                        查看职位地图</t>
  </si>
  <si>
    <t>BI数据分析</t>
  </si>
  <si>
    <t>岗位职责：1、 负责手游运营数据分析工作；挖掘数据特征，制定并实施分析方案，并根据数据分析结果为产品的改进提出合理化建议2、 通过分析数据，提出好的运营策略，发现潜在问题，并协助制定解决方案3、广告投放数据分析，通过对广告投放数据的分析，评估投放渠道质量，用户获取成本、投放回收情况等4、BI后台的需求提出，优化，及跟进任职要求：1、 数学、统计专业优先2、 一年以上互联网数据分析背景者优先3、 日常工作中使用SPSS\R做模型4、 熟悉数据分析的相关理论，精通excel，熟练使用SQL的5、 良好的逻辑分析能力与沟通能力</t>
  </si>
  <si>
    <t>北京市朝阳区望京东路8号锐创国际中心A座3层                                                        查看职位地图</t>
  </si>
  <si>
    <t>岗位职责：1.对营销、运营、市场数据进行分析，并能够针对业务实际形成有助于业务部门参考的报告，主要包括：渠道分析、流量分析、用户分析、活动跟踪分析；2.能够及时发现数据异常，并分析异常原因，找出业务运作过程中存在的具体问题；3.建立、完善业务数据指标体系；4.对接各部门业务部门，及时满足领导及各业务部门需求，并能够在需求中或与业务部门沟通过程中发现数据分析工作中待完善和改进的部分，并进行有效改进；5.领导临时交给的其他任务。任职要求：1.统招211本科及以上学历，统计学、数学、计算机相关专业，3年以上数据分析经验，至少2年互联网行业数据分析经验；2.能够熟练使用EXCEL、SQL，能够使用SAS、R或Python中的任一一种；3.熟悉分析方法论，并有自己的一套分析思路；4.有团队精神、学习能力强、逻辑性强、责任心强、积极主动；</t>
  </si>
  <si>
    <t>8000-16000元/月</t>
  </si>
  <si>
    <t>岗位职责：数据分析、数据挖掘、行为预测模型开发、数据质量分析职位要求1、熟悉数据库查询脚本,如oracle或者hive等数据库脚本的编写；2、熟练使用java,r,python语言中的一种或者是多种,进行数据分析工作；3、熟练掌握excel、word、ppt等相关文档处理工具；4、具有相应的数理统计、数学建模和数据分析等相关知识。岗位要求1、对数据敏感,较强的分析洞察能力,良好的语言表达沟通能力,能独立分析和解决问题；2、本科及以上学历,计算机、通信、软件、数学、统计学等相关专业；3、工作态度认真,责任心强,细致耐心。</t>
  </si>
  <si>
    <t>广州市                                                        查看职位地图</t>
  </si>
  <si>
    <t>岗位职责：1、 负责游戏运营数据分析工作；挖掘数据特征，制定并实施分析方案，并根据数据分析结果为产品的改进提出合理化建议；2、 通过分析数据，提出好的运营策略，发现潜在问题，并协助制定解决方案；3、广告投放数据分析，通过对广告投放数据的分析，评估投放渠道质量，用户获取成本、投放回收情况等；4、BI后台的需求提出，优化，及跟进。任职要求：1、数学、统计专业优先；2、一年以上互联网数据分析背景者优先；3、 日常工作中使用SPSS\R做模型；4、 熟悉数据分析的相关理论，精通excel，熟练使用SQL的；5、 良好的逻辑分析能力与沟通能力。</t>
  </si>
  <si>
    <t>广州市天河区中山大道科韵路12-1号方圆E时光大厦西座1108室                                                        查看职位地图</t>
  </si>
  <si>
    <t>数据分析师（汽车行业）</t>
  </si>
  <si>
    <t>岗位职责： 1. 负责调研项目前期的抽样技术的把握； 2. 参与项目执行过程中的数据库建立清洗，以及项目的数据分析模型建造； 3. 协同项目经理或者研究员从数据分析的角度实现研究目的； 4. 熟练使用EXCEL进行数据处理分析。岗位要求： 1. 本科及以上学历，统计学、数学或计算机等专业优先； 2. 拥有2年以上市场调研公司数据分析工作经验者优先； 3. 具有定量思维能力，能够在理解研究目的的基础上灵活地进行数据转化； 4. 喜爱汽车行业； 5. 熟练使用SPSS和SAS等统计分析软件；</t>
  </si>
  <si>
    <t>北京市朝阳区东四环大郊亭桥东800米北</t>
  </si>
  <si>
    <t>岗位职责:1、进行业务和企业经营行为分析，梳理业务规律和业务需求；2、将业务需求转化为数据需求，发现数据应用场景，梳理指标体系；3、使用合适的数据分析工具进行数据分析和模型设计；4、提出基于数据的结果和分析建议，根据分析结果进行行业研究、评估和预测；5、编写数据分析报告；6、完成领导交办的其他工作。任职要求:1、本科以上学历，计算机、数学、统计学等相关专业；2、深刻理解大数据分析原理及相关应用；3、熟练掌握主流数据库技术；4、精通数据分析、挖掘工具与方法，如SAS、R、Python、EXCEL等；5、敏锐的数据观察和分析能力，及时发现和分析其中隐含的变化和问题并给出建议；6、良好的沟通能力和团队精神，较强的学习能力，能承担一定的工作压力；7、三年以上相关工作经验，有金融或互联网行业相关工作经验优先。</t>
  </si>
  <si>
    <t>北京市海淀区西北旺东路10号院东区15号楼中兴通大厦A座4层405</t>
  </si>
  <si>
    <t>岗位职责： 1、数据搭建：了解游戏各项指标，能很好的贴和产品数，搭建各项游戏指标及模型； 2、数据监控：对游戏产品数据及对外广告投放及营销费用进行监控，并进行原因分析； 3、数据分析：责监控核心业务数据并进行分析，针对统计数据，提供分析报告及决策依据；  任职要求： 1、数学，统计学或计算机信息管理相关专业毕业优先； 2、有2年以上游戏行业或者咨询行业的数据分析经验； 3、掌握数据分析体系方法，熟悉数据建模知识，对产品及广告分析体系有较丰富经验； 4、精通Excel、掌握重点数据分析工具。</t>
  </si>
  <si>
    <t>岗位职责：1.负责风险监控报表开发，进行日常监控，建立健全相关的报表体系；2.分析关键指标浮动原因，并为信贷策略、催收策略提供数据支持和方案；3.负责对接尽调需求；4.根据要求统计汇总业务数据、按进度做好周、月、年报，依据部门需求进行数据统计及分析。任职要求：1.计算机、数学、统计学等相关专业大学本科以上学历；2.互联网金融、信用卡、信用贷款等相关数据分析经验者优先考虑；3.熟练使用MYSQL或其它主流关系型数据库（SQL Server、Oracle等）；4.熟悉EXCEL的使用，包括但不限于公式，透视表，图表和VBA；5.掌握SAS,R,PYTHON其中一门语言作为数据整理、分析和输出的工具；6.有良好的沟通能力，并且诚信正直，具备高度的责任心及较强的执行能力，有良好的团队意识。</t>
  </si>
  <si>
    <t>网络安全数据分析工程师</t>
  </si>
  <si>
    <t>岗位职责：1、分析网络现状。对网络系统进行安全评估和安全加固，设计安全的网络解决方案；2、在出现网络攻击或安全事件时，提高服务，帮助用户恢复系统及调查取证；3、针对客户网络架构，建议合理的网络安全解决方案；4、负责协调解决方案的客户化实施、部署与开发，推定解决方案上线；5、负责协调公司网络安全项目的售前和售后支持。任职要求：1、计算机相关专业本科及以上学历；2、精通网络安全技术：包括端口、服务漏洞扫描、程序漏洞分析检测、权限管理、入侵和攻击分析追踪、网站渗透、病毒木马防范等。3、熟悉tcp/ip协议，熟悉sql注入原理和手工检测、熟悉内存缓冲区溢出原理和防范措施、熟悉信息存储和传输安全、熟悉数据包结构、熟悉ddos攻击类型和原理有一定的ddos攻防经验，熟悉iis安全设置、熟悉ipsec、组策略等系统安全设置；4、熟悉windows或linux系统，精通php、shell、perl、python、c、c++ 等至少一种语言；5、了解主流网络安全产品（如fw、ids、scanner、audit等）的配置及使用；6、善于表达沟通，诚实守信，责任心强，讲求效率，具有良好的团队协作精神。</t>
  </si>
  <si>
    <t>北京市海淀区</t>
  </si>
  <si>
    <t>通信/电信/网络设备</t>
  </si>
  <si>
    <t>大数据分析经理</t>
  </si>
  <si>
    <t>15000-20000元/月</t>
  </si>
  <si>
    <t>岗位职责：1、 有大数据分析的相关从业经验，对数据有良好的灵敏度；2、 能对业务数据进行持续系统分析，总结提炼出价值模型；3、 支持业务线，根据大数据分析提供业务的设计方案；任职要求：1. 具有大数据，或者互联网数据产品的咨询和设计经验；2. 具有较强的沟通能力、能出差进行调研、有驾照及汽车者优先录用；3. 具有数据分析挖掘、机器学习的应用实践经验；</t>
  </si>
  <si>
    <t>广州市黄埔区科学城荔枝山路6号</t>
  </si>
  <si>
    <t>1000元/月以下</t>
  </si>
  <si>
    <t>5000-8000元/月</t>
  </si>
  <si>
    <t>岗位职责：1、负责维护、统计公司所有业绩，完善区域、各分公司月、季度、年度数据报表，定期分析关键指标，深入分析异常波动原因；2、跟踪业务部门业务发展，承接业务部门数据需求；3、负责数据需求对接与分析，为业务部门提供数据支持；4、提供各分公司的各项数据分析，通过数据发现问题，制定解决问题的方案，不断优化数据呈现和产出，出具可视化报表及报告；5、给出决策性的数据支持，根据资金方的需求出具各种具体数据及报表。任职要求：1、数据分析工作2年以上，能够熟练使用SAS进行数据分析者优先；2、踏实努力，诚实守信，有责任心，有恒心，有较强的自学能力；3、对数据敏感，做事仔细认真；4、优秀的沟通、协调和表达能力，具有团队意识；5、工作有责任心，良好的学习能力，关注细节。</t>
  </si>
  <si>
    <t>北京市北京经济技术开发区荣昌东街甲5号1号楼A座1003-1室                                                        查看职位地图</t>
  </si>
  <si>
    <t>岗位职责：1.独立完成各项常规数据分析统计工作；2.基于数据分析，对业务发展的深入理解，整合资源完成周、月、季度、年度运营分析报告；3.针对各项不定期业务需求，完成专题分析报告；4.维护部门日常报表，负责日常的数据统计、处理、整理和发送；5.完成数据分析项目过程中的数据提取、数据分析、数据展示工作；6.开发并持续完善各项业务数据的统计分析模板，确保其准确性、实用性及可衡量性能够基于数据分析得到有价值的信息，为运营决策、人员管理等提供数据支持。任职要求：1.熟练使用EXCEL函数数据透视等功能，善于用合理的方式进行数据可视化；2.至少掌握一种数据分析工具（SPSS/SAS/Clementine/MiniTable），熟悉各种数据挖掘的常用算法，精通VBA、SQL；3.较强的数据敏感性，擅于通过数据分析发现业务规律；4.本科（含）以上学历，统计学、数学、计算机等相关专业优先；5.3年以上数据分析、挖掘相关工作经验优先。</t>
  </si>
  <si>
    <t>北京市大兴区生物医药基地天荣街22号（环洋）                                                        查看职位地图</t>
  </si>
  <si>
    <t>家居/室内设计/装饰装潢</t>
  </si>
  <si>
    <t>数据分析与建模专家</t>
  </si>
  <si>
    <t>岗位职责:1、负责数学模型和数据分析，有搭建完整算法架构的经验； ? ?2、对公司产品和项目进行温度补偿、环境光补偿、反射率补偿等数学建模，算法框架平台搭建完善； ? ? ?3、试验测试方案，设计自动化流程，进行样机差异统计分析，数字信号滤波与异常点剔除策略，误差机理与规律探索与总结，硬件或软件等导致的数据异常 BUG 排查，对测试异常现象进行数据分析，并提出解决方案； ? 4、对ToF芯片进行研究，根据雷达数据进行深入图像识别与分析，图像处理与点云算法，了解基于 LiDAR 的智能应用算法； ? 5、协助建立从采购到整机的各个环节的质检标准；开发数据应用，进行智能优化算法的导入和应用.任职资格:1、数学基础好，数据处理与分析经验 2 年以上； ? 2、熟练数据科学常用工具Matlab、Mathmatica、Python、R，有C/C#/Opencv 经验优先； ? 3、参加过数学建模大赛并获得过奖项，构建过物理模型，有信号、滤波、图像处理类相关模型算法经验； ? 4、有光学测距系统研发、光学系统标定、图像(点云)处理算法等相关经验优先.</t>
  </si>
  <si>
    <t>海淀区信息路甲28号科实大厦A座10层                                                        查看职位地图</t>
  </si>
  <si>
    <t>电子技术/半导体/集成电路</t>
  </si>
  <si>
    <t>岗位职责：1. 负责公司相关经营数据的收集、提取、汇总及统计分析，完整的解析公司各业务链的实际经营情况，并提出改善建议；2.通过专项分析，输出专项分析报告，支持公司管理层及各相关业务部门的经营决策分析的需求，为业务的决策和产品方向提供数据支持；3. 持续动态的挖掘公司市场及销售业务的发展点、重点和风险点，进行深入性分析，从数据角度提出解决方案建议；4.能够基于数据分析得到有价值的信息，为运营决策、人员管理等提供数据支持；5.持续完善各项业务数据的统计分析模型，确保其准确性、实用性及可衡量性。任职要求：1.统计学，数学，信息学，计算机等相关专业本科及以上学历；2.一年以上数据分析经验；有零售领域数据分析经验者优先；3.对商业和业务逻辑敏感，具备良好的逻辑分析能力和系统性思维能力，良好的跨团队的沟通能力；4.数字敏感度高，具备较强的分析总结能力和数据呈现能力，包括PPT展示和讲解；</t>
  </si>
  <si>
    <t>北京市朝阳区国贸光华路5号院世纪财富中心</t>
  </si>
  <si>
    <t>数据分析（支付产品）</t>
  </si>
  <si>
    <t>工作职责：1.分析整合支付行业及产品的最新动向，为公司网关开发提出方向性建议；2.定期收集与分析竞品的银行通道信息，并进行分析对比；3.定期对各业务类型的网关交易情况进行分析，制定网关流量管控方案并推进实施，使现有网关资源能够得到充分利用；4.定期制作各项工作报告及周报，并配合本部门其他相关工作；岗位要求：1.本科学历，3年以上工作经验，具备支付行业及相近行业1年以上工作经验者优先；2.擅长分析研究，思维严谨，逻辑结构合理，能深入挖掘问题；3.EXCEL技能熟练，有VBA和SQL使用经验者优先，熟悉各类图表分析；4.工作积极主动，良好的团队合作精神</t>
  </si>
  <si>
    <t>宜山路700号</t>
  </si>
  <si>
    <t>上海市徐汇区虹梅路1801号凯科国际大厦7-9层近宜山路（轨道9号线/927/131/731/757/700/89可到）</t>
  </si>
  <si>
    <t>数据分析师（985/强逻辑）</t>
  </si>
  <si>
    <t>︵︵︵︵︵︵︵︵　　忠　　告︶︶︶︶︶︶︶︶-懒于读书盲于尝试的，请不要来！　不热爱游戏的，请不要来！-不把游戏当作商品的，请不要来！　怕加班熬夜的，请不要来！-只玩某种游戏品类的，请不要来！　逻辑思维弱的，请不要来！-来了就想水到渠成的，请不要来！　自学能力差的，请不要来！︵︵︵︵︵︵︵︵　　期　　待︶︶︶︶︶︶︶︶　　我们期待TOP院校的TOP学生，也期待TOP网络游戏的TOP玩家，更期待TOP开源社区的TOP贡献者。我们并不在意是否有过游戏设计经验，或者某些游戏行业从业经历，但更希望那些学习能力极强、理解问题能力超群、基础素质高，并热爱游戏的同学加入。来吧，让我们在一起，超越夫妻的恩爱，跨越知识的边界，在游戏创作的空间中疯狂探索。︵︵︵︵︵︵︵︵　　核心任务︶︶︶︶︶︶︶︶1、负责日常游戏运营效果数据监控、周报和月报，提供专业的数据分析报告；2、对手机网游业务运营的各环节进行有价值的专题研究，如对数据挖掘和预测模型的研究、完善重要数据监控流程、探索对运营工作的数据评价模型等等(包括分析思路、模型、指标的研究、与相关技术人员沟通跟进数据的输出、负责数据输出后的具体分析)；3、优化产品团队在数据统计、分析、监控等方面的流程和规范，组织团队成员进行数据的分享和学习， 帮助产品团队成员提高数据跟踪、数据分析、数据决策的意识和能力；4、对游戏产品以及运营数据进行分析，并出具产品改进和运营优化方案；︵︵︵︵︵︵︵︵???? 角色属性︶︶︶︶︶︶︶︶1、学历：本科以上，理科或者工科背景（数学，统计学，计算机PLUS），985/211 PLUS；2、热爱游戏，逻辑思维和系统性思维强，工作作风细致；3、善于总结和分析，熟悉数据分析的主要方法和思路，深刻理解数据分析的最终目的。能够从纷繁的数据中找到有价值的数据并进行分析，最终推动将数据分析成果转化为生产力；4、优秀的数据思维和强烈的数据决策意识，对数据有高度的警觉性、敏感度和较真意识；5、熟练掌握数据分析工具，精通Excel，熟练运用SQL，掌握SAS/SPSS/R等分析工具优先，有游戏行业经验优先6、具备优秀的自我驱动力、沟通能力、团队协作能力及跨部门协作推动力；?︵︵︵︵︵︵︵︵︵? ? 致出色的你︶︶︶︶︶︶︶︶︶　　要知道，太过单调、死板的简历会降低你面试的概率。所以，请你在简历后面附上有价值的游戏阅历，甚至深入的游戏分析，以便我们更加清晰的了解你的优势。你可以从以下几个方向阐述：以往玩得较多的并最喜爱的数个网络游戏，描述都玩到什么级别、追逐什么目标、具体付费情况等。同时作为一个游戏玩家，请尝试分析是什么因素促使你热衷于这些游戏？? ? 在上述网络游戏中选取一个或多个样本，谈谈该游戏在设计上的优缺点。假如你是此游戏的设计师，你会怎样修正它的缺点。? ? 你之前阅读过哪些游戏设计方面的书籍？这些书籍对你有哪些深度感悟？? ? 如果你曾经想过设计游戏，或者有其他游戏设计的想法或心得，也可一并提供给我们。?︵︵︵︵︵︵︵︵︵　　我想对你说︶︶︶︶︶︶︶︶︶　　我们是锐意进取的游戏企业，创新与压力并存。在这里，同学们都以游戏为生活、为工作、为梦想，并在游戏创作的道路上探索、创新、沉淀、成就。我们希望你具备这样的特质：热爱游戏并以游戏创作为梦想，有独特想法，有探索精神，并具备极强的信息处理能力和自我学习能力。如果工作中需要大家告诉你每件事应该怎么做，那么这里可能不适合你。我们并没有所谓的传统培训体系，但倡导地位平等与知识分享。如果你不善于思考总结、研究创新，且不具备很强的抗压能力，请慎重投递简历。　　更多详细信息，如公司信息、福利待遇、招聘流程等，请访问官网 www.tanyu.mobi</t>
  </si>
  <si>
    <t>深圳市南山区高新科技园南区德赛科技大厦15层</t>
  </si>
  <si>
    <t>20001-30000元/月</t>
  </si>
  <si>
    <t>岗位职责：  1.开发并持续完善相关风险模型，同时跟踪了解同行业最新风险模型及分析技术；   2.完善分析报告，参与产品的开发，在产品流程和定价中运用风险控制策略；   3.负责资产组合风险分析、风险模型评估与管理、金融产品管理及风险定价；   4.项目及团队管理，以及领导交办的其他任务。    任职要求:  1. 统招本科及以上学历，数学、统计、金融等相关专业；   2.五年以上金融领域统计、建模工作经验，二年以上团队管理经验；   3. 熟练掌握以下软件之一：VBA、SAS、SPSS、R等；  4.为人耐心细致，工作认真，有求知欲，具敬业精神、沟通能力和团队合作精神。</t>
  </si>
  <si>
    <t>北京市朝阳区大望京启阳路北望金辉大厦25层 地铁——15号线望京东站B口出，右后方走50米后，向左走50米即到大厦正门</t>
  </si>
  <si>
    <t>好未来励步-数据分析产品经理</t>
  </si>
  <si>
    <t>20000-25000元/月</t>
  </si>
  <si>
    <t>岗位职责：1.根据业务需求设计数据采集方案，推动技术完成数据采集的开发；2.负责公司整体数据平台需求分析和产品规划，定义并完善业务及产品核心数据，推进技术开发上线，保证数据质量及应用效果；3.根据业务近期及长期目标推进数据平台的持续迭代；4.基于业务分析，挖掘优化产品和业务的模型,设计支持业务决策和运营的数据运营工具；任职要求：1.本科及以上学历，3年以上数据产品工作经验，统计、数学、计算机相关专业优先 ；2.必须有数据分析/数据产品/数据运营经验。 优秀的逻辑分析、概括、总结能力，能够从大量数据中挖掘出有价值的信息和规律； 3.精通SQL语句，能够熟练使用一种以上数据统计与分析工具，能够自主完成数据的提取和加工处理；4.对主流的大数据、BI、数据仓库技术及理论有基本的了解；5.了解数据生产加工的基本流程；6.责任心强、学习能力强，能承受一定的工作压力；</t>
  </si>
  <si>
    <t>北京朝阳区西坝河西里23号（嘉汇中心院内）B座1层励步英语</t>
  </si>
  <si>
    <t>任职要求：1、统招全日制统计、数学专业研究生毕业，具备理论研究能力；2、具有SPSS、Matlab、R、EVIEWS经验者优先；3、拥有扎实的财务管理和企业管理理论功底者优先；工作地点：北京、武汉、广州、深圳</t>
  </si>
  <si>
    <t>北京市海淀区莲花苑5号楼4层412</t>
  </si>
  <si>
    <t>数据分析助理</t>
  </si>
  <si>
    <t>岗位职责：1.个人工作计划与拟定2.新开店数据追踪既存店数据追踪（续约、闭店、改装）3.开发月会报告制作（本部报告、事业部报告、课别报告）4.月度数值汇总（全国店铺日商、损益、加盟数据追踪）5.新开店回归分析、报告  任职要求：1、大专及以上学历，一年以上工作经验；2、有数据分析能力，熟练使用excel及办公软件</t>
  </si>
  <si>
    <t>上海市吴中路1686号顶新商务广场B栋10楼</t>
  </si>
  <si>
    <t>零售/批发</t>
  </si>
  <si>
    <t>岗位职责：1.负责公司各销售平台数据收集、整理、分析；2.负责行业、市场数据收集、整理、分析；3.编写日常报表，制作分析报告；4.满足公司业务需求数据分析；任职要求：1.全日制统招本科及以上学历，统计、数据类相关专业优先考虑； 2.熟悉互联网和计算机知识，熟练使用office系列办公软件，精通Excel常用函数以及透视表工具； 3.有高度的责任心，较强的逻辑思维能力、沟通能力，对数字较敏感； 4.做事严谨有原则，为人诚信，爱岗敬业；5.参与过完整的数据采集、清洗和分析工作者优先。</t>
  </si>
  <si>
    <t>北京市朝阳区北苑路169号1号楼6层                                                        查看职位地图</t>
  </si>
  <si>
    <t>数据分析师（中关村）</t>
  </si>
  <si>
    <t>岗位职责：1、协助本部门完成数据整理、分析与利用，定期追踪业绩及其他关键业务指标情况，提供决策基础；2、通过数据分析，挖掘在线业务相关问题，提出优化建议；3、日常业务数据的整理和提供，维护在线业务部门的业务数据；4、负责课程产品数据分析,数据挖掘相关的算法与设计，撰写分析报告；5、对海量业务数据进行整合、分析挖掘，挖掘产品以及用户潜在信息，为营销、运营及决策提供业务分析及数据支持任职资格：1、统招本科及以上学历或硕士以上学历；2、1年以上工作经验，数学、统计学、计算机信息类等专业背景；3、具备良好的逻辑思维能力，能够从海量数据中发现有价值的规律；4、优秀的分析问题和解决问题的能力，具有较好的归纳能力与较好的文字和语言表达能力；5、了解基础的数据分析方法，包含：描述性分析、回归分析、方差分析，能熟练操作至少一种数据分析工具。</t>
  </si>
  <si>
    <t>北京市海淀区中关村互联网教育创新中心12层</t>
  </si>
  <si>
    <t>商品部数据分析专员</t>
  </si>
  <si>
    <t>岗位职责：· 负责完成各类数据分析报告。· 负责销售报告统计(日报，周报，月报，季报，年报等）· 负责分析销售报告，为采购部同事提供各类数据。· 负责完成其它相关工作。要求：· 本科及以上学历,对零售业充满热情· 精通Excel·　较强的数据敏感度，逻辑分析能力· 有良好的团队合作及跨部门沟通能力，抗压能力强· 善于从数据中发现规律总结概括，严谨、细致，责任心强</t>
  </si>
  <si>
    <t>上海市普陀区江宁路1158号友力国际大厦2102座</t>
  </si>
  <si>
    <t>岗位职责：1.完成公司商城及APP、各电商平台及独立APP数据的挖掘分析工作。为公司商品开发、市场推广决策提供建议2. 构建商品及运营数据分析体系，建立商品开发营销推广各项数据指标；3. 负责用户行为数据分析，通过监控及分析，为市场营销、产品改进、运营调整提供建议；构建用户数据模型，挖掘用户属性及用户喜好等需求，为产品设计及营销提供支持；4. 负责商品全网用户行为及竞品各项数据研究，通过海量数据的分析和挖掘，形成数据分析报告，提供决策建议。任职要求：1.三年以上媒体网站、电商网站、网络营销数据分析岗位相关工作经历， 有天猫、京东等电商平台工作经历优先考虑；2.熟悉Google Analytics或者Omniture按照电商网站的类目逻辑和转化路径漏斗逻辑来布局数据监控代码，并且测试数据的准确性，形成相关的报表；3.熟练使用各种办公软件，如PPT、EXCEL等，能独立撰写数据分析报告；4.熟悉电子商务网站的数据分析模型和用户数据分析模型，了解如何通过数据分析优化电商平台；5.精通至少一种数据分析/挖掘软件操作，如SAS，SPSS等；6.对数据驱动业务有深入理解，对数据与业务方面有足够敏感性，有较强的逻辑分析能力，有较强的独立思考能力；7.具备良好的沟通能力和团队合作精神。</t>
  </si>
  <si>
    <t>北京市丰台区外环西路26号院68号楼2层</t>
  </si>
  <si>
    <t>数据分析专员（商品部）</t>
  </si>
  <si>
    <t>岗位职责：-　采购部业务数据分析支持包括销售,库存,进货等-　负责数据库的维护和数据质量监控-　负责撰写每周销售报告要求：-　本科及以上学历,对零售业充满热情-　精通Excel-　较强的数据敏感度，逻辑分析能力-　有良好的团队合作及跨部门沟通能力，抗压能力强-　善于从数据中发现规律总结概括，严谨、细致，责任心强</t>
  </si>
  <si>
    <t>数据分析员的主要工作内容：1、根据数据分析方案进行数据分析，在既定时间内提交给相关部门人员；2、掌握原材料的实时库存，进行总投产预算；3、主要负责所有入库账目 。数据分析员任职要求：1. ?应届毕业生均可2.知识/经验：具有数理统计，会计学，数据库原理以及相关知识；3.工作能力： 严谨的逻辑思维能力、学习能力、言语表达能力。4.工作态度：积极主动、工作认真、工作严谨</t>
  </si>
  <si>
    <t>北京市通州区马驹桥 联东U谷西区120                                                        查看职位地图</t>
  </si>
  <si>
    <t>耐用消费品（服饰/纺织/皮革/家具/家电）</t>
  </si>
  <si>
    <t>中/高级数据分析</t>
  </si>
  <si>
    <t>20000-35000元/月</t>
  </si>
  <si>
    <t>1 与业务方沟通相关需求，并独立承担基础数据分析等数据工作；2 制定数据产品策略，深入专题分析，提供数据支持；3 对日常运营产品数据监控和分析.任职要求：1 本科或硕士以上学历，计算机、统计、数学相关专业；2 熟悉SQL/数据库/hive，精通R/python进行数据分析；3 了解Tableau等BI工具；4 有较好的团队精神、沟通能力，工作细致认真；5 相关工作经验3年以上互联网行业相关经验。</t>
  </si>
  <si>
    <t>浦东新区申江路5005弄星创科技广场C栋11层                                                        查看职位地图</t>
  </si>
  <si>
    <t>岗位职责：1、完成数据分析项目过程中的数据提取、数据分析、数据展示工作；　　2、开发并持续完善公司各项业务数据的统计分析模型，确保其准确性、实用性及可衡量性；　　3、能够基于数据分析得到有价值的信息，为公司运营决策、产品方向、销售策略提供数据支持。 任职资格：任职要求：1、本科以上学历；　　2、1年以上行业相关工作经验优先；　　3、工作认真细心、严谨踏实、责任心强、为人正直、积极主动；　　4、有良好的服务意识，沟通能力和逻辑分析能力，能快速理解公司的业务和客户的需求；　　5、较强的应变能力、协调能力，耐心细致，反应敏捷，能独立处理紧急问题；　　6、熟练使用office办公软件，尤其是Excel，PPT的使用。</t>
  </si>
  <si>
    <t>浦东新区周浦周康路26号万达广场E栋305                                                        查看职位地图</t>
  </si>
  <si>
    <t>数据分析主管（营运部）</t>
  </si>
  <si>
    <t>职责：1.托管门店信息和数据和报表的管理2.托管门店合同3.托管门店佣金和销售报表计算4.门店数据信息的整理和报表5.销售支持工作6.分配的其他任务要求技能：Excel精通学历背景：1.本科或专科计算机或财会背景2.1-2年的数据处理工作经验为佳3.能够独立积极的完成工作</t>
  </si>
  <si>
    <t>岗位职责：1.根据公司产品和业务需求，利用数据挖掘等工具对多种数据进行诊断分析，建设征信分析模型并优化，为公司征信运营决策、产品设计等方面提供数据支持；2.负责项目的需求调研、数据分许、商业分析和数据挖掘模型等，通过对运行数据进行分析挖掘背后隐含的规律及对未来的预测。3.参与数据模型的构建、维护、部署和评估。4.整理编写商业数据分析报告，及时发现和分析其中变化和问题，为业务发展提供决策支持。5.独立完成项目需求管理、方案设计。实施管理和项目成果质量的把控。任职要求：1.有P2P、互联网、消费金融、银行等行业2年以上工作经验优先考虑。2.精通EXCEL、PPT、WORD等办公软件。3.能够熟练使用SQL、SAS及其他数据查询统计软件者优先，曾参加过完整的数据采集、清洗和整理、分析工作，拥有MIS及数据分析汇报能力。4.具备较强的数据分析能力、逻辑思维能力、对内外组织沟通能力、执行能力和团队精神，有诚信、愿意分享和承担责任，勇于探索和坚持创新。</t>
  </si>
  <si>
    <t>北京市东城区朝阳门内银河SOHO B座9层20903室</t>
  </si>
  <si>
    <t>包住</t>
  </si>
  <si>
    <t>5000-7000元/月</t>
  </si>
  <si>
    <t>一、??岗位职责：1、负责输出公司后台数据日、周、月度统计数据分析报告2、负责建立数据报表体系并形成数据报表，及时准确监控运营状况，为营销部门提供数据分析支持；二、任职要求：1、本科或以上学历，数学、统计学等相关专业；2、1年以上工作经历；3、工作技能：精通EXCEL功能（公式、透视，power?BI等），实现数据可视化，提高数据展示美感；4、关键胜任因素：良好的逻辑思维能力和数据敏感性，具有良好的人际沟通能力及团队协作意识。</t>
  </si>
  <si>
    <t>深南中路2038号爱华大厦5楼                                                        查看职位地图</t>
  </si>
  <si>
    <t>岗位职责：1、对中心内重要手游产品进行常规数据定义、提取、分析、报告/建议工作，以数据思维为一切工作驱动；2、依项目节奏、版本计划跟踪产品运营状况和用户状态，解读实时数据，协助CP和中心内合作部门及时掌握游戏状况，完善建议方案；3、根据玩家行为和产品日志进行周期性、系统性产品诊断、回顾评估、风控预警、用户分层运营等精细分析；4、协助产品主管完成产品整体运作设计、阶段性计划任职要求：1、热爱游戏行业，尤其对手游这一互联网分支兴趣浓厚，自我实现欲望强烈；2、对当下各类型主流手游体验见解丰富，对产品其中的运营策略、玩法设计、活动设计有自己的思考；3、能熟练运用SQL、SPSS等数据分析工具进行数据处理与实操分析，有分析案例、分析经验者优先；4、本科以上学历，数学、统计学等相关专业，有游戏行业相关从业经验者优先</t>
  </si>
  <si>
    <t>广州市天河区岗顶丽柏国际酒店办公区7楼全层</t>
  </si>
  <si>
    <t>急聘数据分析工程师（环保类高薪+平台好+各项福利设施齐全）</t>
  </si>
  <si>
    <t>岗位职责：1、负责数据实施团队管理工作；2、负责数据实施标准化设计工作；3、负责数据集成设计、数据问题处理、数据质量校验等数据实施工作。任职要求：1、两年以上软件项目实施经验；能够带领团队进行中大型数据分析项目实施，包括业务需求理解，数据建模，数据处理，分析报告编写等数据分析咨询工作；2、熟悉数据库（DB2，oracle, SQLSERVER，一门以上），对数据集成工作有一定的了解；3、有数据仓库或数据处理项目实施经验优先；4、具有良好的沟通能力，主动性强；5、踏实肯干，对工作内容有明确的认识。丰富的福利1、五险一金；2、在夏季，我们为每位员工准备了防暑降温福利；3、我们每年免费为员工进行一次全面的健康检查；4、我们为优秀的员工办理户口调迁，为非北京户籍的员工办理人才居住证。节日关怀1、国家节假日，我们为每位员工准备了福利；2、我们记得每位员工的生日，并为过生日的员工准备了精美礼品；3、员工结婚生子，我们也会送去祝福和礼品。如果您有梦想，却没有地方实现，那么请您加入我们；如果您有激情，却没有地方爆发，那么也请您加入我们；如果您想拥有人生的第一桶金，却没有地方挖掘，那么就请您加入我们！只要你有强烈追求成功的理想，只要你愿意得到别人的帮助，愿意付出你辛勤的汗水。思路创新将是你实现梦想的舞台！</t>
  </si>
  <si>
    <t>北京市海淀区创业路8号群英科技园3号楼B1层                                                        查看职位地图</t>
  </si>
  <si>
    <t>1、负责数据分析、商业分析和数据挖掘模型等，通过对用户的行为进行分析了解用户的需求；2、负责根据各业务部门的实际业务要求完成较深入的专项数据分析及用户研究；3、负责对各部门活动数据分析，并挖掘痛点；4、负责行业分析、竞品追踪分析；5、根据分析结果撰写分析报告，并反馈切实帮助到业务发展；6.、定期梳理数据需求文档，从中抽象出可通用的数据模型，推动数据驱动业务决策的转化；7、独立研究数据挖掘模型，参与数据挖掘模型的构建、维护、部署和评估，引入数据分析方法及模型到实际分析工作当中。1、统计学、数学或计算机、数理统计或数据挖掘专业方向相关专业大学本科以上学历；2、互联网2年以上数据分析、数据挖掘经验，有一定的报告撰写能力；3、熟练使用数理统计、数据分析、数据挖掘工具软件（如SPSS、Clementine/SAS EM、EXCEL、EVIEW等）者优先，熟练使用SQL；4、思维敏捷，具有发散性，能够举一反三，良好的逻辑分析能力及问题解决能力;良好的跨部门沟通及组织能力，积极发扬团队合作精神。</t>
  </si>
  <si>
    <t>深圳市南山区科苑路16号东方科技大厦1705                                                        查看职位地图</t>
  </si>
  <si>
    <t>1、负责公司所有的对外合同、对内协议的审核、台账制作、更新、归档及执行监督管理；  2、对各区域的销售业绩进行统计及分析，  3、完善公司商务数据、资料信息化管理；  4、调整营销战略与营销战术并组织相关人员接受产品与营销的培训；  5、完成上级安排的其他工作。  任职要求：  1、有一定的数据分析能力、较好的文字组织和分析能力和一定的管理意识；  2、独立工作能力强，原则性强，具备团队精神；  3、工作严谨、踏实、认真、有较强的敬业精神；  4、具有幼教市场工作经验者优先。</t>
  </si>
  <si>
    <t>朝阳区融科望京中心A座1801室                                                        查看职位地图</t>
  </si>
  <si>
    <t>岗位职责：1.灵活使用各类市场研究方法及分析模型，整合与挖掘多方数据源，为客户提供定制化的解决方案及研究报告；2.掌握用户分群及行为特征、网站/产品运营、精准营销等研究工作，并根据数据分析结果提出营销策略和优化建议；3.利用统计学习或机器学习算法进行数据挖掘，完成建模，模型验证，模型落地工作任职要求：1.统招本科以上学历，计算机、统计、数学、经济类等相关专业；2.2年以上数据分析经验，有金融、互联网等项目背景优先考虑；3.熟练掌握R/SPSS/hive/SQL等任意一种数据分析建模和数据处理工具；4.有用户画像项目经验优先考虑；5.工作细心，积极主动，学习能力强，能快速响应分析需求。</t>
  </si>
  <si>
    <t>北京市西城区白纸坊东街2号经济日报社A座综合楼712号（地铁4号线陶然亭站D出口）</t>
  </si>
  <si>
    <t>大数据分析师（互联网广告行业）</t>
  </si>
  <si>
    <t>工作职责：1、根据平台业务情况，通过数据分析与应用场景数据挖掘进行商业策略分析；2、独立完成基于业务场景的数据探索与分析，形成数据驱动的营销策略支撑；3、独立承担复杂的数据分析与挖掘分析，通过对业务自有数据分析、洞察整理成分析报告和数据解决方案，并进行沟通和汇报；4、与项目团队配合，与客户进行良好沟通，准确有效地交付数据建模与应用成果。任职要求：1、数据、统计学、经济学等专业背景，本科及以上学历；2、擅长使用Excel及PPT，熟悉各种营销类型数据库，有营销，用户画像相关数据分析行业的优先；3、具有1~2年数据挖掘/建模相关工作经验，具备独立进行数据处理和专题数据分析的能力；4、良好的沟通及表达能力，有良好的商业敏感度,在广告营销领域有经验者优先。</t>
  </si>
  <si>
    <t>北京市海淀区花园东路15号旷怡大厦                                                        查看职位地图</t>
  </si>
  <si>
    <t>项目助理（数据分析）</t>
  </si>
  <si>
    <t>岗位职责：1、负责项目过程中数据处理工作，结束后进行数据分析统计；2、协助培训讲师跟进经销商学习情况；3、协助上级组织好对项目的人员协调等工作；4、完成上级交办的其他任务。任职要求：1、一年以上相关工作经验；2、大学本科及以上学历；3、亲和力好，善于沟通，执行能力强；4、精通Excel表格及熟练使用ppt；5、有汽车行业或咨询公司经验优先考虑。</t>
  </si>
  <si>
    <t>虹桥万科中心</t>
  </si>
  <si>
    <t>汽车/摩托车</t>
  </si>
  <si>
    <t>4500-5999元/月</t>
  </si>
  <si>
    <t>职位描述：1、项目成本，应收账款分析，为公司运营决策提供及时、准确的财务依据和数据支持；2、对年度项目成本、费用预算、资金预算计划进行审核并督促执行，同时对执行情况进行统计分析；3、给业务部门提供营运分析，改进，优化的建议；4、项目成本的控制、审核及分析；5、维护ERP系统中与财务相关的信息数据；6、参与收益和现金流的改善，确保公司资产在项目中得到优化；7、分析资产及投资需求。任职资格：1、会计学、财务管理类专业本科以上学历，2年以上财务工作经验；2、具备良好的财务分析、财务预算、成本核算能力；3、能够严守机密的财务数据和信息；4、熟练运用Excel，财务软件；5、良好中英文语沟通能力；6、良好的团队合作和较强的抗压能力；7、有医疗行业、项目管控经验优先。</t>
  </si>
  <si>
    <t>闸北区江场三路211号5楼                                                        查看职位地图</t>
  </si>
  <si>
    <t>医疗设备/器械</t>
  </si>
  <si>
    <t>数据分析/数据专员</t>
  </si>
  <si>
    <t>岗位职责：1、协助部门总监按章程处理常规事务性工作（会议记录、文档编辑、报告撰写等）2、协助部门总监做跨部门沟通（运营任务进程跟踪，跨部门事务汇报等）3、协助部门总监做项目性工作的督导（制度的落实和考核）4、处理各部门数据，对运营数据进行筛选汇总与分析5、完成上级交办的其他工作任职要求：1、统招本科及以上学历；熟练操作常用办公软件（word、excel、ppt）2、性格偏外向，沟通主动性强，逻辑表达简洁清晰。3、做事踏实有耐心、认真细致。4、责任心强（把份内工作当回事），有进取心。5、超强的执行力（明确指令后，按时按要求完成工作，不拖延）6、头脑稍微灵活些，对新事物有一定的学习理解能力。7、?能适应销售旺季时的加班。?关于我们：1.各种节日福利不重样，个别节日（如劳动节、国庆节等）我们还有现金大红包哦！2.定期举办生日party，蛋糕水果随意吃，还有生日礼金等着你。3.每年都有员工旅游、野外拓展活动，带你游遍大江南北。4.每年大型年会，各种温泉滑雪，各种嗨。5.每月都有部门团建费，让你更好融入部门团队，体验家的温暖。5.同时，每天还无限量提供各种饮料、进口牛奶、零食，让你能量满满。如果你心动了，那就加入我们吧！</t>
  </si>
  <si>
    <t>北京市海淀区上地东路1号院盈创动力大厦E座207室                                                        查看职位地图</t>
  </si>
  <si>
    <t>SAP数据分析专员</t>
  </si>
  <si>
    <t>岗位职责：1、跟进、处理SSM与SAP系统有关的各类单据；2、促销活动结束后的数据汇总分析；3、监督门店使用SSM系统情况，定期排查数据，发现数据异常时，及时跟进处理并上报。任职要求：1、大专以上学历，熟练excel/word等办公软件；2、有一定数据分析能力；3、具有良好的沟通能力，工作仔细负责。</t>
  </si>
  <si>
    <t>广州市天河区沙太南路342号</t>
  </si>
  <si>
    <t>金融外汇数据分析师</t>
  </si>
  <si>
    <t>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金融数据分析师：2人学历不限经验不限 有经验者和专业相关者优先录取岗位职责：严格执行公司各项规章制度，按照团队经理的要求进行量化分析和基本面规律的分析，、进行数据的搜集或整理，并按时向公司递交分析结果；分析大盘，预测货币行情走势，做出准确判断薪资待遇：试用期一个月，底薪6K，转正后底薪8K-20K+全勤奖金+假日福利+五险一金+食宿补助+高温补助+交通补助+带薪婚假、产假、病假岗位要求如下：1.18-50周岁,性别不限、专业不限，学历不限，经验不限2.性格开朗，诚实守信、踏实勤奋，工作积极主动；3.沟通表达能力强，较强的团队意识和协作精神；4.能承受较强的工作压力,且有强烈的上进心。6.新员工入职公司全部由公司安排老员工带领工作，直到能独立完成岗位职责，所以不用担心无经验或专业不符而不能胜任本工作。5.所有岗位必须接受公司免费提供的岗前培训，《为期3-6个工作日，上午2个小时下午2个小时每天50元餐补，同第一个月工资一起发放》培训内容：由公司老员工带领新员工熟悉公司软件的操作和使用方法，以及分析技巧，以便后续工作的开展6.所有岗位学历不限，经验不限，但是必须熟练使用电脑，培训结束后能熟练操作公司电脑软件福利待遇：1、每年不定期多次带薪休假，每月享有带薪病假，休息时也会有工资拿；2、弹性的工作时间，让你工作自由安排；3、提供各种高大上下午茶及零食；4、公司每年组织员工境外或境内旅游5、专属每位员工的生日派对、礼物、和小伙伴们最真挚的祝福·人事经理： 刘女士·联系电话：13366375520·公司地址：北京市东城区白桥大街15号嘉禾国信大厦CD座三楼309室·公司名称：万向联合控股集团·出行路线：地铁7号线广渠门内地铁站B口出直行200米红绿灯左转嘉禾国信大厦求职者可直接拨打刘经理电话联系</t>
  </si>
  <si>
    <t>北京市东城区白桥大街15号嘉禾国信大厦</t>
  </si>
  <si>
    <t>市场数据分析</t>
  </si>
  <si>
    <t>岗位职责： ?1、负责运营数据的分类汇总、数据分析和数据建模，并撰写数据分析报告； ?2、负责对数据库信息进行有效地分析利用，实现数据的商业价值；?3、通过数据分析手段发现用户的痛点和热点问题，并有效解决实际问题；?4、对数据进行整合分析，挖掘客户行为特征，为营销、运营及决策提供相关数据支持； ?5、外部数据分析，包含百度、微博微信等新媒体数据； ?6、完成领导安排的其他工作。 ? ?任职要求： ?1、全日制本科学历，1年以上数据分析相关经验； ?2、熟悉数据分析方法和各类数据分析工具的使用，能够撰写数据分析报表、总结报告；??3、具备杰出的数字分析能力、较强的逻辑思维和敏锐的市场洞察力； ?4、良好的沟通能力，思路清晰，思维灵活，积极主动，有责任感。</t>
  </si>
  <si>
    <t>中山北一路1230号                                                        查看职位地图</t>
  </si>
  <si>
    <t>岗位职责：1、日常交易数据的收集和分析；2、对部门的数据进行分析整理和归纳；3、将各种数据清洗归类；4、完成上级主管安排的其他工作。任职要求：1、数学、统计等相关专业本科及以上学历；2、每周能够出勤3天；3、熟练使用Excel、Word等相关软件，较强的逻辑分析能力；4、思维敏捷、创新、有钻研精神，工作认真负责、耐心细致、办事效率强，有较强的协调沟通能力。</t>
  </si>
  <si>
    <t>大华一路虎城商业园                                                        查看职位地图</t>
  </si>
  <si>
    <t>岗位职责：1）产权交易所及各央企上市公司项目相关信息采集、整理及跟踪；2）通过数据分析、数据挖掘建模，定期产出相关数据分析报告；3）研究、分析相关数据报告，发现数据中隐含的规律、变化和问题，为业务部门提供参考建议4）优质项目信息初步分析及实时发布，以及信息库、投资人库维护。任职要求：1）统计学、经济学、金融学等相关专业；2）熟练使用计算机，精通信息检索、PPT、EXCEL等办公软件，熟练使用SPSS者优先；3）较强的逻辑思维和数据敏感度，做事有条理、执行力强、责任心强；4）从事数据分析经验，认真细致，思维缜密，有较强的学习能力、较强分析能力、资源整合能力和书面表达能力。</t>
  </si>
  <si>
    <t>北京市东城区崇文门外大街16号国瑞城写字楼11层1103室                                                        查看职位地图</t>
  </si>
  <si>
    <t>数据统计分析专员</t>
  </si>
  <si>
    <t>岗位职责：1、结合公司各项业务特性，对数据进行深度挖掘及分析，搭建及应用销售业务数据分析模型；2、输出业务分析报告，为业务发展提供决策支持。任职要求：1、本科或以上学历，统计学、数学、计算机等相关专业优先；2、对数据敏感，精通Office办公软件，SQL数据库软件，3、熟悉常用的统计分析及数据挖掘算法，包括时间序列预测、回归分析，分类算法，聚类算法等；至少熟练掌握一门数据分析工具，如：R语言、SPSS或Python；4、具备良好的沟通表达理解能力，较强的逻辑思维能力。</t>
  </si>
  <si>
    <t>广州市越秀区东风东路力迅商务中心4F                                                        查看职位地图</t>
  </si>
  <si>
    <t>1、了解并熟悉公司业务流程；2、制定信息系统数据规范；3、制定信息系统数据录入规范等；4、对接业务部门需求，制定数据分析方案；5、系统中或许数据，进行数据分析和报表制作，提交业务部门；6、信息系统运行情况分析，分析业务流程运行情况分析，反馈分析结果；7、跟进数据分析结果，提出改善建议，持续跟进改善结果，推动业务、流程优化；任职资格：具有数据分析经验，具备BI报表分析工作经验者优先</t>
  </si>
  <si>
    <t>上海市嘉定区南翔镇嘉好路1690号                                                        查看职位地图</t>
  </si>
  <si>
    <t>岗位职责：1.数据分析：根据客户标书提供的数据，使用EXCEL等办公/分析软件，对资料进行清晰的整理及多维度的深度分析，以支持后续的投标工作；2.方案制作：根据数据分析结果及项目经理进行的规划，制作投标方案；3.数据统计：收集毛利报表、仓库利用率等仓储数据报表，并按项目经理要求进行数据统计、核对工作。任职要求：1.大学本科及以上学历，对数据敏感，统计学、数学、计算机等相关专业优先；2.具备基本的英语听说读写能力；3.熟练使用excel/ppt等相关办公软件；4.具备团队合作精神，沟通能力强。</t>
  </si>
  <si>
    <t>上海市嘉定区马陆镇澄浏中路1228号                                                        查看职位地图</t>
  </si>
  <si>
    <t>电力系统数据分析师</t>
  </si>
  <si>
    <t>12000-16000元/月</t>
  </si>
  <si>
    <t>岗位描述：开展电网企业、发电企业运行、生产、营销大数据分析职位要求：1、 电力系统相关专业硕士学位；2、 较强的学习能力、工作态度及工作执行力，能独立完成工作任务；3、 较强的沟通能力和写作能力；4、 具有优秀的理解能力和分解能力及团队合作精神；5、 能够运用SPSS\SAS\MATLAB\R开展统计分析和建模；6、2年以上相关行业工作经验。北京智和管理咨询有限公司系远光软件股份有限公司（002063）旗下子公司本公司现招聘1、3-5名项目经理，年薪30-40万2、3-5名咨询助理，年薪10万-20万五险一金、体检、带薪年假、年终奖、培训、团队建设活动、郊游、聚餐等福利。智和咨询是学习型企业，每年年底老板亲自培训一周，我们希望我们的队友具备良好的学习能力，有看书的习惯，在工作中有良好的态度完成每一个课题。工作地点：北京</t>
  </si>
  <si>
    <t>职位描述1.参与银行相关应用系统的数据模型建设;2.负责监管报送类数据咨询;3.负责银行信贷类、风险类业务咨询;4.撰写业务需求分析报告和数据需求分析报告;5.能够准确把握银行的信息需求，撰写符合客户需求的咨询方案，并且形成分析报告;6.能接受出差。任职资格1.本科及以上学历，金融、会计、财务等相关专业;2.掌握金融专业知识，熟悉银行基本知识，2年以上相似工作经验;3.能够熟练使用常用办公软件及数据分析软件;4.对金融类，尤其是银行相关政策、热点有敏锐的洞察力和观察力;5.具有较强的信息收集、整理能力和数据处理能力，以及较强的分析能力;6.适应短期出差;7.有责任心和团队精神，踏实肯干，并能够在压力下工作。</t>
  </si>
  <si>
    <t>将台路普天创新园5号楼二层2041                                                        查看职位地图</t>
  </si>
  <si>
    <t>数据分析师/Data Analyst</t>
  </si>
  <si>
    <t>工作职责：1) 负责公司数据分析系统架构的规划、设计与持续优化，整合公司相关的信息化系统以及内外多种数据源，并对数据进行有效的清理与呈现；2) 通过市场数据分析，对客户生命周期行为路径等方面进行深度分析与挖掘，建立用户画像及用户行为驱动模型；3) 对市场活动的关键事件，转化效率等给予数据监控与评估，并形成指标体系，通过日报、周报、月报的形式做数据预警及阶段性分析工作；4) 结合数据及经营情况，落地运营工作，参与网站等渠道与宣传工具的运营推广；5) 为其他公司运营决策、产品方向、销售策略提供数据支持任职要求：1、 数据挖掘、数据计量学、统计学、计算机等相关专业本科（含）以上学历；2、 三年以上数据分析相关工作经验，具有互联网数据挖掘、用户行为分析等经验者优先；3、 熟悉技术基础、熟悉EXCEL、SQL、Tableau等工具；4、 思路敏捷清晰，具有出色的逻辑分析能力和对数据的敏感度，善于发现问题和独立问题解决能力；5、 有敏锐的市场洞察力，有良好的产品意识，保持对行业趋势、产品的好奇心；6、 具备较强的沟通协调能力、团队组织能力、分析判断能力、较强的学习能力和处理问题能力，工作细致严谨、责任心强。</t>
  </si>
  <si>
    <t>北京市北京经济技术开发区宏达工业园5号楼4层</t>
  </si>
  <si>
    <t>岗位职责：1.系统维护，通过邮件或者电话回答客户提出的各种问题，帮助客户解决问题；2.数据整理与汇总，帮助客户导入导出数据；3.期给客户出一些报告，或按照客户要求出报告；4.参与客户培训，用户使用手册编写及系统功能测试等；任职要求：1.熟悉SQL语句，能独立在Oracle或SQL Server数据库编写复杂的多表查询语句；2.熟练使用Office软件，熟悉Excel函数及透视表；3.较强的沟通能力；4.2~3年的数据库相关的工作经验，尤其是了解客户关系管理系统（CRM）或有医药行业工作经验者优先；5.能独立完成领导交待的任务，工作认真负责。</t>
  </si>
  <si>
    <t>上海市北京西路968号嘉地中心</t>
  </si>
  <si>
    <t>销售数据分析专员</t>
  </si>
  <si>
    <t>岗位职责：1、制作销售各指标（消费类型，通过率，人员门店，业绩，产能，增值服务，产品）的日、周、月报表，ppt报告；2、日常数据复核，月度绩效系统数据的复核，销售层级绩效答疑,为其他部门，销售支持，市场部等其他部门做决策提供数据依据；3、完成数据主管交待的其他任务(方案测算，数据获取）；4、熟练基础系统的使用，了解及答疑。任职要求：1、本科及以上学历，经济学、统计学等相关专业；2、一年以上工作经验；3、一年以上报告撰写、数据处理、数据统计分析工作经验、掌握基本的统计学知识，熟练使用excel、ppt等统计分析工具、了解消费金融或金融行业相关知识4、有一定逻辑思维能力、数据分析总结能力、沟通协作能力</t>
  </si>
  <si>
    <t>基因数据分析师(GWAS)</t>
  </si>
  <si>
    <t>岗位描述：1. 负责基因数据分析GWAS项目规划、实施；2. 负责基因数据分析GWAS平台规划、需求分析；3. 负责基因数据分析GWAS科研项目合作。?任职要求：1. 医学、生物等相关专业硕士及以上学历，有大型GWAS项目实施经验；2. 精通医学统计学，熟练使用常用统计工具；3. 熟悉基因组学，熟悉基因组学常用公共数据库，熟练使用常用生物信息学工具；4. 具备良好的英文阅读和写作能力；5. 学习创新能力强，具备良好的沟通能力和团队合作精神。</t>
  </si>
  <si>
    <t>北京市朝阳区国贸建外soho东区9号楼1702                                                        查看职位地图</t>
  </si>
  <si>
    <t>货品数据分析（浙江大东鞋业有限公司）</t>
  </si>
  <si>
    <t>职位描述：1、整理、统计、录入、分析相关数据，并通过数据分析结果，为运营和策划提供数据支持；2、根据数据进行绩效、运营分析，提出科学合理的改进建议并跟踪实施；3、领导交办的相关事宜；任职条件：1、大专及以上学历，可接受应届生；2、熟练使用Office办公软件；良好的数据敏感度，能从海量数据提炼核心结果；3、逻辑性强，具备一定的数据分析、总结归纳能力；工作时间：早8:30-晚17:00联系方式：15910565611（刘经理）</t>
  </si>
  <si>
    <t>北京市丰台区木樨园桥金泰商贸大厦533室                                                        查看职位地图</t>
  </si>
  <si>
    <t>岗位职责：1、负责监控后台运营数据；2、负责所有运营数据、财务数据的统计分析，并为市场及营销方案提供数据支持；3、定期整理运营数据报告；4、对接总部运营中心，针对总部输出数据进行分析及沟通；任职要求：1、本科及以上学历，统计学、数学专业等相关专业毕业；2、有1-3年数据统计或数据运营工作经验；3、精通主流数据分析软件工具；4、有分时租赁行业相关经验者优先；</t>
  </si>
  <si>
    <t>北京市西城区西直门外大街辛137号宝蓝金融创新中心A厅308室</t>
  </si>
  <si>
    <t>高级数据分析师（新零售事业部）</t>
  </si>
  <si>
    <t>·岗位职责：1、和业务部门对接数据需求，通过沟通和交流，形成数据产品解决方案；2、深入思考业务场景，构建业务线特征的整体指标体系，帮助业务监控并且定位问题；3、配合数据开发进行数据建模；4、寻找如何用数据驱动业务，形成固化报表，提升数据支持运营能力；5、满足业务方部分临时数据需求的提取，为后续固化报表及数据产品做准备；6、对目标用户进行培训推广报表的使用；7、数据产品平台功能的优化、权限的管理设计、控制。·任职要求：1、本科以上学历，3年以上工作经验，喜欢深度思考，愿意挖掘事物背后潜藏的本质，有连锁超市/便利店、电商业务背景优先；2、对数据如何驱动业务有一定的思考；3、喜欢通过数据发掘业务中存在的问题点和机会；4、具备良好的业务理解能力、逻辑思维能力、表达能力；5、工作态度认真，喜欢主动交流，主动寻求问题的解决方案；6、本科以上学历，数学、统计学、计算机相关专业更好；7、必备工具SQL EXCEL,熟悉相关工具：axure、xmind等。</t>
  </si>
  <si>
    <t>上海市浦东新区陆家嘴环路166号未来资产大厦205室                                                        查看职位地图</t>
  </si>
  <si>
    <t>岗位职责:工作内容：1、对招标文件和报价要求的消化，组织报价相关情报的收集和调研，建立报价模型，用于测算和模拟最优报价，通过严谨的模型推理，以提高报价准确度；?2、对重点投标项目进行数据分析，形成分析报告，并组织专题数据分析会商定整改方案，并对整改过程有跟进记录，组织复盘会；3、收集到的行业和竞争对手相关的数据进行分析，形成分析报告，用于营销业务决策参考；                                                             4、对行业成本进行收集、总结分析，形成分析报告，并配合产品部降成本分析会商定整改方案，并对整改过程有跟进记录，组织复盘会。职位要求：1、大专及以上，数理专业，统计学专业优先；2、熟悉掌握EXCEL（常规函数、数据透视表、图标制作等）等数据工具；3、有市场调研分析、投标分析经验优先；4、具有良好的分析报告撰写能力，能迅速掌握与公司业务相关的各类知识；5、对数据敏感，良好的逻辑思维能力与沟通能力、工作细致、具备较强的学习能力及及理解能力。</t>
  </si>
  <si>
    <t>深圳市光明新区公明办事处塘家社区高新科技园汇业路南科信小区第1栋</t>
  </si>
  <si>
    <t>数据分析师（管培生）</t>
  </si>
  <si>
    <t>1、需计算机、数学或相关专业学位2、需全日制本科或以上学历3、各项专业成绩优异，英语4级以上4、有较好的语言表达能力5、有较强的团队合作精神6、性格乐观向上、积极进取，对于工作压力有一定的承受能力，并懂得自我调节7、身体健康无重大疾病8、在校期间有课外活动或担任校内管理工作者优先工作内容：1.学习数据库管理软件，熟悉数据处理流程。2.配合数据管理员，完成数据的初步存储、传输、筛选等工作3.协助项目组其他成员进行工作开展，完成数据相关工作4.配合编写项目文档、质量记录以及其他有关文档。（管培生：管理培训生。欢迎无经验者前来面试。注：此薪资为管培生转正后薪资。）</t>
  </si>
  <si>
    <t>上海外高桥保税区富特西一路473号3楼200131                                                        查看职位地图</t>
  </si>
  <si>
    <t>面议</t>
  </si>
  <si>
    <t>岗位职责：1. 完成公司财务月报制作；2. 财务数据分析；3. 监控公司物流运费情况；4. 监督销售订单毛利情况；5. 库存成本控制；6. 协助完成公司内部审计工作。任职要求：1. 统招本科及以上学历，财务、审计相关专业；2. 3~5年财务工作经验，有会计事务所工作经历者优先考虑；3. 能适应英文的工作环境，英语书面流利，口语能与外国同事沟通；4. 优秀的Excel能力，掌握审计方面相关知识。</t>
  </si>
  <si>
    <t>北京市顺义天竺空港工业区B区裕华路甲25号                                                        查看职位地图</t>
  </si>
  <si>
    <t>岗位职责：1、能熟练使用办公软件 及PPT制作，懂柜体机构，具备板式家具流程的工作经验，有一定的书写能力，思维逻辑能力强；2、对接售后与生产，对每日、每月售后数据分析并公布；每周会议PPT制作和会议PPT讲解；3、热情开朗，善于沟通交流，表达能力强，工作认真负责。任职要求：1、大专或大专以上学历，计算机专业和文笔优秀者优先考虑；2、能熟练运用常用的办公软件，熟悉PPPT制作及PPT讲解；3、熟悉数据分析。</t>
  </si>
  <si>
    <t>广州开发区东区连云路8号                                                        查看职位地图</t>
  </si>
  <si>
    <t>数据分析员一、岗位职责：1、数据收集，筛选，分类，对数据进行深度挖掘并编制工作报告；2、向各部门提供各类准确运营数据及报表，并提出各项解决方案，支持其它业务部门的发展；3、建立数据分析系统及流程，搭建有效支持的数据平台以及运营体系；二、任职要求：1、大专以上学历；2、做事细心、稳定性高、条理性强；3、有呼叫中心管理经验；4、有销售或销售管理相关经验，擅长销售团队数据分析；三、薪酬福利：1、5天8小时、薪资面议；2、各种法定节假日及福利制度齐全，如社保公积金、年度体检、年度激励、节日礼品、旅游、拓展、月文化活动、糖水等；3、公司设有培训学院，完善专业的培训体系助您持续学习与成长；4、工作氛围好，信任放权的企业文化，有一帮年轻活力的工作伙伴；【面试地址】：广州市天河区广汕一路715号点动星宇创意园2号楼；【面试时间】：周一至周五：上午9点---11点，下午2点---4点；【路线指引】：6号线龙洞地铁、公交站榄元村/华美路【工作地点】：广州市越秀区越秀南路208号喜尔宾大厦</t>
  </si>
  <si>
    <t>广州市越秀区越秀南路208号喜尔宾大厦</t>
  </si>
  <si>
    <t>生物信息数据分析工程师</t>
  </si>
  <si>
    <t>岗位职责：1、充分利用生物信息分析方法、统计分析方法、计算生物学分析工具按时按质完成生物信息分析工作（包括但不限于基因组、转录组的组装和后续功能分析、比较基因组学分析、芯片数据分析等）2、使用主流工具与编写脚本负责规划与开展研究项目组学数据分析工作；3、负责数据分析平台的建设和应用程序的开发与部署工作，通过团队协作，完成大中型数据处理、分析和挖掘的程序编写；4、按时完成所分配的各种数据分析任务。5、根据客户的具体要求，进行数据的整理和分析，出具分析报告并负责对所处理数据的结果进行问题解答。任职要求：1、生物信息学、生物统计、计算机以及相关专业专科以上学历，组学数据分析1年工作经验或优秀应届毕业生；2、具备高通量生物数据分析、生物信息学分析、基因芯片分析工作经验者优先。熟悉以下一个或多个领域的数据分析处理：基因组学，新一代基因测序，基因表达，系统生物学，统计遗传，数理模型。3、熟悉Python/Perl任意一门语言者优先，或熟练使用R/C/C++任意一门编程语言。4、熟练使用Linux操作系统，熟悉生物信息数据常规分析流程，及常规分析软件。（如cytoscape、emboss、blast，clustalw，clustrer等）；熟悉常用生物网站。5、有算法设计、软件开发以及生物信息工作经验者优先，有项目管理经验者优先。6、英语优秀，专业水平优良，能流利阅读并理解行业内相关英文科技文献。7、工作主动性和责任心强，耐心仔细，积极好学，有强烈的事业心和团队合作精神。</t>
  </si>
  <si>
    <t>北京市昌平区超前路北控宏创科技园5号楼                                                        查看职位地图</t>
  </si>
  <si>
    <t>客服专员兼数据分析员</t>
  </si>
  <si>
    <t>岗位职责：1、负责400电话坐席，接听客户来电；2、负责客户关系维护；3、负责客户的对接及运营问题、需求对接及问题跟踪；4、研究跨境电子商务进出口政策变动；5、跨境进出口市场环境及发展趋势研究；5、上海口岸跨境进出口数据统计、分析，提供相应数据支持；6、其他口岸跨境进出口数据搜集、统计、分析，提供数据支持；7、及时向公司领导上报信息数据，做好相关记录。任职要求：1、善于与人沟通、合作，有良好的服务意识；2、本科以上学历，国际贸易，客户服务，数据分析工作经验者优先；3、熟练使用PPT、EXCEL，会使用SPSS等其他数据分析软件；4、思维灵活，思路清晰，具有较强的学习与探索能力和逻辑思维能力；5、有良好的合作精神和沟通能力。</t>
  </si>
  <si>
    <t>上海市浦东新区张江镇博霞路185号5F</t>
  </si>
  <si>
    <t>职位：数据工程师?职位描述1.基于 Hadoop 系统的分布式大数据处理平台的设计与实施；2.分布式技术研究，及关键技术的开发工作；3.参与相关数据平台系统的开发与调试；4.独立承担技术支持与开发服务工作；5.能按时保值保量地完成项目经理或技术经理分配的任务；?岗位要求1.大专及以上学历，2年以上工作经验；2.精通Java编程,熟悉开源框架：spring,bootstrap3.熟悉Linux/Unix系统，包括Shell/Python等脚本编码和软件开发等；4.熟悉Hadoop、Hive、HBase、spark、storm等相关开源项目，有一年以上从事hadoop分布式系统的设计、开发、运维工作经验；</t>
  </si>
  <si>
    <t>宝山区漠河路600号                                                        查看职位地图</t>
  </si>
  <si>
    <t>大数据分析专员</t>
  </si>
  <si>
    <t>职位描述：1、负责数据库的安全数据分析和防攻击建模课题的研究，利用数据分析的方法解决安全类问题；2. 安全事件追踪与分析（网络数据和设备日志的分析）；分布式平台应用开发（Hadoop/CDH）；3. 互联网基础数据(flow,dns,流量等)和产品日志的收集与分析；4、负责构建数据仓库（设计、开发、维护），大数据处理架构搭建；5、基于cloudera的Hadoop、Spark、Kudu、Impala技术的海量数据自动化分析处理和统计工作；支持业务线数据需求。职位要求：1、了解常用的网络协议，能熟练使用wireshark等网络分析工具，了解网络安全、熟悉各类安全产品；熟悉Flume、Kafka、Storm、Spark、Hive、Kudu、Impala等大数据技术, 至少精通其中三项以上；2、有海量数据分析和统计相关经验者优先；3、本科以上学历，熟练掌握Java语言，MapReduce编程，脚本语言Shell/Python/Perl之一优先；4、对于了解样本分析、精通数据挖掘、有数据挖掘的项目经验(spark mlib/R packages/scikit-learn)者优先考虑；5、了解支付行业风控技术与方法，熟悉搭建数据风控流程优先。</t>
  </si>
  <si>
    <t>深圳市福田区车公庙天安数码城创新一期A座1404                                                        查看职位地图</t>
  </si>
  <si>
    <t>临床试验数据统计分析师（实习）</t>
  </si>
  <si>
    <t>工作职责：(1)?全面负责公司临床试验项目的统计相关工作；(2)?负责试验设计，完成样本量估算和统计检验效能的计算；(3)?撰写统计分析计划，包括针对每个研究的分析表格设计；(4)?负责数据管理相关工作；(5)?负责随机化与设盲；(6)?协同数据管理员构建数据库；(7)?确定数据库中的关键变量；(8)?编写SAS程序以生成表格、列表、图表和统计分析结果；(9)?参与盲态审核，与数据管理员协同制定盲态审核报告；(10)?撰写统计分析报告；?任职要求：1、统计学、计算机、数学与应用数学等相关专业，本科及以上学历；2、能运用SAS进行编程工作；3、具备钻研精神，逻辑思维能力强；4、电脑相关知识：?SAS、Word、Excel、PowerPoint；5、英文四级或六级，读写熟练。</t>
  </si>
  <si>
    <t>北京市海淀区车公庄西路19号华通大厦B座北塔</t>
  </si>
  <si>
    <t>岗位职责:1. 基于大数据分析，为旅游技术产品的设计、运营，为会员生命周期管理，为营销、客户服务等业务决策提供科学的数据分析, 根据数据分析结果提出业务策略建议；2. 通过挖掘、分析海量数据，建立具备解释力和预测力的数学模型；3. 利用数据挖掘技术分析、预测用户的行为，发现用户的偏好特征；对老用户及潜在目标用户行为进行分析、建模，找到目标人群, 验证效果,并根据用户反馈来持续优化模型。4．深度理解公司业务，建立数据分析模型，分析挖掘出数据背后的价值；5．数据反馈体系的建立与优化；6．构建用户画像任职要求:1．计算机、数学、统计学相关专业本科及以上学历，2年以上互联网数据分析相关工作经验，具有大规模数据处理经验者优先考虑；2．有4年以上数据分析相关工作经验，有互联网旅游行业数据分析工作经验者优先；3．熟练编写SQL，熟悉关系型数据库MySQL, SQL Server等, 熟悉分布式数据仓库Hive；4．精通数据统计分析原理，能熟练运用SPSS、SAS、R等主流数据分析软件工具至少一种，有成功建模者优先；5．精通office办公工作，熟练使用excel；6．对数据挖掘、时间序列分析、聚类分析、因子分析、遗传算法、神经网络等有经验者优先；7．需要具有良好的逻辑思维能力、沟通能力、报告撰写能力及执行力；8．学习能力强，数据敏感度高；</t>
  </si>
  <si>
    <t>上海市徐汇区宜山路1388弄民润大厦</t>
  </si>
  <si>
    <t>数据分析岗</t>
  </si>
  <si>
    <t>岗位职责：1、 负责公司内已有数据的统计分析，利用其对未来发展趋势提供预测等工作；2、 负责建立公司级的数据管控标准，制定实施计划并督促执行建立数据标准及规范，发现数据问题，并进行治理与改进；3、 参与数据仓库平台模型实施和维护；4、 参与大数据平台项目的设计、部署和开发；5、 负责与业务及支持部门进行沟通，满足其数据灵活查询、统计及分析的需求；6、 开展数据挖掘分析模型、方法、工具等方面的研究和应用推广,为业务决策提供精准的数据支持。任职要求：1、熟练使用至少一种数据库产品，如Oracle、Mysql等，可熟练使用SQL实现复杂业务查询；2、熟练掌握并操作至少一种统计软件，如SPSS、SAS、R等；3、熟悉hive/hadoop,spark,mllib,Graphx,tableau等工具与框架，有大数据应用程序开发经验者优先；4、具有较强的利用数据分析/挖掘，解决业务问题的能力，具有良好的沟通、表达能力，较强的团队合作意识。5、2年以上数据分析或大数据开发经验。</t>
  </si>
  <si>
    <t>北京市海淀区中关村大街22号中科大厦</t>
  </si>
  <si>
    <t>岗位职责：1、对产品和服务相关的用户和运营数据进行收集整理、统计分析、挖掘，建模分析和预测， 来让数据产生业务价值；2、合理运用数据科学算法对行为数据进行深度挖掘，分析潜在的规律趋势，协助业务策略优化。任职要求：大数据处理平台相关经验者优先</t>
  </si>
  <si>
    <t>广州市番禺区</t>
  </si>
  <si>
    <t>农/林/牧/渔</t>
  </si>
  <si>
    <t>数据挖掘分析实习生</t>
  </si>
  <si>
    <t>岗位职责：1、用统计、机器学习的方法，结合预测的天气状况，预报未来的天气污染物浓度；2、涉及到数据处理、模型实现、算法选择、模型计算环境部署和模型优化。任职要求：1、了解统计、机器学习；能人用R或Python进行数据分析；2、熟悉常用的统计方法，如假设检验、相关分析、因子分析、聚类分析等3、硕士及以上学历，统计或数学专业优先考虑；4、至少3天以上的时间实习。</t>
  </si>
  <si>
    <t>数据分析建模经理（深圳）</t>
  </si>
  <si>
    <t>20000-30000元/月</t>
  </si>
  <si>
    <t>岗位职责：1、利用大量数据和外部数据针对客户信用建立风险评级模型，评估客户的潜在信用风险；2、通过针对客户的行为模式分析，对违约预测和准确市场销售提供支持；????????????????????????????3、带领团队建立风险追踪报告体系，每日从大量数据中抽取风险特征、动态，及时调整风险策略。任职资格：1、统计学、信息管理与计算机等相关专业本科以上学历；?????????????????????????????????????????????????2、3年以上数据分析、挖掘、建模领域相关工作经验；????????????????????????????????????????????????3、精通Spss，SAS、R等统计分析软件,?熟悉数据库；??????????????????????????????????????????????????????????4、具有深厚的统计学、数据挖掘知识，参与过比较完整的数据采集、整理、分析和建模工作；5、对SQL?SERVER或ORACLE数据库体系结构有一定理解和认识?；?????????????????????????????????????????????6、有过建立信用风险模型经验。</t>
  </si>
  <si>
    <t>深圳市南山区海德三道天利名城C座2103                                                        查看职位地图</t>
  </si>
  <si>
    <t>python开发（数据爬取分析开发工程师）</t>
  </si>
  <si>
    <t>岗位职责：1、抓取全国范围内的运营商网站爬虫，並解析关键数据；2、开发各类爬虫功能模块开发，简化数据爬取开发时间；3、维护与优化既有爬虫系统的效能与稳定性；4、建构自动化测试报警系统，提高爬虫的爬取成功率与缩短爬取失败时间；5、提供所需开发项目的技术解决方案，并在开发中建立相关技术文档；6、指导与分享各类型困难站点网络封包解析技巧。任职要求：1、至少一至三年 python 开发经验；2、开发过爬虫并实际有爬取网络数据经验；3、熟悉Linux系统；4、熟悉 git 代码管控；5、善于与团队沟通合作。加分条件：1、熟悉自然语言处理(NLP)与机器学习(machine learning)相关技术；2、提供任何曾经开发的git代码供参考。公司简介http://www.dianhua.cn/可信号码数据中心https://www.kexinhaoma.org/电话邦——电话号码生态圈的构建者，明星互联网公司，主要产品为陌生号码识别、仿冒电话、智能短信、可视化语音IVR、生活黄页，主要投资方由晨兴资本（Morningside）、纪源资本（GGV）、DST、小米公司、龙腾资本等知名投资商组成，目前在国内市场处于领先地位， 2015年开拓美国、印度等国际市场。电话邦现已收录了6500万+商业机构的8500万个电话号码，有12亿＋的总数据量。电话邦先后与三星、华为、小米、联想、中兴、魅族、OPPO、VIVO、奴比亚、金立等手机厂商，中国移动、中国联通等通信运营商，百度、阿里、腾讯、UC浏览器、微信电话本、乐蛙、蜗牛移动、美图、LBE安全大师、公信卫士等软件商达成战略合作，致力于为移动互联网用户提供全方位的通信体验和便捷的生活服务。公司福利：五险一金+补充医疗+年终奖+餐补+水果饮料冰块畅享+带薪年假+节日福利+年度健康体检+各种团建活动+蓬勃有爱的公司氛围+每周技术（产品）交流会+良好的职业规划与发展空间</t>
  </si>
  <si>
    <t>北京市朝阳区来广营创远路36号院朝来科技园14号楼4层                                                        查看职位地图</t>
  </si>
  <si>
    <t>数据统计分析专员（包吃住接受应届生）</t>
  </si>
  <si>
    <t>4000-7000元/月</t>
  </si>
  <si>
    <t>【岗位职责】1、业务开发；2、客户关系维护；3、市场调研；4、指标及日常运营数据统计与分析。【任职要求】1、逻辑思维敏捷、清晰；2、表达、沟通、交际能力强；3、具备物流及相关工作从业经验两年及以上；4、数据统计分析与运用；5、具备业务洽谈能力、熟练办公软件。【薪资待遇】面议【其它福利】包吃包住等【面试地址】上海市青浦区明珠路1168号【联系方式】021-39885209 、18521575180汤***、18521575152王***</t>
  </si>
  <si>
    <t>上海市青浦区明珠路1168号</t>
  </si>
  <si>
    <t>岗位职责：1、收集、统计公司日常业务经营数据，建立、完善数据库，进行业务动态监控与业务通报，数据准确分析合理；  2、汇总、编制公司各机构各月业务、基础活动报表； 3、每月基础活动、业务方案结算； 4、根据业务竞赛方案及绩优情况制作并下发报表； 5、配合做好业务经营分析报告，进行风险提示并提出合理建议；  6、根据保监要求提出工作优化建议并贯彻落实。  职位要求：  1、全日制本科及以上学历，经济/金融类、统计类或计算机类相关专业； 2、1年以上统计、分析类工作经验优先； 3、熟练使用OFFICE办公软件（EXCEL、PPT、WORD），熟练使用SQL优先；  4、良好的逻辑分析能力和沟通协调能力，能够应对巨大的工作压力和挑战，工作认真、细致，对数据敏感。工作地点：地铁10号线安贞门站附近</t>
  </si>
  <si>
    <t>北京市复兴门内大街158号远洋大厦F6层东区</t>
  </si>
  <si>
    <t>excel数据分析</t>
  </si>
  <si>
    <t>本职位对EXCEL函数应用程度的要求较高，请仔细阅读职位要求~面试时需进行该项技能的测试。岗位职责1.配合业务部门的数据分析统计需求，保证数据报表的准确性、全面性和时效性；2.负责销售数据及员工提成统计分析，分析及预测；3.对需求部门数据进行统计分析，及时与销售部门沟通数据分析中发现的问题，分析业务进展及推进情况，提出自己的建议，并给出相对的数据框架（表格设计）；4.收集各项财务数据、业务数据建立行业经营状况数据库；搜集、整理、分析行业各项信息与数据，建立相应明细报表及综合分析统计报表，据此提交研究、评估和预测；5.建立完善的商品数据库，为后期数据统计工作提供支持；6.其他上级临时交付的工作任务。任职资格1.大专及以上学历，统计学、数学、计算机等相关专业毕业优先；2.2年工作经验，精通Excel，熟练函数与公式运算，数据透视表，会VBA和宏统计优先；3.有较强逻辑分析能力，对数字敏感高；4.善于沟通能力，协调能力，为人诚实，原则性强，敬业负责，工作细心，具有良好的职业道德与较好的执行力；5.具有快消品数据分析从业经验者优先考虑。</t>
  </si>
  <si>
    <t>上海市闸北区共和新路3615号海博大楼218室  乘车路线：地铁一号线彭浦新村1号口出</t>
  </si>
  <si>
    <t>不加班</t>
  </si>
  <si>
    <t>岗位职责：1、建立和完善日常呼叫中心运营及管理所需的基础数据报表，并对重要数据指标建立有效的监控体系，以确保呼叫中心平台正常平稳的运作；2. 统筹全国呼叫中心业务指标分解及过程监控；3. 根据部门整体战略，制定项目阶段性目标和项目总体计划，对数据进行专项分析、建议报告；4.对接系统开发与维护管理，管理数据团队。5.针对业务运营团队指标、业绩达成等，数据组需要输出每阶段报表情况；6.负责公司业务部门人员KPI绩效达成，员工晋降考核，日常业绩达成与转化情况等。任职要求：1、 本科以上学历，计算机、数学、统计学等理工类科优先；2、 对数据有较好的洞察力，思维逻辑能力较强；3、 具有2年以上呼叫中心数据分析管理相关工作经验；4、 有较强的沟通协调能力、学习能及推动能力、善于执行和监控，有较强的组织和责任意识，性格开朗,善于合作，团队意识强。</t>
  </si>
  <si>
    <t>北京市大兴亦庄经海路科创十三街经开中心达内大厦</t>
  </si>
  <si>
    <t>周末双休+五险一金——金融数据分析师</t>
  </si>
  <si>
    <t>北京万向天乾科技有限公司隶属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岗位职责】1、能够冷静分析金融市场并判断行情走势；2、把握市场机会及时发出操作指示；3、严格执行公司各项制度，定期分析整理交易数据，向上级领导汇报分析结果；4、按照公司要求进行技术面和基本面的分析，宏观经济和行业研究；进行数据的搜集或整理；5、配合其他部门有关工作；6、承办领导交办的其他工作。【资质要求】1.大专及其以上学历，性别不限，金融专业优先；退伍军人、应届毕业生优先；2.热爱金融行业，有励志于长期发展这个行业的意愿；3.接受免费统一的专业学习培训和模拟训练；5.认同公司的发展理念，愿意与公司共同发展；6.具有很强的工作责任心和团队合作精神。【薪资待遇】试用期一个月，底薪8K-20K+全勤奖金+假日福利+五险一金+食宿补助+高温补助+交通补助+带薪婚假、产假、病假 工作时间：早9：00——晚5：30 周六日双休 联系方式：刘经理 电话：13366375520</t>
  </si>
  <si>
    <t>数据人员（分析用户数据）</t>
  </si>
  <si>
    <t>岗位职责1.负责目标市场研究及典型用户需求研究，深入挖掘行业需求；2.根据公司战略发展，持续优化指标体系、报表体系、预测模型；3.不定期进行专题性深入挖掘和分析，将数据转化为业务建议，推动业务、风控、产品等优化；4.不定期进行专题性数据分析与报告，及时发现业务分析中的变化和问题；任职要求1.有银行、互联网金融等机构工作经验优先；2.统招全日制本科及以上学历，数学、统计学、计算机、金融工程等背景优先；3.对风险管理有一定的认知，具备扎实的数据和统计学知识；4.熟练使用SQL，至少能熟练使用SAS、R中一种或几种语言；5.具有出色的的逻辑思维及数据洞察能力，较强的学习和探索能力；6.能够主动发现问题，具有强烈的责任心，有良好的合作精神；</t>
  </si>
  <si>
    <t>北京市海淀区丹棱街1号互联网金融中心25层                                                        查看职位地图</t>
  </si>
  <si>
    <t>诚招  金融数据分析师</t>
  </si>
  <si>
    <t>北京万向天乾科技有限公司隶属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岗位职责】1、能够冷静分析金融市场并判断行情走势；2、把握市场机会及时发出操作指示；3、严格执行公司各项制度，定期分析整理交易数据，向上级领导汇报分析结果；4、按照公司要求进行技术面和基本面的分析，宏观经济和行业研究；进行数据的搜集或整理；5、配合其他部门有关工作；6、承办领导交办的其他工作。【资质要求】1.大专及其以上学历，性别不限，金融专业优先；退伍军人、应届毕业生优先；2.热爱金融行业，有励志于长期发展这个行业的意愿；3.接受免费统一的专业学习培训和模拟训练；5.认同公司的发展理念，愿意与公司共同发展；6.具有很强的工作责任心和团队合作精神。【薪资待遇】试用期一个月，底薪8K-20K+全勤奖金+假日福利+五险一金+食宿补助+高温补助+交通补助+带薪婚假、产假、病假 人事经理：刘玉杰联系电话：13366375520 公司地址： 北京市东城区白石桥大街15号嘉禾国信大厦CD座三楼309室 公司名称：万向天乾投资有限公司 出行路线：地铁7号线广渠门内地铁站B口出直行200米红路灯左转嘉禾国信大厦</t>
  </si>
  <si>
    <t>急聘金融数据分析师/助理+均新月入2万</t>
  </si>
  <si>
    <t>一．外汇专员： （无经验者通过面试后可免费带薪培训）1.接受免费统一的专业学习培训和模拟训练。2.成绩优秀的将逐步晋升为中级、高级。3.认同公司的发展理念， 愿意与公司共同发展。4.具有很强的工作责任心和团队合作精神。岗位待遇：底薪6000+饭补、通讯补助+盈利提成20%美金+年终奖+五险一金二、金融助理：1.一年以上金融相关经验，有盈亏记录2.可承受较大心里压力，有很强的自我调控能力，纪律严格。3..对公司资金高度负责，严格执行安全控制。4..以持续稳定盈利为最高目标，成为业内精英人才。5..热衷于金融行业的有经验人士，有意与国际经济及货币交易的最新理念保持一致水准，并关注全球外汇实时走势。5..敢于迎接挑战、能独立承受压力、完成公司交赋的工作任务。7.有很强的分析能力，擅长并酷爱交易工作。8.具有自信、冷静、理智、果断、坚定、胆识品质。岗位待遇：底薪10000+车补、饭补、通讯补助+盈利提成30%+年终奖+五险一金人生需要机会，更需要智慧的选择，如果你有信心，如果你有梦想，如果你想改变现状，挑战高薪，这里给你提供一个展现自我的平台，可以彻底改变你的人生！公司地址：北京市东城区白桥大街15号嘉禾国信大厦CD人事部电话：13366375520</t>
  </si>
  <si>
    <t>数据专员（经营分析方向）</t>
  </si>
  <si>
    <t>职责描述：1、满足公司分销渠道各业务跟踪报表和经营分析报告数据需求；2、熟悉业务，用自动化报表模版汇总不规整业务数据并快速汇总报表，达到预警及预测业绩的目的；3、跟踪核查ERP系统数据，与确保报表数据无误；4、提前预警业务经营过程中的亏损点，并持续跟踪改善效果，达到减少亏损的目的。任职要求：1、大专及以上学历，计算机、统计学、应用数学、计量经济学等相关专业；2、熟练使用Excel，会基本的函数运用，图表制作，了解透视表，会使用宏优先；3、逻辑性强，对数字敏感，思维缜密，沟通学习能力强。</t>
  </si>
  <si>
    <t>深圳市龙岗区平湖街道华南城-华南发展中心10楼                                                        查看职位地图</t>
  </si>
  <si>
    <t>数据产品经理</t>
  </si>
  <si>
    <t>岗位职责：1、负责数据管理平台的产品规划，设计和分析并管理项目进度；2、管理多家第三方接入的数据源，为投放系统提出稳定的数据支持；3、基于公司积累的广告数据和外部数据源为程序化购买业务和数据分析业务提供支持；4、通过数学建模建立分析模型，进行数据挖掘，分析、预测业务趋势；5、负责基于内容数据的产品分析和算法模型构建；6、负责数据产品团队的管理工作；任职要求：1、在互联网领域3年以上工作经验，2年以上数据产品经验；2、有较强的逻辑思维及梳理归纳能力，能够在繁杂中找出规则和秩序，制定规范；3、本科以上学历，计算机、数学、物理专业优先；4、良好的业务理解能力、逻辑思维和沟通能力；5、熟悉海外程序化购买、DMP平台者优先；6、具有数据管理系统设计相关经验者，有大规模数据分析和挖掘的经验者优先。7、精通自然语言处理者优先（包括但不限于模板挖掘、语义相似度计算、基础语义分析、文本生成等）；8、英语听说能力强；</t>
  </si>
  <si>
    <t>北京市朝阳区宏泰东街浦项中心A座20层</t>
  </si>
  <si>
    <t>数据挖掘分析师（数据科学家）</t>
  </si>
  <si>
    <t>25000-35000元/月</t>
  </si>
  <si>
    <t>岗位职责：1. 运用机器学习、统计学习等方法，在公司的大数据平台上对海量数据进行深度数据挖掘；2. 基于业务需求，持续进行数据模型和算法的研究、建模、设计与优化；3. 研究创新方法以突破常规算法的瓶颈；4. 指导团队成员的研究工作；5. 与产品工程师、数据工程师共同完成数据产品的建设；6. 与运营团队一起解决业务问题，发现问题并能有效地对相关算法和预测模型优化。任职要求：1. 硕士或以上学历，计算机、统计、应用数学或相关专业；2. 扎实的理论基础：统计分析、假设检验、概念模型、机器学习、预测模型、自然语言处理等；3. 有5年以上工作经验，具备数据挖掘项目经历，熟悉多种业界数据产品实施方案，亲自实现过算法或预测模型并将该算法或模型投入实际运用，有迭代调优经验；4. 熟悉R、Python或类似功能语言中的一种；5. 熟悉MapReduce、Hive、Spark等计算框架；6. 务实的工作态度，良好的组织和沟通能力，优秀的团队合作精神；7. 热爱学习，善于研究国内外的数据挖掘论文，并能运用到实际工作中。</t>
  </si>
  <si>
    <t>朝外SOHO C座</t>
  </si>
  <si>
    <t>数据专员</t>
  </si>
  <si>
    <t>岗位职责：1、负责对项目数据进行收集、甄选、整理、汇总及分析；2、负责对接项目相关数据并处理制作数据明细表格；3、负责公司所有项目数据的稽核工作；4、负责项目数据支持与分析，协助总务部对相关数据工作的运行；5、完成领导交代的其它工作。?任职资格：1、财经、财务、统计等相关专业专科以上学历优先考虑；（此岗位接受应届毕业生）2、对数据敏感，擅于发现、收集、甄别有价值的各类信息，具备良好的数据分析能力、思维逻辑能力、决策判断力。3、熟练使用office办公软件，精通Excel表格的使用，（获得国家计算机二级证书优先考虑）；4、较强的应变能力、协调能力，耐心细致，反应敏捷，能独立处理紧急问题；薪酬及福利：您享有的薪酬：基本工资（面议）+交通/通讯补贴(200)+餐补(200)+全勤奖(200)+绩效奖金(根据当月工作表现评定)+过节费+社保+公积金+其他津贴等；（根据员工工作表现，入职一年内，每3个月可获得一次调薪机会，入职一年后，每6个月可获得一次调薪机会）；您的工作时间：10：-0-12：00? 13：30-18：00 周末双休；您享有的福利：生日补贴、员工聚餐、过节费、绩效奖金、年终奖等；您享受的假期计划：年假及国家法定节假日（含婚假、产假、陪产假等） ；关心您的生活品质：提供温馨、舒适的办公环境 ；关心您的成长与发展：学习机会、内部培养与提升 ；为您安排阳光活动计划：员工活动、旅游等；为您提供健康和保健福利：社保、住房公积金、住房补贴</t>
  </si>
  <si>
    <t>南山区茶光路与创科路交汇处波顿科技园B座13层</t>
  </si>
  <si>
    <t>数据专员（急聘）</t>
  </si>
  <si>
    <t>1、满足运营管理的数据分析需求，为业务决策做支持2、负责收集、整理销售运营数据，同时整合多渠道的业务数据，编写运营数据分析报告3、具有较强的数字敏感性，较为精通EXCEL软件，熟练应用函数及相关的统计分析工具4、思维活跃，知识面广，逻辑性强，并具备快速学习的能力5、善于沟通、具有较强的团队合作精神和组织、协调能力，有较强的职业责任心任职要求：1、具有数理统计，经济学，数据库原理以及相关知识；能熟练使用EXCEL、SPSS、QUANVERT、SAS等统计软件。2、工作能力： 严谨的逻辑思维能力、学习能力、言语表达能力、管理能力3、工作态度：积极主动、工作认真、工作严谨我们将为你提供：一、国家规定节假日（介意单休勿投）二、办公环境：舒适，宽敞的办公环境，一转头就可以看到蓝天白云，领导超nice；三、薪酬福利：公司视个人工作表现给予丰厚的月度、季度、年度奖金；四、职业发展：拓展员工职业发展通道，对员工有针对性的职业规划，尤其注重职业培训及内部晋升；五、企业文化：定期举办各类大小型PARTY、生日会、部门聚餐、K歌、运动会、节日舞会、旅游等。还等什么赶快加入我们的大家庭吧</t>
  </si>
  <si>
    <t>瘦狗岭路411号A1栋1406房                                                        查看职位地图</t>
  </si>
  <si>
    <t>金融外汇数据分析师（助理）</t>
  </si>
  <si>
    <t>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技术岗位 交易部门★★★★★纯技术、非销售性岗位金融外汇数据源分析师（助理）：5人岗位职责：1.协助经理整理金融数据分析报告，以及每日早间汇评报告2.上传下达各种办公文件，接收传真3.带领新员工熟悉公司办公环境以及讲述公司经营规模4.指导新员工交易技术5.接受整理简直交易员的交易记录并做出分类和分析5.配合经理完成每月岗位任务获取岗位分红薪资待遇：1.试用期一个月，底薪6K，转正后底薪6K-10K2.底薪+团队分红+全勤奖金+年终奖金+假日福利+食宿补助+高温补助+交通补助+五险一金+带薪婚假、产假、病假3.助理岗位就是公司贮备经理一职，工作能力强，表现突出，可晋升交易经理，并由公司协助组建和培养团队岗位要求如下：1.18-50周岁,性别不限、专业不限，学历不限，经验不限2.性格开朗，诚实守信、踏实勤奋，工作积极主动；3.沟通表达能力强，较强的团队意识和协作精神；4.能承受较强的工作压力,且有强烈的上进心。6.新员工入职公司全部由公司安排老员工带领工作，直到能独立完成岗位职责，所以不用担心无经验或专业不符而不能胜任本工作。5.所有岗位必须接受公司免费提供的岗前培训，《为期3-6个工作日，上午2个小时下午2个小时每天50元餐补，同第一个月工资一起发放》培训内容：由公司老员工带领新员工熟悉公司软件的操作和使用方法，以及分析技巧，以便后续工作的开展6.所有岗位学历不限，经验不限，但是必须熟练使用电脑，培训结束后能熟练操作公司电脑软件福利待遇：1、每年不定期多次带薪休假，每月享有带薪病假，休息时也会有工资拿；2、弹性的工作时间，让你工作自由安排；3、提供各种高大上下午茶及零食；..4、公司每年组织员工境外或境内旅游5、专属每位员工的生日派对、礼物、和小伙伴们最真挚的祝福·联系方式：·人事经理： 刘经理·联系电话：13366375520·公司地址：北京市东城区白桥大街15号嘉禾国信大厦CD座三楼309室·公司名称：万向联合控股集团·出行路线：地铁7号线广渠门内地铁站B口出直行200米红绿灯左转嘉禾国信大厦求职者可直接拨打刘经理电话联系</t>
  </si>
  <si>
    <t>数据运营</t>
  </si>
  <si>
    <t>岗位职责：1.收集、整理、统计、记录、分析运营所有各项日常运营指标数据，提供建议和决策支持；2.撰写数据分析报告，为运营决策、产品推广提供数据支持；3. 根据业务部门需求，进行各类数据的处理和整合，为决策层提供其他数据支持。；4.对运营数据进行定期更新，监测和追踪运营数据的异常波动，并及时反馈上级。?任职要求：1.本科以上学历，统计学、数学或相关专业优先；2.2年以上的相关工作经验，有金融或互联网企业数据分析或数据运营经验者优先；3.熟练使用Excel、SQL等数据分析工具</t>
  </si>
  <si>
    <t>普陀区长寿路137号</t>
  </si>
  <si>
    <t>数据挖掘工程师</t>
  </si>
  <si>
    <t>岗位职责：1、参与项目的需求调研，负责业务数据的挖掘、整合与分析模型的建立、优化和评估；2、参与项目的实施，负责数据结果提交、测试反馈与优化；3、运营及决策提供业务分析及数据支持；4、建立采集、转换、整合数据，与展现开发报表分析的数据设计流程，并应用于实际操作中。岗位要求：1、计算机相关专业，有一定编程基础；数学专业，对于统计分析相关的理论有一定基础；2、熟悉Oracle、Mysql等数据库；3、具有海量数据挖掘、数据分析、机器学习等相关项目经验优先；有分布式计算或高性能并行计算的项目经验优先；4、熟悉机器学习算法。</t>
  </si>
  <si>
    <t>中山一路金羊一街2号                                                        查看职位地图</t>
  </si>
  <si>
    <t>弹性工作</t>
  </si>
  <si>
    <t>职位职责：1、?? 协助部门基础数据的采集和整理；2、?? 协助重点项目的数据分析；3、?? 与数据相关部门沟通，完成数据提取工作。?职位要求：??????1、 本科或以上学历，统计、数学、等相关专业优先；2、 每周5天全职工作；3、 精通Excel、 Word、PowerPoint等办公软件；4、 掌握统计分析工具，如SAS、SPSS、R、SQL等；5、 吃苦耐劳，具有较强的责任心，及良好的沟通能力；</t>
  </si>
  <si>
    <t>北京市朝阳区阜荣街10号望京首开广场5层                                                        查看职位地图</t>
  </si>
  <si>
    <t>量化策略分析</t>
  </si>
  <si>
    <t>年终分红</t>
  </si>
  <si>
    <t>18000-25000元/月</t>
  </si>
  <si>
    <t>岗位职责:1、负责股票和基金数据的整理和分析2、参与智能投顾产品与量化投资模型的设计及产品化。3、开发实现多样化的机器学习算法与多维的资产配置策略。4、对智能投顾产品进行实时监控、风险分析以及模型优化更新。5、对市场智能投顾业务热点进行动态研究。 任职资格:1、本科及以上学历，金融工程、计量经济、数理统计、计算机科学等相关专业，数理和金融复合背景优先。2、具备3-5年同行业或者同岗位工作经验，有传统券商以及互联网金融公司经验者优先考虑；3、编程功底扎实，能够熟练运用数据分析工具和数据库语言，如Python/ Matlab/SQL等。4、有较强的数学建模、数据处理与分析能力，熟悉常用的金融计量模型；熟悉机器学习算法者优先。5、具有数据分析、证券研究、风控建模等相关实习经验者优先。6、对互联网金融业务有一定了解，细致认真、勤奋踏实，具备优秀的创新意识、学习能力以及团队合作精神，文字表达能力较强。</t>
  </si>
  <si>
    <t>深圳市南山区科技园中区科技中三路科兴科学园C3座9楼                                                        查看职位地图</t>
  </si>
  <si>
    <t>金融分析师助理 实习生 可接受应届生 0基础</t>
  </si>
  <si>
    <t>岗位职责：1.负责公司指定客户账户或配资账户的资金运作；2.分析行情，做出每日交易计划；3.配合培训讲师完成新入职员工的交易辅导；4.把握市场机会，及时交易,确保账户达到稳定盈利，尽可能的达到利益最大化。任职要求：1.专业不限，经济类、理工类专业优先；2.人品端正，谦虚好学，自信果敢；3.有很强的数据运算能力及宏观经济数据分析能力；4.有强烈希望成为交易高手的意愿；5.可承受较大心里压力，有很强的自我调控能力，纪律严格；6.对公司资高度负责，严格执行安全控制；7.以稳定盈利为最高目标；8.敢于迎接挑战、能独立承受压力、完成公司交赋的工作任务。福利待遇：1.提供全方位人才培养计划（全面专业培训、定期强化培训、良好的学习环境）；2.提供良好的职业晋升平台（级别评定、岗位轮换、职位晋升）；3.部门管理的参与和决策；4.成绩优秀的将正式成为公司的分析师或者团队经理；5.完善和持续的晋升培训机制，丰富多彩的员工活动，良好的工作环境；6.上班时间：早9:00~晚5：00，周六日双休，法定节假日休息。7.底薪6k到15k+提成25%-30%+补助+绩效+其他福利我们是金融从业人员，所以有很大的发展空间。我们是非销售类工作，所以没有大的工作压力。我们有带薪岗前培训，所以无需害怕无法胜任。我们是集团正式员工，所以有完善的福利体系。直接投递简历，公司会当天审核，审核通过后会通知面试。——————————————公司名称：深圳名瑞德国际金融服务有限公司公司地址：深圳市福田区车公庙中国有色大厦1402乘车路线：地铁1号线 7号线 9号线 11号线 车公庙站D1（或D2）出口即达（中国有色大厦）人事经理：林经理联系电话：15986775534（对职位有疑问或有兴趣者，请积极与HR联系）企业QQ：1037010930</t>
  </si>
  <si>
    <t>广东省深圳市福田区车公庙中国有色大厦1402                                                        查看职位地图</t>
  </si>
  <si>
    <t>商业数据分析专员</t>
  </si>
  <si>
    <t>岗位职责：1.数据支持                    1）商业系统数据日常支持；2）商业系统数据权限管理；3）负责每日客流系统数据管理、分析、核实；4）数据报表商户的数据采集监管、核实,日常销售督查；5）商业系统培训（收银员、项目员工）；6) 负责多媒体查询系统的日常内容更新；2.信息安全管理1）进行项目内、外网络的安全监控，及时发现隐患，保证系统连续稳定运行；2）进行项目商业系统、数据安全的监控，及时发现隐患及时汇报，保证系统连续稳定运行；3）进行相关部门报表需求的修改；3.运维管理1）负责每日商户销售数据系统录入督查；2）负责商业管理信息系统数据平台（主机、存储设备、数据库）的数据监控；3）进行项目系统业务（系统、应用、数据）的监控、维护的相关管理、故障处理；4）进行项目信息系统服务器运维管理、故障报修；5）负责使用商场pos商户收银机使用培训；4.部门内容日常文件收发及归档管理；5.领导临时交办的工作。任职要求：1.大学专科以上学历；2.信息技术相关专业；具备系统管理、网络管理相关证书优先；3.1年以上商业系统管理工作经验；4.熟悉国家和地方相关法律及法规：1）熟悉商业运营管理企业ERP系统、POS系统实施及运营；2）熟悉商业系统数据分析、客流分析；3）熟悉机电工程，精通it系统，具备信息系统实施管理经验；4）熟悉购物中心客流、多媒体等扩展应用系统管理；5.有较好的表达能力、沟通能力；6.具有敬业精神和拼搏精神，能够与团队共同完成各项任务。</t>
  </si>
  <si>
    <t>北京市经济技术开发区荣华南路2号大族广场                                                        查看职位地图</t>
  </si>
  <si>
    <t>GIS数据处理工程师</t>
  </si>
  <si>
    <t>3000-6000元/月</t>
  </si>
  <si>
    <t>专业及学历要求：1）GIS、计算机、测绘、遥感相关专业毕业；2）大专及以上学历。能力要求：1） 熟悉相关行业数据需求；具有基础地理数据生产相关工作经验;具有地理数据生产、地理数据分析处理、专题图制作及数据库建库经验；能快速理解并把握项目的数据需求。2） 熟练使用常用的GIS及制图软件，如AutoCAD、MapGIS、SuperMAP、SDE、ARCGIS server、ARCGIS desktop等；3） 熟悉常用矢量数据和栅格数据格式及其相互之间的转换技术，能熟练使用GIS数据转换工具；4） 胜任GIS数据加工与生产、地图制作、三维建模、数据建库等各项任务； 能够按时、保质、保量完成分配的工作任务。态度要求：1） 爱岗敬业、踏实肯干、吃苦耐劳、工作认真；2） 具有较强的责任心和团队合同精神；3） 能够接受出差。薪资条件：1） 五险一金（或住房补贴）；2） 非测绘专业2年以内数据处理工作经验3000-5000元/月、2-5年相关工作经验4000-6000元/月；3） 测绘专业2年以内相关内业工作经验3500-5500元/月、2-5年相关工作经验4500-7000元/月；4） 五年以上相关工作经验5000-8000元/月，熟悉地籍测绘外业作业者优先。</t>
  </si>
  <si>
    <t>北京市丰台区丰台北路32号院B座三层                                                        查看职位地图</t>
  </si>
  <si>
    <t>大数据产品经理</t>
  </si>
  <si>
    <t>工作职责:1、负责大数据产品的需求沟通、需求分析、产品文档撰写等，详细阐述产品功能和操作流程；2、参与公司大数据分析项目的方案设计，提出数据分析方法和输出结果描述；3、完成大数据项目实施过程中的数据提取、数据分析、数据展示工作；4、基于数据分析出得到的有价值信息，能够对精准营销、品牌传播提供有价值的方案和数据；5、公司大数据平台维护工作。 任职资格：1、本科及以上学历，2年以上工作经验，计算机和应用数学专业相关专业；2、勤于思考，对数据敏感，逻辑思维能力强，思路清晰而有条理，，熟练运用产品工具；3、具有大数据方面知识，熟悉Linux系统，有数据库相关经验；4、具有产品市场分析，产品策划，产品讲解能力；5、具有大数据相关产品经验者优先；6、有互联网广告行业、公关传播行业经验者优先。</t>
  </si>
  <si>
    <t>北京市朝阳区建国路乙118号太平金融中心                                                        查看职位地图</t>
  </si>
  <si>
    <t>数据分析类岗位</t>
  </si>
  <si>
    <t>岗位职责：1、建立和维护营销日报、周报、月报数据库；2、整理并发布营销渠道数据信息，编制报表，做好阶段业务预警、追踪；3、定期撰写营销渠道业务分析报告、各类专项业务分析报告，负责督导追踪会议材料的准备。任职要求：1、全日制本科及以上学历，统计等相关专业，有保险行业相关工作经验者优秀考虑；2、具有良好的专业形象、数据处理及数据分析能力、沟通表达能力、方案策划能力、推动执行能力；3、工作主动、积极，能承受较大的工作压力。</t>
  </si>
  <si>
    <t>广州市天河区天河北路559号太平洋保险大厦9楼人力资源部                                                        查看职位地图</t>
  </si>
  <si>
    <t>外汇交易分析师</t>
  </si>
  <si>
    <t>一、岗位须知：1、请各位求职者仔细、详细的阅读你的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t>
  </si>
  <si>
    <t>高级舆情分析师</t>
  </si>
  <si>
    <t>岗位职责：1.撰写舆情分析报告，在大数据统计和分析的基础上撰写跨年度舆情分析报告；2.撰写银行业舆情报告和相关书籍；3.在团队协作的基础上搭建指标模型；4.带领舆情分析师撰写舆情分析报告。岗位要求：1.拥有经济学、政治学、传播学、社会学、心理学等一种或多种学科知识背景，熟悉金融行业者优先考虑；2.本科学历，有丰富的舆情或其它研究工作经验；3.能熟练应用一种以上的研究方法。能熟练运用SPSS或excel等工具进行数据统计；4.擅长思考和分析，有良好的逻辑思维能力、文字表达能力和学习能力；5.有责任心和服务意识，一定的团队协作能力和抗压能力。</t>
  </si>
  <si>
    <t>基金期货分析师</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</si>
  <si>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t>
  </si>
  <si>
    <t>分析师</t>
  </si>
  <si>
    <t>岗位职责：1.根据项目需求从事战略、人力资源、企业文化、集团管控、流程再造、财务投资、品牌营销、供应链、信息化等方向的管理咨询项目工作；2.协助完成行业研究、案例分析和标杆研究等工作；3.参与解决方案设计、市场调研、资料收集及数据分析；4.协助企业客户访谈、调研及报告撰写。任职要求：1.本科学历，数学、物理、统计等专业优先；2.具有良好的数据敏感性和分析能力、主动沟通和报告撰写能力；3.逻辑严谨，熟悉解决问题的思路方法；4.热爱挑战，具有创新激情以及创造性视野，能适应快速变化的环境；5.熟练掌握 Office、SPSS等办公软件，擅长PPT制作与讲演；6.能适应不定时工作和长期出差。</t>
  </si>
  <si>
    <t>北京市朝阳区望京阜通东大街望京SOHO塔三B座8层                                                        查看职位地图</t>
  </si>
  <si>
    <t>金融分析师助理零基础带薪培训 6千底薪五险</t>
  </si>
  <si>
    <t>来万向通汇，一个充满正能量的团队【岗位适用人群】 1、对金融或投资领域有兴趣者，应届毕业生也可以有机会。 2、有其他工作经历，但不满足于现状，想对金融投资做尝试和了解者； 3、有投资经历，但困惑却无解决之道，愿意来公司沟通互补交流者； 4、对于金融如股票、期货、贵金属、外汇感兴趣，敢于迎接挑战，有一定的自控力，承受能力者【任职资格】 1、热爱金融行业，有强烈的意愿进入金融投资领域，渴望成为金融职场中的精英。 2、具有良好的自我学习能力与团队合作精神。 3、具有良好的职业操守，有强烈的责任感。 4、无论你之前从事什么行业、学历如何，在这个行业里只要你敢于挑战自我，勇于探索并发现自己的潜力，高收益不是梦想。 5、公司内部气氛融洽，共同发展，有灵活的晋体系和广阔的前景。 6、提供免费的专业岗前培训，为您提供广阔的职业发展机会【薪酬福利待遇】 底薪（6000）+ 绩效 + 20%--40%提成+免费带薪培训+五险一金+年终奖+旅游=年薪至少30-50万 欢迎在京即将毕业或想从事金融行业的同学带薪实习（可以全职工作） 1、条件符合者，公司将统一安排专业职业技能培训； 2、签订全日制固定期限劳动合同、五险一金、底薪+奖金+补贴+绩效+团队业绩奖励； 3、做五休二、OFFICE作息时间，无需加班； 4、正式员工享受带薪培训、带薪年假、定期聚餐直接投递简历，公司会当天审核，审核通过后会通知面试。如果你想让自己拥有更多的成长和变化.......那么请点击“立即申请”或通过以下方式联系我们：人事经理：王楠公司网址：www.finance-bj.com联系电话： 18511415055公司地址：北京市东城区广渠门内嘉禾国信309室公司名称：万向通汇（One way)投资有限公司</t>
  </si>
  <si>
    <t>期货分析总监</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</si>
  <si>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来提供。二、岗位简介及岗位要求：1、负责公司指定交易账户资金的运作。2、专业不限，经管类、数理类、理工类专业优先。3、人品端正，谦虚好学，自信果敢。4、有很强的数据运算能力及宏观经济数据分析能力。5、公司提供完善的免费提高课的培训。</t>
  </si>
  <si>
    <t>大数据产品创新副总经理</t>
  </si>
  <si>
    <t>岗位职责：1、参与业务需求调研，理解需求构建稳定可靠的数据模型支撑商业成功。如构建用户数据模型，挖掘用户属性及用户喜好等需求，为产品设计及营销提供支持2、 对数据本身特征有较深的认识，深刻理解大数据处理(流计算、分布式计算、分布式文件系统、分布式存储等)相关技术和实现方法，进行架构和设计和非结构化数据处理； 3、 用互联网技术对客户公司数据运营分析；任职要求：1、 精通大数据技术，如Hadoop、impala等；2、 具型大型数据仓库架构设计、模型设计、存储设计能力； 3、 对数据建模及业务抽象有深入的理解，有海量分布式数据库系统的需求分析、架构设计经验； 4、 五年以上大型互联网公司相关工作经历优先; 5、 结合业界大数据建模的成功经验，引入先进的数据建模方法论，负责大数据的数据模型架构设计（包含数据探索、数据治理、数据开放等），做到业界竞争力第一； 6、 重点关注研究业界的大数据分析和建模技术（包含数据处理、特征提取、模型建立、模型评估以及应用等），布局大数据建模产品规划，提升在大数据建模领域的业界影响力；7、 结合金融和互联网领域的数据建模实施经验，在数据分析、建模的关键技术上有重大突破，提升模型的商业价值以及可复制性.</t>
  </si>
  <si>
    <t>北京市海淀区永泰庄北路一号6号楼</t>
  </si>
  <si>
    <t>BI分析师</t>
  </si>
  <si>
    <t>股票交易分析师</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</si>
  <si>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来提供。二、岗位简介及岗位要求：1、负责公司指定交易账户的资金运作。2、专业不限，经管类、数理类、理工类专业优先。3、人品端正，谦虚好学，自信果敢。4、有很强的数据运算能力及宏观经济数据分析的能力。5、公司提供完善的免费提高培训。</t>
  </si>
  <si>
    <t>大数据算法工程师(职位编号：Tuyoo000332)</t>
  </si>
  <si>
    <t>岗位职责:  1，负责公司大数据平台相关组件的研发设计；  2，负责业务系统数据收集、处理、存储方案的设计开发；  3，持续关注大数据前沿技术，优化公司平台相关架构。任职资格:岗位要求：  1、一年以上开发经验，热爱软件开发，做事认真细致负责，沟通能力强，有团队合作精神；  2、java基础扎实，如多线程、IO、同步、反射等；  3、熟悉Linux下开发，熟练使用命令，能编写shell脚本，熟悉python；  4、熟悉数据库：mysql、redis  5、熟悉大数据相关技术原理与架构：hadoop/flume/kafka/Spark/elasticsearch，能够独立部署相关组件；  6、精通SQL查询，mysql、impala、hive  7、掌握数据分析的基本流程，具备数据采集、清洗、分析等环节的实战经验者优先；  8、有实时日志数据收集处理经验，有spark开发经验者优先；  9、研究过大数据开源项目者优先；</t>
  </si>
  <si>
    <t>北苑路                                                        查看职位地图</t>
  </si>
  <si>
    <t>数据支持中心主管J11001</t>
  </si>
  <si>
    <t>工作职责：1、分析品质类客诉数据，提供分析报告；2、分析客退数据，提供分析报告； 3、分析客户评价数据，提供分析报告； 4、分析竞争对手客户体验数据，提供分析报告；5、运营品质数据分析；6、供应链品质数据分析；7、各专项数据分析与追踪；8、完成周报、月报等例行报告。任职资格：1、全日制本科及以上学历，数学、统计、计算机等相关专业优先；2、能够熟练操作Excel、SQL等数据分析工具；3、具备很强的执行力、逻辑分析、业务理解以及沟通能力；4、良好的抗压能力、团队合作能力。</t>
  </si>
  <si>
    <t>长宁区金钟路999号                                                        查看职位地图</t>
  </si>
  <si>
    <t>化学分析技术员（金属材料）</t>
  </si>
  <si>
    <t>岗位职责：1．从事金属化学分析常规项目的测试或数据分析；2．负责相关仪器及附属部件的维护、期间核查等工作的执行；3．负责相关耗材的采购申请、领料、验收、期间核查等工作的执行；4．负责按时完成测试并提交完整的原始记录；5．积极完成上级交办的其他工作；6．负责相关制作业指导书的完善。任职条件：1．化学专业本科或本科以上学历；2．有一定的检测行业工作经验，了解光谱仪器使用，如AAS，ICP-OES等，具备金属材料成分分析工作经验者优先；3．热情开朗，有主见有责任心，工作细心踏实，能吃苦耐劳；4．具有较强的学习能力，沟通能力和抗压能力；5．工作积极主动，执行力强，能适应长期出差；6．了解基本的金属材料、分析化学方面的知识。</t>
  </si>
  <si>
    <t>宝山区呼兰路911弄11号2号楼5楼                                                        查看职位地图</t>
  </si>
  <si>
    <t>检验/检测/认证</t>
  </si>
  <si>
    <t>数据运营专员（北京）</t>
  </si>
  <si>
    <t>一、职责描述：1.负责完成公司各项业务数据分析统计工作，针对各项不定期业务需求，完成专题分析报告；2. 管理用户运营链条的各类关键数据，建立完整的数据运营体系；3. 对运营数据进行分析与监控，能够基于数据进行用户画像描绘、用户分层，为精细化运营、精准推广提供支持；4. 统计分析相关业务数据，敏锐地发现异常，针对风险点进行持续追踪与预警，并提醒业务部门对数据进行更正或处理；5.推进平台数据仓库系统建立与完善。二、任职要求：1. 3年以上数据分析、数据运营的相关工作经验；2.精通各类数据统计模型和数据挖掘技术，并有独立完整的建模实践经验，熟练使用主流数据分析工具及数据挖掘工具；3.对数据敏感，严谨的逻辑思维能力、具备优秀的数据处理能力、报告呈现于解说能力；4. 积极主动、工作认真、细心、严谨；5.热爱互联网行业，有良好的抗压能力和责任心；6.具备参与过用户运营项目的经验优先，了解物流运输业务优先。三、福利待遇：1.工资：10-18K，月休4-6天；2.社保、公积金，带薪休假（法定假日、年假、婚假、产假、陪产假等）；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5个工作日内安排您进行相关面试！</t>
  </si>
  <si>
    <t>后沙峪安庆大街巨鸿大厦A座5层，狮桥物流</t>
  </si>
  <si>
    <t>大数据开发工程师</t>
  </si>
  <si>
    <t>9000-13000元/月</t>
  </si>
  <si>
    <t>岗位职责：1. 负责公司大数据平台相关产品的设计，开发、文档撰写，持续改进平台的可用性、易用性。2. Hadoop数据分析平台建设、开发、测试、部署和优化；3. 基于Hadoop的存储平台架构设计与性能优化；4. 结合当前大数据平台技术，设计和实现数据收集模型、数据分析处理模型和数据汇总展现模型；5. 负责优化平台的性能，消除性能瓶颈，解决业务的疑难问题。任职要求：1. 本科以上学历，三年左右相关工作经验；2. 对大数据、分布式算法有较好的理解，熟悉分布式系统概念、架构，有大规模分布式系统设计、实现、部署等经验。3. 熟悉Hadoop以及相关开源大数据技术，如HDFS、Hive、HBase、Storm、机器学习等框架。4. 精通 Java 开发，熟悉虚拟机原理，数据结构和算法等基础扎实，熟练掌握并应用面向对象的编程思想，熟悉 spark 应用开发优先；5. 具有优秀的系统分析和设计能力，以及规范化，标准化的代码编写习惯；6. 责任心强能吃苦耐劳，有强烈的事业心，学习及接受新技术强；</t>
  </si>
  <si>
    <t>康普森畜牧-数据开发工程师</t>
  </si>
  <si>
    <t>岗位职责：1．了解畜牧常规育种软件的使用，能够开发出配套的GS育种、遗传评估、亲缘关系等流程。2．根据终端客户需求，开发应用软件，优化育种服务3．与公司技术岗位进行对接，对公司内部技术岗位进行技术指导，培训4．为公司发展提出意见和建议，配合团队推出新的服务项目5．基因组数据库构建、挖掘、利用6．基于基因组育种的育种软件的开发7．畜禽配合力的分析和计算，8．动物性状关联位点的挖掘和产品的开发9. 进行国际/国内的学术和行业内交流任职要求：1. 硕士以上学历，数量遗传学、生物信息学、生物学、数理统计相关专业，具有畜牧育种相关经验；2.精通perl、R、python、C/C++、java中两种以上编程语言。3.具备中英文文献查询与阅读能力。4. 具有较强的人际能力、沟通能力和计划与执行能力。5.具备SNP芯片和NGS数据分析能力。6.熟练使用tomcat，apache，mysql。7.具有配合力分析经验、具有芯片设计经验优先</t>
  </si>
  <si>
    <t>岗位职责：1.负责构建体系框架，对公开数据等进行分析，挖掘特征；2.负责大数据产品的规划，需求分析和产品设计和定义；3.基于现有真实用户行为数据，能够从数据中发现能源的需求和业务场景；4.参与业务部门临时数据分析需求的调研、分析及实现；5.监测分析产品运营状况，持续优化产品功能改造和业务拓展方向，提出和落实产品优化改造方案。6.撰写专题大数据分析报告。任职要求：1、统计学，数学，计算机等专业硕士及以上学历，3年以上数据分析工作经验2、扎实的数理统计理论知识，如描述性统计，推断性统计，多元统计分析等3、熟悉数据挖掘理论与方法，如聚类分析，决策树，逻辑回归，关联规则等4、熟悉使用SQL语言进行数据处理和汇总统计分析5、精通Excel，主要包括数据透视表，函数，图表和VBA等6、熟练使用SPSS，SAS，R，Python中的任一工具进行数据分析工作7、逻辑思维能力强，表达条理清晰，善于用PPT写作</t>
  </si>
  <si>
    <t>上海市杨浦区政立路477号同和国际大厦B座16层                                                        查看职位地图</t>
  </si>
  <si>
    <t>生物信息分析</t>
  </si>
  <si>
    <t>岗位职责：- 参与设计和优化多组学(multi-omics)数据分析流程；- 整合生物医学数据库；- 辅助生物信息分析平台的开发和测试；- 疾病相关基因突变的注释信息整理；- 撰写NGS数据分析流程文档；- 辅助生物信息分析平台的开发和测试；任职要求：- 生物信息，生物统计，及计算机应用背景硕士或博士；- 熟练掌握一门通用开发语言 (C/C++/Java)；- 熟练掌握一门脚本语言(Python或Perl)；- 熟练掌握一门统计语言(R或Matlab);- 数据库技术的相关知识和应用经验 (MySQL, MongoDB等);- 丰富的生物医学领域相关的测序数据分析经验；- 丰富的生物医学信息数据库和应用软件知识；- 优秀的中英文表述能力；- 良好的团队合作和交流能力；- 具有科研文献的查阅，整理和写作技能。薪资面议！</t>
  </si>
  <si>
    <t>统计分析员（北京）</t>
  </si>
  <si>
    <t>一、岗位职责：1.全国车辆资产数据统计、盘点、汇总；2.全国车辆审验数据推送并每天跟踪车辆审验进度，分析车辆审验数据；3.全国车辆交接数据更新汇总；4.全国闲置车辆数据汇总统计，对接项目能够及时将闲置车辆数据推送给项目城际干线；二、任职要求：1.公办大专及以上学历；2.熟悉办公软件的基本操作，EXCEL,WORD操作熟练，具备基础的数据分析能力，能够独立完成运单的审核；3.具有认真细致，责任心强，性格外向，能吃苦耐劳，责任心强，较强的学习力和团队合作精神；4.有较强的责任心，风险管控意识强；5.有物流方面相关经验，熟悉车辆管理基本知识优先；三、福利待遇：1.综合工资4000-6000元，月休4-6天；2.全国范围内自主选择五险一金购买地，带薪休假（法定假日、年假、婚假、产假、陪产假等）；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3-5个工作日内安排您进行相关面试！</t>
  </si>
  <si>
    <t>金融分析师助理(6k+五险+双休+非销售)</t>
  </si>
  <si>
    <t>岗位职责：如果您喜欢金融行业并有意愿成为金融领域之间的一员,无论在技术方面，还是资金方面，我们都将竭尽全力给于您最大的支持和帮助,真心欢迎加入到我们中汇富的团队中来，共同获利一起成长。对于没有经验却以金融市场作为发展方向的朋友：公司愿意提供免费的专业培训！有专业的老师进行一对一的辅导帮助学员建立独自特有的理论及系统，让你成为可以立足于市场的优秀专员，成为中汇富团队中的一员。智者创造机会，强者把握机会，弱者等待机会。***总理说过，未来十年是金融行业的“钻石”十年！随着人民币加入国际货币篮子，金融行业在未来必将大放异彩。【任职要求】1、热爱货币，对金融经济知识感兴趣；2、专业不限（含应届毕业生），金融专业以及具有操作经验者优先考虑；3、有较强的学习能力，公司提供完善免费的交易培训；4、有求知欲，有集体荣誉感，有上进心，有赚钱的信心和欲望；有冷静的头脑与不被别人影响的判断力，能够坚持己见。5、有较强的数据运算能力和较强的宏观经济数据分析能力。可以正确解读国际基本面消息，强大的市场心理面做为支撑。【薪资待遇】1初级专员：基本工资（税后）6000起 + 提成20% + 社保 + 岗位补贴 + 节假日福利 + 交易利润奖金中级专员：基本工资（税后）12000起 + 提成30% + 社保 + 岗位补贴 + 节假日福利 + 交易利润奖金高级专员：基本工资 (税后) 15000起 + 提成40% + 社保 + 岗位补贴 + 节假日福利 + 交易利润奖金2、享有国家规定法定假日及年假、婚假、产育假等假期制度3、公司定期举办各种活动，如员工聚餐、员工生日聚餐、运动会、拓展训练、团队旅游、企业年会等。4、节假日有丰厚的节日福利发放。【晋升制度】1、职位晋升：每三个月有一次晋升机会，能力突出者可视情况破格提升。金融助理 → 基层管理岗位 → 主管、经理岗位 → 总监岗位 → 分公司总监、总经理等；2、薪资晋级：随着职位的晋升，每次薪资涨幅4000-5000；【联系方式】直接投递简历，公司会当天审核，审核通过后会通知面试。公司名称：中汇富投资（深圳）有限公司人事经理：董经理联系电话：18138210992公司地址：深圳市福田区车公庙创新科技广场1期A座1501（天安数码城）乘车路线：地铁1号线车公庙站F口出，左转直行约3~5分钟。工作地址深圳市福田区车公庙创新科技广场1期A座1501工作地址深圳市福田区车公庙创新科技广场1期A座1501</t>
  </si>
  <si>
    <t>会计（预算分析）</t>
  </si>
  <si>
    <t>岗位要求： 1、参与建立集团的预算管理体系，编制集团的年度预算， 2、监控集团的预算执行情况并报送月度、季度、半年多报告， 3、对集团的财务数据进行数据分析并发送分析报告，给出合理化建议， 4、参与集团的财务信息化建设以及持续改进， 5、注：入职第一年，主要全程参与用友NC系统的上线。 任职要求： 1、财务相关专业本科以上学历，最好有中级会计师职称， 2、在大、中型集团企业做过3年以上预算管理或者财务分析岗位， 3、精通用友NC系统，精通Excel、PPT等办公软件， 4、优秀的数据逻辑分析能力和洞察力，较强的沟通、协调能力，较强的执行能力和很高的职业操守，能够承受较大的工作压力。</t>
  </si>
  <si>
    <t>北京市朝阳区安家楼50号A7-1栋</t>
  </si>
  <si>
    <t>金融分析师</t>
  </si>
  <si>
    <t>职位职责：1、针对全球主流国家金融市场及相关货币政策进行可行性有效分析；2、对市场说出金融环境及关注热点进行分析；3、有效进行风险分析，用于全球金融市场进行实盘交易活动来获取利润；4、时刻关注公司账户操作品种的价格变动和相关重要资讯； 5、对数据分析结果（包括技术面和基本面）进行实时汇总。 6、严格执行公司各项制度，并定期整理交易数据，向上级领导账户分析结果； 7、按照部门主管的要求进行技术和基本面规律的分析，进行数据的搜集或整理  职位要求：1、18-35周岁,大专及其以上学历;性别不限、专业不限；2、相关金融专业或数据分析处理专业优先；3、有很强的执行力，自制力强；日常生活有规律、有计划；4、有较强的学习能力，新知识的接受能力；抗压能力；风险控制能力；5、耐心细致，有责任心，具有保密意识；6、对数字及图形有较强的反应；7、具有良好的职业操守，有强烈的责任感；8、沟通表达能力强，较强的团队意识和协作精神；9、能承受较强的工作压力,且有强烈的上进心；10、对金融行业和理财投资有浓厚的兴趣及意愿，致力于把金融行业作为事业发展方向。分析师：（此类型求职者均可优先考虑）1.有相关金融产品分析经验，时间不低于1年。2.在各投资公司担任过 分析师 职位者。3.分析品种涉及黄金，外汇，实盘分析大于3个月。4.在各投资公司有过 金融讲师／分析师 工作经验。5.有自己独道的交分析易系统和经验。薪酬福利：1、薪酬：6K底薪+利润奖金+生活补助+奖金+带薪年假+节日福利+生日福利+社保2、普通员工平均月收入可达到10000元/月3、享有国家规定法定假日及年假、婚假、产育假等假期制度4、公司定期举办各种活动，如员工聚餐、员工生日聚餐、运动会、拓展训练、团队旅游、企业年会等。5、有相关工作经验薪资可面议【联系方式】公司名称：深圳市中汇富投资有限公司人事经理：邓小姐联系电话：18028721353公司地址：深圳市福田区车公庙创新科技广场1期A座1501（天安数码城）乘车路线：地铁1、7、9、11号线车公庙站F口出，左转直行约3~5分钟。工作地址深圳市福田区车公庙创新科技广场1期A座1501</t>
  </si>
  <si>
    <t>数据建模工程师（EDA部）</t>
  </si>
  <si>
    <t>1、统计学、数学、经济学相关专业本科以上学历??????2、必须有2年及以上数据分析领域或者咨询公司相关工作经验??????3、至少熟练一门编程语言，python/scala/java/c等??????4、至少熟练使用一种数据挖掘工具，matlab/spss/sas/python/r等并有实际开发经验??????5、精通常用的机器学习算法，对分类、聚类、关联规则等机器学习算法解决实际问题有较为深刻的理解??????6、熟悉sql，能独立的从数据库中提取建模所需数据??????7、重点是具备很强的沟通理解能力与学习能力??????8、有电信行业数据挖掘经验????????????加分项：有过数学建模大赛或者国内外大数据建模比赛经验优先岗位职责：????1、负责电信相关业务分析并撰写分析报告。??????2、运用python或者数据库对数据仓库或者其它非结构化数据进行清洗加工。3、运用机器学习算法进行模型训练参数调优并保证其正常运行。</t>
  </si>
  <si>
    <t>上海市丁香路750号                                                        查看职位地图</t>
  </si>
  <si>
    <t>岗位职责：1、负责海量分析挖掘平台分析功能系统设计；2、负责根据业务场景，产品需求抽取、分析处理。3、负责撰写相关文档；任职要求：1、计算机及相关专业本科以上学历，2年以上大数据相关工作经验；2、熟悉Hadoop/spark等开源系统, 有相关系统设计经验；熟悉scala或java语言编程；3、擅长基于Spark/Spark streaming/impala/hive环境的大数据分析处理；4、良好的团队合作能力，勤奋好学。5、有大数据分析处理经验优先考虑。</t>
  </si>
  <si>
    <t>深圳</t>
  </si>
  <si>
    <t>舆情分析师/中级舆情分析师</t>
  </si>
  <si>
    <t>岗位职责：1.为签约客户撰写周期性舆情分析报告，包括月报、季报、半年报、年报等。2.协助高级舆情分析师撰写大型专题类舆情分析报告。岗位要求：1.熟练使用excel、word、PPT等。2.拥有熟练的数据统计技能，具备一定的舆情分析经验。3.熟悉舆情处置规律，了解金融、经济学相关知识。4.本科及以上学历，头脑灵活，知识面广，学习能力强。</t>
  </si>
  <si>
    <t>互联网数据运营专员</t>
  </si>
  <si>
    <t>岗位职责：1、负责平台渠道的日常申报及维护；2、制定运营计划，监督实施执行结；3、网站日常更新及运营任职要求：1.有责任心18到27岁;2.了解各环节运营流程;3.有数据分析与逻辑分析能力，并具备良好的文案写作能力;4.工作积极主动，有强烈的工作愿望与责任心。5、可接受应届生，经验亦可根据能力发开要求。工作时间：周一至周五，早9晚6.公司福利：1、基本工资4K+福利补贴+外地员工可以提供住宿;2、五险(养老、失业、工伤、医疗、生育)一金(公积金);3、公司设立良好的晋升机制并提供内部招聘、职位轮换机会;4、全体员工除享受以上福利待遇外还将享受带薪年假、婚假、产假等国家法定节假日;注：请勿重复投递简历！！公司地址：北京通州区九棵树瑞都国际中心。（地铁八通线九棵树站正对面）</t>
  </si>
  <si>
    <t>北京市通州区九棵树瑞都国际中心</t>
  </si>
  <si>
    <t>风控数据</t>
  </si>
  <si>
    <t>岗位职责：1、负责设计互联网金融企业借款风控模型及策略；2、负责互联网金融企业借款反欺诈信用风控系统数据、策略、模型开发；3、建立互联网金融企业借款风险追踪报告体系，抽取风险特征、动态，及时调整风险策略；4、 互联网金融企业借款数据模型的跟踪与优化。?任职要求：1、30-35岁，大学本科以上211/985优先，数学、统计、计算机、经济等相关专业；2、具有深厚的统计学、数据挖掘知识，参与过完整的数据采集、整理、分析和建模工作；3、5年以上数据分析、挖掘、建模领域相关工作经验；在大型互联网金融公司从事过风控模型建设及评分模型开发经验优先；4、风险意识强烈，有责任心，具有良好的道德品质和职业操守。</t>
  </si>
  <si>
    <t>北京市朝阳区酒仙桥路52号院东方科技园1号楼B座2层                                                        查看职位地图</t>
  </si>
  <si>
    <t>数据运营经理</t>
  </si>
  <si>
    <t>岗位职责：1．负责公司主要业务线的数据分析和运营策略支持工作；2．监控、分析运营活动，评估运营活动效能，通过数据分析，提出优化方案或建议；3．可独立处理海量用户数据，分析归纳用户偏好和习惯，挖掘用户行为特征，形成有价值的分析报告，为产品、运营提供参考依据；?4．对行业市场、竞品公司及其业务模式进行数据分析和模型预测，通过分析对比以往模型，总结提炼企业的业务改进方向。任职资格：1.本科及以上学历，5年以上工移动互联网同岗位工作经验；2.具备优秀的数据分析技能与经验，熟练掌握BI系统及常用分析工具，能够运用数据分析解决业务运营问题；3.具备优秀的信息整合和分析能力，对商业和业务逻辑敏感，具备良好的逻辑分析能力和系统性思维能力，能够形成清晰、鲜明的业务观点和前瞻判断；?4.具备良好的创新能力和学习适应能力，协调沟通与书面表达能力强。</t>
  </si>
  <si>
    <t>北京市朝阳区诚盈中心3号楼4层                                                        查看职位地图</t>
  </si>
  <si>
    <t>数据工程师招聘</t>
  </si>
  <si>
    <t>[我们是谁] 北京阳光创译语言翻译有限公司是目前为中国唯一一家专注于地质矿业领域，为客户提供语言服务，数据信息服务，咨询服务的专业综合服务提供商，并在美国纽约设立有咨询分公司，在乌干达，巴基斯坦，加拿大设立办事处。公司先后为中国国土资源部、国务院发展研究中心、中国商务部、美国地质调查局、加拿大财政部、巴西卫生部、巴布亚新几内亚政府、欧盟、20国集团等国内外政府部门和组织、中国国际矿业大会、中国-东盟矿业大会、HIMSS(美国医疗信息和管理系统协会)、京交会、广交会、博鳌论坛、达沃斯论坛等重要会议以及其他600多家事业单位和企业单位提供了大量优质翻译服务。【职位要求】1.统计学、计算机或相关专业本科及以上学历。2.统计基础扎实，会数据爬取软件，自己会编写也可。3.擅长复杂数据数据库系统（SQL，Oracle等）的搭建，整理，运行维护等。4.了解知识图谱的构建程序和软件，可以将数据可视化（Tableau等）。 5.英语好，学习沟通能力强，能快速熟悉理解复杂业务优先，对于机器翻译和机器写作有了解优先。【工作内容】1.对海外专业数据库进行深入分析和建模。2.完成客户、市场或销售等部门的数据提取需求，可以进行跨数据库整合工作。4.参与讨论产品、市场或销售等部门的指标体系和统计需求5.参与完成面向客户的深度数据分析报告。【你将得到】福利待遇1、每日免费午餐2、每月员工生日会3、每月月度表彰大会4、每月团建活动5、节日福利品6、丰厚年终回馈</t>
  </si>
  <si>
    <t>北京市海淀区五道口华清嘉园甲15楼20层2008室</t>
  </si>
  <si>
    <t>金融分析交易员（不找客户不加班）</t>
  </si>
  <si>
    <t>职业特点:一、收入可观，优秀的盘面分析操作员年薪均过百万，名利双收二、工作自由，没有时间地点的限制，有互联网即可完成分析操作三、挑战性强，给不甘平庸，渴望挑战的人士一个充分施展才华的空间。 你是否对金融存在浓厚兴趣呢？是否苦于徘徊在金融行业之河的彼岸而寻不见前路呢？现在机会来到了你的面前 --中汇富愿意提供免费的培训，带你横越财务自由的天堑，来到人生梦想的顶端。岗位要求：一、初级：底薪6000+生活补助300+全勤奖200+提出20% 中级：底薪12000+生活补助300+全勤奖200+提出30%   高级：底薪15000+生活补助300+全勤奖200+提出30%1.接受免费统一的专业学习培训和模拟训练。(带薪培训）2.成绩优秀的职员将逐步晋升为中级、高级金融专员。3.认同公司的发展理念， 愿意与公司共同拓展业务。4.具有很强的工作责任心和团队合作精神。主要工作内容：管理和运作公司内部自有资金账户，有效进行风险控制，用于全球金融市场进行实盘操作活动来获取利润，前期有导师指导和带领，晋升后要求能够独立完成数据分析操作工作。福利待遇：1.节假日公司会不定期的组织外出活动及娱乐活动。2.公司设有多处投资分部，将为提供明亮、优雅、舒适的工作环境，提升您的工作心情。3.五险 周末双休 法定节假日 带薪年假 奖金 免费系统培训 完善的晋升公司名称：中汇富投资（深圳）有限公司人事经理：刘经理联系电话：18138218721公司地址：深圳市福田区车公庙创新科技广场1期A座1501乘车路线：地铁1、7、9、11号线车公庙站F口出直走左转过桥洞走5分钟即到公司官网：www.zhfinvestment.com公司平台：美联金融</t>
  </si>
  <si>
    <t>研究中心分析师/咨询老师</t>
  </si>
  <si>
    <t>岗位要求及工作职责：1.市场调研，战略管理，经管类专业优先考虑，MBA、研究生及以上学历；2.学习或了解战略定位理论及相关知识，并热爱这一领域致力于深入研究及实践；3.完成对客户的专业电话调研，并分析调研结果；4.围绕战略定位的专业学科进行项目的前期调研和资料搜集工作、项目相关领域的行业研究、专题研究工作、承担部分项目咨询方案的撰写，以及后期修改工作。</t>
  </si>
  <si>
    <t>北京市朝阳区傲城融富中心B座13层                                                        查看职位地图</t>
  </si>
  <si>
    <t>产品总监/大数据产品总监</t>
  </si>
  <si>
    <t>岗位职责：结合大数据研究院的产品策略指导，完成需求到产品的转化，并负责跟进研发、市场运营、销售策略指导，推动新产品业绩指标达成。1、负责客户端或新产品线的战略规划制定；2、综合把控产品功能和体验、市场和运营等环节，保证产品的关键指标的达成，促成产品销售指标达成；3、整体负责客户端或新产品线团队的管理、培养和激励、考核等工作；4、建立规范、高效的产品管理体系及流程并不断优化及完善；?岗位要求：1、5-7年以上互联网领域相关工作经验，3-5年的产品经理经验，有成熟银行/保险风控审核系统成功项目经验或B2B行业产品客户端产品迭代经验者优先；2、对互联网行业和用户有深刻的了解，具有发觉用户潜在需求并推动相应解决方案的能力；3、 优秀的市场研究和用户研究能力，能够善用市场数据和用户调研结果协助进行产品决策4、 有优秀的数据分析能力，善于利用数据分析用户行为或指导决策；5、 具有较强的统筹、组织、计划、控制、协调能力和人际交往能力，及较高的谈判技巧，能够带领一个团队进行高效工作；6、发展方向：事业部总经理</t>
  </si>
  <si>
    <t>岗位职责：1.负责业务线的数据支持全面统筹工作；2.完善健全数据分析体系，把控数据分析维度及数据模型，对业绩完成情况、销售管理过程数据等综合分析，支持业务管理需求；3.监控业绩日报、并对销售转化、目标预估，销售分解，推广数据，产品优化等提供数据支持及建议；4.从数据中洞察问题，输出可视化的数据分析报告；5.提升团队专业能力，输出有利的价值点，培养团队；6.与产品及业务等多部门沟通协调；任职要求1.本科及以上学历，5年以上工作经验，有数据团队管理经验优先；2.擅长ppt分析报告，熟悉电销业务模式优先；3.能熟练运用excel，独立撰写报告，掌握SQL语言；4.对数据敏感，有良好的表达能力、沟通能力、总结分析能力和抗压应变能</t>
  </si>
  <si>
    <t>北京市海淀区中关村大街1号海龙大厦11层办公</t>
  </si>
  <si>
    <t>底薪8000起豪宅顾问/资产分析师/职业经理人(职位编号：4)</t>
  </si>
  <si>
    <t>15人</t>
  </si>
  <si>
    <t>丽兹行（LANDZ REALTORS）她是目前国内市场上专注于豪宅服务的不动产经纪机构，拥有丰富、准确的豪宅楼盘信息、房源信息及市场资讯；她在中国豪宅市场领域为客户提供专业的不动产服务，致力于成为房产行业的丽思卡尔顿；她不断地开发和引入行业新的技术，优化和提升服务及产品，使客户能够享受自己成功所带来的品质生活。★薪资福利无责任底薪5000元+【1500~3500学历津贴】+500补助+高额提成4%-70%+年终绩效奖金+菁英留任奖励★多重福利六险+新人奖+品质奖+职能嘉奖+破纪录奖+个人奖+区域奖等 +年度海内外旅游+重磅奖励（旅游奖励:亚洲、欧洲旅行；豪车奖励:宝马520、奔驰等奖励……）★人性化假期家庭日、带薪亲情假、带薪年假、生理假、婚假、带薪产检假、哺乳假……更多人性化福利假期让你快乐工作，生活无忧★岗位要求1.21-35周岁，统招公办二本及以上院校，本科、硕士、博士及以上学历；2.具有良好的亲和力、理解能力、逻辑协调和沟通能力；3.工作积极主动，注重团队合作；4.愿意服务于客户，并且通过与客户面对面沟通有意愿提升自己的综合能力；5.愿意参加公益活动，具有爱心和感恩之心；★岗位职责1.熟悉国内以及英美澳加hmall高端楼盘，负责项目数据的实堪、评估、洽谈、签约、房屋验交等工作；2.为全球高净值客群提供全流程专业顾问式不动产解决方案；3.根据公司提供的客户资源做深度维护，了解高端顾客的潜在需求，定期为客户呈现豪宅市场的数据分析与评估报告；4.协助高端开发商快速清盘，实现资金快速回笼，帮助客户买到满意的房产，协助业主实现资产快速变现及增值；5.管理互联网渠道以及内部Power系统的及时更新和维护，利用Ipad、豪宅App等科技化工具讲解项目6.积极配合团队当中其他伙伴的工作，主动承担团队交办的其他任务。★培训系统：企业内训+一对一师徒辅导制培养内训：新锐培训班+技能培训班+法务权证知识培训+MOT培训+流动大课堂+黄埔培训班（每6个月一期） +管理培训班★晋升体系 ：1.豪宅营销晋升路线：A0初级豪宅顾问-A8资深客户经理2.营销管理晋升路线：A0初级豪宅顾问-A2豪宅顾问-参加公开竞聘晋升（B1-B9）店经理B3店经理-（C1-C3）店面总监C2店面总监-大区总监3.运营岗位-内部转岗总部职能团队★有专业的HR与您对接：丽兹行招聘部HR 赵兴华 手机：13683513391（手机号即是微信号）（简历量大，如您在一日之内未接到HR电话，请直接与我司联系，望理解！）面试地址-公司总部：北京朝阳区望京SOHO T1号楼B座22层2205室（面试时需提供：最新个人纸制简历一份，个人最高学历毕业证复印件一份）工作地点：根据你在京的居住地址就近分配简历请投递至：zhaoxinghua@lizihang.com详情咨询公司官网：www.lizihang.com</t>
  </si>
  <si>
    <t>北京市朝阳区望京soho T1B座2205                                                        查看职位地图</t>
  </si>
  <si>
    <t>金融分析交易员（双休）</t>
  </si>
  <si>
    <t>如果您喜欢金融行业并有意愿成为金融领域之间的一员,无论在技术方面，还是资金方面，我们都将竭尽全力给于您最大的支持和帮助,真心欢迎加入到我们中汇富的交易团队中来，共同获利一起成长。任职要求1、热爱交易，对金融经济知识感兴趣；2、专业不限（含应届毕业生），金融专业以及具有操作经验者优先考虑；3、有较强的学习能力，公司提供完善免费的交易培训；4、有求知欲，有集体荣誉感，有上进心，有赚钱的信心和欲望；有冷静的头脑与不被别人影响的判断力，能够坚持己见。5、有较强的数据运算能力和较强的宏观经济数据分析能力。可以正确解读国际基本面消息，强大的市场心理面做为支撑。工作内容（无任何销售性质）1、管理和运作公司内部自有资金账户；2、有效进行风险控制，用于全球外汇市场进行实盘交易活动来获取利润；3、前期有导师指导和带领，晋升后要求能够独立交易并建立和带领属于自己新团队。4、对外汇的行情进行数据分析，评估，预测。操作达到盈利。薪资待遇初级：基本工资（税后）6000起 +提成20%+五险一金+ 岗位补贴 + 节假日福利 +交易利润奖金中级：基本工资（税后）10000起+提成30% +五险一金+岗位补贴 + 节假日福利 +交易利润奖金高级：基本工资 (税后)15000起+提成40% +五险一金+岗位补贴 + 节假日福利 +交易利润奖金岗位职责1.接受免费统一的学习培训和模拟训练。2.有较强的学习能力、分析能力、风险控制能力。3.年龄20至50之间,大专以上学历,有经验者优先。4.成绩优秀的操盘手将逐步晋升为中级、高级操盘手。5.级别越高,机会越多,收入越高。6.爱岗敬业,诚实负责者优先录用。7、具有丰富的市场分析能力，做出每日交易计划，熟练掌握各种分析工具。8、把握市场机会，及时交易，确保账户达到稳定盈利，尽可能的达到利益最大化，成为业内精英人才。公司福利1、公司对于没有任何经验，非金融专业却对金融衍生品操作有兴趣者，提供正规统一的免费培训；2、有专业的培训团队手把手带你走进金融市场；3、我们有绝对的信心让你在培训期后，有属于自己的金融理念，让你找到自己在金融市场的立足点。成为我公司的优秀员工；4、对于成绩优秀学员公司提供账户帮助学员完成自我晋升；5、公司承诺将对每位学员认真负责，最大限度发掘每一位学员的工作潜力。联系方式直接投递简历，公司会当天审核公司名称：中汇富投资（深圳）有限公司公司地址：深圳市福田区车公庙创新科技广场1期A座1501乘车路线：地铁1，7、9、11号线车公庙地铁站F出口，直走左转200米人事经理：邓小姐预约电话：18118752110工作地址深圳市福田区车公庙创新科技广场1期A座1501</t>
  </si>
  <si>
    <t>福田区车公庙创新科技广场1期A座１５０１                                                        查看职位地图</t>
  </si>
  <si>
    <t>数据支持</t>
  </si>
  <si>
    <t>岗位职责：1、负责业务数据统计；2、分析数据，制定方向、目标；3、梳理现有核心业务，进行跨部门协作，解决流程中存在的问题，优化流程，提高运营效率。4、优化、改善现有信息化流程。任职要求：1、本科及以上学历，财务、统计学、数学相关专业毕业； 2、能够熟练地进行数据分析、总结，具有透过数据发现问题的敏感度； 3、具有互联网思维、良好的语言表达和沟通能力，业务推进执行能力强、抗压能力强； 4、具有团队管理、项目管理能力，能快速适应创业公司高速成长环境。</t>
  </si>
  <si>
    <t>北京市西城区北三环中路27号国美电器二层（爱空间）</t>
  </si>
  <si>
    <t>Sr. Statistician(高级统计分析师)</t>
  </si>
  <si>
    <t>Responsibilities:This position will reside in the IMS China Beijing office. Provide expertise in analytic methodologies to assigned projects for IMS US Statistical Studies and provide ongoing analytic support for existing US Pharmaceutical Market Research Studies, with focus on Production Support activities.Under supervision, provides statistical methodology support in the delivery of standard and custom studies.Performs regular statistical analysis/programming activities independently, and supports complex activities by applying proper statistical methodologies in project situations under guidance and coaching.Supports ongoing research tasks, client proposals, ad-hoc client requests, and complex data investigations.Translates client business needs into requirements on analytic work; conducts statistical analyses to derive conclusions from the study and prepare written summaries or reports of study results.Be able to interpret data and draw conclusions independently, for validation by supervisor.Assists other statisticians in preparing analysis plans and statistical reports and performs validation of statistical analysis.Works on projects of moderate scope within defined procedures and practices.Requirements:Proficient in oral and written English.Master&amp;#39;s degree in Statistics, Biostatistics, Economics, Computer Sciences or related quantitative science degree.Statistical knowledge includes understanding of multivariate statistics, sampling methods, regression and forecasting.Applied experience with SAS (Base, STAT, Macro, SQL, etc.) on MVS, PC and/or UNIX, SPSS or a structured programming language is required.Must be proficient in MS Office, such as Word, Excel, PPT, Access, etc.At least3 years experience;</t>
  </si>
  <si>
    <t>北京市东城区建国门                                                        查看职位地图</t>
  </si>
  <si>
    <t>金融分析师助理</t>
  </si>
  <si>
    <t>岗位职责：如果您喜欢金融行业并有意愿成为金融领域之间的一员,无论在技术方面，还是资金方面，我们都将竭尽全力给于您最大的支持和帮助,真心欢迎加入到我们中汇富的团队中来，共同获利一起成长。对于没有经验却以金融市场作为发展方向的朋友：公司愿意提供免费的专业培训！有专业的老师进行一对一的辅导帮助学员建立独自特有的理论及系统，让你成为可以立足于市场的优秀专员，成为中汇富团队中的一员。智者创造机会，强者把握机会，弱者等待机会。***总理说过，未来十年是金融行业的“钻石”十年！随着人民币加入国际货币篮子，金融行业在未来必将大放异彩。【任职要求】1、热爱货币，对金融经济知识感兴趣；2、专业不限（含应届毕业生），金融专业以及具有操作经验者优先考虑；3、有较强的学习能力，公司提供完善免费的交易培训；4、有求知欲，有集体荣誉感，有上进心，有赚钱的信心和欲望；有冷静的头脑与不被别人影响的判断力，能够坚持己见。5、有较强的数据运算能力和较强的宏观经济数据分析能力。可以正确解读国际基本面消息，强大的市场心理面做为支撑。【薪资待遇】1初级专员：基本工资（税后）6000起 + 提成20% + 社保 + 岗位补贴 + 节假日福利 + 交易利润奖金中级专员：基本工资（税后）12000起 + 提成30% + 社保 + 岗位补贴 + 节假日福利 + 交易利润奖金高级专员：基本工资 (税后) 15000起 + 提成40% + 社保 + 岗位补贴 + 节假日福利 + 交易利润奖金2、享有国家规定法定假日及年假、婚假、产育假等假期制度3、公司定期举办各种活动，如员工聚餐、员工生日聚餐、运动会、拓展训练、团队旅游、企业年会等。4、节假日有丰厚的节日福利发放。【晋升制度】1、职位晋升：每三个月有一次晋升机会，能力突出者可视情况破格提升。金融助理 → 基层管理岗位 → 主管、经理岗位 → 总监岗位 → 分公司总监、总经理等；2、薪资晋级：随着职位的晋升，每次薪资涨幅4000-5000；【联系方式】直接投递简历，公司会当天审核，审核通过后会通知面试。公司名称：中汇富投资（深圳）有限公司人事经理：周经理联系电话：18138210992公司地址：深圳市福田区车公庙创新科技广场1期A座1501（天安数码城）乘车路线：地铁1号线车公庙站F口出，左转直行约3~5分钟。工作地址深圳市福田区车公庙创新科技广场1期A座1501工作地址深圳市福田区车公庙创新科技广场1期A座1501</t>
  </si>
  <si>
    <t>18000-30000元/月</t>
  </si>
  <si>
    <t>我们期望：?1. 应用数学、计算机、统计、金融等相关专业本科以上学历；?2. 2-3年数据分析相关工作经验，有互联网金融经验优先； ?3. 熟练运用SQL、EXCEL、R/Python等工具进行数据处理和分析；?4. 熟悉分类、回归、聚类等数据统计模型，具有一定的建模实践经验；?5. 熟悉大规模数据挖掘、机器学习、自然语言处理、分布式计算等相关技术者优先；?6. 严谨的逻辑思维、数理逻辑分析能力强，敏锐的商业感觉，能制定出清晰的策略。?工作内容：?1. 报表支持：完善数据报表，统计各个产品线核心指标；?2. 业务分析：对业务数据统计分析，为公司业务发展提供支持；?3. 风控分析：根据用户数据进行分析，参与优化改进风控特征和模型。</t>
  </si>
  <si>
    <t>北京市朝阳区团结湖中青大厦19层1903                                                        查看职位地图</t>
  </si>
  <si>
    <t>职责描述：1、根据公司战略目标，参与制定运营计划，并对业务指标进行拆解；2、根据既定的运营计划以及指标进行监控，统筹监督、管理公司各业务线，及时发现问题并进行反馈；3、负责业务数据分析体系搭建，并不断深入优化；4、梳理业务流程，搭建业务分险预警体系，并推动预警体系线上化；5、推进银行评级体系搭建，并推动银行产品线上化项目落地；6、根据银行政策及日常业务数据，输出银行数据分析报告；7、完成上级领导交代的其他工作。任职要求：1、统招本科及以上学历，有数据经验；2、热爱数据，具备很强的互联网数据思维设计、创新、运营能力3、思维严谨，团队协作，勇于创新，结果担保；4、工作和成果落地性，积极面对和处理问题，持续改善。</t>
  </si>
  <si>
    <t>行业研究员/分析师</t>
  </si>
  <si>
    <t>本岗位主要工作内容为在经理指导下调研特定市场，并撰写市场调研报告。主要工作内容：-二手资料的收集-市场调研，包括电话调研、面访等等-撰写行业研究报告-回复客户的问题对应聘者的要求：1.具有定性、定量分析能力，具有独立的报告撰写能力。2.能熟练使用搜索引擎及资料库，能独立进行面访、电话调研等工作，熟练使用excel,PPT。3.学历为正规全日制大学本科或以上。4.具备一定的英文水平(CET-6及以上)，如阅读及撰写英文行业报告，撰写英文PPT等。5.请提交相关工作经历，无相关经历者勿投，谢谢！6.如有在其他咨询公司领导过实际市场调研项目团队者，优先录取，待遇从优！办公室内咖啡、茶等任意喝，零食都是免费的！办公室配备空气净化器，让您远离毒霾的侵袭！符合条件者，请发送个人简历及相关作品至 yuanzhehr@gmail.com，此项工作非实习生，因此无相关经验勿投，谢谢合作！</t>
  </si>
  <si>
    <t>上海市徐汇区龙吴路1500号A楼606                                                        查看职位地图</t>
  </si>
  <si>
    <t>职位描述：1.参与到公司网购咨询服务的开发、运营等2.参与到客户网购咨询项目的开发、服务等3.进行信息收集、数据分析、行业分析等4.撰写咨询报告和相关文案工作等5.入职后公司会安排系统培训，学习职业基本规范和专业技能岗位要求：1.本科或者研究生学历2.对互联网行业感兴趣，对互联网信息敏感，喜爱分析工作，学习能力强3.有良好沟通表达能力，适应团队合作4.熟悉使用电脑和Office办公软件发展方向:高级分析员、客户经理助理、客户经理</t>
  </si>
  <si>
    <t>上海市徐汇区漕溪北路18号上实大厦18B                                                        查看职位地图</t>
  </si>
  <si>
    <t>数据统计专员/文员</t>
  </si>
  <si>
    <t>岗位职责：1、后台数据搜集、提取、整理、统计各项业务运营数据指标；2、编制、维护日常数据报表（日报，周报，月报等）；3、负责基础数据的清洗、过滤及处理；4、负责派发、统计、分析公司各项业务数据情况；5、对各项业务数据变动趋势进行跟踪和分析，及时发现问题并提供解决方案；6、其他工作安排。任职资格：1、大专及以上学历统计学、经济、数理、信息和计算机等相关专业，愿意学习数据统计和数据分析的应届毕业生也可；2、数据逻辑性强，敏感度高，具备良好的逻辑分析、系统性思维能力及文字表达能力，优秀的数据思维和强烈的数据决策意识，且思维缜密，做事认真严谨；3、强烈的责任心，工作细致，有条理，善于学习，具有良好的团队合作精神，能够承担一定的工作压力；4、精通EXCEL、PPT等常用分析软件，善于与IT部门沟通；熟悉常规的数据分析方法和手段、常用数据分析工具。</t>
  </si>
  <si>
    <t>深圳市龙岗区坂田街道雅宝路一号星河WORLD E栋2102                                                        查看职位地图</t>
  </si>
  <si>
    <t>资深财务分析师</t>
  </si>
  <si>
    <t>岗位职责：1、深度分析目标行业的发展趋势和竞争要素，形成分析报告；2、分析潜在标的企业的财务经营状况，建立财务评估模型；3、对A股上市公司进行紧密跟踪及财务数据分析，进行量化策略研究；任职要求：1、本科及以上学历，金融、财务等经济类专业背景；2、相关工作经验3-5年，具备基本的金融行业知识和技能；3、具备扎实的数据分析与统计基础，至少掌握一种数据分析软件，Python、Matlab、R、SAS等。</t>
  </si>
  <si>
    <t>北京市顺义区中粮祥云国际生活区24号楼1102室                                                        查看职位地图</t>
  </si>
  <si>
    <t>酒店/餐饮</t>
  </si>
  <si>
    <t>舆情分析师（一部）</t>
  </si>
  <si>
    <t>岗位职责：1.关注境内外媒体及社交媒体网络舆论，广泛搜集数据信息，以问题导向思维，进行趋势性、影响性分析研究；2.根据项目经理的工作安排，做好信息搜集、分析日报、专题研究等工作。任职要求：1.本科及以上学历，人文社科类优先，英语六级，兼具小语种能力者优先；2.信息搜集、数据分析、逻辑思维和文字表达能力强；3.熟悉境外媒体、社交媒体，熟悉境内外时政新闻；4.踏实勤勉，有责任心、进取心，工作认真投入，遇到工作需要时，主动值班、加班。</t>
  </si>
  <si>
    <t>北京市朝阳区八里庄东里1号CF26</t>
  </si>
  <si>
    <t>分析员</t>
  </si>
  <si>
    <t>职位描述：1.参与到公司网购咨询服务的开发、运营等2.参与到客户网购咨询项目的开发、服务等3.进行信息收集、数据分析、行业分析等4.撰写咨询报告和相关文案工作等5.入职后公司会安排系统培训，学习职业基本规范和专业技能岗位要求：1.本科或者研究生学历2.对互联网行业感兴趣，对互联网信息敏感，喜爱分析工作，学习能力强3.有良好沟通表达能力，适应团队合作4.熟悉使用电脑和Office办公软件5.有工作经验者优先发展方向：高级分析员、客户经理助理、客户经理简历请发送:info@smart-path.net请注明应聘职位</t>
  </si>
  <si>
    <t>上海市徐汇区漕溪北路18号上实大厦18楼B座                                                        查看职位地图</t>
  </si>
  <si>
    <t>数据中心专员</t>
  </si>
  <si>
    <t>岗位职责：1. 基于学校业务，与市场部对接，按照学校数据原则进行市场数据分配；2. 负责对数据的跟踪情况进行监督，对数据特殊运营进行深入分析；3. 按照时间截点进行数据梳理、制作数据报表，以及根据学校要求建立数据报表体系；4. 在充分熟悉业务的基础上，利用历年大数据挖掘优化现有数据，并能通过数据分析，预测市场营销部门潜在问题以及走势，以及指导市场营销部门；任职要求：1.学历：大专以上学历；教育、计算机、数学或统计学等相关专业；（会计专业也可）2.技能：熟练运用Excel，PPT工作软件；3.能力：有良好的学习能力及人际交往和沟通能力，且独立解决问题能力和逻辑思维能力强；4.素养：能够承受一定的工作压力，有责任心，有韧性；有团队合作精神5.有教育行业相关工作经验优先考虑；?职务晋升通道：数据中心专员—数据分析组长—数据中心主任薪资范围：4000—6000千福利：1. 学校缴纳五险一金（入职即购买养老、医疗、失业、工伤及生育保险）；2. 可享受5-10天带薪年假，国家法定节假日、婚假、丧假、产假、陪产假；3. 学校提供一对一的岗前培训，良好的职业发展及晋升通道；4. 免费年度体检、年度英美加澳等国家交流、游学、旅游机会；5. 员工报班折扣优惠；6. 丰富的员工活动（趣味运动会、各类兴趣小组、定期团队聚会等）；工作地点：广州总部：天河区龙口东横街28号丽柏国际大酒店22层整层</t>
  </si>
  <si>
    <t>天河区龙口东横街28号丽柏国际大酒店22层                                                        查看职位地图</t>
  </si>
  <si>
    <t>工作职责1. 负责平台相关的数据产品工作，包括数据系统建设、人群画像和数据标签的完善、日常数据分析和专题分析；2. 负责数据对接，数据监测，结合应用场景进行数据清洗；3. 商业方向拓展需求场景，综合各来源数据处理数据结构，搭建数据模型，形成可视化数据；4. 负责平台业务线数据驱动，具备前沿思维与技术团队沟通算法优化以及提升深度学习能力；任职要求1. 本科及以上学历，数学、统计等专业优先考虑；2. 有3年以上数据分析、数据挖掘等相关工作经验；3. 有互联网行业数据分析经验、有数据挖掘项目经验、熟练使用数据分析工具者优先；4. 有负责设计过数据分析、数据挖掘、数据可视化、数据建模相关产品经验；5. 数据敏感度及逻辑能力强，有清晰的思路和数据建模方法论，在营销类DMP搭建有经验者优先。</t>
  </si>
  <si>
    <t>统计分析师Statistician</t>
  </si>
  <si>
    <t>Responsibilities: 1. Provides statistical methodology support in the delivery of standard and custom studies. 2. Applies statistical design and methodology to meet client information needs, conducts statistical analyses to derive conclusions from the study and assists in preparing written summaries of study results. 3. Works as part of a team in preparing analysis plans and statistical reports and performs validation of statistical analysis. 4. Works on projects of limited scope within defined procedures and practices.Requirements: 1. Master’s degree, or equivalent, in Statistics, Mathematics, or related field with 0-2 years&amp;#39; experience in operations research, market research, or applied statistics. 2. Technical knowledge/skills include: regression analysis, sampling, and basic knowledge of SAS programming languages in both PC and mainframe environments. 3. Ability to carry out moderate analysis and information gathering to resolve problems on non-routine matters.主要职责：1. 负责公司相关产品数据分析、模型设计等工作 2. 负责全球医药行业数据的整合、整理与分析，推动数据模型的构建与完善，充分实现数据的商业价值 3. 通过大数据分析模型来指导客户业务发展，为客户商业决策提供专业数据策略分析报告职位要求：1.硕士学历及以上，统计、数学及其他相关专业，在相关领域0-2年工作或项目经验 2.具备扎实的数据分析、统计建模能力，熟练使用SAS/R等统计软件者优先3.具备有效的沟通能力和问题解决能力 4.具备良好的职业素养、执行力和团队协作能</t>
  </si>
  <si>
    <t>证券分析专员</t>
  </si>
  <si>
    <t>一、 岗位须知：1、请各位求职者仔细、详细的阅读你投递的职位要求，公司将统一进行审核、通知，谢绝重复投递和未经预约来访。2、凡应聘成功的人员，公司将统一 、全面的给予员工提供零基础培训。3、正式入职之后交易资金均由公司提供。二、 岗位简介及岗位要求：1、负责公司指定交易账户的资金运作。2、专业不限，经管类、数理类、理工类专业优先。3、人品端正，谦虚好学，自信果敢。4、有很强的数据运算能力及宏观经济数据分析能力。5、公司提供完善的免费提高培训。</t>
  </si>
  <si>
    <t>财务分析员</t>
  </si>
  <si>
    <t>岗位职责：1. 协助财务总监开展财务数据的收集、汇总、分析和汇报工作；2. 协助完成年度预算的执行分析与修订工作；3. 协助完成运营团队的财务报表编制工作及财务数据分析工作；4. 合并报表编制及集团、各区域财务报表的分析；5. 分析模型的建立（例：固定资产投资、现金流预测等）；6. 完成上级领导交办的其他各项日常事务；任职条件：1． 财务相关专业本科以上学历，至少两年以上相关工作经验；2． 良好的excel 和PPT运用能力；3． 具备较强的数据分析能力；4． 具备良好的语言表达和人际沟能能力；5． 具有良好的团队协作能力；6． 擅于学习，抗压能力强，对自已的职业发展有要求</t>
  </si>
  <si>
    <t>上海市松江区新效支路518号                                                        查看职位地图</t>
  </si>
  <si>
    <t>分析经理</t>
  </si>
  <si>
    <t>岗位职责：1.参与咨询相关的文案工作和数据分析工作2.按照要求准时完成月度，季度，年度数据分析报告3.入职后公司会进行系列培训和工作指导任职要求：1.要求本科及以上学历2.要求具备英语等级证书3.熟练使用电脑和Office办公软件4.工作责任心强，思维敏捷，对数字敏感，注重工作效率及团队合作5.有相关工作经验者优先发展方向：高级分析经理工作地址上海市徐汇区漕溪北路18号上实大厦18B</t>
  </si>
  <si>
    <t>数据挖掘总监</t>
  </si>
  <si>
    <t>25000-40000元/月</t>
  </si>
  <si>
    <t>我们需要你：1、通过数据分析为公司产品方向、运营策略提供数据支持； 2、与业务团队紧密合作，开发数据监测体系，挖掘业务问题和痛点，针对业务问题进行深度诊断，给出行动建议，推动业务成长； 3、通过数据分析，挖掘平台的特性和效率，寻找业务增长的撬动点，为品牌注入新的活力； 4、通过大数据挖掘用户群体行为和属性特征，帮助业务更好的理解客户，服务精准化运营体系； 5、通过各类渠道获取市场/行业/竞对信息，利用数据分析和解读的能力，对业务做出合理的判断和趋势性的预判。我们希望你：1、统招本科以上学历，数理统计、计算机专业优先； 2、四年以上相关的数据分析的工作经验； 3、非常好的统计的基本知识和直觉； 4、极好的SQL能力； 5、熟练地使用数据分析相关的语言，例如R, Python等； 6、商业洞察力，能独立完成数据的商业化应用，及时发现和分析业务中隐含的商业变化和问题； 7、非常强的跨团队合作能力和沟通能力；8、熟悉Hadoop、Hive等大数据平台的使用；9、熟悉常用数据挖掘算法；10、熟悉Linux使用和shell编程。</t>
  </si>
  <si>
    <t>北京市朝阳区酒仙桥中路24号院1号楼878东区写字楼4层</t>
  </si>
  <si>
    <t>物流地产投资分析师</t>
  </si>
  <si>
    <t>岗位职责：1、熟悉物流地产行业，搜集掌握行业相关统计数据资料，开展物流地产市场经营情况的跟踪和研究，运用相关统计知识进行数据分析，协助提供相关物流地产市场分析报告；2、参与物流地产项目尽职调查、交易结构设计、商务谈判、合同撰写及审核；3、起草或协助撰写尽职调查报告、可行性分析报告、投资报告、商业计划书融资方案等工作，同时和各种专业机构对接；4、投后管理，对投资项目实施过程中的监控与管理，指导并监控项目的实际操作。任职要求：1、硕士及以上学历，1-2年及以上国内大型信托公司、资产管理公司、国内地产公司或者房地产私募、财务分析、投资管理经验（房地产方面），或在四大会计师事务所有过地产私募或投融资管理领域工作经历；2、具有房地产投资、法律、财务等专业知识，有CPA/CFA等证书，具有海外教育背景者优先；3、对于国内物流地产行业有一定了解；4、精通MS Office中的 Excel、Word、PPT，能够独立的完成金融建模。</t>
  </si>
  <si>
    <t>北京市朝阳区东四环中路56号远洋国际中心A座3层</t>
  </si>
  <si>
    <t>医美网电咨询师（商务通、大数据）</t>
  </si>
  <si>
    <t>北京凯润婷医疗美容医院岗位职责：1、负责医院网电咨询中心商务通组或大数据组顾客的咨询、解答和销售工作；2、引导顾客到院面诊，做好衔接；3、准确及时录入客户信息和咨询内容；4、适时对预约及登记未到诊客人进行跟踪回访；5、对到诊顾客进行跟踪，并与现场咨询医生保持沟通，协助顾客开发；6、遇到特殊顾客及时记录客人信息，并向上级主管进行反馈；7、参与部门每天例会，对一天工作进行总结，工作中遇到问题及时反馈。任职资格：1、20-35岁，高中以上学历，口齿清晰，普通话标准；2、护理、医学美容、临床医学或营销类专业；3、具有医疗、整形或疾病类行业电话、网络资询、客户回访工作经验；4、具有良好的沟通销售技巧、电话沟通技巧以及良好的文字和口头表达能力；5、具有良好的合作意识和团队精神、服务意识，适应能力强；6、善于学习，爱岗敬业，有良好的工作态度。</t>
  </si>
  <si>
    <t>北京市朝阳区双井富力城A9-6</t>
  </si>
  <si>
    <t>广告投放 /敏锐/数据/985/游戏/审美/文艺</t>
  </si>
  <si>
    <t>职位描述：︵︵︵︵︵︵︵︵　　忠　　告︶︶︶︶︶︶︶︶-懒于读书盲于尝试的，请不要来！　不热爱游戏的，请不要来！-不把游戏当作商品的，请不要来！　怕加班熬夜的，请不要来！-只玩某种游戏品类的，请不要来！　逻辑思维弱的，请不要来！-来了就想水到渠成的，请不要来！　自学能力差的，请不要来！︵︵︵︵︵︵︵︵　　期　　待︶︶︶︶︶︶︶︶　　我们期待TOP院校的TOP学生，也期待TOP网络游戏的TOP玩家，更期待TOP开源社区的TOP贡献者。我们并不在意是否有过游戏设计经验，或者某些游戏行业从业经历，但更希望那些学习能力极强、理解问题能力超群、基础素质高，并热爱游戏的同学加入。来吧，让我们在一起，超越夫妻的恩爱，跨越知识的边界，在游戏创作的空间中疯狂探索。︵︵︵︵︵︵︵︵　　核心任务︶︶︶︶︶︶︶︶+ 负责公司产品广告投放计划制定以及日常投放，实现产品在不同推广阶段下激活量、活跃度、营收等数据指标；+ 负责推广相关数据分析，提取广告数据报表，分析投放效果并不断优化，制定有效的投放策略；+ 控制账户消费金额，通过合理使用账户内资金达到预期广告效果+ 负责广告素材文案策划、跟进美术设计及后续优化工作+ 思路开阔，具有敏锐的观察力，能较快发现竞争对手推广变化抓住推广时机让效果最大化+ 对新的投放渠道敏感，不断开拓新投放渠道︵︵︵︵︵︵︵︵　　角色属性︶︶︶︶︶︶︶︶+ 本科及以上学历，热爱游戏+ 一年以上广点通、智慧推、网盟等广告投放经验；热爱互联网，对移动互联网运营和技术有一定的了解；+ 熟练掌握产品营销策划、推广、组织、实施并全案跟进流程+ 思路清晰，有一定的数据分析能力；了解曝光、点击、下载、注册、付费的转化模型，能够量化计算并生成分析报告。+ 有一定的主流广告平台投放经验优先︵︵︵︵︵︵︵︵︵　　致出色的你︶︶︶︶︶︶︶︶︶　　要知道，太过单调、死板的简历会降低你面试的概率。所以，请你在简历后面附上有价值的游戏阅历，甚至深入的游戏分析，以便我们更加清晰的了解你的优势。你可以从以下几个方向阐述：以往玩得较多的并最喜爱的数个网络游戏，描述都玩到什么级别、追逐什么目标、具体付费情况等。同时作为一个游戏玩家，请尝试分析是什么因素促使你热衷于这些游戏？在上述网络游戏中选取一个或多个样本，谈谈该游戏在设计上的优缺点。假如你是此游戏的设计师，你会怎样修正它的缺点。你之前阅读过哪些游戏设计方面的书籍？这些书籍对你有哪些深度感悟？如果你曾经想过设计游戏，或者有其他游戏设计的想法或心得，也可一并提供给我们。︵︵︵︵︵︵︵︵︵　　我想对你说︶︶︶︶︶︶︶︶︶　　我们是锐意进取的游戏企业，创新与压力并存。在这里，同学们都以游戏为生活、为工作、为梦想，并在游戏创作的道路上探索、创新、沉淀、成就。我们希望你具备这样的特质：热爱游戏并以游戏创作为梦想，有独特想法，有探索精神，并具备极强的信息处理能力和自我学习能力。如果工作中需要大家告诉你每件事应该怎么做，那么这里可能不适合你。我们并没有所谓的传统培训体系，但倡导地位平等与知识分享。如果你不善于思考总结、研究创新，且不具备很强的抗压能力，请慎重投递简历。　　更多详细信息，如公司信息、福利待遇、招聘流程等，请访问官网 www.tanyu.mobi</t>
  </si>
  <si>
    <t>大数据研发工程师</t>
  </si>
  <si>
    <t>岗位职责：1、参与公司大数据平台建设；2、数据分析平台后端核心系统研发；3、通用的数据挖掘平台研发；4、配合产品经理深入理解客户需求任职要求：1、分布式系统或大数据分析平台两年开发经验及以上；2、深入理解大数据分析模型及平台架构；3、对用户画像、机器学习等技术了解，有过实际经验者更佳；4、精通java或c/c++编程，熟悉golang者更佳；5、了解大数据处理开源系统，对spark、hbase、cassandra等熟悉者更佳；6、有过知名互联网公司工作经历者优选；7、有探索精神，乐观积极，勇于接受挑战；8、全日制大学本科及以上学历</t>
  </si>
  <si>
    <t>北京市海淀区北四环西路中关村国际创新大厦508室</t>
  </si>
  <si>
    <t>金融分析专员</t>
  </si>
  <si>
    <t>岗位职责：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作为公司重要的储备人才。职位要求 ：1、应届毕业生及以上学历，有志于金融行业长远发展（金融、经济学专业可放宽至大专）；或对金融行业有强烈意愿者。2、良好的沟通能力，很好的亲和力和较强的人际交往能力；3、精力充沛，喜爱竞争挑战和有强烈成功欲望；4、遵守纪侓和行业规范，能接受严格专业培训，具有敬业精神及团队合作意识；5、正直诚信，忠于企业，传承企业文化，愿意与企业一起发展成长；6、具有一定的金融行业知识，具有股票、货币、期货、贵金属投资等相关业务从业经历者优先。对无相关从业经验者提供岗前培训，并在实习期内根据个人能力，定向发展成为：分析师助理（储备分析师），经理助理（储备经理）。任职要求 ：1、对企业相关部门岗位轮岗轮训，熟悉操作流程，累计实习经验；2、学习掌握基础分析知识，定期对金融市场定向研究，撰写市场分析报告；3、协助分析员完成对公司客户及会员进行技术分析维护，控制风险，帮助客户稳定盈利；4、完成各部门各岗位实习考核任务，实习期具有一定淘汰率；5、一个月试用期通过公司标准，转正后获得高额薪水、固定期限劳动合同，开启璀璨人生之路。用人理念：1、你可以没有显赫学历，但要有一直学习新事物的精神，对新鲜的东西拥有强烈的求知欲；2、你可以没有就读名校，但要证明你的能力不输于那些所谓名校的高材生；3、你可以没有金融知识，但要对金融行业有强烈的热情和兴趣；4、你可以没有工作经验，但要有梦想、有目标，要积极向上、勇于担当。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联系方式】直接投递简历，公司会当天审核，审核通过后会通知面试。公司名称：中汇富投资（深圳）有限公司人事经理：周经理联系电话：18138210992公司地址：深圳市福田区车公庙创新科技广场1期A座1501（天安数码城）乘车路线：地铁1号线车公庙站F口出，左转直行约3~5分钟。</t>
  </si>
  <si>
    <t>岗位职责：1、负责构建产品、运营及活动用户行为评估体系，通过数据分析对产品、运营、市场提出建议并推动实施 ；2、负责用户行为调研，通过海量数据的挖掘和分析，形成报告，汇报给决策层，支持战略规划 ；3、负责构建用户数据模型，挖掘用户属性及用户喜好等需求，为个性化产品推荐提供支持； 4、构建业务数据分析体系，帮助确定各项业务数据指标； 5、数据思维教育，引导公司员工尊重数据及养成良好的数据使用习惯；? 6、领导安排的其他工作内容。任职要求：1、两年以上工作经验，统计学、应用数学、计算机等相关专业，本科及以上学历；?2、熟练掌握多种统计和挖掘方法，熟练使用SQL,python，SPSS,EXCEL,SAS等相关数据分析软件；?3、较强的数据敏感度，逻辑分析能力和文档写作能力；?4、有责任心，良好的沟通能力和组织管理能力以及心理承受能力；?5、有相关电商、互联网金融行业经验优先。</t>
  </si>
  <si>
    <t>北京市朝阳区酒仙桥路14号兆维工业园区C2-2楼3层</t>
  </si>
  <si>
    <t>商品分析专员（ME&amp;CITY品牌）</t>
  </si>
  <si>
    <t>岗位职责：1、执行直营店铺商品管理，根据市场及销售情况适时调整商品结构与数量，对主推货品进行定位及调整；2、执行销售分析，对货品进、销、存情况进行统计与汇总并出具报告；3、执行促销分析与竞品调查；4、执行商品销售数据统计与整理，指导销售指标完成情况； 任职要求：1、统计、信息系统等相关专业本科学历；2、具备一定的职业敏感度，至少2年服装行业商品分析或数据分析岗位工作经验；3、了解服装行业零售业态，有促销策划和指导销售的能力、具有良好的数据分析能力，熟练使用统计及数据分析工具；4、工作细致、严谨，有较强的责任心。面试地址：上海市黄浦区南京东路580号阳光商厦4F办公室</t>
  </si>
  <si>
    <t>上海市黄浦区南京东路580号4F</t>
  </si>
  <si>
    <t>岗位职责：1、参与公司的数据平台的开发建设；2、参与开发基于大数据技术的数据统计分析平台，OLAP引擎及大数据报表系统；3、设计和研发数据分析相关的工具平台；4、研究和设计公司的大数据仓库平台，负责数据仓库中的数据计算ETLpipeline的设计和开发，管理和维护。岗位要求：1.三年以上大数据研发经验；2.熟悉linux下开发！精通java，具有良好的编程习惯和算法基础；3.熟悉大数据开发相关技术，如hadoop、hive、spark、impala、storm、hbase等；能深入了解hadoop集群及其周边常用模块(YARN/Zookeeper/Flume/Kafka/RabbitMQ)4.熟练数据仓库，对多维数据建模有深入理解，玩过kylin的优先考虑；5.有OLAP引擎相关开发经验优先；6.有BI开发经验，有网站数据、用户数据( f)、电商、点击流、精准营销等相关经验；7.熟悉常用数据挖掘与机器学习算法优先；8.思维敏捷，有较强的钻研学习能力，较好的沟通能力、团队合作。</t>
  </si>
  <si>
    <t>北京经济技术开发区地盛西路1号 数码庄园</t>
  </si>
  <si>
    <t>需求分析人员（提供住宿）</t>
  </si>
  <si>
    <t>岗位职责：1.负责前期与用户沟通需求，分析挖掘用户痛点；2.负责需求分析、功能设计；3.负责自主产品规划，设计，推广。任职要求：1.本科及其以上学历，2年及以上工作经验；2.思维活跃，有优秀的学习能力，创新力，有良好的文档写作习惯和能力；3.对WEB领域、移动领域有深入的认识，具有良好的的客户需求分析、产品研究、调研和数据分析能力；4.精通PPT、Visio工具和其他工具软件；5.有完整的信息化产品或项目经验，参与过已上线的信息化产品；</t>
  </si>
  <si>
    <t>北京</t>
  </si>
  <si>
    <t>数据员</t>
  </si>
  <si>
    <t>位职责：1、对接业务部门，做好每日数据统计工作。?2、将销售数据进行分类汇总。?3、定时进行数据分析。任职资格：1、大专以上学历，财务、经济、文秘等相关专业；2、为人正直，爱岗敬业。</t>
  </si>
  <si>
    <t>北京市丰台区总部基地外环西路26号院53号楼                                                        查看职位地图</t>
  </si>
  <si>
    <t>职责描述：1.对接业务数据需求，调研并规划数据产品路线图；2.针对需求提出数据解决方案及落地产品解决方案；3. 基于数据仓库，设计推广统一的数据指标体系；4.利用AXURE等原型软件进行产品设计，撰写PRD；5.跟进产品开发上线以及产品上线后的运营推广。任职要求：1.后台产品设计两年以上工作经验；2.有较好的数据分析能力（业务需求拆解为数据解决方案）和交互设计功底；3.具有数据仓库维度建模经验优先；4.有统计学或数据分析基础优先；5.熟练掌握axure、ppt等软件使用，熟练使用MySQL优先。</t>
  </si>
  <si>
    <t>岗位职责：1.负责大数据产品的规划和落地，包括调研，需求分析，产品定位，业务需求等；2.建立及优化产品数据模型，通过数据分析设计、测试、优化改进产品功能；3.通过数据分析研究用户行为，为产品设计优化提供数据支持；4.产品功能设计，需求文档撰写，推进需求落地及验收；5.数据统计平台规划与设计。产品全生命周期跟进，协调各种资源保证产品顺利发展。任职要求：1.3年以上产品经理经验，具有数据挖掘分析功底及非常敏锐的数据洞察力；2.丰富的数据产品实践经验，包括需求调研分析、产品原型设计、数据模型设计、内外部资源协调、产品运营管理等；3.擅长使用Excel，熟悉常用数据查询处理语言及软件；4.思维活跃、创新意识强，具有团队合作精神，语言沟通表达能力强；5.较强的责任心、沟通能力和协作能力；6.本科及以上学历，统计学专业背景。</t>
  </si>
  <si>
    <t>北京市朝阳区建国路甲 92 号世茂大厦 B 座6层                                                        查看职位地图</t>
  </si>
  <si>
    <t>需求分析工程师</t>
  </si>
  <si>
    <t>岗位职责：1、负责研究市场以了解客户需求和竞争状况，发现创新或改进产品的潜在机会；2、负责产品实施的需求调研，包括业务需求、用户需求、功能需求、软件需求等；3、负责根据调研结果整理成调研文档提供给设计开发人员；4、负责业务数据分析，按照用户需求及提供的资料数据整理成内部规范文档提供给设计开发人员使用；5、负责协助研发、测试及营运人员完成业务相关的解释及项目后续跟进工作；6、负责协助用户进行系统测试、系统流程规划和系统验收；7、负责完成上级领导安排的其他工作。任职要求：1、有良好规划能力，能在创新领域提出自己的规划方案和见解，熟练进行方案设计；2、掌握软件需求获取与分析方法，有较强的系统需求分析文档编写能力；3、有丰富的客户沟通经验，善于控制需求和进行范围管理；4、熟悉电信行业业务，了解电信行业运营管理支撑系统，有电信行业项目经历优先；5、熟悉ORACLE等关系型数据库。其他要求：1、计算机或相关专业本科（含）以上学历，有java、oracle、C++等软件开发经验；（条件优秀者可适当放宽条件）；2、工作认真负责，积极主动，有强烈责任心和上进心，有良好团队合作精神，沟通顺畅，有一定的抗压能力；3、做事规范严谨，有较强的学习能力和问题分析能力，有自己的思路和想法 。</t>
  </si>
  <si>
    <t>广州市天河区黄埔大道西666号联通新时空大厦                                                        查看职位地图</t>
  </si>
  <si>
    <t>生物医学META分析员</t>
  </si>
  <si>
    <t>应聘资格：1：硕士或硕士以上，生物医学等相关专业毕业；2：以一作身份发表过SCI(META analysis)论文1-2篇；3：具有独立完成选题、数据提取、数据分析能力；4：英语CET4级或4级以上；熟练操作各种办公软件；5：有相关工作经验者优先考虑；岗位职责：1：根据主管人员要求，进行选题、数据分析、论文编辑；2：稿件修回后，根据专家意见进行修改修回；</t>
  </si>
  <si>
    <t>上海市徐汇区银都路466号 聚科生物园                                                        查看职位地图</t>
  </si>
  <si>
    <t>数据实习生</t>
  </si>
  <si>
    <t>职位描述：1、汇总和初步审核处理汽车市场信息数据，包括价格、优惠幅度，景气（销量）等数据；2、根据工作岗位的执行流程和数据审核标准对数据进行审核；3、对有疑问的数据通过电话、邮件或网上即时通讯进行核实沟通；4、确保数据的准确性和完整性后形成数据报表，及时提交给客户；5、需要对资料严格保密；6、处理客户相关的需求，咨询及投诉，准确理解和共享经销商反馈的信息；7、定期地向上级领导汇报工作和总结；8、负责处理公司或客户的调研需求和其它临时需求。任职要求：1、 学历不限，统计学、数学、信息管理或汽车相关专业优先考虑；2、个性沉稳，工作仔细，执行力强，具备一定的基础数据分析和判断能力； 3、熟练EXCEL操作，有一定函数使用基础，肯学习，求上进；4、良好的沟通表达能力和理解能力； 5、勤奋踏实，有良好的责任心，工作积极主动； 6、有较好的抗压能力和能接受加班。我们可以在数据的海洋尽情发挥我们的想象力，寻获海洋的宝藏，为我们的客户拨开迷雾，找到方向，成为数据达人，把玩千万数据与指腕之间！上班时间：周一至周五：9:00-18:00 周末双休公司福利：五险一金 年底双薪 绩效奖金 交通补助 饭补 加班补助 全勤奖 补充医疗保险 定期体检 公司旅游 员工活动 按国家节假日放假 节日福利等。工作地址：广州市天河区龙怡路117号银汇大厦707（华师地铁E出口）</t>
  </si>
  <si>
    <t>广州市天河区龙怡路117号银汇大厦707（华师地铁E出口）</t>
  </si>
  <si>
    <t>粮油饲料初级分析师</t>
  </si>
  <si>
    <t>1、根据公司整体安排以及个人知识背景，具体负责油脂、饲料、粮谷类品种信息工作。2、负责农产品日常信息采集及初步分析工作。3、本科及以上学历，具有相关工作经验者优先。4、经济、农业经济管理、统计、农业相关专业优先。</t>
  </si>
  <si>
    <t>北京海淀区上地信息路三街9号嘉华大厦B-706                                                        查看职位地图</t>
  </si>
  <si>
    <t>数据运营-专车事业部J12462</t>
  </si>
  <si>
    <t>岗位职责：1. 负责携程/去哪儿专车平台订单管理策略核心指标数据分析与策略优化；2. 协同运营/BI/产研团队，定义业务核心数据指标，跟进指标变化，提供策略优化建议，提升平台用户满意度，完成业务目标；任职要求：1. 目标导向，数据敏感且数据处理能力较强，熟练使用mysql等数据工具；2. 有过相关电商/O2O类产品数据分析与运营经验者优先；3. 结构化思维，有热情愿意主动思考；4. 良好的沟通能力与推动能力，有责任心；</t>
  </si>
  <si>
    <t>北京市海淀区苏州街29号院18号楼维亚大厦</t>
  </si>
  <si>
    <t>舆情分析师（三部）</t>
  </si>
  <si>
    <t>岗位职责：1.参与智库承接的网络生态评估与治理研究项目，参与网络生态研究以及相关指数评估工作；2.根据评估结果，进行数据处理、制图分析，撰写评估报告、新闻稿件；3.通过文献研究、数据分析、访谈调研、标杆研究等方式，对网络生态进行深入分析研究，参与撰写分析报告；任职要求：1.本科生，新闻学、传播学类专业背景优先；2.对新媒体、新闻客户端有较好认知，对国内外社会时事热点抱有高度兴趣，具有一定时政敏感性；3.对互联网新技术、新应用、发展动向有所了解，能够根据需求快速寻找、收集相关资料；4.对各类网络社会问题的研究分析能力强，思维逻辑清晰，材料组织与编写能力出色；5.具备工作责任心和敬业精神，良好的沟通能力。</t>
  </si>
  <si>
    <t>数据统计专员</t>
  </si>
  <si>
    <t>岗位职责：1、了解需求部门的运作，能够透彻的理解公司的业务发展目标；2、负责收集公司内部数据并分析整理，制作数据分析报告；3、开发相关数据报表模板，为数据分析提供必要的数据支持；4、结合公司业务运作流程，通过数据挖掘和分析，为公司管理层提供决策支持；5、各种临时性数据的整理和分析；任职要求：1.大专及以上学历；2.良好的沟通能力及协调能力；3.好学、踏实、细心、敬业、勤奋、有责任心；4.熟练使用offer办公软件；</t>
  </si>
  <si>
    <t>北京东城区永定门外西滨河路8号中海地产广场东塔8层</t>
  </si>
  <si>
    <t>资深分析师（商业分析组）</t>
  </si>
  <si>
    <t>岗位职责：1.负责建立数据监控指标，帮助部门及时发现问题把握运营方向；2.负责专项报告的撰写提供决策支持和优化建议；3.把握业务运营过程中的重点，并能设计改善目标和制定相应的激励方案4.能够持续动态的挖掘日常的业务数据，发现业务的风险和机会点；5.负责业务的盈亏、收益和成本分析，制定改善策略6．负责管理和搭建团队，并能带领团队高效、积极、有质量的开展工作岗位要求：1.本科及以上学历，4年及以上相关工作经验，有团队管理经验，至少带过3-5人团队2.有较强的大局观，有相关项目运营经验者优先3.良好的数据分析能力，有数据分析及策略落地的经验；4. 熟练使用MySQL,有较强的数据敏感度,至少熟悉一种数据分析工具（如Excel/SPSS/tableau/R 等）,有数据建模经验优先；5.优先的学习能力、沟通能力、协作能力、强烈责任心。</t>
  </si>
  <si>
    <t>资深数据研发工程师</t>
  </si>
  <si>
    <t>工作职责：1、从事互联网海量数据挖掘分析系统的开发2、完成海量数据挖掘分析工作，并能快速获取有效数据进行异常数据排查3、进行数据分析平台的构建、对业务部门提供数据支持服务；任职要求：1. 大学本科以上学历，计算机、软件相关专业优先；2. 3年及以上JAVA/PHP工作经验，基础扎实，精通IO/NIO、序列化及RPC (Thrift/ProtocolBuffer/AVRO)、多线程、并发等基础框架；3. 2年以上基于hadoop/hive/mahout等分布式计算环境进行海量数据分析与计算经验优先；4. 熟悉MySQL，对MySQL的较大量数据存储、优化有丰富的经验；5. 熟悉Linux/Unix操作系统，熟悉脚本编程（Shell/Perl/Python 其中一种），熟悉常规Linux内核优化；6. 对常见的数据分析模型有一定的了解，有海量数据分析项目经验、数据挖掘项目经验尤佳；7. 具有优秀的学习能力、独立分析和解决问题能力，良好的团队合作精神。</t>
  </si>
  <si>
    <t>光谱分析算法工程师</t>
  </si>
  <si>
    <t>岗位职责：1、负责光谱分析相关算法的研究，系统建模方法研究，提高定量分析的准确性；2、制定合理的实验方案，研究实验中各种因素的影响；3、负责光谱分析相关领域的应用研究；4、服从上级安排，并定期按时汇报工作状况；5、对项目实施流程提出合理化建议。任职要求：1、仪器、电子、物理、化学、环境等相关专业本科以上学历；2、具有光谱数据分析、光谱检测相关算法研究或相关数据分析项目经验；3、具有很强的统计、数学和建模功底，熟悉误差分析和误差计算的理论和算法；4、具备独立开发新检测项目的能力； 5、严谨、踏实，有责任心、进取精神和协作意识；6、有较强的协调沟通和执行力，较强的分析问题、处理问题和解决问题的能力，较强的学习能力和学习方法。</t>
  </si>
  <si>
    <t>北京市朝阳区朝来科技园18号院3号楼6层</t>
  </si>
  <si>
    <t>环保</t>
  </si>
  <si>
    <t>12000-18000元/月</t>
  </si>
  <si>
    <t>工作职责：1、大数据平台的设计研发；2、数据抽取、清洗、转化等数据处理程序；3、数据分析、报表展示；4、公司安排的其他工作。职位要求：1、本科及以上学历，0到3年开发经验；2、熟悉java语言；有Hadoop/Hbase/Hive/Spark一种或几种平台的开发维护优化经验；3、喜欢钻研新技术、新系统、新工具，乐于快速学习和尝试，良好的沟通和理解能力；4、具备数据仓库经验，熟悉数据挖掘和分析者优先。</t>
  </si>
  <si>
    <t>北京市海淀区东北旺西路8号（中关村软件园）9号楼三区</t>
  </si>
  <si>
    <t>数据处理员</t>
  </si>
  <si>
    <t>职位描述：1、 ?采集汽车相关数据（汽车广告数据/销量数据等），并且进一步作相应的清洗、处理、审核及入库；2、信息核对和匹配，并发掘有效的校对途径； 3、撰写相关的数据报表和解答客户疑问； 4、负责汽车相关的调研需求额其他临时数据需求；5、定期的工作汇报和总结，完成上级安排的其他工作事项。 任职要求：1、大专以上学历，统计学、数学、信息管理或汽车相关专业优先考虑； 2、个性较沉稳，对数据较为敏感，具备一定的数据分析和判断能力； 3、EXCEL熟练操作，熟悉函数使用；4、良好的沟通表达能力和理解能力；5、勤奋踏实，有良好的责任心，工作积极主动。我们可以在数据的海洋尽情发挥我们的想象力，寻获海洋的宝藏，为我们的客户拨开迷雾，找到方向，成为数据达人，把玩千万数据与指腕之间！上班时间：周一至周五：9:00-18:00 周末双休公司福利：五险一金 年底双薪 绩效奖金 交通补助 饭补 加班补助 全勤奖 补充医疗保险 定期体检 公司旅游 员工活动 按国家节假日放假 节日福利等。工作地址：广州市天河区龙怡路117号银汇大厦707（华师地铁E出口）</t>
  </si>
  <si>
    <t>18000-36000元/月</t>
  </si>
  <si>
    <t>岗位职责：-大数据平台搭建，负责数据清洗、存储、处理、分析等场景的架构设计和开发；-实时计算平台建设-数据分析和数据挖掘支撑精细化运营及决策任职要求-本科及以上学历，扎实的计算机专业基本功-熟悉Linux系统环境，熟悉Shell/Python/Perl等至少一种脚本语言-熟悉传统数据库MySQL-熟悉Hadoop生态技术（Hadoop/MapReduce/Hive/HBase/Spark等）-有海量数据/日志处理和分析经验者优先</t>
  </si>
  <si>
    <t>北京市朝阳区来广营诚盈中心3号楼                                                        查看职位地图</t>
  </si>
  <si>
    <t>高级数据产品经理——专车事业部J12458</t>
  </si>
  <si>
    <t>岗位职责：1.数据产品设计设计包括数据自助查询平台、数据可视化平台和数据OpenAPI在内的数据平台。2.数据策略设计针对业务问题，建立分析框架和分析模型。任职要求：1.本科、研究生学历；2.数学、统计、经管、金融等专业；3.五年以上互联网数据分析或数据产品经验；4.精通Excel、SQL等基本统计软件，熟悉R、Python等数据分析语言，了解Hadoop和Hive等大数据处理工具，可以在Linux环境下工作；5.有专车、风控等行业经验，或者数据可视化产品设计经验者优先；6.思维敏捷、逻辑清晰、高效抗压、善于沟通。</t>
  </si>
  <si>
    <t>数据助理/文员</t>
  </si>
  <si>
    <t>50人</t>
  </si>
  <si>
    <t>工作职责：1、负责建设维护相关数据库，确保内容的完整性、准确性、一致性；2、负责搜集整理数据库相关数据来源和内容，并对数据库进行更新；3、熟悉数据信息录入的工作，对数据的搜集、整理、审核方法及企业内部经营数据的分类、统计和管理;4、协助部门经理梳理、整理采集数据，整合提供对内、对外数据分析资料；任职资格：1、具备强烈的责任心、工作踏实认真；2、勤奋正直，吃苦耐劳，适应企业文化；3、对数据录入方面有一定的兴趣，有足够的抗压能力。4、有相关经验的优先考虑；（应届毕业生也可考虑）；你在什么样的地方工作：1.环境：2000+平米独立办公区，环境高大上，设有接待室+会议室+部门休息室+公共服务区等，是现代化网络公司的标准；2.交通：步行距相邻地铁站10-15分钟，紧邻四惠枢纽站；30分钟直达西单、天安门、王府井等核心地区；3.设备：公司配备X-BOX游戏机+桌球+羽毛球+跳绳+毽子等多种娱乐设施全天免费咖啡+常年备有高级茶叶+公司书籍免费借阅+配备常用药医药箱；除此之外你还能得到什么：1、团队娱乐活动，拓展、聚餐、K歌、生日会、抽奖、各种节假日礼品2、不定期组织跆拳道+瑜伽培训；3、旅游：国内游（秦皇岛、三亚、桂林等），国外游（泰国、韩国、巴厘岛等），以及不定期周边游。4、培训：免费带薪培训，专业完善的培训体系； 5、晋升：每季度1次内部竞选，一年2次晋升机会，只要你够优秀、够努力，公司给足你机会6、奖励政策：升职空间大+部门奖+绩效奖+季度优秀员工出国游+体检；7、保险：五险一金；8、致力打造年轻化活力团队；员工关系融洽9、未来公司影响力仍在不断扩大、业绩仍在不断攀升，各项给予员工的奖励、福利机制仍在不断增加哦！</t>
  </si>
  <si>
    <t>北京市朝阳区三间房乡新房路1号院动漫大厦1号楼7层                                                        查看职位地图</t>
  </si>
  <si>
    <t>渠道数据运营</t>
  </si>
  <si>
    <t>渠道数据运营岗位职责：1、快速了解并跟进业务，梳理业务和数据结构之间的逻辑关系，建立完善的数据体系。2、快速响应业务方的数据需求。根据具体业务场景及其相关数据分析研究，有效洞察相关业务的问题、机会和瓶颈，帮助业务作出准确判断3、负责运营数据分析，设计业务评估体系，为业务决策提供支持4、根据业务情况，制定业务管理和督查体系，监控异常变动，对业务管理及优化提供数据支持；5、规划长期的分析框架、根据目前业务情况协助撰写数据分析和经营分析报告任职要求：1、全日制本科以上学历，1-3年经验，具有一定的数学、统计学以及数据分析相关知识；2、熟悉数据仓库及建模方法。熟练使用SQL等语言进行数据分析工作； 3、具备良好的沟通能力和表达能力，有独立开展业务调研、数据分析、项目管理的经验；4、良好的数据敏感度，了解大数据相关的基础知识，熟悉常见的数据分析和处理方法；5、有BI系统实践经验优先，有用车行业背景者优先；</t>
  </si>
  <si>
    <t>职位描述：1、 主要负责银行、保险、证券、资产管理公司等大型金融客户舆情项目的整体执行和质量把控，包括前期项目执行设计，辅助人员安排，按照客户的要求，基于监测数据，完成日报，周报，季报，年报等各类研究报告及各类专项报告等。2、 ?定期与客户保持良好的沟通与互动，明确客户需求，积极反馈客户意见，维护良好的客户关系。3、 ?管理项目组成员，带领团队根据项目要求按质按量完成任务，并能根据项目要求对项目组成员进行培训。4、 ?协助部门主管完成业务研发工作，撰写相关专业文章并发布。5、 ?完成领导交办的其他工作。任职资格：1、 本科及以上学历，金融、保险、经济学类、新闻学、舆论学、法学等相关专业毕业，具有丰富的银行、保险、媒体从业经历，从事危机公关研究的人员可放宽上述学历或专业的要求。2、 熟悉互联网，对金融、保险、媒体等行业有一定的认识，能够独立完成数据统计分析及项目报告的撰写工作。3、 思维敏捷、视野开阔、善于沟通，能够独立思考、理解项目需求，并具备一定的项目建议书撰写能力。4、 熟练使用excel进行数据分析，优秀的PPT、word编辑能力，能熟练进行spss进行数据分析者优先。5、 强烈的责任心和团队协作精神，能承受较强的工作压力。6、 具有创新能力，钻研精神，能在不断的研究客户需求基础上引导客户，进而完成创新的要求。</t>
  </si>
  <si>
    <t>北京市西城区佟麟阁路95号尚信大厦11层</t>
  </si>
  <si>
    <t>广告资源分析专员</t>
  </si>
  <si>
    <t>职位描述：1、负责公司广告产品的具体定价，并对定价策略提出建议；2、推动新资源的商业化开发工作，进行部门内和跨部门的沟通，推进广告资源开发；3、研究和建立不同类型的定价策略，能够高效应对多元化广告形式及销售需求；4、有效推进销售售卖，提供行业价格建议及资源管理方法，优化完善行业客户价格策略分析。任职要求：1、3年以上互联网媒体、游戏甲方或广告行业相关职位从业经验；2、熟悉广告运作流程，了解互联网广告营销趋势；3、良好的逻辑思维能力，较强的数据分析能力。</t>
  </si>
  <si>
    <t>婺城区金衢路1号豪森智慧谷内                                                        查看职位地图</t>
  </si>
  <si>
    <t>录入员数据员/文员（可收应届生）急招</t>
  </si>
  <si>
    <t>3500-5000元/月</t>
  </si>
  <si>
    <t>1、负责公司流程中各项数据报表的统计、整理、报送，协助BD维护商户关系等；2、负责业务部各类资料、表格及各项商务文档类的整理与存档；3、协助区域销售经理做好销售环节的电话回访、信息传递等工作；4、负责销售团队的售后事宜，例如每年“624口碑周年庆”“双十二全球狂欢节”等售后类问题的跟踪、反馈；5、保质保量的按时完成上级主管交办的其他事宜。岗位要求：1、熟练使用Ofiice 特别是excel 等办公软件（熟悉PhotoShop优先考虑）；2、女大专（含）以上学历（有经验可放宽）；3、具有数据分析与报表统计能力，对数据敏感，良好的沟通能力；4、工作认真细心，反应敏捷、具备优秀的沟通能力和团队协作能力；5、有美团、大众点评、糯米、口碑网、淘点点等相关从业经验者直接面谈；薪酬福利1、优厚的薪金；2、购买五险：（享受养老、医疗、失业、工伤、生育五险）社会福利有保障；3、每月精彩不断的团队活动，定期组织员工活动。4、完善的假期组合：带薪年假、公司年假、带薪病假及法定假期。5、晋升机会：公司现在扩大业务团队，有能力者短期内即可晋升。6、公司定期的免费培训，绩优人员一年可免费旅游四次。7、依法享受国家法定节假日，每周工作五/六天，周末大小周休息，公司交通便利，办公环境舒适。联系人：梁小姐联系电话：18122705067工作地址广州市天河区东圃大马路8号时代TIT广场A座435-437（车陂地铁d出口最近或者东圃公交站附近）</t>
  </si>
  <si>
    <t>天河广州市天河区东圃大马路8号时代TIT广场A座435-437                                                        查看职位地图</t>
  </si>
  <si>
    <t>数据专员/销售运营/统计录入员</t>
  </si>
  <si>
    <t>岗位职责：1、负责产品的开户、订单、赎回、变更等事宜的审核工作。2、负责数据报送，并根据要求进行报表制作。3、负责问题核查及反馈工作。4、负责与分部员工对接沟通。5、负责对数据进行监控，帮助前线员工解决问题。任职要求：1、全日制金融及相关专业专科及以上学历毕业；有两年以上金融行业工作经验者优先。2、对金融行业、基金行业有基本了解，了解相关法规制度。具备CPA或《基金从业人员资格证书》者优先。3、能熟练使用Excel、Word等办公软件进行数据分析统计。4、有较强责任心和耐心、严格遵守职业操守。5、做事细心、工作认真并有较强团队合作精神。</t>
  </si>
  <si>
    <t>新源南路8号启皓大厦西塔6层607-609</t>
  </si>
  <si>
    <t>大数据高级研发工程师</t>
  </si>
  <si>
    <t>岗位职责 任职条件：1、计算机软件开发相关专业毕业；2、熟悉Spring, JPA，Spring boot能够熟练掌握和运用设计模式；3、有hadoop，storm等数据处理经验；4、能够独立分析和解决问题、思维、逻辑清晰；5、能够快速接受新的技术，善于学习；6、有较强的工作责任心；7、熟悉MySQL、Redis、MongoDB；加分项：1. 熟悉spring cloud开源组件2. 有C++开发北京优先3. 参与过开源项目优先4. 有大数据分析经验优先</t>
  </si>
  <si>
    <t>中关村北大街151号燕园大厦6层7层</t>
  </si>
  <si>
    <t>综合分析</t>
  </si>
  <si>
    <t>岗位职责：1、互联网业务运营数据提取及进行定期分析；2、实施周/月互联网数据分析/运营报告；3、数据统计、数据匹配、活动赠费等工作；4、互联网营销方案上下架与测试；5、互联网渠道、省市和商汇业务投诉处理；6、员工互联网营销活动推广酬金计算；职位要求：1、本科（含）以上学历且从事相关微信运营工作年限≥2年者，或大专（含）以上学历且曾在同类项目中担任数据运营支撑工作等重要岗位工作年限≥1年者；2、熟练使用NGBOSS系统、ECOP系统、AMS系统、数据处理软件Excel/Access；3、优先考虑有省市移动业务支持中心支撑工作经验者。</t>
  </si>
  <si>
    <t>阳江市江城区石湾北路223号移动大楼                                                        查看职位地图</t>
  </si>
  <si>
    <t>数据管理专员</t>
  </si>
  <si>
    <t>工作职责：1.参与完成相关报表数据的收集、整理并制作报表、分析报告等，参与部门执行公司目标战略；2.参与部门数据体系的搭建、完善，持续更新行业信息，并优化和完善风险体系；3.根据上级需求，制作各类常规报表及分析报表，协助部门完成日报、周报、月报等各项数据报表工作；4.参与定期追踪及其他关键指标的达成情况，提出优化建议，及时出具分析报告；5.负责处理与营销中心各门店接洽工作，保障业务顺畅。6.其他工作：完成领导安排的其它工作；岗位要求：1.大专及以上学历，统计、应用数学、金融、计算机等相关专业背景优先；2.熟练使用excel和SQL数据分析工具；3.具备对数据的归纳、整理和分析能力，能熟悉数据分析软件者优先考虑。4.积极主动，团队意识好，执行力强。5.1年以上的数据分析工作经验；</t>
  </si>
  <si>
    <t>上海市黄浦区河南南路33号新上海城市广场18F</t>
  </si>
  <si>
    <t>4000-5000元/月</t>
  </si>
  <si>
    <t>岗位职责：1、互联网业务运营数据提取及进行定期分析；2、实施周/月互联网数据分析/运营报告；3、数据统计、数据匹配、活动赠费等工作；4、互联网营销方案上下架与测试；5、互联网渠道、省市和商汇业务投诉处理；6、员工互联网营销活动推广酬金计算；职位要求：1、本科（含）以上学历且从事相关微信运营工作年限≥2年者，或大专（含）以上学历且曾在同类项目中担任数据运营支撑工作等重要岗位工作年限≥1年者；2、熟练使用NGBOSS系统、ECOP系统、AMS系统、数据处理软件Excel/Access；3、优先考虑有省市移动业务支持中心支撑工作经验者。4：接受派驻阳江市移动公司</t>
  </si>
  <si>
    <t>广东省湛江市赤坎区人民大道北60号全球通大厦                                                        查看职位地图</t>
  </si>
  <si>
    <t>舆情分析师</t>
  </si>
  <si>
    <t>岗位职责：1、为客户提供舆情管理服务，包含监测、管理、分析等；2、根据客户需求完成常规舆情，预测舆情走势，提供意见，形成报告；3、针对专项监测内容，为客户提供有效的舆情预警及决策参考；4、客户沟通维护，针对全网发布内容，提供实时密集短信监测汇报；5、配合客户经理完成相关项目的执行工作。任职要求：1、 本科及以上学历，无不良嗜好；2、 具备较强的数据分析整理能力及沟通能力；3、 熟练使用office软件，精通Excel及PPT；4、 具备新媒体运营或舆情分析类工作经验者优先。</t>
  </si>
  <si>
    <t>北京市朝阳区八里庄东里1号莱锦创意产业园CF-28</t>
  </si>
  <si>
    <t>大数据工程师</t>
  </si>
  <si>
    <t>岗位职责：1、 负责大数据平台（Hadoop，HBase，Spark等）集群环境的搭建，性能调优和日常维护；2、 负责数据仓库设计，数据ETL的设计、开发和性能优化3、 基于Hadoop，Spark等构建数据分析平台，进行设计、开发分布式计算业务4、 负责大数据平台相关技术的培训与指导工作任职资格要求：1. 计算机相关专业本科学历；2. 有5年以上大数据开发经验，编程能力强；3. 熟练掌握Hadoop,Spark,Hbase，Hive，Storm等一种以上的大数据处理工具和技术，有实际大数据处理经验；4. 熟练掌握Java，并熟悉Shell，Python等一种以上的脚本语言，并灵活运用到实际工作中及解决技术问题5. 熟练掌握Linux操作系统6. 有过海量数据系统开发经验者优先</t>
  </si>
  <si>
    <t>朝阳区高碑店路西店1102号国粹苑A座四层4069-4078室</t>
  </si>
  <si>
    <t>产品需求分析师</t>
  </si>
  <si>
    <t>岗位职责1、根据公司发展战略方向，收集行业应用相关信息，为新产品规划、设计提供决策支持和依据；2、通过客户沟通、现场调研、数据分析等方式，结合用户需求，推进产品的不断改进和完善；3、负责需求的调研收集、整理、分析，编制需求规格说明书及实现方案，完成新功能/产品架构的概念设计；4、引导完成产品的界面、功能、流程设计及开发工作，负责引导用户合理控制需求范围，把控项目质量；5、给UI设计、开发人员、测试人员和实施人员培训需求，并验证实施结果；6、分析行业竞争对手动态和市场动态，规划产品路线图，提出产品需求或改进意见；任职资格1、计算机及相关专业、本科及以上学历；2、2年以上软件相关工作经验、1年以上需求分析工作经验；3、思路清晰，具有较强的的沟通能力及逻辑判断能力，对产品设计，产品分析、数据分析、竞争分析等有独到的见解；4、对软件架构有一定了解；对新产品和用户需求有独到的见解和思想；5、熟练使用Visio、Axure RP、Rose、Xmind等分析设计工具；6、具备解决方案编写、PPT等相关配套文件制作能力；熟练使用办公软件；7、工作踏实、对技术工作有热情、具备团队合作能力；</t>
  </si>
  <si>
    <t>深圳市南山区南头关口二路智恒产业园26栋2楼（南头检查站旁边）                                                        查看职位地图</t>
  </si>
  <si>
    <t>情报分析师</t>
  </si>
  <si>
    <t>任资资格（1）具有一定的投资或财务基础，熟悉掌握财务指标、项目测算模型； （2）拥有1年以上产业研究、情报搜集相关工作经验，能独立完成情报搜集与产业研究工作； （3）具有较强的逻辑思维能力，善于学习，责任心强； （4）善于对资料进行搜集、筛选、综合、提炼，具备良好的收集整合能力和文字表达能力； （5）对建筑装饰、物联网、健康人居其中某一产业熟悉者优先考虑。岗位职责  1、建筑装饰、装饰物联网、健康人居相关领域的商业情报收集、整理每周、每月形成动态快报； 2、根据公司战略与相关部门业务需求，组织实施专题研究，并结合公司实际业务情况提出切实可行的发展建议； 3、根据专题研究成果，不定期组织内部交流研讨与外部企业考察； 4、对接各业务板块负责人，持续沟通、跟进，推动研究成果落地实施； 5、协助团队拓宽情报来源渠道，负责对商业情报信息进行维护、更新、处理等工作，参与前期基础数据采集工作和企业情报库建设。</t>
  </si>
  <si>
    <t>深圳市福田区福强路2131号江南名苑裙楼1-3层                                                        查看职位地图</t>
  </si>
  <si>
    <t>销售数据运营</t>
  </si>
  <si>
    <t>岗位职责1、汇总和统计销售中心数据，并对销售相关数据进行深度分析，定期制作并优 化销售运营报告为经营决策提供数据依据和支持；2、销售预算管控、业绩激励与考核；3、配合制定销售总指标并分解至各销售团队，并对销售团队及销售个人销售行 为进行过程管理；4、销售应收账款管理：制定应收账款管理制度并监督执行，提高账款按期到账 率；任职要求1、本科以上学历，3年以上数据运营、数据分析经验；2、熟练掌握EXCEL等基础数据处理工具；3、思维严谨，热爱数据，具备很强的数据思维设计、创新、运营能；4、具备较强的工作积极性和主动服务的意识；5、工作和成果落地性，能够积极面对和处理问题，持续改善。</t>
  </si>
  <si>
    <t>海淀区东北旺西路8号中关村软件园8号楼华夏科技大厦三层309、311                                                        查看职位地图</t>
  </si>
  <si>
    <t>python数据挖掘工程师</t>
  </si>
  <si>
    <t>1.对数据分析及可视化呈现有浓厚兴趣；2.数学、统计学、计算机专业毕业，具有较好的统计学、数学理论基础。3.熟悉python语言，了解numpy、sicpy、matplotlib者优先。4.了解基本的数据挖掘方法论，熟悉回归、决策树、聚类等算法，如果有较好的数学理论基础，本条件可以放宽；5.有较强的自主的分析问题和解决问题的能力，对数据敏感，具有较好的技术应用与创新能力；6.数学或应用数学相关专业毕业优先考虑。公司简介：公司地处上海徐家汇的黄金地段，工作交通条件便利（地铁一号线、四号线、公交多线均可到达）。本公司围绕互联网金融、商业连锁、化妆品、母婴、家居、快速消费品fmcg等6大行业板块，提供深入专业的全网垂直整合服务能公司实力雄厚，适合各类新技术人才的专业发展。我们着重于互联网品牌的平台性产品开发、提供基于web以及微信端的互动产品应用，独立app、服务器集群运维、以及提供各类内容运维服务等。技术团队架构成熟，ＰＭ团队、前后端开发团队、ui/ued团队、产品测试团队均具有雄厚的技术实力，在不断发展的过程中，大量需要各位专业人才的加入。我司具有很强的校园式企业文化和学习氛围，可以根据人才的技能水平提供高于市场的工资待遇、业绩奖金、加班津贴等各项福利补贴以及海外旅游津贴等，并按政策为员工交纳五险一金，并可协助外地籍员工办理人才引进居住证，方便各位人才在上海扎根，建立自己的事业。我们非常期待您的加入。</t>
  </si>
  <si>
    <t>上海市天钥桥路333号腾飞大厦29楼</t>
  </si>
  <si>
    <t>岗位职责： 1、参与大数据平台的建设及开发 2、负责产品/项目的需求调研、数据分析、商业分析及数据挖掘建模等工作 3、构建基于大数据的数据产品和应用 任职要求： 1、计算机相关专业，2年以上工作经验 2、对Hadoop有实战经验，对基于hadoop、Spark、Storm、MapReduce、HDFS、YARN等技术开发大数据处理引擎有深入了解 3、熟悉Linux开发环境及Java开发，具有良好的编程基础及编程习惯 4、对数据结构和算法设计具有深刻的理解，熟悉常用数据挖掘算法，并有一定的算法实现调优经验 5、有良好的数据分析意识和产品意识，能够从海量数据中发现有价值的规律 6、具备良好沟通能力和团队合作精神，工作认真细致，责任心强 7、具备较强的分析解决问题的能力，以及优秀的逻辑思维能力，对有挑战的问题充满激情</t>
  </si>
  <si>
    <t>北京市海淀区中关村南大街2号数码大厦A座30层</t>
  </si>
  <si>
    <t>数据运营（金融）</t>
  </si>
  <si>
    <t>职位职责：1、分析用户来源、行为路径、转化率、留存等运营核心数据，给业务提供数据反馈和建议；2、通过各类数据分析发现业务趋势，并反馈至各业务部门进行落地，根据数据情况快速有效的定位问题并提出解决方案；3、管理和改进项目的数据分析模块，建立数据流转规则及异常预警机制；4、设计日常数据报表，建立数据流转规则及异常预警机制。5、根据公司的需求制作日报、周报、月度报表及归纳分析，能制作相关的PPT报表。任职资格：1、1年以上互联网公司数据分析、数据运营的相关工作经验；2、精通各类数据统计模型和数据挖掘技术，熟练使用主流数据分析工具及数据挖掘工具；。3、熟练使用Office，尤其有较强的Excel使用能力。4、对数据有一定敏感性，能洞察出数据背后的趋势变化，良好的逻辑分析能力和文字表达能力；5、热爱互联网行业，有良好的抗压能力和责任心；6、具备互联网金融行业从业经验；7、具备参与过用户运营项目的经验优先。</t>
  </si>
  <si>
    <t>上海市宝山区长江路258号B1微盟大厦</t>
  </si>
  <si>
    <t>1.对PC端和移动端产品的整体数据、功能使用数据等各方面数据进行系统分析，建立和维持有效的数据分析流程2.根据部门leader的要求，配合团队做数据运营的需求分析和结果分析3.有相关的数据运营经验的优先4.与团队紧密合作，跟进完成需求任职要求：1.工作积极主动，细致，对挖掘现象背后的数据规律和数据反映的事实情况有强烈的好奇心，沟通能力强2.精通excel等数据分析软件3.1-2年运营数据分析相关经验4.全日制统招本科以上学历，数学、统计或者理工科相关专业优先5.有产品运营相关的数据分析经验优先考虑</t>
  </si>
  <si>
    <t>浦东新区盛夏路666号上投盛银大厦D栋702                                                        查看职位地图</t>
  </si>
  <si>
    <t>需求分析师</t>
  </si>
  <si>
    <t>岗位职责：1、负责财税相关产品的规划、需求落地 2、系统性地规划平台的产品线，制订产品开发的可行性方案；对互联网+税务行业产品进行深入研究3、根据用户需求，进行市场调研和数据分析，产品功能设计及交互设计4、可以独立负责对产品进行策划，需求管理、功能规划、流程设计，并交付产品需求文档和产品原型5、与技术、运营部门保持良好沟通与合作，推动产品开发进度，把控产品进度和质量，为产品运营中提供的功能与内容方面的支持任职要求：1、本科以上学历，3年以上财税软件、ERP软件、供应链经验，1年以上产品经验2、有财务机器人经验的优先3、熟悉常用的财务及税务处理软件系统，有用友、金蝶或财务共享经验者优先考虑4、掌握可用性设计的专业知识，，能够运用信息结构、交互设计原则等知识完成可用性高的产品设计5、市场意识敏锐，逻辑严谨，抗压能力强以及良好的沟通，协调能力</t>
  </si>
  <si>
    <t>风险数据挖掘工程师</t>
  </si>
  <si>
    <t>岗位职责：1、研究当前主流的征信技术，并对风险预警异常情况进行深入分析；2、负责客户行为的风险数据分析及，定期提供信用风险分析报告及针对性的分析结果；3、负责征信评分模型及反欺诈风险模型的研发；4、根据业务场景，跟进征信模型的实施和优化；5、参与多项目、多部门合作，推动项目顺利开展。岗位要求1、统计学、数学、计算机方向相关专业本科及以上学历；2、熟悉建模流程及常用算法（如决策树、回归、神经网络等）；3、熟悉机器学习，深度学习常用算法，2年及以上实际建模开发经验；4、能熟练使用数据处理挖掘工具，SQL\R\PYHTON\HIVE\SPARK\JAVA等，了解tensorflow深度学习工具。5、有较高数据敏感度、逻辑分析能力能够把合理的思路成功应用于实践，以及良好的沟通和表达能力，6、有NLP，文本挖掘等方向研究或者工作经验优先</t>
  </si>
  <si>
    <t>Data Mining Consultant/数据挖掘顾问</t>
  </si>
  <si>
    <t>Responsibility:---Deliver data analytics &amp;amp; business insight exploration related projects;---Help team explore data mining related offerings;---Support team’s solution proposal preparation and client engagement;1. 协助数据清理、推动营销数据分析模型的开发2. 通过大数据分析模型来指导客户业务发展，为客户商业决策提供专业数据策略分析报告3. 对自然语言处理与文本挖掘有处理经验，愿意研究学习文本挖掘算法Requirement:---Master’s degree or above;---Statistics/Math related major is preferred;---Overseas experience is preferred;---2+ years data mining related experience;---Good at modeling; Familiar with R/python;---Healthcare industry’s background is preferred;</t>
  </si>
  <si>
    <t>北京市建国门外大街中海广场中楼7层                                                        查看职位地图</t>
  </si>
  <si>
    <t>经营分析专员/主管</t>
  </si>
  <si>
    <t>岗位职责：1.负责收集、整理和分析公司各项业务运营数据，输出周报，月报及年报2.定期进行数据报表的统计分析、可视化并提交，为运营业务的提供数据支持3.保持与相应数据接口部门工作沟通，保证数据分析工作有效进行4.收集并分析具体需求的数据，为未来策略的制定提供依据5.对公司线上运营数据进行定期监测，挖掘数据内在联系，分析行业发展方向任职要求：1.本科及以上学历，数学、统计学优先考虑，1年以上数据分析工作经验2.有互联网、数据可视化、咨询公司背景优先3.熟练操作EXCEL（常规函数、数据透视表、图标制作等），可以用PPT撰写分析报告4.精通SAS、R、Python等一种或多种数据分析工具，可以对大量数据进行熟练的分析和整合5.工作主动性强，积极向上，有团队协作精神，有良好的逻辑分析、归纳和总结的能力，有较强的责任心</t>
  </si>
  <si>
    <t>北京市朝阳区光华路7号汉威大厦东区19A2                                                        查看职位地图</t>
  </si>
  <si>
    <t>中介服务</t>
  </si>
  <si>
    <t>Python数据挖掘工程师</t>
  </si>
  <si>
    <t>岗位职责：1、 负责理解机器学习的算法及其适用场景，根据普惠情况，研究适合的算法模型，并对模型进行持续调优；2、 参与客户画像建模和数据挖掘工作，深入客户关系网、客户行为数据、特征挖掘、用户体系的建设；3、 参与研究个性化推荐算法；4、 建立健全开发流程和相关技术文档的制定，归档和保管职责。任职要求：1、??计算机、数学、统计学相关专业级本科及以上学历2、??熟悉常用的机器学习算法，数据挖掘基本概念，有实际的算法应用经验；如分类、聚类、关联挖掘、推荐等。3、了解hadoop、spark、hive，有大数据分析经验者优先;4、在人群画像、推荐、风险分析、反欺诈等领域有经验者优先5、熟练使用Python编程语言（Numpy,?pandas,?scikit-learn,?gensim等）。6、熟悉pyspark、sas可加分。</t>
  </si>
  <si>
    <t>福田区                                                        查看职位地图</t>
  </si>
  <si>
    <t>绩效奖金</t>
  </si>
  <si>
    <t>岗位职责：1、每日业务数据统计，生成日报表，月报表，确保数据的完整性和及时性，通过月度销售数据进行梳理，对数据报表中发现运营存在问题给予数据分析及提出可行性建议；2、根据销售数据，对渠道布局、产品结构，促销推广内容等提出数据分析报告；3、销售报表汇总并负责各项销售数据分析、统计、管理等工作；4、具有良好的文字功底，语言表达能力强，能独立撰写分析报告，5、完成领导交代的其他工作。岗位要求：1、大专及以上学历，数学、统计学、经济、金融学等相关专业优先；2、熟练使用EXCEL里各项数据处理工具及函数功能，以及PPT等，善于用合理的方式进行数据可视化，对数字敏感，有较强的逻辑思维能力；</t>
  </si>
  <si>
    <t>深圳市南山科技园科技中一路创业印章大楼三楼                                                        查看职位地图</t>
  </si>
  <si>
    <t>数据助理</t>
  </si>
  <si>
    <t>岗位职责：1、审核采购相关信息合理性；2、能熟练运用EXCEL表，制作日常用表；3、负责录入采购数据进相关系统；4、与合作部门良好沟通；5、日常数据信息维护整理；任职要求：1.???? 全日制大学专科及以上学历，30岁以下；2.???? 具备数据分析类工作经验者有限考虑；3.???? 熟练运用XCEL各类函数；4.???? 具备良好的沟通能力，抗压能力强。</t>
  </si>
  <si>
    <t>徐汇区龙华路2577号72栋                                                        查看职位地图</t>
  </si>
  <si>
    <t>岗位职责：1、负责公司运营数据的收集、核对和上报；2、负责公司所有数据的稽核工作；3、根据数据分析方案进行数据分析，在既定时间内提交给总经理；4、能进行较高级的数据统计分析；5、完成公司领导及部门领导安排的其他工作。?任职要求：1、对数据有敏感度、善于学习；2、具备良好的沟通能力，执行能力，责任心强，善于学习，较强的团队合作精神；3、熟练运用常用Office办公软件。</t>
  </si>
  <si>
    <t>广东省深圳市福田区福虹路9号世贸广场A座2601C                                                        查看职位地图</t>
  </si>
  <si>
    <t>数据处理工程师</t>
  </si>
  <si>
    <t>一、技能要求：1、熟练使用SQL对数据进行处理和统计2、熟悉ORCALE基本操作3、熟练使用Office办公软件进行文字、图表编辑工作4、了解统计学知识并具有一定的数据分析、挖掘技术优先5、了解COGNOS软件的基本操作者优先6、自身学习能力强优先二、其它要求：1、服从安排，有团结协作精神2、吃苦耐劳、遵守劳动纪律、保密性强3、工作积极主动、态度认真、做事细致、有责任心4、能够处理好人际关系，有良好的协调组织能力三、工作职责1、按照要求独立对数据进行处理2、按照要求统计并生成各类报表3、对数据进行收集和分类管理4、部门内其他日常工作</t>
  </si>
  <si>
    <t>北京市海淀区上地六街一号国试大厦</t>
  </si>
  <si>
    <t>Senior Analyst（高级分析师）</t>
  </si>
  <si>
    <t>工作职责：1. 独立完成互联网大数据项目的数据分析及消费洞察报告撰写；2. 根据销售线索，撰写研究项目计划书；3. 独立完成周、月、季度连续型分析报告的撰写和客户服务；4. 对目标行业进行研究与分析，提出有意义的观点和解决方案；5. 参与完成数据咨询的解决方案框架，确定数据分析目标，完成方案报告的撰写及汇报；6. 负责数据咨询项目的售前支持工作，与目标客户进行方案的讲解与沟通；7. 负责数据咨询知识模块的提炼，研究新的数据分析思路。任职要求： 1. 本科以上学历，市场营销、企业管理、社会学、新闻学、心理学等相关专业；2. 2年以上数据分析经验，具有数据敏感度及钻研精神；3. 精通定性与定量分析；4. 学习领悟能力强，能快速进行信息收集、分析、归纳、总结，能够撰写逻辑清晰、结构紧凑、观点突出的报告；5. 良好的沟通表达能力，抗压能力强，积极主动，良好的团队协作能力；6. 精通PowerPoint、Excel等办公工具；7.  英语读写能力良好。Benefits:股票期权、热门领域、大数据核心产品及技术、发展空间巨大、上班超方便、国际化团队、绩效奖金、五险一金……</t>
  </si>
  <si>
    <t>岗位职责：1、整理及分析各渠道各营销活动数据：每日、每周、月中、全月、季度对比分析。2、整理省公司、地市相关大市场政策以及指标数据监控3、营销推广类、规模增长类的主题分析职位要求：1、本科（含）以上学历且从事相关数据分析工作年限≥2年者，或大专（含）以上学历且曾在同类项目中担任数据分析工作等重要岗位工作年限≥3年者2、熟练使用各种数据库及数据处理软件。包括但不限于微软、甲骨文数据库、微软access、SPSS、SAS。3、收集整理省公司、地市相关大市场政策及整理省公司监控通报数据。工作地点：广东省东莞市莞城区汇峰中心</t>
  </si>
  <si>
    <t>广东省东莞市莞城区汇峰中心                                                        查看职位地图</t>
  </si>
  <si>
    <t>岗位职责：1、整理及分析各渠道各营销活动数据：每日、每周、月中、全月、季度对比分析。2、整理省公司、地市相关大市场政策以及指标数据监控3、营销推广类、规模增长类的主题分析职位要求：1、大专及以上学历且从事相关数据分析工作年限≥2年者2、熟练使用各种数据库及数据处理软件。包括但不限于微软、甲骨文数据库、微软access、SPSS、SAS。3、收集整理省公司、地市相关大市场政策及整理省公司监控通报数据。</t>
  </si>
  <si>
    <t>天河区华师地铁站C出口前往金海大厦广州移动分公司                                                        查看职位地图</t>
  </si>
  <si>
    <t>财务分析</t>
  </si>
  <si>
    <t>岗位职责：1．对企业财务分析制度的完善提供合理化建议，并协助财务分析部经理草拟财务分析制度；2．实时掌握企业财务状况，并从盈利能力、偿债能力、变现能力、运营效率等各个角度对企业财务状况进行分析；3．按要求定期提供财务分析报告，以协助管理层制定本企业中长期发展规划；4．协助企业领导、管理人员开展生产经营评估分析、过程分析和最终的项目评审，并提供生产经营项目财务分析报告；5．协同预算人员对企业财务计划和预算执行情况进行调研，并撰写相关的分析报告；6．协助财务分析经理建立预算管理体系，为预算工作建立相应配套的执行、控制机制；7．在财务分析经理的指导下，根据企业年度经营目标组织编制企业财务预算纲要及财务部应编制的各项预算，包括投资收益预算、资本性收支预算、现金流量预算等；8. 负责汇总、整理财务数据，编制集团合并报表；9．按时完成领导交办的其他相关工作岗位要求：1. 具有一定的财务岗位工作经验；2. 精通财务管理的各流程，熟悉各种组织形式下企业财务管理 工作，精通预算管理工作；3. 具备数字敏感性和良好的数据分析能力，擅长财务分析，能够从经营报表数据评价、判断企业财务状况、经营效果，并具备较强的文字综合表达能力；4. 具有较强的沟通、协调能力和团队精神；5. 熟练使用电脑、财务软件及office办公软件；6. 为人诚实、正直，原则性强，敬业负责，工作细心，具有良好的职业道德和较强的执行力。</t>
  </si>
  <si>
    <t>上海市杨浦区凤城路1号1幢5楼                                                        查看职位地图</t>
  </si>
  <si>
    <t>媒体舆情监测分析</t>
  </si>
  <si>
    <t>岗位职责：产品运营：包括对内对外的产品使用培训，产品文档整理，宣传资料制作、案例制作，相关翻译工作等市场调研：包括竞品分析，市场动态追踪，热门行业信息收集，主流媒体动态信息收集等客户服务：包括客户日常沟通，产品设置调整，客户回访，客户关系维护等。销售支持：包括协助销售洽谈客户，或自主洽谈客户。参与或协助重大竞标活动，准备相应提案文件等。报告分析：根据收集到的客户数据，制作各类定期或不定期的汇总报告，事件报告，深入分析报告等。其他工作。任职要求：1、本科及以上学历2、英文六级及以上，口语流利，如果具备相关行业经验或能力优秀者可适当放宽3、沟通交际能力，维护客户关系，较好的服务精神4、耐心，细心，对于数据信息具备较好的敏感度与整理能力</t>
  </si>
  <si>
    <t>上海市黄浦区南京西路338号天安中心</t>
  </si>
  <si>
    <t>岗位职责（1）参与公司业务的大数据的开发，实现数据驱动业务，提高运营效率，提升单车使用效率；（2）根据业务需求进行数据模型的调研、设计、开发及验证工作，并持续进行模型的优化；（3）负责数据模型架构的构建，建立数据抽取、清洗、校验等数据加工流程规范及OLAP多维数据分析模型；（4）持续对系统的技术架构进行改进和优化，提升海量数据的查询性能和用户体验。任职要求（1）统招本科或以上学历，计算机、数据挖掘等相关专业，工作至少3年以上； （2）熟悉Scala/Java开发，有脚本语言（shell,python)开发经验者优先；（3）熟悉一种以上大数据处理技术，如Hadoop、Spark/Storm；（4）掌握HBase、Redis、Elastic Search等开源大数据存储技术，并能结合不同的业务场景深入使用；（5）熟悉多线程编程，实时数据分析者优先；（6）对解决具有挑战性的问题充满激情，具有良好的分析问题和解决问题的能力，能够医治各种系统的疑难杂症</t>
  </si>
  <si>
    <t>北京市海淀区西二旗大街39号A座三层</t>
  </si>
  <si>
    <t>岗位职责：1、研究国内外宏观经济数据，对国内外重大经济事件及其影响的深入解读，侧重贵金属、大宗商品、商业地产等行业，并定期发布研究报告；2、例行市场信息收集分析、重点事件分析简评报告；3、收集、整理行业资料，定期汇总相关简报；4、研究公司业务与资本市场的合作机会，对选定领域进行研究（金融创新、业务模式、发展策略），为后期业务开展提供依据。务模式、发展策略），为后期业务开展提供依据。任职要求：1、本科及以上学历；2、具有金融工程、数据分析、经济学、金融学等专业背景者优先；3、适应快节奏的工作环境，心理承受能力强，能适应较大的工作压力；4、具有严谨的工作态度，对数据有极强的分析能力和敏感度；5、有高度的责任心和团队精神。</t>
  </si>
  <si>
    <t>北京市朝阳区民族园路2号3幢丰宝恒大厦3036室                                                        查看职位地图</t>
  </si>
  <si>
    <t>用户数据运营</t>
  </si>
  <si>
    <t>用户体系运营／用户数据运营岗位描述：1、负责用户数据运营体系的建设，用户运营数据的收集、整理、统计和分析；2、根据公司和部门相关指标进行内外部经营状况、投入产出比分析，挖掘，撰写运营分析报告，提出运营决策；3、分析用户来源、行为路径、转化率等运营核心数据，提供数据反馈和建议；4、负责部分产品数据分析工作，监控日常产品运营状态，发现运营异常状况，分析原因并提出产品优化方案，提供决策支持。岗位要求：1、对数据驱动业务有深入理解，对数据与业务方面有足够的敏感性，较强的逻辑分析与独立思考能力；2、了解基本的统计知识，数据敏感；3、熟练使用excel，ppt等；4、学习沟通统筹能力强，表达能力优秀；5、本科以上学历，相关岗位工作两年及以上。</t>
  </si>
  <si>
    <t>北京市朝阳区大望京启阳路北望金辉大厦25层                                                        查看职位地图</t>
  </si>
  <si>
    <t>Responsibilities:1. Provides statistical methodology support in the delivery of standard and custom studies.2. Applies statistical design and methodology to meet client information needs, conducts statistical analyses to derive conclusions from the study and assists in preparing written summaries of study results.3. Works as part of a team in preparing analysis plans and statistical reports and performs validation of statistical analysis.4. Works on projects of limited scope within defined procedures and practices.Requirements:1. Proficient in oral and written English2. Master&amp;#39;s degree, or equivalent, in Statistics, Mathematics, or related field with up to 2 years of experience in operations research, market research, or applied statistics.3. Regression analysis, sampling, and basic knowledge of SAS programming languages in both PC and mainframe environments.4.1year or above experience;</t>
  </si>
  <si>
    <t>上海市静安区北京西路968号嘉地中心12楼，15楼                                                        查看职位地图</t>
  </si>
  <si>
    <t>13000-25000元/月</t>
  </si>
  <si>
    <t>岗位职责：1，负责公司大数据平台相关组件的研发设计；2，负责业务系统数据收集、处理、存储方案的设计开发；3，持续关注大数据前沿技术，优化公司平台相关架构。岗位要求：1、一年以上开发经验，热爱软件开发，做事认真细致负责，沟通能力强，有团队合作精神；2、java基础扎实，如多线程、IO、同步、反射等；3、熟悉Linux下开发，熟练使用命令，能编写shell脚本，熟悉python；4、熟悉数据库：mysql、redis5、熟悉大数据相关技术原理与架构：hadoop/flume/kafka/Spark/elasticsearch，能够独立部署相关组件；6、精通SQL查询，mysql、impala、hive7、掌握数据分析的基本流程，具备数据采集、清洗、分析等环节的实战经验者优先；8、有实时日志数据收集处理经验，有spark开发经验者优先；9、研究过大数据开源项目者优先；</t>
  </si>
  <si>
    <t>北京市朝阳区北苑路                                                        查看职位地图</t>
  </si>
  <si>
    <t>数据中心实习生</t>
  </si>
  <si>
    <t>岗位职责：1、根据部门领导要求，搜集和整理行业数据；2、定期进行数据对比和分析，及时解决相应问题。??? 任职资格： 1、大学本科及以上学历，统计、数学、数据分析、经济、信息管理专业、法学专业优先；2、工作投入，精力充沛，学习能力强，主动性高，有强烈的责任心和团队合作意识；3、数据敏感度高，良好的数据/信息收集、逻辑分析、推理归纳、沟通协调能力；4、熟练操作Excel,手速快；5、至少保证一周出勤3天以上，全勤优先。</t>
  </si>
  <si>
    <t>闵行区华中路6号七宝德必易园A座309室                                                        查看职位地图</t>
  </si>
  <si>
    <t>数据运营主管</t>
  </si>
  <si>
    <t>岗位职责：1.负责搭建及维护业务数据分析体系及相关数据模型；2.对业务运营数据进行挖掘和分析，为营销、运营及决策供业务分析及数据支持；3.对运营数据进行监控分析，建立异常预警机制，根据数据情况快速有效的定位问题并提出解决方案；4.分析用户特征、行为路径、转化率、活动效果等运营核心数据，提供数据反馈和建议；5.深入理解业务，通过各类数据分析发现业务趋势，发掘可能存在的业务提升点；6.结合业务发展需求，定期进行数据分析报告撰写及数据汇报工作。任职要求：1.统招本科以上学历，3年以上相关工作经验，有金融工作背景优先考虑；2.有互联网公司数据运营，数据分析经验；3.熟练掌握SQL、excel、visio等操作软件的使用，具备很强的数据敏感度和敏锐的商业嗅觉，能够主动从数据中发现业务问题，并找到数据驱动业务的切入点；4.具备良好的沟通协调能力，能够胜任跨部门业务沟通和推进工作；5.正直乐观，善于学习，勇于探索。</t>
  </si>
  <si>
    <t>北京市朝阳区光华路4号院3号楼10层1012室</t>
  </si>
  <si>
    <t>实验员/分析员（预防医学、制药专业优先考虑）</t>
  </si>
  <si>
    <t>岗位要求：1、负责实验室环境、水质、土质样品化学分析工作。2、遵循实验室管理体系，在相关作业指导书和老师的指导下独立完成检测工作。3、做好实验记录，并对结果进行数据分析。4、及时保质地完成主管分配的任务。任职资格：1、大专及以上学历，化学、食品、环境相关专业优先考虑；2、一年以上相关工作经验；3、熟悉水质、环境、土质样品分析，熟练操作常规化学分析仪器；4、悉实验室相关分析标准和方法；5、能吃苦耐劳，有团队意识，工作仔细、踏实，善于学习，勤奋进取。6、具有良好的沟通能力。7、具有中、高级职称者优先考虑。</t>
  </si>
  <si>
    <t>北京市丰台区新宫中福丽宫品牌基地                                                        查看职位地图</t>
  </si>
  <si>
    <t>统计分析工程师</t>
  </si>
  <si>
    <t>工作职责：1. 按照要求独立对数据进行处理和统计、挖掘2. 按照要求统计并生成各类报表3. 对数据进行收集和分类管理4. 部门内其他日常工作技能要求：1. 精通数据分析，并能深入挖掘2. 熟练使用SQL对数据进行处理和统计3. 熟悉ORCALE基本操作4. 熟练使用OFFICE办公软件进行文字、图表编辑工作5. 熟练使用一种ETL工具6. 熟悉统计学相关知识7. 了解COGNOS软件的基本操作者优先8. 自身学习能力强优先其他要求：1. 服从安排，有团结协作精神2. 吃苦耐劳、遵守劳动纪律、保密性强3. 工作积极主动、态度认真、做事细致、有责任心4. 能够处理好人际关系，有良好的协调组织能力</t>
  </si>
  <si>
    <t>风控政策分析岗</t>
  </si>
  <si>
    <t>1、负责对日常各类风控数据的统计整理和分析? ? ?形成完整的风控数据分析体系；? ? ?为政策调整、流程优化提供数据支撑；2、负责定期出具风控数据的分析报告? ? ?对风险数据进行深入分析、挖掘，并及时进行反馈；? ? ?对风控数据进行数据挖掘，提炼指标，不断优化完善数据模型；3、负责对风控数据的统一报出及对接第三方风控平台? ? ?对外（包含监管机构、合作机构等），关于风控数据的统一报出；? ? ?负责寻找第三方风控平台的手段及技术，包含但不限于征信供应商、反欺诈、黑名单、失联失信客户数据等服务；? ? ?负责第三方风控平台的初步洽谈并进行测试，并进行评判；? ? ?负责根据第三方风控平台测试结果，提出初步采购意向，联合风险策略中心进行供应商采购；4、完成上级领导交办的其它工作任务任职要求：1、全日制本科及以上学历，经济学、统计学、数学等相关专业优先；2、至少一年互联网金融风控经验，硕士应届毕业生综合资质佳可考虑；3、对数据敏感，具备数据分析思维；? ? ?掌握基本数据分析模型、风控指标分析、产品需求分解；4、精通EXECL等相关软件，熟悉基础的统计管理软件及数据分析软件SPSS/SAS/SQL等；5、具有较强的数据分析能力、逻辑思维能力和沟通能力；6、良好的风险合规意识、职业道德和敬业精神。</t>
  </si>
  <si>
    <t>国人通信大厦                                                        查看职位地图</t>
  </si>
  <si>
    <t>运营分析岗</t>
  </si>
  <si>
    <t>岗位职责：1.负责逐步完善电子发票服务平台运营管理体系建设；2.负责组织平台运营相关业务的实施、监督；3.负责电子发票服务平台运营事件的跟踪、处理、回访；4.负责协调各方解决处理运营事件；5.负责汇总、分析、解决运营事件问题。任职要求：1.统计、数学、计算机等相关专业优先，3年以上互联网行业数据分析、商业智能、用户画像分析工作经验；2.熟悉 SQL语法，熟练使用 EXCEL、SPSS等工具，熟悉数据分析的基本理论；3.熟练利用Python或R语言完成数据分析工作，了解hadoop、hive等相关大数据分析工具中的一种或多种；4.具有良好的数据敏感性和分析能力；5.有较强的团队合作能力、沟通能力和快速学习能力</t>
  </si>
  <si>
    <t>北京市朝阳区安定路5号院8号楼 外运大厦M01室</t>
  </si>
  <si>
    <t>职位描述1. 根据项目经理或高级数据挖掘工程师要求独立完成项目的数据搜集和数据处理；2. 能够快速根据项目需要学习并理解行业知识，并能在项目经理或高级数据挖掘工程指导下完成部分数据分析工作；3. 能够使用SAS,SPSS,或R,Python等开源平台根据用户需求定制开发相应的算法；4. 理解数据挖掘模型及预测分析结果，撰写相关分析报告；5. 了解数据仓库及商务智能背景，熟练掌握一类数据展现分析工具，如：Tableau，Cognos等；任职要求1. 信息化管理、数学或统计学专业背景本科以上学历；2. 具有一定的统计学、数据挖掘知识基础，有数据仓库/商业智能项目经验尤佳；3. 精通数据挖掘方法论，熟悉数据挖掘项目过程；4. 熟悉并掌握SAS、SPSS统计分析或数据挖掘工具至少一种； 或具备Python，R等使用开源平台开发算法的经验；5. 有很强的事业心、责任感，良好敬业精神、团队精神与人际沟通能力。</t>
  </si>
  <si>
    <t>上海市普陀区怒江北路399号新曹杨科技大厦802室                                                        查看职位地图</t>
  </si>
  <si>
    <t>数据挖掘实习生</t>
  </si>
  <si>
    <t>职位描述 1. 根据项目经理或高级数据挖掘工程师要求独立完成项目的数据搜集和数据处理；2. 能够快速根据项目需要学习并理解行业知识，并能在项目经理或高级数据挖掘工程指导下完成部分数据分析工作；3. 能够使用R，Python等开源平台根据用户需求定制开发相应的算法；4. 理解数据挖掘模型及预测分析结果，撰写相关分析报告；5. 了解数据仓库及商务智能背景，熟练掌握一类数据展现分析工具，如：Tableau，Cognos等；任职要求 1. 信息化管理、数学或统计学专业背景，本科以上学历 2. 具有深厚的统计学、数据挖掘知识基础 3. 精通数据挖掘方法论，熟悉数据挖掘项目过程； 4. 熟悉并掌握SAS、SPSS统计分析或数据挖掘工具至少一种；或具备Python，R等使用开源平台开发算法的能力；5.有SAS培训经验及证书者优先6. 有很强的事业心、责任感，良好敬业精神、团队精神与人际沟通能力；7.上海户口优先考虑。工作地址上海市普陀区怒江北路399号802室（近地铁13号线）</t>
  </si>
  <si>
    <t>岗位职责：1、基于hadoop等构建数据分析平台，进行设计、开发分布式计算业务；2、关注业界大数据动态和发展方向，并能够独立研究；3、辅助管理hadoop集群运行，稳定提供平台服务；4、完成与工作相关的技术文档编写工作。5、完成上级交代的其他工作；任职要求：1、本科及以上学历，3年以上编程经验，熟悉hadoop研发、熟悉hadoop集群的搭建、管理及优化；2、熟悉scala/hdfs/hbase/hive/spark/mapreduce/pig/mahout/impala，有丰富的分布式编程经验；3、精通java研发，有实际编程经验；4、熟练使用sql，能熟练使用sqoop等作为etl工具；5、熟练掌握linux操作系统，熟悉shell等脚本编程；6、有海量数据的分析能力和处理经验、对数据分析和数据挖掘有浓厚兴趣者优先考虑；7、强烈的责任心和团队合作能力，良好的学习能力，逻辑思维能力并且敢于创新和接受挑战，能够在一定压力下工作；</t>
  </si>
  <si>
    <t>总部：深圳市南山区科苑路清华信息港科研楼804室                                                        查看职位地图</t>
  </si>
  <si>
    <t>hadoop开发工程师（数据挖掘方向）</t>
  </si>
  <si>
    <t>岗位职责：1. 负责公司hadoop大数据项目管理工作，确保各项目的正常运行；2. 负责各个hadoop大数据项目资源的组织及协调，制定项目管理策略；3. 监督大数据项目管理的实施及程序，定期向公司及客户汇报项目进展及问题任职资格：1. 计算机及相关专业，本科以上学历，2年以上hadoop相关项目开发及管理经验；2. 熟悉hadoop、hive、pathon等大数据平台及算法开发；3. 了解数据挖掘相关知识，熟悉SAS/IBM SPSS/R/Python等主流商业或开源专业数据分析工具或语言；4，责任心强，有团队精神</t>
  </si>
  <si>
    <t>分析研究/行业分析/策划编辑/情报信息分析</t>
  </si>
  <si>
    <t>8001-12000元/月</t>
  </si>
  <si>
    <t>未来的共事者：欢迎你加入这样一家尊重人性、包容个性、发挥特性的公司。在这里，我们每一天是这样度过的： ●务实。发现问题为导向，解决问题为目标，目标不变方法变；激情有释放的空间，创意有实践的平台，效果有检验的机制；努力会获得支持，成绩会得到认可，回报有机制保障。 ●充实。和谐平等的人际关系，幸福指数与日俱增；开放包容的企业环境，时刻点燃你的脑细胞；充满思辨的团队氛围，随时让你脑洞大开。 ●踏实。平台可靠，伙伴可信，方向对了就不怕路远；不断发现自己的优势和潜能，寻找到职业的方向和归属感；“积跬步，至千里”，每一步都走的稳当，千里之外定是美景。“体验出真知”，我们为你的选择感到荣幸，对你即将和我们共度的每一天充满期待！                                        你的同事、伙伴、朋友公司介绍北京华信捷投资咨询有限公司《施工企业管理》杂志社品牌1：华信捷投资咨询——长期专注于投资建设领域的信息与咨询服务商● 资信证书。2000年得获国家发改委颁发的工程咨询甲级证书；国际咨询工程师联合会（FIDIC）成员协会会员单位；中国工程咨询协会理事单位；北京市高新技术企业。● 业务范围。长期专注于投资建设领域，是工程项目信息行业的开创者和领跑者，为客户提供专业的项目信息咨询、行业研究、工程咨询、投融资服务、数据库等专业服务。品牌2：《施工企业管理》杂志——打造工程建设行业最具影响力的综合服务平台● 服务定位。创刊于1986年，为国家发展改革委主管，中国施工企业管理协会主办的工程建设行业最具影响力的媒体平台。杂志定位于面向施工企业中高层管理者的管理实践，在30余年的成长和发展过程中，深度聚焦行业，从更广阔、更深入的视角关注企业生存环境，满足企业发展需求。● 业务范围。杂志社为广大客户提供包括广告发行、会议活动、管理咨询、信息化咨询、投融资服务、数据库等在内的多项服务。（欲了解更多详细内容，请登录官网：http://hxj.bhi.com.cn）本职位主要涉及3个方向：一是数据挖掘部——投资建设领域的信息数据的挖掘与分析；二是发展研究部——投资建设领域中与行业发展、市场开拓、企业运营有关的投资分析与研究；三是策划编辑部——与工程建设行业发展和施工企业管理相关的策划与调研。我们鼓励在工作中，通过不同方向的实践和历练，既有自己的主攻方向，又能兼顾其余方向。口径宽、视野广、多技能、复合型，这既是我们的工作方式，也是我们对人才的培养目标。岗位职责：方向1 投资建设领域的数据挖掘与分析（1）负责工程项目数据的采集、清洗、分类、筛选与入库，对数据进行整合、抽取、聚类等深度挖掘；（2）研究工程项目数据特征，开拓数据源，构建和优化数据库及数据挖掘流程；（3）与客户深入沟通，搜集分析客户行为数据，挖掘客户需求，改进数据产品和服务；（4）参与其他与工程项目相关的数据挖掘与分析工作。方向2 投资建设领域的投资分析与发展研究（1）对投资建设领域内行业及相关项目信息进行持续探索、研究，构建并完善研究体系，优化数据库，撰写分析报告、视点文章；（2）以深入挖掘、研究客户群及其需求特点，持续研发新产品和服务为目标，参与服务公司核心客户，建设并完善公司客户运营体系；（3）负责中国拟在建项目网（www.bhi.com.cn）内容的建设和运营，策划热点专题，论坛会议等；（4）参与各类投资咨询项目（如规划咨询、可行性研究、投资机会研究等）报告的撰写与服务。方向3工程建设行业的策划与调研（1）深入调研工程建设行业热点难点和客户需求，追踪、研究行业、企业发展典型案例，撰写行业发展和企业经营管理相关分析研究报告、专题策划方案和评论员文章；（2）对接行业专家和企业中高层管理者，持续积累业界专家、企业家资源；（3）参与《施工企业管理》杂志选题计划和专题策划；（4）参与行业各类论坛、研讨、调研等活动的策划、组织和实施；（5）参与中国工程建设网（www.chinacem.com.cn）内容的构思、策划、改版、建设与运营。任职要求： （1）硕士（含MBA）及以上，经济类、文史类、理工类相关教育背景； （2）具有至少3年以上的全职工作经验； （3）具有较强语言和文字表达能力，善于总结提炼，逻辑思维能力强； （4）有志于投资建设领域长期发展，踏实敬业，注重积累，客户意识强，合作性好； （5）具有工程建设、编辑出版、调研分析、用户研究等相关从业经历者优先；  ? 中国拟在建项目网（http://www.bhi.com.cn），是国内首家发布全国拟在建工程项目信息的网站，主要为工程建设领域的大中型设备材料企业、设计院所、施工企业等提供项目信息情报服务。 ? 《施工企业管理》杂志，国家一级刊物，创办于1986年，年发行量40余万册，工程建设行业最具影响力的媒体平台。工作地址北京市西城区阜外大街22号外经贸大厦611-612</t>
  </si>
  <si>
    <t>北京市西城区阜成门外大街22号外经贸大厦6层东区                                                        查看职位地图</t>
  </si>
  <si>
    <t>12000-24000元/月</t>
  </si>
  <si>
    <t>工作职责1.负责轻松互助和轻松E保数据系统搭建；2.根据产品和运营需求，搭建可视化报表；3.参与业务数据分析，通过数据驱动，推动转化率提升和用户增长；4.参与用户建模，提升团队精细化运营能力。职位要求1.熟练的SQL查询能力；2.BI工具使用经验；3.1年以上数据分析经验；4.优秀的数据分析能力。加分项：1.百万级日活的产品或运营经验。</t>
  </si>
  <si>
    <t>行业投资分析师</t>
  </si>
  <si>
    <t>岗位职责：1、支援公司投资业务所需要的行业分析报告；2、对集团的在华事业提供研究支援；任职要求：1、大学本科及以上学历，工作经验8年以上，具备投行或著名咨询公司工作经验；2、熟悉财务分析方法以及IPO的业务知识；3、熟悉投资行业分析报告的写作方式；4、能够熟练利用数据库和现场调查的方法提出专业的行业分析报告；</t>
  </si>
  <si>
    <t>北京市朝阳区建国门外大街国贸桥西南角SK大厦                                                        查看职位地图</t>
  </si>
  <si>
    <t>生物信息分析工程师</t>
  </si>
  <si>
    <t>一、岗位职责承担生物信息相关的技术开发、优化及日常数据分析相关的工作二、任职要求1、本科及以上学历，生物学、遗传学、数学、物理学、计算机科学、软件工程等相关专业技术知识；2、1年及以上NGS生物信息数据分析相关经验；3、较强的自我驱动及求知能力；无障碍英文文献阅读及资料检索能力；4、熟练掌握一种以上编程语言；5、较强的发现问题解决问题能力，可独立承担研发相关工作；6、良好的沟通协作能力，责任心强。网址：www.amoydx.com工作地点：上海</t>
  </si>
  <si>
    <t>上海</t>
  </si>
  <si>
    <t>岗位职责：1. ? ?负责商业项目运营，包括内容上线、推广、周期性报表制作、专项报表制作等。2. ? ?负责项目基础数据的整理及统计，对日常业务数据的汇总分析。3. ? ?对业务数据进行验证核对，确保数据的准确性、有效性。 ? ? 4.基于平台数据，优化推送渠道的转化效果。任职资格：1. ? ?优秀的学习能力、沟通能力、数据分析能力。2. ? ?能熟练运用Excel、PPT等软件，熟悉各类数据分析与图表简报制作工具。3. ? ?逻辑清晰，思维敏捷，细心、认真、负责，抗压能力强。4. ? ?熟悉医药类新媒体运营的优先；能使用任意编程语言实现自动化的优先，R、Python、VBA等。</t>
  </si>
  <si>
    <t>北京市朝阳区朝阳北路白家楼甲1号红庄国际文化保税创新园E1座                                                        查看职位地图</t>
  </si>
  <si>
    <t>岗位职责：1. 与业务部门保持密切沟通合作，掌握业务和产品动态和规划2. 负责全站或具体产品的用户分析，通过对海量数据的分析挖掘，提取用户特征、行为轨迹、及变动趋势3. 建立分析模型，通过公司的海量数据，应用统计分析、数据挖掘方法解决业务部门的实际需求4. 参与大数据挖掘工作，从网站运营、营销传播、用户分析等方向为客户提供数据分析服务，并根据分析结果提出决策建议5. 响应并管理业务部门的其他数据分析需求，协调相关部门推动分析项目的高效完成任职要求：1.全日制统招本科及以上学历，统计学、经济学、计算机等和数据处理高度相关专业（理工科背景优先），1年及以上相关工作经验；扎实的统计学、数据挖掘理论基础；2. 熟练使用Hadoop ,Hive, Spark, AWS, NLTK ,Unix/Linux等工具集；有数据建模和机器学习经验者优先；3. 熟练使用Java, Python, Bash, Scala, R, SQL等语言,熟练使用关系型数据库MySQL ,PostgreSQL ,Oracle中的至少一种；4. 具有较强结构化思维、逻辑思维能力，对数据敏感，具备优秀的信息整合和分析能力，能够形成清晰的业务观点和前瞻判断；5. 具有良好的商业敏感度和优秀的数据分析技能，能够开发创新而实际的分析方法以解决复杂的商业问题；擅长与内部及外部商业伙伴的交流沟通，具有优秀的报告讲解能力及沟通能力；6. 有互联网数据分析、运营优化相关背景；有网站用户行为研究和数据挖掘经验者优先，有搭建数据库经验优先拥有海量数据处理经验者优先；</t>
  </si>
  <si>
    <t>北京市朝阳区红军营南路15号院2号楼四层（瑞普大厦D座）                                                        查看职位地图</t>
  </si>
  <si>
    <t>需求分析工程师、产品顾问（提供住宿）</t>
  </si>
  <si>
    <t>岗位职责：1.负责前期与用户沟通需求，分析挖掘用户痛点；2.负责需求分析、功能设计；3.负责自主产品规划，设计，推广。任职要求：1.5年及以上工作经验，有智慧城市、综合能源产品经验者优先；2.思维活跃，有优秀的学习能力，创新力，有良好的文档写作习惯和能力；3.对WEB领域、移动领域有深入的认识，具有良好的的客户需求分析、产品研究、调研和数据分析能力；4.精通PPT、Visio工具和其他工具软件；5.有完整的信息化产品或项目经验，参与过已上线的信息化产品；</t>
  </si>
  <si>
    <t>人工智能专家（大数据算法）</t>
  </si>
  <si>
    <t>岗位职责：【主要工作目标】完成公司核心业务平台中深度学习、自然语言处理模块的技术选型，搭建，架构，开发。【工作职责】1. 负责公司大规模深度学习，自我学习平台的选型，框架搭建，性能优化2. 从事深度学习框架搭建，研发面向企业级应用的大规模深度学习处理平台；3. 应用NLP、深度学习、机器学习等技术解决海量语音，UGC文本信息进行数据建模，推动业务发展；4. 负责系统架构设计和优化，底层算法性能调优任职要求：【基本技能的要求】1. Linux 操作系统的熟练使用2. C/C++/JAVA的编程开发能力3.硕士毕业以上,至少3年工作经验【以下三个方向的人才均可】1）熟悉各种深度神经网络模型，如DNN、CNN、RNN等，并掌握其相关的优化算法；2）对常用的深度学习开源软件，如Caffe、Kaldi、Theano、ConvNet等其中之一有成功实践经验，并对其实现代码有深入理解；3）精通算法（数值优化、动态规划等）与常见数据结构（并查集、Trie、哈希表、堆等）；4）能使用MPI、CUDA等快速实现业务算法5）在深度学习并行化方面有一定研究，了解多种深度学习并行方式者优先6）精通C/C++，熟悉Python / Perl / R 等脚本语言；熟悉hadoop、spark、storm等大数据分析平台，7）具备机器学习，信息检索，数据挖掘，自然语言处理，人工智能，计算机视觉等领域之一的深入研究经验8）计算机，模式识别相关专业硕士以上学历，985甚佳。【有以下经验者优先】1. 有大型音频网站和实时多媒体社交网站开发经验者优先2. 百万级用户以上应用程序后台设计者优先</t>
  </si>
  <si>
    <t>上海市漕宝路401号                                                        查看职位地图</t>
  </si>
  <si>
    <t>数据产品运营经理</t>
  </si>
  <si>
    <t>岗位职责：1、负责收集客户对数据产品使用的反馈，统计分析并协助研发改善客户体验；2、负责和运维一起维护接口的可用性，及时解答用户遇到的问题；3、协助商务开拓KA客户；4、对客户进行画像，为精准的运营及商务拓展提供数据支持；5、负责第三方数据产品交易平台的运营工作，包括店铺的装修、商品管理、运营数据的监控等；6、市场分析，竞品分析，为产品经理提供市场支持，为公司的产品定价策略提供建议。任职要求：1、全日制本科及以上学历，理工科背景，统计、数据、心理学、计算机等相关专业优先；2、2年以上工作经验，有咨询、用户研究、行业研究的经验优先；3、良好的数据敏感度，有独立撰写数据分析报告的能力；4、曾在大数据公司任职者优先；5、具有电商运营经验者优先；6、具备较强的沟通能力，逻辑思维能力，团队协作能力，为人耐心细致，责任心强。</t>
  </si>
  <si>
    <t>北京市海淀区学院路甲5号中关村768创意产业园B座7号门2层</t>
  </si>
  <si>
    <t>岗位职责：1.参与数据平台的建设,根据需求制定切实可行的方案。2.参与相关项目的优化及代码开发。3.负责云端大数据平台的管理及维护。4.参与编写相关技术文档。任职要求：1.熟悉javascript。2.掌握sql数据分析。3.掌握mysql/postgresql/mongodb/cassandra等数据库。4.掌握java/python 至少一门编程语言。5.有BI,数据分析相关的经验优先。6.对物联网感兴趣,学习能力强,有责任心。</t>
  </si>
  <si>
    <t>上海市松江区莘砖公路518号临港松江科技城3号楼5层D座</t>
  </si>
  <si>
    <t>仪器仪表及工业自动化</t>
  </si>
  <si>
    <t>统计调研员/统计分析师</t>
  </si>
  <si>
    <t>岗位职责： 1、和客户沟通项目需求，根据需求设计方案；2、根据方案指导项目部门进行实施；3、进行数据分析和数据挖掘；4、根据研究成果撰写研究报告；5、准备材料通过项目评审。任职要求： 1、要求硕士学历，统计、经济、社会等相关专业，特别优秀者可放宽条件；2、相关工作经验两年以上；3、文字功底扎实，较强的归纳和总结能力；4、对数据敏感，极强的数据分析和挖掘能力；5、熟悉统计分析软件使用和图表的制作；6、有政府研究项目的相关工作经验者优先考虑。工作时间朝九晚六，午休两小时，五天七小时制，入职即购买社保，国家法定节假日放假，公司提供广扩发展空间，欢迎你的加入！ 工作地址 深圳市南山区数字文化产业基地东座裙楼301</t>
  </si>
  <si>
    <t>深圳市南山区数字文化产业基地东座裙楼301                                                        查看职位地图</t>
  </si>
  <si>
    <t>数据运营专员</t>
  </si>
  <si>
    <t>岗位职责：1、分析业务数据，梳理运营与推广的业务需求，及时发现问题并提出解决方案；2、定期统计数据报表，为业务提供决策依据，为各项目提供业务数据分析支持；3、从不同数据源获取并加工数据，为日常业务运营提供精准的数据支持；4、协助搭建基础数据分析平台，建立运营监控体系；岗位要求：1、对数据统计软件有一定了解，能熟练操作Excel等办公软件；2、有1-3年互联网公司的数据统计、数据运营、数据分析经验工作优先；3、统计、数学、会计、计算机、金融学、营销、管理等相关专业；4、具有较强的利用数据分析/挖掘，解决业务问题的能力，具有良好的沟通、表达能力，较强的团队合作意识。福利待遇:一、基本福利：1、五险一金：正式员工入职，公司为员工缴纳社会保险和住房公积金。2、节日礼金：公司为正式员工在相应的节日发放红包、礼金、物品等。3、中餐补贴：公司为正式员工按工作日提供中餐伙食补贴。4、话费报销：公司为正式员工按照职级每月发放通讯报销款。5、电脑补贴：允许自带电脑的员工可享受每月电脑补贴。6、生小孩：正式员工生子，公司将带礼品前往探望慰问并发送祝福信息以表祝贺。7、喜金：正式员工结婚公司将给予一定金额的喜金，并发送祝福信息以表祝贺。8、慰问金：正式员工直系亲属（父母、配偶、子去世，公司将致一定金额的物品或奠仪以示慰问。9、入职/年度体检：公司关心员工身体健康，在新员工转正时公司免费为员工体检；满足公司年度体检条件的，公司将为员工开展健康扫描月活动。二、薪酬与奖金：公司有健全的职业发展规划体系，为员工搭建职业发展的空间与平台，给员工提供了施展才华的舞台。1、加薪：公司每年定期为工作满1年的员工加薪。2、调薪：对业绩优秀的员工给予认可及奖励，使员工能够获得晋职、晋级发展机会。3、推荐奖：员工为公司推荐合适人员转正后，公司将给予推荐者一定金额的奖金。4、优秀奖励：公司定期开展评奖评优活动，鼓励员工不断创造佳绩，与公司共同成长发展。三、假期：1、员工享有国家法定节假日。2、正式员工享受带薪假期（年假、婚、丧、产假、计划生育假、哺乳假）。3、在各种国定假期到来之际，公司会发送各类祝福及提醒信息，为员工送去关怀与祝福，祝福员工节目快乐。四、活动：1、活动经费：主要用于部门集体活动及成长学习，按照每人每年一定金额的标准发放到部门。2、生日祝福：公司每月为员工过集体生日，外地员工可收到公司发送的生日祝福及关怀信息。3、公司每年将根据当年的实际情况安排员工集体文娱活动（年会、拓展、聚餐、各类活动等等），员工在积极参加各类活动的同时，能够充分发挥和施展自已的才艺，共同营造和谐、向上的工作氛围。其它相关福利建设中…………！！！公司以低调务实的企业文化，优雅舒适的办公环境、简单的人际关系、注重新人培养等等，在此，我们诚挚邀请并期待您的加入～～！</t>
  </si>
  <si>
    <t>北京市朝阳区光华路22号soho 2单元17层                                                        查看职位地图</t>
  </si>
  <si>
    <t>需求分析师（交通项目）</t>
  </si>
  <si>
    <t>岗位职责：1、软件开发项目需求分析、业务设计；2、开发及后续过程的需求跟进、变更把控，以及需求相关的管理与技术支持；3、售前项目业务规划及投标文件编写。任职要求：1、计算机及相关专业、本科及以上学历；2、3年以上软件相关工作经验、1年以上需求分析工作经验；3、思路清晰，具有良好的业务沟通能力、业务理解能力，较强的业务分析、业务建模、需求把控能力，能独立编写需求分析、设计文档；4、有软件开发基础，熟悉关系数据库原理，有数据库设计经验；5、熟练使用Visio、Axure RP、Rose、PowerDesigner等分析设计工具；6、工作踏实、对技术工作有热情、具备团队合作能力；7、具备解决方案编写能力，有大型电子政务项目经验，有项目实施管理经验者优先；8、 具有交通行业信息化项目经验者优先9、 具有数据分析、数据整合、ETL或信息资源目录编制经验者优先</t>
  </si>
  <si>
    <t>北京市海淀区北太平庄路25号（地铁10号线牡丹园站向南200米路西）中国专利信息中心2层</t>
  </si>
  <si>
    <t>财务经理（合并报表/财务分析）</t>
  </si>
  <si>
    <t>10年以上</t>
  </si>
  <si>
    <t>工作职责：1.审核单体公司（单体+合并）财务报表；2.核对关联往来、交易及现金流；3.编制集团会计合并报表；4.撰写财务分析报告（管理口径），提供各项分析数据；5.负责各类报表相关财务资料的整理及归档；6.协助账务审查、审计配合等工作 ；任职要求：1、财务管理、会计学及相关专业,本科及以上学历；2、具有3年以上大中型企业财务合并报表、财务分析相关经验；3、熟悉国内会计准则及税务政策；4、良好的沟通能力及团队协作能力、数据分析能力；</t>
  </si>
  <si>
    <t>北京市朝阳区国贸中海广场中楼17层                                                        查看职位地图</t>
  </si>
  <si>
    <t>互联网市场分析师</t>
  </si>
  <si>
    <t>岗位职责：市场研究、数据分析、报告撰写任职要求：1、金融、管理、新闻、IT等相关专业本科以上学历；2、有市场研究或市场调研相关社会经验，具有一定的定性/定量研究方法及经验；3、热爱市场研究分析工作，具有缜密的逻辑思维能力，擅长分析，注重细节。有IT行业相关工作经验者优先考虑；4、有良好的文字功底和写作能力；5、能熟练应用Word PPT及Excel等办公软件，能够使用统计分析软件予以优先考虑；6、乐于接受挑战，对工作富有责任感，善于沟通，具有团队合作精神。接受优秀的应届毕业生。</t>
  </si>
  <si>
    <t>回龙观育知东路首开智慧社1号楼2单元708                                                        查看职位地图</t>
  </si>
  <si>
    <t>质量分析工程师</t>
  </si>
  <si>
    <t>岗位职责：1.对不良物料进行分析和维修2.负责不良品物料的统计和数据分析3.负责客户的报告整理和跟进工作4.负责部分产品的分析培训工作5.产品质量问题的及时处理6.与其它部门的合作解决质量问题7.指导QC技能的发展8.处理客户投诉，分析缺陷原因、创建8D报告9.定期完成相关质量报告10.完成上级交办的其它工作任职要求：1. 大专以上学历，机电类专业；2. 能熟练维修各种PCBA，3年以上相关工作经验；3. 熟悉电子线路板的原理，能熟练使用各类电子设备如，万用表，示波器，电源等 ；4. 具有一定的英语应用能力、熟练使用各种办公设备和软件，具有较强的表达和写作能力；5. 为人诚实正直，责任心强，有良好的服务意识及团队精神</t>
  </si>
  <si>
    <t>上海市松江工业区茜浦路435号                                                        查看职位地图</t>
  </si>
  <si>
    <t>产品经理（数据运营）</t>
  </si>
  <si>
    <t>岗位职责：1、负责公司现有运营项目生产过程的监测，故障报送，报表整理及上报等；2、负责收集、整理产品数据，同时整合多渠道的业务数据，编写运营数据分析报告，为其他相关部门提供数据分析支持、报表分析支持、报表模型支持等；3、具有较强的数字敏感性，较为精通EXCEL软件，熟练应用函数及相关的统计分析工具；4、负责产品线数据分析，与客户沟通，探索数字化业务运营的相关理念和方法，并驱动产品的落地。任职要求：1、本科以上学历，计算机、统计学、市场营销专业优先；2、对数据驱动业务有深入理解，对数据与业务有足够的敏感性，较强的逻辑分析与独立思考能力；3.数据敏感，熟练使用excel，熟悉SQL；4.具有较强的文案写作能力，出色的文字组织能力，产品细节能力；5.创意能力强、思维敏捷、善于沟通、具有良好的语言表达能力和快速学习能力；6.善于沟通、具有较强的团队合作精神和组织、协调能力，有较强的职业责任心。</t>
  </si>
  <si>
    <t>北京朝阳区东三环中路39号建外SOHO西区16号楼27层                                                        查看职位地图</t>
  </si>
  <si>
    <t>岗位职责：1、对接金融机构进行需求管理和应用场景挖掘；2、负责数据产品使用场景、流程的梳理，进行产品规划、设计和产品生命周期管理（从概念提出到软件发布）；3、提炼数据产品需求，与相关团队协作并推动数据产品的落地4、通过专题分析，对业务问题进行深入分析，为公司运营决策、产品方向、销售策略提供数据支持；任职要求：1、金融、统计、财务、计算机本科及以上学历；2、3年以上数据产品、数据分析经验3、熟悉银行或互联网金融业务；4、熟悉信贷风险管理流程，对信贷数据和风控具备一定的认知；5、掌握基本的数据分析方法及工具，了解数理统计、数据分析及挖掘，熟知常用算法；6、熟悉财务、税务业务者优先，熟悉数据挖掘算法者优先；7、具备较好的沟通能力，语言表达能力，和文档撰写能力；8、具备优秀的团队意识和沟通能力，学习能力和主动性强，具有钻研精神，充满激情，乐于接受挑战；</t>
  </si>
  <si>
    <t>海淀区西北旺东路10号院东区15号楼中兴通大厦4楼                                                        查看职位地图</t>
  </si>
  <si>
    <t>财务分析经理</t>
  </si>
  <si>
    <t>岗位职责：1.负责管理和建立公司的财务控制体系，利用财务核算与会计原理为公司提供经营决策依据；2.建立和完善业财为一体的监控体系，建立相关分析模型，及时掌握公司经营情况及财务投资回报情况；3.根据公司发展战略及发展目标，完成公司的预算编制、预算分析与预算管理，进行业绩回顾和评估目标达成情况，并提供预算的跟踪分析报告及建议；4.负责建立和完善财务分析体系，跟踪和监控公司重要指标的达成情况，根据重要指标的变化提供分析和改进建议，与各部门协调，推动问题的进一步解决；5.建立对竞争对手的跟踪监控体系，提供业务量、渠道及投资效率的对标分析；6.支持财务总监及公司高层的应急分析及处理工作等。任职要求：1.年龄25-40岁之间，本科及以上学历，财务管理，金融，投资相关专业，3年以上相关工作经验；2.熟悉预算管理、报表分析等工作，熟悉行业现状；3.熟悉企业财务制度及工作流程、相关财税等法律法规；4.优秀的数据分析能力、缜密的逻辑思维能力和形成方案建议能力，较好的商业感觉及行业洞察力；5.沟通协调能力较强，具有较强的执行能力，具有较强的责任心和进取心，具备良好团队合作意识和敬业奉献精神，能承受较大的工作压力。6.熟练使用Excel、PPT等办公软件。</t>
  </si>
  <si>
    <t>职位描述参与公司大数据平台建设数据分析平台后端核心系统研发通用的数据挖掘平台研发配合产品经理深入理解客户需求任职要求分布式系统或大数据分析平台两年开发经验及以上深入理解大数据分析模型及平台架构对用户画像、机器学习等技术了解，有过实际经验者更佳精通java或c/c++编程，熟悉golang者更佳了解大数据处理开源系统，对spark、hbase、cassandra等熟悉者更佳有过知名互联网公司工作经历者优选富有探索精神，乐观积极，勇于接受挑战全日制大学本科及以上学历</t>
  </si>
  <si>
    <t>北京市海淀区北四环西路中关村国际创新大厦508室                                                        查看职位地图</t>
  </si>
  <si>
    <t>10000-13000元/月</t>
  </si>
  <si>
    <t>岗位职责：1.协助开展互联网渠道运营发展规划，成果总结，日常监控以及客户体验评测。2.协助项目经理进行互联网渠道（网站、wap、客户端、H5）日常运营数据管理，分析问题并提出运营改进策略及方案。3.负责行业信息、竞争对手研究，深度剖析数据，为渠道运营发展、客户体验提升提供决策依据。任职要求：1.本科及以上学历，电子商务、信息管理、统计学、工商管理相关专业2.具备较强的数据分析能力、写作能力以及协调沟通能力，熟悉office、脑图、visio等办公软件，熟悉公文及研究报告写作3.爱岗敬业，责任感强，在工作中具有合作精神，通过集体智慧，集思广益解决工作中的难题和挑战。4.对所负责的工作有较好的专业能力或专业背景，具有大数据应用、互联网渠道运营、客户研究等相关工作（实习）经验优先。</t>
  </si>
  <si>
    <t>广州市越秀区广州市越秀区东华西路59号移动大厦                                                        查看职位地图</t>
  </si>
  <si>
    <t>行业分析师</t>
  </si>
  <si>
    <t>岗位职责：1.负责调研行业政策，并对政策进行解读；2.负责调研国内外的网贷行业平台，包括资产端和产品端，并分析其优劣势；3.负责调研并分析不同业务模式的特点、优劣势；4.根据调研分析结果，并结合公司实际情况，提出公司改进建议。任职要求：1.熟练使用Excel和SQL；2.英语水平良好，能看懂外文网站；3.硕士及以上学历，数学、金融、市场、管理等相关专业。</t>
  </si>
  <si>
    <t>工作职责1、负责公司业务相关数据的提取、处理及分析工作，负责运营数据需求整理与跟进，定期输出分析报告；2、通过数据分析结果，提供营收增长等业务发展建议，把控项目利润及进度，为运营决策提供数据支持，审核制定相关报价方案，并参与方案执行；3、通过数据分析结果，对现有业务进行深度诊断，发现业务问题，制定解决方案并跟进处理，降低业务风险；4、挖掘数据背后的市场方向、规律、短板，为业务提供决策依据。?5、建立和完善数据分析体系，并根据业务变化不断优化改进分析体系。任职要求1、专科及以上学历，统计、数学、数据挖掘、计量经济学等相关专业优先；2、2年及以上数据分析、运营相关工作经验；3、精通excel（数据透视表、各种常用公式），PPT等办公软件。熟悉SQL，能够独立完成数据收集、处理、分析工作；4、具备较强的学习能力、数据分析能力和严密的逻辑思维，出色的数据洞察力及分析能力，擅于通过数据分析发现业务规律；5、责任心强，工作认真细致，有条理，具有良好的团队合作能力。</t>
  </si>
  <si>
    <t>北京市石景山区阜石路165号院中国华录大厦14层                                                        查看职位地图</t>
  </si>
  <si>
    <t>医学分析师</t>
  </si>
  <si>
    <t>岗位职责：1、负责收集国内外最新临床诊疗规范，并结合自身临床知识，建设及完善公司临床知识库。2、为客户提供定制符合当地需求的审核规则，确保自动化审核医保报销数据的准确性。3、通过健康信息大数据分析为患者评估健康状况，参与制定、维护个性化健康管理方案。4、 参会制定医疗支付方式及医疗质量评估方案，为医疗保险等相关项目提供必要的医学支持。任职要求：1、临床医学相关专业；2、全日制统招本科以上学历，具备3-5年临床工作；或硕士以上学历，具备1-3年临床工作经验；3、对医保政策和法规具有良好的理解判断能力，具备数据管理能力；4、熟练使用基本的办公软件，如：word、excel、powerpoint等；</t>
  </si>
  <si>
    <t>北京市朝阳区西坝河西里甲18号三层</t>
  </si>
  <si>
    <t>高级行业分析师</t>
  </si>
  <si>
    <t>岗位职责：1.深入理解互联网金融行业的生态圈、业务模式、盈利模式、金融产品，分析行业现状和发展趋势完成专题分析报告；2.通过自己的洞察发现行业市场发展的方向，并结合公司的优劣势形成公司发展方向层面的战略建议；3.负责调研行业政策，并对政策进行解读；收集、加工行业情报和资讯，并结合公司实际运营情况给出相关业务建议。任职资格：1. 统招211本科及以上学历，数学、金融、市场、管理等相关专业；2. 英语水平良好，能看懂外文网站；3. 3年以上行业分析经验，并已形成自己的一套行业分析体系；4.学习能力强、思维敏捷、逻辑性强、责任心强、积极主动；5.重实用，能将获取信息进行深入理解并结合实际情况给出切实有效的建议。</t>
  </si>
  <si>
    <t>商品分析专员</t>
  </si>
  <si>
    <t>岗位职责：1、从用户和盈利双维度，持续丰富和完善各科室的产品矩阵；2、协同跟进、迭代优化各病种产品组合的营销效果和用药效果；3、结合产品的市场供需变化及采购难度，协同调整产品定价与维价；4、产品库存与备货量的动态管理。任职资格：1、本科及以上学历，统计学、经济学、药学等相关专业优先；2、1-2年互联网行业经验，有电商，医疗，医药行业分析的相关经验者优先；3、具有良好的沟通和合作意识，具有责任心，工作勤勉。</t>
  </si>
  <si>
    <t>广州公司：广州市萝岗区科学大道中99号科汇金谷S栋四街四号</t>
  </si>
  <si>
    <t>大数据业务拓展经理</t>
  </si>
  <si>
    <t>岗位职责：1、负责第三方大数据平台的战略合作与平台接入工作，为公司大数据系统的搭建提供业务支持；2、参与分析用户数据：通过深度挖掘用户在汽车行业数字展厅的行为数据，帮助产品、技术、运营部门发现、分析和解决问题；3、提供决策建议：依据公司大数据系统、第三方大数据平台的数据分析、数据挖掘结果，从数据发现问题，为管理层提供决策支持建议；4、数据驱动产品：提出产品优化建议，主动推进用户产品和公司解决方案在行业市场的渗透率；5、设计数据工具：参与设计数据分析相关的系统工具。任职要求：1、计算机、统计、数学专业本科以上学历；三年以上大数据行业相关工作经历；硕士优先考虑；2、丰富的大数据业务拓展工作经验，有丰富的跨团队与部门的资源整合能力，能够独立开展数据分析与业务拓展工作；3、熟悉商业数据分析报告，可发现和分析其中隐含的变化和问题；4、熟练操作Visio、Word、Excel、PPT等办公软件.</t>
  </si>
  <si>
    <t>北京市海淀区知春里中国卫星通信大厦东塔3层</t>
  </si>
  <si>
    <t>产品经理（大数据方向）</t>
  </si>
  <si>
    <t>岗位职责：1. 跟踪大数据市场动向，市场竞争对手分析，设计和提出产品的创新应用；2. 研究和规划数据产品的功能、服务及所需的业务流程，把握产品定位；3. 跟踪、分析、挖掘产品的客户需求，并能结合集团整体的业务规划，进行需求评估；4. 撰写《产品需求文档》，配合研发进行需求分析；5. 跟踪协调产品研发进度，把握产品质量，协调产品的交付；6. 配合运营及市场部门做好产品推广策划和技术支持；7. 规划产品运营目标与策略，持续改善产品及功能。任职要求：1. 正规全日制大学本科学历以上，数学、统计、通信和计算机相关专业背景者优先；2. 丰富的产品管理经验，从需求的确认、产品的原型，PRD的撰写、资源的协调，到产品上线后的跟进与项目管理；3. 对主流大数据产品、BI产品的现状和发展趋势有深入了解；4. 在金融风控、标签画像、精准营销、舆情报告、数据服务接口等一个或多个领域有深厚的经验积累和工作背景，主导过相关产品设计；5. 有负责设计过数据分析、数据挖掘、数据可视化、在线数据相关产品者优先；6. 5年以上产品经理或产品设计工作经验，可独立进行业务分析、产品规划和管理；7. 了解Hadoop，HDFS，Hive等分布式大数据技术、能与技术人员良好沟通的优先；8. 追求高品质产品的精神与热情，对行业动态有足够洞察力及敏锐度；9. 具有优秀的表达、沟通与协调能力、团队合作精神、保密意识。</t>
  </si>
  <si>
    <t>大数据实施运维</t>
  </si>
  <si>
    <t>岗位职责：1、负责公司的大数据产品（数据分析和数据挖掘等）在客户处的日常运维工作（定期巡检，健康检查，日常备份等）。 2、针对出现的问题，排查原因并给出初步的解决方案到公司的研发部门。任职要求：1、熟悉大数据平台（Hadoop、Strom、Kafka）的部署，运维和优化工作。 2、熟悉Mysql，Redis、Hive的部署，运维和优化工作。 3、了解分布式的数据存储和计算平台。 4、具有较好的沟通能力和较好的客户服务意识。 5、扎实的运维基础，对网络、硬件、linux系统熟练掌握，并且能基于linux进行复杂脚本编程的能力。 6、技术上对zookeeper,kafka,hadoop,storm等大数据组件有一定的运维能力。 7、本科及以上学历，计算机相关专业毕业</t>
  </si>
  <si>
    <t>南京西路</t>
  </si>
  <si>
    <t>大数据BD业务拓展经理</t>
  </si>
  <si>
    <t>岗位职责：1、构建与互联网企业、实体企业、银行等渠道的合作网络，实现数据的合作与共享；2、负责渠道的独立谈判与管理，拓展与互联网公司、第三方支付公司、银行等机构的数据合作；3、撰写项目合作及策划方案，并进行商务谈判和签约；4、协调内部各方资源，主动推动项目的引进、对接及具体实施；5、维护公司商务合作伙伴的日常关系；任职资格：1、 本科以上学历，热爱数据分析。2、 出色的沟通技巧，擅长与研发人员沟通，能够与研发团队进行紧密协作，并快速推进需求落地。3、 具备敏锐的数据洞察力，有很强的创新意识和执行力，卓越的产品感觉，擅长从客户角度思考问题。</t>
  </si>
  <si>
    <t>岗位职责：1.负责海量数据的清洗、加工、挖掘等工作；2.用户价值挖掘，用户兴趣偏好预测，用户行为特征评分，用户基础画像等分析用户潜在商业价值和属性；3.有过风控建模经验；4.负责设计并实现数据/特征/模型等相关的化平台服务；任职要求：1.要求硕士及以上学历，统计、数学、数据挖掘、计算机等相关方向；2.要求3年以上相关工作经验，精通统计学、数据挖掘的各种算法；3.要求熟练使用R、Python、SAS至少一种软件进行建模。</t>
  </si>
  <si>
    <t>信贷风险分析员—风险测评</t>
  </si>
  <si>
    <t>工作职责：·数据分析; 完成各类统计分析并能有效地分析和处理大型数据集。能够运用各类数学工具进行风险概况、产品分析，欺诈模式识别以及经销商风险管理等。·报告：日常报告的生成以及报告流程的优化。·反欺诈：根据已发现的各类欺诈特点，设计或改进现有欺诈识别规则、·新产品风险评估：基于潜在客户的收益及风险预测，推荐新的产品线或者市场推广活动，评估每个主要产品的风险及收益等级·操作风险管理：包括操作风险自控制评估活动等各类文档准备：信贷风险政策管理，信贷风险策略建议等来展示相关收益并说服相关内外部相关人员任职资格·本科（以上）学历，主修数学、统计学、经济学、金融和行政管理专业的优先考虑；硕士学位优先考虑·良好的英文书面及口语表达能力·相关信贷风险管理或者汽车贷款、抵押贷款、信用卡、和客户借贷工作经验；有团队工作经验优先·SAS, SQL经验有反欺诈相关经验者优先</t>
  </si>
  <si>
    <t>上海市浦东新区浦明路160号财富广场F座                                                        查看职位地图</t>
  </si>
  <si>
    <t>初级数据工程师（Java方向）</t>
  </si>
  <si>
    <t>岗位职责：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任职要求：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t>
  </si>
  <si>
    <t>北京市海淀区海淀北二街6号                                                        查看职位地图</t>
  </si>
  <si>
    <t>岗位职责：1、基于海量数据，挖掘数据规律并建立分析模型；2、对海量数据进行提炼、分析、归纳用户属性、行为等信息，输出分析报告；3、针对具体业务问题，研究潜在因素，进行数据分析验证并提出改善举措；4、根据业务形态和分析，逐渐积累可供业务产品使用的数据模型逻辑，推进产品实施，确保产品不断完善。任职要求：1、熟练掌握机器学习/数据挖掘/统计学等相关的基础理论和方法，有决策树/SVM/聚类/逻辑回归/贝叶斯等经验者优先；2、具有数据分析、数据挖掘、机器学习方法的实际应用经验；3、熟练掌握 scala/python等语言之一，熟练使用SPSS/SAS等常用分析工具之一；4、熟悉常用分布式计算和存储框架，有hadoop/HDFS/Hive/Spark等技能使用者为佳。</t>
  </si>
  <si>
    <t>北京市海淀区北四环西路9号银谷大厦1504                                                        查看职位地图</t>
  </si>
  <si>
    <t>Hadoop大数据开发工程师</t>
  </si>
  <si>
    <t>岗位要求：1.计算机、通信相关专业，本科毕业生以上，有通信行业软件开发经验者优先。2.熟悉Hadoop技术体系，有hadoop计算集群在实际项目上的开发和维护经验，有Mapreduce/hive/hbase实际应用经验及编程经验；3.精通JAVA、熟练掌握MapReduce原理及数据分析相关的二次开发；4.熟悉linux/UNIX shell、熟悉(Perl/python/shell)任意一种脚本语言；5.熟悉Storm流计算框架或其他开源实时计算框架；6.对数据敏感、对新技术敏感，具有良好的系统分析、架构设计能力；7.个性开朗，对技术钻研好学、逻辑思维能力强，沟通能力优秀，有团队合作精神；8.能承受较大的工作压力。</t>
  </si>
  <si>
    <t>深圳市南山区科技园科发路8号金融基地2栋4楼E/F</t>
  </si>
  <si>
    <t>数据开发工程师</t>
  </si>
  <si>
    <t>12000-20000元/月</t>
  </si>
  <si>
    <t>岗位职责：1、评审业务需求，输出可描述的数据含义解释；2、ELT工作；3、面向大数据环境提取业务分析数据；4、开发业务监控指标、报表；5、负责公司数据仓库建设、BI平台建设；6、负责BI平台的内容、权限、数据源管理，推进平台的易用性、标准化和规范化；岗位要求：1、熟练操作excel、PPT等工具；2、熟悉数据库(Mysql/oracle)相关知识，精通SQL，具备调优经验；3、具备基础的数据分析知识；4、具备Python、hadoop开发经验者优先；5、有数据仓库经验者优先；6、出色的跨部门沟通协调能力，具有较强的执行力、抗压能力；</t>
  </si>
  <si>
    <t>深圳市南山区东滨路4078号永新汇二号楼11-12层(双层)                                                        查看职位地图</t>
  </si>
  <si>
    <t>岗位职责:1、负责建立并完善公司的各项财务分析体系，并进行推进落地；2、负责协助公司财务预算及财务成本管理体系的搭建和推进落地；3、负责公司各项财务报表的复核，并定期向管理层提交各项财务汇总报表和报表附注；4、深入业务运营，定期对各类财务报表进行运营数据分析，并编制分析报告为公司运营战略提供决策依据；5、协助各部门进行薪酬绩效管理所需各项财务数据的分析统计和汇总；6、协助进行信息系统智能化项目实施中各项财务数据和流程的对接工作；7、上级领导和部门安排的其他工作。任职要求：1. 本科或以上，财务、审计类相关专业毕业，5年以上相关工作经验，其中3年以上专业财务分析工作经验；2. 对财务分析有深刻认识，并有建立相关体系的经验；3. 具备较强的逻辑思维能力，较强的沟通能力，拥有Excel的高级使用技能；4. 工作细致、严谨，具有较强的工作热情和责任感；</t>
  </si>
  <si>
    <t>南山区中山园路1001号TCL国际E城F3栋5楼                                                        查看职位地图</t>
  </si>
  <si>
    <t>数据风险建模师</t>
  </si>
  <si>
    <t>岗位职责：1、负责通过监控数据分析，对异常波动情况进行深入分析，撰写分析报告，并提供针对性解决方案。2、通过与业务部门、风险控制部门的沟通，了解p2p信贷建模需求，确定建模目标和有效应用方式。3、负责构建用户数据模型，挖掘用户属性及用户特征，能够与业务部门对于模型建立目标、方法、使用等方面进行沟通。4、响应并向产品、技术、风控、资产处置等一切有工作需要的部门提出其他数据需求，协调推动建模项目高效运转。5、通过数据分析支持产品改进新模式的探索。6、构建业务数据分析体系，帮助各项业务数据指标提升。任职要求：1、统计学、应用数学、计算机等相关专业。本科学历以上。2、熟练掌握各种统计和挖掘数据方法，精通EXCEL，PPT，熟练使用SQL,SPSS,SAS等相关数据分析软件。3、极具数据敏感度。4、较强的逻辑思维能力。5、有责任心，良好的沟通能力以及心理承受能力。6、对于互联网行业有一定了解，有相关建模或数据分析经验优先。7、有数据挖掘算法，信用审批，建模经验优先。</t>
  </si>
  <si>
    <t>激光遥感数据处理工程师</t>
  </si>
  <si>
    <t>岗位职责：1、负责激光雷达（LiDAR）及航空摄影测量相关数据处理流程的技术研究和生产应用；2、接受公司相关技术培训，掌握内部统一的数据处理流程；3、技术问题与项目经理沟通，并及时跟踪问题的反馈，解决生产中的问题；并改进流程、改善和提升效率。任职要求：1、掌握至少一种以上主流LiDAR处理软件的应用，如Terrasolid系列软件，Lastools等，或者有其它LiDAR内业数据处理软件的经验；2、熟悉测绘3D产品的生产原理与流程，了解LiDAR数据的特点，有机载激光雷达数据分析、制作各种数字地面模型（DTM、DEM、DSM）和点云分类项目的生产经验；3、测绘工程、航空摄影测量、遥感科学与技术、地理信息系统等测绘相关专业者优先；4、具有激光扫描测量行业仪器设备操作、数据处理、Inertial Explorer软件操作等工作经验者优先。5、具有激光雷达航测以及航空摄影测量相关经验优先。如今你！怀才不遇？我！求贤若渴！你，是一个有想法的好青年，并能把想法付诸行动我，有很多欢乐的小伙伴欢迎加入征图三维这个团队中来！“加入我们，你将：1.工作在征图三维这个温馨和谐并美丽的国度;2.进入非常有前途的三维激光行业;3.拥有比同龄人高得多的工资;4、用你所学去做有趣且也有意义的事情。我们待遇从优，装备齐全，食宿全免  我们与众不同！一日三餐公司埋单；香浓的咖啡和零食任你享用；丰富精彩的体育活动；生日蛋糕生日红包，绝对Happy；草原、度假村等每年至少2次的团体出游，绝对靠谱；定期体检、五险、带薪年假、年底分红+、节日福利......我们应有尽有！  别再犹豫了，给你一片海域，换你一生奇迹! 非诚勿扰!”</t>
  </si>
  <si>
    <t>北京市北京经济技术开发区凉水河一街2号院</t>
  </si>
  <si>
    <t>大数据经理</t>
  </si>
  <si>
    <t>【岗位职责】：1、负责公司cdn等产品海量的访问日志、带宽、质量等数据的分析处理、展示。2、负责大数据对运营决策及效率提高的支持。3、负责大数据体系建设、团队建设。4、掌握多项数据挖掘工具：Hadoop、HDFS、MapReduce、数据仓库Hive、分部式数据库HBase、分布式消息系统Kafka、分布式内存计算框架Spark、Spark Streaming、Spark SQL、Scala、多维实时查询利器elk等。【任职要求】：1、计算机或相关专业本科及以上学历；2、3年以上BI系统开发经验；3、快速学习了解业务的需求，分析和设计数据挖掘的模型和算法；设计公司的资源运营管理报表体系；4、熟悉大数据开源架构如hadoop、hive、spark、elk等，主导过单天日志数据量TB级别项目。5、对数据分析结果进行可视化设计，直观简洁地展示分析结果。6、具备大数据开发团队管理经验。7、依据数据做出结论、评估、预测、趋势性分析支持运营优化改进及新方法的探索。</t>
  </si>
  <si>
    <t>广州科韵路                                                        查看职位地图</t>
  </si>
  <si>
    <t>运营数据专员</t>
  </si>
  <si>
    <t>岗位职责：1、对现有平台进行数据跟踪2、日常统计数据3、汇总数据并总结上报4、其他运营数据相关工作岗位要求：1、熟练使用office及数据分析软件2、具备数据岗位工作经验3、具备数据分析能力4、责任心强，工作仔细5、对数字敏感为佳，对互联网金融数据有经验者优先考虑。</t>
  </si>
  <si>
    <t>广东省深圳市福田区车公庙泰然大厦B座3A 404                                                        查看职位地图</t>
  </si>
  <si>
    <t>职位要求： 1.本科及以上学历，有数据产品相关工作经历（构建、分析、挖掘、清洗和完善等经验），最好是计算机、统计学、数学、信息管理、经济学、社会学等相关专业；2.具备较强的逻辑思维，对数据、业务敏感，可以基于数据洞察提出业务优化的行动建议，并设计推动落地，以比较精确地进行增长产品项目的效果预估与回归；3.目标导向，良好的沟通能力、推动能力，拥有强烈的责任心和团队合作精神；4.具备优秀的需求分析及解决问题的能力，能够高效推进工作；5.正直、开朗、乐于分享，不墨守成规，有创新精神；6.有一项拿得出手的爱好或专长为佳。 工作职责：1.致力于通过搭建数据体系、进行数据分析和挖掘促进业务发展，确保系统对业务运作的强有力支撑；2.结合数据分析方法论，分析核心业务指标数据，建立数据评估体系，整体负责平台用户行为路径分析，漏斗分析；3.负责搭建支持业务发展的数据指标监控、运营管理和分析平台，负责产品全生命周期跟进和持续迭代优化；4.协同团队其他成员，落地执行基于数据驱动的可持续的精细化运营阶段的产品决策循环（包括但不限于以增长为目标设计完整策略，负责用户获取、用户注册流程、用户转化、用户召回等等核心漏斗环节的优化，推动项目落地并保持效果迭代）；5.负责日常数据分析、数据专题分析、运营数据跟踪分析，为产品设计、运营方案和市场推广做有效评估；6.需求产出以及在必要时沟通协调各方资源推进开发落地；7.灵活运用各种产品运营和用户运营策略，协助制定用户增长方案。</t>
  </si>
  <si>
    <t>北京市海淀区车公庄西路乙19号华通大厦B座南塔12层                                                        查看职位地图</t>
  </si>
  <si>
    <t>产品经理 数据方向</t>
  </si>
  <si>
    <t>工作职责：1、收集、挖掘、分析和管理业务方数据需求，设计规划数据平台产品功能，支撑业务团队数据需求；2、能够从业务需求出发，对业务数据进行深挖分析，发现其中的问题和价值，寻找产品切入点从而驱动业务发展；3、在产品方案落地过程中，与分析师、数据工程师、算法工程师、业务方紧密合作，挖掘数据价值，形成数据产品；4.主动思考数据产品使用过程中的问题，并通过各种方式和渠道收集反馈信息，规划产品升级迭代方案；5、作为业务团队与技术团队的沟通桥梁，通过深入了解业务需求，形成PRD相关文档，协助技术开发满足业务需求。任职资格：1、全日制本科学历或以上，3年以上相关工作经验；2、具备需求收集、产品设计和数据分析能力，能够独产承担产品设计落地工作；4、具有数据产品设计经验，能够独立完成设计方案文档和产品原型；5、具备良好的数据敏感度和业务视野，能够敏锐的捕获数据价值和产品机会；具备独立取数和分析能力；6、了解底层数据的架构技术以及应用层数据分析方法，能够运用数据作为产品，解决业务方运营及决策问题；7、有参与过大型项目或系统建设的经验，有流量分析系统、管理决策系统、经营分析系统建设经验者优先考虑；8、工作认真负责，细心，有较强的沟通能力和良好的总结归纳能力；有团队合作精神，熟悉项目管理优先；</t>
  </si>
  <si>
    <t>岗位职责：1?▼?负责统计进销存数据、订单数据、POS销售数据、实际配货需求数据等。2?▼?日报表、周报表、月报表的制定和追踪。3?▼?制定销售需求量；并对数据进行统计和分析、追踪。任职资格：1?▼?大专以上学历，男性/女性，有销售管理、物流数据员或PMC计划员岗位经验1年以上工作经验。?2?▼?对数据敏感，具备良好的数据分析能力，熟悉ERP订单流程以及物流配送事务，最好具备处理客诉及退货安排等相关经验；熟悉ERP系统操作；excel和PPT操作熟练。3?▼?有城市超市、精品超市、连锁店、互联网电商等行业销售管理、物流数据员或PMC计划员工作经验的优先；有生鲜行业经验者优先。福利相关：1?▼?周末双休。2?▼?入职购买社保、公积金。3?▼?每日下午茶爽到爆。4?▼?生日问候生日礼品。5?▼?每周集体活动，每年旅游活动。6?▼?节假日礼品礼金丰厚。7?▼?项目奖、年终奖，奖金丰厚。8?▼?带薪年假假日享受。9?▼?每年提供免费体检一次。</t>
  </si>
  <si>
    <t>深圳市罗湖区深南东路5016号京基100大厦A座5401                                                        查看职位地图</t>
  </si>
  <si>
    <t>人事助理/招聘分析方向</t>
  </si>
  <si>
    <t>岗位职责：1、根据集团招聘需求，做好招聘渠道全流程跟踪服务：拓展招聘渠道，对接第三方招聘网站，职位投放效果跟踪；2、负责组织编写或优化、调整各部门的岗位说明书；3、定期进行总部招聘投放数据分析，协同招聘各小组负责人提交招聘情况分析报告；4、协助推动公司战略发展理念及企业文化的践行；5、参与校招及雇主品牌建设任职要求：1、全日制本科一年以上工作经验，专业不限，热爱人力资源工作；2、具有解决复杂问题及协调的能力，做事有计划性和实施执行的能力，做事认真、负责；3、对数据敏感、能对数据进行分析和综合。</t>
  </si>
  <si>
    <t>上海市黄浦区云南南路101号冠生园大厦5楼</t>
  </si>
  <si>
    <t>商品分析主管</t>
  </si>
  <si>
    <t>岗位职责：1、对每周销售数据及累计销售数据进行系统分析，了解畅销款、滞销款息；2、负责各店面货品的进销存数据分析，协助部门主管做好货源调节工作； ? ? ? 3、新品上市后收集一线销售情况，做好订货计划； ? ? ? ? ? ? ? ? 4、主要负责公司货品分析工作，对商品进行管控，对货源利用最大化负责，确保提高商品流通效率。? ? ? ? ? ? ? ? ? ? ? ? ? ? ? ? ? ? ? ??任职职格：1、男女不限，专科及以上学历，有3年以上珠宝行业商品管理从业经历；2、有敏锐的观察及分析能力，能及时通过有效的数据分析指导业务工作，并提供合理化建议；3、对数据敏感，能熟练够使用电脑分析数据，具有财务、统计、珠宝行业背景者优先考虑；</t>
  </si>
  <si>
    <t>深圳市罗湖区太白路松泉山庄（商业办公群楼）三栋三层</t>
  </si>
  <si>
    <t>职位描述：1.负责产品与项目等系统的数据库日常维护和管理，包括并不限于数据监控，性能调优，缺陷修复，功能改进待；2.后台数据架构设计与选型，学习和研究新技术以满足产品的需求；3.为产品改进、优化、效率提升设计开发产品内部工具；4.负责数据仓库的维护和部分报表开发。岗位职责：1.? 负责基于海量数据的数据分析系统的需求分析、详细设计和代码实现；2.? 能够运用不同的技术合理的处理海量的结构化数据和非结构化数据；3.? 适时的分析数据量级和系统性能情况，提出合理的技术改进方案；4.? 编写系统概要设计文档;5.? 分析并解决软件开发过程中的问题。?职位1)要求:?1.大学本科及以上学历，计算机相关专业，工作至少3年以上；2.熟悉MySQL、SQL server等关系型数据库或NoSQL数据库3、熟悉Hadoop、Hbase、Hive、Flume、Kafka等并有使用经验，熟悉Hadoop大数据平台应用开发及调优，对Spark、Storm有一定了解。4、熟练使用C#、流计算、客户标签、大批量数据处理技术；5、思维严谨，工作主动，有良好的沟通能力和团队合作意识</t>
  </si>
  <si>
    <t>上海市闵行区中春路7755号宝虹中心315                                                        查看职位地图</t>
  </si>
  <si>
    <t>运营分析</t>
  </si>
  <si>
    <t>岗位职责：1. 作为业务合作伙伴的角色，对所协助的业务板块进行运营统计、分析，包括但不限于经营状况分析、运营统计分析等；2. 配合建立和完善运营分析及复核体系、运营分析报表体系，协助定期出具经营分析报告；3. 与经营规划相关的汇报材料的准备及基础数据的支持；4. 协助领导对经营中的重点问题进行研究；5. 市场的调研工作以及数据的持续收集，结合同行业的可比数据进行对标管理，并配合上级领导进行各项经营指标的优化工作；6. 领导交办的其他工作。任职要求：1.本科以上学历，会计/理工科专业优先、有较强财务分析能力优先；2.3年以上数据/运营分析经验，有财务背景或教育行业团队的工作经验者优先；3.掌握数据分析与数据挖掘理论，熟悉财务管理术语；4.对数据敏感度高，擅长建立数学模型，具有一定的数据分析能力。</t>
  </si>
  <si>
    <t>北京市海淀区西北旺东路10号院东区3号楼为明大厦                                                        查看职位地图</t>
  </si>
  <si>
    <t>岗位职责：1、负责订单数据更新、活动数据追踪统计；2、负责相关业务管理数据库日常更新维护工作；3、负责构建业务数据分析体系，帮助确定各项业务数据指标；4、负责构建用户行为建模和数据评估体系；5、负责用户行为数据分析，挖掘用户属性及用户喜好等需求，为个性化产品推荐提供支持；6、负责构建产品、运营及活动用户行为评估体系，通过数据分析对产品、运营、市场提出建议并推动实施；7、完成领导交办的其他事宜。?任职资格：1、统计学、应用数学等相关专业，本科及以上学历；2、三年以上互联网或咨询公司相关经验；3、较强的数据敏感度，逻辑分析能力和文档写作能力；4、有责任心，良好的沟通能力和组织管理能力以及心理承受能力，勇于接受挑战。</t>
  </si>
  <si>
    <t>朝阳区甜水园西里万科公园五号20号楼305                                                        查看职位地图</t>
  </si>
  <si>
    <t>数据主管</t>
  </si>
  <si>
    <t>岗位职责：1、 能够高效出具支持经营指标的固定数据报表。2、完成领导需要的各项考核指标、经营指标的分析，以及相关部门需求数据支持、输出。3、根据公司的经营指标，围绕产品、业绩、人员、客户等相关维度完成月度、季度、年度等数据报表的搭建及分析监控，挖掘业务问题，提出优化建议。4、完成公司业务支持平台及系统的数据建模及功能需求说明及完成。岗位要求：1、本科以上学历，熟悉Excel的使用，熟练使用图表及函数功能2、了解基础的数据分析方法，包含：描述性分析、回归分析、方差分析；聚类分析、相关分析3、有相关数据可视化工作经验、自动化报表开发工作经验者优先。4、有同行业数据相关工作经验者优先。性格要求：1、 做事认真负责、有清晰的个人职业规划，踏实长久。注重个人制表的数据细致准确、视觉美观</t>
  </si>
  <si>
    <t>北京市东城区北三环东路环球贸易中心A座25层</t>
  </si>
  <si>
    <t>生物信息分析主管</t>
  </si>
  <si>
    <t>职位描述：1、NGS测序数据分析, 包括基因变异和表达数据的分析2、生物通路分析；3、撰写小型数据分析程序；4、配合项目主管进行沟通；5、参与研究论文的写作。职位要求：1.生物学、生物信息学、医学、计算机背景相关专业硕士以上学历，相关行业内工作经验一年以上。2.了解基因组学数据分析的理论与技术方法，有基因变异分析、基因表达分析、生物通路分析、基因融合分析经验者优先；3.掌握Perl/Python等编程语言，具备C语言能力者优先考虑；熟练使用常用的生物信息学比对软件；4.有illumina高通量测序数据分析经验者优先；5.学习能力强，具备良好的文字编撰能力、沟通能力和团队合作精神。工作地点：上海薪资：面议</t>
  </si>
  <si>
    <t>杨浦区政立路477号创智天地同和国际大厦B座3F                                                        查看职位地图</t>
  </si>
  <si>
    <t>5500-6500元/月</t>
  </si>
  <si>
    <t>职位描述： 1.各类数据报表的制作，项目活动数据的搜集、整理 、核对、汇总2.协助项目经理跟进项目执行情况 任职要求： 1.表达流利，思维敏捷，责任心强，富有团队精神，能承受较大工作压力 2.熟练操作Office办公软件，尤其擅长Excel（Vlookup,数据透视，公式函数等）数据分析能力强。大专以上学历</t>
  </si>
  <si>
    <t>长宁区天山路600弄3号思创大厦                                                        查看职位地图</t>
  </si>
  <si>
    <t>岗位职责：1） 负责互联网、其他行业的面向海外业务的大数据收集和整理；2） 针对业务和应用需求，提供大数据分析的解决方案和咨询服务；3） 负责大数据的分析、挖掘建模以及程序实现；4） 负责大数据分析应用系统的架构设计和技术验证；5） 负责大数据分析应用系统的研发和上线；6） 负责对大数据平台和应用的现网运行提供相应的技术支撑；7） 负责大数据分析前沿技术和成果的研究、验证与推广；8） 对负责、参与的项目进行项目管理；9） 输出研究成果包括建模结果、软件模块、分析报告、专利等。任职要求：1） 海外留学背景,研究生以上学历，计算机相关专业；2) 熟悉大数据的技术、大数据的应用；3） 熟悉大数据分析和建模流程；4） 掌握数理统计和数据分析、数据挖掘有关知识和技能；5） 熟悉结构化和非结构化挖掘算法；6） 熟悉需求分析、系统架构方面的技术；7） 掌握Java或Scala或Python等编程语言；8） 较强的文档编写能力， 英语具备熟练的听、说、读、写能力。</t>
  </si>
  <si>
    <t>北京市昌平区北京市昌平区北七家TBD云集中心C座3号楼7层                                                        查看职位地图</t>
  </si>
  <si>
    <t>销售数据专员</t>
  </si>
  <si>
    <t>3500-4500元/月</t>
  </si>
  <si>
    <t>岗位职责：1.产品、采购订单、销售订单、销售目录、配货单、会员长期促销等信息录入；2.各渠道促销活动定义；任职要求：1.熟练使用EXCEL表，熟练使用vlookup等数据透视表及函数应用、POWERPOINT办公软件、具有较强的数据分析能力；2.有服装零售行业任产品助理或商务助理工作经验优先考虑；3.具有团队精神及服务意识、抗压能力强、责任心强。乘车路线： 地铁2号线或6号线车公庄地铁站B口出，步行至公交车站? 80或632等上车到 明光桥北 站下车（3站公交车）步行110米即到北发大厦乘车路线： 地铁10号线西土城站D口出，步行至公交站 ?375或304或498或运通103等上车到明光桥北站下车（3站公交车）步行110米即到北发大厦工作地址北京市海淀区学院南路15号院北发大厦B座303</t>
  </si>
  <si>
    <t>北京市海淀区学院南路15号院北发大厦B座303                                                        查看职位地图</t>
  </si>
  <si>
    <t>娱乐/体育/休闲</t>
  </si>
  <si>
    <t>需求与数据经理</t>
  </si>
  <si>
    <t>工作内容:1） 负责IT项目、互联网产品和应用的需求分析、产品设计，完成业务需求、用户需求至软件需求的转变，并对项目进行全周期管理。2） 负责集团需求管理并提供数据分析报告和决策依据，推动及时处理和准确落地，检验项目成果。3） 协同业务部门和医院，建立并持续优化数据分析与数据治理标准，提升集团运营效率、降低运营成本。4） 定期对下属医院、集团流程和IT系统进行审计、收集问题并联合推动解决，对员工进行培训与考评，领导交办的其他事项。任职资格:1、全日制本科(含)以上学历，计算机、信息管理、卫生管理等专业。2、5年以上工作经验，其中3年以上需求分析或2个以上互联网产品规划设计经验；3、有集团数据分析平台建设经验，具有较强的数据推理及分析能力，可以体系化分解业务问题，并用数据给出合理答案；4、熟悉医疗行业相关法规，医院业务与整体流程(包括门诊、住院、收费、药房、耗材、统计分析等)； 5、具有2个以上互联网产品设计经验或大型IT项目全周期管理经验，有系统研发经验、PMP认证者尤佳；</t>
  </si>
  <si>
    <t>中山口路27号                                                        查看职位地图</t>
  </si>
  <si>
    <t>数据研究员</t>
  </si>
  <si>
    <t>岗位职责：1、进行专业市场调研及形体数据的分析，收集与整合大数据信息，及时跟踪信息变化，撰写研究报告；2、根据项目要求，整理形体、体脂等数据指标，提供不同年龄、不同区域的分类信息；3、独立规划数据处理流程，维护管理数据库;4、跟踪、分析舆情，整合、提取有效信息。任职资格：1、统计学、应用数学、计算机等相关专业专业。2、熟悉数据统计软件操作和大数据技术。3、具有专业市调或大数据项目操作能力，舆情整合能力，调查报告撰写能力。4、熟练：spss、stata、R 其中之一，熟练：excel、word,其他软件要求：mysql、ppt5、优秀应届生优先考虑</t>
  </si>
  <si>
    <t>北京市顺义区林河经济开发区林河大街17号</t>
  </si>
  <si>
    <t>岗位职责：1.配合云数据库产品及相关应用的功能模块需求的分析、设计及维护；2.负责大数据平台、分布式数据库、数据挖掘平台的搭建、部署和优化；3.针对部门大数据业务应用大数据、数据分析、分析建模等技术，对海量数据进行挖掘，发现其潜在的关联规则等；4.负责大数据平台的技术更新，编辑技术规范，指导开发人员完成任务，撰写相关技术文档。要求：1.本科以上学历，计算机科学科学与技术、计算机应用、软件工程等专业；2.精通使用Java语言，并包括Spring、Struts、Hibernate/MyBatis等主流框架；掌握Scala 语言；3.熟悉开源框架Spark、Hadoop及其生态技术，有实际项目应用实战和一定的运维调优经验，了解数据处理流程及其常规工具；4.2年及以上大数据相关实战经验和java后台开发经验；数学基础扎实、优秀的建模能力，熟悉分类分析、聚类分析和关联分析等优先。</t>
  </si>
  <si>
    <t>东莞市松山湖高新园区科汇路1号中科院云计算中心大楼</t>
  </si>
  <si>
    <t>商业分析师</t>
  </si>
  <si>
    <t>岗位职责：1、基于对业务的深刻理解，搭建业务分析体系，研究，评估，执行和展示统计分析的结果，产出有精炼意义的观点用来推进业务重要的决策；2、完成目标与预算规划，决算分析，业务规划制定；3、完成行业、竞争等专题分析，输出核心业务报告；4、对常规分析框架转化需求，沉淀数据产品；任职要求：1、对数据敏感，有强烈的好奇心，能从大量数据中发现商业价值，具备非常强的分析总结能力，具备良好的数据呈现能力和观点演说能力；2、对商业和业务逻辑敏感，具备良好的逻辑分析能力和系统性思维能力，良好的跨团队的沟通能力；3、具备良好的沟通协调能力、学习能力，能推动数据产生的主要结论推进决策落地；4、精通数据仓库，精通SQL等数据查询语言及SAS,R等统计分析软件；5、三年以上相关工作经验，互联网/零售类型公司商业分析、数据分析、财务分析或咨询公司背景；</t>
  </si>
  <si>
    <t>高级数据工程师</t>
  </si>
  <si>
    <t>岗位职责1．负责数据库系统部署方案的计划、设计和实施，参与项目的数据架构、数据库设计；2．对数据库进行优化；3. 制定和实施系统安全策略，数据备份/灾难恢复等；4. 从关系型数据库中增量或全量抽取数据，对数据进行清洗、转换和装载处理等工作；5. 对数据进行多维度分析；    任职要求1. 熟悉shell/perl/python中的一种或几种；2. 精通SQL语言，有3年以上开发经验；熟练掌握数据库调优、SQL调优，能独立分析性能问题原因并解决；3. 至少精通MySQL、oracle或DB2其中一种数据库的运行机制和架构，熟悉至少一种数据库的管理及维护；4. 熟悉ETL开发流程，熟悉开源的ETL工具；5. 熟悉大数据周边相关的数据库系统，关系型数据库和 NoSQL；6. 熟悉大流量、高并发、高性能的分布式系统的设计及应用；7. 了解统计分析、数据分析、数据建模的相关理论和方法;8. 有大型数据仓库系统研发、设计经验者优先； 9. 对数据库群集,应用运维体系及高可用解决方案有经验者优先；10. 有HADOOP、HDFS、HIVE、HBASE大数据处理经验者优先考虑；11. 有大数据设计处理与功能开发者经验者优先；12. 三年及以上相关工作经验；13. 本科及以上学历。</t>
  </si>
  <si>
    <t>北京海淀区白石桥东                                                        查看职位地图</t>
  </si>
  <si>
    <t>岗位职责：1、负责支持部人员事务管理和订单开户统筹工作；2、负责公司内部业务数据统计和发布（销售+客服端）；3、负责对接厂家数据统计提交（日报周报月报季报或其他报表）；4、及时观察和反馈销售端、优化端存在的问题；5、完成总经理安排的其他工作任务。任职要求：1、大专及以上学历，统计学、财会经济及营销类专业优先；2、精通Excel各项统计操作，对数据敏感，并熟悉PPT操作；3、良好的数据分析及处理能力，有责任心和敬业精神；4、性格外向沉稳，较强的沟通、协调、团队协作能力。</t>
  </si>
  <si>
    <t>深圳市福田区深南大道英龙大厦19楼10-15单元                                                        查看职位地图</t>
  </si>
  <si>
    <t>岗位职责：1、负责各个业务线的数据分析及统计，对核心数据进行收集和分析，并制定相应的运营策略及产品优化方案；2、对各个业务线的各项运营、产品数据进行监测、统计和分析，并将各类数据指标进行数据建模，搭建数据分析体系；3、定期输出数据分析报告，提出改善运营质量的方法和建议，为运营决策及产品策略提供数据支持；任职要求：1、具有丰富的互联网产品运营经验和数据分析背景2、对数字敏感，细心，有较强的数据分析与挖掘能力，熟练使用excel各类函数，能独立撰写相关PPT汇报材料；3. 2年以上数据分析经验，具备SaaS／互联网金融行业的数据分析经验者，优先考虑</t>
  </si>
  <si>
    <t>上海市黄浦区延安东路550号海洋大厦1117室                                                        查看职位地图</t>
  </si>
  <si>
    <t>咨询顾问：产业研究分析员</t>
  </si>
  <si>
    <t>招聘对象：应届/上届毕业生(含海外留学回国人员)职位描述：产业/市场调查及分析，项目可行性研究，产业规划岗位职责：1.经培训后，按要求完成调查咨询项目相关的信息搜集、调研、分析及报告撰写。2.具备条件者将承担战略与决策咨询等项目研究工作。任职要求：1.学历学位：本科及以上学历，年龄22-28岁2.专 业：理工类、经济类、管理类或综合类学科。3.外 国 语：英语六级或日语1级。4.工作经验：不要求相关事项：1.待遇面谈。2.享受国家规定的五险一金待遇。3.享受国家法定的双休日及节假日。4.本公司不负责解决员工的户口及住宿问题。</t>
  </si>
  <si>
    <t>北京市海淀区中关村南大街48号九龙商务中心C座（地铁4号线国图站）                                                        查看职位地图</t>
  </si>
  <si>
    <t>数据架构师</t>
  </si>
  <si>
    <t>13000-26000元/月</t>
  </si>
  <si>
    <t>岗位职责：1.参与公司基于大数据湖项的数据仓库规划设计；2.完成从数据仓库、数据模型、数据分布、数据传输、数据储存等方面的系统架构和数据架构设计；3.完成各类设计文档的编写，参与产品需求分析、方案讨论及方案规划；4.指导团队制定数据应用策略，最大限度地发挥数据的价值；任职要求：1、本科及以上学历，熟悉数据仓库各类建模理论，以及数据仓库数据层级关系，具备大型数据仓库逻辑模型和物理模型设计经验；2、热衷于大数据及新技术相关研究，前瞻性探索者优先；3、快消品项目经验者优先；4、熟悉数据库设计，熟悉Oracle/MySQL/redshift；5、能根据业务和数据特点选择合适的数据分析与挖掘算法，并提炼形成稳定的流程和作业模式；</t>
  </si>
  <si>
    <t>朝阳区朝外soho C座</t>
  </si>
  <si>
    <t>数据算法工程师</t>
  </si>
  <si>
    <t>岗位职责：进行数据采集、预处理，利用大数据分析算法构建分析模型，对分析结果进行可视化展示。任职要求：1.本科及以上学历，应用数学、统计等相关专业；2. 熟悉统计以及数据挖掘、机器学习、人工智能技术，尤其是关联分析、分类预测、聚类分析、回归分析、时间序列分析等常用分析方法，熟悉SAS、SPSS等软件，熟悉Mahout、R等软件包和语言；3.熟悉传统关系数据库、数据仓库技术，熟悉数据预处理技术、数据集成技术、NoSQL数据库技术、内存数据库技术，熟悉Hadoop（包括HDFS、Map-Reduce、HBase、HIVE等）和Spark集群相关技术。4.熟悉JAVA/C/C++程序设计,有并行程序设计经验，可以利用Hadoop的Map-Reduce并行计算框架、通用的MPI并行计算框架设计并行数据分析算法和程序，熟悉分治、动态规划、回溯等算法设计思想。5.熟悉数据可视化技术，设计过数据可视化方案并得到实际的应用。6.有行业大数据分析的成功案例，最好是电力行业大数据分析案例者优先。</t>
  </si>
  <si>
    <t>北京海淀区上地西路28号时代集团大厦C座                                                        查看职位地图</t>
  </si>
  <si>
    <t>运营分析经理</t>
  </si>
  <si>
    <t>职责描述：1、 协同业务运营搭建和完善业务报表体系，优化报表展示，推动内部数据报表自动化和体系化；2、 负责撰写月度、季度、年度经营分析报告，给予有落地效果的合理化建议；3、 搭建标准化业务关键指标追踪模型，参与制定公司全年的业务目标，持续监控达成情况；4、 能快速积累并了解一线业务，通过数据分析工具，加强对业务分析的深度和广度。任职要求：1、 大学本科及以上学历，金融、数学、统计学等相关专业优先；2、 具有快速学习和思考能力，能提炼业务模型的核心盈利要素；3、 2年以上数据分析相关从业经验，了解在线电商公司运作基本模式；4、 精通 EXCEL&amp;amp;PPT，能使用SQL数据库软件者优先；5、 责任心强，具备沟通协调和闭环管理、推进能力。</t>
  </si>
  <si>
    <t>海淀区苏州街长远天地大厦A1座202室                                                        查看职位地图</t>
  </si>
  <si>
    <t>岗位职责：1、对多种数据源进行诊断性组合分析、挖掘、建模；2、通过分析，为运营决策、产品后续经营、销售策略提供数据支持；3、定期输出数据周、月、季度等分析报告，了解项目发展情况和预期；4、编制并上报统计报表，建立健全数据统计制度；任职要求：1、大专以上学历毕业，专业不限；2、精通Excel表格公式、函数的应用，精通数据透视表；3、沟通能力强，聪明机灵，对待工作认真负责。</t>
  </si>
  <si>
    <t>北京市丰台区科技园外环西路26号院23号楼                                                        查看职位地图</t>
  </si>
  <si>
    <t>数据结算专员</t>
  </si>
  <si>
    <t>岗位职责：1、负责公司总部及部分分公司业务数据导入工作；2、与合作银行进行日常业务对接（邮件形式为主）；3、整理业务部门考勤、在职人员名单；4、完成上级领导交办的其他工作。任职要求：1、大专及以上学历，统计学、数学专业优先；2、有1年以上数据相关工作经验，对数据敏感、有逻辑性；3、熟练使用Excel，接触过函数、vlookup、数据透视图；4、对待工作认真负责、能够积极主动完成本职工作；5、良好的内部、外部沟通能力，能够与部门内外人员进行有效协作。福利待遇：1.富有竞争力的薪资水平，无责任底薪+绩效+年终奖，每年提供调薪机会，薪资带宽：5k-8k；2.全面的员工保障，缴纳5险1金，每年享有1次免费全身健康体检；3.成熟的培训体系，入职即签劳动合同，提供带薪培训，在员工的不同发展阶段提供适当的在职培训课程，全面支持员工的自我增值及职业发展；4.广阔的职业发展通道，公开公平公正的内部晋升机制；5.高配置的工作环境，配有中央空调、空气净化器以及不限量的饮品茶歇，餐饮及交通设施配备完善（地铁5、7号线磁器口站直达，多路公交直达公司附近）；此外，公司还经常举办丰富的员工活动（如生日会、年度团队建设、重大节日主题活动、春/秋游、部门团建活动等），营造外企开放、平等的沟通氛围，为员工提供充分发挥才能及才华的机会。</t>
  </si>
  <si>
    <t>北京市东城区天坛路55号元隆大厦A座2层                                                        查看职位地图</t>
  </si>
  <si>
    <t>业务分析岗</t>
  </si>
  <si>
    <t>岗位职责：1、 负责对所在机构定期进行关键业绩指标的分析及追踪； 2、 提供单位负责人数据参考的建议和改进措施； 3、 及时关注单位业务进程，督导跟踪下属机构业务目标达成； 4、 对业务经营状况进行分析。任职要求：1、全日制本科及以上学历，了解保险基础知识； 2、1年以上保险内勤工作经验，熟悉保险公司流程； 3、有较强的数据分析能力和数据处理能力。工作地点：北京市朝阳区金瓯大厦（地铁10号线安贞门站附近）</t>
  </si>
  <si>
    <t>金融分析助理</t>
  </si>
  <si>
    <t>岗位职责：1. 对金融行业相关领域跟踪和研究，收集、整理、分析信息和数据；2. 协助开展业务需求、境内外发展趋势、行业态势等分析研究，并撰写报告；3. 协助开展产品相关数据分析，提出优化建议；4. 完成上级交办的其他任务。任职要求：1. 本科及以上学历，金融学、统计学、数量经济学等相关专业，具备扎实的经济和金融研究功底，有良好的多元统计和计量经济学等基础。有金融机构工作经验者优先。2. 具有较强的国内外信息搜集能力、逻辑思维和分析判断能力、学习能力、文字功底。3. 踏实、负责，具有良好的沟通能力和团队合作精神。</t>
  </si>
  <si>
    <t>上海长宁区长宁路1027号3207(上海多媒体产业园）</t>
  </si>
  <si>
    <t>农产品信息分析师</t>
  </si>
  <si>
    <t>1、 负责网站粮谷、油脂油料、饲料频道的信息编辑工作；2、 日常信息的采集、整理和简单分析工作；3、 完成所负责品种的日报、周报和月报撰写工作；4、 公司安排的其他相关工作；5、 热爱互联网工作；6、本科及以上学历，农业、经济类相关专业优先录用。</t>
  </si>
  <si>
    <t>高级数据产品经理</t>
  </si>
  <si>
    <t>高级数据产品经理职位描述：1. 根据公司战略，分析市场对大数据需求，制定数据产品运营策略，参与数据产品Roadmap的制定，支持业务团队或第三方调取和使用数据的需求；2. 关注大数据应用相关方向的前沿研究，把握行业发展趋势，分析跟踪竞争对手，定期完成分析报告或产品竞争战略和计划；3. 负责数据产品的需求分析，需求管理，产品设计和产品迭代；挖掘数据的商业价值，丰富产品形态，输出高质量PRD文档；组织需求管理和评审；4. 负责跨部门协调沟通工作，与UI、UE和研发人员一起合作，确保产品研发进度，直至成功发布；5. 结合业务反馈以及市场需求，提出产品改进意见，不断完善在线产品、持续提升产品的功能和数据处理能力，支持各类用户对大数据的复杂需求；岗位要求：1. 本科及以上学历要求，三年及以上数据分析/产品设计相关经验，能够独产承担产品规划工作。2. 具备良好的数据敏感度和商业敏感性，能够敏锐的捕获数据价值和产品机会。3. 对产品有很好的组织规划能力，具有较强的文档撰写能力与经验，精通各种产品原型设计工具。4. 优秀的表达、沟通与协调能力；良好的团队合作精神、保密意识。5. 了解底层数据的架构以及应用层数据分析和算法，对大数据分析和数据挖掘有一定认知，具有产品创新精神。6. 具备数据分析、数据挖掘、数据可视化、数据建模、机器学习等背景或工作经验，有人工智能/数据类/云服务（Paas Saas）/企业级平台类产品工作经验者优先。</t>
  </si>
  <si>
    <t>北京市海淀区辉煌时代大厦11层</t>
  </si>
  <si>
    <t>商品货品分析</t>
  </si>
  <si>
    <t>岗位职责：1、负责每周的销售数据分析，同竞争品品牌、同区域内的市场分析；2、货品数据：具体款式细节畅销滞销分析，不同国度，跟踪新品数据；3、月货品数据总结，趋势分析，品类、颜色、面料特性，调整季节波段及品类；4、负责完成品牌产品计划、信息；5、核心产品跟踪及分析。任职要求：1、服装行业货品、商品分析2年以上；2、熟练使用office办公软件、对数据敏感；3、有良好的沟通能力和与团队协作能力。</t>
  </si>
  <si>
    <t>北京市石景山区盛景国际大厦13层人力资源部</t>
  </si>
  <si>
    <t>农产品初级分析师</t>
  </si>
  <si>
    <t>岗位职责：1、根据公司整体安排以及个人知识背景，具体负责油脂、饲料、粮谷类情报信息分析。2、负责撰写定期分析报告、客户定制报告以及回答客户咨询等。3、本科及以上学历，具有相关工作经验者优先。4、经济、农业经济管理、统计、农业相关专业优先。</t>
  </si>
  <si>
    <t>岗位职责：1、主导数据仓库、数据集市的建设，负责数据仓库架构设计，实现对业务尤其风控方向的基础支撑；2、主导资产端、理财金融等数据仓库模型EDW建设；3、主导大数据平台建设，设计并实现对数据分析、数据挖掘、数据产品开发的系统性支持。  任职资格：1、拥有互联网金融/传统金融经验2年以上；2、至少有一个在Hadoop平台上数据仓库项目；3、熟悉Hadoop，spark，hive，hbase，Mysql优先。</t>
  </si>
  <si>
    <t>上地开拓路1号汇苑开拓大厦西门B座A01层1021                                                        查看职位地图</t>
  </si>
  <si>
    <t>职位描述1.参与银行相关应用系统的数据模型建设，能接受短期出差;2.负责监管报送类数据咨询;3.负责银行信贷类、风险类业务咨询;4.撰写业务需求分析报告和数据需求分析报告;5.能够准确把握银行的信息需求，撰写符合客户需求的咨询方案，并且形成分析报告;6.能接受出差。任职资格1.本科及以上学历，金融、会计、财务等相关专业;2.掌握金融专业知识，熟悉银行基本知识;3.能够熟练使用常用办公软件及数据分析软件;4.对金融类，尤其是银行相关政策、热点有敏锐的洞察力和观察力;5.具有较强的信息收集、整理能力和数据处理能力，以及较强的分析能力;6.适应短期出差;7.有责任心和团队精神，踏实肯干，并能够在压力下工作。</t>
  </si>
  <si>
    <t>价格分析专员</t>
  </si>
  <si>
    <t>岗位职责：1、负责了解公司产品在市场上的主流竞争对手的定价情况，提出公司产品的价格策略；2、制定价格审批流程和定价规则，对价格设定进行严格的审批和把控；3、负责关注重点产品的采购价格和市场价格情况，及时提出价格修改的策略；4、负责在规定的产品定价体系外的产品进行分类单独确认价格；5、负责平台价格核查及维护，保证公司毛利；6、负责审核公司所有的活动规则和活动价格，根据最新采购价随时进行调整。任职要求：1、本科及以上学历，数学系，统计学专业优先,2、一年以上数据分析经验，擅长数据分析软件；3、工作细致，责任感强，良好的沟通能力、团队精神；4、有零售或者电商行业产品运营经验优先。</t>
  </si>
  <si>
    <t>高级生物信息分析师</t>
  </si>
  <si>
    <t>岗位职责：1、负责高通量测序数据分析工作；2、利用各类生物信息软件和统计学方法进行生物数据分析研究，撰写分析报告；3、相关生物信息分析数据的采集、整理、挖掘和利用；4、搜集、开发有竞争力的生物信息分析项目；5、负责生信培训材料的撰写及相关人员的生信的培训；任职要求：1 生物信息/遗传统计学专业统招本科以上学历；2 熟悉Linux系统，能够熟练使用基本的Linux命令；3 至少掌握一门编程语言，python/perl/shell/java等都可以；4 具有良好的英语读写能力；5 有责任心，工作认真，有团队合作精神；6 有二代测序数据分析经验者优先。</t>
  </si>
  <si>
    <t>北京市丰台区丰仪北路南100米</t>
  </si>
  <si>
    <t>数据部主管</t>
  </si>
  <si>
    <t>6000-9000元/月</t>
  </si>
  <si>
    <t>岗位职责：1、根据销售情库存情况、需求异常变更、供应异常等情况及时调控订单及配货计划，跟踪发货情况；2、根据第三方仓库库存情况，销售数据，自建仓库库存情况制定采购需求计划；3、监控ERP相关的数据异常与风险评估；4、供应链数据流程优化，ERP系统数据流程优化（怎样处理产品的缺货，断货，库存积压等）；5、协助本部门与其他部门间的数据处理和配合各部门支持性服务工作。6、部门人员的管理。岗位要求：1、本科及以上学历，英语四级以上，计算机、统计学、数学、计量经济学、管理学等相关专业优先；2、相关电商数据分析工作经验，有市场研究、咨询、互联网行业经验以及数据产品的项目经验优先考虑；3、具有很强的数字分析能力，良好的逻辑及系统性思维能力，懂得使用Excel（包括数据透视表和宏的应用）或其他据分析方法、运用统计软件（如SPSS、SAS、STATA、R等软件）完成数据建模和数据分析的工作，掌握数据库原理。4、表达能力强，责任感强，有一定的团队管理能力，具有较强抗压能力。</t>
  </si>
  <si>
    <t>深圳市龙岗区坂田街道杨美龙径路鸿翔家电商创业园三楼306(杨美地铁站C出口700米处)                                                        查看职位地图</t>
  </si>
  <si>
    <t>财务分析师</t>
  </si>
  <si>
    <t>10000-12000元/月</t>
  </si>
  <si>
    <t>岗位职责：1、收集并管理关键数据，建立分析模型，提出建议和解决方案；2、竞争对手财务分析：收集竞争对手信息，分析竞争对手财经领域的工作特点；3、编制公司常规财务分析报告、专项数据分析报告；4、对现金流进行监控和管理；5、完成财务负责人交办的临时性项目，并追踪落实执行情况。任职资格：1、本科以上学历，财务相关专业；2、有会计师事务所工作经验优先考虑；3、有较强财务分析能力，熟悉财务分析模型，能熟练运用多种分析手段对业务运营状况进行分析判断，完成分析评价报告；4、较好的沟通能力和管理协调能力；5、工作细致认真，责任感强。</t>
  </si>
  <si>
    <t>龙潭路翔龙大厦</t>
  </si>
  <si>
    <t>资深需求分析师 --咨询顾问</t>
  </si>
  <si>
    <t>岗位职责：1、负责或参与石油化工等流程行业项目的需求调研过程，引导和挖掘用户需求；2、进行资料收集及用户需求分析、讨论，明确关键点、确定需求边界，并推动公司业务系统分析框架的构建；3、编制相关的需求分析报告、业务方案及系统主要功能设计；4、协助项目团队理解用户需求，参与需求评审、设计评审等相关工作；任职要求：1.3年以上需求分析、战略咨询等工作经验，成功参与过大型项目的需求分析工作，有流程（石油化工）及相关行业设备/安全管理工作经验或相关领域项目规划、咨询顾问经验或熟悉石油化工行业相关信息系统应用者优先；2. 较强的用户需求判断、引导、控制能力；良好的沟通协调和文档撰写能力，能独立撰写项目相关文档；3. 了解数字化工厂、智能工厂行业发展趋势，有数据分析、挖掘、知识管理技术经验者优先； 4.大学本科及以上学历，计算机、自动化、化学工程及工艺、化工机械、过程装备与控制等相关专业背景； 5.为人正直，品德优良，高度的工作责任心和敬业精神，具备良好的人际关系和团队协作精神。</t>
  </si>
  <si>
    <t>北京市海淀区中关村南大街12号天作国际中心1号楼A座2008                                                        查看职位地图</t>
  </si>
  <si>
    <t>统计分析员</t>
  </si>
  <si>
    <t>岗位职责：1、负责全面、准确、及时地向上级领导上报统计报表及相应数据分析；2、及时完成本专业管理所需的各种调查、普查工作；3、负责收集、保管同行业的相关资料，归档立卷；4、负责各子公司经营业务相关文件资料的收、发及档案管理工作；5、负责制定统计指标计算口径，并进行培训指导；6、负责按公司管理需求设计公司内部统计报表格式，指导各子公司统计业务顺利开展；7、负责收集、审核、汇总各子公司日报、月报、季报、年报的报表统计，并进行数据分析；8、完成领导交办的各项工作。任职要求：1、参与过企业生产经营，对数据统计、分析有一定的经验，了解一定生产、财务管理等相关知识；2、使用过集团型信息化管理系统；3、熟悉《合同法》、《计量法》等相关法律、法规知识者优先考虑；4、接受过热力管理或经济管理、财务管理等专业方面知识的培训、地方造价人员管理、概预算管理等方面知识的培训者优先考虑；5、财务、会计专业，北京人优先。</t>
  </si>
  <si>
    <t>北京市丰台区汉威国际广场3区2号楼3-4层</t>
  </si>
  <si>
    <t>分析研究助理（高级）</t>
  </si>
  <si>
    <t>7500-10000元/月</t>
  </si>
  <si>
    <t>工作职责：1. 协助组长完成新产品分析和定量方法建立，完成公司困难项目的方法开发工作，能进行文献查阅，设计方案，并能执行，对结果进行科学分析2. 协助进行分析质控平台的建立完善和方法学研究等3. 完善生物分析技术平台，改进和优化实验流程，评估方法和平台的稳定性4. 完善标准操作文档，完成项目分析报告的中英文撰写5. 处理技术和平台开发的数据，并对结果进行科学严谨的分析6. 沟通项目要求和跟踪项目动态，能够协调开发工作7. 定期对工作进行汇总和组织讨论8. 和常规质检组进行对接，可以顺畅移交已形成标准的方法和平台，建立工作移交流程9. 对质控平台出现的问题及时反馈和响应，并给出解决方案，协调后续优化工作岗位要求：1. 生物技术、生物工程和生物制药等相关专业硕士以上学历（硕士论文和蛋白质分析相关），或本科2年以上蛋白质分析工作经历，扎实的蛋白质结构性质理论基础和一定的免疫学基础2. 熟悉抗体和蛋白质理化性质分析、ELISA，WB，HPLC等实验技术和实验设计，熟练使用Excel和Origin进行数据绘图和数据分析3. 能够根据项目要求，独立文献查阅、设计实验，数据汇总和项目报告通过CET6，能够阅读英文文献4. 细心、严谨，敬业，勤奋，有很好的抗压性与沟通能力5. 有蛋白质相关质量工作经验者优先</t>
  </si>
  <si>
    <t>北京市北京经济技术开发区宏达工业园                                                        查看职位地图</t>
  </si>
  <si>
    <t>经营分析管理经理</t>
  </si>
  <si>
    <t>岗位职责：1.经营数据管理：负责对集团各类经营信息及数据进行统筹和有效管理，并对各业务单元提交的经营信息进行审核把关。2.经营数据分析：负责专业处理各类经营信息，通过对各业务单元的经营数据专业分析，定期输出诊断报告，为集团决策提供支撑。3.经营仪表盘管理：负责牵头设计集团经营仪表盘，并有效展示和日常管理。4.经营管理培训：负责帮助各业务单元对经营指标有效管理。任职要求：1、市场营销、工商管理、会计、财务管理、统计学等专业，本科及以上学历；2、有运营管理、商务/销售助理、业务财务1-3年工作经验的优先考虑；3、工作积极主动、细心、有较强的学习能力、沟通协调能力、执行力；4、熟练使用Office办公软件。</t>
  </si>
  <si>
    <t>广州市黄埔区开创大道2819号                                                        查看职位地图</t>
  </si>
  <si>
    <t>数据仓库工程师</t>
  </si>
  <si>
    <t>1. 配合数据仓库架构师完成数据仓库、数据集市ETL设计开发； 2. 参与数据仓库、数据集市的数据模型设计； 3. 负责设计、开发、优化ETL任务调度系统； 4. 负责设计、开发、优化数据质量BI报表系统； 5. 协助数据分析师建立应用数据模型，对数据进行加工、统计；1. 计算机相关专业，本科及以上学历； 2. 3年以上ETL开发工作经验，熟悉mysql、 oralce等数据库并精通至少一种数据库产品，能熟练编写sql脚本，存储过程、能高效、流利地编写后台存储过程；有较好的SQL性能调优经验； 3. 熟悉主流ETL开发工具，如：Kettle、Informatica等；4. 熟练使用Shell、Python、Perl等至少一种脚本语言；5. 沟通能力好、责任心强，具有良好的团队合作精神和敬业精神； 6. 有金融行业工作经验，海量实时数据处理经验者优先。</t>
  </si>
  <si>
    <t>北京市海淀区魏公村韦伯时代C座4层                                                        查看职位地图</t>
  </si>
  <si>
    <t>工作职责：1. 负责对蛋白有关新技术（如alphalisa、HTRF等）进行前期调查、收集整理相关资料，制定初步的项目可行性研究报告2. 负责完善蛋白有关新技术开发方案3. 负责完善新技术的优化与改进4. 负责编写实验标准操作文档及报告模板5. 解决研发过程中遇到的困难，积极汇报给项目管理人员6. 了解蛋白相关新技术平台的项目背景，并能协调开发多种新技术7. 负责把控项目进展，协调内部人员有效的完成项目8. 负责与本单位其他部门进行项目沟通，协调9. 负责与第三方合作单位进行项目方案进度沟通岗位要求：1. 生物技术、生物工程和生物制药等相关专业本科及以上学历，要求本科5年以上或硕士2年以上相关工作经验，熟悉ELISA, SPR, ALPHALISA, MSD等相关分析技术，有生物药物分析方法开发相关经验精通SPR技术者优先2. 较好的数据处理能力，熟练使用Excel和Origin进行数据绘图和数据分析3. 熟练的实验操作能力，较强的执行力，了解蛋白质和抗体的性质，熟悉ELISA和WB实验原理和过程4.?能独立展开分分析方法研发工作，文献查阅，方案制定，实验执行，实验数据分析，报告整理和trouble shooting5. 工作认真负责，主动积极，勤奋踏实，有很好的动手能力和沟通能力</t>
  </si>
  <si>
    <t>零售信贷风控分析员</t>
  </si>
  <si>
    <t>岗位职责：通过数据分析以及建模技术对公司产品的各类信贷风险进行识别与预测。了解市场需求，业务流程与风险特征，通过收益与风险的综合评估，制定并优化业务操作流程。具体工作包括：· 数据分析：完成各类统计分析并能有效地分析和处理大型数据。能够运用各类数学工具进行产品分析，特征提取，以及人物画像等。· 策略与政策：在平衡收益及风险的基础上，建议信贷审批和催收的政策及流程。· 各类报表及文档准备：日常报表的生成以及流程优化；各类与信贷风控政策相关的报告，需要展示相关收益并说服相关内外部相关人员。要求：· 本科（以上）学历，主修数学、统计学、经济学、金融学等相关专业。· 可接受应届毕业生。有1-2年数据分析、数据挖掘相关的工作经验优先考虑，行业包括银行、第三方支付、信用卡、互联网等。· 掌握SAS, SQL等相关统计软件。</t>
  </si>
  <si>
    <t>北京无线电计量测试研究所 测试数据处理岗</t>
  </si>
  <si>
    <t>根据工作需要，北京无线电计量测试研究所公开诚聘以下岗位人员，现就有关事宜发布如下：一、单位简介 北京无线电计量测试研究所是国防科技工业第二计量测试研究中心，设有计量校准技术国防科技重点实验室，航天电磁兼容检测中心。是中国军用电子元器件质量认证委员会计量机构，是国家、国防、军队检测/校准/计量认可实验室；拥有信号与信息处理专业和仪器科学与技术硕士学位授予点。主要从事微波、无线电、电磁兼容、时间频率、电学等计量测试技术研究和量值传递；从事航天石英晶体元器件、频率合成器、原子频标的研究，承担型号专用和通用自动测试/诊断/校准设备及信号模拟器、雷达接收机等无线电产品的研制和生产，并开展智慧管网及虹膜识别、毫米波主动式安检系统等军民融合项目研发。二、招聘岗位 测试数据处理：1名三、报名方式本次招聘采用个人报名方式。四、应聘人员基本条件⒈拥护中国共产党的领导、路线、方针、政策，遵守国家法律法规；⒉具有良好的职业素养，具有较强的责任心和安全保密意识，积极主动，任职细致，团结协作；⒊具有履行岗位职责所必须的知识和技能；⒋具有良好的心理素质和能够正常履行职责的身体素质；⒌满足相应的岗位条件要求。五、岗位主要职责及要求岗位主要职责：负责测试数据处理、数据分析，测试报告撰写，以及领导交付的其他日常工作。岗位要求：1.大学本科及以上学历；2.熟练使用常用办公软件；3.具有较强的文字编辑能力、沟通和协调能力；4.具有北京市户口；5.有相关工作经验者优先。六、招聘程序招聘程序分为报名、资格审查、测试、面试、综合考察、公示等环节，每环节候选人将以短信或电话形式通知本人。七、报名时间、方式及须知㈠报名时间报名时间截止时间：2018年3月30日-2018年4月9日。㈡报名方式应聘人员请在线投递简历，准确填写所有信息（含电子免冠照片），或将简历以电子邮件方式，发送至：sungn@hrbj.net。邮件主题请使用“应聘+岗位+姓名”。㈢报名须知1.所有材料请使用附件方式发送；2.附件控制在3M以内，附件包括：⑴个人简历；⑵学历、学位证书扫描件（灰度、彩色均可）；⑶个人认为可以反映本人工作业绩或工作能力的其他材料。㈣应聘要求1.应聘者应按要求填写相关信息，保证详尽，因信息不全或未按要求格式而影响录用，后果自负。2.应聘者对所填信息及相关材料真实性负责，应按要求提供学历、学位及资格证书等原件备查。凡弄虚作假者，一经查实，即取消应聘或聘用资格。诚挚欢迎热情敬业的有识之士前来应聘！</t>
  </si>
  <si>
    <t>北京市                                                        查看职位地图</t>
  </si>
  <si>
    <t>其他</t>
  </si>
  <si>
    <t>数据仓库模型设计师</t>
  </si>
  <si>
    <t>1. 负责金融行业数据仓库模型设计和维护，包括源系统信息调研、模型设计、协助指导源目标映射和ETL脚本开发、标准编码维护、数据质量规则设计与结果分析等； 2. 负责金融行业数据仓库模型评估与优化，对当前数据仓库模型进行评估，针对评估问题提供优化建议，指导优化建议的落地实施； 3. 负责金融行业业务领域集市数据模型设计，基于各业务领域的信息模型（信息项）进行数据模型设计，形成业务领域的数据模型，评估信息项的数据满足度，协助指导信息项的加工与生成； 4. 配合数据分析师完成模型数据提取与使用，指导与评审其他人员工作。1. 计算机、金融等相关专业，本科及以上学历； 2. 5年数据仓库模型设计经验，熟悉金融业务或具有相关系统的设计开发经验； 3. 熟悉数据仓库系统模型设计或具有相关开发经验； 4. 具有关系型数据库模型设计的相关经验，包括范式建模和星型模型设计； 5. 熟悉数据模型相关知识与方法，如数据架构、数据整合、数据质量管理、主数据管理等； 6. 熟悉Erwin、Power Designer或其他数据建模工具；</t>
  </si>
  <si>
    <t>临床数据管理J11244</t>
  </si>
  <si>
    <t>岗位职责：1、协调临床数据管理过程，保证临床研究数据的及时性、真实性及完整性；2、为临床研究方案的设计提供数据管理支持和审阅；3、数据管理计划、核查计划等相关文档的撰写和审阅；4、负责病例报告表的设计、注释和审阅；5、准备数据审核会议资料，参加数据审核会；6、撰写数据管理报告；7、数据库及相关文件的归档项目管理等。任职要求：1、统计学、医学或相关专业本科及以上学历；2、统计基础知识扎实，能熟练使用SAS,SPSS等统计软件；3、具有独立分析问题、解决问题的能力；4、逻辑思维能力强；5、工作态度积极；6、具有良好的沟通表达能力和团队协作能力；7、具有熟练掌握Office等常用办公软件操作的能力。</t>
  </si>
  <si>
    <t>北京市北京经济技术开发区荣京东街8号                                                        查看职位地图</t>
  </si>
  <si>
    <t>电竞行业分析师</t>
  </si>
  <si>
    <t>岗位职责：1、行业趋势研究：关注游戏/电竞行业发展趋势，提供媒介/内容价值研究，撰写行业报告，树立行业影响力；2、用户研究：对游戏电竞及相关辐射行业用户进行深入研究，出具重点行业消费者洞察报告，为公司及客户提供决策依据；3、品牌策略分析：结合前端业务需要，为客户提供品牌定制报告，包括TA研究、品牌健康、媒介偏好；4、部门数据支持：为部门提供其他相关数据支持。任职要求：1、统招本科及以上学历，统计、经济等经管类专业优先；2、熟悉游戏及电竞行业，3年以上工作经验,有互联网或咨询公司的商业分析、数据分析背景；3、优秀的逻辑思维和系统性思维能力，对商业和业务逻辑敏感，能从数据中总结商业价值，推动决策落地；4、表达清晰严谨，能够与团队及跨部门高效合作；5、熟练使用EXCEL、SPSS、SAS等统计软件，有良好的数据分析挖掘能力及PPT呈现能力。</t>
  </si>
  <si>
    <t>北京市朝阳区广顺北大街33号院6号楼福泰中心801室                                                        查看职位地图</t>
  </si>
  <si>
    <t>数据清洗组长</t>
  </si>
  <si>
    <t>岗位职责：1、负责数据清洗组员工招聘、培训、任务分配、日常工作管理及考核；提升人员素质及综合能力；2、制定数据清洗计划，督促部门人员按时完成市场部引入的所有销售线索数据的清洗及回收工作；3、关注提单客户的转化率,针对有效客户、线索、商机之间的转换率,对数据进行分析与汇总,提供相应的分析报表,为销售决策与管理提供充分的依据；4、保持与销售部的高度配合，督促销售部对清洗后数据的跟进情况回收，协助销售部分析数据，促进销售部及市场部工作优化；提升订单转化率；5、定期提供渠道数据分析报表（日、周、月报表等），向领导汇报；6、完成部门交付的其他工作。任职要求：1、本科及以上学历，优秀大专生可放宽条件；2、1年及以上互联网数据处理工作相关经验，其中5人以上团队管理经验；3、具备优秀的表格处理、数据分析能力，熟练操作excel、PPT、word等办公软件；4、具有良好的团队组织和建设能力，思维活跃，表达清晰，擅长团队激励。</t>
  </si>
  <si>
    <t>北京市海淀区中关村苏州街银科大厦                                                        查看职位地图</t>
  </si>
  <si>
    <t>职位描述：1.建立相关模型对公司全部业务线进行收益评估和风险管控。2.对用户售后营销费用进行分析评估，寻找效率最大化的手段和策略。3.基于对业务的深刻理解，能够发现问题，定期产出相关分析报告，并能提出合理的建议。4.负责持续改善业务的分析框架及分析体系。5.负责制定全国业务的开展策略，制定业务目标，指导各区域业务侧重点。6.负责调研市场各参与方的业务战略和业务实施方式，进行对比分析。岗位要求：1、数学或统计等相关专业本科及以上学历；2、从事数据分析相关工作1年以上。3、精通excel、PPT等办公软件；能够熟练使用SQL、SAS或Python进行数据分析者优先4、具备较强的数据分析能力、逻辑思维能力、对内外组织沟通能力</t>
  </si>
  <si>
    <t>北京市朝阳区北苑东路中国铁建广场B座19-21层</t>
  </si>
  <si>
    <t>大数据架构师-鼎富科技华南-研发资源部</t>
  </si>
  <si>
    <t>岗位职责：1.负责大数据项目的设计、概要设计、技术方案等；2.指导开发人员进行开发工作；3.参与大数据项目的需求分析；任职要求：1、计算机、统计学、数学等相关专业本科及以上学历，3年或以上工作经历；2、熟悉数据仓库建模与数据分析模型方法；3、熟悉Hadoop、Spark、Hive等，具有相关环境的使用经验；4、熟练使用SQL，并具有一定优化能力；5、了解掌握Java、Python、SHELL语言，具备良好的编程能力和代码风格；6、有数据统计系统或熟悉BI/DW原理和实施；有BI系统开发经验者优先；7、有对SQL优化能力和人工智能项目经验者优先。先决条件：本科学历或以上，有过3年以上的架构经验</t>
  </si>
  <si>
    <t>广东省广州市</t>
  </si>
  <si>
    <t>高级商品分析</t>
  </si>
  <si>
    <t>岗位职责：1.根据公司经营指标，负责商品销售运营信息收集、分析并提供运营建议和市场建议；2.根据各季商品销售与往年同期商品销售，数据进行分析对比，参照订货季节产品的节气规则，做出所有区域、各品类的销售节奏，并对下一季度产品整体情况进行宏观预测；3.根据每季商品订销数据进行分析，制定每季商品畅滞销分析，做出所有产品的销售情况，并对下一季度产品整体情况进行宏观预测；4.负责所辖各区域、商品各纬度的分析，提供营销机会和销售建议5.负责组织并参与市场调研工作，收集时尚品牌或者竞争品牌的商品销售运营数据及商品发展数据信息，了解市场商品销售动态，为商品开发方向作参考；6.负责建立健全商品销售数据库和数据分析模板，为商品销售运营分析提供数据支持和本部和其他部门提供决策支持；7.完成上级交办或相关部门临时提出需要协调的工作。岗位要求：1.本科及本科以上学历，数学、统计、市场营销等理科相关专业者优先；2.具有三年以上同等职位经验；3.具备良好经济学、统计学及相关领域的理论基础；4.具备3年服饰行业销售分析经验；具备敏锐的市场感知能力，能快速把握市场动态，了解男装行业的市场发展；5.掌握多种数理统计方法、统计分析工具，能独立设计各种调查问卷；熟练运用Excel、PPT；6.对数据敏感，有很强的逻辑分析能力；能独立完成分析报告，提出具有建设性的建议；7.具备很强的统筹能力和沟通能力，良好的团队精神，责任心强，能承受巨大心理压力。</t>
  </si>
  <si>
    <t>上海市普陀区云岭东路599弄汇银铭尊19号楼                                                        查看职位地图</t>
  </si>
  <si>
    <t>大数据运维</t>
  </si>
  <si>
    <t>岗位职责：1、配合大数据平台和大数据相关系统产品的系统维护和支撑工作；2、大数据软件产品的系统维护，包括业务系统监控和维护，升级，脚本编写，故障排查及处理等；3、应用数据分析或提取，支撑配合公司研发和运营开展相关工作任职要求：1、本科及以上学历，计算机相关专业优先，对大数据运行维护工作感兴趣；2、熟悉hadoop生态环境，包括hive、spark、hdfs、sqoop、yarn、hbase等大数据开源框架，熟悉其常用命令和文件操作者优先；3、熟悉基于SOLR/LUCENE/ELASTICSEARCH的搜索平台的建设4、熟悉SQL语句，MySQL或Oracle数据库；5、熟悉Linux系统和shell脚本；6、对数据仓库有一定的认识，熟悉ETL流程及数据层次结构7、了解搜索引擎相关知识，如：分词，索引，关联词权重，评分算法等------------------本岗位为公司大数据项目的驻场岗位，如时间灵活的可以考虑外包。</t>
  </si>
  <si>
    <t>上海虹桥开发区</t>
  </si>
  <si>
    <t>交通工程（数值仿真与大数据）</t>
  </si>
  <si>
    <t>1.参与编制城市交通规划项目并负责其中专项部分2.负责编制城市规划项目中的交通专题研究，及编制交通影响评价类项目3.负责编制地区交通组织、交通改善方案及重点地区交通设计4.负责交通大数据分析与处理，应用模型研发及算法设计5.参与软件项目开发的技术方案设计6.担任项目经理或配合项目经理完成其他工作任职要求：1.本科以上学历，交通工程、交通信息专业2.具有3年以上规划工作经验，曾独立承担项目的优先3.熟练使用Vissim等交通传真计算软件，进行宏观和微观模型的分析4.有较强的口头表达能力和出色的文字撰写能力，能够完整负责规划的文本及图纸编制工作，充分展示规划的特点特色。</t>
  </si>
  <si>
    <t>赤峰路63号                                                        查看职位地图</t>
  </si>
  <si>
    <t>市场咨询调研分析师</t>
  </si>
  <si>
    <t>岗位职责：1. 信息收集与文献检索；2. 数据整理与统计分析；3. 项目协调与沟通；4. 撰写研究报告；5. 协助部门主管完成研究方案设计；6. 根据市场需求，设计调研问卷；7. 负责主管领导交办的其他工作；岗位要求: 1. 全日制本科及以上学历，临床专业、药学、护理、统计学等相关专业;2. 熟悉数据报表制作与数据分析,对数据敏感，善于思考，细心缜密，善于发现问题；3. 有很强的执行力、具有较好的沟通、理解能力；，4. 良好的逻辑分析能力和独立解决问题的能力； 5. 熟练应用office办公软件（PowerPoint、Word、Excel等）； 6. 良好的中、英文书面及口头表达能力优先考虑；7. 相关工作经验（咨询公司、市场调研）优先考虑；</t>
  </si>
  <si>
    <t>北京市朝阳区松榆西里29号楼四层408-415室                                                        查看职位地图</t>
  </si>
  <si>
    <t>业务分析专员</t>
  </si>
  <si>
    <t>1、负责销售数据的统计、整理、核对、上报工作；2、负责维护和完善部门日常报表(如日报、周报、月报等)，对现行数据分析方法进行优化、改善；3、负责业务关键指标的监控和跟踪分析；4、根据营销计划，制定及调整销售目标；5、针对各项不定期业务需求，完成专题分析项。任职要求1、从事数据分析工作1年或以上，有服装行业工作经验者优先；2、具较强的数据逻辑分析能力，对数字敏感；3、良好的沟通能力及团队合作精神。</t>
  </si>
  <si>
    <t>广州市荔湾区信义国际会馆（一号楼）荔湾区芳村大道下市直街1号                                                        查看职位地图</t>
  </si>
  <si>
    <t>舆情分析实习生J11808</t>
  </si>
  <si>
    <t>免费班车</t>
  </si>
  <si>
    <t>岗位职责：1.负责搜集、编制每日舆情信息2.监测每日热点舆情走向3.协助撰写舆情分析报告，包括日报、周报、月报、专报等任职要求：1.全日制本科、硕士研究生在读学生，中文、新闻、传播学、社会学等相关专业优先2.文字功底好，关注时政，新闻敏感度高，知识面广3.对舆情分析感兴趣，对微博、微信等新媒体传播特征有一定了解4.至少保证一周4-5天到岗</t>
  </si>
  <si>
    <t>北京海淀区上地5街9号 方正大厦                                                        查看职位地图</t>
  </si>
  <si>
    <t>岗位职责：1、基于Hadoop/Hive/Pig/HBase等的大数据应用的开发；2、实现大数据分析计算需求，熟练使用Sql/Hql，清洗数据特征；3、负责公司数据库及数据仓库的设计、开发和优化工作；要求：1.计算机、数学或其他相关领域本科或本科以上学历2.具备丰富的程序设计经验，掌握java，熟练使用python/shell等脚本语言3.熟悉hadoop等大数据框架4.对数据库感兴趣，有丰富的经验，5.有机器学习、云计算方面经验者优先</t>
  </si>
  <si>
    <t>北京市海淀区上地东路1号盈创动力大厦E 座502B</t>
  </si>
  <si>
    <t>业务分析师</t>
  </si>
  <si>
    <t>职位描述1.参与银行相关应用系统的数据模型建设;2.负责监管报送类数据咨询;3.负责银行信贷类、风险类业务咨询;4.撰写业务需求分析报告和数据需求分析报告;5.能够准确把握银行的信息需求，撰写符合客户需求的咨询方案，并且形成分析报告;6.能接受出差。任职资格1.本科及以上学历，金融、会计、财务等相关专业;2.掌握金融专业知识，熟悉银行基本知识;3.能够熟练使用常用办公软件及数据分析软件;4.对金融类，尤其是银行相关政策、热点有敏锐的洞察力和观察力;5.具有较强的信息收集、整理能力和数据处理能力，以及较强的分析能力;6.适应短期出差;7.有责任心和团队精神，踏实肯干，并能够在压力下工作。</t>
  </si>
  <si>
    <t>数据运营经理（售后逻辑方向）</t>
  </si>
  <si>
    <t>职位描述：1.建立相关模型对公司全部业务线进行收益评估和风险管控。2.对用户售后营销费用进行分析评估，寻找效率最大化的手段和策略。3.基于对业务的深刻理解，能够发现问题，定期产出相关分析报告，并能提出合理的建议。4.负责持续改善业务的分析框架及分析体系。5.负责制定全国业务的开展策略，制定业务目标，指导各区域业务侧重点。6.负责调研市场各参与方的业务战略和业务实施方式，进行对比分析。岗位要求：1、本科及以上学历；2、至少3年以上运营工作背景；3、熟练的常用办公软件的操作能力；4、优秀的团队合作/协调/沟通能力和团队管理能力；5、清晰的语言组织和表达能力。4、具备较强的数据分析能力、逻辑思维能力、对内外组织沟通能力</t>
  </si>
  <si>
    <t>形体健康管理数据研究员</t>
  </si>
  <si>
    <t>岗位职责：1、进行专业市场调研及形体数据的分析，收集与整合大数据信息，及时跟踪信息变化，撰写研究报告；2、根据项目要求，整理形体、体脂等数据指标，提供不同年龄、不同区域的分类信息；3、独立规划数据处理流程，维护管理数据库;4、跟踪、分析舆情，整合、提取有效信息。任职资格：1、大数据、人口学、统计学、市场调查等学科专业背景。2、熟悉数据统计软件操作和大数据技术。3、具有专业市调或大数据项目操作能力，舆情整合能力，调查报告撰写能力。4、可接收优秀的应届毕业生</t>
  </si>
  <si>
    <t>数据主管（福利多多）</t>
  </si>
  <si>
    <t>1.负责数据分析部门人员的管理与培训指导；2.负责电商营销数据、产品数据、推广数据等流量监控、效果评估等网站分析工作；3.建立与完善数据分析体系，制定数据统计规范，制定数据统计模型，并实施落实；4.分析网站产品及用户行为，结合公司营销战略确定产品改进方案；5.分析行业数据及TOP商家运营情况，由数据洞察总结出商业机会点及行动建议；6.整理设计网站数据报表，撰写分析报告，从数据的角度给出运营建议，为管理层提供商业策略分析和业务优化建议；任职资格：1、全日制大专以上学历，统计学、数学、电子商务等相关专业；2、1年以上电商行业相关岗位工作经验，1年以上管理经验；3、能熟练操作Excel、Access、Powerpoint等办公软件，运用SAS、SPSS等专业统计分析工具；4、对数据敏感度高，思维敏捷，分析能力强，工作细致耐心，有责任感。5. 热爱电商行业工作，思维敏捷，有市场洞察力；有创意性思维，性格开朗，有激情，具有良好的团队管理能力。</t>
  </si>
  <si>
    <t>数据经理</t>
  </si>
  <si>
    <t>广州市萝岗区科学大道                                                        查看职位地图</t>
  </si>
  <si>
    <t>一、岗位职责：1.日常运营数据的分析及汇总；2.每日滞留件与时效件的数据统计；3.热爱数据分析岗位，做事细心；4.认同企业文化及发展方向，按时保质保量完成领导交付的其他临时性工作。二、任职要求：1. 大专及以上学历；2.有物流行业数据分析岗位相关经验；3.熟练使用基础办公软件，具备良好的沟通能力，学习能力强，有上进心；4.认同企业文化及发展方向，按时保质保量完成领导交付的其他临时性工作。三、面试（工作）地址：上海市松江区茸兴路389号壹米滴答。四、乘车路线：地铁9号线松江大学城站下车转公交松江7路茸兴路施惠路站下车。五、联系方式：李女士：17521221836上海壹米滴答诚邀您的到来！</t>
  </si>
  <si>
    <t>上海市松江区茸兴路389号壹米滴答                                                        查看职位地图</t>
  </si>
  <si>
    <t>数据研究专员</t>
  </si>
  <si>
    <t>一、岗位须知： 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 1、负责公司指定交易账户的资金运作。2、专业不限，经管类、数理类、理工类专业优先。3、人品端正，谦虚好学，自信果敢。4、有很强的数据运算能力及宏观经济数据分析能力。5、公司提供完善的免费提高培训。</t>
  </si>
  <si>
    <t>数据客服</t>
  </si>
  <si>
    <t>实习生，应届毕业生均可1.负责统计日常数据2.负责建立产品的核心用户群，并持续维护，建立有效的用户反馈通道3.对所负责的运营产品进行日常维护及数据跟踪，能有效的进行相关数据分析工作4.会简单的表格处理，沟通协调能力强5、对产品改进和用户体验改进提出建议；推动产品迭代更新。</t>
  </si>
  <si>
    <t>上海闵行区华一实业大厦3楼316                                                        查看职位地图</t>
  </si>
  <si>
    <t>资深职位分析师</t>
  </si>
  <si>
    <t>工作职责：1. 对接客户，沟通职位需求，完善职位调研，在平台发布职位；2. 深度挖掘客户需求，了解客户公司组织架构；3. 制作猎头操作手册，指导猎头做单；4. 向猎头推送职位，保证接单猎头数量；5. 按照工作流程完成客户交付，做好应收账款管理；6. 完成KPI各项指标。岗位要求：1.大专以上学历，3年以上猎头经验，1年以上互联网或者金融行业KA大客户对接经验；2.有非常强的交付能力，精通互联网或者金融行业常规职位；3.能迅速理解互联网和金融行业各个职位的招聘重点以及找人方向，熟悉互联网或者金融行业大客户之间所对应的职级及薪资；4.具备良好的沟通协调能力、注重细节、有责任心、自我推动力强、积极主动、有较好的解决问题的能力；5.具备良好的职业道德意识和行为操守。</t>
  </si>
  <si>
    <t>北京市朝阳区建国门外大街2号银泰中心C座1901                                                        查看职位地图</t>
  </si>
  <si>
    <t>生物学研究员（药物分析）</t>
  </si>
  <si>
    <t>70001-100000元/月</t>
  </si>
  <si>
    <t>岗位职责：1. 体内药物代谢实验及数据分析2. 应用液质联用方法，进行生物样品中的药物及代谢产物分析，协同药理研究部门人员进行PK/PD相关性研究3. 利用分析的相关仪器（HPLC,LC/MS/MS）看药效在体内的反应，药效浓度的检测（动物的血液、组织等）4. 收集整理实验数据，撰写实验方案及实验报告任职要求：1、药物分析，药代动力学，药物代谢，药物化学，天然药物化学，药理学等相关专业硕士或博士学历；2、熟悉临床前药代动力学实验方案设计和操作；3、熟悉药代动力学软件和计算方法；4、掌握液相色谱－质谱联用等相关技术；5、 热爱医药研发行业，诚实守信，具有较强的责任感；6、快速学习能力和适应能力，专业知识和理论功底扎实；7、 较好的分析能力、沟通协调能力和团队合作精神，有领导力；8、良好的英语听、说、读、写能力。</t>
  </si>
  <si>
    <t>北京市经济技术开发区泰河路6号                                                        查看职位地图</t>
  </si>
  <si>
    <t>语义分析师</t>
  </si>
  <si>
    <t>岗位职责：1、根据需求完成舆情平台的语义分析工作，并负责平台上线后的语义维护工作；2、面向NLP技术迭代的各项质量评估工作，包括情感分析、命名实体识别、话题聚类、主题词提取、垃圾过滤、主题模型、知识库等。3、分类模型训练、调优及应用；4、语料库的添加与维护及词典维护工作；5、负责与项目经理、编辑团队的业务沟通，即时处理解决问题。任职要求：1、大学本科以上学历，计算机、信息管理、新闻、数据分析相关专业2、一年以上数据分析相关工作经验；3、良好的数据分析能力，有效把控数据的关键特征，并能通过规则的制定提升数据质量；4、了解自然语言处理、数据挖掘、机器学习领域的基本原理，具有数据标注、评测经验者优先；5、熟悉正则表达式；</t>
  </si>
  <si>
    <t>金台西路2号人民日报社新媒体大楼17层</t>
  </si>
  <si>
    <t>it—数据工程师</t>
  </si>
  <si>
    <t>我司位于深圳杨美地铁站旁200米，2016年开始开展海外亚马逊（全球最大的B2C平台）的业务。在过去不到两年时间里，公司业绩发展迅速，2016年旺季比平时增长5倍；同时，2017年比2016年增长5倍。公司需要增加一名数据分析员，助力公司快速发展，主要任务为：1、电商平台算法测试，研究并优化IT化运营的技术手段。2、数据信息采集与分析，为电商运营提供数据支持；任职资格：1，对数据敏感，能用excel等工具分析运营数据并提供相关建议；2，熟悉软件编程，具备通过程序解决重复性工作的能力；3，具备一定的电脑/网络硬件维护的知识和相关工作经验者的优先。福利待遇：1、大小周工作制(7小时)2、缴纳社保公积金；五险（养老、医疗、失业、工伤、生育）。3、法定节假日按照国家规定执行，依法享有国家规定的各种带薪休假（如年休假、婚假、产假、病假等）。4、提供完善的职业培训和晋升空间。地址：深圳市龙岗区坂田杨美村布龙路450号金方华电商园地铁：杨美站C出口直走100米工作地址龙岗区坂田街道杨美布龙路450号金方华电商园2栋403</t>
  </si>
  <si>
    <t>龙岗区坂田街道杨美布龙路450号金方华电商园2栋403                                                        查看职位地图</t>
  </si>
  <si>
    <t>python数据工程师</t>
  </si>
  <si>
    <t>岗位职责：1. 负责公司数据产品的设计开发维护；2. 文本挖掘算法的研发，包括文本分类，情感分析等，对舆情数据实现去重、个性化标签等；3. 负责业务数据的统计分析；4. 编写相应开发和使用文档、配置管理文档。任职要求：1. 本科及以上毕业，数学、统计、计算机、信息科学等相关专业；2. 2年以上python或者Java开发经验；3. 熟练使用sklearn 、tensorflow等机器学习、深度学习框架；4. 熟练使用数据分析包，如numpy、pandas等；5. 熟悉常用数据库，如mysql、redis和mongo等；6. 熟悉Linux环境及Shell常用命令；7. 思维严谨，逻辑清晰，善于沟通；8. 有机器学习数据挖掘或爬虫项目经验的优先考虑，熟悉Hadoop生态的优先考虑</t>
  </si>
  <si>
    <t>上海普陀区陕西北路1388号银座企业中心</t>
  </si>
  <si>
    <t>数据库工程师</t>
  </si>
  <si>
    <t>岗位职责：1、负责Greenplum数据库集群的部署、配置、调优、巡检、故障处理、安全管理与日常维护； 2、负责数据库应急预案、移植/备份/恢复策略方案的制定与实施；3、简化工作脚本编写；4、研究数据库相关新技术。 任职资格：1、熟练sql编写复杂查询；2、熟悉数据分析常规方法；3、熟悉Unix/Linux环境命令，以及Shell/Perl脚本编程， 了解mpp；4、有较强的业务理解能力，能快速将业务问题转化成具体的技术解决方案；5、大学专科及以上学历，计算机等相关专业；</t>
  </si>
  <si>
    <t>普陀区中江路889弄17楼                                                        查看职位地图</t>
  </si>
  <si>
    <t>数据库开发</t>
  </si>
  <si>
    <t>【岗位职责】1、负责公司开发平台日常维护、二次开发修改及升级工作；?2、使用后台数据库等工具进行数据分析、整理工作；3、采用系统维护方案保障系统的稳定运行；?4、使用相关测试工具对系统进行测试并撰写测试报告；5、为客户提供售前技术咨询讲解答疑并提供专业的人事管理软件安装、实施、培训及顾问工作；?6、起草项目实施方案，编制特定用户的系统使用说明手册。【任职要求】1、专科及以上学历计算机专业；2、必须熟练掌握SQL Server 或 MY SQL 两者中的其中一种(此点不适者勿扰)；3、了解软件架构体系，熟悉Microsoft SQL等数据库系统的安装、配置和优化设置，熟练操作数据库备份和恢复；4、能够理解软件设计中的表间关联关系，对常规程序进行的数据库操作有一定认识；?5、有较强的责任心以及团队意识、能够承受一定的工作压力。【加分项】1.有数据库开发工作经验或JS 开发经验者优先考虑； ? ? ? ? ? ? ? ? ? ? ? ? ?2.较好的方案写作能力加分； ? ? ? ? ? ? ? ? ? ? ? ?3.沟通能力强加分；【公司福利】※?入职即购五险一金给你最基础的保障，入职当月即为员工缴纳五险一金！※?周末双休??周末造起来！去恋爱、撩妹、学习、健身、发呆啊！※?弹性工作制???不管你是睡觉睡到日上三竿，还是想早点儿下班会基友，怎么开心怎么来！※?带薪假期享有带薪年假、婚假等公假~※?团建活动不定期组织活动放松身心，篮球羽毛球狼人杀、爬山瑜伽跳绳~快跟我们一起来互怼斗嘴！※?节日福利中秋、春节等重大节日、生日给你温馨的节日礼品关怀~※?生日惊喜???一年中最特别的日子，给你最美好的祝福！※?工作氛围中港合资，高颜值90后团队，福田CBC工作环境温馨愉悦※?晋升发展具备完整的晋升机制、集团员工评级机制、股权激励</t>
  </si>
  <si>
    <t>深圳市福田区石厦街道新天世纪商务中心C座2407                                                        查看职位地图</t>
  </si>
  <si>
    <t>岗位职责：1.负责大数据分析需求设计和开发，包括数据集市、实时分析、数据展示等开发；2.负责数据接入、数据清洗、底层重构，业务主题建模等；3.负责深入业务，制定业务指标，反馈业务问题，为业务发展提供决策支持。岗位要求：熟练使用oracle等关系型数据，存储过程开发，函数开发。熟练使用Linux 常用命令有项目经验者优先考虑</t>
  </si>
  <si>
    <t>北京东直门</t>
  </si>
  <si>
    <t>工作职责：1.???? 数据库的日常维护和故障处理；2.???? 数据库备份还原策略的设计、实施和检查；3.???? 数据库用户权限的管理；4.???? 编写、管理数据库规范化文档；5.???? 负责SQL语句编写、审核与优化；6.???? 数据仓库开发，ETL工具使用，按需求整理、清洗元数据；7.???? 辅助数据分析，响应临时数据查询需求。8.???? Hadoop数据平台的管理?岗位要求：1、??? 计算机相关专业，本科（含）以上学历；2、??? 两年以上DBA工作经验或者大数据平台管理经验，有大数据开发经验者优先；3、??? 掌握Postgres, Mysql,Oracle 的基本运维；4、??? 熟练掌握Hive SQL/PL SQL语句编写和优化；5、??? 具备一定的ETL流程设计经验，能独立完成数据源分析工作；6、??? 有JAVA, python等脚本语言开发经验优先；7、??? 具有良好的学习能力、沟通能力、客户服务意识和团队合作精神；8、??? 具有强烈的进取精神和乐观的工作态度。工作地点：浦东新区金桥金穗路1055号（靠近12号线金海路站）福利待遇：周末双休+五险一金+带薪年假+餐饮补贴+节日福利+年终奖金+年终分红+专业培训+晋升机会</t>
  </si>
  <si>
    <t>浦东新区金桥金穗路1055号（靠近12号线金海路站）                                                        查看职位地图</t>
  </si>
  <si>
    <t>Oracle数据库开发工程师</t>
  </si>
  <si>
    <t>岗位职责：   1.根据应用系统业务需求，使用存储过程、函数，进行接口的编写。   2.使用存储过程，进行数据分析、整理、数据报表的相关开发。   3.根据业务需求，能独立的分析相关需求，有表结构设计经验，按需提取数据。   4.数据库分析，调优，能读懂sql，定位问题并更正。 任职要求：   1.熟悉Oracle数据库，熟悉PL/SQL，能独立编写存储过程，函数，掌握使用PL/SQL Develop开发工具。   2.具有Oracle数据库软件开发相关开发经验，曾经有过金融同业项目、工作经验者优先。   3.具有报表相关的开发经验，熟练掌握窗口函数的使用，通过sql实现不同维度的报表处理。   4.具有较强的理解能力，能根据产生的问题，快速定位问题，分析产生问题的原因。   5.具有较强的责任心与客户服务意识，明确客户的相关业务需求。   6.具有良好的沟通能力及团队合作精神。   7.熟练掌握 PLSQL Develop 开发工具。  8.熟悉Liunx、AIX、HP-UNIX操作系统，熟悉Shell脚本；</t>
  </si>
  <si>
    <t>上海市延安西路1600号禾森商务中心208-210室</t>
  </si>
  <si>
    <t>类别</t>
    <phoneticPr fontId="1" type="noConversion"/>
  </si>
  <si>
    <t>风控专员</t>
  </si>
  <si>
    <t>一、职位描述：1、飞单的检查；2、对业务团队藏买家、藏房源进行检查；3、对折佣申请进行核查；4、发现和核实假房源、假买家；5、泄盘核查；6、假带看核查；7、发现和核实公司内部其它存在的贪腐情况。1、规范业务团队操案过程；2、核查业务团队操案过程中是否有违规现象；3、制订公司制度、流程；二、岗位要求：1、大专以上学历（有经验者优先）；2、熟悉房产交易各个环节；3、有积极、主动的工作意识；4、有敏锐的洞察力，通过细节发现内部违规的线索；5、能建立和不断完善流程的能力；7、较强的执行力和逻辑思维能力。8、具备良好的沟通能力三、其他福利：1.五险一金；带薪年假、年底双薪及法定假期；2.完善的培训机制，合理的晋升空间，入职后一对一帮带总部地址：上海市徐汇区零陵路583号海洋石油大厦3楼交通路线：☆ 地铁4号线（上海体育场站2号口出前行300米）☆ 地铁7号线（东安路站3号口出右转500米）</t>
  </si>
  <si>
    <t>上海市徐汇区零陵路583号海洋石油大厦3楼                                                        查看职位地图</t>
  </si>
  <si>
    <t>聘外汇风控项目总监</t>
  </si>
  <si>
    <t>一、岗位须知：1、请各位求职者仔细、详细的阅读你投递的职位要求，公司将统一进行审核、通知，谢绝重复投递和未经预约来访。2、凡应聘成功人员，公司将统一、全面的给予员工提供零基础培训。3、正式入职之后交易资二、岗位简介及岗位要求：金均由公司提供。1、负责公司指定交易账户的资金运作。2、专业不限，经管类、数理类、理工类专业优先。3、人品端正，谦虚好学，自信果敢。4、有很强的数据运算能力及宏观经济数据分析能力。5、公司提供完善的免费提高培训。</t>
  </si>
  <si>
    <t>高级风控</t>
  </si>
  <si>
    <t>岗位职责：1、负责供应链金融风控体系建设和优化；2、对信贷项目的所有资料进行审核，并出具审核意见，负责项目风险的识别、评估、监测、控制和报告；3、负责对供应链金融项目进行合法性、合规性和真实性的审查等；4、根据调查材料、实地核查资料，分析借款人及项目的优势和风险，并提出风控措施；5、对供应链金融各项产品提出优化建议。6、能够针对不同的产品，设计风控体系，并提出风险承受能力和重要风险限额指标方案；任职要求：1、本科学历，2年以上经验，2年以上的风控工作经验，有银行经历、保理公司、融资租赁公司、担保公司、小贷公司、证券经历者优先考虑；2、熟悉全球供应链金融，在线供应链金融的风险控制；3、精通预付/应付类融资产品，货押类融资产品，应收账款类融资产品，并能独立进行相关的风险方案设置并执行；4、熟悉国内主要物流企业的金融产品，实际从事过相关国际、国内贸易融资的执行或者风控工作，例如汽车金融、钢铁金融、融资租赁等产品。5、具有敏锐的风险识别和判断能力，了解基本的风险计量方法和风险缓释技术；6、熟悉并理解现代互联网金融行业优先，愿意并能够开发探索基于互联网的征信和评级技术。</t>
  </si>
  <si>
    <t>北京市海淀区莲花池东路39号西金大厦601</t>
  </si>
  <si>
    <t>风控主管</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</si>
  <si>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t>
  </si>
  <si>
    <t>风控专员J11480</t>
  </si>
  <si>
    <t>岗位职责：1.确保遵循风控政策完成经各类渠道递交的贷款审核申请2.核实客户资质状况，并通过反欺诈手段确保贷款的真实性3.通过各种途径和资源，如：大数据、征信、电核、家访等措施，分析风险要点，出具贷款审核报告4.了解公司风控部门的合规条例，并严格贯彻执行5.完成公司因业务发展所设置的各类工作指标任职要求：本科，具有1年同业或者信贷行业工作经验</t>
  </si>
  <si>
    <t>风控文员</t>
  </si>
  <si>
    <t>岗位职责：1、协助上级领导对新项目进行风险评估；2、对成熟项目进行项目管理，并作出相对的风险提示；3、根据项目情况实地考察；4、处理与项目相关的合同文件；5、对项目资料进行分类、整理、归档等；6、完成上级领导交办的其他工作。任职资格：1、本科及以上，会计学、财务、统计、经济学、金融学类相关专业；? （接受应届毕业生）2、工作细心、细腻具备较强的理解能力，沟通协调能力，逻辑思维能力；认真负责，态度端正，乐观向上，严守秘密；为人正直、责任心强，积极主动，灵活度高；薪酬及福利：您享有的薪酬：基本工资（面议）+交通/通讯补贴(200)+餐补(200)+全勤奖(200)+绩效奖金(根据当月工作表现评定)+过节费+社保+公积金+其他津贴等；（根据员工工作表现，入职一年内，每3个月可获得一次调薪机会，入职一年后，每6个月可获得一次调薪机会）；您的工作时间：10：00-12：00 ?13：30-18：00 周末双休；您享有的福利：生日补贴、员工聚餐、过节费、绩效奖金、年终奖等；您享受的假期计划：年假及国家法定节假日（含婚假、产假、陪产假等） ；关心您的生活品质：提供温馨、舒适的办公环境 ；关心您的成长与发展：学习机会、内部培养与提升 ；为您安排阳光活动计划：员工活动、旅游等；为您提供健康和保健福利：社保、住房公积金、住房补贴；</t>
  </si>
  <si>
    <t>南山区茶光路与创科路交汇处波顿科技园B座13层                                                        查看职位地图</t>
  </si>
  <si>
    <t>金融风控师、助理（20万年薪）</t>
  </si>
  <si>
    <t>请认真阅读招聘信息，再确定投递简历盈利——游走在投资与投机之间，徜徉于现实与理想之巅，它是人类社会对于资金和心理博弈的最直接体现，完美的展现了灵长类之魂创造与行动的宣言，是你实现人生理想的最后一环。嘉诺控股集团有您期望的金融高端职位就业的机会;这里是北京金融投资创新企业培育基地；这里是国家人力资源和社会保障部授予的金融外汇投资分析师北京地区考试中心；这里有指引您进入金融领域的梦想导师;这里有助您完成稳定盈利梦想的核心交易及训练体系;您没有经验，这里有交易启蒙的课程；您缺乏技能，这里有专业实战的交易技巧；您曾经亏损，这里有扭亏为盈的交易策略；……无论您是没做过交易的朋友，还是曾今做过或者现在正在做金融交易的朋友，嘉诺控股集团都诚挚欢迎您来共同交流探讨，也许我们的课程给您更深的启发，也许您的建议让我们再次进步。【注】:无需风控员外出寻找客户，只需控制操作公司账户即可【培养方式】公司对于没有交易经验，却对金融衍生品操作有兴趣者，提供正规统一的免费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发掘每一位学员的交易潜力。【学习目标】1、职业下单员：技术全面，心态平稳。2、实用型策略分析师：基本面分析与技术分析相结合，为客户提供参考性强，时效性强，准确性高的策略服务。3、实战型交易讲师：“做我所讲，讲我所做。”将理论和实践紧密结合在一起，与更多的人进行分享。通过系统的学习和训练，所有学员将逐渐具备以下的能力1、具备严格的资金管理能力、风险控制能力，养成良好的交易习惯；2、提高系统思维能力，打造符合自身性格特点及操作风格的交易系统；3、通过学习，达到独立判断和选择交易的机会、具备自如掌控一定规模资金的操作能力；4、具备基本的团队交易规则和团队协作的能力；5、了解国际金融最前沿交易技术及程序化交易管理流程；【面试要求】不提供视频或者电话面试，只能到北京参加一对一面试，无复试，无笔试，不能来北京者请勿投递，面试通过后培训可做延期。【职位要求】1、金融专业优先，培训期间有大量的空余时间；2、热爱金融、对金融经济知识感兴趣；3、有很强的执行力，自制力强，日常生活有规律、有计划；4、有较强的学习能力和新知识的接受能力；5、对于基础薄弱或者无经验者有专业的入职培训；【晋升条件】1：初级稳定连续三个月的月盈利12%晋升为公司中级。2：中级稳定连续三个月的月盈利12%晋升为公司高级。【岗位职责】1、正式成为公司的员工之后，负责公司指定账户的资金运作，在稳定盈利的基础之上会逐步增加操作资金。2、以稳定且合理的盈利方式为前提，及时盈利，每月完成公司规定的盈利目标，并在此基础上争取创造更多的盈利。3、定期上交盈利报告，报告时间每月一次。【薪资待遇】初级待遇：基本工资6000起+提成20%+五险+双休+旅游+奖金+福利;（月收入大约11000--16000）中级待遇：基本工资10000起+提成20%+五险+双休+旅游+奖金+福利;（月收入大约16000-26000）高级待遇：基本工资15000起+提成20%+五险+双休+旅游+奖金+福利;（月收入30000以上）公司地址：北京市朝阳区建外SOHO东区 9号楼25层乘车路线：地铁10号线或1号线国贸站C口出 或公交到大北窑南公司网址：http://www.garnorfx.com面试经理：徐经理联系预约电话：17731368886工作地址：北京市朝阳区东三环中路39号院建外SOHO_9号楼_16层1601</t>
  </si>
  <si>
    <t>北京市朝阳区国贸建外SOHO东区9楼16层1601</t>
  </si>
  <si>
    <t>北京市朝阳区国贸建外SOHO东区9楼</t>
  </si>
  <si>
    <t>薪资待遇：风控专员：底薪6000+%30业绩提成（薪资6000—10000）风控主管：底薪8000+%30业绩提成（薪资8000—15000）风控经理：底薪15000+%30业绩提成（薪资20000—50000）首席风控经理：面谈岗位职责：1、 项目风险管控、经营风险分析；2、 规划设计风险管理框架、制度、流程，制定风险管理的各项制度和岗位职责；3、 负责项目评审、产品风控评估，进行数据采集、数据分析，资信评估，提出风险防范措施，提交风险评审报告；4、 关注经济金融信息，及时根据政策形势研究分析业务运营中出现的潜在问题，形成风控建议供管理层决策；5、 承担培训职责，对业务人员进行专业培训和辅导，提高业务人员的工作技能和风险防范意识。任职要求：1、 具备相当的风险管理理论基础，熟悉各种风险控制模型；2、 具备较高的企业财务管理知识，对企业财务真伪具有较高洞察力；3、 熟知企业投融资风险；4、 具备较强的沟通能力。联系人事经理：王蓉 13691560191</t>
  </si>
  <si>
    <t>金融风控总监</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</si>
  <si>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4、有很强的数据运算能力及宏观经济数据分析能力5、公司提供完善的免费提高培训</t>
  </si>
  <si>
    <t>风控终审-企业贷</t>
  </si>
  <si>
    <t>岗位职责：1、负责调取、审查申请客户的贷款资质，分析、判断申请客户的风险情况；2、按预设标准评审，撰写客户/企业信用调查报告及结论，并根据相应辅助材料对客户进行等级评定；3、对进件贷款客户进行整体的风险把控与判断，规避风险，确定贷款额度.4、具有较强沟通与协调能力，以及良好的团队合作精神；5、工作严谨负责、敬业务实；任职要求：1、5年以上商贷审核经验，财务、金融类相关专业本科学历，硕士优先考虑；2、具有较强的信息捕捉和分析能力和文字表达能力，具有一定的财务分析能力；3、能够接受短期出差工作；4、具备一定的心理素质与社会经验，具备一定的沟通能力；5、有强烈的团队意识与合作精神。</t>
  </si>
  <si>
    <t>闸北区永和路318弄东方环球企业中心16号楼</t>
  </si>
  <si>
    <t>客服专员/风控专员</t>
  </si>
  <si>
    <t>5000-7500元/月</t>
  </si>
  <si>
    <t>1：客户资料录入，辨识资料真实性；2：客户合同讲解，费率讲解，指导客户签订合同；3：客户资信情况分析，资料、信息核查，信用教育；4：提醒客户还款，对还款困难客户指引及督促；5：资料整理归档；6：学习风控知识，提升个人能力有P2P，信贷、车贷、金融行业工作经验优先，对头脑灵活，愿意学习，热爱金融风控行业的无经验人士可考察择优录取。联系电话：010-67082030联系电话：</t>
  </si>
  <si>
    <t>北京市东城区崇外大街11号新成文化大厦B座714                                                        查看职位地图</t>
  </si>
  <si>
    <t>风控主管/专员+上升空间+双休</t>
  </si>
  <si>
    <t>岗位职责：1、平台借款人认证与资料审核，审核借款人的资料是否齐全并判断材料的真实性；2、电话、网络、征信等考察客户，收集其他必要文件和信息，为贷款决策提供必要依据；3、对申请贷款的客户进行调查，分析风险，撰写审查报告，提出合理的审批建议；4、协助贷后工作，整理客户相应的贷后数据；5、客户资料脱敏处理，配标；满标后复核放款，档案资料的管理，归档；6、参加部门培训及相关学习内容；7、领导安排的其它工作。重点必须条件：从事过车商贷风控或红本房产风控，包括不限于红本抵押、红本质押、红本担保等风控。银行一年以上经验优先岗位要求：1、统招大专及以上学历，金融、经济、法律等相关专业毕业者优先；2、1年以上相关工作经验，1年以上银行信贷风险管理相关工作经验；3、熟悉风险管理制度，有较强的风险控制意识，保密意识强；4、条理清楚，思维敏捷，有较强的沟通能力及当面谈判能力；5、必须条件：在中国任一银行系统风控岗位工作1年以上。福利：1、公司入职就购买社保。2、依法享受法定节假日、年休假等带薪假日；3、员工旅游，聚餐联谊会；4、学习文化、培训提升；5、推荐理财。内部奖励；6、入职即签劳动合同，属于公司正式员工编制。7、上班时间:9:00-12:00 ?13:40-17:40</t>
  </si>
  <si>
    <t>深圳市罗湖区沿河北路1002号瑞思国际大厦A座2202室                                                        查看职位地图</t>
  </si>
  <si>
    <t>风控审批专员</t>
  </si>
  <si>
    <t>岗位职责：1、执行公司风控政策和风控制度；2、对申请人资料进行全方位的审查；3、对客户所提交资料的真实性进行核查，防范欺诈风险；4、收集其他必要文件和信息，为放款决策提供必要的依据；职位要求：1、专科及以上学历，法律、经济或金融专业优先；2、具有较强的分析能力和沟通能力，注重细节；3、办事沉稳、细心，思维活跃，工作原则性强；4、具备一定的理论素质，表达能力强，具有较强的洞察力和判断力。</t>
  </si>
  <si>
    <t>上海市浦东新区福山路388号越秀大厦1106室</t>
  </si>
  <si>
    <t>风控助理</t>
  </si>
  <si>
    <t>岗位职责：1、协助上级领导对新项目进行风险评估；2、对成熟项目进行项目管理，并作出相对的风险提示；3、根据项目情况实地考察；4、处理与项目相关的合同文件；5、学习独立完成项目《风险评估报告》；6、完成上级领导交办的其他工作。任职资格：1、本科及以上，会计学、财务、统计、经济学、金融学类相关专业；2、1-2年以上相关岗位及审计工作项目经验，具有审计或财务专业知识；3、熟悉审计工作的业务，能独立进行各项目的审计；4、熟悉国家相关财经法令法规，对财务管理、风险管理、内部控制有基本的认知；5、具备较强的理解能力，沟通协调能力，逻辑思维能力；认真负责，态度端正，乐观向上，严守秘密；为人正直、责任心强，积极主动，灵活度高；6、具有国有企业、IPO、债权、资产证券化等项目审计经验者优先；薪酬及福利：您享有的薪酬：基本工资（面议）+交通/通讯补贴(200)+餐补(200)+全勤奖(200)+绩效奖金(根据当月工作表现评定)+过节费+社保+公积金+其他津贴等；（根据员工工作表现，入职一年内，每3个月可获得一次调薪机会，入职一年后，每6个月可获得一次调薪机会）；您的工作时间：10：00-12：00 ?13：30-18：00 周末双休；您享有的福利：生日补贴、员工聚餐、过节费、绩效奖金、年终奖等；您享受的假期计划：年假及国家法定节假日（含婚假、产假、陪产假等） ；关心您的生活品质：提供温馨、舒适的办公环境 ；关心您的成长与发展：学习机会、内部培养与提升 ；为您安排阳光活动计划：员工活动、旅游等；为您提供健康和保健福利：社保、住房公积金、住房补贴；工作地址深圳南山区茶光路与创科路交汇处波顿科技园B座13层</t>
  </si>
  <si>
    <t>深圳南山区茶光路与创科路交汇处波顿科技园B座13层                                                        查看职位地图</t>
  </si>
  <si>
    <t>风控专员（对公授信审批）J11951</t>
  </si>
  <si>
    <t>1. 根据企业项目审批流程和制度，评估和分析汽车业务板块风险租赁项目、关联公司租赁项目的可行性及风险情况，独立出具信审报告完成评审工作2. 负责融资租赁业务的统计归档工作，并对业务中产生的风险进行分析总结3. 配合完成风险预警机制和风险事故处理预案制定，与各个分公司团队人员保持紧密联系并给予风控支持4. 为公司业务决策提出风险评审建议以及对于潜在风险给予解决方案任职要求：1. 金融、审计、财会专业本科或以上学历2. 具有1年以上公司业务评审经历                                                                            3. 熟悉融资租赁交易结构、租赁模式、交易特点、产品特征                                                    4. 了解公司法、合同法、物权法、担保法等与公司业务有关的主要法律条款5. 具备较强的项目判断能力、项目分析能力、访调沟通能力6. 具备较强撰写评审报告文案写作能力；较强陈述评审项目表达能力                                              7. 思维缜密、反应敏捷、言语表达清晰能客观、公正、严谨处理工作事务</t>
  </si>
  <si>
    <t>地产项目风控总监</t>
  </si>
  <si>
    <t>岗位职责： 1、支持地产投资开发与并购，为合作开发及其他模式的土地获取提供合同方案设计与优化、合同文本拟定于完善等方面的专业支撑，推动投资拓展项目的高效、快速落地。 2、参与区域内拟获取项目的合同内审管理，为投资拓展部对项目的审核提供专业支持。 3、参与已签约项目合同履行的&amp;ldquo;投后&amp;rdquo;管理，及时排查履约风险。 任职要求： 1.、本科及以上学历，法学等相关专业； 2.、具备2年以上法律相关工作经验，有房地产企业投资部门工作经验更佳； 3.、具备良好的文字功底、合同起草修改能力，善于沟通交流，语言表达说服力强； 4.、诚实，严谨，责任心强，能承受较大的工作压力。</t>
  </si>
  <si>
    <t>深圳市福田区免税商务大厦裙楼西03层                                                        查看职位地图</t>
  </si>
  <si>
    <t>8K五险一金高薪风控专员</t>
  </si>
  <si>
    <t>任职要求：北京福六作为国内的新锐资本机构坐拥北京CBD核心区，公司团队由来自海外或有多年金融投资经验的专业精英组成，立志缔造企业品牌价值致面临择业的毕业生们：你还在为刚出校园的不适应而垂头丧气，感到前路渺茫吗？还因为目前缺少工作经验而被善意拒绝吗？还在为别人的指责“高不成低不就”而伤心吗？那么现在，你就可以毫不犹豫来加入福六这个大家庭我们以培养90后年轻一代为目的，愿意为有梦想但是苦于没有平台的年轻人提供广大就职机会！欢迎同样有激情和梦想的你加入我们的团队！北京福六的优势：强培训：不怕你没经验公司有完备的培训体系，所有的管理人员均由基层培养；人才培养是我们最大的优势，为全员提供专业系统化的岗前带薪培训、岗中训练及管理力提升训练是我们的日常工作好发展：我们这里目前非常缺管理岗，入职即可参与晋升，达到考核要求可以直接通过公平公开的竞聘晋升到管理岗带团队强支持：拥有强大的专业支持能力，公司团队由来自海外或有多年金融投资经验的专业精英组成，立志缔造企业品牌价值，目前公司运营指数直线飙升，员工幸福度指数也不断上升。北京福六主要福利1.创业福利：工作满1-2年及以上，有资格成为福六分公司总监；2.职位晋升：最快1－2月晋升为基层管理岗位；3－5月晋升为主管、经理岗位；8－10月晋升为总监岗位；1-2年晋升为分公司总监、总经理等；3.薪资晋级：随着职位的晋升，每次薪资涨幅4000-5000；4.年终奖：公司每年年底根据企业经济效益与员工表现对在岗人员发放年终奖。5.节假日补助：端午、中秋、春节等传统节日公司统一发放礼品、福六家人聚餐等活动。6.生日福利：福六家人生日当天会有公司人事部代为颁发生日红包及福六所有人的祝福，部门庆祝生日等。7.感恩父母福利：公司每年年底寄送员工年终奖的一半给每一位员工父母，以及电话问候。年终旅游等8.社保福利：按国家社保法规定，为全体正式员工办理社会保险、医疗保险的全部险种。9.培训福利：每月均有不定期的各种培训，10月度表彰：只要是入职的北京福六家人，不管入职时间长短，每个月均可参与每月考核，月初进行上个月的表彰大会，对上个月考核的优秀员工及晋升员工进行红包鼓励或委任状颁发。13.旅游福利：福六不定期召集优秀员工集体出游，比如三亚、马尔代夫等。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员工具备：1、不管你来自哪里，学历是什么，我们希望你正直，待人真诚。2、无论你年龄大小，我们希望你有强烈的成功欲望，证明自己存在的价值。3、你一定要能吃苦，要勤奋，因为勤奋+思考才容易更快的成长。4、你一定要有团队意识，一个人可以走的很快，但不可能走得很远。5、你要懂得自律，如果现在还不能自律，那就让团队和环境来帮助你。6、拥有超强的执行力，一流的创意+三流的执行永远比不上三流创意+一流的执行。薪酬福利：1、薪酬：底薪7K-15K起加20%提成双休五险一金朝十晚五2、前期为期一周的带薪培训（补助每天100）3、后期自己操作熟练，家里有上网条件可以不用来公司坐班，弹性工作公司介绍北京福六作为国内的新锐资本机构坐拥北京CBD核心区，公司团队由来自海外或有多年金融投资经验的专业精英组成，立志缔造企业品牌价值致面临择业的毕业生们：你还在为刚出校园的不适应而垂头丧气，感到前路渺茫吗？还因为目前缺少工作经验而被善意拒绝吗？</t>
  </si>
  <si>
    <t>北京朝阳区团结湖瑞辰国际7层0718</t>
  </si>
  <si>
    <t>岗位职责：1、客户合同的制作、签署、管理；2、风控部项目相关表格的制作及完善。3、 负责填写各种合同文本，保证客户资料的完整及真实性；4、 负责项目调研、客户材料审核工作；5、 负责还款、计息、逾期等数据统计工作；6、 负责办理风控部门领导人及公司领导交付的其他任务。任职要求：1、统招本科以上金融相关专业；从事信贷、风控、市场等优先考虑。2、工作积极主动，细致、踏实，有敏锐的风险防范意识；3、缜密的思维逻辑能力和财务分析能力；4、熟练使用Word、Excel、PPT等办公软件。</t>
  </si>
  <si>
    <t>车务管理（风控）</t>
  </si>
  <si>
    <t>岗位职责：1、车辆租赁后的风险控制；2、负责公司GPS设备的统一招标及安装、监控等管理工作；3、负责监控单笔订单车辆的GPS安装激活工作；4、负责日常的车辆GPS监控并及时反馈问题，对异常设备进行维修更换；5、负责资产、资金逾期风控预警；6、相关数据统计、分析；7、车务相关的其他工作；任职要求：1、专科以上学历；2、3年以上相同岗位工作经验；3、熟悉车辆监控系统应用及相关法律经验；</t>
  </si>
  <si>
    <t>北京市朝阳区博雅国际中心                                                        查看职位地图</t>
  </si>
  <si>
    <t>电话销售/客服/银行催收专员/风控员</t>
  </si>
  <si>
    <t>20人</t>
  </si>
  <si>
    <t>职位介绍：1、受各大银行，金融机构委托，处理信用卡和小额贷款逾期账款；2、通过电话能够及时准确地掌握欠款情况，采取措施加速欠款回收；3、客观分析客户违约原因，正确判断客户的风险度；4、了解催收相关知识，掌握基础法律知识，具有较好的谈判能力；职位要求：1.有过呼叫中心、房产中介、或信用卡、保险销售经验。2.普通话标准，口齿清晰，聪明伶俐，熟练操作电脑；3.有过银行信用卡催收、信贷公司催收、法务催收相关工作经验2年者优先；；4.能承受较多的工作压力，有团队协作、独立解决问题的能力。5、完成上级交办的其他任务：晋升路径：初级催收员-中级催收员-高级催收员-资深催收员管理路线：催收专员-催收主管-催收经理我们可以提供：1、享受无责任无风险底薪2500-3800+700+奖金+节日费，每半年资基本工资提升200-300；综合6500以上2、月休八天，工作时间：9：00-18：00。3、工作地点：浦东新区北蔡镇御北路385号1号楼5楼；4、按国家规定缴纳社保，有带薪年假5、员工生日当月提供丰厚福利待遇6、公司定期开展员工素质培训，生日会，墙报，拓展活动等一系列主题活动</t>
  </si>
  <si>
    <t>浦东新区北蔡镇御北路385号1号楼5楼                                                        查看职位地图</t>
  </si>
  <si>
    <t>银行信贷部风控文员岗年薪10万（不做销售）</t>
  </si>
  <si>
    <t>银行信贷部风控岗：在银行后台上班年薪8-10万，属于银行关联公司正式员工，5天8小时，行政班，双休岗位要求：全日制大专及以上学历，性别不限，专业不限，年龄20-30岁；普通话标准，需要有较好的学习能力，服务意识，保密、防范意识强。福利待遇：?5天8小时，行政班，双休?免费班车，罗湖/清水河/新洲/梅林关等区域有班车接送哦?有需要住宿的可提供员工住宿房源哦，设施齐全，拎包入职，费用自理?餐补1000块，公司有食堂，早餐十几个菜，中餐晚餐几十个菜，1000块你还不一定能吃完哦?五险一金（按深圳最高比例缴交，住房公积金由公司全额缴交，个人不承担）?过节费300-600元/次?开门红包3600元?年终奖5000-15000元?购物卡2000-3000元?免费健康体检?年度免费出游等。?商业团体保险等福利?拓宽员工职业发展通道，实现员工在专业及管理方向的提升?节日补贴、洗理补贴、生日补贴、住房补贴等；年假、婚假、全薪病假、产假、陪产假等全方位假期；行服免费订制、特殊关怀等。?转正后员工即具备进入员工序列评定的资格，序列晋级与工作表现直接挂钩，除此之外，每年开展管理骨干公开竞聘，培养管理型人才。工作地址：深圳市南山区招行后台</t>
  </si>
  <si>
    <t>深圳市南山区南海大道1065南山大厦                                                        查看职位地图</t>
  </si>
  <si>
    <t>风控总监/首席风控官（网贷平台）</t>
  </si>
  <si>
    <t>35000-60000元/月</t>
  </si>
  <si>
    <t>岗位职责：1、参与公司全面风险管理体系建设，制定各项业务的信贷政策方向；2、负责公司项目的准入、审核、审批等相关政策的建立及完善；3、负责公司项目的真实性、合法性进行审核及调查，出具审核意见，并提出风控措施；4、对已经实施的项目进行风险监测、风险预警，并制定贷后管理办法；5、根据市场变化、风险因素等，及时提供建议，调整和优化风险策略；6、负责把控在产品设计、运营流程等环节存在的潜在风险，并提出解决方案；7、公司安排的其他工作。 任职要求：1、金融、经济、法律或相关专业，本科以上学历；2、对网贷平台有深入了解，熟悉网贷平台风控流程及模式，有实际审批经验；3、了解预付类、应收账款类、货押类或消费金融类产品，并能独立进行风险方案的设计和执行；4、具有敏锐的风险识别和判断能力，了解基本的风险计量方法和风险缓释技术；5、5年以上银行、网贷平台、供应链金融公司、消费金融公司等相关经验；6、具备良好的沟通能力和组织协调能力。</t>
  </si>
  <si>
    <t>风控及业务引导经理（金融业背景）</t>
  </si>
  <si>
    <t>工作内容：1、根据集团战略目标和经营发展计划，协助搭建并维护集团风控管理与控制体系；2、负责根据内外部风险环境因素，组织开展项目投资尽调，业务风险审查，审核已拟定的风控方案，并督导落实；3、负责协助执行总裁根据集团风控管理工作需要，拓展外部信息渠道资源，逐步推进集团风控管理系统信息化平台建设；4、负责制定部门年度及月度工作计划；5、完成执行总裁交办的其他风控事项和工作。职位要求：1、本科211以上学历，金融/信托/券商/非标类私募基金行业从业3~5年；2、通过CPA考试者优先；3、熟练使用PPT、EXCEL等办公软件；4、对企业全面风险管理有较高的理论水平及丰富的实操经验，对投资和金融行业风险管理、客户授信、具有股权投资并购的尽调和风险控制工作有丰富的实操经验；5、具备较强的组织、沟通和协调能力，独立客观的思考和决断能力，较强的风险识别、分析、判断能力，敏锐的洞察力，逻辑思维清晰，善于解决问题，并有极强的组织性、原则性和保密性，较强的团队管理能力，良好的职业道德。</t>
  </si>
  <si>
    <t>南山区阳光科创中心B座3501                                                        查看职位地图</t>
  </si>
  <si>
    <t>高级风控专员/风控顾问J11027</t>
  </si>
  <si>
    <t>1. 对高频流转的客户进行授信审批2. 利用多源大数据及打分模型，对客户进行风险评级3. 对客户银行流水等资质凭证进行量化处理及分析4. 分析客户授信生命周期数据，结合大数据预警指标持续监控客户风险5. 参与风控政策修订与施行项目、打分模型优化项目任职要求：1. 精通个人及小企业类信贷资产信用风险审查、分析、评级，具GMAC、晋城、丰田、汇丰、花旗等公司对公风控背景优先考虑。2. 善于利用、解读、交叉验证多源大数据，逻辑清晰，文字组织能力强3. 极强的协调沟通能力、口头表达能力、具备良好的服务意识4. 精通Excel使用，有数据统计分析项目经验者优先</t>
  </si>
  <si>
    <t>风控高级专员/反欺诈专员J11938</t>
  </si>
  <si>
    <t>深刻理解业务，做好风控预警，根据风险分析特征制定线上及贷中风险防控策略，实施、跟踪管理，对覆盖率及准确度负责对研究欺诈案件发展趋势，推动反欺诈策略、规则、报表逻辑的不断优化；制定及完善欺诈管理制度及具体操作流程，执行其他风控流程中规定的风控职责分析市场变化，总结各地区、各类型的欺诈案件特征及风险点带领团队完成年度任务任职要求：1. 大本及以上2. 3年及以上汽车金融/租赁行业背景，有反欺诈经验，具备超强的电核能力。制定过反欺诈相关政策，策略（优先）。3. 有较强的逻辑思维能力，具备数据挖掘，数据分析能力。4. 认真负责，严禁，品行端正，处事有原则。</t>
  </si>
  <si>
    <t>风控专员（双休+五险一金+高薪）</t>
  </si>
  <si>
    <t>岗位职责：1、负责银行/银联差错平台发起的查询、查复工作；2、负责银行/银联差错平台发起的调单、调单回复工作；3、根据银行/银联差错争议处理规范，依据公司业务流程，及时处理各类差错和争议事件；4、负责公司各部门及银行间协调沟通、确保相关差错争议业务的及时有效处理；5、及时发现并上报风险交易案件，跟踪风险交易处理流程及结果；6、与各销售部门对风险事件及差错业务的处理进行沟通。7、根据业务发展情况，协助主管完成内部流程优化制定及完善工作。任职要求：1、本科（含）以上学历，金融、经济、统计、计算机等相关专业；2、了解银联争议处理规则，具备良好的统计、分析能力和沟通协调能力；3、一年以上正式工作经历，有银行或第三方电子支付行业相关经验者优先；4、具有较强的学习能力、总结能力，能够迅速熟悉差错业务处理流程；5、具有较强的风险洞察能力和综合分析能力；6、具备较强的沟通协调能力、抗压能力;7、注重团队合作精神，且具备高度责任感。公司福利：假期安排：享有国家劳动法规定的各种节假日，公司另增多种带薪休假，丰富多类的节假日礼品福利！工作时间：朝九晚六（午休2小时）的工作时间，双休给您足够的休息时间！晋升平台：为优秀人才提供展现才能的大平台和晋升机会！薪酬福利：根据各岗位各人才的技能要求，提供富有竞争力的薪酬待遇！年终奖金：丰厚的年终奖金等您来拿！不仅限于年底双薪！社会福利：缴纳五险及住房公积金！员工福利：不定期举办员工文娱活动，员工生日、餐聚、聚会等各种腐败活动，丰富多彩的各类体育俱乐部、带薪年休假，年度体检、年度旅游。。。。好多活动福利等你来！办公环境：坐标天河区中轴线CBD，甲级办公楼，创新个性化的办公室风格，交通非常便利！这是一支欢乐热情开放的年轻团队，开放和创新的企业文化，等你一起来玩转职场！</t>
  </si>
  <si>
    <t>广州市天河区天河路228号广晟大厦1101-1104室</t>
  </si>
  <si>
    <t>岗位描述：1、按照公司制度规定负责项目会议筹备、组织工作，记录、整理、归档会议纪要，并完成会议决议传达；2、按照要求收集各项企业资料，能看懂财务报表、银行流水，可以进行简单的数据统计工作；3、其他领导交办的工作。任职要求：大专以上学历，财务类、法学类专业优先，一年以上工作经验，薪酬4-5K，周末双休，上班时间9：00-18：00 ，22岁以上 ?薪资福利：1、五险一金，绩效奖金； 2、新人快速晋升，丰富的团队活动、生日礼品、年节礼品；? 培训及晋升空间： 3、完善的入职培训，创始人及骨干员工亲自讲解相关知识，学习更直接更快；4、工作后有不定期的培训（行业知识、产品设计、沟通技巧、职业素养等），个人成长迅速。</t>
  </si>
  <si>
    <t>朝阳区东四环中路78号大成国际A2座1703                                                        查看职位地图</t>
  </si>
  <si>
    <t>基金风控经理</t>
  </si>
  <si>
    <t>岗位职责：1， 根据公司风控体系要求，制定风险管控方案，构建业务风险评价及预防体系；2， 对公司各类投资项目的信用风险、市场风险和操作风险进行实质审查、分析与控制，参与项目尽调工作，制作项目风险审查备忘录，并对项目是否可行、关键风险点及建议采取的风控措施形成自己独立的判断；3， 组织对公司重大合同的审查和投资协议的审核，出具合规意见；4， 建立和实施业务风险追偿机制，定期走访项目，不断完善投后管理的制度及执行检视工作；5， 参与金融产品交易结构的搭建，提示存在的风险点；6， 对投资部门、融资部门各项操作的合规性行使独立监督审查权；7， 在出现重大问题时及时向风险控制委员会报送相关专项报告；8， 解答业务部门对于各类业务操作过程中的风控要求及各种疑难问题的咨询；9， 参与公司新业务开发的风险评估工作。任职要求：1， 5年以上证券、基金、信托等金融机构投资或风控工作经验，或3年以上资本市场法律服务工作经验；2， 金融、经济、财务、法学等相关专业本科及以上学历，其中第一学历须为21*/98*院校全日制本科；3， 熟悉产业基金、并购、投行、资管等业务，具备基金从业资格证或已经通过基金从业人员资格考试；4， 本岗位要求应聘人员具有法律专业学习或从业经历背景，具有丰富的项目审批、风险识别经验，熟悉金融行业运作流程和监管法律法规，熟悉股权投资风险控制相关法律法规和操作规程；5， 具有知名会计师事务所或律师事务所相关工作经验优先，具有法律职业资格、注册会计师等职业资格优先；6， 思维缜密、原则性强、责任心强，具有高度的职业道德。</t>
  </si>
  <si>
    <t>三元桥                                                        查看职位地图</t>
  </si>
  <si>
    <t>风控总监（保理业务）</t>
  </si>
  <si>
    <t>岗位职责：1、负责公司供应链金融风控体系建设，主要是保理业务风控体系建设；2、设计供应链金融产品的风控流程、模式和风险点把控，形成有效的供应链风控体系和相关风控制度、风控表单； ? ? ? ? ? ? ? ? ? ? ? ? ? ? ? ??3、负责对供应链金融项目（保理项目）进行合法性、合规性和真实性的审查等；4、根据调查材料、实地核查资料进行尽职调查，分析借款人及项目的优势和风险，并提出风控措施；5、负责反担保、增信、保证金等风控措施的设置；6、对项目贷款种类、金额、期限、费率、还款方式等提出建议；7、负责组织项目风控会的召开和统一风控审批意见；8、完成上级交待的其他工作。?任职要求：1、本科以上学历，金融、审计、财务、经济管理、法律或相关专业；?2、3年以上银行、供应链金融公司、保理公司、律师事务所等领域风控经理岗位，2年以上风控团队管理经验，拥有正式审批权限，至少1年以上保理公司风控经理岗位工作经验，参与不少于5个保理项目的尽职调查和风控审批；3、熟悉供应链金融（保理）的风控流程和模式，有效控制供应链金融项目风险，对供应链金融项目或产品有较深的了解，对供应链金融有浓厚兴趣，熟悉ABS相关知识和操作流程； ? ? ? ? ? ? ? ? ? ? ? ? ? ? ? ? ? ? ? ? ? ??4、熟练掌握授信业务基本规章制度和政策、各类授信业务品种及主要风险点，主要是保理业务的授信和主要风控点把控；5、熟练掌握财务知识与财务实践，同时熟悉民法、诉讼等领域的知识；6、具有敏锐的风险识别和判断能力，了解基本的风险计量方法和风险缓释技术，有大型保理公司和融资租赁公司工作经验优先考虑，通过司法考试的人员优先考虑。</t>
  </si>
  <si>
    <t>腾龙路淘金地大厦E座810                                                        查看职位地图</t>
  </si>
  <si>
    <t>高薪直聘风控专员 中心地段写字楼</t>
  </si>
  <si>
    <t>想要付出多少努力，就已经定格好要赚多少钱。每个月薪资2000，随随便便找一个文职工作就可以了，每个月薪资5000，只要加一点班就差不多已经达到了。如果您想通过自己的努力月薪5位数，金融这个行业恰好可以达成您的愿望。用你的努力去经营一份属于自己的事业！岗位要求:1、为公司账户操作指定风控计划2、每个月进行交易总结，及时准确的向公司汇报各项账户进度。3、时刻关注操作品种的价格变动以及相关重要基本面事件，提前做好风控计划，减少账户风险4、按照各个部门主管的安排，定期整理交易数据，以及账户盈亏状况。5、进行基本面和技术分析，对数据进行收集或者整理。薪资待遇：风控专员：底薪6000+%30业绩提成（薪资6000—10000）风控主管：底薪8000+%30业绩提成（薪资8000—15000）风控经理：底薪15000+%30业绩提成（薪资20000—50000）首席风控经理：面谈应聘方式：直接投递简历，公司经过初步筛选会在24小时之内跟您联系。联系人：王璇 联系电话：177781419192公司地址：北京市朝阳区东大桥春平广场百富国际大厦A座8层8D（地铁6号线A口出，右拐兰州拉面方向走到尽到左拐即到）乘车路线：地铁6号线，东大桥站下A口出右手边春平广场百富大厦</t>
  </si>
  <si>
    <t>北京市朝阳区东大桥春平广场百富国际大厦</t>
  </si>
  <si>
    <t>风控总监/经理</t>
  </si>
  <si>
    <t>岗位职责：1、负责供应链金融核心企业、配套企业的授信审批；2、针对核心企业的上下游提出不同的风险审核维度，配合建模人员建模；3、前往客户、项目等现场进行实地考察，核查交易对手、投融资项目、抵质押物、市场环境等重要数据，评估核心关键要素对项目带来的影响；4、对融资方的财务状况、业务发展、负面舆论的持续关注和分析，收集各项风险预警信息，及时下发风险提示、预警通知，并及时采取必要措施控制风险，跟踪风险控制效果；5、负责对房产抵押、个人不动产质押等项目做出风险评估；6、对风控模型不同子模块提出差异化的维度需求；7、对供应链金融产品提出风险优化建议，并最终确定落地；8、负责供应链上下游融资企业的项目审核、贷后管理；对风险项目及时预警，提出有效的风险缓释措施；9、完善公司供应链金融业务风险管理的目标、流程，建立供应链金融业务的风险管理体系，推进公司内外部风险的全面防范于控制；10、对投资项目进行尽职调查并进行风险评估和分析，出具风控报告、运用风险监控知识和实践经验，针对投资及交易过程实施事前、事中和事后监控；11、督促各部门对实时监控、风险检查中发现的风险进行整改；12、评估各部门风险管理程序和方法的有效性等；13、拟定金融服务审核流程及相关制度。任职要求：1、3年以上投融资、资产管理、风控业务法务或律所相关业务工作经验， 能够运用法律、财务、金融知识等进行一定程度的协调和判断；2、有银行或会计师事务所、担保公司、供应链金融、融资租赁、小额贷款等相关行业的尽职调查、风险管理、信贷审核工作经验；有同行业供应链管理公司风控管理工作经验者优先；3、熟悉信托、基金、证券、银行理财、资产管理等金融行业法务法规；4、具备敏锐的风险意识和良好的风险识别能力；5、有理想、有抱负，认同公司商业模式及企业文化，忠实守信，具备良好的职业素养。基本福利：1、周末双休，每天7.5小时制，员工享有国家法定假期，如年假、产检假、产假、陪产假、婚假、丧假等；2、购买社保、公积金；3、享有交通补贴、业务提成奖，贡献奖、年终奖、结婚、生育礼金、节日、生日礼品等；4、定期举办生日会、旅游、下午茶等活动；5，若初审通过，具体工资待遇面谈;上班地址：深圳市南山区科技园深南大道9789号德赛科技大厦6楼602， 附近地铁：高新园地铁站D出口，附近公交站：大冲联系方式：0755-22677309 ， 或发邮件至：13713823296@163.com</t>
  </si>
  <si>
    <t>深圳南山区科技园深南大道9789号德赛科技大厦6楼602                                                        查看职位地图</t>
  </si>
  <si>
    <t>风控总监</t>
  </si>
  <si>
    <t>1、健全公司风险管理体系，完善风险管理制度，监督风险管理机制运行情况；2、组织协调部门日常的合规管理工作，并按照监管要求，开展全面风险排查工作；3、对业务部门的项目进行项目评审，对项目相关风险进行识别、评估、检测和报告；4、评价股权投资业务尽调资料的完备性、准确性、可靠性，根据项目尽调情况提出风险事项及风险防范方案；5、统筹项目投后管理，提出风险预警及风险处置预案，有效控制项目风险；6、编制公司风险管理工作报告，指出被投企业的经营风险，提出化解方案，协助相关部门或被投企业实施风险化解措施。任职要求：?1、本科及以上学历，经济、金融、风险管理、财务管理等相关专业；2、五年以上投资公司、券商、基金公司、银行投行等风控部门工作经验。能熟练运用相关工具对目标公司进行综合分析和评估；3、具有丰富的风险分析和风险控制能力，良好的职业道德和团队协作能力；4、熟悉投资公司金融产品、业务流程、合规风险管理等知识；5、工作认真、细致，坚持原则、诚信尽责，具备优秀的写作能力。</t>
  </si>
  <si>
    <t>北京市海淀区中关村南大街甲18号北京国际大厦A座6层                                                        查看职位地图</t>
  </si>
  <si>
    <t>北京市海淀区中关村南大街甲18号北京国际大厦A座6层</t>
  </si>
  <si>
    <t>岗位职责：1、及时跟踪市场行情，根据行情变化，提出有效应对措施；2、通过客户的交易数据，做账户诊断，分析客户的盈利能力，亏损原因，对交易异常的客户做持续跟进，预防交易风险；3、分析各服务部、组的交易、维护数据，为公司服务好客户提供有效支持。任职要求：1、数学、金融学、经济学、计算机及会计专业大学本科毕业生；2、有在金融市场如证券、期货、从事过相关工作的优先考虑；3、能熟练使用Excel、VBA、SPSS等在统计工具或数据分析工作经验尤佳。</t>
  </si>
  <si>
    <t>上海市浦东新区世博馆路52号鲁能国际中心B座                                                        查看职位地图</t>
  </si>
  <si>
    <t>银行客服、风控 审批、五险二金 高薪！双休</t>
  </si>
  <si>
    <t>17人</t>
  </si>
  <si>
    <t>岗位职责：岗位职责1.按照各逾期阶段催收策略，利用电话、短信、信函等工具进行催收，督促客户及时还款。2.通过电话、信函等方式，指导客户正确的缴费方式。3.如实记录催收结果，并安排下次跟进时间。4.对逾期账户情况进行精细管理，及时反馈问题。5.根据各阶的催收工作目标，达成每月指定的业绩指标。岗位要求1，经验：客服或者优质毕业生。2，学历：全日制大专或以上学历。3，专业：法律、刑侦、金融、经济类专业优先。3，其他：具有良好的语言沟通和表达能力。综合薪资（范围6000元-16000元左右）（综合薪资中包含绩效工资） 信用卡客服（无销售）岗位职责:1.通过接听客户来电,解答信用卡客户疑问（无销售）,提供客户满意的服务;2.接听客户来电,为客户提供信用卡相关产品的咨询和订购服务;3.按照公司要求,解答客户疑问 以上岗位要求:1.大专或以上学历,30周岁以下.有相关工作经验的优先;2.性格自信,外向,热情开朗,处事积极主动,有强烈的责任感和团队合作精神;3.有较强的沟通能力,普通话标准,电脑基本操作熟练;4、 用工规范,不涉及任何保险销售,缴纳“五险一金”(其中住房公积金12%);5、 本岗位为正式内勤(不涉及任何销售),8小时工作制,每周休息两天,享受国家法定带薪休假;若涉及加班,公司将严格按照国家规定发放加班工资;6、 福利待遇:带薪培训+节假日福利(中秋、端午、新年过节费等)+降温取暖费+年终奖金+员工综合福利保障计划+企业年金;7、 定期组织丰富多彩的文体活动及团队户外旅游;8、 职场内设有:员工休闲娱乐厅、多功能餐厅、活动室等;9、 8000平米敞开式办公,科学、人性化的职场布置,系统高端的作业设备(电脑、话机),无纸化办公等;10、 公司建立了完善的人才培养机制,提供“管理+技能”双项晋升通道,为每位员工提供广阔的职业发展平台。任职要求：专科及以上20-30周岁</t>
  </si>
  <si>
    <t>徐汇   凯滨路   浦东新区张江   金桥  上丰路</t>
  </si>
  <si>
    <t>风控总监/风控经理</t>
  </si>
  <si>
    <t>此位空缺，高薪急聘！一、千军易得，一将难求，一将无能，累死全军！1、3年以上风险控制管理经验，金融或法法律相关专业本科以上学历；?2、参加公司重大投资决策；3、领导公司风控团队，建立公司风控体系；?4、搜集公司风险信息，研究公司风险点，制定公司风险战略；?5、预测公司风险活动，加强风险活动管理；?6、提请公司高层制止高风险投资及相关经济活动；?7、制定公司危机公关策略，处理公司危急事项8、熟悉行业相关政策法规及风险控制指标体系，具有较强的风险分析与指标设计能力以及风险识别、评估、监控等方面的技能；具有会计、审计、风控、法律等相关执业能力。熟悉供应链行业优先.员工福利：1、完善的晋升渠道和培训体系；2、深圳第二高楼，高大上办公环境；3、法定劳动合同，医保、社保；4、带薪年假、病假，及国家规定的婚、产、丧假等全面福利；5、员工国内外旅游、生日会、定期组织活动如KTV、外出拓展、羽毛球等；6、朝九晚六，周末双休?享有国家法定节日休息。</t>
  </si>
  <si>
    <t>深圳市罗湖区京基100大厦A座2601                                                        查看职位地图</t>
  </si>
  <si>
    <t>风控专员（法律）</t>
  </si>
  <si>
    <t>岗位职责：1、参与股权投资项目的现场法律尽职调查工作；2、具体负责公司各业务板块的风险控制工作，根据公司风险管理控制体系要求，制定风险管控方案，构建业务风险评价体系；3、及时掌握行业政策、行业状况、市场情况变化，提出相应对策，及时提示潜在风险；4、负责公司内部风险控制及预警机制的建立，完善风控职责，梳理业务风险点，建立和完善内部风控制度及风控内审管理流程。任职要求：1、本科以上学历，法律等相关专业，2年以上律师事务所、法务工作经验2、有较为深厚的法律专业知识，对合规或风险控制有实践经验；3、具有较强的风险防范意识和信息收集能力，对项目甄选及法律风险分析有丰富经验。</t>
  </si>
  <si>
    <t>金融产品风控经理</t>
  </si>
  <si>
    <t>职位描述：1、参与制定公司互联网金融发展战略规划，负责公司风控体系建设，制定内控、项目评审等相应政策制度、流程和程序；2、根据项目资料进行项目立项前的风险咨询及评估，出具书面风险评估意见，并进行项目事中风险监控、检测及事后的风险评估；3、研究国内外互联网金融创新动态、行业发展趋势，发掘金融产品新机会；4、调研客户需求和市场竞争形态，结合公司自身发展战略，提出金融产品规划设想；5、提出产品营销策略，设立产品营销目标，并协调实施，评估完成情况；职位要求：1、本科以上学历，金融或法律等相关专业；2、5-8年以上金融工作经验，3年以上P2P行业同岗位管理工作经验；3、深刻了解风控运营工作，有成熟的风控运营理念和方法论，熟悉各种金融产品业务风控流程和贷款市场情况，有独立进行信贷项目的风险评估和控制的能力；4、擅长数据分析，较强的信息收集分析能力，能敏锐通过数据洞察风险，及时启动预警机制；5、熟悉国家相关金融法律法规，能熟练运用金融学、管理学、会计学理论知识，并能独立撰写风险评估报告；6、具备优秀的团队管理能力、分析与解决问题能力、沟通与协调能力。公司视人才为企业发展的根本，并竭尽所能为每一位员工提供实现自身价值、提升自身能力的机会，搭建事业提升的平台。口袋零钱全体同仁欢迎您的加盟，期盼与您一起共创美好明天！我们的福利：1、上班时间：8：30-18：00（公司给每位员工发放午休床，双休工作制） 。2、社会保障：公司入职即为员工购买五险一金。3、各类福利：公司给正式员工发放各类贺金（生育、婚礼），过节费（节日），慰问金（生病住院）等。4、带薪年假：只要在口袋零钱工作满一年，您将拥有5-10天的带薪年假，快乐工作，快乐旅游吧！5、不定期举办各类体育活动。6、节假日聚餐：逢重大节日，我们将欢聚一堂，吃吃喝喝话家常！关于薪酬：1、基本工资、绩效工资、项目奖金、年底奖金。2、按不同的工作体系，有年度奖金或项目奖金、优秀员工奖金。公司地址：广州市天河区五山路371之一号中公教育大厦2110。交通指引：1、地铁3号线五山站C出口，往右直走，会经过华南理工大学，不用进去，沿着右边继续往前走500米左右即到。2、附近公交站名是&amp;ldquo;华工大&amp;rdquo;;途经的公交车线路有B10，78、218、775、41、197，20，78A等。</t>
  </si>
  <si>
    <t>广州市天河区五山路371之一号中公教育大厦2110                                                        查看职位地图</t>
  </si>
  <si>
    <t>风控</t>
  </si>
  <si>
    <t>岗位职责：1.?按照常规贷后标准对相关项目及时、准确的进行核查，并做好相关记录；2.?及时提醒客户付息还本，确保告知客户还款时间、金额、账户准确无误、并做好相关的还款记录；3.对予常规核查中或其他非常规核查中出现影响客户还款，或其他不利于公司回款的因素时，及时出示风险预警信号；4.客户出现风险时，及时有效的实行的风险处置措施，包括电催、上门催收等；5.定期对风险数据进行整理、分析；任职要求：1、专科及以上学历；2、性格开朗，积极乐观，善于沟通，有责任心，有上进心；3、有工作热情，有团队意识，能服从团队管理；4、对数据敏感，熟练运用EXCEL等办公软件；5、有数据经验及相关工作经验者优先。</t>
  </si>
  <si>
    <t>深圳市南山区东滨路阳光科创中心A座1702-1706                                                        查看职位地图</t>
  </si>
  <si>
    <t>岗位职责：1、负责建立和完善公司风控体系（包括但不限于：法律风险控制流程的建设和完善，业务、产品风险的识别、评估和预防，危机预警和解决）；2、负责日常申报项目的风险把控及风险评判；3、负责风控部的团队管理；4、负责做好风险提示汇报与问题审议的落实工作；5、负责监控项目执行过程中的风险，及时识别可能产生的新风险，负责项目事后风险事件的调查、追踪和处理；6、负责保理融资方案设计；7、上级领导交办的其他事务。任职要求：1、30岁-38岁，金融、法律等相关专业本科及以上学历，通过国家司法考试优先；2、具有很强的逻辑分析、项目判断能力和解决问题能力，能独立完成项目评估、 项目管理；3、工作原则性强，具有较强的沟通能力、良好的职业道德和敬业精神，客观公正、敢于担当；4、具有大型金融机构（包括银行 、商业保理、融资租赁、信贷担保等金融机构）风险管理或业务管理工作经验，三年以上同岗位管理工作经验。5、 具备优秀的职业操守和保密意识。</t>
  </si>
  <si>
    <t>广东省深圳市福田区岗厦大中华国际金融中心C栋2009                                                        查看职位地图</t>
  </si>
  <si>
    <t>风控审核专员</t>
  </si>
  <si>
    <t>岗位职责：1.对客户进行资信调查，第三方网查，实地考察，电话审核，出具明确的初审意见；2.负责对业务操作中可能出现的风险点进行风险提示；对客户提供的资料(流水、征信，其他资料进行核验)3.制作风控部报表，工作记录留痕并备份归档；4.交易风险事故处理及后续处理结果的汇报工作；5.熟悉车，对车辆评估有一定的了解；6.还款跟进，熟悉同行市场其他车贷产品的风险点。任职要求：1、25周岁以上，2年及以上风控经验，大专以上学历；2、熟练掌握金融投资有关政策法规；3、对控制风险有一定了解和工作经验；4、专业客观地评估出业务的风险，把控好每单业务的风险程度5、具有良好的客户沟通能力，关系答理能力及优秀的谈判技巧；6、从事过车贷或融资、银行工作者优先录用；7、相关行业资源优先，执行力强。福利：1、基本福利----按照国家相关规定为员工上缴的五险一金；2、员工享受社保（工伤、养老、医疗、失业、生育）及住房公积金；3、商业保险----为员工提供的医疗、意外人身险等补充保险；4、有薪休假----年休假、产假、婚假、丧假等有薪休假；5、旅游福利----每年在国内国外不定期的旅游机会；6、其他福利----过节礼品、生日庆贺等福利。工作时间：周一至周五，9:00&amp;mdash;18:00，享受国家法定各类假期</t>
  </si>
  <si>
    <t>福田区车公庙海松大厦1103B                                                        查看职位地图</t>
  </si>
  <si>
    <t>私募证券风控总监</t>
  </si>
  <si>
    <t>岗位职责：1、负责公司风险管理制度建设、风险控制流程设计，监督执行情况，组织实施公司风险管理年度工作计划。2、对公司投资流程和主要活动进行合规审核，组织协调和督导各部门的运行符合法律法规及监管部门政策的要求。3、对证券投资按照风控制度进行风险预警提示，对产品运行出具评估报告。4、参与基金产品设计、开发、发行等工作，识别、评估合规风险，提供合规支持。任职资格：1、经济、金融、法律等相关专业本科以上学历；2、2年以上相关工作经验，必须具有基金从业资格，对私募证券投资基金行业相关知识及国内金融法律法规较为熟悉，在基金业协会备案过风控总监的优先。3、扎实的经济、金融、证券法规理论基础，熟悉国内私募证券投资基金机构运行流程、风险管理、风控体系建设。4、具有良好的敬业精神和职业道德，有较强的的风险意识、较高的风险化解能力，性格沉稳、做事细致负责，责任心强，具有良好的沟通协调和领导能力。</t>
  </si>
  <si>
    <t>北京市朝阳区大望路蓝堡国际中心1座1106                                                        查看职位地图</t>
  </si>
  <si>
    <t>诚聘风控专员+月薪过万+五险一金</t>
  </si>
  <si>
    <t>岗位职责：1、 项目风险管控、经营风险分析；2、 规划设计风险管理框架、制度、流程，制定风险管理的各项制度和岗位职责；3、 负责项目评审、产品风控评估，进行数据采集、数据分析，资信评估，提出风险防范措施，提交风险评审报告；4、 关注经济金融信息，及时根据政策形势研究分析业务运营中出现的潜在问题，形成风控建议供管理层决策；5、 承担培训职责，对业务人员进行专业培训和辅导，提高业务人员的工作技能和风险防范意识。任职要求：1、 具备相当的风险管理理论基础，熟悉各种风险控制模型； 2、 具备较高的企业财务管理知识，对企业财务真伪具有较高洞察力；3、 熟知企业投融资风险；4、 具备较强的沟通能力。薪资待遇：风控专员：底薪6000+%30业绩提成（薪资6000—15000）风控主管：底薪12000+%30业绩提成（薪资12000—30000）风控经理：底薪18000+%30业绩提成（薪资18000—50000）首席风控经理：面谈联系人事经理：李经理  17710137865 公司地址：北京市朝阳区东大桥春平广场百富国际大厦A座8层8D（地铁6号线A口出，右拐兰州拉面方向走到尽到左拐即到。乘车路线：地铁6号线，东大桥站A口出右转即到</t>
  </si>
  <si>
    <t>风控经理</t>
  </si>
  <si>
    <t>岗位职责:1、能够根据公司风控管理制度和体系，严格执行和实施，并针对授信项目、业务流程、资产管理等完善风险管控措施；2、 负责组织事前风险审核、事中风险控制、事后风险检查，出具风险预警提示和风险评估报告；3负责风控团队管理工作，制定风控审批工作流程，信审人员的考核，工作分配，负责开展风险培训；4、对拟授信项目进行实地考察，负责业务资料的整理与核实、业务风险揭示与分析、业务模式设计与研讨等，独立出具项目审核报告；5、负责定期对业务部门工作合规性的检查与管理，并监控各类业务风险的分析及防范措施的制定；并建立企业风险数据库和跟踪档案；6、定期出具公司风险常规管理报告，针对公司即时风险问题，评估风险状态与风险程度，分析风险来源和影响，提供解决方案。任职要求：1、本科以上法学相关专业，通过司法考试及持有律师证优先考虑；2、具有3年以上银行信贷审查、互联网金融、担保项目、小额贷款、投资风险控制等金融行业风控管理工作经验优先；3、对风险管理 、风险体系有较深的理解，良好的风险控制能力和管理素养；4、熟悉金融行业项目运作情况，具备较强的逻辑分析、判断能力，对项目的法律风险分析有丰富的经验；5、具有独立应对突发法律事件的能力；熟悉司法机关及仲裁委办事程序；有较强的工作责任心和事业心、团队精神，具有C1以上驾照，能接受适当的出差。</t>
  </si>
  <si>
    <t>深圳市罗湖区梨园路6号物资控股大厦19层整层                                                        查看职位地图</t>
  </si>
  <si>
    <t>岗位职责：1、协助领导建立和完善公司整体风险预警与管理控制体系，制定、实施并达成风控目标；2、根据风险评估结果，撰写风险审查意见，提出风险控制措施并对措施的有效性进行定期风险分析与评估；3、根据业务种类的不同，对风险信息资料进行收集、整理、核实、分析或现场核查，负责风险监控和措施追踪；4、协助领导设计并搭建风险管理培训体系，对资产端系统性培训，提升金融专业人才的风险意识。?岗位要求：1、35岁以下，大学本科以上211/985优先，金融、经济、财务类等相关专业，通过CPA（注册会计师）考试优先；2、5年以上银行或相关金融机构信贷管理、供应链金融、租赁、保理等业务方面的财务风险审核经验；3、具备较强的沟通协调能力、能够承受高强度的工作压力；具有敏锐的洞察力和准确的业务分析能力，能够胜任对大型国企、上市公司财务报表的熟练分析和审核；4、需要具备熟练的计算机办公软件的应用操作能力；5、风险意识强烈，有责任心，具有良好的道德品质和职业操守。</t>
  </si>
  <si>
    <t>1.根据公司提供的订单及时与渠道进行联系准时到达抵押物和客户约谈。2.根据公司要求和客户的实际情况来收集材料并进行拍照。3.通过和客户的面谈了解客户的基本情况。4.通过实际调查收集客户和房产的潜在信息为公司规避风险。5.将收集到的资料信息整理上报公司，并配合相关部门完成审批。6.无需同行经验，应届毕业生优先。</t>
  </si>
  <si>
    <t>上海市静安区永和路118弄41号801，804室                                                        查看职位地图</t>
  </si>
  <si>
    <t>信托/担保/拍卖/典当</t>
  </si>
  <si>
    <t>风控副总监</t>
  </si>
  <si>
    <t>职责描述：1、协助部门负责人进行部门管理，分管公司互联网支付业务2、协助部门负责人规划适合公司业务发展的风控策略，构画风控系统构架，提出系统需求3、搭建账户支付风控体系和机制，制定相关风险和合规制度4、协助培养网络支付风控的梯队建设，负责网络支付风控的培训5、辅助部门其他业务的风险管理、合规管理和反洗钱工作任职要求：1、全日制本科以上，有3年以上网络支付风控经验2、1年以上团队管理经营或项目管理经验，主导过风控项目3、支付机构和大型电商风控工作背景尤佳。</t>
  </si>
  <si>
    <t>徐汇区田林路487号宝石园22号楼                                                        查看职位地图</t>
  </si>
  <si>
    <t>信审质检(大额贷风控)</t>
  </si>
  <si>
    <t>7500-15000元/月</t>
  </si>
  <si>
    <t>岗位职责：1、根据监管及我司的信贷政策相关规定，判断贷款申请的合理性，并出具审批意见。2、定期总结审批过程中发现的问题，提出有效的改善建议控制操作风险。3、及时发现并总结信贷审批的风险漏洞，为信贷政策的修订提供依据。4、参与零售贷款风险识别体系建设和系统开发。岗位要求：1、全日制大学本科以上学历，金融、经济、法律、风险管理及相关专业优先。2、3年以上金融行业相关工作经验。3、1年以上个人信用贷款审批经验，具有信贷调查、信贷审批、风险分析或风险管理经验优先。4、丰富的个人信贷专业知识，熟悉国家信贷政策。5、良好的风险合规意识，能准确发现贷款申请存在的政策合规风险。</t>
  </si>
  <si>
    <t>北京市朝阳区霄云路26号鹏润大厦</t>
  </si>
  <si>
    <t>法务风控经理</t>
  </si>
  <si>
    <t>职位描述：负责公司业务法律风险管理，包括法律风险控制流程的建设和完善，业务、产品风险的识别、评估和预防，危机预警和解决；2. 负责公司合同法律风险管理，包括合同法律风险控制机制的建设，合同文本及对外文件的审核，标准合同文本的制定，合同履行风险的评估及纠纷的处理等；3. 负责审查、修订公司经营运作流程、规章制度可能面临的法律、行政规章、管理风险和漏洞，并提出合法、合规、合理的修正意见，以促进公司的高效运作和管理；4. 拓展建立公司与相关法律服务机构、工商行政管理机构、信用风险防范处置机构的协作；5. 协助参与项目谈判，为规避风险出具法律意见；6. 负责日常项目的法律支持、日常法律咨询、法律培训等；7. 完成领导交代的其他任务。任职要求：1. 熟悉国内外证券，基金等金融行业背景相关业务范畴，能胜任公司重组，收购，招股等相关法务，法律相关专业统招本科以上学历，相关工作经历3年以上；2. 精通公司法、合同法、金融业相关法律事务；3. 具备企业管理、财务等综合知识，能够独立处理法律事务；4. 具有较强的逻辑思维能力、较强的沟通能力、分析及应变能力和文字功底；5. 具有法律职业资格证书或律师执业证者优先；6. 具有投融资项目过往经验者优先。</t>
  </si>
  <si>
    <t>朝阳区</t>
  </si>
  <si>
    <t>跨领域经营</t>
  </si>
  <si>
    <t>风控（垫资）</t>
  </si>
  <si>
    <t>【岗位职责】1、收取与垫资业务相关的文件（原件或复印件），审核并归档整理；2、协调参与担保、垫资、质押、过桥等项目评审，提出审核方案； 3、理解风控的最大原则及公司利益为先原则；4、负责客户交易风险的动态监控、测算、评估；5、收集并及时汇报各类风险信息、形成相关风险管理报告，对发现的操作风险事件进行调查并协助推进改进措施、跟踪其实施情况； ?6、对公司开展项目进行全过程跟踪监控，及时提出风险处理意见。【任职资格】1、有基金从业资格证书；2、具有银行、担保、小额贷款公司等从业管理经历；3、法律、金融等相关专业本科以上学历；4、具有良好的职业道德和敬业精神，客观公正、坚持原则。</t>
  </si>
  <si>
    <t>北京市海淀区中关村大街18号8层04-28</t>
  </si>
  <si>
    <t>风控总监（信贷线上产品）</t>
  </si>
  <si>
    <t>岗位职责：1、负责互联网信贷线上产品的全流程风险政策和规则，包括准入、授信、审批、监控、催收、反欺诈等；2、推动风险政策与策略在具体业务层面进行落实，并及时了解产品需求和变化，在合理控制风险前提下推动业务发展；3、监测和分析风险政策与策略的执行情况和效果，持续优化与完善；4、通过数据挖掘和其他手段，发现和了解风险变化趋势，提出建模构想；5、监控风险指标，跟踪整体资产质量；6、参与和跟进与风险管理相关的系统项目开发；根据业务发展组建风控团队。任职条件：1，计算机、统计学、数学、计量经济学、金融学等相关专业本科及以上学历，5年以上金融从业经验，3年以上金融行业风险管理团队管理经验，有银行、信用卡中心、消费金融机构、的相关经验，对信贷政策、风险模型、审批、催收各模块均有丰富经验；2，具备风险管理理论和实践经验，熟悉个人小额及消费金融等的运作机制与管理规则；精通风险模型的相关算法，掌握金融风险量化工具；3，全面的风控数据分析、运营策略优化、对危机的预见性等方面的能力，确保风险控制工作平稳有序；4、诚信、正直、对工作有激情，具备优秀的团队管理能力、分析与解决问题能力、沟通与协调能力；强烈的责任心和团队合作意识。</t>
  </si>
  <si>
    <t>上海市闸北区永和路318弄东方环球企业中心16号楼</t>
  </si>
  <si>
    <t>风控信用管理客服</t>
  </si>
  <si>
    <t>岗位职责：1、负责处理信用卡逾期还款、欠款、不良贷款等银行客户的催收；2、负责维护银行客户的信用记录、传递信贷知识，帮助客户维护良好信誉；3、负责通过电话沟通提醒还款时间、还款金额等，提醒银行客户按期、按照欠款额度还款等；4、负责普及客户正确还款方式，保持个人良好征信记录；5、负责催款、还款金额的跟踪等 。薪酬福利：1、底薪+高额提成（月收入4000-12000）以上，多劳多得；2、年终奖、全勤奖、下午茶、户外活动、拓展3、拥有丰厚的银行奖励及公司奖励4、公司有清晰透明的晋升管理办法，晋升不限任职年资长短5、公司提供年度出境游机会</t>
  </si>
  <si>
    <t>广州白云区五仙桥甘园路51-52号（创想公社）A座313室                                                        查看职位地图</t>
  </si>
  <si>
    <t>风控总监/经理（企业方向）</t>
  </si>
  <si>
    <t>岗位职责：1、负责建立公司业务风险管理体系, 风险管理制度和流程；2、负责公司资金类业务的风险评估，并出具风险预警提示和风险评估报告;3、负责公司资金业务（抵押、垫资、信用）客户的谈判及下户调查公司；4、负责跟进业务员办理客户借款公证、抵押登记等相关风控手续；5、跟踪业务进展、负责风控决议的落实，及时反映业务风险状况；6、建立公司风险数据库和跟踪档案；7、负责带领团队协助公司新产品的开发和业务操作流程的优化工作；8、负责带领团队定期撰写或编辑行业预警、行业指引和宏观经济周期分析，作为业务部门操作参考；9、负责定期对企贷业务经理进行流程的培训工作，提升业务人员和风险人员防控风险的技能。任职要求：1、本科以上学历，法律、财务、审计、金融、风险管理相关专业；2、有5年以上金融行业风控相关工作经验，3年以上管理岗位工作经验；3、具有丰富的金融行业风险控制实操经验，较好的风控意识，尤其熟悉民间借贷与项目投资业务风险控制。</t>
  </si>
  <si>
    <t>北京市朝阳区建外大街乙8号丽晶苑（永安里地铁站附近）</t>
  </si>
  <si>
    <t>银行风控电话催收/催收专员 6-8K</t>
  </si>
  <si>
    <t>业务介绍 信用卡催收：通过外呼方式，进行银行信用卡的催收，将银行的资金风险降到最低。  【招聘要求】 1.大专及以上学历，有催收经验或者销售/呼叫客服经验者优先，优秀者可放宽学历至高中、中专 2.普通话标准，沟通谈判能力强，具备较好的服务意识及风险甄别意识； 3.工作态度严谨，具备团队合作精神及独立解决问题的能力； 4.较强的抗压能力，心理调节能力强，有上进心，对公司文化认可，适应加班； 5.目标感要强，对未来自己的职业有一定规划，敢于坚持自己的选择，并为之努力拼搏。 6.正能量，有集体荣誉感。  【薪酬待遇】 M1基本工资+全勤奖+绩效（综合工资区间：4000-4700） M2:基本工资+全勤奖+绩效+提成（综合工资区间4000-7000） M3:基本工资+全勤奖+绩效+提成（综合工资区间6000-12000） （新员工第一个月保底薪资4000，三个月后员工均薪6-8K，业绩优秀者月薪过万，多劳多得）   激励政策：每月会根据银行任务情况，制定相应激励方案，在年底和年初有个人与团队的奖金，以此来激励大家更好的完成银行的任务。  【上班时间】 上班时间9:00-18:00 大小周休息；  【其他福利】 1、五险一金 2、月度部门活动 3、不定期奖励旅游及培训机会 4、国家规定的法定节假日及重大节假日礼品慰问 5、不定期业务晋级奖金及其他激励活动 6、岗前培训  【晋升平台】 业务线：M1--M2--M3；运营管理线：电催员-师傅-组长-项目主管-运营副经理-运营经理-高级总经理。中后台线:电催员-质检-培训师-质检组长-质检主管。项目内部一般每2-3个月做一次储备干部的选拔，业务规模扩大或公司其他项目有需求时可直接晋升组长。  上班地点：深圳市南山区南头街道智恒产业园（南头检查站） 附近公交很便捷，公交站牌:深南北环立交（南头检查站）、南头小关，公司附近就餐点选择多，办公环境良好，有独立休息区，多功能培训室</t>
  </si>
  <si>
    <t>深圳市南山区深大地铁站C出口附近                                                        查看职位地图</t>
  </si>
  <si>
    <t>合规风控总监</t>
  </si>
  <si>
    <t>岗位职责：1、负责建立健全公司的风控管理体系、管理流程，制定统一的风险管理政策和制度，及时跟踪行内法律法规、监管要求的变动，并根据最新要求制定或修订公司的风控制度；2、负责对公司业务和项目全过程的合规评审、产品风险评估，进行数据采集、数据分析，资信评估，提出风险防范措施，提交风险评审报告；3、负责公司业务人员培训职责，对业务人员进行专业培训和辅导，提高业务人员的工作技能和风险防范意识；4、负责对公司已实施的项目和业务的跟踪管理、风险预警及风险对冲措施的制定和实施。 任职资格：1、全日制本科及以上学历，经济、金融、法律等相关专业，具有证券从业资格；2、有3年以上银行、证券、基金、保险、信托等金融机构合规风控经验，其中有1年以上非标资产的经验；3、熟悉国家金融法律法规、担保法、公司法、合同法等其他相关法律法规政策，熟练掌握及运用各种风险评估及风险控制工具；4、有较强的风险意识，较高的风险化解、项目操作能力，能够有效的经营、整合、处置风险资产，利用各种有效、合法的手段，保全公司资产，维护公司权益；5、具备良好的职业道德，工作细致，责任感强，协调沟通能力佳，具有良好的团队合作精神。</t>
  </si>
  <si>
    <t>深圳市福田区金田路中洲大厦35层                                                        查看职位地图</t>
  </si>
  <si>
    <t>岗位职责：1、参与风控规则的制定。理解并严格执行公司风险控制流程和风险控制制度；2、协助风控部经理不断完善贷款管理制度，完善操作细则与规范，搭建风险监控与预警体系；3、负责跟踪公司资金的收支情况，及时发现和预警潜在风险，并提出具体整改措施及意见；4、参与实地调查或分支机构合规检查。确保公司各项风控措施及管理规定落实到位。5、汇总发现的合规问题及风险因素并编制风控月报。6、解答前线提出的问题，并不定期对分支机构员工进行风控策略、制度和流程的培训工作，提升业务人员防控风险的技能。7、完成风控经理布置的其他工作。任职要求：1、大专以上学历，经济、金融、统计、会计、风险管理等相关专业优先。2、1年以上信审或风险管理经验，熟悉个人贷款业务工作流程、审核标准、操作规范。3、具备基础金融知识。具备银行、担保公司、房地产、小额贷款公司、互联网金融P2P等从业经验者优先。4、具备良好的职业操守和敬业精神，责任心强。认同公司组织文化和发展路线。能吃苦，肯付出，能适应短途短期出差。5、年龄25-30岁，有创业经验者优先。</t>
  </si>
  <si>
    <t>北京市东城区广渠门外首东国际A座303室                                                        查看职位地图</t>
  </si>
  <si>
    <t>高级风控经理/风控经理</t>
  </si>
  <si>
    <t>任职要求：1、学识要求：重点高等院校本科以上学历、取得学位证书，财务/经济/金融/管理/法律类专业，大学英语四级。2、经验要求：5年以上金融行业工作经验，至少有4年以上金融机构风险控制、企业财务、审计或金融信贷风险管理等相关工作经验。有大型项目风控经验者优先。3、能力要求：（1）具有扎实的财务功底，熟悉国家金融法律法规及担保法、公司法、合同法等其他相关法律法规政策；（2）具有较强的文字表达及沟通协调能力；4、素质要求：为人正直，诚实守信，团结同事，无不良从业记录；抗压能力强。岗位职责：1、参与公司全面风控体系的建设，风险控制规章制度的制订；2、负责项目全程风险控制，受理并审查业务部门报送的项目申报材料、尽职调查报告等，出具风险评估意见；3、负责项目及相关担保措施的风险评估，风险预防措施的制订、实施与监督；4、负责项目风险评审、租后管理等工作；</t>
  </si>
  <si>
    <t>深圳市福田区福中三路诺德金融中心                                                        查看职位地图</t>
  </si>
  <si>
    <t>风控审批总监（商贷渠道）</t>
  </si>
  <si>
    <t>岗位职责:1、根据公司风险政策和偏好完成权限范围内的审批任务，协助完成公司设定的信贷审批业务目标；2、有渠道政策制定经验，包括渠道准入、评级等相关政策制定，渠道展业合规性检查稽核;3、负责中小企业渠道客户的尽调、分析和审批，包含数据的建模、信贷流程的设计；4、负责渠道客户下单个客户的审批；5、与其他部门同事合作，协助渠道的贷后管理工作。6、严格监控执行风险管理控制制度和流程；并协助优化流程；任职条件：1.五年以上金融行业中大型企业信贷审批相关经验2.了解银行或金融机构信贷审批操作要求和流程及相关监管政策；3.熟悉国家金融政策和法律法规，4.具有较强的财务分析能力、一定的大数据分析和运用能力5.具有供应链信贷背景更佳6.具有完善的信贷分析、谈判、组织和协调管理能力；</t>
  </si>
  <si>
    <t>岗位职责：　　1、信贷审查；　　2、风险识别、计量和分类（含五级分类、信用等级管理）；　　3、客户（或项目）整体风险控制，贷后风险分析与监控、贷后管理情况检查、风险预警等；　　4、行业、国家或区域、产品风险分析、监控和预警；全行信贷资产组合整体风险监测、分析，提出各行业、国家或区域、信贷产品的风险限额、风险防范措施及风险限额调整建议等；　　5、信贷政策制度的制定与管理。负责：贷前法人授信，基金公示，以及贷后管理等等。任职要求：本科以上学历；银行背景+基金公司从业经验优先；三年以上相关领域就从业经验。</t>
  </si>
  <si>
    <t>北京市呼家楼安联大厦</t>
  </si>
  <si>
    <t>金融风控专员 临近地铁</t>
  </si>
  <si>
    <t>一、岗位职责：1、为公司的账户进行盈利；2、每个月进行数据总结，即时准确汇报公司各项账户信息3、时刻关注公司账户操作品种的价格变动和相关重要资讯5、严格执行公司各项制度，并定期整理数据，向上级领导账户分析结果二、薪资待遇：1、底薪6000起＋生活补助+提成20%-50%+岗位分红+五险一金三、上班时间：朝九晚六 周末双休 法定节假日四、任职要求：1、热爱金融行业，有强烈的意愿进入金融投资领域2、具有良好的自我学习能力与团队合作精神3、具有良好的职业操守，有强烈的责任感4、敢于挑战自我，勇于凭自己的努力和本领获得高收益【联系方式】直接投递简历，公司会当天审核，审核通过后会通知面试。人事经理：王经理联系电话：18138211312公司名称：中汇富投资（深圳）有限公司公司地址：深圳市福田区车公庙创新科技广场1期A座1501工作地址深圳市福田区车公庙创新科技广场1期A座1501</t>
  </si>
  <si>
    <t>合规/风控经理</t>
  </si>
  <si>
    <t>岗位职责：1、解读私募基金行业政策、新规：2、拟定基金合同及其附件：3、对基金获头、发行、备案等各环节的合规性进行把控，配合投资经理发行私养基金；4、定期向协会递交季报，半年报，年报等披露性文件任职要求：1、本科以上学历，有私募公司、券商资管、期货资管风控、法务岗5年以上工作经验：2、熟悉私募基金备案的全流程，能独立负责私雾基金的备案工作</t>
  </si>
  <si>
    <t>北京市朝阳区华商大厦4层416</t>
  </si>
  <si>
    <t>风控专员（无需销售）</t>
  </si>
  <si>
    <t>加班补助</t>
  </si>
  <si>
    <t>岗位职责：1、协助银行处理信用卡逾期欠款或者不良贷款，维护银行客户的信用；2、通过电话、发信函等方式与客户进行还款方案的协商，最终达成还款的目的；3、根据业务发展的需要及时为公司提交准确的催收记录、录音及外访照片等账户资料，定期做好留案、退案等，并根据公司及合作单位的需要及时做好个别案件的停催工作；4、积极配合上级领导在团队建设、业务技能提升等方面工作；5、负责管理案件的各项数据及信息安全工作；6、完成上级领导交办的其他工作。任职资格：1、中专及以上学历，年龄20-38岁，男女不限；2、具有较强的沟通能力、语言表达能力；能吃苦耐劳、对金钱有强烈的欲望；3、能熟练的使用电脑和办公软件；4、具有银行、金融公司、外包公司工作背景，或信用卡催收经验者优先考虑；5、无人行不良信用记录、无犯罪记录。公司福利：1、薪资结构：底薪2300+100全勤+200激励+21%提成，综合收入不低于6000元/月；2、公司福利：购买五险、年度旅游奖励、生日福利、传统节假日礼品或礼金、带薪年假、银行奖励、公司内部奖励、年终奖等；3、岗前带薪培训，为职业发展打下扎实基础；4、周日和法定节假日休息，如有加班，另有加班补助；5、公司有清晰透明的晋升管理办法，晋升不限任职年资长短，让胜人一筹的你永远快人一步；6、公司提供年度出境游机会。工作地址：广州市天河区沙河甘园路51-52号创想公社A座313室联系方式：020-85289836</t>
  </si>
  <si>
    <t>广州市天河区沙河甘园路51-52号创想公社A座313室                                                        查看职位地图</t>
  </si>
  <si>
    <t>岗位职责：1、研究风控政策并建立风控体系，拟定风险管理流程和风险管理制度，设计风险部门岗位的工作指引和运作流程等；2、按照风险评估程序负责公司项目的风险评估，出具独立公正的风险揭示并提出风险化解手段或提出明确的审查意见和风控措施；3、监控各类业务风险的分析及防范措施的制定，建立企业风险数据库和跟踪档案；4、负责团队日常管理工作，带领团队完成公司下达风控任务指标，审核所有提报的项目，对项目进行全面的尽职调查；5、对项目合同条款与文件的合规性审核及管理，参与项目的管理工作、指导、控制项目风险；任职要求：1、 大学本科以上学历，财务、法律和金融等相关专业； 2、 熟悉产业投资和金融资本市场业务，具有8年以上资产管理公司/信托/基金子公司/券商资管类业务的风险管理工作经验； 3、具有良好的职业道德素养，思维缜密、原则性强，具有高度的责任心与敬业精神，良好的人际沟通协调能力和团队意识，具备较好的领导力和执行力； 4、具有扎实的风险控制相关理论功底，较强的风控体系建设和管理能力，有丰富的风控实操经验和良好的业绩。</t>
  </si>
  <si>
    <t>深圳市南山区琼宇路特发信息科技大厦13层                                                        查看职位地图</t>
  </si>
  <si>
    <t>风控策略经理-BJ1806</t>
  </si>
  <si>
    <t>岗位职责：1.根据金融产品和客群的风险特点、业务流程、征信数据资源、风险模型等制订风控策略，包括准入、授信、审批、监控、催收、反欺诈等；2.推动风险政策与策略的系统部署和业务层面应用落实，并及时了解产品需求和变化，在合理控制风险前提下推动业务发展； 3.跟踪、监测、维护及优化风控策略，确保风控策略的效能及其提升。任职要求：1.全日制大学本科以上学历，金融，数学，统计，计算机类相关专业。2.3年以上金融从业经验，丰富的风控策略、数据建模、数据分析等相关工作经验。3.熟练掌握excel、sql，至少掌握一项数据分析和挖掘工具，如python,sas,r等，能熟练运用其解决实际问题。 4.具备优秀的分析和解决问题的能力、沟通协调能力和团队合作能力。5.强烈的责任心和风险敏感意识，正直诚信，对工作有激情。6.熟悉消费分期、信用卡、租赁金融等业务，有相关金融行业数据风控工作经验。</t>
  </si>
  <si>
    <t>北京市朝阳区朝外大街乙12号13层O-1612B</t>
  </si>
  <si>
    <t>招风控专员/双休五险一金</t>
  </si>
  <si>
    <t>岗位职责：1.对客户进行资信调查，第三方网查，电话审核，出具明确的初审意见；2.负责对业务操作中可能出现的风险点进行风险提示；对客户提供的资料(流水、征信，身份证等其他资料)进行核验;3.制作风险管理台账报表，工作记录留痕并备份归档；及时记录风险客户转交贷后;4.熟悉车辆配置，对车辆评估有一定的了解；5.熟悉同行市场其他车贷产品的风险点。任职要求：1、2年及以上风控经验，1年以上车抵风控审核经验，大专以上学历；2、熟练掌握金融投资有关政策法规；3、对控制车辆抵押风险有一定了解和工作经验，能够把控好每单业务的风险程度;5、具有良好的客户沟通能力，工作认真负责，执行力强;6、从事过车抵押证或以租代购，汽车金融，信贷等审核工作者优先录用;福利：1、基本福利----按照国家相关规定为员工上缴的五险一金；2、员工享受社保（工伤、养老、医疗、失业、生育）及住房公积金；3、商业保险----为员工提供的医疗、意外人身险等补充保险；4、有薪休假----年休假、产假、婚假、丧假等有薪休假；5、旅游福利----每年在国内国外不定期的旅游机会；6、其他福利----过节礼品、生日庆贺等福利。工作时间：周一至周五，9:00&amp;mdash;18:00，享受国家法定各类假期</t>
  </si>
  <si>
    <t>福田区车公庙海松大厦A座1103B                                                        查看职位地图</t>
  </si>
  <si>
    <t>岗位职责：1、按照公司战略及集团要求，构建完善的业务风险评价及预防体系，对业务风险控制全面负责；2、分析评价融资端、资产经营活动潜在风险，作出最终风险评价；3、负责制定公司业务风险审核管理办法，督促相关人员严格按照规定及流程进行经营活动；4、进行项目审查和风险分析、控制；5、负责组织实施业务部门人员风险防范意识及措施培训；6、负责组织对公司重大项目的审查及资产经营活动的管理工作；7、参与新产品开发的风险评估，并提交风险评估报告。任职要求：1、全日制本科及以上学历，金融、经济、法律、审计、财会等相关专业毕业；2、4年以上风控经理类管理工作经验或金融行业风控工作经验，具有资本市场、PPP、房地产基金信托风控经验优先；3、熟悉金融行业法律法规，具有极强的风险评估能力、信贷判断能力；4、具有完善的信贷分析、谈判、组织和协调管理能力。加入赋格，您能享受的福利待遇：1、五险一金：试用期即为员工缴纳，其中公积金比例高达10%（个人实际工资为基数）；2、工作时间：五天7.5小时，午休1.5小时，双休；3、提供额外补助：餐补20元/个工作日，交补200元/月，共计约640元/月；4、带薪假期：享有带薪年假、病假、生日假等国家规定或公司个性化假期；5、节日福利：端午、中秋、春节等传统节日发放现金大礼包；6、生日福利：每季度举办员工生日Party并赠送个性化生日礼品；7、 丰富的文娱协会活动（篮球、羽毛球、游泳协会），团建费100元/人/月；8、 年度调薪，3月、9月两次晋升窗口期，上不封顶的发展空间，具有挑战性的职业发展通道；9、 与时俱进的培训项目，获得新颖先进的科技金融知识与技能。</t>
  </si>
  <si>
    <t>交通银行催收专员 反欺诈风控专员</t>
  </si>
  <si>
    <t>联系我们：汪老师 手机\微信:18815708150在线咨询QQ:827811645岗位背景：交通银行企业管理服务有限公司（以下简称“交银企服”）成立于1992年8月，系交通银行旗下全资子公司。目前经营范围主要包括：企业管理、金融信息技术、金融业务流程、金融知识流程服务等，并于2014年10月获得国家工信部颁发的第二类增值电信业务经营许可，为交通银行提供综合化金融服务保障。*五大国有上市银行之一*中国历史悠久古老的银行*中国首家全国性的国有股份制商业银行*中国首家境外上市的中国商业银行*2010年上海世博会商业银行全球合作伙伴 岗位职责：1、对失联账户进行信息修复，及时为客户更新有效联系信息；2、主动从相关系统和电话联系中发掘并获取更多客户信息；3、 对可疑客户信息和交易行为进行判断，分析客户的潜在风险，并采取有效控制措施。4、 对信用卡信贷风险进行管理，促进银行不良资产的最大化回收；5、 针对长期逾期拖欠信用卡的客户提醒、督促、引导其结清账款；6、 发现案件风险，及时上报疑似欺诈等异常案件。岗位要求:1、 全日制大专以上学历；2、 口齿清晰，普通话标准，具有良好的语言表达和沟通能力；3、 性格开朗，具有良好的团队合作意识；4、 熟练操作电脑；5、 具有一定的抗压能力；岗位薪资：（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五）提供免费早、中工作餐；（六）依法提供独生子女奖励和入托费用报销；（七）提供年度健康体检和工作行服；（八）优于法定休假规定的带薪休假制度。★★★综合来说：我们每年有18000左右的各种福利，算下来平均每个月就有1500元哦！备注：在职员工基本月薪都在5500以上到8000左右，另有年终分红（根据员工在职时间）为4—10个月固定工资，年收入保底在8万到15万。工作地点：浦东新区张江高科技园区松涛路80号交通银行太平洋信用卡中心园区面试地点：浦东新区中科路699号D座1楼乘车路线（仅供参考）—— 轨道交通2号线（张江高科站2号口出）8:40/8:45/8:50/8:55/9:00/9:15/12:00/13:15有班车，或者（张江高科3号口）乘坐1057路（整点车）至海科路金科路工作地址：浦东新区中科路699号D座1楼</t>
  </si>
  <si>
    <t>浦东新区中科路699号D座1楼</t>
  </si>
  <si>
    <t>风控经理（消费金融）</t>
  </si>
  <si>
    <t>岗位职责：1. 对合作教育机构的资质及申请材料进行审核，识别与揭示风险； 2. 参与风险评估，根据具体情况提出风险防范建议并撰写审查报告； 3. 管理合作机构风险，确认并发出风险预警通知； 4. 积极提出自己的意见和建议，协助优化工作流程，保证审核时效与质量; 5. 收集、整理、分析和归档项目审查意见及相关资料； 6. 严格执行公司各项风控制度，强化风控意识，确保公司安全稳健运营； 7. 完成领导交办的其他工作。任职资格：1. 三年以上消费分期风控工作经验，对待工作主动负责，认真仔细，勤勉敬业； 2. 有一定的文字撰写能力及较强的分析、执行能力； 3. 高度的企业忠诚度，认同企业文化； 4. 具有团队合作精神和高度的工作热情； 5. 能够接受出差任务。</t>
  </si>
  <si>
    <t>北京市朝阳区建国路99号中服大厦21层</t>
  </si>
  <si>
    <t>15000-18000元/月</t>
  </si>
  <si>
    <t>岗位职责：1、按照公司战略及集团要求，构建完善的业务风险评价及预防体系，对业务风险控制全面负责；2、分析评价融资端、资产经营活动潜在风险，作出风险评价；3、负责制定公司业务风险审核管理办法，督促相关人员严格按照规定及流程进行经营活动；4、进行项目审查和风险分析、控制；5、负责组织实施业务部门人员风险防范意识及措施培训；6、负责组织对公司重大项目的审查及资产经营活动的管理工作；7、参与新产品开发的风险评估，并提交风险评估报告。任职要求：1、全日制本科及以上学历，金融、经济、法律、审计、财会等相关专业毕业；2、4年以上风控工作经验或金融行业风控工作经验，具有PPP、房地产基金信托风控经验优先；3、熟悉金融行业法律法规，具有极强的风险评估能力、信贷判断能力；4、具有完善的信贷分析、谈判、组织和协调管理能力；5、具有优秀的组织协调及人才管理能力。</t>
  </si>
  <si>
    <t>风控总监（贷中管理）</t>
  </si>
  <si>
    <t>岗位职责：1.负责公司整体风控体系建设，制定总体内控、项目评审等政策制度、流程和程序；2.负责定期对风控部门工作合规性的检查与管理，并监控各类业务风险的分析及防范措施的制定，建立企业风险数据库和跟踪档案；3.负责对征信政策及相关制度进行研究，对征信标准进行评估和调整；4.负责企业尽调环节和外包公司的对接；5.负责风控部门贷中环节事务，包括面签，档案管理等支持工作 ；6.严格执行贷中管理制度，积极与贷后部门沟通协调，及时化解风险；  任职要求：1.金融、法律或审计等相关专业本科及以上学历； 具有5年以上银行、金融公司风险管理相关工作经验；2.熟悉对公及同业业务审查流程，把握主要风险点；3.具有较好财务及数据分析能力；4.具有扎实的金融风险管理理论功底，熟悉金融行业风险管理流程，熟悉国内金融法律法规，具有丰富的信贷行业的专业知识；5.具有良好的职业道德和敬业精神，客观公正；具有较强的计划、控制、协调能力，良好的谈判技巧及综合分析能力；6.具备优秀的学习、沟通协调与团队管理能力，具备很强的执行力；坚持原则，善于协调，积极沟通，具有良好的团队合作精神。</t>
  </si>
  <si>
    <t>风控法务</t>
  </si>
  <si>
    <t>岗位职责：1、参与合同（民商事）撰写、审核工作，为投资项目出具法律意见书；2、对项目的法律风险、经营风险、市场风险、财务风险等提出风险防范与化解建议，为管理层的决策提供依据；3、负责公司项目的法务调查,以及相应的法务文件的起草和设计，为本公司提供全面的法律支持；4、参与项目尽职调查工作，做出法律风险分析及可行性分析，能够独立编写尽职调查报告；5、在授权范围内负责合同文本的修订,负责公司签订合同\协议等法律文件的审查与咨询工作;配合相关部门对员工进行法律文本相关事宜的培训；6、熟悉金融行业及金融产品设计等相关领域；7、审查对内对外非格式法律文本,提出法律审查意见。?岗位要求：1、35岁以下，大学本科以上211/985优先，法律类相关专业，通过司法考试或取得律师执业资格优先；2、5年以上银行或相关金融机构信贷管理、供应链金融、租赁、保理等业务方面的法务风控工作经验；3、具备较强的沟通协调能力、能够承受高强度的工作压力；具有敏锐的洞察力和准确的分析能力；4、需要具备熟练的计算机办公软件的应用操作能力；5、风险意识强烈，有责任心，具有良好的道德品质和职业操守。</t>
  </si>
  <si>
    <t>风控合规经理/主管</t>
  </si>
  <si>
    <t>风控合规经理/主管（偏法务）岗位职责：1、了解金融、投资行业的政策，及时掌握监管部门的动态，对我司工作业务流程给出具体准确的指导意见，制订实施切实有效的改进措施；2、协助部门领导构建法律合规管理体系，制定和修改公司的法律合规手册和其他合规风险管理制度；3、起草年度合规管理计划；4、起草、审核业务合同及公司其他合同；5、主动识别，评估，监测和报告合规风险起草合规报告；6、提供产品评估合规风险支持；7、违规事件的调查处理，起草违规处理报告；8、审查公司内部管理制度，提供合规改进意见；9、组织合规培训，并向公司员工提供合规咨询。任职资格：1、本科以上学历，济学、金融、法律、风险等相关专业优先；2、3年以上企业内部合同审核、合规管理、稽核管理或信审管理工作经验；3、熟悉合规、内审工作流程与方法，具有律所非诉类业务经验者优先考虑；4、有一定的沟通协调能力、管理能力、违规事件控制和处理能力；5、对金融产品合规有一定的认知，有相应的风控、合规工作经验，原则性强，可承受较大压力；6、有较强的调研分析、交流沟通、文字表达、组织推动、团队协作等能力，具有一定的再学习能力。</t>
  </si>
  <si>
    <t>北京市东城区环球贸易中心B座23层</t>
  </si>
  <si>
    <t>4500-9000元/月</t>
  </si>
  <si>
    <t>岗位职责：1. 负责贷款客户信息的管理工作（贷前、贷中、贷后）。 2. 负责客户投诉的处理及回访工作。 3. 负责对公司担保业务的风险控制、监测与管理工作。4.建立项目风险管理体系，推进公司内外部风险的全面防范与控制。5.熟悉金融市场、进口工程机械设备买卖相关法律法规及信贷风险防范识别、监控、化解体系。任职要求：1、大专以上学历，二年以上工作经验，金融、经济学、市场营销专业优先；2、具有二年以上银行、担保或贷款公司从事风险控制和信贷审核相关工作经验；3、具有中小企业贷款和个人信贷审核工作经验，能独立开展信贷风险管理和信贷调查工作；具有较强沟通和协调能力。4、年龄20-30岁上班时间：朝九晚五，5天7小时       周末、节假日休息公司福利：1、有独立餐厅，提供免费的饭店式午餐。2、节日红包或礼品3、年终奖，带薪年假</t>
  </si>
  <si>
    <t>深圳市宝安区福永街道兴围路口学府路路口友利机械交易中心4楼</t>
  </si>
  <si>
    <t>合规风控部专员</t>
  </si>
  <si>
    <t>岗位职责：1. 参与项目调研、交易、管理、退出等过程并进行风险评估，撰写评估报告；2. 对项目的各类风险提出风险防范与化解建议，为管理层的决策提供依据；3.对公司业务开展过程中出现的风险隐患提出处理意见；4. 协助建设公司风控体系，完善风险管理流程和相关工作制度；5．对公司制订、修订的制度进行合规审查，提出审查意见；6. 建立公司风险数据库；7. 完成领导交办的其他工作。任职要求：1.全日制本科以上学历，金融，法律专业优先； 2.有2年以上证券公司、基金公司或其他金融机构工作经验； 3. 熟悉金融证券行业合规管理体系，熟悉基金行业风险管理流程，具有丰富的投融资方面的专业知识，熟悉基金备案流程（尽量有实际经验）； 4.具有较强的组织协调能力和表达能力，有较强的工作责任心。</t>
  </si>
  <si>
    <t>北京市复兴门金融街27号投资广场</t>
  </si>
  <si>
    <t>岗位职责：1.负责基金公司风险控制工作，设计公司运营风险管理标准，完善风险管理制度和机制，监督风险管理机制运行情况；2.组织协调部门日常的风险管理工作，对业务部门操作的基金项目进行项目评审。定期组织项目评审会，出具部门风控意见；3.评价股权投资和债权增信业务尽调资料的完备性、准确性、可靠性，根据项目尽调情况提出风险事项及风险防范方案；4.统筹项目投后管理，提出风险预警及风险处置预案，有效控制项目风险；5.编制公司风险管理工作报告，指出被投企业的经营风险，提出化解方案，协助相关部门或被投企业实施风险化解措施。任职要求：1.本科及以上学历，经济、金融、法律、投资、财务等相关专业，具备基金从业资格；2.十年以上投资公司、券商、基金公司、银行投行等风控部门工作经验。能熟练运用相关工具对目标公司进行综合分析和评估；3.具有丰富的财务分析和风险控制能力，良好的职业道德和团队协作能力；4.能够独立带领团队现场工作，独立完成有关工作报告。完整主持过资本市场投资成功案例；5.有较强的学习能力，责任心与敬业精神、团队精神，工作细致认真、积极主动，有执行力，能很快适应工作。</t>
  </si>
  <si>
    <t>北京市朝阳区东三环北路38号安联大厦2112-2116</t>
  </si>
  <si>
    <t>风控岗</t>
  </si>
  <si>
    <t>北京如易行科技有限公司</t>
  </si>
  <si>
    <t>岗位职责：1、 负责建立风控体系和评估模型，确保风控在业务和系统层面的落地实施。2、 负责完善风控管理的各项管理制度、规则，完善风控系统等工作。3、跟踪、监测、维护及优化风险评估模型，确保风控体系的有效性。任职要求：1、具有2年以上风控建模相关工作经验，熟悉建模流程原理，结合业务和产品特征解决实际问题。2、熟练使用统计分析、SQL软件。3、具有良好的逻辑思维、提炼总结、沟通协调能力。4、能够承担工作挑战和压力，诚实敬业，积极主动，做事细心。</t>
  </si>
  <si>
    <t>金融风控专员</t>
  </si>
  <si>
    <t>岗位职责：1、热爱金融行业。2、具有良好的自我学习能力与团队合作精神；3、具有良好的职业操守，有强烈的责任感；4、敢于挑战自我，勇于凭自己的努力和本领获得高收益。【工作内容】1、为公司的账户进行情盈利；2、每个月进行行情总结，即时准确汇报公司各项账户信息；3、时刻关注公司账户操作品种的价格变动和相关重要资讯；4、严格执行公司各项制度，并定期整理数据，向上级领导账户分析结果；5、按照部门主管的要求进行技术和基本面规律的分析，进行数据的搜集或整理【薪资待遇】底薪6000 + 车补 + 饭补 + 高温补助 + 五险一金 + 年底双薪公司对于没有金融经验，却对金融衍生品操作有兴趣者，提供正规统一的免费培训，有专业的金融团队手把手带你走进金融市场。我们的交易团队有绝对的信心让你在培训期后，有属于自己的系统与理念，让你找到自己在金融市场的立足点，成为我公司的优秀员工，对于成绩优秀学员公司提供交易账户帮助学员完成自我晋升。希望对金融行业有兴趣的应聘者积极与我们联系，了解公司情况、招聘详情及与工作相关的问题【联系方式】直接投递简历，公司会当天审核，审核通过后会通知面试。公司名称：中汇富投资（深圳）有限公司人事经理：周小姐联系电话：18138210992公司地址：深圳市福田区车公庙创新科技广场1期A座1501（天安数码城）乘车路线：地铁1号线车公庙站F口出，左转直行约3~5分钟。工作地址深圳市福田区车公庙创新科技广场1期A座1501</t>
  </si>
  <si>
    <t>汽车金融风控初审岗（上海）</t>
  </si>
  <si>
    <t>岗位职责：1、负责对汽车融资租赁零售业务逐单核查材料完整性和真实性；2、负责对汽车融资租赁零售业务逐单匹配个人征信报告（包括人行、第三方等）；3、负责对融资车辆估值进行初步判断；4、负责对汽车融资租赁零售业务逐单进行审查初审工作，根据客户提供的申请材料，结合所租赁的车辆及客户的资信情况，并通过电话调查进行独立核实评估；5、负责对汽车融资租赁零售业审查工作中发现的业务风险点及风险控制措施，给出针对性意见；6、协助推进审查工作、完成领导布置的其他协助审查或复查等工作。任职要求：1、全日制大学本科及以上学历，金融、经济、法律、审计等相关专业优先；2、有1年以上汽车金融风控经验者优先考虑；(有经验者学历可放宽至大专)3、具有较强的分析判断能力、沟通表达能力、文字写作能力；4、工作认真，态度严谨，具有高度责任心，具有团队意识，有良好的职业操守。</t>
  </si>
  <si>
    <t>上海市长宁区金钟路631弄1号楼（上海总部）</t>
  </si>
  <si>
    <t>汽车金融风控复审岗（上海）</t>
  </si>
  <si>
    <t>岗位职责：1、负责对汽车融资租赁零售业务逐单进行审查复审工作；2、负责对现有审查标准和流程提出合理化改进意见；3、负责对大型汽车融资租赁零售业务逐单进行审查初审工作，根据客户提供的申请材料，结合审查初审意见及所租赁的车辆及客户的资信情况，给出审查意见和结果；4、协助处理对汽车融资租赁零售业务渠道商准入和授信工作；5、协助处理对汽车融资租赁零售业务的量化评级工作；6、负责对汽车融资租赁零售业务审查工作中发现的业务风险点及风险控制措施，给出针对性意见；7、协助推进审查工作、完成领导布置的其他协助审查或复查等工作。任职要求：1、全日制大学本科及以上学历，金融、经济、法律、审计等相关专业优先；2、至少有1年以上汽车金融风控经验；(有经验者学历可放宽至大专)3、具有较强的分析判断能力、沟通表达能力、文字写作能力；4、工作认真，态度严谨，具有高度责任心，具有团队意识，有良好的职业操守。</t>
  </si>
  <si>
    <t>岗位职责：1、 负责现有产品运营模式结合国家各项政策研究，提出相应的指导方案和意见。2、 建立符合各项政策监管的文案、不定期审计现有产品对外合作的各项合规性。3、 负责对已有的合作伙伴，对其内容、运营模式、服务模式进行审查、监管。4、 对已获立项的项目进行全程跟踪，并有权对项目组工作进行核查、访谈；5、 对金融行业、证券、基金、投资者教育等法律业务的内部质量标准及风险管理的合规性进行全面审核；完善内控管理制度，以及业务风险控制。6、 对所涉及的内外合作进行风险教育，开展有关法律、法规以及专业知识的培训，不断提高风险意识和执业水平。岗位要求：1、 本科以上学历、法学、金融学相关专业毕业。2、 熟悉互联网金融、证券投资咨询，以及宏观经济政策的有关法律、法规，以及证监会有关证券业务的各项规范性文件。3、 在相关行业工作3年以上工作经验，了解金融、证券投资咨询等相关业务模式。4、 熟悉主要业务流程和风险环节，建立风险管理；具备独立调查和评估项目的能力；具有较强的逻辑思维分析能力、写作能力、优秀的英文读写能力；具有良好的沟通能力和团队合作精神，超强的执行力。</t>
  </si>
  <si>
    <t>北京市朝阳区光华路7号 汉威大厦东区15层15A1                                                        查看职位地图</t>
  </si>
  <si>
    <t>高级风控经理</t>
  </si>
  <si>
    <t>1. 负责风险小组管理及项目审查进度安排，组织项目尽职调查；2. 审查项目资料及相关合同、文件，评估业务风险控制措施的有效性并出具风险评估报告；3. 参与项目尽职调查，核查企业财务数据的真实性、经营预测的可靠性，编制尽职调查报告，对项目给出专业投资建议； 4. 负责已投资项目的财务审查工作。岗位要求：1. 有账务和税务处理方面的丰富经验；2. 具有独立开展财务核查工作经验； 3. 有项目财务能力和投资价值研究分析能力和经验。</t>
  </si>
  <si>
    <t>北京市朝阳区关东店28号宫霄国际中心11层(整层)</t>
  </si>
  <si>
    <t>高级风控专员（培训）J10719</t>
  </si>
  <si>
    <t>岗位职责：1. 负责风控部门新员工入职培训及在职员工培训课程的实施；2. 辅导新员工在业务、系统、操作流程等方面出现的问题；3. 风控部门培训资料的收集，培训课件制作，确保风控政策传达的及时性和准确性；4. 参与开发并优化培训课件，创新培训方式以达成更好的培训效果；5. 与风控部门培训相关的其他工作。任职要求：1. 全日制大学本科及以上学历，金融学，经济学类专业优先； 2. 三年及以上企业培训经验，具备汽车融资租赁业务或汽车金融业务类优先考虑；3. 拥有优秀的培训技巧和对培训工作的热忱，具备一定的课程开发经验。4. 有较强的团队协作及工作抗压能力。</t>
  </si>
  <si>
    <t>风控法务主管</t>
  </si>
  <si>
    <t>岗位职责：1、为公司经济活动、运营管理提供专业法律支持及保障；2、制订、完善公司各类合同、协议或其它法律文件范本；3、负责公司法律文件、重要规章制度的审核；4、建立公司风控体系，完善风控制度、流程；5、解答公司日常运营管理中的法律咨询；6、协助处理公司法律纠纷事务。任职要求： 1、本科及以上学历，法学类专业，熟悉经济法、商法、公司法、合同法、劳动法等，3年以上法务经验；2、具有人力资源、财务类或金融经济类专业背景优先；3、具有投融资或上市/挂牌法务经验优先；4、思维缜密细致，工作踏实主动，分析与问题解决能力强。</t>
  </si>
  <si>
    <t>北京市海淀区上地三街9号金隅嘉华大厦B座511</t>
  </si>
  <si>
    <t>首席风控官CRO</t>
  </si>
  <si>
    <t>50000-80000元/月</t>
  </si>
  <si>
    <t>职位描述：1、协助首席执行官对风险控制部工作负全面的管理责任；2、负责部门工作流程与工作制度制定、修改的起草工作；3、分析产品不同渠道的业务体系，参与构建完整的风控策略与模型体系；4、协助建立公司风险数据收集、识别、预警、报告系统，搭建风险监测系统；5、对产品和业务风险、平台运营风险、公司经营风险等进行评估分析，定期撰写风险评估报告；6、预测产品未来整体坏账率，为产品运营提供预见性的分析结果。岗位要求：1.建立完善产品风控评估体系，设计并进行数据采集、数据分析，风控模型设计和实施；2.分析客户贷前,贷中,贷后行为，评估客户的定价与额度，设计开发贷中风控和支持贷后催收策略；3.熟悉小额信贷风控流程，具有FRM证书或者互联网金融平台在线风控经验者优先虑；4.具备较强的数据分析、归纳及总结能力，掌握一种或多种主流数据分析语言或工具,如SAS、SPSS、 R、Python、SQL等。</t>
  </si>
  <si>
    <t>上海市杨浦区政府路18号11层                                                        查看职位地图</t>
  </si>
  <si>
    <t>岗位职责：1、受各大金融机构委托，协助处理贷款逾期账款。2、通过电话提醒等方式与欠款用户进行沟通，教导客户正确缴费方式，偿还欠款。3、通过团队协作，共同完成既定目标。4、代表银行等金融机构对逾期欠款人进行普及金融知识和普法教育；5、指引逾期欠款人及时、准确的缴清逾期欠款公司薪资福利体系：1、具有业内竞争力和吸引力的薪酬，试用期底薪2400元-3000元+提成奖金，转正后基本工资+绩效奖金，每三个月加一次薪，待遇可达6000~12000元2、转正帮购买社会保险3、工作满一年的员工可享受5天带薪假期；4、其他带薪假有产假、陪产假、节日礼物、生日、结婚礼金等；5、公司为每一位员工设置每月活动基金，部门可组织&amp;ldquo;团建&amp;rdquo;活动，如：旅游、轰趴等；6、晋升空间：系统化培训，职业导师导师指导并为优异人才提供快速晋升通道。</t>
  </si>
  <si>
    <t>广州市白云区同泰路85号峻铭商务大厦13楼                                                        查看职位地图</t>
  </si>
  <si>
    <t>岗位职责：1严格按照公司制度标准进行车辆的准入评估及录入;1. 每天对监管车辆、权证、钥匙及其它监管要件进行盘点;2. 对于评估价格有异样的及时上报并进行二次评估3. 对于超比例借出进行审批报备4. 按照公司制度流程进行还款提醒和贷后报告提交5. 及时了解商户信息，发现并及时汇报风险6. 遵照指令，配合做好风险处置工作任职要求：1、统招大专以上学历2、有从事汽车金融及汽车相关行业1年以上经验者优先3、熟悉车辆，能准确判断车辆价格及风险情况；有相关评估资质证书，风险意识强，逻辑判断能力好；4、具备对所监管商户进行尽调工作的能力；5、具备从事家访、催收、平台评估等其他综合金融服务工作的能力。</t>
  </si>
  <si>
    <t>北京朝阳区金盏乡金盏大道一号金港汽车公园</t>
  </si>
  <si>
    <t>岗位职责：1.普通话标准,表达流利,沟通能力强，良好的逻辑思维能力和行动力，具备优秀的沟通技巧、表达技巧和销售技巧2.定期向主管/经理汇报工作情况和客户跟踪情况，定期进行工作总结，提高工作计划性和有效性3.房产市场建立项目风险管理体系，推进公司内外部风险的全面防范与控制4.完成上级领导临时交办的其他任务任职要求：1.思维敏捷，头脑清晰，执行力强，有良好的团队意识2.工作认真，责任心强，愿意接受部门的监督与管理3.沟通能力强，乐观热情，积极向上4.男女不限工作时间：弹性制，福利：代理薪酬+服务津贴+员工旅游+奖金分红注：投递简历请附带上应聘的岗位，谢谢。</t>
  </si>
  <si>
    <t>奉贤区航南公路5088号绿庭国际大厦5楼517</t>
  </si>
  <si>
    <t>1.针对项目进行法律尽调，出具《尽调报告》法务部分，对项目的可行性和风险的可控性进行审核，根据具体情况提出风险防范建议。2.项目的重大事务联络和协调。3.负责权限内企业合同以及法律文件的起草、修订，并跟进合同法律条款的落实。4.负责企业经营业务范围内的各类合同及法律文件的起草、审核、管理。5.及时揭示项目运营中存在的法律风险并提出相应的解决方案。任职要求：1.法学学士及以上学历，熟悉证券法、公司法、合同法等法律法规。2.具有3年以上基金、劵商投行部等投资机构工作经验。3.具有较强的分析判断能力、风险识别能力、风险防范方案设计能力，具有较强的综合协调和组织能力。4.掌握各类投资结构设计，对不同种类资产的内在逻辑、运行路径十分熟悉。5.较强的沟通协调能力、独立工作能力及良好的团队合作精神。6.有律师资格证优先。</t>
  </si>
  <si>
    <t>北京市东城区东直门外胡家园</t>
  </si>
  <si>
    <t>车贷风控运营</t>
  </si>
  <si>
    <t>岗位职责：1、 维护管理客户资料，协助风险经理调取、审查申请客户的贷款资质，完成融资资料的初审工作2、 分析、判断客户的风险情况，对客户进行贷前风险、审查，合作资料的初审工作3、 参与融资方案的设计，并对产品风险提出合理化建议4、 监测客户还本付息情况，及时发出预警通知5、 按照授信审批对投放的额度进行管控，月度、季度对业务进行分析及撰写运营报告6、 优化运营工作流程，提高产品与资金对接工作效率7、 整理、追踪平台上标、财务放款审核等运营工作，负责各平台日业绩追踪表审核，对接各融资平台相关人员8、 负责跟踪汽车金融项目的月、周、日运营指标，对运营数据及缴费情况进行统计及核对任职要求：1、 全日制统招本科以上学历，经济学、金融学或会计相关专业2、 3年金融行业风险管理相关工作经验，具备企业金融风险管理能力-审查、操作风险、运营风险的能力3、 熟练掌握计算机，熟练使用办公软件4、 严谨、细致认真、良好的团队协作、沟通能力</t>
  </si>
  <si>
    <t>北京市东城区东四十条68号平安发展大厦西区3层303                                                        查看职位地图</t>
  </si>
  <si>
    <t>本岗位为代集团旗下分公司招聘，上班地点：龙岗南联岗位职责：1、按要求审核客户信息，为车贷决策提供必要的依据，统计客户提交的信息和资料，反馈审核结果；2、及时与客户沟通核对信息，并对其进行信用调查，跟进项目进展；3、辨别、防范信贷风险及防范金融欺诈；4、分析审核客户的资信条件；5、与其他部门有效合作，加强信用管理，降低风险和信贷损失；6、遇到问题及时提出个人想法，总结审核心得，按时提交工作报告，对审核流程等及时提出优化建议，不断提升工作效率；7、完成领导交办的其他工作。任职要求：1、全日制专科及以上学历.2、对工作积极热情，为人正直、善良，人品良好，有一定的进取心和责任感，做事细心，有团队合作精神，协助部门领导完成相关工作。3、车贷行业相关经验2年以上。</t>
  </si>
  <si>
    <t>深圳市龙岗区碧新路2017号</t>
  </si>
  <si>
    <t>中小微企业贷款风控专员/经理-双休五险一金</t>
  </si>
  <si>
    <t>10000-15000元/月</t>
  </si>
  <si>
    <t>岗位职责：1、能够独立审理企业资料和写信审报告，及时排查隐患风险问题；2、对借款项目可能存在的风险进行现场重点调查，揭示项目风险点，提出规避风险的反担保措施及可行的控制手段3、对资产评估公司的抵押物评估审理进行合理的估值提出核实意见；4、对财务报表和相关数据资料能够有效核实到位并出具综合分析；5、面审和外访、暗访工作发现存在疑惑的问题了解真实情况；6、企业现场进行实地考察经营状况，核实资料与实际相关问题隐性；7、完成纸制档资料和电子档资料的综合整理意见并出具真实性信审意见书。任职要求：1、3年以上银行信贷经验，熟悉股权投资的优先考虑；2、有3年以上担保公司信贷业务风控工作经验，能独立完成企业尽职调查，财务分析，并编写风险审核报告。2、品性端正，无不良嗜好，实事求是，认真负责，对工作有强烈的责任心；认同公司文化价值观。3、无犯罪记录，个人征信良好。福利待遇：1、周末双休、五险一金、朝九晚六，节假日福利；2、员工体检、户外拓展、感恩父母津贴、补充医疗保险；3、绩效奖金、年终奖金；4、工龄奖、带薪年假、全勤奖。联系人：张小姐 13825626881</t>
  </si>
  <si>
    <t>广州市天河区珠江新城金穗路3号汇美大厦1101</t>
  </si>
  <si>
    <t>【岗位职责】1. 负责工程类企业相关资质和证明文件进行合规检查、现场尽职调查，并撰写风控审查控制报告；2. 负责客户保函开具进行可行性审核，识别并评估可能存在的风险；3. 负责后期跟踪检查，评估项目执行情况，保障安全、有效性；4. 参与制订、修正公司内控制度和风控策略；5. 关注工程担保行业和其他公司业务相关的产业发展动态，及时发现潜在或突发风险，提出调整风控策略的意见。【任职要求】1.35岁以下；2.财务、法律相关专业本科以上学历；3.3年以上工作经历，有工程行业背景的优先考虑。4.良好的敬业精神和职业道德操守，工作严谨负责、事业心强；5. 熟练掌握经济、金融、财务、企业管理、工程相关行业法律法规以及风险管理理论、技术和方法；6. 具有良好的行业分析能力，对财务信息及企业经营状况具有敏锐的分析力和洞察力，熟悉风险评估工具及风险控制策略；7. 具有较强的判断和决策能力、执行能力，良好的人际沟通协调能力。【其他】可适应出差</t>
  </si>
  <si>
    <t>福田区车公庙天安科技创业园B座505~506</t>
  </si>
  <si>
    <t>大区风控/信审专员-周末双休</t>
  </si>
  <si>
    <t>上班地点：广州市天河区金穗路3号汇美大厦1101室岗位职责：1、能够独立审理企业资料和写信审报告，及时排查隐患风险问题；2、对借款项目可能存在的风险进行现场重点调查，揭示项目风险点，提出规避风险的反担保措施及可行的控制手段3、对资产评估公司的抵押物评估审理进行合理的估值提出核实意见；4、对财务报表和相关数据资料能够有效核实到位并出具综合分析；5、面审和外访、暗访工作发现存在疑惑的问题了解真实情况；6、企业现场进行实地考察经营状况，核实资料与实际相关问题隐性；7、完成纸制档资料和电子档资料的综合整理意见并出具真实性信审意见书。任职要求：1、3年以上银行信贷经验，熟悉股权投资的优先考虑；2、有3年以上担保公司信贷业务风控工作经验，能独立完成企业尽职调查，财务分析，并编写风险审核报告。2、品性端正，无不良嗜好，实事求是，认真负责，对工作有强烈的责任心；认同公司文化价值观。3、无犯罪记录，个人征信良好。福利待遇：1、周末双休、五险一金、朝九晚六，节假日福利；2、员工体检、户外拓展、感恩父母津贴、商业保险；3、绩效奖金、年终奖金；4、工龄奖、带薪年假、全勤奖。</t>
  </si>
  <si>
    <t>风控客服</t>
  </si>
  <si>
    <t>岗位职责：客户贷前、贷中、贷后的服务（整理、录入客户资料，签订合同，还款提醒催收等）任职要求：具有良好的客户沟通、人际交往及维系客户关系的能力，勤勉上进，吃苦耐劳，稳定性强，强执行力，接受加班。</t>
  </si>
  <si>
    <t>广州市白云区三元里地铁站A1出口民生商业大厦602                                                        查看职位地图</t>
  </si>
  <si>
    <t>供应链风控总监</t>
  </si>
  <si>
    <t>岗位职责：1、根据公司发展整体战略，全面负责制定公司供应链金融业务发展策略，规划公司供应链金融业务体系及业务流程并负责组织实施；2、负责供应链金融产品场景设计、方案设计、功能描述、业务流程设计、功能设计；3、负责围绕核心企业开发供应链金融业务客户资源，跟进重点客户开发、维护，完成供应链金融业务发展目标；4、跟进供应链金融项目的贷后管理及融资款项回收，通过对背景数据分析，监控客户经营情况、监控业务流程与风险；5、调研分析行业客户及资金方对供应链金融产品的需求，创新和优化供应链金融产品解决方案，参与公司内外涉及金融产品的营销和宣传工作；6、负责团队建设、管理、考评与培养，提升团队工作热情、工作质量和工作效率。任职要求：1、本科及以上学历，管理、金融、经济类相关专业，3年以上供应链金融、信托、基金等相关业务开发或项目管理经验；2、熟悉供应链金融、商业保理、融资租赁的原理、操作及风险控制，拥有丰富的行业资源及项目合作经验；有供应链金融行业、优质核心客户资源者优先考虑；3、具备团队管理能力及创新意识，能对行业发展趋势具有敏锐的把控能力；4、具备市场开拓能力、谈判能力和一定的金融专业知识及较强的风险意识与财务分析能力；5、性格开朗，富有团队合作精神，吃苦耐劳，有强烈的销售意识、风险管控意识及职业操守。</t>
  </si>
  <si>
    <t>东城区建国门南大街7号万豪中心A座3层302室                                                        查看职位地图</t>
  </si>
  <si>
    <t>岗位职责：1、建设、执行公司各项风控制度及健全公司法务管理体系；2、开展公司内外部风险的识别、评估、分析并制定防范措施；3、审核项目方案、参与项目执行，进行风险评估、反馈、预警；4、管理资金风险、政策风险评估与账款跟进，协助完成风险评估分析报告等事项；5、领导交办的其他事项。岗位要求：1、法律、审计、财务、医药等相关专业，本科以上学历；2、3年以上公司风险、内控管理经验，掌握相关法律知识，医药企业主业务者优先；3、熟练掌握风险评估工具，具有风险识别、分析评估、控制设计、应用创造能力；4、具有较强的沟通表达能力、组织协调能力，工作积极主动，责任心强。</t>
  </si>
  <si>
    <t>深圳市南山区科技中三路1号海王银河科技大厦                                                        查看职位地图</t>
  </si>
  <si>
    <t>岗位职责：1、依据风险特征和分析结果设计相应的风控策略；2、负责全流程风险管理工作，负责组织事前风险审核、事中风险控制、事后风险检查，出具风险预警提示和风险评估报告；3、负责建立贷后管理体系，项目贷后跟踪管理，开展风险提示或风险预警；4、参与新产品的开发，识别、评估合规风险，提供合规支持；5、拟订风险管理流程及风险管理制度，设计风控部岗位的工作职责及风控运作流程；6、负责金融产品的数据模型的建设，包括但不限于：信用评分模型、客户资信模型、信贷模型、授信决策模型、风险控制模型等，负责信贷模型的设计、开发、测试和实施。任职要求：1、本科及以上学历，统计学、计量经济学、数学及法律专业优先；2、熟悉消费金融、信贷类产品的信用与欺诈风险的管理方法，对互联网消费金融、信贷产品有基本了解优先；3、5年以上知名金融机构（银行、信托、私募投行等）风险管理经验，如有大型基金公司、投资银行或大型金融企业从事本岗位工作者优先考虑；3、具备较强的风险识别、计量、分析评估，提供风控报告、风险预警及风险处置预案的能力；4、具有良好的职业道德素养，视野开阔、学习能力强，思维缜密、原则性强，具有高度的责任心与敬业精神，良好的团队管理能力和合作精神以及较强的执行力；5、具备优秀的团队管理能力、分析与解决问题能力、沟通与协调能力；强烈的责任心和团队合作意识；6、熟悉金融系统，如借贷系统、信用卡系统、核心账户/帐务系统、清结算系统等优先。</t>
  </si>
  <si>
    <t>北京朝阳区                                                        查看职位地图</t>
  </si>
  <si>
    <t>政策管理（大额贷风控）</t>
  </si>
  <si>
    <t>岗位职责：1、制定信贷业务的风险管理政策、制度及作业流程，有决策引擎使用经验优先考虑；2、优化审批流程；3、参与验证第三方数据，制定相应的风险政策、审批细则，强化风险判断；4、参与开发新产品，丰富公司产品线；5、参与评审后督工作，监督审批质量。任职要求：1、专业要求：本科以上，经济、统计、数学、计算机、金融工程等相关专业；2、经验要求：3年以上信用贷款或信用卡业务等相关从业经验，包括2年以上信贷政策制定或信贷审批经验；3、能力要求：具备良好的信贷风险识别和分析能力，良好的团队协作和沟通能力；4、其他要求：熟练使用Excel等办公软件</t>
  </si>
  <si>
    <t>风控经理（汽车金融方向）</t>
  </si>
  <si>
    <t>职位描述：1、 负责汽车金融业务（包括平行进口车和中规车）的风险管理工作，与前端业务经理共同参与项目的尽职调查，对融资车商准入、物流运输公司、仓储库、上游汽车贸易商等参与主体进行信用风险评估，并出具风控意见；2、 负责汽车融资企业的评级、授信和单笔业务审查工作，提出具体授信审查意见；3、 负责制定和完善库存融资、订单融资、展厅融资等汽车金融各类产品的风控操作细则和信贷审查指引，并配合实现将信贷作业流程线上处理；4、 负责对公司各区域（如天津、深圳、上海、郑州等）属地风控人员进行业务指导、不定期进行现场巡检，督导其按照操作手册开展工作，并负责对属地风控进行初步绩效考核管理；5、 负责汽车金融业务的贷后风险监测和预警，针对重点客户开展现场和非现场常规贷后工作检查等。任职要求：1、不超过35岁，具有汽车金融风险管理5年以上工作经验，在搜易贷、第一车贷等互联网汽车金融企业风控从业经验者优先；2、对平行进口车市场、中规车市场有深入的了解，熟悉市场主要参与者的业务模式和风险特点，掌握对于这一行业的主要风险控制技术和方法；3、具有优秀的职业素养和团队精神，具有风控人员严谨认真的工作特点。</t>
  </si>
  <si>
    <t>风控主管（供应链金融放款中心）</t>
  </si>
  <si>
    <t>职位描述：1、 负责制定并组织实施供应链金融业务有关放款业务工作流程和规章制度；2、 组织落实并负责放款过程中授信业务资料法律审查、授信额度使用和控制、配合贷后监控等工作；3、 负责对授信业务发放前授信文本资料的合法性、合规性、完整性和有效性进行审核；4、 负责根据风控审查部门的审批意见核准融资条件是否落实、有关手续是否完备，各类贷款要素是否准确；5、 负责制定有关信贷档案管理的工作流程和规章制度，并具体负责信贷档案的管理工作。任职要求：1、不超过30岁，本科以上学历，有法律专业背景优先，有银行放款部门工作经验优先；2、对待工作认真负责，细致，严谨，有优秀的职业素养和团队精神。</t>
  </si>
  <si>
    <t>岗位职责：1、负责对市场中心推荐的电商融资项目进行初审，项目材料的真实性、完整性和准确性进行核实和检查；2、负责对电商融资项目的可行性进行初步判断并向风控委员会提供参考意见；3、负责审查电商融资项目法律合同的审查、定稿和签订，监控项目担保措施落实情况；4、负责已实施项目的贷后风险检查，关注已实施项目的重大财务及经营风险，及时提出风险预警和化解方案。5、协助市场中心、风控中心完善风险控制相关制度流程。任职要求：1、 大专及以上学历，具备1年及以上银行、小额贷款公司、担保公司以及其他金融服务机构工作经验；2、熟悉小贷、融资担保、P2P、其他互联网金融运营模式；3、熟悉银行授信、风险管理等专业知识；熟悉国家及监管部门金融政策、法律、法规和监管要求；4、具有丰富的项目审批、风险识别经验, 有敏锐的洞察力和分析判断能力；5、具备较强的语言表达和沟通能力，能够适应高强度工作；6、具有良好的职业操守，思维缜密，有独立、客观的工作态度。</t>
  </si>
  <si>
    <t>南山区科技园中科大厦12楼整层</t>
  </si>
  <si>
    <t>供应链金融风控经理（B2B业务）</t>
  </si>
  <si>
    <t>职位描述：1、 负责供应链金融B2B业务的风险管理工作，与前端客户经理共同参与项目的尽职调查，对交易结构、核心企业准入等进行风险把控，并出具风控意见；2、 负责建立对B2B平台上的小企业客户信用风险评价方法和授信方法，基于行业特点、交易数据及第三方外部征信数据源设计风险管理策略、评级打分卡和授信模型；3、 负责将供应链B2B项目的信贷作业流程标准化，并编写相应业务需求，配合实现将信贷作业流程线上化运行；4、 负责供应链B2B项目的核心企业和授信客户贷后风险监测和预警，针对重点客户开展现场和非现场常规贷后工作检查等。任职要求：1、 不超过35岁，本科以上学历，有数学、金融学、数理统计或计量经济学专业背景；2、 有供应链金融B2B项目风险管理经验，有大数据风控建模项目的主要参与人经验，有益博睿、FICO等专业咨询机构经验者优先；3、 对常用数据建模分析工具MATLAB或SAS等运用熟练；4、 对待工作认真负责，细致，严谨，有优秀的职业素养和团队精神。</t>
  </si>
  <si>
    <t>管理培训生（风控方向）</t>
  </si>
  <si>
    <t>我们是谁：我们是星计划，投资人为京东金融，专注于女性医疗美容金融服务领域。岗位目标：培养全能型风控管理人员职位描述1. 根据公司的信贷审核政策及相关规定对借款人资质进行风险排查；2. 了解公司的审核策略，优化风险排查模式和方法；3. 收集、分析市场环境，落实公司的风险政策与策略；4. 完成领导安排的其他工作。  岗位要求1. 全日制本科及以上学历，可应届生；2. 需能够适应轮岗，包括：交易监控、一线销售、风控策略、反欺诈调查、白名单策略等3. 责任心强、抗压能力强、遵守职业道德；4. 思维敏捷，逻辑清晰，具有良好的学习能力；5. 了解SQL、编程技术者优先。</t>
  </si>
  <si>
    <t>浦东峨山路91弄陆家嘴软件园4号楼</t>
  </si>
  <si>
    <t>风控经理（上梅林地铁口+双休）</t>
  </si>
  <si>
    <t>职责描述：1、负责建立和完善公司风控体系，制定相应的制度，流程和风控重点。2、负责组织项目的事前风险审核，事中风险控制，事后风险管控，出具风险评估报告，定期出具公司风险常规报告，针对公司即风险问题，评估风险状态与风险程度，分析风险来源和影响，提供解决方案。3、搭建消费贷贷前，贷中、贷后的风险管理体系，实现数据化运营。4、收集整理国家及地方有关防控信贷风险，金融政策，p2p等方面法律法规，及时修订和完善相关风险控制制度。5、参与互联网金融相关产品的开发工作，给与风控协助。任职要求：1、具有良好的职业道德素养，视野开阔，学习能力强，思维缜密原则性强，具有高度的责任心与敬业精神，良好的人际沟通协调能力和团队意识，具备良好的领导力和执行力。2、具有金融学，经济学，法学，财务，管理等相关专业。3、大学专科以上学历，3年以上信贷相关从业经验，1年以上团队管理经验4、熟悉信贷运营流程，风控流程，并有成熟的专项工作开展经验5、年融资担保，小额贷款，p2p等行业风控领域相关工作经验，熟知不动产以及车辆抵押登记手续流程与注意事项，了解公证处办理流程与相应政策，与各地区办事机构具有良好的合作关系。6、具有扎实的风险控制相关理论功底，较强的风控体系建设和管理能力，有丰富的风控实操经验和良好的业绩。</t>
  </si>
  <si>
    <t>深圳市福田区梅林街道上梅林中康路128号卓越梅林中心广场2幢1403                                                        查看职位地图</t>
  </si>
  <si>
    <t>审批主管/专员（车贷风控）</t>
  </si>
  <si>
    <t>岗位职责：1、根据监管及我司的信贷政策相关规定，判断车贷申请的合理性，并出具审批意见。2、定期总结审批过程中发现的问题，提出有效的改善建议控制操作风险。岗位要求：1、全日制大学本科以上学历，金融、经济、法律、风险管理及相关专业优先。2、1年以上金融行业审批相关工作经验，具有车贷审批经验可有限考虑。3、丰富的个人信贷专业知识，熟悉国家信贷政策。4、良好的风险合规意识，能准确发现贷款申请存在的政策合规风险。</t>
  </si>
  <si>
    <t>岗位职责：1、鉴别经营活动中的各类风险，对不良率负责；2、监测运营项目的风控措施，适时调整相关风控政策，不断完善风控模型，包括准入标准、授信逻辑、反欺诈策、评级模型及审查政策等； 3、完善团队风险管理流程及体系，分析评价各类业务活动存在的潜在风险，制定风险管理政策。4、跟踪行业与公司经营动态，研究新政策与新业务对公司风险控制管理的影响。5、负责风控部门的团队建设、新人培训等其他管理工作。任职要求：1. 志向高远，具有进取心，责任心，团队合作良好2. 3年以上小贷、车贷、银行、信用卡或信贷风险管理从业经验，1年以上管理经验，有制度政策拟定工作经验的优先3. 数据驱动，熟悉SAS 、R、PYTHON、SQL等软件，有较强的数据分析能力4. 本科及以上学历</t>
  </si>
  <si>
    <t>法务风控主管</t>
  </si>
  <si>
    <t>岗位职责：1、 负责组织和管理公司法务团队、及团队工作规划分工；2、 负责公司民商事、劳动争议等案件的仲裁（委托法律顾问代理的除外），保护公司利益；3、 参与公司重大商务谈判、组织评估公司经营活动法律风险并提出控制方案，为公司重大经营活动提供法律支持和决策参考建议；4、完善公司的法律风险控制体系，完善风控制度及流程；5、把控好业务导入前、中、后的风险控制；任职要求：1、 本科或以上法律专业学历。2、  具备3年或以上供应链行业法务管控经验。3、逻辑思维敏捷，做事认真细心，责任心强。4、通过国家司法考试、有供应链行业者优先。</t>
  </si>
  <si>
    <t>深圳                                                        查看职位地图</t>
  </si>
  <si>
    <t>风控专员（周末双休）</t>
  </si>
  <si>
    <t>岗位职责：1.负责入网商户资料审核；2.办理交易审核业务、风险控制和数据统计业务；3.负责解答客户的疑问，做好业务的咨询服务；任职要求：1.大专及以上学历，有数据分析经验有限；2.对工作积极热情，做事细心，有良好的团队合作精神；3.有一定的进取心和责任感；4.协助部门领导完成相关工作</t>
  </si>
  <si>
    <t>深圳市福田区益田路4068号卓越时代广场48层08单元</t>
  </si>
  <si>
    <t>浦东新区东方路1219号弄陆家嘴软件园4号楼南4楼</t>
  </si>
  <si>
    <t>岗位职责：1、对公司风险监控平台出现的风险案例进行调查、回访、分析和处理2、对银联风险平台出现的风险案例进行核实、处理、沟通和回复3、对银联、银行发送的风险信息、风险交易、风险提示进行调查分析和处理4、对已确认的风险事件与公司相关部门进行协调、保证涉及人员和资金处理的及时性5、完成上级领导交办的其他工作任职要求：1、大学本科以上学历，有相关行业从业经验优先2、熟练操作各类办公软件3、具有较强的逻辑思维能力、良好的沟通协调、执行推动能力，抗压能力强4、具有较强的团队协作精神，能够与同事之间进行快速有效的工作衔接</t>
  </si>
  <si>
    <t>北京市朝阳区酒仙桥北路甲10号 电子城IT产业园107楼3层                                                        查看职位地图</t>
  </si>
  <si>
    <t>风控审核专员（排班制）</t>
  </si>
  <si>
    <t>岗位职责：1、负责收单商户进件审核工作2、完成主管交代的其他工作任职资格:1、全日制大专学历或以上，专业不限；2、有一年以上相关工作经验者优先，也欢迎优秀应届生投递；3、态度端正、仔细、认真、踏实、团结协作、善于沟通，有高度责任心；能承受一定的工作压力；4、本岗位工作时间为综合工时制，平均每周40个小时，8:00-18:00或者10:00-21:00两个班排班制，每周保证休息至少两天，三周中有一次是周末双休。5、工作地点在上海市徐汇区漕河泾开发区杉德大厦，家住浦江镇附近优先考虑</t>
  </si>
  <si>
    <t>上海市田林路487号杉德大厦                                                        查看职位地图</t>
  </si>
  <si>
    <t>岗位职责：1.全面负责公司风险管理，领导并建设全面风险管理制度体系，完善分级风险监控和控制体系，组织落实执行各项风险管理措施；2..对风控模型的运转以及各类风险指标的动态和变化进行有效监测，并且提供基于数据的多维度分析。3.对数据进行深度分析，提升数据质量和应用性能，为风险策略提供数据解决方案；4.协助进行借贷市场研究、产品设计及政策合规的优化及业绩目标的达成。5.负责风险管理组织架构规划和完善，关注风险管理人员和资深专业人员的队伍建设。?任职要求：1.本科及以上学历，信用管理、经济学、金融、法律等相关专业；2.具有5年以上银行、互联网金融行业风险管理经验，有较强的风控控制意识和水平，熟练掌握并能合理化运用各项金融风控原理和方法，熟悉金融行业业务运作流程及控制关键点；3.精通金融风险控制相关专业知识和相关法律法规及监管机构要求；4.熟悉行业信贷产品，对风险管理、风险体系有深刻理解，具备金融项目丰富的风险识别、管控、调查分析能力；具备独立分析和定义问题并整体构架解决方案的能力；能够适应互联5.具有良好的风险识别、沟通协调及组织管理能力；并网公司的工作节奏和氛围。</t>
  </si>
  <si>
    <t>北京市朝阳区北苑路甲13号院2号楼北辰新纪元2-703                                                        查看职位地图</t>
  </si>
  <si>
    <t>岗位职责：1、负责组织建立公司风险管理控制体系，构建业务风险评价及预防体系；?2、组织对公司管理制度、重大决策、新业务和产品的可行性和风险可控性进行审核，对潜在风险进行评估，提出风险防范建议；?3、组织全面风险监测管理，包括风险预警、风险计量、风险控制、风险评价等；?4、搭建贷前，贷中、贷后的风险管理体系，实现数据化运营；5、负责团队管理带领团队完成部门工作任务。?任职要求：?1、具有良好的职业道德素养，思维缜密原则性强，具有高度的责任心与敬业精神，良好的人际沟通协调能力和团队意识，具备良好的领导力和执行力；2、信贷风控管理经验，统招本科以上学历，金融、经济、统计学、管理及相关专业；?3、5年以上信贷相关从业工作经验，具有2年以上团队管理经验者优先；?4、熟悉互联网金融行业者优先，市场敏感度强，愿意并能够开发探索基于互联网的新的风控体系 。</t>
  </si>
  <si>
    <t>深圳市福田区中心三路1号嘉里建设广场3座23层                                                        查看职位地图</t>
  </si>
  <si>
    <t>岗位职责：1、拟投资项目进行分析、论证、评估、选择、谈判等相关工作环节，撰写项目可行性分析报告或投资建议书;2、正式立项的项目组织开展尽职调查、财务审计、资产评估、提出资产定价建议、制定、优化投资方案，并参与投资谈判、合同或协议起草、修订完成项目交割;3、投资项目的实施过程进行监控、分析并提出改进意见;4、公司投资项目的投后管理、投资退出等工作;5、在项目筛选和执行过程中，配合风控总监与部门协调沟通。任职要求：1、金融、法律、财务、审计、投资等相关专业，本科以上学历;2、具有一定的经济、金融、财务、审计、法律知识;3、3年以上投资相关工作经验，了解投资过程中涉及的各类投资风险;4、具有对所投资项目比较丰富的判断能力和财务分析能力;5、有良好的沟通、协调能力和敬业精神、良好的道德品质和职业操守;6、具有房地产、农业、商业、医疗等多行业投融资、企业上市等操作经验者优先;7、具有私募股权投资基金pe/vc任职经验者优先。</t>
  </si>
  <si>
    <t>北京市朝阳区望京西门子大厦园区</t>
  </si>
  <si>
    <t>岗位职责：1. 负责风险交易协查工作； 2. 负责商户入网政策制定和执行，商户入网前后资料审核； 3. 公司操作风险、舆情风险等的相关流程、策略的制定和监督执行；4. 负责具体业务的风险分析与报告的填写，对报告内容负职务责任； 5. 负责具体业务中与市场部、合规部部、财务部之间的沟通与协调；  6. 不定期组织风险相关培训；任职要求：1. 大专以上学历；金融、风险管理、法律相关专业优先；2. 一年以上工作经验，有支付机构相关工作经验者优先；3. 良好的协调沟通能力；4. 可以出差；抗压能力强；5. 普通话流利，语言组织表达能力强，能够熟练使用常用的办公软件。</t>
  </si>
  <si>
    <t>北京市西城区平安里西大街28号中海国际中心五层                                                        查看职位地图</t>
  </si>
  <si>
    <t>投资业务风控高级经理&amp;经理</t>
  </si>
  <si>
    <t>岗位职责：1、主导项目风险尽调，对固收类或权益类投资风险做出独立风险评估，撰写项目风险评估及评审报告；2、监督各业务部门对风控制度及流程的执行情况，及时向领导上报已识别的风险；3、承担部分行业研究。任职资格：1、全日制大学相关专业本科以上；2、5年以上相关工作经历，可以包括银行信贷、供应链金融、消费金融、房地产项目投资、VCPE投资、会计师事务所审计、基金投资、券商投行、信托产品开发或项目尽调等工作经历，独立负责过多个项目运作、投资或风控评审； 3、熟悉相关法律法规和投资方法、交易结构；熟悉财务、企业经营等分析方法； 4、有责任心和良好的沟通技巧，有较好的文字表达能力和较强的逻辑思维能力；工作积极主动，重视团队合作。</t>
  </si>
  <si>
    <t>浦东新区浦东南路379号金穗大厦26楼                                                        查看职位地图</t>
  </si>
  <si>
    <t>急聘风控专员</t>
  </si>
  <si>
    <t>岗位职责：1、负责市场开发与客户维护；2、在市场总监带领下完成阶段性市场开发与目标；3、评估客户风险等级；4、制作风控报告；5、审核客户风控信息；6、根据公司工作实际，完成其他相关任务。任职要求：1、本科以上学历，，对中外美术有一定了解；2、有一定艺术基础，精通书画，对书画市场有一定了解，有良好的市场把握和开拓能力；3、年龄30岁以下；4、有团队精神，品德端正，工作细心；5、擅长与人沟通、协作，较强的执行力。优厚的薪金+团队奖金+节日福利完善的假期组合：带薪年假、带薪病假及法定假期良好晋升机会：内部转职（横向发展）、纵向提升；完善的培训体系：入职含半个月带薪行业知识与岗位技能培训！上班时间：9：00-17:00，双休公司福利：五险、带薪年假、餐费补贴、住宿补贴该岗位在北京昊昆科技有限公司任职，工作地址为海淀区香山路西小府甲23号</t>
  </si>
  <si>
    <t>香山路西小府甲23号                                                        查看职位地图</t>
  </si>
  <si>
    <t>岗位职责：1、负责律师事务所合同审核2、负责律师函、法律意见书审核3、负责律所招投标备案及审核4、负责资本市场业务合同审核以及法律意见书审核5、负责案件结案、归档材料审核   风险控制部门成员对合同、律师函、法律意见书、招投标材料等各类法律文件审核，对律师办结的各类案件审核并归卷，岗位提供大量的机会直接接触法律文件使得您的法学知识充分运用，是法学人才法律知识应用并提高的平台。任职要求：1、法学专业本科以上学历2、通过国家司法考试者优先3、办公软件熟练使用4、具有良好的团队意识及责任心5、简历附照片工作地点：北京请将简历发送至 17778087858@163.com公司简介  京师律师事务所是一家具有22年历史的大型综合性律师事务所，肇造于1994年，总部设在北京，是传统与新型管理模式相结合的中国合伙制律师事务所，也是司法部和证监会批准的具有从事证券法律业务资格的律师事务所。京师律师大厦，拥有整栋律师大厦18年5万平米的现代化办公环境使用权。目前大厦三层已经全部启用，大厦二、三层将全部用于京师法律服务办公，一层也将以相应的配套设施辅助律所发展。   京师拥有一批实战经验丰富的精英律师，大多数在国内外著名大学的法学院系接受过系统的法学教育，获得法学博士、硕士学位，许多律师还具有注册会计师、税务师或高级人力资源管理师等资格。京师律师事务所还聘请了一批国内外著名院校专家、学者、各界名流担任顾问，为京师战略和具体案件提供有力支持。  作为一家具有全球视野的律师事务所在建设国内分所和京师律师联盟的同时，积极与国外著名律师事务所开展国际合作，着力培养和引入英语、德语、俄语、日语、法语、韩语、阿拉伯语等多语种法律人才，打造一支国际化律师团队。</t>
  </si>
  <si>
    <t>北京朝阳区东四环中路37号京师律师大厦3层</t>
  </si>
  <si>
    <t>风控合规经理</t>
  </si>
  <si>
    <t>岗位职责：1、根据业务发展需要，从法律角度建立及完善公司的法律风控体系，参与相关制度建设；2、根据国家政策、行业发展、市场情况的变化，及时提示项目及产品的风险，从法律及合规角度提出改进业务和项目风险控制的工作建议；3、负责与产品团队完成产品及项目的风险评估，进行尽职调查，对潜在风险点进行把控与梳理，撰写相关工作报告；参与项目合作模式及交易结构设计、完善；4、负责部门具体项目或产品的协议及合同模板的草拟、修改和完善，审核合同、项目文件，参加或配合产品部门谈判，提供专业法律、合规及风控意见。</t>
  </si>
  <si>
    <t>环球贸易中心</t>
  </si>
  <si>
    <t>风控专员-平安普惠（正编）</t>
  </si>
  <si>
    <t>职责内容1与客户进行结清谈判，降低理赔率2与客户进行沟通谈判，督促客户正常还款；3确保业绩目标达成；4确保资料的完整性，定期进行档案整理；5领导交办的其它工作教育程度大专及以上学历相关经验具有一年以上催收经验核心能力具有较强沟通能力及交际技巧专业能力无</t>
  </si>
  <si>
    <t>深圳市深圳市南山区侨香路4068号智慧广场B座2102室</t>
  </si>
  <si>
    <t>岗位职责：1、独立对业务项目进行风险审查和评估，出具项目评审意见，并提出有效的风险控制方案；2、具有良好的风险控制意识，熟悉房产等抵押贷款风控流程和相关法律程序；3、协助部门总经理完善各类业务风险管理操作流程、风险管理操作标准以及风险管理制度；4、监测、统计、分析公司存续业务的各项数据，对市场风险、政策风险等进行计量、监测、预警和报告；任职要求：1、财经、审计、金融或法律等相关专业全日制大专及以上学历；2、3年以上银行或担保、贷款公司从事风险管理相关工作经验；3、熟悉国家金融法律法规、担保法、公司法、合同法等其他相关法律法规；4、具有丰富的项目审批，风险识别经验；5、具有较强的责任心，良好的沟通与协调能力和团队合作精神；</t>
  </si>
  <si>
    <t>北京市朝阳区东三环北路甲26号博瑞大厦a座8层</t>
  </si>
  <si>
    <t>风控高级经理-汽车金融</t>
  </si>
  <si>
    <t>岗位职责： 1、根据公司的策略，对公司的汽车金融风控产品（贷前、贷中、贷后）进行不断优化； 2、对信用评估准入、评分授信机制和体系在实践中不断优化改良； 3、负责拟定和贯彻执行企业贷款风险管理政策、风险评价标准和相关业务管理制度； 4、组织开展各类风险的识别、衡量、监控、预警与处理的工具、技术、模型研发； 5、组织开展对企业贷款的风险状况分析，综合分析贷款业务运行，建立风险测量方法，完善内部风险评级、监控体系和预警机制对基于信用大数据的风险审核标准不断优化； 6、有效进行贷前、贷中、贷后及催收的全程运作和管理体系实施和优化； ?任职要求： 1、本科及以上学历，金融、审计、财务、投资、经济管理、法律或相关专业，熟练掌握财务知识与财务实践； 2、风控管理岗位任职5年以上，有汽车消费金融公司融资租赁公司风险控制工作经验优先； 3、对汽车金融风控管理全链条有丰富经验，对汽车金融行业和市场有深入的研究和理解，熟悉汽车消费金融业务的各个操作环节和要点； 4、从事过个人或汽车消费信贷产品设计，或对汽车消费信贷的政策拟定，流程设计、系统研发有丰富的经验。</t>
  </si>
  <si>
    <t>朝阳区曙光西里甲5号凤凰置地写字楼F座10层                                                        查看职位地图</t>
  </si>
  <si>
    <t>风控实习生</t>
  </si>
  <si>
    <t>2500-3500元/月</t>
  </si>
  <si>
    <t>职位描述：1. 负责对客户资信调查工作，收集资料，撰写可行性报告，出具明确的初审意见。2. 负责对业务操作中可能出现的风险点进行风险提示。3. 负责日常业务中合同、协议审核与管理，风险评估、反馈、预警等3. 负责风险业务的创新及制定相关管理章程，优化内部审核流程。4. 完成领导交办的其他日常事务。任职要求：1. 全日制大学专科（含）以上学历，法律、经济、金融、投资、财务等相关专业优先；2. 具备清晰的逻辑思维能力、较强的语言表达能力和文字能力；3. 为人正直，诚实守信、敬业爱岗，有强烈的事业心和高度的责任感。</t>
  </si>
  <si>
    <t>浦东新区晨晖路88号1号楼403室                                                        查看职位地图</t>
  </si>
  <si>
    <t>法务经理（基金、风控经验）</t>
  </si>
  <si>
    <t>岗位主要职责：1、对投融资项目进行法律可行性评估审查，揭示投融资业务的法律风险并提出相应的解决方案；2、对私募基金产品设计结构、交易结构进行合法性论证，提供法律合规支持；3、拟定、审核及修改各类标准、非标准合同、函件等法律文件；4、根据公司需要结合相关规定拟定、修改业务合规及风险管理等制度，对业务流程进行法律合规审查；5、对日常法律问题进行解答；6、上级领导交办的其他事宜。?任职资格：-- ? 法学本科及以上学历，有金融背景优先；--?? 4年以上私募基金或金融类公司法务工作经验，熟悉私募基金的设立及投、管、退流程及相应的法务风险防控；--? 熟练掌握专业知识和技能，熟悉私募基金、保险等相关政策法规；--? 熟悉日常业务审核的合规风险控制点，充分发挥合规风险日常管理的作用，能够独立处理常规合规事项、提供创新业务相关合规支持；--? 具有良好的沟通能力、执行力、分析能力，有较强的文字表达能力；--? 通过司法考试的优先；--? 能适应短期出差。?工作地址:北京市朝阳区慧中路5号远大中心</t>
  </si>
  <si>
    <t>北京市朝阳区慧中路5号远大中心                                                        查看职位地图</t>
  </si>
  <si>
    <t>任职要求：1、大专以上学历，法律、经济、财务或金融等相关专业；2、具有1年以上的汽车融资行业经验或P2P公司、信贷、担保、银行等相关行业风险和信用审查管理经验；熟悉金融相关业务流程及风险点；3、处事稳重，具有良好的谈判能力、沟通能力、表达能力；4、为人正直，较强的责任心和执行力，勇于创新和面对挑战，对工作充满激情；5、了解国家经济金融政策、法律法规，熟悉汽车以租代购风控流程的优先考虑。</t>
  </si>
  <si>
    <t>深圳市福田区金田路3037号金中环商务大厦2501室</t>
  </si>
  <si>
    <t>结算风控经理（大宗商品场外衍生品）</t>
  </si>
  <si>
    <t>岗位职责：1、负责大宗商品场外衍生品业务的结算和风控工作；2、负责设计结算、风控规则和业务流程；3、监督交易过程，分析交易数据；4、及时对交易过程中出现的风险制定出有效的处理措施；5、负责资金结算，核对银行资金；6、对交收及结算过程涉及的单据、资金等审核监督。任职要求：1、 5年以上期货、大宗商品、场外衍生品的资金结算和风控业务工作经验；2、 金融、经济等相关专业本科及以上学历；3、有很强的分析和解决问题的能力，以及团队协作意识、良好的沟通能力、优秀的团队合作精神。4、对场外衍生品掉期、期权等有深刻了解，在期货公司子公司，风险管理公司，证券公司从事过期权交易的人员优先</t>
  </si>
  <si>
    <t>建国门外大街22号赛特大厦2005</t>
  </si>
  <si>
    <t>岗位职责：1、建立并完善风控体系，规范业务运作流程，坚持风险控制原则；2、组建完善的风控架构体系，分工明确，稳步推进风控培训工作；3、持续规范并完善各类业务合同文件，形成标准化合同模板；4、项目的风险预防及审核评估，形成流程化、制度化；5、持续规范项目风险预警制度，及时处理异常问题；6、维护部门间的业务协调工作，加强各部门与风控管理的有效配合；7、持续做好业务销售支持工作，引导业务健康发展。任职要求：1、本科及以上学历，金融、法学、财务、贸易等相关专业； 2、35-45岁，8年以上风险管理相关工作经验，5年以上管理经验；3、熟悉业务流程和控制环节，进出口贸易、渠道销售行业风险控制或信用管理工作经验优先； 4、熟悉担保、经济、财务、金融及企业管理相关的法律法规政策，掌握风险控制技术的理论和方法，对供应链的运作模式有良好的认知； 5、思维缜密，原则性强，正直，高度责任心与敬业精神，良好的团队精神与抗压能力。</t>
  </si>
  <si>
    <t>深圳市福田区深南大道1006号深圳国际创新中心A栋14-15楼整层                                                        查看职位地图</t>
  </si>
  <si>
    <t>职位描述：1.对客户质量的审核，把控虚假、欺诈风险2.借款需求处理的及时有效性，在系统中录入客户信息，及时递交申请资料，包括资料录入、扫描和归档3.安排客户洽谈、签订贷款合同，解释相关条款和处理客户异议及投诉?4.提供客户服务工作，包括协助客户签约和面审工作5.客户的还款提醒工作、M1逾期客户还款管理6.放款后相关资料的保存与处要求：1.全日制本科学历（有工作经验者优先）2.有较强的风控意识，良好的沟通能力，有较强的目标感3.熟悉产品知识，有一定法律意识4. 熟练使用MS?Office办公软件，具备基本网络知识5.工作效率高，服务意识强，有责任心，适应能力强福利：（1）五险一金；（2）员工丰富多彩团建活动、员工旅游；（3）完善、成熟的系统培训（包括金融理财知识、业务技巧等）；（4）国家法定节假日与带薪年休假。（5）工作时间：9：00上班，18：00下班，每天工作8小时，双休。?(6) 丰厚年终奖</t>
  </si>
  <si>
    <t>英龙商务中心2102</t>
  </si>
  <si>
    <t>岗位职责1、负责搭建并完善公司风险管理体系，包括风险控制制度、风险等级制度、贷后监管制度、客户信用评级制度、业务操作流程及指引等；2、负责建立并完善各类风险预警防范系统机制，完善风险管理制度，并准备应急处理预案；3、负责制订或优化融资租赁项目评、审、批等业务流程及相关管理制度，并带领团队执行；4、收集、整理国家及地方的有关防控信贷风险、金融政策、银行、融资租赁等方面法律法规，并及时修订和完善相关风险控制制度；5、负责团队成员的培养和梯队建设及团队文化建设。任职要求：1、金融、财务及法律等相关专业本科及以上学历；2、5年以上工作经验，2年以上汽车金融、银行、融资租赁、保险证券等大型公司风控岗位管理工作经验；3、具有较强的逻辑分析、项目判断能力和解决问题能力，较强的风险控制能力；4、熟悉掌握国家宏观经济、金融政策，具有良好的创新意识和创新能力；5、具有良好的职业素养，具有高度的工作责任感和敬业精神。</t>
  </si>
  <si>
    <t>北京市朝阳区农展馆南路13号瑞辰国际1101                                                        查看职位地图</t>
  </si>
  <si>
    <t>工作职责：1、参与风控部门的业务初审、项目尽调；2、参与风控部产品构建；3、参与风控制度建设与落地执行；4、风控部门安排的其它事项；任职要求：1、统招本科及以上学历，愿学互联网金融、传统信贷等相关知识；2、有良好的学习能力与执行力，工作认真负责；3、有法律、财会专业、以及风控相关从业经验者优先；4、具备风险管理意识与良好的团队合作精神；5、部门提供“传帮带”文化，积极让新同事融入团队。</t>
  </si>
  <si>
    <t>上海市徐汇区漕河泾开发区，地铁9号线漕河泾站，12号线虹梅路站                                                        查看职位地图</t>
  </si>
  <si>
    <t>岗位职责：1、建立健全集团财务风险识辨体系和风险处理机制，增强公司抗险能力；2、分析评价经营活动潜在风险，作出风险评价，负责组织实施各部门人员风险防范意识及措施培训；3、组织实施年度全面预算编制；4、每月主导预算执行情况并执行情况分析报告。5、部门安排的其他任务任职要求：1、财务相关专业本科及以上学历，三年或以上财务工作经验，两年以上预算相关经验；2、熟练使用PPT/WORD/EXCEL等办公软件；3、具有较强的逻辑判断能力和数据分析能力；4、具有上市公司、大型集团公司预算管理或风险管控的经验优先5、具有中级职称或CPA等专业资格优先</t>
  </si>
  <si>
    <t>福田区卓越城一期2栋501                                                        查看职位地图</t>
  </si>
  <si>
    <t>印刷/包装/造纸</t>
  </si>
  <si>
    <t>职位描述1、负责审核客户资料的完整性、真实性，并录入客户相关资料及信息；2、负责票据的审核、保管以及进出票时的财务收支手续；3、负责对客户资信调查工作，收集资料，撰写可行性报告，出具明确的初审意见；4、负责问题票据的跟踪与处理，确保票据的安全贴现以及资金回流；5、完成上级安排的其他工作。任职要求1、全日制本科及以上学历，法律、财务、审计、金融、数学、经济等相关专业；2、应届生亦可，可培养，了解票据，掌握票据相关基础知识的为佳；3、善于沟通，工作认真负责，保密意识强，具有团队合作精神；4、有良好的风险意识及职业操守，维护公司利益，爱岗敬业，真诚正直；5、人品端正，做事灵活、踏实、心态好，善于思考学习，有开拓精神，执行力强；6、会操作office等相关办公软件。</t>
  </si>
  <si>
    <t>上海市徐汇区古美路1582号C栋11号楼3层                                                        查看职位地图</t>
  </si>
  <si>
    <t>风控专员-平安普惠（正编/内勤）</t>
  </si>
  <si>
    <t>1、进行1-29天帐户的催收作业并达成绩效指标；2、进行30-59天帐户的催收作业并达成绩效指标；3、进行客户联系方式查找与相关还款谈判；4、完成临时交付的其他绩效提升工作。教育程度 大专以上学历相关经验 有催收经验优先。善于发现问题、解决问题，抗压能力强。专业能力 有一定的催收技巧，Office办公软件熟悉，思维清晰，表达能力优秀核心能力 抗压能力，执行能力</t>
  </si>
  <si>
    <t>协助管理风控部日常工作，协助集团考察重大项目（融资租赁、保理、债权）岗位职责：1、 负责集团内部风险控制及预警机制的完善，梳理业务风险点，完善内部风控制度及风控内审管理流程；2、 负责针对集团各事业部操作业务内容完善相应的风控体系及制度；3、 根据公司风险管理体系要求，进行项目审核；4、 及时掌握行业政策、监管政策、市场情况变化，及时提示潜在风险并提出相应对策；5、 为集团新业务开拓提供风险控制建议，并协助优化现有业务操作流程的风险控制点。任职要求：1、本科及以上学历；2、5年以上金融风控经验，2年以上独立操作能力，具备风控体系设计、建设、管理经验，熟悉抵押、保理、供应链金融的业务审核要点及风险识别能力；3、有股权投资类风险审核实操经验者优先；4、熟练掌握授信业务及产品的主要风险点，主要应包括抵质押类和信用类业务 。</t>
  </si>
  <si>
    <t>北京市朝阳区东大桥路8号SOHO尚都北塔B座15层                                                        查看职位地图</t>
  </si>
  <si>
    <t>岗位职责：1. 按照公司战略，建立、健全并不断完善业务风险评价及预防体系，完善风险管理体系，制定授信策略、风险评审标准等对应相关流程制度，实现风控部门工作规范、科学、顺畅、高效地运作；?2. 负责对公司产品、服务风险进行评估，建立实时定量评估及预警机制；3. 配合公司发展战略，贯彻执行公司产品运营及客户的风险评审标准，尽职调查、审批、审查、档案管理等流程，对业务风险、操作风险负责；4. 负责建立业务风险追偿机制，对风险追偿措施与办法的合法性、有效性负责，组织实施债权追偿及资产处置；?5. 负责建立风险损失管理系统，负责根据风险预测提取相关储备金不良资产的清收、盘活、保全等相关事宜；?6. 负责建立公司风险审计，法务管理等相关体系；?7. 负责新产品开发风险评估，并提交风险评估报告。任职要求： ? ? ? ? ? ? ? ? ? ? ? ? ? ? ? ? ? ? ? ? ? ? ? ? ? ? ? ? ? ? ? ? ? ? ? ? ? ? ?1.统招本科及以上学历，金融、法律、审计、财会等相关专业学历；2.五年以上有过金融、小贷、供应链金融、信托行业风险管理相关从业经验；3.有敏锐的风险意识和良好的风险识别能力，熟练掌握及运用各种风险评估及风险控制工具；?4.具有较强的责任心，有良好的沟通能力和团队合作精神。</t>
  </si>
  <si>
    <t>产品经理（风控）</t>
  </si>
  <si>
    <t>岗位职责：1、负责公司风控反欺诈系统等产品的设计，以及产品的短期、中长期、长期规划与管理；2、不断优化产品用户体验，不断创新产品；3、基于对业务需求的深度理解，提供产品分析结论和展望，并将研究的发现转变为可执行和可实现的项目；4、负责产品研发过程中的实施与推进，确保研发和测试能够完全理解需求，并确保上线产品的质量。　任职要求：1.本科及以上学历，3年以上风控产品设计经验；2.有消费金融、小贷、银行风控反欺诈系统产品经验；3.有良好的逻辑思维能力，具备优秀的团队精神和自我管理能力，善于沟通；4.精通产品设计相关工具；</t>
  </si>
  <si>
    <t>北京市朝阳区朝外大街甲6号万通中心A座13层1301</t>
  </si>
  <si>
    <t>岗位职责： ? ? ? ? ? ? ? ? ? ? ? ? ? ? ? ? ? ? ? ? ? ? ? ? ? ? ? ? ? ? ? ? ? ? ? ? ? ? ??1.完善风险管理流程和体系，分析评价各类业务经营活动潜在风险，指导、协助市场、运营等业务开展相关部门的风控工作；?2.协助建立公司风险审计，法务管理等相关体系；3.负责公司资金类业务的风险评估，并出具风险预警提示和风险评估报告；4.督促检查运营中产品项目的中后期管理，提出风险预警，控制项目风险；5.跟踪业务进展、负责风控决议的落实，及时反映业务风险状况。任职要求： ? ? ? ? ? ? ? ? ? ? ? ? ? ? ? ? ? ? ? ? ? ? ? ? ? ? ? ? ? ? ? ? ? ? ? ? ? ? ?1.统招本科及以上学历，五年以上金融行业风控相关工作经验，三年以上风控团队管理工作经验；2.熟悉国家金融法律、法规及相关政策；3.具有较强的分析能力及风险防范能力，敏锐的风险意识和良好的风险识别能力、分析能力、较强的前瞻性和原则性；?4.思维慎密、正直诚信、逻辑性强，高度的责任心和敬业精神，良好的团队合作能力和沟通协调能力，工作主动积极，认真仔细，勤勉敬业，性格开朗，责任心强。</t>
  </si>
  <si>
    <t>高级风控经理（互金）</t>
  </si>
  <si>
    <t>岗位职责：1、制定现金分期业务反欺诈规则、风控策略、风险模型，具体包括准入、授信、定价等信贷流程各阶段的政策与策略；2、对个人数据进行分析结合贷后表现，调整优化模型及风控规则，持续完善风控体系；3、将策略转化为具体实时或离线的规则并跟进落实，最终部署在决策系统中；4、分析用户行为数据、消费数据、财产情况建立客户画像进行风险定价。5. 参与消费金融产品市场调研、产品策划、流程设计并提供创新方案6、与技术部门、业务部门沟通，并推进相关合作项目落地；7、完成各类分析及监控报告等。岗位要求：1、计算机、数学、统计等相关专业本科及以上学历；2、有3年以上贷款的风控经验，互联网金融公司、电商风险策略或建模相关经验，对此类产品的目标用户客群有一定的理解；熟悉了解个人信贷风险要点和全生命周期风控体系；3、具有较强的风险控制意识与危机应对能力；4、良好的数据和流程分析能力、归纳总结能力及洞察力强，熟悉常用的统计方法，对个人借款客户风险分析有丰富的经验；5 .具有独立或带领团队成员推动评分卡、反欺诈系统等风险计量模型开发、维护、优化经验者优先。</t>
  </si>
  <si>
    <t>岗位职责：1、负责对资料进行分类、整理、数据统计；2、思维清晰，善于沟通，纪律性强；3、勤奋踏实、责任心强，有较强抗压能力，能够胜任业务体量扩大情形下的其他相关工作；任职要求：1、学历不限2、有金融行业工作优先录用3、熟练使用办公软件4、具有良好语言沟通能力，性格外向，开朗；5、具有独立思考能力和判断能力，信息收集能力和学习能力，善沟通，善交际；待遇：5-10K(五险），早九晚六 周末双休，有能力者待遇优厚</t>
  </si>
  <si>
    <t>北京市朝阳区京广中心36层                                                        查看职位地图</t>
  </si>
  <si>
    <t>职位描述：1、根据公司发展战略规划，分解部门的业务指标，为实现公司的经营目标提供保障；2、建立、完善并实施公司的内控体系、融资租赁管理体系，做到从事前、事中、事后全程控制资金风险；3、部门运行体系的组织、协调和管理，监督、检查风险政策与制度的执行情况；4、根据融资额度权限管理的要求，负责对融资租赁及票据业务进行审查，根据项目情况进行风险评估，提出风险防范建议；5、按季度、年度编制公司风险管理工作报告，指出公司经营风险敞口，提出化解方案，并协助相关部门具体落实；6、参与项目的租后管理工作，指导、督促业务经理进行租后检查，控制租后风险；7、负责对公司拟签合同的各项条款的合规性和合法性进行审核；任职资格：1、本科以上学历，金融、财务、审计等相关专业；2、具有至少一年以上融资租赁、融资担保行业风险管理经验；3、具备较强的信息采集能力、数据分析能力、判断决策能力，对项目稽核、风险分析和风险审查、管理有丰富的经验以及成功案例；4、具备独立审核项目申报材料及客户评价报告的能力，能够对项目的经营、管理、技术、融资、投资等活动进行可行性分析及客观的评价；5、文字表达能力强，能独立撰写《风险评价报告》，明确指出项目的风险程度并提出整改、防范或化解的措施；6、熟悉银行信贷、融资租赁及金融市场，熟悉企业管理运作；7、有电子行业/高端制造业项目风控经验优先录用；</t>
  </si>
  <si>
    <t>深圳市南山区大冲一路18号华润置地大厦E座23层E                                                        查看职位地图</t>
  </si>
  <si>
    <t>岗位职责：1、负责投/融资项目的调查审查、方案设计、操作管理等事宜；2、负责或参与投/融资业务的分类信息收集和市场调研，以及进行产品开发；3、负责或参与投/融资业务的风控制度流程等建设及合规管理等工作；4、负责或参与投/融资风控后备人才的培养。任职资格：1、经济金融或财务会计类专业本科以上学历，年龄35岁以下；2、具有资本市场从业经验,3年以上正规机构从事信贷审查或1年以上信贷管理经验者优先；3、具有银行从业资格、基金从业资格者优先；4、熟悉银行、信托、资管等同业产品，风险控制意识强；5、勤学善思、认真细致，坚持原则，责任心强。</t>
  </si>
  <si>
    <t>深圳市福田区上梅林梅东二路8号鼎业大厦8楼</t>
  </si>
  <si>
    <t>私募股权风控负责人</t>
  </si>
  <si>
    <t>岗位职责：1， 根据公司风控体系要求，制定风险管控方案，构建业务风险评价及预防体系；2， 对公司各类投资项目的信用风险、市场风险和操作风险进行实质审查、分析与控制，参与项目尽调工作，制作项目风险审查备忘录，并对项目是否可行、关键风险点及建议采取的风控措施形成自己独立的判断；3， 组织对公司重大合同的审查和投资协议的审核，出具合规意见；4， 建立和实施业务风险追偿机制，定期走访项目，不断完善投后管理的制度及执行检视工作；5， 参与金融产品交易结构的搭建，提示存在的风险点；6， 对投资部门、融资部门各项操作的合规性行使独立监督审查权；7， 在出现重大问题时及时向风险控制委员会报送相关专项报告；8， 解答业务部门对于各类业务操作过程中的风控要求及各种疑难问题的咨询；9， 参与公司新业务开发的风险评估工作。任职要求：1， 5年以上证券、基金、信托等金融机构投资或风控工作经验，或3年以上资本市场法律服务工作经验；2， 金融、经济、财务、法学等相关专业本科及以上学历，其中第一学历须为21*/98*院校全日制本科；3， 熟悉产业基金、并购、投行、资管等业务，具备基金从业资格证或已经通过基金从业人员资格考试；4， 本岗位要求应聘人员具有法律专业学习或从业经历背景，具有丰富的项目审批、风险识别经验，熟悉金融行业运作流程和监管法律法规，熟悉股权投资风险控制相关法律法规和操作规程；5， 具有知名会计师事务所或律师事务所相关工作经验优先，具有法律职业资格、注册会计师、基金从业资格证等职业资格优先；6， 思维缜密、原则性强、责任心强，具有高度的职业道德。</t>
  </si>
  <si>
    <t>北京市朝阳区姚家园甲118号达美中心3号楼901                                                        查看职位地图</t>
  </si>
  <si>
    <t>风控客服（文职双休+增城上班）</t>
  </si>
  <si>
    <t>岗位职责：1、负责营业部办公现场环境管理、日常客户维护；2、负责客户咨询服务、申请-录单、扫描和归档，安排客户洽谈，签约接待和处理客户投诉等工作；3、负责营业部客户资料整理归档及档案管理工作；4、负责到期还款客户提醒， M1 逾期客户还款管理工作；5、及时发现营业部现场或风险在的问题，及时处理，对不能处理的问题客户存及时上报；6、定期进行岗位工作总结并及时改进；7、完成上级安排的其他临时工作；任职要求：1、金融专业优先；2、信贷客服工作经验；3、灵活、细致、耐心，善人际沟通；工作地址广州增城区星盾大厦7楼</t>
  </si>
  <si>
    <t>广州增城                                                        查看职位地图</t>
  </si>
  <si>
    <t>风控政策管理岗</t>
  </si>
  <si>
    <t>工作职责：1、通过分析已有客户多维度数据，制定贷款客户风险政策策略及风控流程等；2、跟踪风控流程，及时发现客户欺诈事件及欺诈形势，调整风控策略及流程。3、配合产品，技术团队实行风控规则执行、部署’、以量化分析的方法，数据驱动决策；4、 与数据分析团队合作优化风控流程及完善策略’5. 收集及了解行业内主流信贷产品的形态及风控策略，定期产出分析报告6、完成工作需要的一些报表展示以及上级交代的其他工作。任职资格：1、本科及以上学历，数学、计算机，统计学或金融等相关专业；2、同业、银行信用卡、小额贷款风控策略分析及制定、数据分析工作经验，具有准确把握政策的能力；3、熟练使用 SQL, Excel等分析工具4、具备良好沟通能力，学习能力，和团队协作精神。有强烈的学习和提高欲望。有创新和冒险精神，渴望在快节奏的创业公司提升自己，创造价值。视能力而定，优秀者不局限于以上薪资范围。</t>
  </si>
  <si>
    <t>上海市虹口区金融街海伦中心16L                                                        查看职位地图</t>
  </si>
  <si>
    <t>车贷风控客服（双休+珠江新城）</t>
  </si>
  <si>
    <t>岗位职责：1、负责客户咨询服务、申请-录单、扫描和归档，安排客户洽谈，签约接待和处理客户投诉等工作；2、负责营业部客户资料整理归档及档案管理工作；3、负责到期还款客户提醒， M1 逾期客户还款管理工作；4、及时发现营业部现场或风险在的问题，及时处理，对不能处理的问题客户存及时上报；5、定期进行岗位工作总结并及时改进；6、完成上级安排的其他临时工作；任职要求：1、金融专业优先；2、有车贷、信贷客服工作经验；3、灵活、细致、耐心，善人际沟通，有一定法律意识；</t>
  </si>
  <si>
    <t>广州天河区珠江新城                                                        查看职位地图</t>
  </si>
  <si>
    <t>风控经理/高级风控经理</t>
  </si>
  <si>
    <t>风控运营专员（下户、尽调）</t>
  </si>
  <si>
    <t>岗位职责：1、熟练使用办公软件、整理并审核客户信息，并录入系统；2、配合风控、进行实地考察，了解客户信息及资质。3、 领导交办的其他事宜。任职要求：1、本科以上学历，具备较强的沟通、协调能力； 2、了解贷款业务的相关知识； 3、人品端正、责任心强、能够吃苦耐劳； 4、有较强的团队合作精神，抗压力强； 5、会开车、熟悉北京道路、有房屋抵押贷款行业同岗位从业经验者优先。</t>
  </si>
  <si>
    <t>丰台区宋家庄路苇子坑149号文化产业园办公楼3层（地铁5号线、10号线、亦庄线宋家庄站C出口向东300米即到）                                                        查看职位地图</t>
  </si>
  <si>
    <t>岗位职责：1、根据相关政策法规和公司业务发展战略（私募股权投资基金方向），制订风控政策、流程和制度，完善风险控制和内控制度体系；2、参与金融产品交易结构的搭建，提示存在的风险点；在产品/项目上线前，坚持独立、客观、公正的工作原则，及时、独立出具风险评估意见；3、搜集、整理与公司经营有关的法律、法规、行业政策等信息，评估公司相关项目管理制度、流程、方案及计划的法律合规性；4、负责监督和跟踪产品的实际运行情况，与其他部门配合，对风控规则、流程进行持续优化；5、通过对宏观、行业、市场变化发展趋势的研究，为业务人员提供风险保障支持。任职要求：1、有私募股权投资基金项目经验；2、全日制统招本科及以上学历，财务、法律、金融类等相关专业，具备基金从业资格证或已经通过基金从业人员资格考试；3、具有金融行业风险管理工作经验，对大数据风控有一定的了解和研究；4、具有优秀的风险控制意识和风险管理能力；5、具有较强的敬业精神和全局意识，性格沉稳，工作认真、细致，原则性强；6、具有较强的逻辑分析能力，独立思维和判断的能力；7、有法律相关经验者优先。</t>
  </si>
  <si>
    <t>上海市 虹口区 汶水东路29号榕辉大厦                                                        查看职位地图</t>
  </si>
  <si>
    <t>岗位职责1、完善优化现有内控管理体系，根据公司业务开展情况梳理评估风险并提出整改建议，拟写内控评价报告；2、持续跟踪公司制度、流程的运行状况，提出改进建议；监督合规巡检的改进落实情况，及时发现潜在风险； 3、根据计划开展风控巡检或专项审查工作，出具专项调查报告；4、审核并完善风险防范措施，推动业务流程优化。任职要求1、本科及以上学历，主修风险控制、金融、会计、审计等相关专业；2、3年以上大型互联网企业风险管理相关岗位工作经验； 3、熟悉COSO内控框架，了解SOX，熟练掌握目标管理、管理流程设计和规章制度的建设等，具备相应的实践能力和工作经验； 3、具有较强的组织协调能力和综合分析能力，良好的团队管理能力、业务发展规划能力。</t>
  </si>
  <si>
    <t>朝阳区北苑家园秋实路绣菊园7号天九幸福控股集团</t>
  </si>
  <si>
    <t>风控审批经理</t>
  </si>
  <si>
    <t>岗位职责：1.参与制定内部风险控制制度并监督执行；2.熟悉金融法律相关知识精通房产抵押相关手续流程，能独立审核项目；3.对于大额、非标情况编写风控审查报告并汇报；4.发现、识别、处理风险案件；对针对部门内重要案例及审批技能进行指导和培训；对部门内审批效率提升及流程优化和风险判别方法提供建议和方案。任职要求：1.本科以上学历，金融、法律、风险管理等相关专业，条件优秀者可放宽；2.较强的风险意识，具备丰富的行业和社会经验，能够识别判断客户风险并提供有效管控措施，熟知相关房价市场政策；3.具备较好的沟通分析能力，责任心强，逻辑性强，洞察力强；能够接受加班。</t>
  </si>
  <si>
    <t>北京市朝阳区网信大厦B座803                                                        查看职位地图</t>
  </si>
  <si>
    <t>海芷资产管理(上海)有限公司</t>
  </si>
  <si>
    <t>1、 负责投资项目风险评估，对固收类或权益类投资风险做出独立评价，撰写项目风险评估及评审报告；2、根据项目资料进行项目立项前的风险咨询及评估，出具书面风险评估意见，并进行项目事中风险监控、检测及事后的风险评估，出具风险预警提示和风险评估报告；3、负责拟定风险控制部的风险管理、内部控制体系等相关制度、业务流程和操作细则；4、监督各业务部门对风控制度及流程的执行情况，及时向领导上报已识别的风险；5、负责管理公司业务运作流程中的风险敞口及日常信用风险及市场风险的监控，并根据风险控制制度及策略，应对突发事件/风险；6、负责定期对投资项目进行检查与管理，并监控各类业务风险的分析及防范措施的制定；并建立企业风险数据库和跟踪档案；7、对各类创新业务进行风险评估，并提交创新业务风险评估报告；对重大业务、重大事件进行不定期风险评估；任职资格:1、全日制本科以上学历，金融、经济、财务、法律等相关专业，具备基金从业证者优先；2、5年以上风险控制岗位工作经验，熟知基金，可以包括基金投资、券商投行、信托产品开发或项目尽调等工作经历，独立负责过多个项目运作、投资或管理；3、熟悉相关法律法规和投资方法、交易结构；熟悉财务、企业经营等分析方法；4、有责任心和良好的沟通技巧，有较好的文字表达能力和较强的逻辑思维能力；工作积极主动，重视团队合作。</t>
  </si>
  <si>
    <t>融资租赁 风控经理</t>
  </si>
  <si>
    <t>岗位职责：1、参与项目现场尽职调查，核对项目的真实性，评估业务主要风险；2、出具风险评价报告，并明确评审意见及理由；3、核实确保所提供的抵、质押物的真实性、有效性、担保能力及抵质押物及比率符合相关制度要求；4、按照授信业务操作流程和授信决策要求，全面审核授信条件是否落实；严格监督放款程序的执行；5、跟踪监测客户经营及资产安全状况，审核租后报告，对大额逾期及租赁物风险进行预警，监督业务部门实施租后整改措施；6、对接产品、法律、财务等部门，建设风控IT系统，参与金融产品的制定工作；任职要求：1、本科及以上学历，金融、财务、审计、税务、风险管理等相关专业；2、获得CFA、FRM、CPA资格证书者优先；3、4年以上汽车金融、银行、融资租赁、保险证券、投行金融机构大项目信审工作经历；4、5年以上汽车金融、银行、融资租赁、保险证券等大型公司风险控制高级管理岗位工作经验。</t>
  </si>
  <si>
    <t>海淀区中关村南三街6号中科资源大厦北楼                                                        查看职位地图</t>
  </si>
  <si>
    <t>岗位职责： 1、负责公司业务风控体系的建立、运行。 2、持续优化风控手段和风控政策与流程。 3、对信贷风险控制结果负责。 4、建立风险管理培训机制，提升公司员工风险能力和意识， 推动诚信文化的形成和渗透。5、协调部门相关人员和公司相关部门保持业务流程的高效运转。 任职资格： 1、31-45岁，男女不限，本科及以上学历。 2、具有3年以上消费金融风险管理的经验。 3、具有丰富的信贷风险识别经验,熟悉信贷业务风控流程、手段和工具。 4、 思维缜密、原则性强、正直，高度的责任心与敬业精神，良好的团队精神与领导能力</t>
  </si>
  <si>
    <t>深圳市福田区福华一路6号免税商务大厦塔楼7楼09-21单元                                                        查看职位地图</t>
  </si>
  <si>
    <t>合规风控副经理</t>
  </si>
  <si>
    <t>具备15年及以上相关领域的工作经验；熟悉合约、审计、招投标等方面工作；与各部门、业务条线有较强的协调组织沟通能力；执行力强，有较强的主观能动性，能及时高效完成各项工作；团队协作好，性格开朗，热爱本职岗位，具备奉献精神。</t>
  </si>
  <si>
    <t>上海市普陀区宜昌路130号壹号码头南2-4楼                                                        查看职位地图</t>
  </si>
  <si>
    <t>岗位职责:1、运用互联网金融产品的风险政策，策略设计，包括申请流程、风险定价，授信金额等；?2、定期监测和分析各项风险指标，了解并研究市场上相关产品的风控策略和技术及风控表现趋势的原因分析，撰写相应的分析报告，协助高层决策；3、收集并整理风险事件及欺诈案件的数据信息，总结欺诈案件特征，优化风控策略；4、参与P2P产品、业务与流程的优化和创新，提出风险识别、风险评估、风险控制等方案；5、合理应用风控评分模型，主导模型的审核、验证。任职资格:1、全日制本科及以上学历，专业不限，金融、经济、财会类或法律类等相关专业优先；2、3年以上金融从业经验，熟悉信贷政策、风险模型、评分卡、审批、催收各模块，有P2P风控政策经验者优先，有银行、信用卡中心、消费金融机构的相关经验者优先；3、有较强的逻辑思维能力、数据挖掘分析能力、风险预测和判断能力；4、良好的沟通协调能力和团队合作精神，工作积极主动，责任心强，抗压能力强；5、有统计分析工具（如SPSS、SAS、SQL、Excel等）使用经验者优先。</t>
  </si>
  <si>
    <t>北京市海淀区知春路                                                        查看职位地图</t>
  </si>
  <si>
    <t>区域风控经理</t>
  </si>
  <si>
    <t>职位描述：1. 负责跟踪所辖区域内各业务部门市场、销售及日常运营的情况，落实各项风控管理政策的执行；2. 独立负责公司行业客户的事前尽职调查工作，并出具尽职调查报告；3. 了解公司各类产品，掌握业务流程、产品、政策的风险点，保持与所辖区域的业务部门日常沟通，提炼属地风险特征；4. 掌握所辖区域的行业政策及竞品动态，定期走访相关行业客户，及时发现潜在的风险特征和风险动向,并向总部提报解决方案，且推动落实；岗位要求：1. 本科及以上学历，金融、经济、财务、法律、以及风险管理等相关专业优先；2. 2年以上工作经验，具有担保公司、保理公司、小贷公司或P2P公司信贷审核、信用评估相关从业经验者优先；3. 工作认真、负责，具备较强的沟通能力及团队合作能力；4. 具有优秀的跨部门协调能力，拥有较强的心理素质及抗压能力。</t>
  </si>
  <si>
    <t>海淀区国海广场</t>
  </si>
  <si>
    <t>金融产品风控专员</t>
  </si>
  <si>
    <t>职位描述：1、负责筛选市场优质金融产品及对产品风险评估工作；2、及时了解监管部门相关政策动态并结合公司情况制定应对制度，防范公司运营与投资管理过程中的各项合规政策风险；3、审核公司发行产品和对外业务合作中潜在的合规风险点，对公司各类合同协议、对外产品和服务文稿进行合规性审核；4、与合作机构保持良好的合作关系，负责项目合作方的维护与协调工作；5、负责公司基金备案等手续办理，基金合同及合作协议的文本管理工作。任职要求：1、法律、风险管理、金融等本科以上学历，文笔流畅，思维逻辑强；2、2年以上金融风控工作经验，持有基金从业资格证，具有扎实的理论基础，较强的风控管理能力，优秀的协调沟通能力；3、具备一定的风险评估能力，较强的信息采集和分析判断能力，考虑问题细致，思路清晰；</t>
  </si>
  <si>
    <t>广州市天河区珠江新城珠江东路16号高德置地大厦冬座3604-3605房</t>
  </si>
  <si>
    <t>岗位职责：1.协助团队搭建企业风险管理体系建设；2.执行各类资产的风控流程及风控标准；3.梳理并跟踪各投资项目风控点，评价风险出具风控措施及意见，形成风控报告；4.协助组织风控项目上报专家评审会，并执行专家评审会的风控决议；5. 参与企业投资及资产管理各项业务的风险管理工作。任职要求：1.具有2年以上的投资管理经验，有较强的风险管理理论基础，熟悉常用风险控制模型；2.国内或国外高等院校对应水平专业（经济、金融等）本科及以上学历；3.工作细致、严谨；4.具有律师资格、注册会计师资格优先、证券从业资格证及基金从业资格者优先。</t>
  </si>
  <si>
    <t>北京市西城区金融大街4号金益大厦6层                                                        查看职位地图</t>
  </si>
  <si>
    <t>首席风控官（CRO）</t>
  </si>
  <si>
    <t>50000-90000元/月</t>
  </si>
  <si>
    <t>岗位职责：1、以数据驱动的风控技术为核心，对获客、审查审批、贷后管理等信贷全流程搭建风控体系； 2、针对小微金融与消费金融等公司新型信贷产品，对应开发设计整套风控评分卡模型，以及模型审核、验证与监控，推动风险政策与策略在具体系统层面进行落实，进而推动业务发展；3、针对公司现有风控管理政策修订与完善，促使风控条线综合效率、评分卡等自动决策运用、风险识别控制技术方面不断提升和升级；4、快速熟悉公司业务、系统及数据，针对逾期率、违约率提出有可量化效果的优化建议，同时审查和改进第三方征信供应商服务质量的监督程序; 5、掌握行业政策信息，提出相应对策，针对公司即时风险问题，评估风险状态与风险程度，分析风险来源和影响，提供解决方案；6、全面负责风控运营数据分析与运营策略优化，确保风险运营工作平稳有序。?任职要求：1、全日制本科以上学历，工商管理、经济、金融或信息专业，具有10年及以上银行和信贷行业系统风险管理经验，现任银行或中大型规模金融机构风控部门负责人及以上职位； 2、熟悉各种风险评估分析工具，熟悉风险模型在实务中的应用，精通风险管理工作流程，对业务运作流程及控制关键点有清晰了解； 3、性格成熟稳重，有较强的沟通协调能力，良好的抗压能力，富有团队精神与领导能力；</t>
  </si>
  <si>
    <t>深圳市福田区华强北中航中心35楼                                                        查看职位地图</t>
  </si>
  <si>
    <t>风控专员（退伍军人）</t>
  </si>
  <si>
    <t>职位介绍1、根据各事业部的要求，组织人员强制收回问题车辆；2、解决已申报的各类问题车辆；3、解决应收账款；4、配合法务部进行民事诉讼及立案工作；5、风控经理交办的其他事宜。 任职要求:1、年龄23岁以上，身高170以上；2、对法律基础知识具有一定的了解，有驾照，1年以上实际驾龄；3、特种退伍兵或者公安警察院校、体育院校毕业生优先考虑；4、沟通、协调、组织能力强。</t>
  </si>
  <si>
    <t>深圳市罗湖区深南东路鸿昌广场45层</t>
  </si>
  <si>
    <t>岗位职责：1、负责具体业务项目的前期尽职调查工作，包括具体业务资料审核、查证、客户的现场调查；2、负责具体业务的风险分析与报告的填写，对报告内容负职务责任【具备独自撰写风险分析报告的能力】；3、负责具体业务中与业务部、商务部、财务部之间的沟通与协调；4、负责协助其他部门对已操作业务进行跟踪监督；5、负责保管每项业务的风险调查及分析评估资料和档案。任职要求：1、统招全日制本科及以上学历，财务、金融、法律相关专业，具有较强财务分析专业基础、法务基础；2、二年以上银行信贷或供应链风险管理工作经验；3、或者在消费类电子行业（大型方案商、集成商、液晶模组厂商）任财务管理或法务管理的人员；4、对银行融资及金融工具（信用证等）熟悉的优先；5、具有会计师职称或司法职业资格的优先。福利待遇：1、周末双休，每天7.5小时工作制；2、年度调薪机会；3、入职即买五险一金，社保全员购买综合医疗；4、双通道晋升机制5、完善的培训体系；6、人才福利房；7、绩效奖、季度奖；8、员工俱乐部活动（篮球、羽毛球、瑜伽、游泳、户外）；9、每年一次年度旅游、拓展活动、全身体检；10、每逢节日发放节日福利；11、员工生日举办员工生日会。</t>
  </si>
  <si>
    <t>深圳市福田区泰然八路31号泰然大厦C座25楼、B座7楼                                                        查看职位地图</t>
  </si>
  <si>
    <t>高薪诚聘电话催收回款风控专员</t>
  </si>
  <si>
    <t>岗位职责：1.以电话形式协助和提醒客户及时处理逾期的款项，为客户遇到的还款问题提供解决方案2.核实、更新客户的相关资料信息及客户信贷记录的系统录入3.上报、跟进异常客户并提供初步解决方案；4.承接广发、兴业等大型银行的相关工作。任职要求:1.年龄18-35岁，高中以上学历，考虑招收应届生（大专以上）；2.有较强的语言表达能力及电话沟通技巧、谈判及协调能力；3.具有高度客户服务意识、责任感及团队协作精神；4.有良好的心理素质及抗压能力，能适应高节奏及追求效率的工作环境；5.掌握基本的office软件操作如Excel、Word等；6.具有催收、信用卡、客服、销售相关工作经验者优先。福利待遇：1.富有竞争力的薪资水平，无责任底薪+绩效奖金+季度奖励+年终奖（双薪），每半年提供1次调薪机会，调薪幅度300-1000元，预计月收入6000-10000元（业绩优秀者1-2万，收入高于同行业）；2.全面的员工保障，按员工实际收入缴纳5险1金，每年享有1次免费全身健康体检.3.成熟的培训体系，入职即签劳动合同，提供带薪培训，在员工的不同发展阶段提供适当的在职培训课程，全面支持员工的自我增值及职业发展；4.广阔的职业发展通道，公开公平公正的内部晋升机制，可横向往专业岗位发展（如质检、培训、数据分析等岗位）或纵向往管理岗位发展（如资深催收员、催收主办、部门经理等岗位）；5.高配置的工作环境，配有中央空调、空气净化器以及不限量的饮品茶歇；餐饮及交通设施配备完善（靠近地铁5、7号线磁器口站，多路公交直达公司附近）；此外，公司还经常举办丰富多彩的员工活动（如生日会、年度团队建设、重大节日主题活动、春/秋右、部门团队活动等），营造外企独有的开放、平等的沟通氛围，为员工提供充分发挥才能及才华的机会。</t>
  </si>
  <si>
    <t>风控专员（双休）</t>
  </si>
  <si>
    <t>岗位职责：1.根据集团风控政策，对申请人进行初审，撰写建议方案；2.文件、电话等方式核查申请信息的合规性、真实性与完备性，识别并确认风险点，进行主动防范；3.反馈审核工作中遇到的风险点，及时上报，作出防范措施，提前规避风险；配合金融产品的市场调研、产品策划、流程设计并协助提供创新方案，识别产品风险，做出风险预判，配合公司内部业务发展，协助调整及优化现有运作流程及相关业务操作并提供方案，完善风险管理体系。任职要求：1.大专及以上学历，金融、经济、风险管理及相关专业；2.具有良好的语言沟通能力、逻辑思维能力，表达严谨有条理，责任心强，抗压能力强，良好的风险评估能力与组织协调能力；3.3年以上风控工作经验，有小额贷款经验者优先；4.了解风控模型、评分卡等内容；5.对小额贷款领域风控政策制定、管理流程与体系搭建有比较深刻的理解，具备三年以上的银行零售信贷政策经验或小额贷款风险政策经验；具有敏锐的风险识别和判断能力，了解基本的风险计量方法和风险缓释技术。</t>
  </si>
  <si>
    <t>圳市深圳市福田区卓越世纪中心4号楼2306-2307                                                        查看职位地图</t>
  </si>
  <si>
    <t>岗位职责：1、对公司项目的进行风险审核；2、协助项目主管审核及评价项目，根据项目具体情况提出风控意见及防控建议；3、进行项目尽调，进行信息及数据整理，并协助主管完成尽调报告；4、关注公司业务动态，及时发现潜在或突发风险，提供审查策略调整建议；5、协助项目主管完成项目相关工作；6、领导交办的其他工作；任职要求：1、金融、财务、法学类、会计类专业，具备经济、财务初步分析能力；2、具备2年以上抵押、质押、供应链金融、或保理行业信审、风控相关行业经验；3、具备一定的市场风险、操作风险等敏锐的风险识别和判断能力，了解基本的风险计量方法和风险缓释技术；4、具备敏锐的洞察力、分析判断能力，执行力强，抗压力强，积极主动。  本岗位需要保理、供应链或者企业贷风控经验，无相关经验者请勿投递.</t>
  </si>
  <si>
    <t>深圳市上梅林中康路卓越城1期3栋1205-1206</t>
  </si>
  <si>
    <t>主要职责：1．负责组织制定《风险管控制度》及相关流程，确立风险评估、监控、预警和防范机制；2．负责组织建立风险监测指标，并安排日常监测，适时进行重大风险预警，提出防范和化解措施；3．负责组织甄选律师事务所、会计师事务所并向上级领导汇报“两所”信息以便决策支持；4．负责组织项目业务性尽职调查，联合“两所”进行法务尽职调查及财务尽职调查，并联合出具《尽职调查报告》；5．负责各类外部主体的协作，包括监管机构、相关金融机构、合作关联单位等；6．负责组织依据相关法律法规对内部进行合规管理，包括但不限于（产品开发、产品推广、官方传播辞令、信息合规等）；7．负责组织对外部客户提供风险咨询、风险分级及揭示服务，以风险防范推进产品交易；8．负责风险管理及合规团队建设，持续提升团队的专业能力；9．负责定期向上级管理层进行风险管理工作情况的汇报。任职资格：1.具有基金管理人备案、基金产品备案的工作经验优先考虑；2.审计、财务、法律等相关专业本科及以上学历，具有法律资格证、CPA证书优先考虑；3.10年以上相关工作经验，并参与过3个以上项目审计经验；4.熟悉金融行业风险控制知识，思维严谨；5.熟悉股权投资及项目融资等方面的政策法规；6.具有较强的法律风险综合分析能力和文字表达能力。</t>
  </si>
  <si>
    <t>北京市朝阳区东四环中路嘉泰国际大厦B座                                                        查看职位地图</t>
  </si>
  <si>
    <t>岗位需求：1， 根据公司风控体系要求，制定风险管控方案，构建业务风险评价及预防体系；2， 对公司各类投资项目的信用风险、市场风险和操作风险进行实质审查、分析与控制，参与项目尽调工作，制作项目风险审查备忘录，并对项目是否可行、关键风险点及建议采取的风控措施形成自己独立的判断；3， 组织对公司重大合同的审查和投资协议的审核，出具合规意见；4， 建立和实施业务风险追偿机制，定期走访项目，不断完善投后管理的制度及执行检视工作；5， 参与金融产品交易结构的搭建，提示存在的风险点；6， 对投资部门、融资部门各项操作的合规性行使独立监督审查权；7， 在出现重大问题时及时向风险控制委员会报送相关专项报告；8， 解答业务部门对于各类业务操作过程中的风控要求及各种疑难问题的咨询；9， 参与公司新业务开发的风险评估工作。任职条件：1， 5年以上证券、基金、信托等金融机构投资或风控工作经验，或3年以上资本市场法律服务工作经验；2， 金融、经济、财务、法学等相关专业本科及以上学历；3， 熟悉产业基金、并购、投行、资管等业务，具备基金从业资格证或已经通过基金从业人员资格考试；4， 本岗位要求应聘人员具有法律专业学习或从业经历背景，具有丰富的项目审批、风险识别经验，熟悉金融行业运作流程和监管法律法规，熟悉股权投资风险控制相关法律法规和操作规程；5， 具有知名会计师事务所或律师事务所相关工作经验优先，具有法律职业资格、注册会计师等职业资格优先；6， 思维缜密、原则性强、责任心强，具有高度的职业道德。</t>
  </si>
  <si>
    <t>北京市丰台区西客站南广场国投财富广场5号楼5层                                                        查看职位地图</t>
  </si>
  <si>
    <t>岗位职责：1、根据公司战略要求，负责公司赎楼、过桥、按揭房短拆业务风控的全面管理，包括风控管理体系、制度、流程的建设、优化与监督执行，防范系统性风险；2、负责调查、评估项目情况，审核项目资料，并提交项目报告；3、负责组织项目事前风险审核、事中风险控制、事后风险检查，出具风险预警提示和风险评估报告；4、落实项目评审意见，办理各项手续；5、维护客户关系，提高客户满意度；6、完成风控总监交办的相关工作；任职要求：1、1年以上相关的工作经历，有赎楼、过桥、按揭房短拆风控审核经验优先；2、熟悉企业风险控制流程，具有较强的逻辑推理能力、分析评估和判断能力；熟悉主要经济政策和法律法规；3、具备较强的信息采集能力、数据分析能力、财务分析能力和分析判断能力，对项目稽核、风险分析和风险审查、管理有丰富的经验；4、经济类、金融、会计、经济专业优先考虑；5.上班地址：广州</t>
  </si>
  <si>
    <t>环球都会广场                                                        查看职位地图</t>
  </si>
  <si>
    <t>合规风控专员</t>
  </si>
  <si>
    <t>岗位职责：?1. ? 协助完成合规管理工作，包括：合规审核，合规培训和合规咨询，合规检查，合规监控，合规回访等；?2. ? 对重大法律风险事件调查进行文档资料等配合；?3. ? 对合同、诉讼及证券业务相关的法律事务完成文档类支持工作；?4. ? 协助部门与监管部门（证监会、工商等）就法律合规事项进行沟通与协调；?5. ? 报送合规、法律、风险相关的统计数据及材料；?6. ? 其他法律、合规相关工作。任职要求:?1. ? 法律专业，统招大学专科学历或在读；?2. ? 具有证券从业人员资格优先；?3. ? 踏实勤勉，具备良好的个人品质，较强的责任心和进取心；?4. ? 良好的口头和书面表达能力，优秀的逻辑思维能力和学习能力，较强的组织管理和人际沟通能力。</t>
  </si>
  <si>
    <t>北京市朝阳区安定路33号化信大厦A座16层                                                        查看职位地图</t>
  </si>
  <si>
    <t>资深产品经理/产品专家（风控系统）</t>
  </si>
  <si>
    <t>岗位职责：1.基于提升业务风险管理能力目标，进行风险管理信息产品的体系规划和产品架构搭建，重点发展风险数据模型平台及产品应用体系；2.协调资源团队、平行团队，快速、高效推动产品功能实施落地，把控需求节奏、提供解决方案、总体设计；3.定期分析行业及竞品，调研用户诉求，能深挖产品需求，能拆解产品的本质诉求；4.负责核心风控系统的产品设计，制定产品发展规划及阶段性目标，管理产品需求实施优先级；任职要求：1.具有丰富的借贷业务风险管理系统工作经验，对数据高度敏感，对互联网金融行业的商业模式及风控痛点有深刻理解； 2.5年以上工作经验，2年以上风控策略产品相关经验；3.对大数据风控体系、风险评级或评分、反欺诈类产品有深刻认识；有成功落地的风险数据分析及风险模型工作经验优先；4.具有较强的谈判能力，分析能力、资源整合能力及协调推进能力。注：无风控相关产品工作经验者勿投此岗位，谢谢！</t>
  </si>
  <si>
    <t>职位描述:1、负责日常支付交易的监控，确保可疑交易及时得到监控和防范；2、对交易信息有效过滤，并及时合理的采取提报预警、暂扣交易、交易拒付等措施；3、依据各种相关的报表、记录、数据，进行实时分析，了解商户层面的一贯性表现，从而更好的做到风险交易的实时监控。职位要求 ：1、愿意从事文职类岗位，逻辑较强，思路清晰，擅长excel操作使用，沟通、书写表达能力较好的优秀应届毕业生，专科以上学历；2、有较强学习能力，工作投入，精力充沛，抗压性强，有强烈的责任心和团队合作意识。</t>
  </si>
  <si>
    <t>上海市宜山路700号B3栋4楼北楼                                                        查看职位地图</t>
  </si>
  <si>
    <t>数据运营经理（风控建模方向）</t>
  </si>
  <si>
    <t>岗位职责：1）负责信贷业务数据处理、变量加工和建模等工作；2）与产品、技术的同事沟通协作，推动信用评估模型在具体业务层面和风控系统中的落地使用；3）参与数据源接入的相关需求和数据测试工作；4）跟踪、监测、维护及优化信用评估模型体系，确保模型的有效性；5）参加和跟进与风险管理相关的系统项目开发和测试工作。任职要求：1）1年以上风险建模相关经验；2）熟悉建模流程和原理，能够围绕业务和产品特征建模解决实际问题；3）熟练使用R/python其中一种统计分析软件即可，熟练使用 SQL；4）本科数学、统计、计算机等相关专业优先。</t>
  </si>
  <si>
    <t>岗位职责：1.负责公司风险控制部门的管理工作；2.负责公司总体风险控制工作，根据公司风险管理控制体系要求，制定风险管控方案，构建业务风险评价及预防体系；3.负责沟通、协调公司内部相关部门及与风控相关的外部合作机构关系，包括律师事务所、会计师事务所等；4.负责带领风控团队对各类投资项目做好尽职调查、监控和评估；5.参与基金项目投后管理与风险控制，包括基金出资推进、对投后管理中出现的问题提示风险、提供解决方案等；6.公司领导安排的其他工作。任职要求：1.全日制本科及以上学历，法律、金融、经济等相关专业，知名院效毕业优先；2.通过律师执业资格考试和证券投资基金业协会资格考试；3.五年以上私募股权投资、基金管理、银行信托、券商、资管等金融机构风控相关工作经验，有海外并购项目经验优先；4.英语熟练，可用英语进行日常工作交流；5.较强的组织协调能力，能与各业务团队保持良好的协作关系，耐心细致，有责任心，具有保密意识；6.对风险点敏感，具备较强的风险识别和把控能力；7.具有良好的敬业精神和职业道德，工作态度认真严谨，善于独立思考。诚实守信，品行良好。</t>
  </si>
  <si>
    <t>北京朝阳区慧忠路5号远大中心B座21层                                                        查看职位地图</t>
  </si>
  <si>
    <t>岗位职责：1、制定资产与互联网金融业务方面的风控标准，把控资产质量；  2、根据公司内控要求，完成对客户的尽职调查，撰写评审报告；  3、负责项目评审，对投资项目的财务、经营数据进行分析，提示风险；  4、负责采集行业数据，进行行业系统性风险分析；  5、负责建立、维护项目风险管理信息库并建立业务风险追偿机制；  6、分析经营活动潜在风险，作出风险评价；  7、完成领导交办的其他事项。  任职要求：1、法学专业硕士研究生及以上学历，具律师职业资格证书者优先（执业经验丰富可放宽至本科学历）；  2、具备三年以上法务或金融平台风控经验，或同岗位工作经验，有互联网行业背景者优先；  3、具有较强逻辑分析能力、表达能力、文书写作能力，善于分析复杂问题，可以独立处理复杂诉讼案件责任心强、专业务实； 4、工作积极主动，责任心强、协调沟通能力强、具有良好的职业素养；</t>
  </si>
  <si>
    <t>深圳市南山区南新路阳光科创中心B座33-34楼                                                        查看职位地图</t>
  </si>
  <si>
    <t>此位空缺，高薪急聘！一、千军易得，一将难求，一将无能，累死全军！1、多年以风险控制管理经验，金融或法法律相关专业本科以上学历。2、参加公司重大投资决策；3、领导公司风控团队，建立公司风控体系；4、搜集公司风险信息，研究公司风险点，制定公司风险战略；5、预测公司风险活动，加强风险活动管理；6、提请公司高层制止高风险投资及相关经济活动；7、制定公司危机公关策略，处理公司危急事项8、熟悉行业相关政策法规及风险控制指标体系，具有较强的风险分析与指标设计能力以及风险识别、评估、监控等方面的技能；具有会计、审计、风控、法律等相关执业能力。熟悉供应链行业优先.二、员工福利：1.公司食堂提供免费一日三餐;2.购买社保和住房公积金;3.享受国家法定节假日及部分香港假日；4.为优秀员工办理深圳市外招调工；5.旅游福利、带薪年假、生日红包、婚庆红包等；6.公司采用5天8小时工作制。</t>
  </si>
  <si>
    <t>广东省深圳市南山区粤海街道科技园中区科技中三路华富洋大厦                                                        查看职位地图</t>
  </si>
  <si>
    <t>工作职责1、负责建立及完善公司的企业客户准入体系、制度和流程，设计适用于企业消费金融业务的创新型风险评估模型及风控手段2、根据风控部门需要对接外部征信数据源3、负责风险管理部日常管理并监督各业务部门对风控制度及流程的执行情况任职资格：1、本科以上学历，金融、投资、财务、法律管理等相关专业，有CPA/FRM/CFA资格者优先2、具有5年以上金融机构风险管理经验，拥有良好管理和处置风险资产记录者优先3、3年以上风控总监经验，熟悉信用卡/中小企业信贷业务风险定量及定性分析方法论，熟悉信用卡/中小企业信贷业务风控流程及资产处置措施4、人品正直，思维独立，具有良好的职业操守和职业道德，愿意加入公司共同成长</t>
  </si>
  <si>
    <t>北京市东城区东四十条平安发展大厦西区3层                                                        查看职位地图</t>
  </si>
  <si>
    <t>风控总监（内控）</t>
  </si>
  <si>
    <t>岗位职责：1、全面负责风控管理部工作，开展合规、风险控制工作、法律相关工作；2、编制和执行风险控制计划，制定并落实风险防控措施，对执行中存在的问题提出改进措施；3、负责对部门和部门人员执行公司各项规章制度的情况进行指导和检查；4、明确部门内各岗位职责并对各岗位工作进行监督；5、对业务实施过程进行实时监控，并及时提出监控意见；6、负责组织制定、修改和实施公司风控业务规则和流程，组织实施有关风控规则的培训；7、负责应急处理方案的制定和风控管理协调工作；8、调查关于侵犯我公司知识产权取证及诉讼；9、市场乱价取证处理及处理；10、外部公司合作合同履约跟进及风险反馈；11、客户投诉问题解决；12、监督公司各体系的风险点，监督合同履约情况。任职要求：1、年龄28-35周岁；2、大专及以上学历；3、金融、法律、工商管理相关专业；4、性格外向，思维缜密，有较强的取证能力以及沟通协调能力；5、具备良好的沟通协调能力，较强的风险识别能力、能熟练掌握风险管理手段和方法；6、有五年以上工作经验，相关岗位两年以上经验优先；7、具有较强的风险防范意识和信息收集能力；8、具有较强的逻辑思维，能够从数据中分析相关风险并及时预警处理。</t>
  </si>
  <si>
    <t>北京市朝阳区建外SOHO西区16号楼26层</t>
  </si>
  <si>
    <t>风控产品经理</t>
  </si>
  <si>
    <t>岗位职责：1、针对银行信用卡、个贷等零售业务痛点研发大数据风控产品；2、针对不同场景下的风控业务制定解决方案；任职要求：1、本科以上学历，5年以上银行、大型互金机构风控经验；2、具备大数据风控实施能力，熟悉各类场景下风控要点；3、具备优秀的沟通能力、协调能力和组织能力；4、对行业发展和风险演变具备强烈的敏感度。</t>
  </si>
  <si>
    <t>长宁路舜元企业发展大厦                                                        查看职位地图</t>
  </si>
  <si>
    <t>朝阳区 双桥 E9区创新工场2#楼                                                        查看职位地图</t>
  </si>
  <si>
    <t>产业投资基金风控经理/总监</t>
  </si>
  <si>
    <t>岗位职责：1.根据相关政策法规和公司业务发展战略，制定风控政策、流程和制度，完善风险控制和内控制度体系；  2.负责对项目进行预审，评估项目风险点，并与相关部门沟通对项目的风险工作；  3.参与公司的项目投资决策会议，坚持独立、客观、公正的工作原则，对投资决策进行合规审核，及时、独立出具风险评估意见；  4.负责对已投资项目进行合规风险管理和监控，控制发现的风险问题、风险信息、风险事故及时通知相关部门，并制定合规风控策略，协调相关部门进行处理；  5.组织协调和督导各部门的运行符合法律法规及监管部门政策的要求，对日常的合规风险进行识别，检查和报告；  6.负责组织召开定期和不定期的风控会议，全面把控业务操作性及系统性风险，防范公司各项业务的各类风险；  任职要求：1.经济、金融、法务等相关专业研究生或以上学历（总监级为硕士或以上），具备基金从业资格证优先；  2.从事产业（尤其是涉农产业）项目投资、风控经验3年或以上，熟悉股权投资风险控制相关法律法规和操作规程，具有风险控制的实操经验；  3.具备优秀的财务分析能，具备注册会计师或律师的相关从业资格；  4.具备较强的信息采集、分析判断、风险评估能力，熟悉基金运作流程，具备较好的风险控制意识。广东新供销产业投资基金管理有限公司于2018年2月9日在广州成立，注册资本为3000万元，由广东省供销合作联社三家直属企业：广东新供销天成投资有限公司、广东新供销天润粮油集团有限公司、广东新供销天业农产品有限公司共同出资成立。新供销基金管理公司定位为广东省供销社基金经营管理平台、广东省供销产业投融资平台和资本运作平台。公司将在充分利用广东省省农业供给侧结构性改革基金扶持作用的基础上，多层次多方位吸引社会资本和地方资金集中投入，聚焦“三农”，积极服务于乡村振兴战略，推动全省供销产业转型升级，切实提升供销系统为农服务实力和可持续发展能力，提高农业社会化服务供给质量效益和竞争力，在促进城乡融合发展、共同富裕、质量兴农、乡村绿色发展、乡村文化兴盛、乡村善治和精准脱贫中发挥更大作用。</t>
  </si>
  <si>
    <t>广州市海珠区滨江路</t>
  </si>
  <si>
    <t>风控审计员</t>
  </si>
  <si>
    <t>工作职责：1、协助风控经理进行项目审计的现场实施；2、编制审计工作底稿及时反映审计中出现的业务问题；3、协助主审人员完成后期整理工作，统计、整理附注披露数据；4、协助风控经理完成审计项目的数据分析工作任职要求：1、本科及以上学历，财务、会计或审计等财务相关专业；2、了解熟悉企业财务管理流程，熟悉国家规定的各类准则、规范；3、良好的计算机运用能力，熟练使用office办公软件；4、具有良好地沟通能力及分析解决问题能力；5、工作认真踏实，有责任心 。</t>
  </si>
  <si>
    <t>上海市黄浦区九江路686号15楼B/C/D座</t>
  </si>
  <si>
    <t>1、协助风控总监负责建立公司风险管理体系，风险控制流程设计，推进公司内外部风险的全面防范与控制；2、根据风险管理控制体系要求，完善和执行风险管理流程和标准；指导、监督部门审查、核实、处理工作；3、负责风控模型分析、建立；4、协助监控整个部门的资产质量，按公司的风控要求提出风控措施；5、对部门合作机构发展和合作进程进行监控，并适时提出调整措施；6、监控、分析风险数据，对各区域提出业务调整的解决建议，并及时与各区域沟通，监督操作效果；7、与管理部风控相关人员定期沟通，协助、指导、监督各区域风险措施；8、定期对区域及分中心风控人员培训、宣导，增强风控意识及风控能力；9、跨部门协作，与产品、技术、客服部对接业务；任职要求：1、本科及以上学历，金融、经济、法律等相关专业；2、有5年以上金融P2P或消费贷相关工作经验，熟悉消费贷业务、审批流程及贷后催收流程，包括反欺诈业务；3、具备良好的识别和分析各种消费贷风险，风险防范、规避能力并同时具备一定计算机应用能力、逻辑思维能力、风险数据分析能力等；4、 熟悉风险管理知识、消费金融业务知识、金融知识；5、诚实守信，具有丰富的管理经验、高度的团队合作精神和高度的工作热情。</t>
  </si>
  <si>
    <t>深圳市南山区大冲国际中心C座2105</t>
  </si>
  <si>
    <t>岗位职责：1、建设消费金融风控系统，拟订风险管理流程和风险管理制度，设计风险管理岗位的工作指引和运作流程等；2、负责参与信贷新产品、新业务和新流程的设计和创新，出具风险识别、风险评估、风险控制、和风险定价等相关方案；3、负责授信政策、准入规则、贷后管理及催收策略的制定和调整；4、负责建立各类风险评估模型，使用多种技术手段对消费信贷项目进行风险分析和评估；5、负责建立公司风控监察体系，定期对消费信贷项目进行检查与管理，对各类业务风险进行分析，制定防范措施；6、建立企业风险数据库和跟踪档案；任职要求：1、法学、金融、经管类专业本科以上学历；2、8年以上银行、保险、证券、基金、信托、第三方理财等金融机构的风险管理经验；3、具备丰富的项目审批、风险识别经验，熟悉信贷业务风控流程，能够独立进行信贷项目的风险评估和控制等工作；4、熟悉行业相关政策法规及风险控制指标体系，具有较强的风险分析与指标设计能力以及风险识别、评估、监控等方面的技能；5、熟悉消费金融风控特点，了解在线风控技术，对大数据征信和在线信用评审具有一定的关注和实践；6、思维缜密、原则性强、正直，高度的责任心与敬业精神，良好的团队精神与领导能力。</t>
  </si>
  <si>
    <t>深圳市福田区上梅林卓越城B座</t>
  </si>
  <si>
    <t>集团首席风控官</t>
  </si>
  <si>
    <t>岗位职责：1. 建立和完善公司整体风险预警与管理控制体系，制定、实施并达成风控目标；2. 持续优化风险管理制度及流程，监督业务操作程序，组织实施公司内部管理评估，确保其合法合规；3. 根据风险评估结果，撰写风险审查意见，提出风险控制措施并对措施的有效性进行定期风险分析与评估；4. 根据业务种类的不同，对风险信息资料进行收集、整理、核实、分析或现场核查，负责风险监控和措施追踪；5. 参与公司投融资项目、投行业务项目的尽职调查，汇总业务的风险控制要点，对拟实施业务提供风险定价意见，对并已经尽调完成的项目出具风控报告；6. 风险交易结构设计，与项目总监共同确定项目融资额度、期限、风险控制措施并进行风险评估，完善项目风险控制、部门工作内部风险控制制度以及产品销售发行计划；7. 设计、论证和审核重大投资项目方案、参与商业谈判及项目执行；8. 公司其他业务的合规审查工作。任职要求：1.  全日制统招硕士及以上学历，财务、法务、金融类相关专业；2.  具有10年以上金融行业风险管理工作经验，2年以上消费金融企业风险控制管理经验；3.  熟悉国家金融法律法规，熟知各项管理政策、条例等；4.  具有优秀的风险控制意识和风险管理能力；</t>
  </si>
  <si>
    <t>北京市朝阳区工人体育场北路4号院凯富大厦3层</t>
  </si>
  <si>
    <t>风控合规岗</t>
  </si>
  <si>
    <t>岗位职责：1、负责组织完善风险控制体系，风险控制工作流程，有效控制项目风险；2、负责风险合规部相关业务合同等法律文件的复核，制定有关制度和风险指引；3、不定期对公司业务人员进行风控体系培训，降低内部操作风险和外部风险；4、评估拟发行的产品交易结构设计，参与项目尽职调查，进行项目运营合规风险控制；5、负责合规日常事务的执行，对公司各部门进行合规检查和年度检查，对业务部门合规有效性进行评估；6、根据新的政策梳理部门制度、以及公司投资团队与风控合规团队对接的各项制度等；7、 协助部门负责人开展风控委员会工作、完成监管机构的检查或征求意见等工作；8、其他风控合规部因公司业务发展需要或其他原因安排的相关法律合规工作。9、负责一行三会监管文件整理、更新，及公司合规文化建设等事项；任职要求，硬件条件：1、本科及以上学历。2、有私募股权类金融行业从业经验。3、有基金从业资格。4、有风控岗位从业经历。5、有财务、金融背景者优先。</t>
  </si>
  <si>
    <t>深圳市福田区深南大道7088号招商银行大厦36层（整层）                                                        查看职位地图</t>
  </si>
  <si>
    <t>岗位职责：1、负责小额资产合作平台业务授信审批，实地考察项目，撰写报告，发掘潜在风险点，提出风控意见；2、负责小额资产业务的贷后管理，对项目操作执行的各个环节进行监控，落实各项风控措施；3、负责供应链业务的贷后管理，对各地区监管货物进行巡查；3、深刻理解公司风控理念，积极参与风险控制政策、制度、流程、工具的建立与完善。时刻关注行业信息动态，加以分析并作出风险提示；4、与业务部门保持密切合作交流，监督风控制度落实情况；5、协助开展风控培训及政策制度的宣导。任职要求：1、大学本科及以上学历（金融、法律、风险管理、CPA注册会计师等专业优先）；2、3年以上对公业务审核经验，曾从事担保、小贷、保理、银行贷款审批工作者优先；3、责任心强，讲究原则，具备较高的财务知识；拥有良好的风险防范意识；4、具备良好沟通能力、协调合作能力，能承受较大工作压力，能适应出差工作要求。</t>
  </si>
  <si>
    <t>北京市朝阳区东三环北路乙2号海南航空大厦A座5层                                                        查看职位地图</t>
  </si>
  <si>
    <t>岗位职责：1、根据公司发展战略，制定风险管理部工作规划，构建公司风险控制体系；2、负责拟定和贯彻各类型业务的风险评价标准、相关制度和工作流程，控制业务风险；3、负责对资产管理项目的信用风险、市场风险、操作风险进行审查，对项目评审及运行过程中的相关风控要点出具分析评价意见；4、组织对行业、客户和产品进行跟踪检查和系统风险的研究；5、完成上级安排的其他工作。任职要求：1、金融、财务、审计或相关专业本科及以上学历；2、8年以上证券、基金、资管等金融机构风控工作经验，5年以上管理经验；3、熟悉股票、债券、衍生品、信托、理财等常见投资大类的金融产品；4、具有丰富的项目审批、风险识别经验，熟悉金融行业运作流程和监管法规；5、沟通交流能力强，能主导跨部门的风险讨论；6、拥有团队合作精神和高度的职业道德，有一定抗压性。</t>
  </si>
  <si>
    <t>岗位职责：1. 参与制定和完善跨境业务尤其是跨境外汇及金融相关的风险管控策略，及时发现、识别、评估，推进内外部风险的全面防范与控制；2. 负责跨境外汇及金融交易监控和处置，定位风险关键点，为风险决策提供必要的依据；3. 解读并落实监管机构对于合规工作的相关政策和要求；4. 与监管机构建立良好的沟通关系，及时跟踪和获取政策；5. 负责配合监管部门完成合规日常处理工作；6. 完善公司合规相关流程，监督核查制度流程的执行情况。任职要求：1、全日制本科及以上学历，法律、金融等相关专业；2、五年以上工作经验，两年或以上第三方支付、金融行业合规风控运营工作经验（涵盖跨境外汇业务），熟悉相关法律法规；3、第三方支付或金融行业风控部门工作经验优先考虑。</t>
  </si>
  <si>
    <t>岗位职责：1.每周协助制作风控各类表格数据；?2.负责部门业务相关资料、合同的整理和归档；?3.协助上级撰写风控产品、政策手册；?4.协助风险控制部的其他工作；?5.按时完成领导安排的其他相关工作。???任职资格:1.大专以上学历，半年以上工作经验或可接受应届毕业生；?2.工作责任心强，细心，耐心，有团队意识及敬业精神；?3.熟练掌握各种通用办公软件，精通EXCEL、POWERPOINT等；?4.有同类工作经验者优先考虑。</t>
  </si>
  <si>
    <t>益田路4068号卓越时代广场1302                                                        查看职位地图</t>
  </si>
  <si>
    <t>法务专员（企业运营风控方向）</t>
  </si>
  <si>
    <t>任职要求：1.本科学历 法学专业；2.有质量管理、企业管理相关工作3年以上经验；3.识别、控制公司行为的法律风险；4.能够提出合理的管理建议、法律建议。</t>
  </si>
  <si>
    <t>北京经济技术开发区                                                        查看职位地图</t>
  </si>
  <si>
    <t>加工制造（原料加工/模具）</t>
  </si>
  <si>
    <t>岗位职责：1.协助开发、制定并维护贷款产品的要素、授信政策、准入政策；2.协助制定和维护公司信贷、车贷产品风控政策，优化自动化以及人工审批规则、流程等；3.信贷、车贷数据统计与分析管理，信审政策的执行与反馈，根据数据反馈优化信审政策；4.与数据分析团队合作优化风控流程及完善策略；5.负责风控需求、文档以及报表的管理工作、跟进并高效推动风控需求的落地、上线；6.其他领导交代的工作。任职资格：1.大专及以上学历，经济、金融、财务等相关专业优先；2.1年及以上金融机构（银行、小额贷款公司、互联网金融、财务公司等）或者金融类咨询公司从业经验；3.熟悉信贷、车贷等业务工作流程、标准、规范及相关政策制度；4.有较强的分析能力，注重细节，思维活跃，工作原则性强，有高度的责任心及极强的职业操守；5.工作主动负责，认真仔细，勤勉敬业，善于沟通，有较强的客户服务意识；6.职业操守良好，风险识别敏锐，风险防范与处理能力强；责任心强，思维敏捷，有亲和力，具有高度的团队合作精神和高度的工作热情。胜任能力：1.计划能力：能够合理的制定详细工作计划及分解计划，并追踪实施；2.理解能力：对一般事物本身有较客观的分析，能够抓住问题关键，并形成初步解决方案；能够比较清晰的把握别人的思想；3.沟通能力：能够与他人进行较清晰的思想交流，在书面沟通文法规范、能够抓住重点，让别人易于理解；4.协调能力：对于组织内外部产生的不和谐行为有一定的调节能力，尽量将矛盾消灭在萌芽状态。公司概况：1、位于深圳CBD高档办公场所；2、丰富的企业活动：不定期组织省内外旅游，更有出国旅游机会，不定时聚餐、年会等精彩活动；3、入职五险一金；4、专人健康管理，每年定期体检；5、行业内有竞争力的薪资待遇；6、岗前入职、专业技能等各种提升培训；7、广阔的升职发展空间，明确的职业生涯规划；8、人才推荐奖励（优先人才达到一定数量可开拓团队）。</t>
  </si>
  <si>
    <t>上梅林卓越城2期A栋1907                                                        查看职位地图</t>
  </si>
  <si>
    <t>岗位职责：1、负责审核贷款申请人提交的资料完整性和真实性；?2、电核客户资料的真实性，核对申请表填写信息的准确性；?3、对客户背景和重要信息进行第三方核实，分析信用资质，给出审核意见；?4、负责客户资质的审核与监控；?5、配合其他岗位工作优化工作流程。任职要求：1、22-27岁，大专及以上学历，有信贷行业经验优先；2、有较强的责任心，较强的客户服务意识；3、了解信息审核的基本方法，具有一定的风险把控能力，熟悉审核操作流程；4、能力素质要求：工作认真负责、严谨细致、坚持原则。5、较强的逻辑思维能力、分析判断能力；公司亮点：本单位可申请北京市工作居住证</t>
  </si>
  <si>
    <t>北京市海淀e世界大厦A座908室</t>
  </si>
  <si>
    <t>风控管理经理</t>
  </si>
  <si>
    <t>工作内容：1、 对于新能源汽车，分析风险要点，制定相关的风控政策；2、 通过各种渠道和资源，如：第三方数据、征信等，搭建自动审批模型；3、 定期汇总和分析贷款数据，即时提出调整措施，并提出风险预警和建议；4、 与销售部、产品运营部、技术部等保持良好沟通，做好相关维护并解决实际问题；5、 了解风控过程中的相关法律法规，合规和市场风险的议题；6、 完成上级安排的临时任务。职位要求：1、 大学本科及以上学历，金融或相关专业；2、 工作5年以上，其中有3年以上的车贷或相关行业的审批经验；3、 熟悉车贷相关审批流程，有数据分析能力，有一定管理能力；4、 对大数据源有一定程度的认知，参与过自动审批模型的搭建；5、 良好的抗压能力，按照公司的要求完成工作，辅佐上级开展业务。</t>
  </si>
  <si>
    <t>北京市朝阳区联络大厦                                                        查看职位地图</t>
  </si>
  <si>
    <t>岗位职责：1、负责项目前期风险审查、项目开展期间进行实质风险审查，针对关键风险点采取风控措施；2、 各类项目审查引导，解答业务部门对于各类业务操作过程中的风控要求及问题的咨询；3、 负责内控操作风险梳理与监督检查、外部监管和法律政策关注与解读；4、 对接、同业、监管等外部机构；5、 负责法律文书及合同审查，日常法律事务处理；6、 公司所有法律性文件的起草和审定以及对公司规章制度的审核；7、 根据最新监管要求，提出整改措施或改进意见；8、 对项目开展贷后监管工作，并定期出具贷后监管报告9、 制定部门的工作计划及发展规划，协调公司对部门的资源配置任职要求：1、金融、法律等相关专业本科及以上学历，2年以上相关工作经验；2、做过非上市公司法律尽职调查，熟悉私募股权和私募证券产品设计与发行；3、具备良好的企业运营风险及法务运用知识，具备制度、政策、法律的敏感度及解读能力；4、 熟悉操作风险及法律风险的管理，较强的风险控制意识；5、 熟悉国家金融法律法规和监管政策；6、 具有较强的团队合作、沟通协调能力和职业道德精神；7、 能适应出差者优先工作地址上海市黄浦区九江路686号15楼B/C/D座</t>
  </si>
  <si>
    <t>风控信审专员(职位编号：zendaimoney002408)</t>
  </si>
  <si>
    <t>岗位职责:1、审核贷款申请人资料是否齐全，判断客户资料真实性；2、按照要求，通过电话、网络途径对贷款申请人进行调查，分析审核贷款人资信条件；3、收集其他必要文件和信息，为信贷决策提供必要的依据；4、完善核审流程，加强信用管理，降低风险及信贷损失；5、在工作中积极提出自己的意见和建议，优化工作流程。任职资格:1、全日制本科及以上学历（优秀应届毕业生或同岗位经验大专学历亦可）；2、具有较强的分析判断能力，逻辑思维能力和较好的沟通技巧；3、有银行/担保公司/小贷公司信贷审批经验（优秀的金融行业从业人员或者应届生也可）；4、具有创新意识，对P2P金融有浓厚兴趣者优先考虑。【岗位晋升】初审专员 终审专员 初级管理组长 部门经理 高层管理（内部晋升机制清晰，终审及以上岗位均内部培养提拔！）</t>
  </si>
  <si>
    <t>上海浦东新区陆家嘴软件园8号楼</t>
  </si>
  <si>
    <t>一、任职资格：1.金融、经济、财务和法学等专业本科及以上学历；2.三年以上银行、信托、小贷、互联网金融、股权投资、债权投资等金融相关行业工作经验；3.有律师证或注册会计师证优先；4.擅长尽职调查报告、可行性研究报告等文件撰写优先。二、工作职责：1.主持股权投资、债权投资、商业保理、小贷、互联网金融等业务日常风控工作；2.股权投资、债权投资、商业保理、小贷、互联网金融等的终审审批；3.参与起草、制定公司风控制度、规章制度，有效防范和规避经营风险；4.参与撰写尽职调查报告、可行性研究报告等文件。</t>
  </si>
  <si>
    <t>丰台区南四环西路188号总部广场一区2号楼601室</t>
  </si>
  <si>
    <t>信审专员/风控专员/初审专员/审核专员7.31(职位编号：zendaimoney002514)</t>
  </si>
  <si>
    <t>岗位职责:1、审核贷款申请人资料是否齐全，判断客户资料真实性；2、按照要求，通过电话、网络途径对贷款申请人进行调查，分析审核贷款人资信条件；3、收集其他必要文件和信息，为信贷决策提供必要的依据；4、完善核审流程，加强信用管理，降低风险及信贷损失；5、在工作中积极提出自己的意见和建议，优化工作流程。 任职资格:1、全日制本科及以上学历（优秀应届毕业生或同岗位经验大专学历亦可）；2、具有较强的分析判断能力，逻辑思维能力和较好的沟通技巧；3、有银行/担保公司/小贷公司信贷审批经验（优秀的金融行业从业人员或者应届生也可）；4、具有创新意识，对P2P金融有浓厚兴趣者优先考虑。【岗位晋升】初审专员  终审专员  初级管理组长  部门经理  高层管理（内部晋升机制清晰，终审及以上岗位均内部培养提拔！）</t>
  </si>
  <si>
    <t>风控总监（P2P）</t>
  </si>
  <si>
    <t>16000-26000元/月</t>
  </si>
  <si>
    <t>职责描述：（1）根据公司战略及业务发展要求，构建完善的风险评价及预防体系，全面负责风控管理中心的日常工作；（2）参与及负责公司业务风控体系、信贷审核体系的建立、运行；（3）参与公司拟实施业务的尽职调查，汇总业务的风险控制要点，对拟实施业务提供风险定价意见；（4）公司已实施业务的跟踪管理、风险预警及风险对冲措施的制定实施；（5）负责公司各团队的风险管理培训；（6）负责公司业务及管理并向公司上级汇报。任职要求：（1）35-45岁，大专及以上学历，经济、金融、法律等相关专业；（2）具有3年以上银行或其它规模金融公司信贷审查或风险控制部门经理及以上从业经验；（3）熟悉国家金融法律法规、担保法、公司法、合同法等其他相关法律法规政策，熟练掌握及运用各种风险评估及风险控制工具；（4）有较强的风险意识，较高的信贷项目审核、项目风险化解、项目操作能力，能有效经营、整合、处置风险资产，利用各种有效、合法的手段，保全公司资产维护公司权益；（5）必须是P2P行业从事本岗位的工作者；（6）遵章守纪、爱岗敬业、保守业务机密，廉洁正直，良好的领导能力和团队合作能力。</t>
  </si>
  <si>
    <t>南山区麻雀岭工业区M10栋4A05                                                        查看职位地图</t>
  </si>
  <si>
    <t>工作职责1、负责建立及完善公司的企业客户准入体系、制度和流程，设计适用于企业消费金融业务的创新型风险评估模型及风控手段2、根据风控部门需要对接外部征信数据源3、负责风险管理部日常管理并监督各业务部门对风控制度及流程的执行情况任职资格：1、本科以上学历，金融、投资、财务、法律管理等相关专业，有CPA/FRM/CFA资格者优先2、具有5年以上金融机构风险管理经验，拥有良好管理和处置风险资产记录者优先3、3年以上风控总监经验，熟悉信用卡/中小企业信贷业务风险定量及定性分析方法论，熟悉信用卡/中小企业信贷业务风控流程及资产处置措施4、人品正直，思维独立，具有良好的职业操守和职业道德</t>
  </si>
  <si>
    <t>岗位职责：1、熟悉各类银行贷款产品，能针对具体情况给予合理的贷款建议；2、熟悉房地产抵押、质押、公正等业务，审查抵押物及客户资料；3、能独立完成尽职调查及客户协调沟通，并陪同办理相关业务手续；4、制作或更新现有业务流程，提出现有的合理化风控建议。任职要求：1、为人正直，诚意；2、大专及以上学历；3、从事过房产、担保、融资及同行业等风控经验；4、有良好的职业操守与责任心，有团队协作意识。岗位亮点：一家年轻的典当行，一个宽广的平台，一家高速发展的企业，只要你足够优秀，足够努力，在这里，你一定会收获不一样的自己！</t>
  </si>
  <si>
    <t>北京市通州区滨河中路239号运河明珠家园底商源祥达典当行                                                        查看职位地图</t>
  </si>
  <si>
    <t>风控经理（合作机构风控方向）</t>
  </si>
  <si>
    <t>岗位职责：1.对各类互联网金融机构所提供的合作资料进行分析、评估和审核；2.通过实地调查收集和核实互联网金融机构贷款的初筛、审查、发放、贷后管理及回款控制等所有贷款过程的业务信息，并对贷款业务进行深入的数据分析；3.通过综合考察互联网金融机构的经营状况、风控状况、以及财务情况，形成风控报告；4.对各类互联网金融机构的业务数据和客户数据进行分析挖掘，发现高风险机构存在因素及特征，参与互联网信用风险量化工具（如风险评估模型、评分卡等）的功能优化。任职要求：1.统招本科及以上学历，金融、财务、统计等相关专业；2.具备2年以上在知名银行系消费金融公司、小额信贷机构、以及其它大型互联网金融机构从事信贷产品的风控分析、产品定价、政策管理、或风险建模的工作经验；3.条理清楚，思维敏捷，具有较强的当面沟通能力及文档撰写能力；4.具有高度的敬业精神，意愿在互联网金融风控策略方面学习和创新。</t>
  </si>
  <si>
    <t>6k起聘金融实习交易员 风控助理双休</t>
  </si>
  <si>
    <t>任职要求 ：1、热爱金融行业，有强烈的意愿进入金融投资领域，渴望成为金融职场中的精英一族；2、具有良好的自我学习能力与团队合作精神；3、具有良好的职业操守，有强烈的责任感；4、敢于挑战自我，勇于凭自己的努力和本领获得高收益。工作内容 ：1、为公司的账户进行交易盈利；2、每个月进行交易总结，即时准确汇报公司各项账户信息；3、时刻关注公司账户操作品种的价格变动和相关重要资讯；4、严格执行公司各项制度，并定期整理交易数据，向上级领导账户分析结果；5、按照部门主管的要求进行技术和基本面规律的分析，进行数据的搜集或整理；6、配合其他部门有关工作；7、遵守公司的各项管理制度，承办领导交办的其他工作。素质要求 ：1、大专以上学历，培训期间有大量的空余时间；2、热爱交易、对金融经济知识感兴趣；3、有很强的执行力，自制力强；日常生活有规律、有计划；4、有较强的学习能力，新知识的接受能力；5、抗压能力；6、耐心细致，有责任心，具有保密意识；7、对于基础薄弱或者无经验者有专业的入职培训。8、公司提供良好的晋升机制，表现优异者每三个月进行登记评定。薪资待遇:初级：基本工资6000 + 提成20% + 五险 + 双休 + 奖金中级：基本工资10000 + 提成30% + 五险 + 双休 + 奖金高级：基本工资15000 + 提成40% + 五险 + 双休 + 奖金上班时间：早9晚5 双休直接投递简历，公司会当天审核，审核通过后会通知面试。——————————————公司名称：深圳名瑞德国际金融服务有限公司公司地址：深圳市福田区车公庙中国有色大厦1402乘车路线：地铁1号线 7号线 9号线 11号线 车公庙站D1（或D2）出口即达（中国有色大厦）人事经理：许经理联系电话：15994815730（对职位有疑问或有兴趣者，请积极与HR联系）企业QQ：1051163320@qq.com</t>
  </si>
  <si>
    <t>岗位职责：1、负责进行项目贷前、贷中、贷后风险控制。2、负责协助典当行开展实地尽职调查工作。3、主持及召开项目初审会，参与项目初审全过程，进行项目审核，提出项目潜在风险，有效的把控项目风险。4、建立“典当行存续项目监控台帐”，实施日常的跟踪和监控，及时提醒典当行防范和化解项目风险。5、与对口典当行保持密切联系，提供专业支持。6、按时完成上级领导交办的各项临时性工作。任职要求：1、法律、金融、财务专业本科学历。2、年龄在28岁以上。3、5年以上银行信贷（机构信贷）、项目贷款、资产保全相关从业经历。4、有银行稽核工作经历者，熟悉调查、审批、贷后监管整个流程者优先考虑。5、能够独立完成项目初审工作，具备项目初审委员工作所需能力。</t>
  </si>
  <si>
    <t>浦东新区浦东南路1271号华融大厦1911室</t>
  </si>
  <si>
    <t>岗位职责：1、负责对疑似风险交易、特约商户资质条件的人工分析和评定，对疑似风险交易商户调查和处理情况进行复核并结案； 2、积极优化风险监控规则，对疑似风险做到及时监控、及时处理； 3、调查、跟踪商户风险案件及相关风险信息，对商户风险案件及相关风险信息进行汇总统计分析；4、根据行业性质及公司业务发展情况，提供风险防范的合理性建议；5、完成上级安排的其它工作。任职要求：1、具备良好的信息采集和分析判断能力，对风险分析有一定的经验及良好的敏锐度；2、具有优秀的分析问题能力、逻辑思维清晰、考虑问题细致周到；3、有较强的工作责任心和事业心、团队精神；4、有银行或第三方支付企业工作经验优先；5、接受节假日值班调休制；6、年龄要求22—30岁。</t>
  </si>
  <si>
    <t>北京市朝阳区东三环中路1号环球金融中心西楼1906室</t>
  </si>
  <si>
    <t>【岗位职责】1、负责建立和完善公司风控体系，制定适合本公司的风险管理体系、制度、办法及程序。2、负责组织项目的事前风险审核、事中风险控制、事后风险管控，出具风险评估报告。定期出具公司风险常规管理报告，针对公司即时风险问题，评估风险状态与风险程度，分析风险来源和影响，提供解决方案。3、负责做好向公司CEO的风险提示汇报及问题审议的落实工作；4、及时掌握行业政策、行业状况、市场情况变化，提出相应对策，及时提示潜在业务风险；5、依据年度风险管理评估方案，开展风险管理评价，形成阶段性和年度风险管理评价报告。6、结合公司发展及业务需要，制定公司风控标准，不定期在公司内部开展风险把控培训，增强职员的风险意识。7、负责日常申报项目的风险审查与评估；8.根据需要，参与项目实地考察，拟定调研报告并提出专业性建议；9、组织开展各类风险的识别、衡量、监控、预警与处理的工具、技术、模型研发。【任职要求】1、全日制大学本科及以上学历，经济\金融\法律\财会类专业；2、风控管理部负责人岗位任职3年以上，有汽车消费金融公司/融资租赁公司风险控制工作经验，车商贷相同工作经历优先考虑；3、前瞻性思维：对创新型金融服务行业发展趋势变化敏感，并对可能带来的影响做出初步估计，积极开发应变准备；4、战略规划：研究风控部门未来发展的规律，作出部门发展计划的步骤和框架，并进行可行性分析；5、判断能力：对相关信息进行客观的筛选和综合，建立一个合理的判断和决策的标准；结论与判断保持逻辑上的一致性；6、良好的商业道德和个人职业道德，能承受一定的工作压力，具有强责任感和事业心。7、具有扎实的风险控制相关理论功底，较强的风控体系建设和管理能力，有丰富的风控实操经验和良好的业绩。8、公司可办理北京市工作居住证。</t>
  </si>
  <si>
    <t>中关村e世界财富中心</t>
  </si>
  <si>
    <t>风控总经理（供应链金融）</t>
  </si>
  <si>
    <t>25000-30000元/月</t>
  </si>
  <si>
    <t>岗位职责1、根据总体战略及阶段规划，搭建公司供应链金融风控体系，推动风险管理机制；2、全面负责公司供应链金融风控管理，全面管理并组织风控部的有效运作；3、完善公司风险控制流程，并指导实施；4、控制公司业务风险，预警、发现、处理公司业务各项风险，确保业务良性运转；5、对公司业务进行评审，提出重大风险建议，解决重大风险问题；6、对各业务团队进行风险控制指导与监督。任职条件：1、本科及以上学历，金融类、财经类专业毕业，硕士毕业优先，持有律师资格证、CPA优先；2、8年以上供应链金融风控管理经验，3年以上管理经验；3、有财务、金融或法律等专业知识，熟悉相关法律法规；4、良好的沟通、协调，原则性强，积极主动、认真负责。汇报对象：首席风控官</t>
  </si>
  <si>
    <t>朝阳区东三环北路甲26号博瑞大厦8层</t>
  </si>
  <si>
    <t>风控专员华壹信融高薪直招风控专员</t>
  </si>
  <si>
    <t>薪资待遇：风控专员：底薪6000+%30业绩提成（薪资6000—10000）风控主管：底薪8000+%30业绩提成（薪资8000—15000）风控经理：底薪15000+%30业绩提成（薪资20000—50000）岗位要求:1、为公司账户操作指定风控计划2、每个月进行交易总结，及时准确的向公司汇报各项账户进度。3、时刻关注操作品种的价格变动以及相关重要基本面事件，提前做好风控计划，减少账户风险4、按照各个部门主管的安排，定期整理交易数据，以及账户盈亏状况。5、进行基本面和技术分析，对数据进行收集或者整理。首席风控经理：面谈应聘方式：直接投递简历，公司经过初步筛选会在24小时之内跟您联系。公司地址：北京市朝阳区东大桥春平广场百富国际大厦A座8层8D（地铁6号线A口出，右拐兰州拉面方向走到尽到左拐即到）乘车路线：地铁6号线，东大桥站下</t>
  </si>
  <si>
    <t>尽调专员/风控助理</t>
  </si>
  <si>
    <t>岗位职责：1.根据公司要求对企业客户资质进行尽职调查和风险评估。2.负责开展现场尽职调查工作，发现企业隐患风险，确保客户信息真实有效。3.完成项目尽调材料整理及流转。4.撰写尽调报告，提交尽调报告及配套材料。做出初步的风险评估意见。5.协助风险经理开展风险控制工作。任职要求1.金融、财务、会计、投资或法律类相关专业全日制大学专科及以上学历，学生干部、党员优先。2.具备一定的财务知识、金融知识等。3.具备较强的逻辑思维能力、学习能力、沟通协调能力；富有工作热情，执行力强，具备较强抗压能力。4.诚实守信，为人谦逊、具备高度的团队合作精神，能接受出差。</t>
  </si>
  <si>
    <t>北京市海淀区中关村E世界财富中心A座11层1106                                                        查看职位地图</t>
  </si>
  <si>
    <t>5000-9000元/月</t>
  </si>
  <si>
    <t>岗位职责：1、协助门店经理管理门店日常运营听从总部安排；2、对接门店与总部风控部门，做好业务审核；3、对门店客服及权证人员的管理及调动；4、部门日常管理及产品宣导配合门店经理研发产品；5、负责门店前线人员招聘计划落实和面试审核、团队建设、绩效管理、技能培训。任职要求：1、 25-35岁，大学专科以上学历，管理、营销或金融专业优先，可接受外派；2、 五年以上金融行业工作经验，两年以上风控管理工作经验者优先；3、 良好的团队协作能力、管理能力，有很好的抗压能力；4、 勤奋、有强烈的进取心，沟通表达能力强。</t>
  </si>
  <si>
    <t>上海市、杭州市、苏州市、宁波市、太原市、天津市、北京市</t>
  </si>
  <si>
    <t>岗位职责：1、协助业务人员对业务进行尽职调查；2、定期开展内部风控检查工作；3、审核业务底稿，出具初步风险意见，对可能出现风险点进行揭示；4、协助落实抵押公证手续，确保过程的真实、合法、有效性；5、参与风控制度的制定及创新。任职要求：1、具备1年以上银行、小贷、担保等金融或类金融行业工作经验，具有授信、尽调等风控岗位工作经历的优先；2、熟悉金融及相关行业政策法规，具有较强的风险识别、把控能力；3、具有良好的沟通协调能力，良好的团队合作及开拓创新精神；4、道德品质好，为人正派，具有良好的职业道德和行为规范。</t>
  </si>
  <si>
    <t>北京市朝阳区曙光西里甲5号凤凰置地广场A座2603</t>
  </si>
  <si>
    <t>岗位职责：1.通过Excel汇总客户信息及销售业绩；2.合同的校对；3.对当月到期客户信息及相关数据整理。任职资格：1.大专及以上学历，?2.1~3年文员工作经验优先；3.熟练掌握各种办公软件，Excel，World等；薪资福利：1.上下班时间：早9晚6，周末双休，节假日休息。2.薪资4K-5K。3.公司定期组织员工出游，生日会，聚餐等。</t>
  </si>
  <si>
    <t>北京市朝阳区西大望路蓝堡国际中心1座31层                                                        查看职位地图</t>
  </si>
  <si>
    <t>岗位职责：1、负责风控部工作及团队建设； 2、负责公司租赁业务运营风险管理。规划设计租赁业务风险管理框架、制度、流程，组织设计和建立租前、租后风险控制管理工具，制定风险管理各项制度和岗位职责，并组织实施； 3、负责租赁项目的尽职调查，项目评审工作。对业务部门申报的租赁项目进行数据采集、资信评估，提出风险防范措施，提交评审报告； 4、对需提交项目评审委员会审核的项目，根据公司项目评审要求，准备相应项目的评审资料； 5、组织部门人员对项目操作执行的各个环节进行监控，对业务运营过程中的潜在风险，提出风险控制建议供公司管理层决策； 6、关注经济金融信息，研究分析融资租赁行业相关政策、法律法规，监督分析公司租赁业务运作及管理状况，不断补充完善风险控制操作规范； 7、承担培训职责，对业务人员进行专业培训和辅导，提高业务人员的工作技能和方法，提高应对风险的能力。任职要求：1、大学本科或以上学历,金融、投资、财会、法律等相关专业优先； 2、有融资租赁、银行、证券、投行、审计等金融机构8 年以上相关工作经历，熟悉融资租赁业务整体运营过程，3 年以上主管融资租赁公司项目评审及风险控制运营经验； 3、熟悉融资租赁行业及市场，对行业业务模式及项目评审标准有准确的把握，熟悉租赁业务相关法规，能及时提出项目运行过程中各类问题的解决方案； 4、工作责任心强，具有团队合作精神、良好的沟通和协作能力，有较强的组织领导和管理能力； 5、有CPA和律师资格的优先考虑； 6、具备良好的个人信用和行业口碑； 7、工作地点：北京。</t>
  </si>
  <si>
    <t>北京市海淀区清华大学东门unis大楼</t>
  </si>
  <si>
    <t>银行风控员/催收员(5险1金,6-20k)</t>
  </si>
  <si>
    <t>深圳市金融联信息咨询集团公司成立于2003年7月，总部在深圳，主要为银行、大型金融机构提供代理催缴服务及相关的信用管理服务.公司为员工提供舒适，和谐的工作环境和公平的发展机会.人尽其才，期待能给每一位员工提供完善的福利，和广阔的空间，良好职业规划. 招聘岗位：风控专员（催收岗）职责表述：1·对银行委托案件进行电话提醒服务，指导客户合理还款，帮助客户维护个人信用；2.通过电话催收方式或上门方式对信用卡，小额信贷逾期严重的客户进行催收；岗位要求：1、不看学历，只要能力和良好的品德。2、条理清晰，思维敏捷，良好的沟通力和说服力，做事果断，抗压性强，能吃苦，服从性良好。3、电脑操作熟练，熟悉电脑打字。4、熟悉银行信用卡业务者或有司法工作经历者更佳。薪酬福利：员工收入：平均收入可达6k~7k，上不封顶。员工福利：无责任底薪+高提成+五险+带薪年假+旅游+员工体检+年终奖+优秀员工晋升空间面试及工作地点：联 系 人：郑小姐联系电话：18825125985工作地点：广州市天河东路67号丰兴广场A座801-805</t>
  </si>
  <si>
    <t>广州市天河东路67号丰兴广场A座801-805层                                                        查看职位地图</t>
  </si>
  <si>
    <t>华壹直招风控专员</t>
  </si>
  <si>
    <t>薪资待遇：风控专员：底薪6000+ 30%业绩提成（薪资6000—10000）风控主管：底薪8000+ 30%业绩提成（薪资8000—15000）风控经理：底薪15000+ 30%业绩提成（薪资20000—50000）首席风控经理：面谈岗位要求:1、为公司账户操作指定风控计划2、每个月进行交易总结，及时准确的向公司汇报各项账户进度。3、时刻关注操作品种的价格变动以及相关重要基本面事件，提前做好风控计划，减少账户风险4、按照各个部门主管的安排，定期整理交易数据，以及账户盈亏状况。5、进行基本面和技术分析，对数据进行收集或者整理。任职要求：1、大专及以上学历，金融专业优先，培训期间有大量的空余时间；2、热爱金融、对金融经济知识感兴趣；3、有很强的执行力，自制力强，日常生活有规律、有计划；4、有较强的学习能力和新知识的接受能力；5、有抗压能力；6、耐心细致，有责任心，具有保密意识；7、对于基础薄弱或者无经验者有专业的入职培训；8、年龄在20—40周岁均可。应聘方式：1、直接投递简历，公司经过初步筛选会在24小时之内跟您联系。2、联系人事经理：王 17778134116公司地址：北京市朝阳区东大桥春平广场百富国际大厦A座8层8D（地铁6号线A口出，右拐兰州拉面方向走到尽到左拐即到）</t>
  </si>
  <si>
    <t>1、日常交易各环节的风险控制工作；实时监控交易风险，并进行相应处理；2、对交易监控中发现的风险问题、风险信息及时汇报；3、交易风险事故处理及后续处理结果的汇报工作；4、负责日常数据的统计及整理，负责客户持仓及资金的日常结算；5、为客户提供投资与风险控制咨询服务。任职要求：1、本科在校生，男（大三、大四均可），金融、经济专业优先；2、较强的风险意识、风险识别能力和管理能力，积极主动，反应灵敏，对数字敏感，有一定心理承受能力和较强的应变能力，3、可配合中晚班轮值；4、熟悉股票、期货市场，人品端正，具有较强服务意识，较好的沟通能力</t>
  </si>
  <si>
    <t>上海杨浦区大连路990号602</t>
  </si>
  <si>
    <t>风控合规部副部长</t>
  </si>
  <si>
    <t>岗位主要职责：（一）部门管理类职责1.负责协助部门负责人制定本部门职责范围内的管理规章制度，并根据公司业务发展适时修订相关管理规章制度。2.负责协助部门负责人进行部门岗位设计，制定岗位工作要求，编写和修订岗位说明书。3.负责根据公司发展及时提出部门职责及人员配置调整申请。4.参与本部门人员的招聘、选拔、推荐和职前、在职培训、绩效考核等工作。5.协助部门负责人编写部门工作计划及总结，并组织开展部门工作。6.按照公司预算，严格控制本部门费用支出。7.协助监督指导本部门内部资料、文档的保管及更新。8.协助负责本部门的团队建设工作，不断营造良好向上的工作氛围。　（二）风险管理类职责9.协助部门负责人拟订和组织实施公司风险管理工作。10.协助部门负责人开展投资业务合规风险管控工作，包括投资业务关键节点专项风险控制，以及投资全流程风险跟踪。11.协助部门负责人组织协调全面风险管理日常工作，指导、监督有关职能部门、各业务单位以及分子公司开展全面风险管理工作。12.协助部门负责人组织开展公司全面风险管理体系的评估及跟踪整改工作。13.协助部门负责人组织开展公司全面风险管理的改进研究工作。14.协助部门负责人组织编制公司年度全面风险管理工作报告。15.协助部门负责人归口审核公司的授权管理工作。　　（三）法律事务管理类职责16.协助部门负责人组织拟订公司法务管理工作制度和业务流程。17.协助参与公司的分立、合并、破产、解散、投融资、担保、租赁、产权转让、招投标及改制、重组、上市等重大经济活动，提出法律专业意见。18.协助部门负责人协调解决公司有关法律事务、法律纠纷处理相关工作。19.协助部门负责人审核公司重要的规章制度。20.协助部门负责人定期对公司合同的执行情况进行监督。21.协助部门负责人组织开展外部法律支持联络。任职要求：1．5年以上工作经验；2. 学历：硕士及以上；3、法律类相关专业；4．有投资、金融类公司从业经验者优先；5．思维严谨，具备较强的逻辑分析能力、口头及文字表达能力和沟通协调能力；6．工作认真细致，责任心强，做事有条理，具有良好的团队协作精神；7．身体健康，具有良好的政治素质</t>
  </si>
  <si>
    <t>北京市丰台区六里桥南里甲9号</t>
  </si>
  <si>
    <t>【岗位职责】1、协助建立风险控制管理体系，参与建设投资风险审批流程；2、负责项目投资的尽职调查，对项目中涉及的财务问题进行研究，综合评估分析项目并撰写可行性分析报告或投资建议书，尽调报告等；3、负责股权投资业务的合规风险、市场风险及操作风险的日常监督和分析、跟进工作；4、参与投资项目的尽职调查，并对相关风险事项出具评估报告，对投资项目的投资建议报告等相关文件进行合规审核；5、参与已投项目的投后管理工作，负责项目资料文件的归档审核，并定期出具项目运营及风险评估报告；6、项目投资、风险控制等其他相关工作事项。【任职要求】1、30岁以下，全日制本科以上学历，会计专业，通过中级会计师考试者优先；2、2年以上金融行业风险控制工作经验，曾任职于大型金融机构，曾参与IPO或新三板挂牌项目运作的优先考虑；3、责任心强，工作认真细致，有良好的自我学习能力及知识更新能力，具有良好的团队协作能力，具有良好的沟通能力；4、有对金融行业强烈的创业激情，愿与公司一同成长；5、能适应工作需要出差。</t>
  </si>
  <si>
    <t>福田保税区市花路1号深圳金融科技创新中心                                                        查看职位地图</t>
  </si>
  <si>
    <t>新媒体风控专员</t>
  </si>
  <si>
    <t>职位描述：1、负责对公司新媒体资源（如微信公众号、客服微信）的运营进行监管、审计；2、负责对新媒体资源进行管理和服务，包括：新媒体资源新建、变更、注销的登记；对运营奖惩的管理；协助进行公众号迁移等手续；3、对公司的新媒体数据进行分析报告。职位要求：1、大专以上学历；2、熟练掌握Excel、Word、PPT等软件；3、认真负责、性格外向，擅长与人沟通，团队协作能力强；4、写作能力、语言表达能力强。5、对新媒体包括微信公众号运营熟悉或有意愿学习和发展。</t>
  </si>
  <si>
    <t>海珠区新港东路1068号中洲中心北塔2606房。                                                        查看职位地图</t>
  </si>
  <si>
    <t>风控专员(信审方向）</t>
  </si>
  <si>
    <t>岗位职责： 1、审核客户提供的贷款申请资料，通过电话及多种方式对信息进行排查，确保客户提供信息的真实有效，记录审查结果。2、根据监管及我司的信贷政策相关规定，负责对信审审核流程中的各环节进行审核、复查和优化等工作；3、 及时发现并总结信贷审批的风险漏洞，为信贷政策的修订提供依据；4、 定期总结审批过程中发现的问题，减少流程中的风险，提出有效的改善建议，完善和优化信贷审批流程和制度；5、 负责协调各项信贷风险数据的收集、测算和分析，编制信审分析报告，向上级报告风险状况和信审管理建设情况；6、 建立完善公司相关行业客户信用评级模型，协助进行公司风险管理体系的持续优化。任职要求： 1、全日制本科（含）以上学历，经济学、金融、法律、信用管理、风险等相关专业；2、1年以上金融行业信用贷款审批经验，具有信贷调查、信贷审批、风险分析或风险管理经验优先；3、良好的风险合规意识，丰富的个人信贷专业知识，熟悉国家信贷政策，能准确发现贷款申请存在的合规风险；4、思路清晰，诚实守信，能够承受高强度工作压力。</t>
  </si>
  <si>
    <t>风控负责人（深圳）</t>
  </si>
  <si>
    <t>岗位职责：1.负责公司的风险管理工作。根据行业和国资监管规定，建立公司风控体系、风控制度（含风险预警制度和预警指标体系等），组建风控团队；2.负责对并购、基金等项目进行风控评估，审查项目可行性及相关合同、文件，协助公司甄别具体项目的行业风险，评估业务风险控制的有效性并出具风险评估意见书，对相应风险管理提出建议，出现风险事件及时提出解决方案；3.随时关注国家政策、法律法规及相关行业的变化，对业务体系和风控制度进行改善；4.参与项目投后管理、投后评价及风险管控工作，开展项目持续性管理及监控检查，分析和评估项目风险；5.日常监控各下属金融机构的风险管理指标，了解最新项目情况，动态监测项目风险，定期对潜在重大风险进行报告，对突发风险事件进行及时报告，提出干预或调整意见。任职要求：1.经济金融相关专业，本科以上学历；2.年龄45周岁以下，10年以上基金、信托、银行信审或投资管理相关工作经历，5年以上风险管理负责人工作经验。通过基金从业资格考试（含科目三；私募股权基金）。有创投基金及并购基金从业经验者优先；3.熟悉主要经济政策、法律法规、行业和国资监管政策，熟悉企业风险控制流程，具有较强的逻辑推理能力、分析评估和判断能力；4.具有较强的数据分析和财务分析能力，在创投及并购项目的稽核、风险分析、风险审查、风险管理方面有丰富实践经验；5.敬业精神强、事业心强、抗压能力强，具有高度的责任心和良好的职业道德操守。有良好的文字写作能力。</t>
  </si>
  <si>
    <t>深圳市福田区金田路4028号荣超经贸中心3709                                                        查看职位地图</t>
  </si>
  <si>
    <t>岗位职责：1. 负责制定和落实有关基金运作的风控制度，建立与完善基金运作业务风险管理及分析体系；2. 通过系统监控或其他方式对投资组合运作进行事前、事中以及事后监督和管控；3. 参与分析各类投资组合风险特性，编制定期或不定期风险报表、绩效归因分析报告、公平交易分析报告。4. 针对业务部门风险，提出具体风险应对措施的建议，为一线业务人员提供风险管理咨询和指导；协助其他部门出具有关风险管理信息。任职要求：1、基金行业2年及以上投资风险管理经验；2、能熟练运用风险识别、评估和控制的各种方法，对公司各类风险进行管理指导。熟悉风险管理工具开发相关知识；3、做事细心认真，责任心强，具备良好的沟通、语言表达和协作能力。</t>
  </si>
  <si>
    <t>深圳市福田区富德生命保险大厦3406</t>
  </si>
  <si>
    <t>风控初审</t>
  </si>
  <si>
    <t>岗位职责：1、根据各渠道、各城市的进件材料清单对借款人申请材料的真实性、完整性进行审核；2、对借款人及抵押物资质进行审核，判断抵押物及借款人信用情况；3、对房抵贷借款人的社会信用情况进行审核；4、通过多种手段对预抵押房产进行估值5、通过资料审核、第三方查询、电话核实等方式，确认客户资质及风险因素，并将详细审批意见，提交至复审。任职资格:1、本科及以上学历，经济、会计、金融或相关专业者优先；2、2年以上工作经验，有1年以上的审批工作经验，金融风险管理或相关工作经验者；3、责任心强，工作细致，有耐心，能够承受工作压力；4、具备良好的沟通能力、学习能力，较强的服务意识，独立判断能力和团队合作精神。</t>
  </si>
  <si>
    <t>法务/风控经理</t>
  </si>
  <si>
    <t>任职要求：1、全日制本科以上学历；2、通过国家司法考试，从事法律工作5年以上，有企业法务工作经验或执业律师经历；3、擅长民事、商务非诉讼法律业务，对国民经济各行业有充分的认知，对企业运营有深刻的了解；对国民经济各行业有基本认识，对企业运营有较深的了解，较强的沟通协调能力，较强的语言表达能力和法律文件撰写能力；4、能够独立承担企业全过程法务工作，包括但不限于公司设立、股权架构、业务合同、劳动人事、知识产权、风险防范、商务谈判等；熟悉合同法、公司法、经济法、商法、诉讼法等基本法律法规，能够独立办理一般性民商事非诉法律事务，能够独立解答法律咨询，协助法务经理办理重大民商事非诉法务事务；5、在股权投融资、网络平台合作、并购重组、涉外业务、项目开发建设等领域有专长者，公司将给予重用；6、思维缜密，工作控制及执行能力强，有较强的分析判断能力和解决问题的能力，文字功底好，亲和力、判断能力、决策能力、计划能力、谈判能力强，能够尽职尽责，保质保量完成公司交办的所有工作；7、为人正直，遵守法律工作职业道德，爱岗敬业，具备很强的团队合作精神，善于学习，能够承受工作压力。服从管理，学习能力强，有上进心，为人正直，遵守具备团队合作精神，能够承受工作压力；8、能适应加班出差。主要职责如下： 1、研究集团公司生产经营管理相关的法律、法规、政策，对集团公司重要经营决策和重大经济活动提出法律意见，为集团公司日常经营管理提供法律保障。 2、负责起草或参与制订并汇编整理集团公司规章制度，审查其合法、合规性。 ? ? ?3、负责集团公司知识产权保护的法律事务。 ?4、负责集团公司涉及诉讼、仲裁、复议、听证、公证、鉴证等诉讼或非诉讼事务。 5、 负责集团公司本土公司新设、变更等登记事务；协助外部项目公司新设、变更法律事务。 6、 审查集团公司经济合同,并起草重大合同；参与招投标工作，审核招投标法律文书。 7、 提供与集团公司生产经营有关的法律咨询，负责或配合有关部门对职工进行法制宣传教育。 ?8、指导和协助控股子公司的法律事务，协助审核其规章制度的合法、合规性。 ?9、 认真执行公司各项规章制度和工作程序，服从上级指挥和有关人员的监督检查，保质保量按时完成工作任务。 ?10、 办理公司的清欠工作，书写相关报告，并上报公司领导，须以法律手段解决时，负责相关资料的调查、取证工作，做到准确真实。对清欠工作中暴露出的公司经营问题，要认真分析，总结写出报告并上报总经办及总经理。11、正确依据证照申办有关法规和政府有关职能部门的文件精神，办理证照申办和年检，使企业合法经营的手续齐全，做到及时、准确。12、学习相关法律、法规文件，提高业务水平。积极参加培训活动，努力钻研本职工作，主动提出合理化建议。13、完成集团公司领导交办的其它法律事务。</t>
  </si>
  <si>
    <t>北京市海淀区西三环北路87号国际财经中心 A座1303室                                                        查看职位地图</t>
  </si>
  <si>
    <t>引导基金风控主管</t>
  </si>
  <si>
    <t>13333-21666元/月</t>
  </si>
  <si>
    <t>1、对子基金设立方案的合法合规性进行审查；2、对子基金设立合伙协议、托管协议的合法合规性进行审查3、对公司直投项目的法律合规性进行审查；4、负责建立业务风险追偿机制，保证风险追偿措施与办法的合法性、有效性，组织实施投资资金的追偿及资产处置；5、引导基金的其他相关法律事务；6、公司安排的其他工作。任职资格：1、全日制本科及以上学历，法学等相关专业；2、具有3年以上金融经济领域法律工作经验；3、熟悉股权投资等金融领域法律法规，具有较强的分析判断能力及沟通协调能力；4、持有律师资格证或通过国家司法考试者等资格者优先考虑。</t>
  </si>
  <si>
    <t>深圳市龙华新区梅龙大道98号国鸿工业区1栋607                                                        查看职位地图</t>
  </si>
  <si>
    <t>金融风控产品经理</t>
  </si>
  <si>
    <t>工作职责：1、参与风险控制系统产品的架构设计和功能建设，建立健全现有风险防控机制和体系，推动风控系统功能优化、迭代；2、参与产品和项目风险评估，提供风控意见和风控系统功能支持，提升风控运营效率、控制金融业务风险，保障交易安全；3、根据消费金融、现金贷风险管理业务及策略需要完成新产品概念设计，明确需求优先级，输出产品需求分析文档、主体业务流程、各阶段功能清单，结合产品制定相关需求落地方案；4、负责产品或需求的原型设计、业务流程整理、RPD编写，并能详细的演示和讲解；任职资格：1、本科及以上学历，3年以上贷款公司（小贷公司，典当行，融资担保公司等）或银行贷款部门工作经验，熟悉贷款公司各个工作环节，在贷款公司做过高级产品经理的优先考虑；2、熟悉风险管理相关理论知识，对反欺诈、反作弊、互联网金融贷前及贷中风控策略、账户安全、风险建模等至少一个领域有丰富经验；3、具备互联网行业背景，熟悉互联网产品设计和开发流程，拥有互联网金融行业者优先；4、熟练使用axure、xmind、visio等产品工具，熟悉产品线流程图、产品需求文档(prd)及技术功能描述文档的撰写；</t>
  </si>
  <si>
    <t>北京市朝阳区四惠远洋国际中心C座2604                                                        查看职位地图</t>
  </si>
  <si>
    <t>岗位职责：1、建立合规管理及风险控制管理体系，完善内部投资管理制度及业务管理流程；2、负责私募基金的日常合规及风险管理；3、负责对投资标的进行法律、业务尽职调查，风险评估；4、参与投资标的的投后监控管理工作；5、参与公司其他日常合规及风险控制工作。岗位要求：1、法律专业本科及以上学历，具有私募股权投资基金从业资格；2、3年以上股权投资机构法务、内控、合规、风控工作经验； 3、诚实守信，为人正直，具有较强的沟通协调能力以、执行能力、团队合作能力。</t>
  </si>
  <si>
    <t>北京市海淀区北太平路城建大厦c座3层                                                        查看职位地图</t>
  </si>
  <si>
    <t>诚聘风控助理</t>
  </si>
  <si>
    <t>岗位职责：1.该岗位属办公室文职类工作；2.负责部门业务相关资料、合同的整理和归档；3.负责风控数据录入及整理；4.协助风控部门日常信审工作；5.客户资产日常查询工作；6.按时完成领导安排的其他相关工作。任职资格：1、深圳户口，形象较好，大专及以上学历，金融、管理类相关专业；2、熟练使用各类办公软件，有较好的文字功底；3、具有良好的沟通能力，团队精神与服务意识；4、为人正直诚信，踏实严谨，有责任心，品行端正，有良好的职业道德；5、欢迎优秀应届生的加入。福利待遇：1、双休，弹性工作制，7.5小时工作制（上午9:00-12:30，下午14:00-18:00）；2、公司不定期组织各类活动，充分丰富员工生活；3、按国家相关规定依法缴纳五险一金，享有国家法规规定的有薪假期；4、提供年度旅游、绩效奖金、年终奖金、误餐补贴等各项福利；5、优雅的办公环境，和谐的工作氛围，友好的同事关系，交通便利（地铁口）6、领导nice且经验丰富，可以学到很多东西。</t>
  </si>
  <si>
    <t>深圳市福田区上梅林中康路卓越城1期3栋704-705                                                        查看职位地图</t>
  </si>
  <si>
    <t>岗位职责：1、负责融资租赁公司网约车、社会以租代购业务风险控制工作；     2、按照总部要求开展风控工作，并根据公司业务发展状态不断优化风控模型；     3、负责风控部整体管理与业务指导，对于贷前、贷后工作统一协调安排，定期出具风控数据分析；     4、将公司金融产品风险控制在合理范围，有效监督指导各地分公司融资业务开展。任职要求：     1、全日制大专及以上学历，金融、财务、证券等相关专业；     2、具有两年以上风控工作经验，领导过风控团队，对风险控制比较熟悉，对贷前、贷后具有一定管理经验；     3、从事过汽车金融、网约车金融、车抵贷、以租代购等相关金融租赁行业的优先考虑；     4、具有丰富的项目审批经验，具有系统风险预估与防范意识。</t>
  </si>
  <si>
    <t>深圳市福田区金田路3037号金中环商务大厦2501室                                                        查看职位地图</t>
  </si>
  <si>
    <t>风控专员-财务向</t>
  </si>
  <si>
    <t>岗位说明：1.执行现有风控策略，对客户请款资料进行审批核实，并作出风险判断；2.与相关部门协作，完善审核流程，降低风险；3.根据要求，定期跟进并整理已合作项目的财务情况，并及时汇报；4.对异常可疑及欺诈进行调查，收集证据；打击前端销售及合作方的违规操作行为；5.不定期地对拟合作项目进行尽职调查、并及时出具尽调报告；6.协助相关部门定期复盘，优化风控策略。 ? ? ? ? ? ? ? ? ? ? ? ? ? ? ? ? ? ? ? ? ? ? ? ? ? ? ? ? ?7.及时完成领导交付的其他工作，同时积极配合其他部门的工作。任职要求：1.财会相关专业；2.有项目审计经验或有成本会计、费用会计经验为佳；3.性格沉稳，仔细认真，有责任心；4.勇于挑战，思维敏捷。</t>
  </si>
  <si>
    <t>北京市西城区百万庄大街6号                                                        查看职位地图</t>
  </si>
  <si>
    <t>诚招  风控专员—接受应届生</t>
  </si>
  <si>
    <t>北京万向天乾科技有限公司隶属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风控专员：2人岗位职责：在发现风险的第一时间及时通告相关部门，发出预警通知，及时强制平仓为公司回避风险一定要有控制风险的底线，监控客户端交易风险，防止公司资金账户发生爆仓薪资待遇：试用期一个月，试用期期间底薪6K，转正后8K-12K底薪+团队分红+全勤奖金+年终奖金+假日福利+食宿补助+高温补助+交通补助+五险一金+带薪婚假、产假、病假以上岗位要求如下：1.18-50周岁,性别不限、专业不限，学历不限，经验不限2.性格开朗，诚实守信、踏实勤奋，工作积极主动；3.沟通表达能力强，较强的团队意识和协作精神；4.能承受较强的工作压力,且有强烈的上进心。6.新员工入职公司全部由公司安排老员工带领工作，直到能独立完成岗位职责，所以不用担心无经验或专业不符而不能胜任本工作。5.所有岗位必须接受公司免费提供的岗前培训，《为期3-6个工作日，上午2个小时下午2个小时每天50元餐补，同第一个月工资一起发放》培训内容：由公司老员工带领新员工熟悉公司软件的操作和使用方法，以及分析技巧，以便后续工作的开展6.所有岗位学历不限，经验不限，但是必须熟练使用电脑，培训结束后能熟练操作公司电脑软件福利待遇：1、每年不定期多次带薪休假，每月享有带薪病假，休息时也会有工资拿；2、弹性的工作时间，让你工作自由安排；3、提供各种高大上下午茶及零食；4、公司每年组织员工境外或境内旅游5、专属每位员工的生日派对、礼物、和小伙伴们最真挚的祝福联系方式：人事：刘女士 13366375520公司地址：北京市东城区白桥大街15号嘉禾国信大厦CD座</t>
  </si>
  <si>
    <t>北京市东城区白桥大街15号嘉禾国信大厦CD</t>
  </si>
  <si>
    <t>（龙华）风控催收客服（非销售性质）</t>
  </si>
  <si>
    <t>【薪资待遇】无责任底薪3000-4200（成绩优越可根据公司据制度上调）+提成+奖金+餐补+五险一金=月综合工资6000-10000元以上(上不封顶)工作职责：1、该岗位为风险管理人员，在呼叫中心以电话平台对逾期款项进行提醒及催缴，降低资金风险；2、处理公司提供的逾期客户名单，并对部分信息缺失者进行资料查找及补充；3、由公司提供所需岗位培训，认真掌握培训内容；4、完成直属上级交办的其他任务，业绩优秀且具备管理能力者，公司重点培养，给予晋升机会。任职资格：1、中专及以上学历，对数字敏感，逻辑思维清晰；可接受应届毕业生；2、沟通能力强，普通话标准，具备较好的服务意识；3、工作态度严谨，具备团队合作精神及独立解决问题的能力；4、有金融业催收或客服经验可优先。福利待遇：1.享受规律的朝九晚六工作制度；2.入职签订正式劳动合同，作为薪资福利的法律保障；3.享受齐全的五险一金；4.每年有带薪年假；5.岗前带薪培训；6.一年一次旅游，一月多次聚餐、部门活动；7.月、季度、年度，不定时针对个人成长的培训机会；8.公司目前处于高速发展阶段，有良好的职业发展空间，业绩优秀且具备管理能力者，公司给予晋升机会学习带领团队经验，向管理层迈进。晋升路径：1、初级风险专管员---中级风险专管员---高级风险专管员，享受高挑战性高收入；2、风险专管员---组长---经理——总监，享受带团队的成就感；3、风险专管员---内勤岗位（质检/培训等），享受安稳无压力的工作。【工作时间】上午：9:00-12:00下午：13:30-18:00工作地址深圳市龙华区龙观西路大城时代大厦606联系电话：0755-29303630</t>
  </si>
  <si>
    <t>深圳市龙华区龙观西路大城时代大厦606                                                        查看职位地图</t>
  </si>
  <si>
    <t>高薪诚聘 金融风控师</t>
  </si>
  <si>
    <t>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技术岗位 风控部门★★★★★纯技术、非销售性岗位风控专员：2人岗位职责：在发现风险的第一时间及时通告相关部门，发出预警通知，及时强制平仓为公司回避风险一定要有控制风险的底线，监控客户端交易风险，防止公司资金账户发生爆仓薪资待遇：试用期一个月，试用期期间底薪6K，转正后8K-12K底薪+团队分红+全勤奖金+年终奖金+假日福利+食宿补助+高温补助+交通补助+五险一金+带薪婚假、产假、病假以上岗位要求如下：1.18-50周岁,性别不限、专业不限，学历不限，经验不限2.性格开朗，诚实守信、踏实勤奋，工作积极主动；3.沟通表达能力强，较强的团队意识和协作精神；4.能承受较强的工作压力,且有强烈的上进心。6.新员工入职公司全部由公司安排老员工带领工作，直到能独立完成岗位职责，所以不用担心无经验或专业不符而不能胜任本工作。5.所有岗位必须接受公司免费提供的岗前培训，《为期3-6个工作日，上午2个小时下午2个小时每天50元餐补，同第一个月工资一起发放》培训内容：由公司老员工带领新员工熟悉公司软件的操作和使用方法，以及分析技巧，以便后续工作的开展6.所有岗位学历不限，经验不限，但是必须熟练使用电脑，培训结束后能熟练操作公司电脑软件福利待遇：1、每年不定期多次带薪休假，每月享有带薪病假，休息时也会有工资拿；2、弹性的工作时间，让你工作自由安排；3、提供各种高大上下午茶及零食；4、公司每年组织员工境外或境内旅游5、专属每位员工的生日派对、礼物、和小伙伴们最真挚的祝福·人事经理： 刘女士·联系电话：13366375520·公司地址：北京市东城区白桥大街15号嘉禾国信大厦CD座三楼309室·公司名称：万向联合控股集团·出行路线：地铁7号线广渠门内地铁站B口出直行200米红绿灯左转嘉禾国信大厦求职者可直接拨打刘经理电话联系</t>
  </si>
  <si>
    <t>地铁7号线广渠门内嘉禾国信</t>
  </si>
  <si>
    <t>急招银行卡风控专员</t>
  </si>
  <si>
    <t>7500-9500元/月</t>
  </si>
  <si>
    <t>岗位职责:1、负责对银行信用卡逾期客户，进行电话通知提醒还款业务，进行良好的语言沟通，告知其相关厉害关系，引导账户正确缴费方式等。2、任职资格：1、20岁以上，大专及以上学历,有经验者可降低学历要求；2、普通话流利3、法律、经济、金融类专业优先，接受应届毕业生；4、具有催收欠款、电话营销或银行等公司工作经验者优先考虑；6、较强的文字输入能力，速度每分钟40个字以上；7、反应灵敏，具有较强的沟通协调、综合分析及语言表达能力，善于与不同人群沟通、对话。8、人品端正，稳定、执着，心理素质良好，工作态度积极进取，讲求团队精神﹐承压能力强；9、无不良从业纪录，忠于职守，责任心强，工作认真负责。待遇:面议。底薪+提成+奖金；员工试用期工资3500-4000元，转正后平均工资9000元，提供住宿，费用均摊。公司福利好，端午节、元宵节、中秋节、元旦、春节都有过节费；所有的节假日都全部按照国家法定节假日放假；年底根据公司效益及你在公司工作年限发放双薪，2014年年底最高员工双薪为6个月；工作满一年有年休假5天；过春节公司都有红包；公司有六险一金（养老+医疗+工伤+失业+生育险+意外险+住房公积金）公司提成明细化，每个月员工都能看见自己的排名跟提成金额。因公司业务发展比较快，现与多家银行合作多个项目，如有以上经验者请联系我司吴小姐联系 13316523807。上班地址：深圳市福田区彩田路5015号中银大厦A座10楼 （地铁三号线莲花村A出口）</t>
  </si>
  <si>
    <t>深圳市福田区彩田路5015号中银大厦A座10楼AB                                                        查看职位地图</t>
  </si>
  <si>
    <t>外汇风控总监</t>
  </si>
  <si>
    <t>一、岗位须知：1、请各位求职者认真、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资金的运作。2、专业不限，经管类、数理类、理工类专业优先。3、人品端正，谦虚好学，自信果敢。4、有很强的数据运算能力及宏观经济数据的分析能力。5、公司提供完善的免费提高培训。</t>
  </si>
  <si>
    <t>风控经理总监助理</t>
  </si>
  <si>
    <t>一、岗位须知：1、请各位求职者仔细、详细的阅读您投递的职位要求，公司将统一进行审核、通知，谢绝重复投递和未经预约来访。2、凡应聘成功人员，公司将统一、全面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t>
  </si>
  <si>
    <t>职位信息：1、负责公司风控体系建设，制定相应政策、流程和程序；2、根据项目产品资料进行项目产品上架前的风险咨询及评估，出具书面风险评估意见，并进行项目事中风险监控、检测及事后的风险评估；3、对公司理财师进行专业知识培训，提高理财师专业素质；4、监督业务部门对风控制度及流程的执行情况，对日常的合规风险进行识别、检查和报告；5、及时处理业务部门有关风险问题并向公司领导上报已识别的风险；任职要求：1、大专及以上学历，金融等相关专业；有经验者可放宽条件；2、具有扎实的理论基础，较强的风控管理能力，优秀的协调沟通能力；3、具备一定的风险评估能力，具备较强的信息采集和分析判断能力，考虑问题细致，思路清晰。4、有较强的责任心和事业心、团队精神；公司福利：1、五天工作制，上班时间：周一至周五9:30-12:00,13:30-17:30（周六、日双休）不加班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3500+佣金+奖金+年底分红转正后：快速的晋升空间——成熟的业务模式，完善公平公正透明的晋升机制，每个季度都有一次晋升机会：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特别声明：1、请求职人员认真阅读本公司招聘介绍，如本公司职位与您的职业生涯规划相符，欢迎应聘。2、聘用职位性别不限，一经录用，公司将提供免费岗前培训及晋升机会。3、请勿重复投简历，否则将会对你的录用带来不便。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公司简介： 亚冠投资咨询（广州）有限公司是香港英皇金融集团战略合作伙伴，公司位于广州金融CBD，以金融咨询服务为主，致力于为客户搭建起一个快捷、安全、稳固的投资平台，提供专业、安全、可靠的金融咨询。英皇集团源于钟表零售业务，其后不断扩展，至今成为业务多元化的综合企业集团，经营范围包括金融、地产、钟表珠宝、娱乐、酒店、传媒、家俬及室内布置、以及餐饮。 英皇金融集团为不同地区的分支提供全面的支持。中国作为东南亚的业务核心，英皇金融集团多年来一直致力满足大中华区客户的需要，提供优质的贵金属买卖及金融投资顾问服务。集团于上海、广州及重庆等主要城市设立投资咨询中心， 凭对中国以及海外积累的多年专业金融服务经验，加上稳固的根基、专业可靠的服务并以风险控制为前提，英皇金融集团力争成为国内一流的贵金属交易服务商。 亚冠投资咨询（广州）有限公司拥有一只专业并具有实力的技术团队，以卓越的服务品质、专业的技术实力，为不同群体的客户提供具有针对性的优质的金融咨询。公司地址：广州市天河区天河北路183号大都会广场1101-1115室（地铁3号线林和西站B出口 对面金色大楼）联系方式：Amy滕18998803376</t>
  </si>
  <si>
    <t>广州市天河区天河北路183号大都会广场11楼1101-1115室（地铁3号线林和西站B出口 对面金色大楼）</t>
  </si>
  <si>
    <t>一、岗位须知：1、请各位求职者认真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t>
  </si>
  <si>
    <t>风控助理/金融专员 分析师（助理）五险双休</t>
  </si>
  <si>
    <t>精诚理财招募方式集“选拔”与“培训”于一体，我们在封闭式培训课程中，为你准备了最深入的金融交易行业趋势发展报告、最专业的职业发展指导、最有料的行业技能培训、最精品的理财------------------------------------------------------------------------------------------------------------北京万向联合全体员工公司欢迎您的加入！！！岗位职责：（无经验者通过面试后可免费带薪培训）1.严格执行公司各项制度，并定期整理数据，向上级领导分析结果；2.按照部门主管的要求进行技术和基本面规律的分析，进行数据的搜集或整理；3.进行后台实时监管与跟踪，进行风险管理与控制；4.管理公司资金账户，出现问题及时止停5.遵守公司的各项管理制度，承办领导交办的其他工作。岗位要求：1.18-35周岁,大专及其以上学历;性别不限、专业不限，退伍军人前考虑；2.性格开朗，诚实守信、踏实勤奋，工作积极主动；3.沟通表达能力强，较强的团队意识和协作精神；4.能承受较强的工作压力,且有强烈的上进心。薪资待遇：1、薪资6000＋交通高温补助+五险一金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最真挚的祝福有对金融行业感兴趣者可积极与HR联系争取面试机会！！！人事经理： 王鑫公司网址：www.finance-bj.com联系电话： 18811550439公司地址：北京市东城区广渠门内嘉禾国信309室公司名称：万向（One way)联合控股集团工作地址：北京市东城区白桥大街15号嘉禾国信大厦CD座三楼309室</t>
  </si>
  <si>
    <t>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公司将统一进行审核、通知，谢绝重复投递和未经预约的来访。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如对该岗位感兴趣，请先投递简历我们将尽快联系您</t>
  </si>
  <si>
    <t>银行/风控专员（5天8小时）（龙华大浪）</t>
  </si>
  <si>
    <t>基金首席风控师</t>
  </si>
  <si>
    <t>岗位简介及岗位要求： 1、全面负责公司内部人才的招聘工作；2、根据现有编制及业务发展需求，协助上级确定招聘目标，汇总岗位需求数目和人员需求数目，制定并执行招聘计划；3、协助上级完成需求岗位的职务说明书；4、调查公司所需人才的外部人力资源存量与分布状况，并进行有效分析，对招聘渠道实施规划、开发、维护、拓展，保证人才信息量大、层次丰富、质量高，确保招聘渠道能有效满足公司的用人需求；5、发布职位需求信息，做好公司形象宣传；6、搜集简历，对简历进行分类、筛选，安排聘前测试，确定面试名单，通知应聘者前来面试（笔试），对应聘者进行初步面试（笔试）考核，出具综合评价意见；7、组织相关部门人员协助完成复试工作，确保面试工作的及时开展及考核结果符合岗位要求；8、对拟录用人员进行背景调查，与拟录用人员进行待遇沟通，完成录用通知；9、负责招聘广告的撰写，招聘网站的维护和更新，以及招聘网站的信息沟通；10、 招聘费用的申请、控制和报销；11、 总结招聘工作中存在的问题，提出优化招聘制度和流程的合理化建议，完成招聘分析报告；12、 与其他招聘人员进行招聘流程、招聘方法与技巧的沟通和交流，提高招聘活动效率；13、 负责建立企业人才储备库，做好简历管理与信息保密工作；14、 搜集各地区人才市场信息，并熟悉各地区人事法规；15、 跟踪和搜集同行业人才动态，吸引优秀人才加盟公司；16、 熟悉公司人力资源制度，对应聘人员提出的相关问题进行解答。应聘方式： 1、直接投递简历，公司会当天审核，审核通过后会短信通知面试，请保持手机畅通。 2、北京市朝阳区CBD东三环中路9号富尔大厦15层1505室（中央电视台对面）。 乘车路线：地铁1/10号线国贸站，E2口出，直行500米，即到富尔大厦；地铁10号线金台夕照站D口出，右转100米即到富尔大厦。</t>
  </si>
  <si>
    <t>合规风控岗</t>
  </si>
  <si>
    <t>合规风控岗岗位职责：1. 对本机构的规章制度、业务流程和和重大经营行为进行合规审查。2. 组织修订内控合规风险制度。3. 识别、评估内控合规风险，确定风险应对策略和控制重点，提出有效的风险控制措施。4. 对主要风险监控指标进行监测、识别、评估和预警。岗位要求：1. 大学本科以上学历，通过国家司法考试者优先。2. 5-10年工作经验，4年以上保险同业工作经验。3. 具有较强的文字处理能力、语言表达能力和分析评价能力。4. 良好的组织、协调和沟通能力</t>
  </si>
  <si>
    <t>北京市东城区珠市口东大街13号天都京港大厦1层101室</t>
  </si>
  <si>
    <t>首席风控分析师</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</si>
  <si>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5，公司提供完善的免费提高培训。</t>
  </si>
  <si>
    <t>北京万向天乾科技有限公司隶属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风控专员：5人岗位职责：1.在发现风险的第一时间及时通告相关部门，发出预警通知，及时强制平仓为公司回避风险2.一定要有控制风险的底线，监控客户端交易风险，防止公司资金账户发生爆仓薪资待遇：试用期一个月，试用期期间底薪6K，转正后8K-12K底薪+团队分红+全勤奖金+年终奖金+假日福利+食宿补助+高温补助+交通补助+五险一金+带薪婚假、产假、病假以上岗位要求如下：1.18-50周岁,性别不限、专业不限，学历不限，经验不限2.性格开朗，诚实守信、踏实勤奋，工作积极主动；3.沟通表达能力强，较强的团队意识和协作精神；4.能承受较强的工作压力,且有强烈的上进心。 6.新员工入职公司全部由公司安排老员工带领工作，直到能独立完成岗位职责，所以不用担心无经验或专业不符而不能胜任本工作。5.所有岗位必须接受公司免费提供的岗前培训，《为期3-6个工作日，上午2个小时下午2个小时每天50元餐补，同第一个月工资一起发放》·人事经理： 刘经理·联系电话：13366375520·公司地址：北京市东城区白桥大街15号嘉禾国信大厦CD座三楼309室·公司名称：北京万向联合控股集团·出行路线：地铁7号线广渠门内地铁站B口出直行200米红绿灯左转嘉禾国信大厦</t>
  </si>
  <si>
    <t>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如对该岗位感兴趣，请先投递简历我们将尽快联系您</t>
  </si>
  <si>
    <t>岗位适用人群：1、对金融或投资领域有兴趣者，应届毕业生也可以有机会。2、有其他工作经历，但不满足于现状，想对金融投资做尝试和了解者；3、有投资经历，但困惑却无解决之道，愿意来公司沟通互补交流者；4、对于金融如股票、期货、贵金属、外汇感兴趣，敢于迎接挑战，有一定的自控力，承受压力者岗位职责：1、成为公司的正式员工之后，负责公司指定账户的资金运作，在稳定盈利的基础之上会逐步增加操作资金。2、以稳定合理的盈利方式为前提，每月完成公司规定的盈利目标，并在此基础上创造更多的利润。3、每月定期上交盈利报告。任职要求：（1）大专以上学历，专业不限。有期货交易经验者优先；（接受应届毕业生）（2）自信，乐观，精力充沛，喜爱竞争和有强烈的求职，成功欲望；（3）喜欢金融，热爱投资，致力于在金融行业发展（4）此岗位不是销售岗，无需自己开发客户（5）人品端正，谦虚好学，意志坚强，能承受压力（6）把握市场机会，即时交易。</t>
  </si>
  <si>
    <t>一、岗位简介及岗位要求主要工作是在网上给公司操作账户资金，买卖贵金属、外汇等。本工作不一定需要很高的学历，主要看个人素质，有一定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交易员如对该岗位感兴趣，请先投递简历我们将尽快联系您</t>
  </si>
  <si>
    <t>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如对该岗位感兴趣，请您先投递简历，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t>
  </si>
  <si>
    <t>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如对该岗位感兴趣，请您先投递简历，公司将统一进行审核、通知，谢绝重复投递和未经预约的来访。2、正式入职之后交易资金均由公司提供。3、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优秀者可直接晋升成中高级交易员</t>
  </si>
  <si>
    <t>外汇风控经理</t>
  </si>
  <si>
    <t>一、岗位须知：1、请各位求职者认真、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资金的运作2、专业不限，经管类、数理类、理工类专业优先3、人品端正，谦虚好学，自信果敢4、有很强的数据运算能力及宏观经济数据的分析能力5、公司提供完善的免费提高培训</t>
  </si>
  <si>
    <t>首席风控经理</t>
  </si>
  <si>
    <t>致求职者的话：首先要恭喜您在打开此页面的同时，您内心的睿智选择已经引领您向金融领域中的高收入职业迈出了幸运并且前景无限的第一步。对于做过相关相关金融产品交易的同行，公司的团队愿意与您分享我们操盘的理念和交易的方法。如果您之前能做出稳定的盈利，通过您到公司来与咱们的老师交流，一方面可以提高您稳定盈利的能力，另一方面也可以开拓您做交易的理念以及对市场的看法；如果您之前做出的盈利不够稳定或者稍有亏损，公司的老师也会为您分析原因，找出问题所在的同时也会教给您一些新的交易方法，让您可以做出更好的盈利。对于没有交易经验，却对金融衍生品操作职位有兴趣者，公司愿意提供免费的培训，有专业的交易团队手把手带您走进交易市场。我们的培训交易团队有绝对的信心让您在培训期后，有自己的交易系统与理论，让您找到自己在交易市场的立足点，成为我公司的优秀交易员。希望对金融行业有兴趣的应聘者积极与我们的HR联系，了解公司情况，招聘情况及与工作有关的相关问题。初级交易员:1.接受免费统一的学习培训和模拟训练。2.有较强的学习能力、分析能力、风险控制能力。3.成绩优秀的操盘手将逐步晋升为中级、高级操盘手。4.级别越高,机会越多,收入越高。5.爱岗敬业,诚实负责者优先录用。中级交易员:1.有强烈的以交易为生,希望成为交易高手的意愿;2.可承受较大心里压力,有很强的自我调控能力,纪律严格;3.对公司资高度负责,严格执行安全控制;4.以稳定盈利为最高目标。5.热衷于金融行业的有经验人士,有意与国际经济及货币交易的最新理念保持一致水准,并关注全球外汇实时走势。6.敢于迎接挑战、能独立承受压力、完成公司交赋的工作任务。7.有很强的分析能力,擅长并酷爱操盘工作。8.具有自信、冷静、理智、果断、坚定、胆识等操盘手所要求具备的各项品质。高级交易员:1.负责公司指定客户账户或配资账户的资金运作。2.分析行情,做出每日交易计划。3.配合培训讲师完成新入司员工的实盘交易辅导。4.把握市场机会,及时交易,确保账户达到稳定盈利,尽可能的达到利益最大化。5.专业不限,经济类、理工类专业优先。6.人品端正,谦虚好学,自信果敢。7.有很强的数据运算能力及宏观经济数据分析能力。</t>
  </si>
  <si>
    <t>岗位职责：1、根据公司业务发展需要，从法律角度建立及完善公司的风控体系、建立风控管理制度；2、根据国家政策、行业发展、市场情况的变化，及时提示潜在投融资项目风险，从法律角度提出改进业务和项目风险控制的工作建议；3、协助完成部门投资项目的风险评估，协助外部律师开展法律尽职调查，对潜在风险点进行把控与梳理，撰写《风控报告》法律合规相关部分；4、进行部门投融资项目协议草拟、修改和完善，审核合同、项目文件，参加或配合部门商务谈判，提供法律专业支持；5、参与重大经营决策的事前，事中，事后的评估，提供所需的法律服务和法律支持；6、熟悉基金业协会监管政策和线上系统，负责公司及旗下基金协会日常合规申报事宜；7、部门其他日常法务事务。任职要求：1、国内外大学本科以上学历，法律专业；通过国家司法考试，具备律师执业资格优先；2、从事投融资、并购等行业法务工作3年以上，有律所、PE公司法务风控经验者优先考虑；3、精通公司法、合同法等方面的法律法规，了解企业投融资、收购、合同审核等相关法律问题，熟悉投融资项目尽职调查与风险控制；4、优秀的分析、解决问题能力，思路清晰，考虑问题细致；5、具有良好的文字表述能力及沟通协调能力。</t>
  </si>
  <si>
    <t>北京市通州区北京one国际广场2308室</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</si>
  <si>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成二、岗位简介及岗位要求：1、负责公司指定交易账户的资金运作2、专业不限，经管类、数理类、理工类专业优先3、人品端正，谦虚好学，自信果断4、有很强的数据运算能力及宏观经济数据分析能力5、公司提供完善的免费提高培训课</t>
  </si>
  <si>
    <t>金融外汇风控师</t>
  </si>
  <si>
    <t>岗位适用人群：1、对金融或投资领域有兴趣者，应届毕业生也可以有机会。2、有其他工作经历，但不满足于现状，想对金融投资做尝试和了解者；3、有投资经历，但困惑却无解决之道，愿意来公司沟通互补交流者；4、对于金融如股票、期货、贵金属、外汇感兴趣，敢于迎接挑战，有一定的自控力，承受压力者.岗位职责：1、成为公司的正式员工之后，负责公司指定账户的资金运作，在稳定盈利的基础之上会逐步增加操作资金。2、以稳定合理的盈利方式为前提，每月完成公司规定的盈利目标，并在此基础上创造更多的利润。3、每月定期上交盈利报告。任职要求：（1）大专以上学历，专业不限。有期货交易经验者优先；（接受应届毕业生）（2）自信，乐观，精力充沛，喜爱竞争和有强烈的求职，成功欲望；（3）喜欢金融，热爱投资，致力于在金融行业发展；（4）此岗位不是销售岗，无需自己开发客户（5）人品端正，谦虚好学，意志坚强，能承受压力；（6）把握市场机会，即时交易。</t>
  </si>
  <si>
    <t>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-17:00）周六、日休息3、正式入职之后交易资金均由公司提供4、正式入职后可以不用坐班。（工作时间和地点可自由分配，需自己有上网条件，手机、电脑皆可）应聘方式：直接投递简历，公司会当天审核，审核通过后会短信通知面试，请保持手机畅通</t>
  </si>
  <si>
    <t>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如对该岗位感兴趣，请您先投递简历，公司将统一进行审核、通知，谢绝重复投递和未经预约的来访。2、正式入职之后交易资金均由公司提供。三、晋升空间：1.初级交易员—中级交易员—高级交易员—专业交易员—首席分析师/首席风管师2.交易讲师助理—交易顾问—高级交易顾问—交易经理—交易总监</t>
  </si>
  <si>
    <t>公司简介：金融衍生品投资学院（www.cfdce.com），基于相关的国家金融利好政策，把握金融发展新机遇，满足百万名金融人才的巨大市场需求，切实整合优势资源，隶属于金融衍生品投资协会，但又高度独立，在全国有1家会长单位，3家理事会员单位，43家会员单位。学院专注于全球金融衍生品行业的发展研究，提供金融衍生品培训和教育，汇聚专业人才，促进行业及机构更好的服务投资大众，在人才和金融机构、投资者之间搭建沟通服务的平台，发挥承上启下的作用；将建设集人才培养、研讨交流、参观接待、对外课程咨询与输出、企业定向人才培养等多功能为一体的综合性金融机构。岗位职责：1.严格执行公司各项制度，并定期整理数据，向上级领导分析结果；2.按照部门主管的要求进行技术和基本面规律的分析，进行数据的搜集或整理；3.配合其他部门有关工作；4.遵守公司的各项管理制度，承办领导交办的其他工作。任职资格：1.18-35周岁,大专及其以上学历;性别不限、专业不限，退伍军人前考虑；2.性格开朗，诚实守信、踏实勤奋，工作积极主动；3.沟通表达能力强，较强的团队意识和协作精神；4.能承受较强的工作压力,且有强烈的上进心。福利待遇：1、带薪年假、带薪病假；2、享有国家规定法定假日及年假、婚假、产育假等假期制度；3、养老保险、医疗保险、生育保险、工伤保险、失业保险；4、专属每位员工的生日派对、礼物、和小伙伴们最真挚的祝福；5、员工聚餐、节日晚会、旅游活动、优秀员工表彰活动等； 只要你有能力，我们将提供这个平台，与公司同进步共成长！期待你的加入！上班时间：早9:00-12:00；下午13:30-17:30，周六日双休预约经理：赵经理预约电话：18513118673（面试需填写预约经理电话）公司地址：北京市朝阳区建外SOHO东区 9号楼1601乘车路线：地铁10号线或1号线国贸站C口出 或公交到大北窑南</t>
  </si>
  <si>
    <t>外汇交易风控总监</t>
  </si>
  <si>
    <t>岗位职责：1、根据公司的销售任务制定工作计划，积极开发市场，扩大企业市场影响力；2、负责公司产品的推广销售，根据公司营销计划，完成公司销售目标；3、积极拓展市场合作资源，面向行业资源和跨行业资源，进行关系维护及合作拓展；4、跟踪并联系客户，记录客户反馈意见，并根据客户意见进行销售方案的改进；5、掌握行业内市场动态，及时提出合理有效的市场策略与建议。任职要求：1、大专以上学历，至少1年以上工作经验；2、市场营销、公共关系、企业管理类专业，有相关工作经验者优先考虑；3、较强的市场敏锐感，敏锐地把握市场动态、市场方向的能力，熟悉B2B、B2C营销模式；4、具备策划能力和开拓能力，对产品的运作、销售渠道及公关有全面的了解；5、有一定的行业市场敏感度，能为企业提供新鲜、独特的市场见解。二、岗位须知：1、请各位求职者仔细、详细的阅读您投递的职位要求，公司将统一安排进行审核、通知，谢绝重复投递和未经预约的来访。2、凡应聘成功的人员，公司将统一、全面的给予员工提供为期六天的零基础免费岗前培训，培训时间（09:30--17:00）周六、日休息。3、培训期间补助是（100元/天），并在正式入职后的第一个月薪资里统一发放。（如没有正式入职，补助不予发放）  应聘方式：1、直接投递简历，公司会当天审核，审核通过后会短信通知面试，请保持手机畅通。2、北京市朝阳区CBD东三环中路9号富尔大厦15层1505室（中央电视台对面）。乘车路线：地铁1/10号线国贸站，E2口出，直行500米，即到富尔大厦；地铁10号线金台夕照站D口出，右转100米即到富尔大厦。</t>
  </si>
  <si>
    <t>风控师</t>
  </si>
  <si>
    <t>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如对该岗位感兴趣，请您先投递简历，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</si>
  <si>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t>
  </si>
  <si>
    <t>高级风控总监</t>
  </si>
  <si>
    <t>16000-32000元/月</t>
  </si>
  <si>
    <t>致求职者的话：首先要恭喜您在打开此页面的同时，您内心的睿智选择已经引领您向金融领域中的高收入职业迈出了幸运并且前景无限的第一步。对于做过相关相关金融产品交易的同行，公司的团队愿意与您分享我们操盘的理念和交易的方法。如果您之前能做出稳定的盈利，通过您到公司来与咱们的老师交流，一方面可以提高您稳定盈利的能力，另一方面也可以开拓您做交易的理念以及对市场的看法；如果您之前做出的盈利不够稳定或者稍有亏损，公司的老师也会为您分析原因，找出问题所在的同时也会教给您一些新的交易方法，让您可以做出更好的盈利。对于没有交易经验，却对金融衍生品操作职位有兴趣者，公司愿意提供免费的培训，有专业的交易团队手把手带您走进交易市场。我们的培训交易团队有绝对的信心让您在培训期后，有自己的交易系统与理论，让您找到自己在交易市场的立足点，成为我公司的优秀交易员。希望对金融行业有兴趣的应聘者积极与我们的HR联系，了解公司情况，招聘情况及与工作有关的相关问题。初级交易员:1.接受免费统一的学习培训和模拟训练。2.有较强的学习能力、分析能力、风险控制能力。3.成绩优秀的操盘手将逐步晋升为中级、高级操盘手。4.级别越高,机会越多,收入越高。5.爱岗敬业,诚实负责者优先录用。中级交易员:1.有强烈的以交易为生,希望成为交易高手的意愿;2.可承受较大心里压力,有很强的自我调控能力,纪律严格;3.对公司资高度负责,严格执行安全控制;4.以稳定盈利为最高目标。5.热衷于金融行业的有经验人士,有意与国际经济及货币交易的最新理念保持一致水准,并关注全球外汇实时走势。6.敢于迎接挑战、能独立承受压力、完成公司交赋的工作任务。7.有很强的分析能力,擅长并酷爱操盘工作。8.具有自信、冷静、理智、果断、坚定、胆识等操盘手所要求具备的各项品质。高级交易员:1.负责公司指定客户账户或配资账户的资金运作。2.分析行情,做出每日交易计划。3.配合培训讲师完成新入司员工的实盘交易辅导。4.把握市场机会,及时交易,确保账户达到稳定盈利,尽可能的达到利益最大化。5.专业不限,经济类、理工类专业优先。6.人品端正,谦虚好学,自信果敢。7.有很强的数据运算能力及宏观经济数据分析能力8.熟悉双边市场,至少三年以上股票交易经验或一年以上双边市场交易经验。</t>
  </si>
  <si>
    <t>一、岗位须知：1、请各位求职者仔细、详细的阅读您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的培训</t>
  </si>
  <si>
    <t>聘风控经理</t>
  </si>
  <si>
    <t>【任职资格】1、热爱交易，对金融经济知识感兴趣；2、专业不限（含应届毕业生），金融专业以及具有操作经验者优先考虑；3、有较强的学习能力，公司提供完善免费的交易培训；3、有求知欲，有集体荣誉感，有上进心，有赚钱的信心和欲望；4、有较强的数据运算能力和较强的宏观经济数据分析能力。可以正确解读国际基本面消息，强大的市场心理面做为支撑。</t>
  </si>
  <si>
    <t>金融风控经理</t>
  </si>
  <si>
    <t>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如对该岗位感兴趣，请您先投递简历，公司将统一进行审核、通知，谢绝重复投递和未经预约的来访。2、正式入职之后交易资金均由公司提供。3、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优秀者可直接晋升成中高级交易员致求职者的话：首先要恭喜您在打开此页面的同时，您内心的睿智选择已经引领您向金融领域中的高收入职业迈出了幸运并且前景无限的第一步。对于做过相关相关金融产品交易的同行，公司的团队愿意与您分享我们操盘的理念和交易的方法。如果您之前能做出稳定的盈利，通过您到公司来与咱们的老师交流，一方面可以提高您稳定盈利的能力，另一方面也可以开拓您做交易的理念以及对市场的看法；如果您之前做出的盈利不够稳定或者稍有亏损，公司的老师也会为您分析原因，找出问题所在的同时也会教给您一些新的交易方法，让您可以做出更好的盈利。对于没有交易经验，却对金融衍生品操作职位有兴趣者，公司愿意提供免费的培训，有专业的交易团队手把手带您走进交易市场。我们的培训交易团队有绝对的信心让您在培训期后，有自己的交易系统与理论，让您找到自己在交易市场的立足点，成为我公司的优秀交易员。希望对金融行业有兴趣的应聘者积极与我们的HR联系，了解公司情况，招聘情况及与工作有关的相关问题。初级交易员:1.接受免费统一的学习培训和模拟训练。2.有较强的学习能力、分析能力、风险控制能力。3.成绩优秀的操盘手将逐步晋升为中级、高级操盘手。4.级别越高,机会越多,收入越高。5.爱岗敬业,诚实负责者优先录用。中级交易员:1.有强烈的以交易为生,希望成为交易高手的意愿;2.可承受较大心里压力,有很强的自我调控能力,纪律严格;3.对公司资高度负责,严格执行安全控制;4.以稳定盈利为最高目标。5.热衷于金融行业的有经验人士,有意与国际经济及货币交易的最新理念保持一致水准,并关注全球外汇实时走势。6.敢于迎接挑战、能独立承受压力、完成公司交赋的工作任务。7.有很强的分析能力,擅长并酷爱操盘工作。8.具有自信、冷静、理智、果断、坚定、胆识等操盘手所要求具备的各项品质。高级交易员:1.负责公司指定客户账户或配资账户的资金运作。2.分析行情,做出每日交易计划。3.配合培训讲师完成新入司员工的实盘交易辅导。4.把握市场机会,及时交易,确保账户达到稳定盈利,尽可能的达到利益最大化。5.专业不限,经济类、理工类专业优先。6.人品端正,谦虚好学,自信果敢。7.有很强的数据运算能力及宏观经济数据分析能力。8.熟悉双边市场,至少三年以上股票交易经验或一年以上双边市场交易经验</t>
  </si>
  <si>
    <t>诚招金融风控专员</t>
  </si>
  <si>
    <t>公司简介：金融衍生品投资学院（www.cfdce.com），基于相关的国家金融利好政策，把握金融发展新机遇，满足百万名金融人才的巨大市场需求，切实整合优势资源，隶属于金融衍生品投资协会，但又高度独立，在全国有1家会长单位，3家理事会员单位，43家会员单位。学院专注于全球金融衍生品行业的发展研究，提供金融衍生品培训和教育，汇聚专业人才，促进行业及机构更好的服务投资大众，在人才和金融机构、投资者之间搭建沟通服务的平台，发挥承上启下的作用；将建设集人才培养、研讨交流、参观接待、对外课程咨询与输出、企业定向人才培养等多功能为一体的综合性金融机构。岗位职责：1.严格执行公司各项制度，并定期整理数据，向上级领导分析结果；2.按照部门主管的要求进行技术和基本面规律的分析，进行数据的搜集或整理；3.配合其他部门有关工作；4.遵守公司的各项管理制度，承办领导交办的其他工作。任职资格：1.18-35周岁,大专及其以上学历;性别不限、专业不限，退伍军人前考虑；2.性格开朗，诚实守信、踏实勤奋，工作积极主动；3.沟通表达能力强，较强的团队意识和协作精神；4.能承受较强的工作压力,且有强烈的上进心。福利待遇：1、带薪年假、带薪病假；2、享有国家规定法定假日及年假、婚假、产育假等假期制度；3、养老保险、医疗保险、生育保险、工伤保险、失业保险；4、专属每位员工的生日派对、礼物、和小伙伴们最真挚的祝福；5、员工聚餐、节日晚会、旅游活动、优秀员工表彰活动等； 只要你有能力，我们将提供这个平台，与公司同进步共成长！期待你的加入！上班时间：早9:00-12:00；下午13:30-17:30，周六日双休预约经理：张经理预约电话：17600104382 （面试需填写预约经理电话）公司地址：北京市朝阳区建外SOHO东区 9号楼1601乘车路线：地铁10号线或1号线国贸站C口出 或公交到大北窑南</t>
  </si>
  <si>
    <t>风控策略研究员</t>
  </si>
  <si>
    <t>零基础诚聘金融数据分析师/风控助理 6k+岗位分红</t>
  </si>
  <si>
    <t>如果你拒绝平庸如果你渴望成长如果你有梦想请加入我们万向联合团队！！！！职位描述: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作为公司重要的储备人才。职位要求 ：1、应届毕业生及以上学历，有志于金融行业长远发展（金融、经济学专业可放宽至大专）；或对金融行业有强烈意愿者。2、良好的沟通能力，很好的亲和力和较强的人际交往能力；3、精力充沛，喜爱竞争挑战和有强烈成功欲望；4、遵守纪侓和行业规范，能接受严格专业培训，具有敬业精神及团队合作意识；5、正直诚信，忠于企业，传承企业文化，愿意与企业一起发展成长；6、具有一定的金融行业知识，具有股票、外汇、期货、贵金属投资等相关业务从业经历者优先。对无相关从业经验者提供带薪培训，并在实习期内根据个人能力，定向发展成为：分析师助理（储备分析师），经理助理（储备经理）。任职要求 ：1、对企业相关部门岗位轮岗轮训，熟悉操作流程，累计实习经验；2、学习掌握基础分析知识，定期对金融市场定向研究，撰写市场分析报告；3、协助分析师完成对公司客户及会员进行技术分析维护，控制风险，帮助客户稳定盈利；4、完成各部门各岗位实习考核任务，实习期具有一定淘汰率；5、一个月试用期通过公司标准，转正后获得高额薪水、固定期限劳动合同，开启璀璨人生之路。用人理念：1、你可以没有显赫学历，但要有一直学习新事物的精神，对新鲜的东西拥有强烈的求知欲；2、你可以没有就读名校，但要证明你的能力不输于那些所谓名校的高材生；3、你可以没有金融知识，但要对金融行业有强烈的热情和兴趣；4、你可以没有工作经验，但要有梦想、有目标，要积极向上、勇于担当。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联系方式】公司主页：www.trade-bj.com公司地址：北京市朝阳区潘家园北京汽车大厦1402室乘车路线：地铁10号线潘家园地铁站。人事经理：何璐联系电话：010-59464493 （对职位有疑问或有兴趣者，请积极与HR联系）</t>
  </si>
  <si>
    <t>北京市朝阳区潘家园北京汽车大厦1402室                                                        查看职位地图</t>
  </si>
  <si>
    <t>资产风控师</t>
  </si>
  <si>
    <t>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7己的立足点，成为优秀的交易员如对该岗位感兴趣，请先投递简历我们将尽快联系您</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</si>
  <si>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资金安全。</t>
  </si>
  <si>
    <t>股票风控经理</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</si>
  <si>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资金的运作。2、专业不限，经管类、数理类、理工类专业优先。3、人品端正，谦虚好学，自信果敢。4、有很强的数据运算能力及宏观经济数据的分析能力。5、公司提供完善的免费提高培训</t>
  </si>
  <si>
    <t>首席风控师</t>
  </si>
  <si>
    <t>致求职者的话：首先要恭喜您在打开此页面的同时，您内心的睿智选择已经引领您向金融领域中的高收入职业迈出了幸运并且前景无限的第一步。对于做过相关相关金融产品交易的同行，公司的团队愿意与您分享我们操盘的理念和交易的方法。如果您之前能做出稳定的盈利，通过您到公司来与咱们的老师交流，一方面可以提高您稳定盈利的能力，另一方面也可以开拓您做交易的理念以及对市场的看法；如果您之前做出的盈利不够稳定或者稍有亏损，公司的老师也会为您分析原因，找出问题所在的同时也会教给您一些新的交易方法，让您可以做出更好的盈利。对于没有交易经验，却对金融衍生品操作职位有兴趣者，公司愿意提供免费的培训，有专业的交易团队手把手带您走进交易市场。我们的培训交易团队有绝对的信心让您在培训期后，有自己的交易系统与理论，让您找到自己在交易市场的立足点，成为我公司的优秀交易员。希望对金融行业有兴趣的应聘者积极与我们的HR联系，了解公司情况，招聘情况及与工作有关的相关问题。初级交易员:1.接受免费统一的学习培训和模拟训练。2.有较强的学习能力、分析能力、风险控制能力。3.成绩优秀的操盘手将逐步晋升为中级、高级操盘手。4.级别越高,机会越多,收入越高。5.爱岗敬业,诚实负责者优先录用。中级交易员:1.有强烈的以交易为生,希望成为交易高手的意愿;2.可承受较大心里压力,有很强的自我调控能力,纪律严格;3.对公司资高度负责,严格执行安全控制;4.以稳定盈利为最高目标。5.热衷于金融行业的有经验人士,有意与国际经济及货币交易的最新理念保持一致水准,并关注全球外汇实时走势。6.敢于迎接挑战、能独立承受压力、完成公司交赋的工作任务。7.有很强的分析能力,擅长并酷爱操盘工作。8.具有自信、冷静、理智、果断、坚定、胆识等操盘手所要求具备的各项品质。高级交易员:1.负责公司指定客户账户或配资账户的资金运作。2.分析行情,做出每日交易计划。3.配合培训讲师完成新入司员工的实盘交易辅导。4.把握市场机会,及时交易,确保账户达到稳定盈利,尽可能的达到利益最大化。5.专业不限,经济类、理工类专业优先。6.人品端正,谦虚好学,自信果敢。7.有很强的数据运算能力及宏观经济数据分析能力。8.熟悉双边市场,至少三年以上股票交易经验或一年以上双边市场交易经验。</t>
  </si>
  <si>
    <t>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     如对该岗位感兴趣，请先投递简历我们将尽快联系您</t>
  </si>
  <si>
    <t>一、岗位须知：1、请各位求职者认真、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资金的运作2、专业不限，经管类、数理类、理工类专业优先3、人品端正，谦虚好学，自信果敢4、有很强的数据运算能力及宏观经济数的分析能力5、公司提供完善的免费提高培训</t>
  </si>
  <si>
    <t>高级风控员</t>
  </si>
  <si>
    <t>岗位适用人群：1、对金融或投资领域有兴趣者，应届毕业生也可以有机会。2、有其他工作经历，但不满足于现状，想对金融投资做尝试和了解者；3、有投资经历，但困惑却无解决之道，愿意来公司沟通互补交流者；4、对于金融如股票、期货、贵金属、外汇感兴趣，敢于迎接挑战，有一定的自控力，承受压力者.岗位职责：1、成为公司的正式员工之后，负责公司指定账户的资金运作，在稳定盈利的基础之上会逐步增加操作资金。2、以稳定合理的盈利方式为前提，每月完成公司规定的盈利目标，并在此基础上创造更多的利润。3、每月定期上交盈利报告。任职要求：（1）大专以上学历，专业不限。有期货交易经验者优先；（接受应届毕业生）（2）自信，乐观，精力充沛，喜爱竞争和有强烈的求职，成功欲望；（3）喜欢金融，热爱投资，致力于在金融行业发展；（4）此岗位不是销售岗，无需自己开发客户（5）人品端正，谦虚好学，意志坚强，能承受压力；（6）把握市场机会，即时交3易。</t>
  </si>
  <si>
    <t>一、晋升空间：  1.初级—中级—高级—专业—首席分析师/首席风管师 。 2.讲师助理—金融顾问—高级金融顾问—交易经理—交易总监。  3.优秀者可直接晋升成中高级金融师 。  4.对没有交易经验、却对金融交易职位感趣者，公司提供岗前技术指导，公司专业讲师团队助你走进交易市场，并找到自己的立足点，成为优秀金融师。二、岗位须知：1、请各位求职者仔细、详细的阅读您投递的职位要求，公司将统一进行审核、通知，谢绝重复投递和未经预约的来访。2、凡应聘成功的人员，公司将统一、全面的给予员工提供为期六天的零基础免费岗前培训，培训时间（09:30--17:00）周六、日休息。3、培训期间补助是（100元/天），并在正式入职后的第一个月薪资里统一发放。（如没有正式入职，补助不予发放）4、正式入职之后交易资金均由公司提供。5、正式入职后也可不用坐班（工作时间和地点自由分配，需要自己有上网条件）。三、岗位简介及岗位要求：主要工作是在网上给公司操作账户资金。本工作不一定需要很高的学历，主要看个人素质，有一定的抗压能力，成熟稳重最好。具体的工作内容公司会有零基础的系统学习。学习和工作初期都会有专业的老师指导。应聘方式：1、直接投递简历，公司会当天审核，审核通过后会短信通知面试，请保持手机畅通。2、北京市朝阳区CBD东三环中路9号富尔大厦15层1505室（中央电视台对面）。乘车路线：地铁1/10号线国贸站，E2口出，直行500米，即到富尔大厦；地铁10号线金台夕照站D口出，右转100米即到富尔大厦。</t>
  </si>
  <si>
    <t>一、岗位须知：1、请各位求职者仔细、详细的阅读您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t>
  </si>
  <si>
    <t>外汇首席风控总监</t>
  </si>
  <si>
    <t>25000-50000元/月</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</si>
  <si>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风控专员。</t>
  </si>
  <si>
    <t>工作职责： 1. 根据公司风控体系和风控标准要求，对信托等资产管理类产品项目进行审核，针对项目提出风控建议并出具评审意见； 2. 负责已审批通过项目的风险缓释措施及其他风控条件的落实监督； 3. 督促检查运营中产品项目的中后期管理，提出风险预警，控制项目风险； 4. 协助完善风险管理流程和体系，分析评价各类业务经营活动潜在风险，指导、协助其他业务部门的风控工作；5. 研究工作：负责对相关宏观、微观经济、市场等进行研究，撰写报告等任职要求：1、本科及以上学历，金融、经济、法律等相关专业优先；2、5年以上银行或5年金融机构以上互联网金融行业相关工作经验，熟悉信贷业务、审批流程及贷后催收流程，包括反欺诈业务；3、具备良好的识别和分析各种信贷风险，风险防范、规避能力并同时具备一定计算机应用能力、逻辑思维能力、风险数据分析能力等；4、 熟悉风险管理知识、消费金融业务知识、金融知识；5、诚实守信，具有丰富的管理经验、高度的团队合作精神和高度的工作热情</t>
  </si>
  <si>
    <t>北京市东城区东直门南大街3号国华投资大厦5层</t>
  </si>
  <si>
    <t>外汇风控师</t>
  </si>
  <si>
    <t>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且成为优秀的交易员如对该岗位感兴趣，请先投递简历我们将尽快联系您。</t>
  </si>
  <si>
    <t>风控总监助理</t>
  </si>
  <si>
    <t>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-17:00）周六、日休息3、正式入职之后交易资金均由公司提供4、正式入职后可以不用坐班。（工作时间和地点可自由分配，需自己有上网条件，手机、电脑皆可）应聘方式：直接投递简历，公司会当天审核，审核通过后会短信通知面试，请保持手机畅通</t>
  </si>
  <si>
    <t>股票期货外汇风控交易员</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</si>
  <si>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股票期货风控分析交易。</t>
  </si>
  <si>
    <t>交易员、助理、技术员、风控</t>
  </si>
  <si>
    <t>嘉诺控股集团有您期望的金融高端职位就业的机会;这里是北京金融投资创新企业培育基地；这里是国家人力资源和社会保障部授予的金融外汇投资分析师北京地区考试中心；这里有助您完成稳定盈利梦想的核心交易及训练体系;您没有经验，这里有交易启蒙的课程；您缺乏技能，这里有专业实战的交易技巧；您曾经亏损，这里有扭亏为盈的交易策略；无论您是没做过交易的朋友，还是曾今做过或者现在正在做金融交易的朋友，嘉诺控股集团都诚挚欢迎您来共同交流探讨，也许我们的课程给您更深的启发，也许您的建议让我们再次进步。【培养方式】公司对于没有交易经验，却对金融衍生品操作有兴趣者，提供正规统一的免费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发掘每一位学员的交易潜力。【学习目标】1、职业交易员：技术全面，心态平稳。2、实用型策略分析师：基本面分析与技术分析相结合，为客户提供参考性强，时效性强，准确性高的策略服务。3、实战型交易讲师：“做我所讲，讲我所做。”将理论和实践紧密结合在一起，与更多的人进行分享。通过系统的学习和训练，所有学员将逐渐具备以下的能力：1、具备严格的资金管理能力、风险控制能力，养成良好的交易习惯；2、提高系统思维能力，打造符合自身性格特点及操作风格的交易系统；3、通过学习，达到独立判断和选择交易的机会、具备自如掌控一定规模资金的操作能力；4、具备基本的团队交易规则和团队协作的能力；5、了解国际金融最前沿交易技术及程序化交易管理流程；【面试要求】不提供视频或者电话面试，只能到北京参加一对一面试，不能来北京者请勿投递，面试通过后培训可做延期。【职位要求】1、学历不限，但要求你有一定的能力，培训期间有大量的空余时间；2、热爱金融、对金融经济知识感兴趣；3、有很强的执行力，自制力强，日常生活有规律、有计划；4、有较强的学习能力和新知识的接受能力；5、有抗压能力；6、耐心细致，有责任心，具有保密意识；7、对于基础薄弱或者无经验者有专业的入职培训；8、公司提供良好的晋升机制；9、年龄在20—60周岁均可。【晋升条件】1：初级交易员稳定连续三个月的月盈利12%晋升为中级交易员。2：中级交易员稳定连续三个月的月盈利12%晋升为高级交易员。【岗位职责】1、正式成为公司的员工之后，负责公司指定账户的资金运作，在稳定盈利的基础之上会逐步增加操作资金。2、以稳定且合理的盈利方式为前提，及时盈利，每月完成公司规定的盈利目标，并在此基础上创造更多的盈利，以求盈利的“最大”化。3、定期上交盈利报告，报告时间每月一次。【薪资待遇】初级待遇：基本工资6000起+提成20%+五险+双休+旅游+奖金+福利;中级待遇：基本工资10000起+提成20%+五险+双休+旅游+奖金+福利;高级待遇：基本工资15000起+提成20%+五险+双休+旅游+奖金+福利;嘉诺控股集团是一家专注于金融交易，高端金融人才培养的企业，是全国唯一专业金融培养的实战性金融人才一站式交易机构区。嘉诺控股集团创始人及其团队始终认为金融交易市场优秀实战人才才是使资本增值的核心力量，并创建轻松自主交易模式培养专业交易人才及为全民金融交易者普及专业交易知识为己任。通过ETPS(教育、人才、产品、服务）的商业模式，实现对近千万中国金融实战交易者提供全面支持。公司独创的金融运营体系,坚持以个人交易及机构运营服务为唯一中心，以高端交易人才培养和全球金融投资平民化两大平台为竞争壁垒，通过嘉诺交易教育学院、嘉诺基金、嘉诺国际交易部、嘉诺国内事业部、嘉诺管理人才孵化器等五大专业运营架构为依托，构筑成嘉诺的八大产品群，让普通人轻松对接金融交易，从而实现零风险财务自由。本公司是国内唯一一家与中国人力资源和社会保障局联手合作；作为本行业，金融分析师及外汇，黄金分析师证书指定考试地点。公司地址：北京市朝阳区建外SOHO东区 9号楼16层乘车路线：地铁10号线或1号线国贸站C口出 或公交到大北窑南公司网址：http://www.garnorfx.com预约经理：18710029597 刘经理</t>
  </si>
  <si>
    <t>北京市朝阳区建外SOHO东区 9号楼16层</t>
  </si>
  <si>
    <t>外汇风控专员</t>
  </si>
  <si>
    <t>一、岗位须知：1、请各位求职者认真、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资金的运作2、专业不限，经管类、数理类、理工类专业优先3、人品端正，谦虚好学，自信果敢4、有很强的数据运算能力及宏观经济数据的分析能力5、公司提供完善的免费提高培训</t>
  </si>
  <si>
    <t>风控师/助理底薪6000-15000</t>
  </si>
  <si>
    <t>薪资待遇：初级交易员：基本工资 6000元+提成20%-40%+年终奖+五险一金（月收入约 8000——12000）；中级交易员：基本工资10000元+提成20%-40%+年终奖+五险一金（月收入约15000——20000）；高级交易员：基本工资15000元+提成20%-40%+年终奖+五险一金（月收入约20000——50000）。享受待遇：1、 接受免费统一的学习培训和模拟训练；2、 稳定赢利初、中级盘手可以晋升为高级盘手；3、 级别越高，机会越多，收入越高。4、 交易稳定赢利后，工作时间和地点可以自由支配。晋升步骤：免费带薪培训—评估—交易员—高级操盘手—特级交易师—技术总监一、初级交易员无风险操作公司提供的资金帐户1、对金融行业有较强的兴趣，立志成为交易市场内的一员。2、有较强的学习能力、分析能力、风险控制能力。3、面对风险有较强的心理承受能力和冷静的心态分析。4、对数字及图形有较强的反应。5、能够独立操作公司账户，完成公司要求的业绩。6、有较强的执行力和责任心。7、把握市场机会，及时交易，确保账户达到稳定盈利，尽可能的达到利益最大化。二、中级交易师1、对金融市场交易有一定的认识和操作经验，能够分析市场价格整体趋势。2、有很强的分析能力，擅长并酷爱操盘工作，有意愿成为交易高手。3、对公司资金高度负责，严格执行风险控制，把握时机及时进行交易。4、对市场走势准确判断，对待市场价格变化能够冷静、自信的分析。5、敢于迎接挑战、能独立承受压力、完成公司交赋的业绩。三、高级分析团队1、负责大资金账户的操作。2、有很强的数据运算能力及宏观经济数据分析能力。3、交易风格固定，能承受较强的心理压力，能独立完成大资金账户操作，有稳定盈利交易记录者优先；4、对世界整体金融动向有较强的分析能力，可以较好的分析运用基本面、技术面，对市场价格变化反应快。5、热衷于金融行业，关注全球金融走势，有交易的最新理念保持一致水准并有较高实操经验人士优先职位优势:公司晋升考核周期为三个月，也就是说悟性高且勤奋，2年以后将会进入高级操盘团队，有机会跟国内高级交易大师交流、切磋，并且有可能直接进入他们的交易团队。注： 交易员只操作公司账户，不需外出寻找客户！直接投递简历，公司会当天审核，审核通过后会通知面试。预约经理：徐经理预约电话：17731368886公司地点：北京市朝阳区建外SOHO东区9楼16层1601。(地铁10号线或1号线国贸C出口）</t>
  </si>
  <si>
    <t>北京市朝阳区国贸建外SOHO东区9楼16层</t>
  </si>
  <si>
    <t>岗位职责： 1.对保理、融资租赁、供应链金融、互联网金融、私募股权投资、私募财富产品和证券投资产品提供风险审查意见；?2.参与项目投资现场尽职调查工作，负责项目投后定期涉诉排查与舆情监督；?3.风险管理相关制度、政策和流程的修订与完善；?4.监测风险状况，识别和评估重大风险，初步提出风险对策建议；?5.完成领导交办的其他工作。?任职资格：1.全日制本科及以上学历，财务、法律、金融、投资等相关专业；?2.有基金从业资格证，有备案过产品?? 3.工作态度认真、严谨、责任心强。</t>
  </si>
  <si>
    <t>福田区卓越世纪中心                                                        查看职位地图</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</si>
  <si>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的能力。5、公司提供完善的免费提高培训。</t>
  </si>
  <si>
    <t>风控经理(先进清洁电力)</t>
  </si>
  <si>
    <t>岗位职责：   1、参与投/融资项目的尽职调查、综合分析项目情况、评估识别风险、提出风控意见及操作方案、出具财务尽调报告；   2、参与投/融资业务的风控制度流程等建设及合规管理等工作；   3、进行财会法规的培训，起草监察稽核、合规方面的定期报告；   4、负责项目实施过程中风险监控、检测，跟踪后续各个环节，协助业务人员持续监控项目风险；   5、日常监测统计、汇总分析各类风险事项，总结风险特征，形成风险监测、风险预警的各类管理举措，并有效实施；   6、公司安排的其他工作。   2）、负责寻找融资资本，全面规划融资项目并组织实施；   3）、负责融资渠道的发掘、维护，与信托、证券、投行等资本和投资机构建立并保持良好的合作关系，对企业发展进行融资支持；   4）、对融资项目进行推介洽谈，组织制定融资方案、谈判、监督项目执行；   5）、负责拓展并维护公司与资本市场的关系。   岗位职责：   1、负责投/融资项目的调查审查、方案设计、操作管理等事宜；   2、负责或参与投/融资业务的分类信息收集和市场调研，以及进行产品开发；   3、负责或参与投/融资业务的风控制度流程等建设及合规管理等工作；   4、负责或参与投/融资风控后备人才的培养。    任职要求：   1、本科以上学历，法律、金融、审计等相关专业；3年以上相关岗位工作经验；   2、有扎实的风险管理知识，熟悉各种风险控制模型；   3、具备较好的财务管理知识，对企业财务报表具有较好的洞察力；   4、了解企业投融资的风险点及相应的风险管理方案；   5、沟通能力强，性格外向；   6、具备基金从业资格（必备）；   3）、有在独角兽或者高成长性企业的融资中高层工作经历，或者有信托、风险投资、投资银行、证券公司、消费金融公司等从业经验，有著名企业、投行或银行融资业务经历优先；   4）、良好的风投行业人脉资源、项目资源和社会资源，有一定融资渠道者优先；   5）、熟悉国家相关法规、规章和方针、政策，能独立建立财务模型，进行深度财务分析和项目估值；</t>
  </si>
  <si>
    <t>深圳市五和大道与雅宝路交汇处星河WORLD</t>
  </si>
  <si>
    <t>风控客服(五险一金+珠江新城上班）</t>
  </si>
  <si>
    <t>岗位职责：岗位职责：（1）接受客户咨询，维护客户关系；（2）贷款申请标准流程化处理；（3）M1催收提醒；（4）开展借新还旧、结清再贷工作；（5）客户资料整理、移交；（6）负责借款合同、发票及时快递给客户；（7）做好贷后/售后管理；（8）完成上级交办的其他工作。任职要求：1、 五官端正，金融、风险控制、信用管理等专业优先，有客服经验者优先；2、灵活、细致、耐心，具有良好的客户沟通、人际交往及维系客户关系的能力，有一定法律意识；3、勤奋努力，具有吃苦耐劳以达成工作目标的毅力和决心；4、 诚实守信，为人谦虚、具有高度的团队合作精神和高度的工作热情。　福利待遇：1、入职即签正式劳动合同（除在校学生），公司有有系统、完善、公平的晋升体系；2、具有竞争力的薪酬：基本工资+补贴+绩效；3、完善的保险福利：五险一金+其他福利待遇（如带薪年假、商业补充医疗保险等）；4、底薪+绩效，五天工作日，周六周日休息，法定节假日休息；5、各式培训机会：岗前带薪专业技能培训、个人能力素质培训等；6、完善的晋升激励机制，给员工广阔的发展空间及晋升机会；7、丰富多彩的员工活动，如运动会，员工生日会，团建活动、志愿者活动、户外拓展活动，年会等。</t>
  </si>
  <si>
    <t>广州市天河区珠江西路17号广晟国际大厦39楼</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</si>
  <si>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资金运作。</t>
  </si>
  <si>
    <t>期货/基金/交易员/前台/风控/金融产品销售</t>
  </si>
  <si>
    <t>【职位描述】有客户资源的待遇丰厚，尤其是做过现货，邮币卡，基金，P2P，二元期权的1、充分利用自身和公司资源，开发和维护客户；2、为客户提供专业的外汇、黄金、等交易咨询服务；3、了解客户理财需求，根据客户的资产规模、预期收益和风险承受能力，推荐合适的理财产品；4、定期与客户联系，报告理财产品的收益情况，向客户介绍新的金融服务、理财产品及金融市场动向；5、有效执行部门业务计划，积极努力完成并超越公司业绩考核目标。【任职要求】1、大专以上学历,男女不限，年龄18-45周岁；2、为人诚实正直，努力积极，具有较强的团队合作精神；3、具有良好的语言沟通能力，良好的心理素质,以及灵活的应变能力；4、具有股票、期货、外汇等金融相关工作经验者优先，拥有优质客户资源者优先。提供待遇标准:【薪资待遇】1、周末双休，带薪年假、国家法定节假日及部分国外节假日，重大节日发放福利；2、岗前带薪培训，入职即签订正式劳动合同、缴纳五险一金；3、薪资构成：基本工资、佣金、绩效奖金。（公司实行密薪制，需同面试官单独确认）【联系方式】1、直接投递简历或者电话咨询预约经理，简历审核通过后会电话通知面试，请保持手机畅通。2、预约经理电话：18710029597（刘经理）3、面试地址：北京市朝阳区国贸建外SOHO东区9号楼1601</t>
  </si>
  <si>
    <t>北京市朝阳区建外SOHO东区 9号楼16层1601</t>
  </si>
  <si>
    <t>期货首席风控师</t>
  </si>
  <si>
    <t>工作内容：1、为公司的账户进行交易盈利；2、每个月进行交易总结，即时准确汇报公司各项账户信息；3、时刻关注公司账户操作品种的价格变动和相关重要资讯；4、严格执行公司各项制度，并定期整理交易数据，向上级领导账户分析结果；5、按照部门主管的要求进行技术和基本面规律的分析，进行数据的搜集或整理岗位职责：1、配合其他部门对数据进行整理分析，给操作策略。2、严格执行公司各项制度，并定期收集交易数据，向上级汇报分析结果。3、按照各部门的交易要求，进行技术分析和基本面规律分析4、配合其他部门工作需要，做好各部门间协调工作。</t>
  </si>
  <si>
    <t>高级风控管理师</t>
  </si>
  <si>
    <t>岗位适用人群：1、对金融或投资领域有兴趣者，应届毕业生也可以有机会。2、有其他工作经历，但不满足于现状，想对金融投资做尝试和了解者；3、有投资经历，但困惑却无解决之道，愿意来公司沟通互补交流者；4、对于金融如股票、期货、贵金属、外汇感兴趣，敢于迎接挑战，有一定的自控力，承受压力者.岗位职责：1、成为公司的正式员工之后，负责公司指定账户的资金运作，在稳定盈利的基础之上会逐步增加操作资金。2、以稳定合理的盈利方式为前提，每月完成公司规定的盈利目标，并在此基础上创造更多的利润。3、每月定期上交盈利报告。任职要求：（1）大专以上学历，专业不限。有期货交易经验者优先；（接受应届毕业生）（2）自信，乐观，精力充沛，喜爱竞争和有强烈的求职，成功欲望；（3）喜欢金融，热爱投资，致力于在金融行4业发展；（4）此岗位不是销售岗，无需自己开发客户（5）人品端正，谦虚好学，意志坚强，能承受压力；（6）把握市场机会，即时交易。</t>
  </si>
  <si>
    <t>一、岗位须知：1、请各位求职者仔细、详细的阅读你投递的职位要求，公司将统一进行审核、通知，谢绝重复投递和未经预约来访。管控g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风控主管。</t>
  </si>
  <si>
    <t>聘金融投资实习生/交易员/风控助理</t>
  </si>
  <si>
    <t>告别“高不成低不就”月薪过万嘉诺控股作为国内的新锐资本机构坐拥北京CBD核心区，公司团队由来自海外或有多年金融投资经验的专业精英组成，立志缔造企业品牌价值.本公司现有专员500多人，由于公司规模的不断扩大，公司资金分散化投资，现面向社会扩招。欢迎广大怀揣梦想，憧憬未来，渴望用自己的双手去创造未来的有识之士加入我们的队伍中，一起去创造属于我们的辉煌！致面临择业的毕业生们：你还在为刚出校园的不适应而垂头丧气，感到前路渺茫吗？还因为目前缺少工作经验而被善意拒绝吗？还在为别人的指责“高不成低不就”而伤心吗？那么现在，你就可以毫不犹豫来加入嘉诺集团！我们以培养90后年轻一代为目的，愿意为有梦想但是苦于没有平台的年轻人提供广大就职机会！欢迎同样有激情和梦想的你加入我们的团队！嘉诺控股的优势：强培训：不怕你没经验公司有完备的培训体系，所有的管理人员均由基层培养；人才培养是我们最大的优势，为全员提供专业系统化的岗前带薪培训、岗中训练及管理力提升训练是我们的日常工作好发展：我们这里目前非常缺管理岗，入职即可参与晋升，达到考核要求可以直接通过公平公开的竞聘晋升到管理岗带团队强支持：拥有强大的专业支持能力，公司团队由来自海外或有多年金融投资经验的专业精英组成，立志缔造企业品牌价值，目前公司运营指数直线飙升，员工幸福度指数也不断上升。嘉诺控股主要福利：1.创业福利：工作满1-2年及以上，有资格成为嘉诺分公司总监；2.职位晋升：最快1－2月晋升为基层管理岗位；3－5月晋升为主管、经理岗位；8－10月晋升为总监岗位；1-2年晋升为分公司总监、总经理等；3.薪资晋级：随着职位的晋升，每次薪资有较大涨幅；4.年终奖：公司每年年底根据企业经济效益与员工表现对在岗人员发放年终奖。5.节假日补助：端午、中秋、春节等传统节日公司统一发放礼品、万向家人聚餐等活动。6.社保福利：按国家社保法规定，为全体正式员工办理社会保险、医疗保险的全部险种。7.培训福利：每月均有不定期的各种培训，8月度表彰：只要是入职的思拓家人，不管入职时间长短，每个月均可参与集团的每月考核，月初进行上个月的表彰大会，对上个月考核的优秀员工及晋升员工进行红包鼓励或委任状颁发。9.旅游福利：集团不定期召集优秀员工集体出游，比如三亚、马尔代夫等。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联系方式：联系人 ：许经理联系电话：13120331185 （此电话为预约经理电话）公司网址：www.garnor.net 公司地点：北京市朝阳区国贸建外SOHO东区9号楼25层（嘉诺控股集团）乘车路线：地铁1或10号线国贸站C口出右转直行100米左右即到；公交大北窑南下车即到。</t>
  </si>
  <si>
    <t>北京市朝阳区国贸建外SOHO东区9楼25层</t>
  </si>
  <si>
    <t>岗位职责：1. 对公司提交的各项业务进行风险审查。2. 在规定时限内保质、保量完成工作任务。3. 严格按照规定审查每一笔业务，保证风险审查的客观性、独立性、公正性和审慎性，并实事求是的出具审查意见。4. 认真做好贷后风险抽查工作，并形成检查报告。5. 本着“谁主办、谁负责”的原则，自己主办的风险审查业务出现问题时，要提出具有操作性的处理意见，并与信审以及业务部门一同做好落实工作。6. 对存量信贷业务进行不定期、不定时的抽查，并提出贷后管理建议。7. 及时登记业务台账，按时报送风险业务报表。8. 特殊业务需出外审的，配合业务及信审部门做好审查、监督工作。9.对评估审核等业务操作流程提出合理化建议。10.完成领导交办的其他临时工作任务任职要求：1.全日制大学本科以上学历，经济、金融、财政、审计、投资等专业 ；2.熟悉国家的经济政策、金融政策及有关的法律法规3.具有一年以上风险审查或相关风险管理工作经验4.相关法律法规、风控相关技能5.具备较强的分析、判断、异常发现及控制能力。</t>
  </si>
  <si>
    <t>北京朝阳区建外大街建外SOHO西区16号楼2208</t>
  </si>
  <si>
    <t>国贸高薪 金融风控师</t>
  </si>
  <si>
    <t>请认真阅读招聘信息，再确定投递简历盈利——游走在投资与投机之间，徜徉于现实与理想之巅，它是人类社会对于资金和心理博弈的最直接体现，完美的展现了灵长类之魂创造与行动的宣言，是你实现人生理想的最后一环。嘉诺控股集团有您期望的金融高端职位就业的机会;这里是北京金融投资创新企业培育基地；这里是国家人力资源和社会保障部授予的金融外汇投资分析师北京地区考试中心；这里有指引您进入金融领域的梦想导师;这里有助您完成稳定盈利梦想的核心交易及训练体系;您没有经验，这里有交易启蒙的课程；您缺乏技能，这里有专业实战的交易技巧；您曾经亏损，这里有扭亏为盈的交易策略；……无论您是没做过交易的朋友，还是曾今做过或者现在正在做金融交易的朋友，嘉诺控股集团都诚挚欢迎您来共同交流探讨，也许我们的课程给您更深的启发，也许您的建议让我们再次进步。【注】:无需风控员外出寻找客户，只需控制操作公司账户即可【培养方式】公司对于没有交易经验，却对金融衍生品操作有兴趣者，提供正规统一的免费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发掘每一位学员的交易潜力。【学习目标】1、职业下单员：技术全面，心态平稳。2、实用型策略分析师：基本面分析与技术分析相结合，为客户提供参考性强，时效性强，准确性高的策略服务。3、实战型交易讲师：“做我所讲，讲我所做。”将理论和实践紧密结合在一起，与更多的人进行分享。通过系统的学习和训练，所有学员将逐渐具备以下的能力1、具备严格的资金管理能力、风险控制能力，养成良好的交易习惯；2、提高系统思维能力，打造符合自身性格特点及操作风格的交易系统；3、通过学习，达到独立判断和选择交易的机会、具备自如掌控一定规模资金的操作能力；4、具备基本的团队交易规则和团队协作的能力；5、了解国际金融最前沿交易技术及程序化交易管理流程；【面试要求】不提供视频或者电话面试，只能到北京参加一对一面试，无复试，无笔试，不能来北京者请勿投递，面试通过后培训可做延期。【职位要求】1、金融专业优先，培训期间有大量的空余时间；2、热爱金融、对金融经济知识感兴趣；3、有很强的执行力，自制力强，日常生活有规律、有计划；4、有较强的学习能力和新知识的接受能力；5、对于基础薄弱或者无经验者有专业的入职培训；【晋升条件】1：初级稳定连续三个月的月盈利12%晋升为公司中级。2：中级稳定连续三个月的月盈利12%晋升为公司高级。【岗位职责】1、正式成为公司的员工之后，负责公司指定账户的资金运作，在稳定盈利的基础之上会逐步增加操作资金。2、以稳定且合理的盈利方式为前提，及时盈利，每月完成公司规定的盈利目标，并在此基础上争取创造更多的盈利。3、定期上交盈利报告，报告时间每月一次。【薪资待遇】初级待遇：基本工资6000起+提成20%+五险+双休+旅游+奖金+福利;（月收入大约11000--16000）中级待遇：基本工资10000起+提成20%+五险+双休+旅游+奖金+福利;（月收入大约16000-26000）高级待遇：基本工资15000起+提成20%+五险+双休+旅游+奖金+福利;（月收入30000以上）公司地址：北京市朝阳区建外SOHO东区 9号楼25层乘车路线：地铁10号线或1号线国贸站C口出 或公交到大北窑南公司网址：http://www.garnorfx.com面试经理：徐经理联系预约电话：17731368886工作地址：北京市朝阳区东三环中路39号院建外SOHO_9号楼_16层1601风里雨里，嘉诺等你</t>
  </si>
  <si>
    <t>风控稽核岗（物流）</t>
  </si>
  <si>
    <t>岗位职责：1.负责集团风控稽核检查；2.负责配送业务流程规范执行跟进；3.负责配送业务流程违规案件调查跟进；4.安全事故，资金贷款违规跟进处罚；任职要求：1、 大专及以上学历；2、熟练OFFICE办公软件，excel、word、ppt；3、 有较强的沟通能力，可以承受一定压力（能适应出差）4、有相关风控稽核经验者优先；</t>
  </si>
  <si>
    <t>上海分公司</t>
  </si>
  <si>
    <t>北京朝阳区建外大街建外soho西区16号楼2208</t>
  </si>
  <si>
    <t>金融风控师、专员、助理</t>
  </si>
  <si>
    <t>工作职责： 1、投融资项目尽职调查，可行性研究，风险评估和控制；2、负责建立风险评估的系统、风险； 3、负责制定公司风险管理的各项制度和风险控制流程； 4、对公司资金账户进行动态分析、评估监测和报告； 5、负责公司风险管理工作，参与确定资金流程的设计、风险控制权限及设定风控阀值等。资质要求：1.大专及其以上学历，性别不限，金融专业优先；退伍军人、应届毕业生优先；2．热爱金融行业，有励志于长期发展这个行业的意愿； 3.接受免费统一的专业学习培训和模拟训练； 4.成绩优秀的将逐步晋升为中级、高级； 5.认同公司的发展理念，愿意与公司共同发展； 6.具有很强的工作责任心和团队合作精神。薪资待遇：初级：底薪6000 + 盈利20%提成 + 年终奖金+五险 月薪可达8000以上中级：底薪10000+ 盈利20%提成 + 年终奖金 + 五险 月薪可达12000以上高级：底薪15000+ 盈利20%提成 + 年终奖金 + 五险 月薪可达2-3万三、享受待遇：1、 接受免费统一的学习培训和模拟训练；2、 稳定赢利初、中级盘手可以晋升为高级盘手；3、 级别越高，机会越多，收入越高。4、 交易稳定赢利后，工作时间和地点可以自由支配。晋升步骤：免费带薪培训—评估—交易分析专员—交易经理-技术总监-合伙人相关福利：带薪培训，每天100元补助，入职后第一个月工资发放；五险；培训后未达到公司要求者，公司根据学员自身素质，可分配其他工作岗位。注： 交易分析专员只操作公司账户，不需外出寻找客户！加入公司理由:你将掌握更专业的投资理念,扩充你的知识体系,提升你的个人综合能力,你的世界因你而不同;你将拥有高效的、超强的沟通能力,尽显你的语言魅力;你将提升你人脉圈的层次和质量,拓宽自己的眼界和格局;4、we are one!年轻而富有朝气的团队,完善而优厚的福利待遇,在快乐工作的同时结识更多与你志同道合并肩作战的小伙伴!公司地址：北京市朝阳区建外SOHO东区 9号楼16层1601室乘车路线：地铁10号线或1号线国贸站C口出 或公交到大北窑南公司网址：www.cfdce.com</t>
  </si>
  <si>
    <t>海外业务风控项目管理经理(042290)</t>
  </si>
  <si>
    <t>工作职责：1、负责海外业务风控项目管理相关工作，对接海外支付各业务部门，提供风控相关业务支持；2、针对业务需求，协调风控各环节进行风险评估，提出风控策略及应对方案，推动各部门落实风控方案；3、建立标准化的风险评估及策略部署流程；4、协助建立海外业务风控本地团队，负责各类风控能力输出工作。任职资格:1、大学本科以上学历，至少五年以上海外支付方面风险管理经验，能够熟练驾驭英语环境下办公，海外留学背景优先；2、熟练掌握国际卡组织的各类制度与规则，熟悉国际上主流支付方式的支付流程、支付特点、风险情况等；3、熟悉海外支付风控事前、事中、事后流程中各类风控策略、流程与标准；4、拥有独立开展风控相关项目管理、需求分析或风险评估的经验；5、具备较强的数据分析能力、逻辑思维能力、对内外组织沟通能力、执行能力和团队精神，诚信、愿意分享和承担责任，勇于探索与坚持创新。更多职位动态，敬请关注微信公众号“京东金融招聘”</t>
  </si>
  <si>
    <t>北京市大兴区经海路亦庄京东总部A座                                                        查看职位地图</t>
  </si>
  <si>
    <t>资金风控专员</t>
  </si>
  <si>
    <t>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如对该岗位感兴趣，请您先投递简历，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3.培训优秀者可直接晋升成中高级交易员</t>
  </si>
  <si>
    <t>风控专员(10023712)</t>
  </si>
  <si>
    <t>职位描述：1、审核借款申请人资料的完整及真实性；2、按照标准及要求对借款申请人的申请进行详尽、有效的核实与调查，分析审核贷款人资信条件，提出初步的审核意见； 3、通过有效地信用评估手段，甄别、发现存在问题的借款申请，合理控制信用评估风险；4、结合日常审查的问题和操作经验，提出信用审核标准或操作流程的优化建议，加强信用管理，降低信贷损失。任职要求:1、经济、金融、信用管理等相关专业本科及以上学历； 2、具备较强的语言表达能力，良好的沟通能力、逻辑思维能力及分析判断能力；3、具有较强的风险控制意识、客户服务意识及团队合作意识；4、工作认真负责，积极主动，执行力强。</t>
  </si>
  <si>
    <t>北京市朝阳区温特莱中心</t>
  </si>
  <si>
    <t>北京市朝阳区建国路88号SOHO现代城</t>
  </si>
  <si>
    <t>金融风控师</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</si>
  <si>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金融风控师。</t>
  </si>
  <si>
    <t>风控合规岗(保险方向)</t>
  </si>
  <si>
    <t>1、 负责对公司各项规章制度、管理流程以及日常运营项目进行合规性审查和监控；2、 负责跟踪法律法规、监管规定的变动、发展，及时提出合规建议和针对性方案，并协助相关管理部门实施；3、 对各级管理者和员工开展合规培训和合规检查；4、 反洗钱；5、 完成领导交办的其他合规事务工作。任职要求:1、 统招本科以上学历，财会、审计、法学、金融、保险等相关专业；2、 具有3年以上保险公司从业经验，外资寿险公司经验者加分；3、有良好的沟通协调能力和语言表达能力；4、较强的应变能力和抗压能力；5、工作认真负责，细心踏实，注重团队合作；6、具有亲和力，思路清晰，注重细节。</t>
  </si>
  <si>
    <t>北京市朝阳区SOHO现代城</t>
  </si>
  <si>
    <t>保险风控合规实习生-宜信总部</t>
  </si>
  <si>
    <t>1、 负责对公司各项规章制度、管理流程以及日常运营项目进行合规性审查和监控；2、 负责跟踪法律法规、监管规定的变动、发展，及时提出合规建议和针对性方案，并协助相关管理部门实施；3、 对各级管理者和员工开展合规培训和合规检查；4、 反洗钱；5、 完成领导交办的其他合规事务工作。任职要求:1、 统招本科以上学历，财会、审计、法学、金融、保险等相关专业；2、 具有1年以上寿险公司从业经验，外资寿险公司经验者加分，可接受优秀实习生；3、有良好的沟通协调能力和语言表达能力；4、较强的应变能力和抗压能力；5、工作认真负责，细心踏实，注重团队合作；6、具有亲和力，思路清晰，注重细节。</t>
  </si>
  <si>
    <t>风控经理助理</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</si>
  <si>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风控助理管理。</t>
  </si>
  <si>
    <t>内容策划（风控方向）(039245)</t>
  </si>
  <si>
    <t>工作职责：1、负责公司技术能力、风控能力和相应解决方案/产品的对外传播策划；2、参与公司技术解决方案的品牌策划与市场推广策略制定，提升技术品牌与产品知名度； 在市场营销推广中合理运用传统媒体渠道和新媒体渠道，确保品牌声量和产品核心信息准确触达目标受众；3、参与市场活动的策划、组织和执行落地。任职资格:1、在B2B科技公司从事市场推广、营销策划等等相关岗位3年以上工作经验，本科及以上学历，有SAP、甲骨文、EMC等公司从业经验优先；2、具备良好的沟通协调、方案开发、内容策划、市场活动执行能力；3、对工作富有激情，心态积极向上，抗压能力强，沟通能力强，能够独立完成所负责项目的策划和落地呈现。更多职位动态，敬请关注微信公众号“京东金融招聘”</t>
  </si>
  <si>
    <t>高级风控经理(基金、股权投资方向)</t>
  </si>
  <si>
    <t>岗位职责：1、负责公司股权投资业务的市场风险、合规风险及操作风险等的日常审核和分析、跟进工作，并出具独立风控意见2、参与对股权投资目标企业的尽调，并对相关风险出具评估报告，对目标企业投资建议报告进行审核3、参与已投资项目的投后管理工作，并审核项目组定期出具的项目运营报告及风险评估报告4、定期提交风险监测报告，及时提出风险预警并采取有效措施控制并化解潜在风险任职要求：1.本科及以上学历，金融学、经济学、财务相关专业；2.5年以上金融机构风险部门任职经历或会计师事务所，熟悉企业财务审计、公司内控工作；3.具备全面的金融投资管理知识，特别是金融风险管理的专业知识，具有基金从业资格。4.在坚守公司制定的制度与原则的前提下，能为投资团队创造性提出改进思路。</t>
  </si>
  <si>
    <t>北京市朝阳区光华路7号汉威大厦东区5层A1                                                        查看职位地图</t>
  </si>
  <si>
    <t>股票期货外汇风控专员</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</si>
  <si>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股票期货外汇风控专员。</t>
  </si>
  <si>
    <t>风控产品专家(039030)</t>
  </si>
  <si>
    <t>工作职责：1、负责京东金融在海外的支付、消费金融、理财等业务的风控产品规划和设计，根据各国国情及用户行为设计国际化风控产品；2、根据业务需求、国家情况，并结合行业产品经验，抽象提炼出风控解决方案及产品的功能点，并进行用户流程图、产品原型设计；3、组织和推动研发、测试团队快速完成产品开发工作，并对最终的产品线上质量负责；4、针对风险案件做数据挖掘，梳理利益链条和攻击模式，建立前瞻性的风控策略，不断进行产品创新和功能迭代。任职资格:1、本科以上学历，3年以上银行、消费金融公司、小贷公司等风控产品设计经验；2、对账户安全、反欺诈反作弊、信用风险、交易风险控制具有较强的敏感度和风险防范经验；3、多视角发现、思考事情的能力，对事情和业态有通盘全面的视角和深度思考能力； 4、不将就，能自驱，行动派，爱钻研，有担当，有好的消费者洞察力和商业敏感度；5、有良好的逻辑性和结构性思维，优秀的用户需求挖掘能力、产品体验把握能力、数据分析能力和产品设计规划能力、协调沟通能力；6、具备英语听说读写能力，能接受出差。更多职位动态，敬请关注微信公众号“京东金融招聘”</t>
  </si>
  <si>
    <t>政策与策略经理（风控）</t>
  </si>
  <si>
    <t>岗位职责：1、分析信用风险相关数据，信用风险评级模型；2、依据信用风险评级模型制定贷款审批策略；3、收集，分析不同贷款产品的业务端需求，产品数据和业务风险状况进行贷款审批策略优化调整；4、基于风险分析模型升级持续优化贷款相应策略；5、不同产品贷款审批，发放，催收的流程优化，以及相应项目管理。任职要求：1、本科及以上学历，统计、经济学、金融等相关专业；2、3-5年银行等金融机构具有信用卡，个贷，网上金融产品政策制定/数据分析或信贷审批经验；3、具有良好的逻辑思维能力、文字和语言表达能力、风险识别和防范能力，较强的沟通能力；4、熟练掌握办公应用软件,熟练使用SAS。</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</si>
  <si>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金融风控经理。</t>
  </si>
  <si>
    <t>保险风控合规(10020692)</t>
  </si>
  <si>
    <t>1、 负责对公司各项规章制度、管理流程以及日常运营项目进行合规性审查和监控；2、 负责跟踪法律法规、监管规定的变动、发展，及时提出合规建议和针对性方案，并协助相关管理部门实施；3、 对各级管理者和员工开展合规培训和合规检查；4、 反洗钱；5、 完成领导交办的其他合规事务工作。任职要求:1、 统招本科以上学历，财会、审计、法学、金融、保险等相关专业优先；2、 具有3年以上寿险公司从业经验，外资寿险公司经验者加分；3、有良好的沟通协调能力和语言表达能力；4、较强的应变能力和抗压能力；5、工作认真负责，细心踏实，注重团队合作；6、具有亲和力，思路清晰，注重细节。</t>
  </si>
  <si>
    <t>征信主管（风控）</t>
  </si>
  <si>
    <t>岗位职责：1、收集、评估风控各二级部门对三方征信数据需求；2、代表风控与外部征信厂商洽谈数据需求；3、协助推进三方征信数据内外部对接；4、对三方数据使用情况持续跟进，并能够协助撰写各类数据使用评估及总结报告。任职要求：1、较强的沟通协作能力，能够同时兼顾多项工作任务，相对外向；2、熟练使用word、excel、ppt办公软件；有信审、反欺诈、风控政策等相关经验优先考虑。</t>
  </si>
  <si>
    <t>高薪金融风控师、专员</t>
  </si>
  <si>
    <t>请认真阅读招聘信息，再确定投递简历盈利——游走在投资与投机之间，徜徉于现实与理想之巅，它是人类社会对于资金和心理博弈的最直接体现，完美的展现了灵长类之魂创造与行动的宣言，是你实现人生理想的最后一环。嘉诺控股集团有您期望的金融高端职位就业的机会;这里是北京金融投资创新企业培育基地；这里是国家人力资源和社会保障部授予的金融外汇投资分析师北京地区考试中心；这里有指引您进入金融领域的梦想导师;这里有助您完成稳定盈利梦想的核心交易及训练体系;您没有经验，这里有交易启蒙的课程；您缺乏技能，这里有专业实战的交易技巧；您曾经亏损，这里有扭亏为盈的交易策略；……无论您是没做过交易的朋友，还是曾今做过或者现在正在做金融交易的朋友，嘉诺控股集团都诚挚欢迎您来共同交流探讨，也许我们的课程给您更深的启发，也许您的建议让我们再次进步。【注】:无需风控员外出寻找客户，只需控制操作公司账户即可【培养方式】公司对于没有交易经验，却对金融衍生品操作有兴趣者，提供正规统一的免费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发掘每一位学员的交易潜力。【学习目标】1、职业下单员：技术全面，心态平稳。2、实用型策略分析师：基本面分析与技术分析相结合，为客户提供参考性强，时效性强，准确性高的策略服务。3、实战型交易讲师：“做我所讲，讲我所做。”将理论和实践紧密结合在一起，与更多的人进行分享。通过系统的学习和训练，所有学员将逐渐具备以下的能力1、具备严格的资金管理能力、风险控制能力，养成良好的交易习惯；2、提高系统思维能力，打造符合自身性格特点及操作风格的交易系统；3、通过学习，达到独立判断和选择交易的机会、具备自如掌控一定规模资金的操作能力；4、具备基本的团队交易规则和团队协作的能力；5、了解国际金融最前沿交易技术及程序化交易管理流程；【面试要求】不提供视频或者电话面试，只能到北京参加一对一面试，无复试，无笔试，不能来北京者请勿投递，面试通过后培训可做延期。【职位要求】1、金融专业优先，培训期间有大量的空余时间；2、热爱金融、对金融经济知识感兴趣；3、有很强的执行力，自制力强，日常生活有规律、有计划；4、有较强的学习能力和新知识的接受能力；5、对于基础薄弱或者无经验者有专业的入职培训；【晋升条件】1：初级稳定连续三个月的月盈利12%晋升为公司中级。2：中级稳定连续三个月的月盈利12%晋升为公司高级。【岗位职责】1、正式成为公司的员工之后，负责公司指定账户的资金运作，在稳定盈利的基础之上会逐步增加操作资金。2、以稳定且合理的盈利方式为前提，及时盈利，每月完成公司规定的盈利目标，并在此基础上争取创造更多的盈利。3、定期上交盈利报告，报告时间每月一次。【薪资待遇】初级待遇：基本工资6000起+提成20%+五险+双休+旅游+奖金+福利;（月收入大约11000--16000）中级待遇：基本工资10000起+提成20%+五险+双休+旅游+奖金+福利;（月收入大约16000-26000）高级待遇：基本工资15000起+提成20%+五险+双休+旅游+奖金+福利;（月收入30000以上）打造同业最好平台公司地址：北京市朝阳区建外SOHO东区 9号楼25层乘车路线：地铁10号线或1号线国贸站C口出 或公交到大北窑南公司网址：http://www.garnorfx.com面试经理：徐经理联系预约电话：17731368886工作地址：北京市朝阳区东三环中路39号院建外SOHO_9号楼_16层1601</t>
  </si>
  <si>
    <t>风控合规专员(可接受实习生)</t>
  </si>
  <si>
    <t>1、 负责对公司各项规章制度、管理流程以及日常运营项目进行合规性审查和监控；2、 负责跟踪法律法规、监管规定的变动、发展，及时提出合规建议和针对性方案，并协助相关管理部门实施；3、 对各级管理者和员工开展合规培训和合规检查；4、 反洗钱；5、 完成领导交办的其他合规事务工作。任职要求:1、 统招本科以上学历，财会、审计、法学、金融、保险等相关专业；2、 具有1年以上寿险公司从业经验，可接受优秀实习生，外资寿险公司经验者加分；3、有良好的沟通协调能力和语言表达能力；4、较强的应变能力和抗压能力；5、工作认真负责，细心踏实，注重团队合作；6、具有亲和力，思路清晰，注重细节。</t>
  </si>
  <si>
    <t>风控主管/经理</t>
  </si>
  <si>
    <t>岗位职责：1、负责个人信用贷款政策、产品、策略制定及优化；2、制定评分模型贷款准入、额度、定价等相关策略，跟进和监控上线情况；3、完成信用风险相关数据分析工作，包括但不限于：坏账预测、资产质量监控、违约分析等；4、对接第三方征信公司，开展业务合作；5、协调各部门完成风控监测体系及其他工作；6、完成相关汇报材料制作。任职要求：1、本科及以上学历，金融、经济、会计或相关专业；2、具备扎实的风险管理、数据统计分析知识基础；3、1年以上金融、小贷、投资、互联网金融行业相关工作经验，有银行等金融机构经验者优先；4、逻辑思维及独立解决问题能力强；5、较强的信息采集和分析判断能力，对行业、市场动向具备敏感性。</t>
  </si>
  <si>
    <t>保险风控合规主管(10020692)</t>
  </si>
  <si>
    <t>1、 负责对公司各项规章制度、管理流程以及日常运营项目进行合规性审查和监控；2、 负责跟踪法律法规、监管规定的变动、发展，及时提出合规建议和针对性方案，并协助相关管理部门实施；3、 对各级管理者和员工开展合规培训和合规检查；4、 反洗钱；5、 完成领导交办的其他合规事务工作。任职要求:1、 统招本科以上学历，财会、审计、法学、金融、保险等相关专业；2、 具有3年以上寿险公司从业经验，外资寿险公司经验者加分；3、有良好的沟通协调能力和语言表达能力；4、较强的应变能力和抗压能力；5、工作认真负责，细心踏实，注重团队合作；6、具有亲和力，思路清晰，注重细节。</t>
  </si>
  <si>
    <t>岗位职责：1、支持搭建公司风险管理体系，优化与完善风险管理架构，建立风险管理基本政策、运行机制等；2、支持建立风险管理报告规则及工具模板等；3、支持部门制度管理工作，包括制度体系建设、制度培训与宣导及监督实施工作；4、支持编写定期或阶段性分析及总结报告，及部门各类对内、对外宣传材料；5、负责上级领导交办的其他工作任务。 任职要求：1、本科及以上学历，法律、金融、经济、财务、投资、风险管理等相关专业；2、能熟练使用办公软件，对PPT、VISIO,WORD表格等应用能力强；3、性格开朗，良好的书面和口头沟通能力、组织协调能力、人际交往能力； 4、良好的分析报告撰写能力。.</t>
  </si>
  <si>
    <t>风险分析与模型分析师（SAS/风控）</t>
  </si>
  <si>
    <t>岗位职责：1、 负责个人信用贷款、消费金融风险评级模型建设；2、 运用大数据技术进行信贷模型的设计与开发：负责信贷模型的设计、开发、验证、测试、实施与优化，包括但不限于：申请评分、行为评分、催收评分模型；3、 制定评分模型贷款准入、额度、定价等相关策略，跟进和监控上线情况；4、 完成信用风险相关数据分析工作，包括但不限于：坏账预测、资产质量监控、违约分析等；5、 对接第三方征信公司，开展业务合作。 任职要求：1、 本科及以上学历，数学、统计、经济学、计算机等相关专业；2、 熟练掌握SAS等统计分析软件；3、 2-5年风险数据分析经验，有银行等金融机构信用风险评分模型等建模经验者优先；4、 逻辑思维及独立解决问题能力强。</t>
  </si>
  <si>
    <t>风控建模师</t>
  </si>
  <si>
    <t>岗位职责：1、根据公司风险管控策略，构建个人信用贷款风险模型；2、用大数据技术进行风险模型的设计与开发：负责信贷模型的设计、开发、验证、测试、实施与优化，包括但不限于反欺诈、反舞弊、信用评估、风险预测模型，并持续优化改进；3、完成信用风险相关数据分析工作，包括但不限于：坏账预测、资产质量监控、违约分析等；4、熟悉R、SAS、Python等分析工具，结合各类业务场景，根据风险点建立模型，完善风险控制；5、引入外部数据源，评估数据合作商质量，持续丰富数据维度；6、了解人工智能、电子取证等新知识新技术。任职要求：1、P2P、互联网、消费金融、银行等业务背景或互联网金融产品设计2年以上相关工作经验；2、具备优异的Excel、PPT操作技能；3、拥有MIS及数据汇报能力；4、掌握一定的数据建模等专业技术，熟练运用数据分析软件，能较快熟悉保险、银行、证券行业流程，充分发挥对数据的敏感性。熟悉爬虫技术、SQL、Hive SQL、R语言，并能经常使用大数据分析平台和工具（Hadoop，Spark）；5、结合业务的商业模式，进行创新方法的研究，包括到不限于图挖掘，复杂网路分析，深度神经网络等前沿技术，并应用到信贷风控领域中。</t>
  </si>
  <si>
    <t>征信经理（风控经理）</t>
  </si>
  <si>
    <t>岗位职责：1、收集、评估风控中心内三方数据需求，推动需求项目的整体进展，协调各部门工作，在规定时间内落地实施；2、代表风控中心与外部征信厂商洽谈数据需求，判断三方数据公司产品是否契合我司业务需要；3、协助推进三方征信数据内外部对接；4、对三方数据使用情况持续跟进，并能够协助撰写各类数据使用评估及总结报告；5、汇总三方数据使用量，与三方数据厂商对账结算；6、把控部门发展方向，制定和梳理部门职责、管理制度以及人员架构。任职要求：1、统招本科及以上学历，五年以上金融风控、征信数据经验；2、熟悉P2P行业贷前，贷中，贷后业务整体流程；3、具备信审，反欺诈，风控政策等相关经验者优先考虑；4、熟练使用word、excel、ppt办公软件；5、抗压能力强，能够同时兼顾多项工作任务；6、较强的沟通能力，能够有效的跨部门协作。</t>
  </si>
  <si>
    <t>免息房贷</t>
  </si>
  <si>
    <t>岗位职责：1. 对集团拟投产业或产业项目投资过程进行行业研实分析，了解全球产业发展情况和中国相关产业发展政策，结合具体情况对泛娱乐、TMT等行业深入研究分析。2. 独立承担或管理团队成员完成专题研究项目执行、分析与报告撰写工作；3.参与投资业务部门的项目尽调工作；4.配合投后部门做好企业投后管理和为企业的发展提供建议。任职要求：1、扎实的金融学功底、投资组合管理理论、财务管理知识和风险管理技能；2、熟悉国家金融行业相关法律法规，熟悉业务流程，有良好的项目管理和业务拓展能力，能承受较强的工作压力；3、具3年以上知名投资银行、证券、研究机构工作经验，CPA持有者，四大工作经验优先考虑·；4、人脉广泛，有能力开发、组织、协调各方资源达成目标。5、能够洞悉行业发展态势和竞争格局，具有前瞻性视野，高度的责任心和事业心，充满激情，认同公司的文化和理念，具备团队领导力。</t>
  </si>
  <si>
    <t>上海静安区会德丰广场30楼</t>
  </si>
  <si>
    <t>风控主管（规划管理主管）</t>
  </si>
  <si>
    <t>岗位职责：1、配合风控中心进行产品市场调研，产品策划，流程设计及辅助创新方案，对完善风控体系，识别产品风险，预估风险作出判断和建议；2、针对产品和公司的风控即时风险问题，评估风险态度和风险程度，分析风险影响和来源，提出解决方案；3、基于现有体制，优化风控措施提出建议，配合公司内部业务发展，协助调整及优化现有运作流程及相关业务操作，开展监控规则优化。任职要求：1、本科或研究生以上学历，金融学优先。2、有2-3年以上风控岗位从业经验，1年以上管理岗最佳。3、熟悉金融市场，金融产品及金融衍生品。4、对互联网金融发展有一定了解。5、对风险投资类风控措施有一定从业经验（天使\VC\PE\FA）</t>
  </si>
  <si>
    <t>金融管家周末双休 ，风控师，操盘手各10名</t>
  </si>
  <si>
    <t>声明：我们只培养与招最专业的人士，因为只有最专业的技术才能在这个市场上生存我公司以最专业的的技术立足于这个市场。一 职位要求：1.人品端正，有责任心，愿与公司一同成长进步；2.以金融行业为最后的事业并为之奋斗一生;3.并认同公司的经营与管理模式；4.有较好的学习与接收新事物的能力；5.执行力，自制力强，纪律性强;6.金融专业毕业优先，有过相关金融工作经验优先；二 薪资待遇：初级交易员：6500底薪+30%盈利提成，月均10000以上中级交易员：12000底薪+40%盈利提成，月均30000以上高级交易员：18000底薪+55%盈利提成，月均50000以上公司所有员工:季度与年终公司盈利分红,五险一金,每年三次国内外公费旅游;三 岗位职责：初级：熟悉金融市场各交易品种;能根据公司指令来完成交易操作,能够独立操作公司资金,实现盈利;中级：初级的基础上,能精通各交易品种,自己能够独立分析市场,同时实现稳定盈利,为公司创造利润；高级:中级的基础上,精通各交易品种,做出市场相应的分析策略,并能指导团队进得交易,为公司创造高额利润。注:公司致力于培养自己内部人员,公司免费提供最专业的技术培训;(此技术只限公司内部使用,严禁外泄,入司需签保密协议)联系人：刚经理 15711190827（微信）公司网址：www.inteous.com公司地址：北京市朝阳区东大桥-朝外SOHO-D座8层0827乘车路线：朝阳区地铁6号线东大桥站D2口出，向东300米.</t>
  </si>
  <si>
    <t>北京市朝阳区东大桥-朝外SOHO-D座8层0827</t>
  </si>
  <si>
    <t>股票期货外汇风控经理助理</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</si>
  <si>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股票期货外汇风控经理。</t>
  </si>
  <si>
    <t>数据分析专员/SAS/风控专员(10022794)</t>
  </si>
  <si>
    <t>岗位职责：1.对信贷产品的各项业务数据进行数据监测、统计、分析、预测，包括信贷产品P&amp;amp;L分析；2.制定并跟踪自动审批政策，风险定价策略，授信额度等； 3.准确有效的提供各项业务数据和风险数据，及时维护和优化业务报表，包括KPI指标体系，各产品线报表体系，和专题分析体系； 4.数据挖掘分析，风险数据解读，发现风险点，提出政策建议； 5.数据模型的建立、跟踪与优化，模型包含但不限于：逻辑回归，决策树等；6.其他相关工作，例如对同行公司总体经营状况的判断等。任职要求:1.金融、经济、财务、统计等相关专业本科及以上学历（硕士及海外背景优先）； 2.1年+零售信贷行业经验以及风险分析经验； 1年+SAS\Oracle\SQL\R 等相关软件，熟练使用数据透视表， 数量掌握数据分析相关方法；3.理解财务指标并能判断企业真实财务健康状况的候选人，会优先考虑；4.数字敏感度高，具备较强的总结和分析能力，逻辑思维能力强； 5.细致、踏实、有较强自学能力，喜欢数据分析与挖掘工作，对于写代码有热情；</t>
  </si>
  <si>
    <t>风控分析专员</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</si>
  <si>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风控分析专员。</t>
  </si>
  <si>
    <t>外汇风控管理</t>
  </si>
  <si>
    <t>岗位适用人群：1、对金融或投资领域有兴趣者，应届毕业生也可以有机会。2、有其他工作经历，但不满足于现状，想对金融投资做尝试和了解者；3、有投资经历，但困惑却无解决之道，愿意来公司沟通互补交流者；4、对于金融如股票、期货、贵金属、外汇感兴趣，敢于迎接挑战，有一定的自控力，承受压力者.岗位职责：1、成为公司的正式员工之后，负责公司指定账户的资金运作，在稳定盈利的基础之上会逐步增加操作资金。2、以稳定合理的盈利方式为前提，每月完成公司规定的盈利目标，并在此基础上创造更多的利润。3、每月定期上交盈利报告。任职要求：（1）大专以上学历，专业不限。有期货交易经验者优先；（接受应届毕业生）（2）自信，乐观，精力充沛，喜爱竞争和有强烈的求职，成功欲望；（3）喜欢金融，热爱投资，致力于在金融行业发展；（4）此岗位不是销售岗，无需开发客户（5）人品端正，谦虚好学，意志坚强，能承受压力；（6）把握市场机会，即时交易。</t>
  </si>
  <si>
    <t>金融风控经理助理</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</si>
  <si>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金融风控经理助理。</t>
  </si>
  <si>
    <t>风控专员(10023650)</t>
  </si>
  <si>
    <t>岗位职责：1、审核借款申请人资料的完整及真实性；2、按照标准及要求对借款申请人的申请进行详尽、有效的核实与调查，分析审核贷款人资信条件，提出初步的审核意见； 3、通过有效地信用评估手段，甄别、发现存在问题的借款申请，合理控制信用评估风险；4、结合日常审查的问题和操作经验，提出信用审核标准或操作流程的优化建议，加强信用管理，降低信贷损失。任职要求:1、经济、金融、信用管理等相关专业本科及以上学历； 2、具备较强的语言表达能力，良好的沟通能力、逻辑思维能力及分析判断能力；3、具有较强的风险控制意识、客户服务意识及团队合作意识；4、工作认真负责，积极主动，执行力强。</t>
  </si>
  <si>
    <t>岗位职责：（1）接受客户咨询，维护客户关系；（2）贷款申请标准流程化处理；（3）M1催收提醒；（4）开展借新还旧、结清再贷工作；（5）客户资料整理、移交；（6）负责借款合同、发票及时快递给客户；（7）做好贷后/售后管理；（8）完成上级交办的其他工作。任职要求：1、 五官端正，金融、风险控制、信用管理等专业优先，有客服经验者优先；2、灵活、细致、耐心，具有良好的客户沟通、人际交往及维系客户关系的能力，有一定法律意识；3、勤奋努力，具有吃苦耐劳以达成工作目标的毅力和决心；4、 诚实守信，为人谦虚、具有高度的团队合作精神和高度的工作热情。　福利待遇：1、入职即签正式劳动合同（除在校学生），公司有有系统、完善、公平的晋升体系；2、具有竞争力的薪酬：基本工资+补贴+绩效；3、完善的保险福利：五险一金+其他福利待遇（如带薪年假、商业补充医疗保险等）；4、底薪+绩效，五天工作日，周六周日休息，法定节假日休息；5、各式培训机会：岗前带薪专业技能培训、个人能力素质培训等；6、完善的晋升激励机制，给员工广阔的发展空间及晋升机会；7、丰富多彩的员工活动，如运动会，员工生日会，团建活动、志愿者活动、户外拓展活动，年会等</t>
  </si>
  <si>
    <t>广州市白云区三元里大道268号宏泰大厦907室（地铁站三元里B出口上盖）</t>
  </si>
  <si>
    <t>资深财经经理（资金风控）</t>
  </si>
  <si>
    <t>岗位职责：1、组织研究和评估资金风险，进行资金风险前瞻性研究；2、开发、优化资金风险监控管理的工具和方法，建立资金风险监控指标和评价体系，监控风险管控情况；3、针对高风险或逆向事件，组织专项资金风险检查回溯，推动业务改进岗位要求：1、工作经验要求：银行业（如知名大型银行市级分行）、电商业（知名大型电商企业全球共享中心、资金管理结算中心、财务风险控制中心等）7年及以上财务、资金、风控经验； 1）精通企业资金管理、支付结算、风险控制基本知识和体系结构； 2）精通金融业业务运作规则和资金风险控制知识； 3）精通解电商行业业务运作模式、流程和资金风险控制知识。2、技能要求： 1）前瞻性的银行和资金业务风险研究和应用； 2）体系化的银行和资金业务风险方法工具的优化和应用； 3）具有特许金融分析师、CPA、ACCA或同类专业资格优先。3、教育背景要求：金融、会计、财务管理等相关专业本科及以上学历。4、语言能力要求：英语四级及以上，能熟练用作工作语言。</t>
  </si>
  <si>
    <t>广东省深圳市龙岗区坂田街道办华为基地                                                        查看职位地图</t>
  </si>
  <si>
    <t>一、岗位须知：1、请各位求职者仔细、详细的阅读你投递的职位要求，公司将统一进行审核、通知，谢绝重复投递和未经预约的来访。2、凡应聘成功人员，公司将统一、全面的给予员工提供零基础培训。3、正式入职之后交易资金均由公司提供。二、岗位简介及岗位要求：1、负责公司指定交易账户的资金运作。2、专业不限，经管类、数理类、理工类专业优先考虑。3、人品端正，谦虚好学，自信果敢。4、有很强的数据运算能力及宏观经济数据分析能力。5、公司提供完善的免费提高培训。</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</si>
  <si>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来提供。二、岗位简介及岗位要求：1、负责公司指定交易账户的资金运作。2、专业不限，经管类、数理类、理工类专业优先。3、人品端正，谦虚好学，自信果敢。4、有很强的数据运算能力及宏观经济数据分析能力。5、公司提供完善的免费提高培训。</t>
  </si>
  <si>
    <t>金融投资风控经理</t>
  </si>
  <si>
    <t>一、岗位须知：1、请各位求职者仔细、详细的阅读你所投递的职位要求，公司将统一进行审核、通知，谢绝重复投递和未经预约来访。2、凡应聘成功人员，公司将会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t>
  </si>
  <si>
    <t>金融风控分析助理</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</si>
  <si>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金融风控分析助理。</t>
  </si>
  <si>
    <t>股票风控分析专员</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</si>
  <si>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股票风控分析专员。</t>
  </si>
  <si>
    <t>风控经理/主管</t>
  </si>
  <si>
    <t>岗位职责：1、 协助部门领导开展风险管理体系的研究和相关制度拟定；2、 制定风险管理策略，设计风险管理流程，拟定量化风险管理指标；3、 负责具体投资项目的定期追踪，给出评估；4、 具体负责资产管理项目的风险管控，包括审核资产管理项目立项申请、合同等，撰写风险评估报告，参与资产管理项目的尽职调查；5、 负责对日常风险监测过程中发现的各种市场风险、信用风险、流动性风险等各类风险管理状况汇总、分析、评估，并拟定风险控制措施；6、 协助部门领导完成其他工作。任职要求：1、 本科以上学历，从事金融行业风险控制5年以上或供应链金融风险控制3年以上从业经验；2、 具有风险控制意识，了解供应链行业风险控制体系及流程；3、 能独立完成项目风控审查工作，有餐饮供应链金融风险控制工作经验优先；4、 为人诚信，具有高度的责任心，工作主动积极，能承担工作压力。</t>
  </si>
  <si>
    <t>北京市朝阳区十八里店南桥观筑庭园801号楼（孔孟子像院内）                                                        查看职位地图</t>
  </si>
  <si>
    <t>风控客服（珠江新城上班）</t>
  </si>
  <si>
    <t>岗位职责：（1）接受客户咨询，维护客户关系；（2）贷款申请标准流程化处理；（3）M1催收提醒；（4）开展借新还旧、结清再贷工作；（5）客户资料整理、移交；（6）负责借款合同、发票及时快递给客户；（7）做好贷后/售后管理；（8）完成上级交办的其他工作。任职要求：1、 五官端正，金融、风险控制、信用管理等专业优先，有客服经验者优先；2、灵活、细致、耐心，具有良好的客户沟通、人际交往及维系客户关系的能力，有一定法律意识；3、勤奋努力，具有吃苦耐劳以达成工作目标的毅力和决心；4、 诚实守信，为人谦虚、具有高度的团队合作精神和高度的工作热情。　福利待遇：1、入职即签正式劳动合同（除在校学生），公司有有系统、完善、公平的晋升体系；2、具有竞争力的薪酬：基本工资+补贴+绩效；3、完善的保险福利：五险一金+其他福利待遇（如带薪年假、商业补充医疗保险等）；4、底薪+绩效，五天工作日，周六周日休息，法定节假日休息；5、各式培训机会：岗前带薪专业技能培训、个人能力素质培训等；6、完善的晋升激励机制，给员工广阔的发展空间及晋升机会；7、丰富多彩的员工活动，如运动会，员工生日会，团建活动、志愿者活动、户外拓展活动，年会等。</t>
  </si>
  <si>
    <t>广州市天河区珠江西路17号3902室</t>
  </si>
  <si>
    <t>风控分析经理</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</si>
  <si>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风控分析。</t>
  </si>
  <si>
    <t>监察审计高级经理（信息化风控方向）</t>
  </si>
  <si>
    <t>岗位职责：1、全面深入理解业务策略、系统流、数据流等，识别关键风险控制点，根据风险评估制定以战略及风险为导向的数据分析预警平台，通过数据分析手段辅助开展审计工作，推动审计效率提升。2、强有力的项目计划和执行力，通过多维度数据分析，发现异常情况并进行风险评估，输出风险防范策略；负责数据预警模型的构建、优化及评估等；负责维护风险矩阵及关键控制，检测平台运行并定期汇报；3、保持与业务、产品、技术等部门之间良好的沟通与协作，及时分析并跟进业务和系统风险，能推动问题的识别、诊断和解决；具备信息安全、IT风险管理相关专业知识和操作能力，能独立评估现有流程设计合理性和执行有效性，并提出切实可行的建议；4、通过和集团信息系统团队密切合作，有效的跨部门协作推动IT治理和管理持续改进，确保审计各项内控及预警措施高效、正确地植入公司业务流程，不断推动公司风控工作的信息化水平。任职要求：1、具有5年以上工作经验，数理统计、计算机或信息系统、风险管理或审计等相关专业，全日制本科（含）以上学历；具有IT及金融、财务、审计等复合专业背景者优先；2、具备审计监控或信息安全相关系统（含连续审计系统、审计数据分析平台、审计信息系统、信息安全系统等）的规划与开发经验，熟悉系统开发过程、具备主流数据库、操作系统、网络、安全等一种或多种领域的基础知识，熟悉SQL,ACL或其他程序开发语言者优先；具有IT审计、数据分析、内控舞弊审计相关工作经历，熟悉房地产的业务逻辑者优先；四大IT审计经验或者大型企业做过同等信息系统操作或专业IT咨询经验者优先；3、具备良好的职业道德，具有较强的工作责任心和良好的团队协作精神，学习能力和适应性强，抗压能力强，良好的文字表达、沟通能力，善于跨部门合作；优异的独立分析及解决问题的能力，逻辑性强；能够适应快速变化的企业环境；能够根据工作需要出差。</t>
  </si>
  <si>
    <t>深圳市盐田区大梅沙环梅路33号万科中心</t>
  </si>
  <si>
    <t>外汇风控管理总监</t>
  </si>
  <si>
    <t>一、岗位须知：1、请各位求职者仔细、详细的阅读您投递的职位要求，公司将统一进行审核、通知，谢绝重复投递和未经预约来访。2、凡应聘成功人员，公司将统一、全面的给予员工提供零基础的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t>
  </si>
  <si>
    <t>风控总监（金凯富集团）</t>
  </si>
  <si>
    <t>岗位要求:1、根据公司战略及业务发展要求，构建完善的风险评价及预防体系，全面负责风控管理中心的日常工作；2、负责制定和贯彻公司现金拆借、赎楼、资管等各类业务的风险评价标准、相关制度和工作流程，控制公司业务风险；3、负责对公司各类投资项目的信用风险、市场风险和操作风险进行审查、分析与控制，参与项目评审会；4、对每项业务的实际操作过程及签署文件进行风险分析与评估；5、及时发现未预见的风险及新出现的风险并及时采取防范措施。任职资格：1、金融等相关专业本科及以上学历；2、5以上金融机构风控工作经验；3、具有丰富的项目审批、风险管控经验，熟悉金融行业运作流程和监管法律法规；4、思维缜密、原则性强、责任心强，具有高度的职业道德和敬业精神，良好的领导能力和团队合作能力。</t>
  </si>
  <si>
    <t>深圳市五和大道与雅宝路交汇处星河world</t>
  </si>
  <si>
    <t>一、岗位须知：1、请各位求职者仔细、细致、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</si>
  <si>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资金安全管理。</t>
  </si>
  <si>
    <t>风控顾问</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</si>
  <si>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风控顾问。</t>
  </si>
  <si>
    <t>投资风控经理</t>
  </si>
  <si>
    <t>一、岗位须知：1、请各位求职者仔细、详细的阅读你投递的职位要求，公司将统一进行审核、通知，谢绝重复投递和未经预约来访。2、凡应聘成功人员，公司将统一、全面的给予员工提供零基础培训。3、正式入职之后所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t>
  </si>
  <si>
    <t>金融风控师、助理</t>
  </si>
  <si>
    <t>风控客服（天河上班）</t>
  </si>
  <si>
    <t>岗位职责：岗位职责：（1）接受客户咨询，维护客户关系；（2）贷款申请标准流程化处理；（3）M1催收提醒；（4）开展借新还旧、结清再贷工作；（5）客户资料整理、移交；（6）负责借款合同、发票及时快递给客户；（7）做好贷后/售后管理；（8）完成上级交办的其他工作。任职要求：任职要求：1、 五官端正，金融、风险控制、信用管理等专业优先，有客服经验者优先；2、灵活、细致、耐心，具有良好的客户沟通、人际交往及维系客户关系的能力，有一定法律意识；3、勤奋努力，具有吃苦耐劳以达成工作目标的毅力和决心；4、 诚实守信，为人谦虚、具有高度的团队合作精神和高度的工作热情。　福利待遇：1、入职即签正式劳动合同（除在校学生），公司有有系统、完善、公平的晋升体系；2、具有竞争力的薪酬：基本工资+补贴+绩效；3、完善的保险福利：五险一金+其他福利待遇（如带薪年假、商业补充医疗保险等）；4、底薪+绩效，五天工作日，周六周日休息，法定节假日休息；5、各式培训机会：岗前带薪专业技能培训、个人能力素质培训等；6、完善的晋升激励机制，给员工广阔的发展空间及晋升机会；7、丰富多彩的员工活动，如运动会，员工生日会，团建活动、志愿者活动、户外拓展活动，年会等。</t>
  </si>
  <si>
    <t>广州市天河区天河路240号丰兴广场C座1903</t>
  </si>
  <si>
    <t>股票期货外汇风控分析专员</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</si>
  <si>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股票期货外汇风控分析。</t>
  </si>
  <si>
    <t>金融风控分析专员</t>
  </si>
  <si>
    <t>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金融风控分析专员。</t>
  </si>
  <si>
    <t>岗位职责：（1）熟知信贷、供应链金融等操作流程及风控措施，能独立分析其企业财务数据；（2）对上述相关的项目参与现场尽调、指导区域、分公司制定其方案，并有效的降低风险；（3）参与大区债权类项目的业务审批；（4）负责产业分析、筛选和甄别，把控风险，参与尽职调查工作，并撰写分析报告；（5）熟悉多行多业中核心产业的经营模式、盈利方式，搜集行业信息、关注行业最新动态，建立行业基本数据库；（6）跟踪重点企业动态信息，定期进行尽调，撰写企业调研报告；（7）负责为公司所投资项目提供财务咨询等价值增值服务；（8）负责投后管理财务方面的跟进工作。任职要求：1.具有CPA、法律等相关证书优先2.统招全日制本科及以上学历3.3年以上金融机构尽调经验4.财务、或法务相关专业能力5.熟练掌握Word/PPT/Excel等办公软件</t>
  </si>
  <si>
    <t>北京市西城区西环广场凯德Mall-T1</t>
  </si>
  <si>
    <t>财务风控岗（星河金融）</t>
  </si>
  <si>
    <t>岗位职责1、参与拟投资的债权项目进行财务尽调，撰写拟投资项目风控意见书，并在投决会上提示风险，给出投资建议；2、对公司已投项目进行有效的风险控制，向公司提出预警信息和调整建议。任职资格1.本科及以上学历，5年以上财务风控类工作经验；2.熟悉融资租赁及商业保理等债权类业务财务尽调及项目评审流程，擅长发现项目风险；3.工作责任心强，具有较强的沟通与组织协调及学习能力，能快速适应环境。</t>
  </si>
  <si>
    <t>风控审核专员(10016757)</t>
  </si>
  <si>
    <t>1、审核借款申请人资料的完整性及真实性； 2、按照标准及要求对借款申请人的申请进行详尽、有效的核实与调查，分析审核贷款人资信条件，提出初步的审核意见； 3、通过有效地信用评估手段，甄别、发现存在问题的借款申请，合理控制信用评估风险；4、结合日常审查的问题和操作经验，提出信用审核标准或操作流程的优化建议，加强信用管理，降低信贷损失。任职要求:1、经济、金融、信用管理等相关专业本科及以上学历； 2、具备较强的语言表达能力，良好的沟通能力、逻辑思维能力及分析判断能力；3、具有较强的风险控制意识、客户服务意识及团队合作意识；4、工作认真负责，积极主动，执行力强。</t>
  </si>
  <si>
    <t>深圳市福田区Neo大厦A座23E</t>
  </si>
  <si>
    <t>请认真阅读招聘信息，再确定投递简历盈利——游走在投资与投机之间，徜徉于现实与理想之巅，它是人类社会对于资金和心理博弈的最直接体现，完美的展现了灵长类之魂创造与行动的宣言，是你实现人生理想的最后一环。嘉诺控股集团有您期望的金融高端职位就业的机会;这里是北京金融投资创新企业培育基地；这里是国家人力资源和社会保障部授予的金融外汇投资分析师北京地区考试中心；这里有指引您进入金融领域的梦想导师;这里有助您完成稳定盈利梦想的核心交易及训练体系;您没有经验，这里有交易启蒙的课程；您缺乏技能，这里有专业实战的交易技巧；您曾经亏损，这里有扭亏为盈的交易策略；……无论您是没做过交易的朋友，还是曾今做过或者现在正在做金融交易的朋友，嘉诺控股集团都诚挚欢迎您来共同交流探讨，也许我们的课程给您更深的启发，也许您的建议让我们再次进步。【注】:无需风控员外出寻找客户，只需控制操作公司账户即可【培养方式】公司对于没有交易经验，却对金融衍生品操作有兴趣者，提供正规统一的免费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发掘每一位学员的交易潜力。【学习目标】1、职业下单员：技术全面，心态平稳。2、实用型策略分析师：基本面分析与技术分析相结合，为客户提供参考性强，时效性强，准确性高的策略服务。3、实战型交易讲师：“做我所讲，讲我所做。”将理论和实践紧密结合在一起，与更多的人进行分享。通过系统的学习和训练，所有学员将逐渐具备以下的能力1、具备严格的资金管理能力、风险控制能力，养成良好的交易习惯；2、提高系统思维能力，打造符合自身性格特点及操作风格的交易系统；3、通过学习，达到独立判断和选择交易的机会、具备自如掌控一定规模资金的操作能力；4、具备基本的团队交易规则和团队协作的能力；5、了解国际金融最前沿交易技术及程序化交易管理流程；【面试要求】不提供视频或者电话面试，只能到北京参加一对一面试，无复试，无笔试，不能来北京者请勿投递，面试通过后培训可做延期。【职位要求】1、金融专业优先，培训期间有大量的空余时间；2、热爱金融、对金融经济知识感兴趣；3、有很强的执行力，自制力强，日常生活有规律、有计划；4、有较强的学习能力和新知识的接受能力；5、有抗压能力；6、耐心细致，有责任心，具有保密意识；7、对于基础薄弱或者无经验者有专业的入职培训；8、公司提供良好的晋升机制；9、年龄在20—60周岁均可。【晋升条件】1：初级稳定连续三个月的月盈利12%晋升为公司中级。2：中级稳定连续三个月的月盈利12%晋升为公司高级。【岗位职责】1、正式成为公司的员工之后，负责公司指定账户的资金运作，在稳定盈利的基础之上会逐步增加操作资金。2、以稳定且合理的盈利方式为前提，及时盈利，每月完成公司规定的盈利目标，并在此基础上争取创造更多的盈利。3、定期上交盈利报告，报告时间每月一次。【薪资待遇】初级待遇：基本工资6000起+提成20%+五险+双休+旅游+奖金+福利;（月收入大约11000--16000）中级待遇：基本工资10000起+提成20%+五险+双休+旅游+奖金+福利;（月收入大约16000-26000）高级待遇：基本工资15000起+提成20%+五险+双休+旅游+奖金+福利;（月收入30000以上）公司地址：北京市朝阳区建外SOHO东区 9号楼16层乘车路线：地铁10号线或1号线国贸站C口出 或公交到大北窑南公司网址：http://www.garnorfx.com面试经理：盘经理联系预约电话：13121969832（此号码记好，面试需要填写此预约电话）工作地址北京市朝阳区东三环中路39号院建外SOHO_9号楼_16层1601及25层</t>
  </si>
  <si>
    <t>国贸建外SOHO 9号楼东区16层1601                                                        查看职位地图</t>
  </si>
  <si>
    <t>JAVA开发工程师（风控方向）(职位编号：unipay000499)</t>
  </si>
  <si>
    <t>岗位职责:1、负责公司web端产品的研发，参与系统的架构设计；2、积极主动跟进业务需求，为改善系统提出建议；3、配合测试人员做好测试工作；4、负责相关技术文档编写；5、参与团队技术交流和分享活动，促进团队共同进步。 任职资格:1、两年及两年以上Javaweb开发经验，本科及本科以上学历，计算机相关专业，以软件开发为兴趣者优先；2、熟练掌握spring、mybatis、springmvc等主流框架，熟练使用FreeMarker前端框架； 3、熟练掌握html、css和javascript等Web开发相关技术，熟悉jquery；4、熟悉redis、memcached 等常用key-value缓存数据库；5、精通SQL语言, 熟练使用Oracle,MySql等常用数据库，有数据库优化经验者优先；</t>
  </si>
  <si>
    <t>西单联通办公楼</t>
  </si>
  <si>
    <t>初审/信审/贷前风控(10024080)</t>
  </si>
  <si>
    <t>北京市朝阳区金地中心</t>
  </si>
  <si>
    <t>岗位职责：1.根据业务需要开展拟投资项目的尽职调查工作；开展已投资项目的投资风险控制工作，进行定期投资效益评估；2.协助制定、完善风险、审计规章制度，健全风险、审计体系，编制年度、季度风险计划，确定各时期的风险重点；3.对各部门经营责任制执行情况进行风险审计，并提出风险、审计报告；4.对公司资产质量及安全状况；经营管理政策、方案的合理性与执行力度；各项规章制度的制订、合理性与执行情况；制度的执行情况；项目投资情况，重大经济合同协议等事项进行审计，并提出审计报告；5.对违法乱纪、徇私舞弊、侵占公司资产、损害公司利益以及造成公司重大损失的行为进行专项审计，并提出处罚意见；6.配合外部审计，协助各项目组开展具体审计工作；任职要求：1. 硕士及以上学历；审计、财务、管理等相关专业；2. 3年以上风险、审计工作经验，具备CIA或CPA资格证书优先；3. 熟悉公司风险、审计、投资等相关业务及其法律法规；通晓会计原理；熟悉内部审计准则、程序和方法；4. 具有缜密的逻辑分析能力和敏锐的洞察力；良好的沟通能力、口头与书面表达能力；具备较强的组织协调能力和项目计划策划与实施能力；5. 能主动适应企业文化、有责任心、积极上进、正直、较强的团队合作精神。</t>
  </si>
  <si>
    <t>北京市西城区平安里西大街31号航天金融大厦5A                                                        查看职位地图</t>
  </si>
  <si>
    <t>电话催收客服/电销/风控专员（四惠东附近）</t>
  </si>
  <si>
    <t>工作地点：To 刚来北京的乡亲们：此工作地点在北京东五环To 远在海淀昌平的乡亲们：谢绝乃们投递，节省双方的时间To 还在学校的小孩子们：抱歉不提供住宿北京市朝阳区地铁八通线高碑店地铁站920米-兴隆庄甲8号C座五层公交车站—民航医院（648,615等）此岗位工作时间为八小时五天制，属公司直招，非派遣。工作职责： 1、该岗位为信贷投资风险管理人员，在呼叫中心以电话平台对逾期款项进行提醒及催缴，降低资金风险； 2、处理公司提供的逾期客户名单，并对部分信息缺失者进行资料查找及补充； 3、由公司提供所需岗位培训，认真掌握培训内容； 4、完成直属上级交办的其他任务，业绩优秀且具备管理能力者，公司重点培养，给予晋升机会。任职资格： 1、大专及以上学历，对数字敏感，逻辑思维清晰；可接受应届毕业生； 2、沟通能力强，普通话标准，具备较好的服务意识； 3、工作态度严谨，具备团队合作精神及独立解决问题的能力； 4、有金融业催收或客服经验可优先。福利待遇： 1、享受规律的5天8小时工作制度； 2、入职签订正式劳动合同，作为薪资福利的法律保障； 3、享受齐全的五险一金； 4、一年有5天带薪年假； 5、岗前带薪培训； 6、重大节日礼品慰问； 7、月、季度、年度，不定时针对个人成长的培训机会； 8、公司目前处于高速发展阶段，有良好的职业发展空间，业绩优秀且具备管理能力者，公司给予晋升机会学习带领团队经验，向管理层迈进。工作地址北京市朝阳区兴隆庄甲8号C座五层(地铁八通线高碑店站附近）</t>
  </si>
  <si>
    <t>北京市朝阳区地铁八通线高碑店地铁站920米-兴隆庄甲8号C座五层</t>
  </si>
  <si>
    <t>风控管理</t>
  </si>
  <si>
    <t>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管理公司资金如对该岗位感兴趣，请先投递简历我们将尽快联系您</t>
  </si>
  <si>
    <t>岗位职责：1、负责拟投资项目的财务分析及尽职调查，对项目进行合规性和真实性的审查；2、参与公司投资决策，发表投资风控意见；3、投后项目的定期复盘、财务规范跟踪，保障项目顺利执行及退出。任职要求：1、法律、金融、会计等相关专业的本科以上学历；2、会计师事务所审计工作2-3年工作经验，注册会计师优先；3、为人正直，坚持原则，逻辑能力强，乐于发现问题及解决问题。岗位亮点： 风险控制是金鼎资本得以快速稳健发展的核心优势之一，我们以为客户创造稳健持久的高回报作为自己的使命，打造属于金鼎资本的风险控制体系。金鼎的风控团队可以参与项目的投前立项、投中尽调和投后复盘工作，是金鼎资本专业团队中最有机会参与到整个项目运作中的核心部门。在这样的团队里，可以快速提高对项目的判断力和格局视野，提高全流程投资的能力，期待有学识、有理想、有奋斗精神的你加入风控团队！</t>
  </si>
  <si>
    <t>北京市东城区东四十条甲22号南新仓商务大厦A座A601</t>
  </si>
  <si>
    <t>岗位职责：1.   负责建立并完善全集团风控管理体系、以IPC为基础搭架风控模型；2.   负责制订并完善集团的风控管理制度、流程和风控管控要点；3.   负责管理、指导集团风控管理中心，并通过中心管理全集团的风控体系；4.   组织并参与集团投融资项目、投行业务项目等重大项目的尽职调查和前期风险审核，同时对项目的事中风险控制、事后风险管控，出具风险评估报告。5.   定期出具集团风险常规管理报告，针对集团即时风险问题，评估风险状态与风险程度，分析风险来源和影响，提供解决方案；6.   提供风险交易结构设计，共同确定项目风险控制措施并进行风险评估，完善项目风险控制、部门工作内部风险控制制度；7.   设计、论证和审核重大投资项目方案、参与商业谈判及项目执行；8.   董事长交办的其他重要事项；任职要求：1.   本科以上学历，八年以上风控管理经验；2.   热爱金融行业，对金融、产业有着自己执着的理想；3.   熟悉小微信贷、供应链金融、保理金融、汽车金融等多领域金融服务的业务模式；4.   有包商银行从业经历、熟悉IPC模型转化的经验者优先；</t>
  </si>
  <si>
    <t>北京市朝阳区建国路56号，天洋运河壹号G2栋                                                        查看职位地图</t>
  </si>
  <si>
    <t>国贸建外SOHO东区9号楼16层                                                        查看职位地图</t>
  </si>
  <si>
    <t>高级私募风控经理</t>
  </si>
  <si>
    <t>一、岗位须知：1、请各位求职者仔细、详细、细致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考虑。3、人品端正，谦虚好学，自信果敢。4、有很强的数据运算能力及宏观经济数据分析能力。5、公司提供完善的免费提高培训。</t>
  </si>
  <si>
    <t>创投风控岗（深圳某金融国企）</t>
  </si>
  <si>
    <t>偏法律、会计各一人岗位职责：1、审核拟立项项目资料，组织召开立项会，对已立项项目跟踪管理并提供财务会计、法律业务咨询。2、审核拟投资项目报告及相关资料，对投资项目的法律合规性及财务规范性进行审查，提出相应的风险控制意见。协调集团公司风控部安排投资项目决策流程。3、审核拟投资项目的相关合同、协议及其他法律文件，确保相关法律文件的规范性和合法性。4、负责项目后期管理中相关合同及法律文件的审核，对已投资项目财务状况、经营状况进行监测及风险评估，对投资项目退出方案提供建议法律、财务意见。任职要求：1、法律、金融经济类、财务等相关专业本科及以上学历；其他专业已取得注册会计师资格或律师资格；2、有投资公司及相关金融机构风控法律合规审核经历；或律师事务所、会计师事务所IPO业务经验；3、熟悉VC/PE投资业务流程及相关法律法规；4、同等条件，具有注册会计师资格或者律师资格优先。</t>
  </si>
  <si>
    <t>深圳市罗湖区宝安北路3039号深圳人才大市场大厦</t>
  </si>
  <si>
    <t>金融风控师/专员/助理</t>
  </si>
  <si>
    <t>工作职责：1、投融资项目尽职调查，可行性研究，风险评估和控制；2、负责建立风险评估的系统、风险；3、负责制定公司风险管理的各项制度和风险控制流程；4、对公司资金账户进行动态分析、评估监测和报告； 5、负责公司风险管理工作，参与确定资金流程的设计、风险控制权限及设定风控阀值等。资质要求：1.大专及其以上学历，性别不限，金融专业优先；退伍军人、应届毕业生优先；2．热爱金融行业，有励志于长期发展这个行业的意愿；3.接受免费统一的专业学习培训和模拟训练；4.成绩优秀的将逐步晋升为中级、高级；5.认同公司的发展理念，愿意与公司共同发展；6.具有很强的工作责任心和团队合作精神。薪资待遇：初级：底薪6000 + 盈利20%提成 + 年终奖金+五险 月薪可达8000以上中级：底薪10000+ 盈利20%提成 + 年终奖金 + 五险 月薪可达12000以上高级：底薪15000+ 盈利20%提成 + 年终奖金 + 五险 月薪可达2-3万程序化：底薪20000+ 盈利20%提成 + 年终奖金 + 五险 月薪可达3-8万联系经理：13121969832 盘经理 QQ 761049193</t>
  </si>
  <si>
    <t>风控/客服专员</t>
  </si>
  <si>
    <t>广州市天河区珠江西路17号广晟国际大厦3902</t>
  </si>
  <si>
    <t>数据挖掘</t>
  </si>
  <si>
    <t>帛铎文化传媒隶属于广州帛铎文化传播有限公司打造的集编辑、出版、发行为一体的专业平台，自2008年8月28日成立以来一定秉承&amp;mdash;&amp;mdash;大帛之冠 徇以木铎的经营原则，竭诚为全国各地的客户提供高效、负责、专业的服务。【公司官网】http://bodolw.com/【岗位职责】1. 行业数据搜集，整理，挖掘，分析，清洗；2. 负责数据统计平台的开发建设；3. 数据库的维护、优化。【任职资格】1. 大专以上学历,计算机、网络工程等相关专业；2. 有一年左右的网络爬虫、数据挖掘、数据清洗等工作经验优先；3. 能熟练使用SQL，熟悉Python、C++、Java等语言至少一门语言。【福利待遇】1. 为老员工安排固定医院进行免费的年度体检，（员工试用期过后，可报销体检费用+交通补助+工作服）；2. 包吃中餐和晚餐（已请人做饭，干净卫生）；3. 享受五险；4. 享受工龄生日派对；5. 享受每年7-15天的省外游；6. 员工享受法定假期；入职一年可享受4天以上的年假；7. 一年划分成15个工作月，发放15次工资，5次季度奖金。【上班时间】8：30-12：00 ? ? 13：30-17：00（5.5天制）【工作地址】广州市天河区广园东路2191号时代新世界中心南塔1004室公交车：豪景花园站、省军区省站、军体院站地铁：广州东站（B2出口，往健力百合酒店方向走。）</t>
  </si>
  <si>
    <t>广州市广园东路2191号时代新世界中心南塔1004室</t>
  </si>
  <si>
    <t>中级数据挖掘工程师</t>
  </si>
  <si>
    <t>岗位职责：岗位职责：1. 负责用户画像和智能推荐系统的算法开发，以及相关模块的设计和实现。2. 分析用户的基本属性和行为轨迹，并预测用户的潜在特性和行为。3. 根据用户画像进行用户分群，并进行相关的精准推荐。任职资格1. 计算机相关专业，本科及以上学历，3年以上数据挖掘相关工作经验。2. 具有良好的逻辑分析能力、沟通能力和团队合作意识。3. 熟悉常用的推荐算法，理解主流的监督式机器学习模型。4. 参与过用户画像系统和推荐系统从0到1的构建。5. 过硬的数据清洗和处理技能，深刻理解相关要义。6. 扎实的编程技能，熟悉 Java、Python 和 Scala 等语言。7. 熟悉 MySQL、Redis 等数据库。8. 有较强的执行力以及分析问题和解决实际问题的能力。加分技能1. 有大规模推荐系统的研发经验。2. 有处理海量实时数据和离线数据的经验。3. 参与过用户画像系统和推荐系统从1到10的构建。4. 熟悉sklearn、TensorFlow、NLTK等机器学习框架者。5. 熟悉Hadoop、Spark、HBase、Hive、Kafka、Storm等计算平台和工具。6. 掌握机器学习、深度学习、图像识别、自然语言处理中的一项或多项。</t>
  </si>
  <si>
    <t>职位要求1、本科以上学历，扎实的机器学习、数据挖掘、统计学理论基础；有统计、应用数学、金融等相关专业背景优先；2、精通常见机器学习算法（如逻辑回归、SVM、神经网络、决策树、贝叶斯等），有实际建模经验，掌握深度学习算法优先；3、具有扎实的计算机操作系统、数据结构等编程基础，精通至少一门编程语言例如JAVA/python/R等；4、熟悉Map-Reduce模型，对Hadoop、Spark、Storm等大规模数据存储与运算平台有实践经验优先。5、熟悉No SQL数据库，有mongodb数据库使用经验者优先。注意：本岗位工作时间为996、不能接受加班的请慎投！</t>
  </si>
  <si>
    <t>北京市朝阳区望京soho                                                        查看职位地图</t>
  </si>
  <si>
    <t>岗位职责：1、在大数据场景下，应用数据挖掘/机器学习等技术建立模型，深入分析医疗影像数据，提取病例特征。2、应用统计学相关技术形成分析报告，为产品研发和运营提供数据支持。任职要求：1.本科以上数学、统计学、物理、计算机等相关专业毕业。英语能力强，可浏览英文网站；2.熟悉linux操作,熟练掌握Python语言以及基于Python的数据处理框架；3. 精通R、SAS、SPSS、Matlab等挖掘工具；4.熟悉常见机器学习算法（如逻辑回归、SVM、神经网络、决策树、贝叶斯等）；5.熟练掌握hadoop/spark/storm等分布式数据处理框架及，Hive/SparkSQL等数据仓库工具；6.熟练使用Redis、Mongodb、Hbase等NoSQL数据库；7.熟悉hdfs/mapreduce/yarn/hive/flume/storm/hbase/Mahout/spark等分布式开源项目中的一种或多种。</t>
  </si>
  <si>
    <t>北京市丰台区南四环西路186号汉威国际广场</t>
  </si>
  <si>
    <t>（EXCEL 数据挖掘）数据分析</t>
  </si>
  <si>
    <t>岗位职责：负责业务线下特定产品的数据监测、数据分析、数据挖掘、撰写和汇报分析报告；给运营团队提供集中培训及日常咨询，传播指标分解、数据分析方法；与开发团队协调沟通相关项目情况，提出数据收集、清洗、整理需求，合理把控项目进度；负责对用户数据进行深入分析，如页面点击分布、用户行为习惯等，了解用户需求并提出优化改善建议；负责对产品数据进行趋势分析，协助技术推动产品优化，改善用户体验；负责收集行业及竞争对手的相关数据、监测剖析，提供分析报告；负责为市场决策、运营决策、推广策略提供数据支持。任职要求：本科以上学历，统计、应用数学和数据挖掘相关专业，辅修心理学为佳；1年以上网站运营或数据分析经验；熟练使用SQL、EXCEL或SPSS等网站数据分析处理工具，能够综合使用各种数理统计、数据分析、数据挖掘、制表绘图等软件进行图表、图像以及文字处理；优秀的数据分析能力和报告撰写能力，敏锐的观察力，解决问题能力；团队协作能力强，与其他部门沟通能力强。</t>
  </si>
  <si>
    <t>上海市长寿路200号                                                        查看职位地图</t>
  </si>
  <si>
    <t>算法工程师数据挖掘</t>
  </si>
  <si>
    <t>岗位职能：通过NLP信息抽取、数据挖掘等技术，从海量病历、论文、医学电子书籍、网页中进行知识挖掘，根据应用需求设计并完善医学知识图谱；开发并完善基于知识图谱的CDSS(临床辅助决策系统)。1.背景需求(满足其中一条即可)：(1) 具有医学信息学/生物信息学/临床医学学历背景；(2) 具有一年以上医学文本信息挖掘工作经验；(包括住院病历、医学文献、基因、蛋白结构等文本/字符序列信息挖掘)(3) 具有NLP信息抽取、知识图谱构建、工作背景；(4) 具有CDSS(临床辅助决策系统)核心功能开发经验；2.技能需求：（1）熟悉linux开发环境；（2）熟悉常用基本数据结构、算法；（3）熟练使用python语言(生物信息方向 perl语言也可)；3.加分项：(1) 熟悉常用机器学习、数据挖掘、NLP相关应用与算法(2) 熟练使用hadoop、spark等分布式存储计算工具我们给优秀的你提供了：七险一金、无限免费零食＆饮料＆水果、带薪年假、餐补、年底15.5薪等所有你能想到和想不到的福利！</t>
  </si>
  <si>
    <t>北京市西直门成铭大厦C座1603                                                        查看职位地图</t>
  </si>
  <si>
    <t>岗位职责：1. 负责系统的需求收集、需求分析；2、负责销售业务数据挖掘和数据分析。从业经历要求：1.有3年以上数据挖掘相关经验；2.精通常用预测、聚类等数据挖掘算法；3.熟练掌握SAS、SPSS或R分析工具等。</t>
  </si>
  <si>
    <t>数据分析与数据挖掘工程师</t>
  </si>
  <si>
    <t>岗位职责：1、基于企业已有大量销售数据、生产数据、物流数据等进行分析，将业务问题转化为数据挖掘模型；2、设计开发数据挖掘模型和处理算法；完成数据准备、数据探索、特征提取、模型建立与调试、模型输出结果分析与展示、模型部署等工作；3、能够根据分析结果，提出数据分析整体解决方案，实现挖掘数据价值；4、从系统应用的角度，能够协助进行数据仓库的创建和管理，能够协助完成ETL相关工作；从业要求：1、较好的分析问题和解决问题的能力，良好的逻辑思维能力，能够从数据中发现有价值规律，并将合理的思路成功应用于实践；2、一定的数据挖掘/机器学习理论和技术基础，了解常用的数据挖掘算法如：聚类模型、线性回归、逻辑回归、分类模型、决策树模型等；3、了解主流统计分析软件，对SPSS,SAS,MATLAB等软件有经验或对R、Python等语言了解者尤佳；4、熟悉主流数据库；5、具备良好的沟通能力；6、具备相关软件文档或材料的编写能力；7、具有丰富的数据分析挖掘、数据仓库建模或BI相关项目经验者尤佳。</t>
  </si>
  <si>
    <t>大数据挖掘工程师</t>
  </si>
  <si>
    <t>岗位要求：1、全日制本科以上学历，硕士学历优先，数学、统计学、计算机信息类等专业背景；2、对数字，数据敏感，具备良好的逻辑思维能力，能够从海量数据中发现有价值的规律；3、优秀的分析问题和解决问题的能力，具有较好的归纳能力与较好的文字和语言表达能力；4、熟悉数据结构,熟悉数据挖掘和机器学习算法等常用算法,并对机器学习算法和理论有较深入的研究（如对熟悉决策树、聚类、逻辑回归,关联分析、SVM，贝叶斯，神经网络等数据挖掘算法有较深理解和实践经验）；5、熟练掌握R，SAS等建模工具，精通SPARK、Python建模开发者优先；6、有责任心，良好的团队合作精神，积极上进，具备良好的学习能力。</t>
  </si>
  <si>
    <t>【岗位职责】1、挖掘客户消费特征，识别高潜产品，为产品线开发优化提供数据支持；2、对产品进销存数据进行挖掘分析，优化供应链采购计划；采购过程数据监控，发现运营风险点并提供预警，降低业务风险；3、供应商特征分析和价值挖掘，优化供应商资源管理。【岗位要求】1、计算机、数学相关专业，扎实的数理基础；2、熟悉经典算法和主流统计模型；3、至少精通一门编程语言，熟悉主流数据库；4、具备数据挖掘/机器学习相关工作经验5、跨境电商、供应链、生产计划相关行业工作经历优先6、良好的数据敏感性和业务场景理解能力7、优秀的学习能力和探索热情</t>
  </si>
  <si>
    <t>广州市白云区白云公园地铁站                                                        查看职位地图</t>
  </si>
  <si>
    <t>数据挖掘工程师(职位编号：Skyworth001181)</t>
  </si>
  <si>
    <t>10000-17000元/月</t>
  </si>
  <si>
    <t>岗位职责:1.高效按时完成数据挖掘任务。                                                              2.不断迭代算法模型，保证算法模型作用到业务系统到效果提升；按提升百分比考核。                 3.根据业务方运营，产品需求，制定数据挖掘和分析方法，并按时完成。                         4.完成用户画像、推荐、广告业务到核心模型搭建，并依据业务迭代需求不断修正、优化；保证业务功能到实现和效果预估。 任职资格:1、精通C++/Java/scala，有较强的工程能力，熟悉常用算法和数据结构；2、熟悉互联网广告的基础知识与理论（比如拍卖理论，投放决策机制），掌握计算广告或推荐的重要技术点（比如CTR预估，实时竞价和精准投放，用户兴趣建模，查询扩展，协调过滤等）；3、熟悉分类、聚类、特征筛选及降维等常用数据挖掘技术；熟悉常见机器学习技术；熟悉常用推荐算法；4、有页面分析、自然语言处理、用户行为挖掘等经验的优先。</t>
  </si>
  <si>
    <t>北京市海淀区海淀黄庄</t>
  </si>
  <si>
    <t>岗位职责：1.对互联网结构、非结构化内容进行挖掘，解决业务实际问题；2.根据业务需要，对数据挖掘开源算法进行改进，并进行集成开发；3.参与大规模数据智能挖掘分析系统的架构设计和功能研发。任职要求：1.在校统计或数据挖掘等相关专业研究生；2.熟悉JAVA/Python编程语言和设计模式，熟练使用常用算法和数据结构，具备优良的编码能力；3.熟悉教育大数据，具有实际工程经验者优先。</t>
  </si>
  <si>
    <t>开发部5计算机软件工程师初级数据挖掘</t>
  </si>
  <si>
    <t>18人</t>
  </si>
  <si>
    <t>任职要求：①年龄18-34岁；②具有良好的职业道德，踏实稳重，工作细心，责任心强，良好的沟通、协调能力，有团队协作精神；③热爱计算机，熟悉互联网行业，对软件行业有自己独特的理解；一、岗位要求①应往届大专及以上学历，有较强的学习能力、语言沟通能力；专业不限，对IT软件行业发展看好（优先者，可放低学历）。②有计算机语言基础者优先，如：C语言、Java、.NET、PHP等；二、发展及提升空间Java软件开发工程师、项目经理及项目管理人员。</t>
  </si>
  <si>
    <t>北京市朝阳区高碑店民俗文化园爱家臻品宫二层                                                        查看职位地图</t>
  </si>
  <si>
    <t>数据挖掘高级经理(038065)</t>
  </si>
  <si>
    <t>工作职责：1、负责面向应用场景，以用户行为数据、交易数据挖掘目标人群，为公司决策提供支持；2、利用统计分析、机器学习等方式建立数据模型，针对用户行为建模，为数据营销进行基础支持；3、结合业务进行探索，并建立分析挖掘主题，通过建模对业务数据进行分析挖掘。任职资格:1、本科以上学历，统计、数学、计算机相关专业，三年以上数据挖掘经验；2、熟练使用如sql、hive等数据库工具，精通python或R，熟练掌握统计理论以及机器学习理论，熟悉常用数据挖掘方法：分类、聚类、回归等，有机器学习的实践经验；3、对业务数据分析有较高敏感度和逻辑性，热爱数据分析工作，责任心强，出色的执行和沟通能力，能够承受较大工作压力。更多职位动态，敬请关注微信公众号“京东金融招聘”</t>
  </si>
  <si>
    <t>1、处理海量数据，经过数据清洗，建立用户画像；负责公司大数据事业线核心数据挖掘工作，为零售、汽车、广告等传统行业赋能2、从事线上线下采集的数据的挖掘、数据分析方向研发工作，采用合适挖掘算法，针对数据建模，识别用户潜在商业价值和机会；3、评估数据挖掘结果，不断优化，提升转化率；4、人工智能应用，包括但不限于人脸识别、图像识别、语音识别、自然语言处理(NLP)、推荐算法、计算广告算法等.任职资格:-计算机或相关专业本科以上学历-扎实的计算机基础，熟悉C/C++/python开发-2年以上数据挖掘/机器学习研发工作经验-有较强创新能力，乐于接受有挑战性的工作-喜欢数据挖掘方向-有很强的学习能力，有主动性和责任心，能承担压力，团队合作意识强-有hadoop使用经验/机器学习经验者优先</t>
  </si>
  <si>
    <t>数据挖掘岗</t>
  </si>
  <si>
    <t>岗位职责：1、负责大数据挖掘算法及人工智能技术的基础研究和技术组件的开发工作，以及数据挖掘工具和算法的研究引入。2、结合卡中心的业务场景开展组合营销、动态规划等领域数据挖掘项目的方案制定、项目实施落地及优化，负责卡中心各业务场景的人工智能技术可行性验证和落地部署。3、负责卡中心战略经营专题分析及其他重点分析工作的开展及落地应用。4、负责数据挖掘产品化项目的架构设计和核心模块设计研发工作，能够带领团队进行技术攻关。任职要求：1、具备3年以上数据挖掘相关工作经验，数学、统计学及计算机等相关专业本科及以上学历。2、熟悉分布式计算框架（hadoop、spark等）及具备相关工作经验。3、熟悉常用机器学习算法（如分类、回归、聚类等）及其原理，具备丰富的机器学习算法应用场景开发项目经验。4、熟练掌握Linux/Hive/SQL，至少掌握Python,Scala,Java,R等一种以上常用数据挖掘编程语言。5、拥有较强的数据洞察能力，数据规划能力、数据分析能力、项目管理能力、逻辑思维能力、问题解决能力、业务敏感度和沟通表达能力。满足以下任一条件者优先考虑：1、对机器学习、深度学习、迁移学习、强化学习、自然语言处理、图像识别和语音识别中的任一领域有深入理解。2、3年及以上大型金融及互联网领域的数据挖掘项目开发及实施经验（分类器，推荐系统，NLP模型等）。</t>
  </si>
  <si>
    <t>罗湖区笋岗路中民时代广场</t>
  </si>
  <si>
    <t>咨询顾问-数据挖掘方向</t>
  </si>
  <si>
    <t>职责描述：1.利用数据挖掘/统计学习的理论和方法解决实际问题。 ?2.根据自己对行业，以及公司业务的了解，独自承担模块化分析任务，并形成分析报告；3.相关分析方向包括但不限于：用户行为分析、业务逻辑相关以及竞争环境相关；4.根据业务逻辑变化，设计相应分析模型并支持业务分析工作开展；5.参与企业状况调研与诊断，汇总调研记录，负责调研报告具体模块撰写；6.在项目经理的指导下，完成某个业务单元和咨询模块的规划及咨询策略的制定与落地；7. 关注某一特定行业的发展动态，研究行业内企业动向、业务发展、竞争态势等；8.根据项目总监与项目经理的安排，完成其他事项。任职要求：1.本科以上学历，数学，统计学等相关专业毕业，有行业建模经验，；2.精通统计学，数据挖掘技术，尤其是回归模型、决策树模型等；3.精通SPSS等各类型数据分析工具，能制作专业分析报告；4.具有良好的逻辑分析能力、沟通能力和文字表达能力；擅长分析问题，5.对咨询行业有较高热情，喜欢不断进取、富有挑战的工作氛围，具备良好的团队合作意识和客户服务意识；?6.能适应不定期加班和短期出差；7、有能源或互联网某一行业实际数据挖掘项目经验者优先。</t>
  </si>
  <si>
    <t>上海市长宁区中山西路1055号SOHO中山广场A座910室                                                        查看职位地图</t>
  </si>
  <si>
    <t>岗位职责：【岗位职责】:  1.与业务、分析、实时计算等团队合作，支持从需求剖析、框架设计、分析挖掘、数据可视化到结果评估优化的完整项目流程；  2.基于海量用户行为数据和其他数据，分析和研究数据与实际业务的关联关系，开发设计可扩展的机器学习算法，挖掘用户属性和行为特征，并以实际业务应用为导向进行应用创新；  3.深入理解物流的业务模型和未来趋势，从对产品、业务和商业的分析挖掘中寻找数据商业价值点，从整体的角度寻找数据中的商业价值和机会；  4、搭建数据管理平台，数据流的维护和优化；  任职要求：1.数学、应用数学、统计学、计量经济学、计算机等专业本科以上教育背景；3年以上数据挖掘相关工作经验；参与过完整的数据采集、整理、分析、建模、挖掘工作；  2.有机器学习、数据挖掘、统计分析、推荐等算法相关的项目经验，深刻理解常用的概率统计、机器学习算法；  3.对产品、业务和商业逻辑敏感，具备良好的逻辑分析能力，较强的独立思考和解决问题的能力，面对模糊的业务场景，能够理清思路，提出清晰解决方案；  4.具备较强的项目管理、人际沟通能力，有较强的执行能力；  5.熟练使用R语言、python、java等其中一种工程化语言，具有一定的数据获取及加工能力；  6.有分布式计算、MR算法开发经验优先；  7、熟练使?用Hadoop、HIVE、Spark、ElasticSearch  等常?用?工具者优先  8、熟悉Highchart、eChart、Google  Fusion Table等数据分析常用组件并有开发数据可视化组件的经验  9.积极创新，有开拓精神，乐于面对挑战，负责敬业，优秀的团队合作精神；诚实，  勤奋， 严谨。 【薪资面议】</t>
  </si>
  <si>
    <t>上海市闵行区</t>
  </si>
  <si>
    <t>数据挖掘分析（SH）</t>
  </si>
  <si>
    <t>负责运用数据分析方法和数据挖掘技术对运维数据进行探索和分析；开展数据挖掘分析模型、方法、工具等方面的研究和应用推广等工作相关要求：（1）大学本科及以上学历,计算机及相关专业；（2）3年以上数据分析经验，熟练使用SQL语言，熟悉数据建设、数据分析的一般流程、常用方法和数据分析项目实践经验，至少熟练使用一种数据分析软件；（3）熟练掌握数据挖掘相关算法，熟练构建和优化数据挖掘模型，进行数据算法研究和改进；（4）熟练使用sas数据分析软件、精通Linux操作系统、python开发者优先考虑；（5）具备较强的独立工作能力，积极的工作态度和良好的团队合作精神，能够承担较大的工作压力，工作细致和耐心。备注：简历报名。统一采取网上报名方式。报名截止时间为2018年6月30日，根据报名情况分批考试录用。请应聘者注册并登录我行人才招聘官方网站（job.icbc.com.cn），进入&amp;ldquo;社会招聘&amp;rdquo;栏目查阅&amp;ldquo;数据中心（上海）&amp;rdquo;招聘信息，在线填写个人简历，完成职位申请。除在官网报名外，不接受其他形式报名。</t>
  </si>
  <si>
    <t>上海嘉定区汇旺东路398号 ；上海市杨高北路2005号(台南西路80号)                                                        查看职位地图</t>
  </si>
  <si>
    <t>岗位职责：1.基于三维家设计数据、订单数据、用户数据、日志行为数据等构建数据中间层，为数据分析、数据挖掘、推荐等数据应用场景提供优质的基础数据；2.深度挖掘数据价值，构建用户画像，挖掘用户使用行为特征，用户喜好，流失行为，粘性用户行为，为业务、产品决策提供数据依据。职位要求：1. 扎实的计算机学科基础；2. 有数据仓库和数据建模工作经验，良好的业务理解能力和模型抽象能力；3. 有海量大数据平台使用经验，熟悉hadoop、hive、spark等平台优先考虑；4. 熟悉机器学习/自然语言处理/数据挖掘/深度学习中至少一个领域的原理与算法，并且能够建模解决业务问题；5. 具有良好的沟通和团队协作能力，对业务有良好的理解能力和敏锐度。</t>
  </si>
  <si>
    <t>广州天河软件园管委会软件路15号F栋902                                                        查看职位地图</t>
  </si>
  <si>
    <t>岗位职责1、根据公司需要，在各大网站发布职位信息。2、调查公司所需人才的外部人力资源存量与分布状况，并进行有效分析，对招聘渠道实施规划、维护、拓展，保证人才层次丰富、质量高，确保招聘渠道能有效满足公司的用人需求。3、搜集简历，对简历进行分类、筛选，汇总。4、负责招聘广告的撰写，招聘网站的维护和更新，以及招聘网站的信息沟通。5、总结招聘工作中存在的问题，提出优化招聘制度和流程的合理化建议，完成招聘分析报告。6、负责建立企业人才储备库，做好简历管理与信息保密工作。任职资格：1、财务，会计，经济等相关专业大专及以上学历；2、熟悉现金管理及银行结算，财务软件操作；3、熟练运用用友办公自动化软件及相关财务软件；4、掌握基本财务知识，熟悉财务管理制度。福利情况：1、创业公司晋升速度快晋升通道清晰畅通，具体看能力（晋级快）2、创业公司待处理事务多，锻炼全面，可以快速学习提升自己（个人提升快）3、周末双休4、住宿补贴（房租自己出500剩下的公司补）5、入职就上五险一金（五险一金）6、扫地僧谈话机会 （几位老板话痨）7、绩效奖（能者多得！！！）8、6000底薪职能类别：统计员 财务助理/文员 ?数据统计员 数据挖掘师 数据采集关键字：出纳员 财务会计助理 财务审计税务 会计助理 会计文员 统计员</t>
  </si>
  <si>
    <t>北京市朝阳区安定路39号1幢11层1108B室</t>
  </si>
  <si>
    <t>软件研发工程师（数据挖掘方向）</t>
  </si>
  <si>
    <t>岗位职责：1、参与项目需求分析、软件架构设计；2、实时跟踪数据分析算法；3、实现各类数据挖掘算法，并投入使用；4、能够根据软件实际运行情况做算法优化。任职要求：1、计算机相关专业，本科及以上学历。3年以上相关工作经验；2、精通Python、熟练掌握Java或C++中的一种开发语言，有丰富的数据挖掘系统编程经验；3、对聚类、分类算法有较深的研究，能够根据业务需求选择合适的算法进行实现；4、熟悉OpenMP或类似并行计算开发框架，有实际项目经验者优先；5、熟悉Hadoop或Spark生态产品，熟悉Tensorflow或caffe开发框架；6、熟练掌握Linux系统；7、具备机器学习、深度学习和增强学习相关领域知识，有实际项目开发经验者优先；8、具备团队合作精神，积极的工作态度和较强的责任心，良好的沟通能力。</t>
  </si>
  <si>
    <t>北京市海淀区北四环中路211号</t>
  </si>
  <si>
    <t>事业单位</t>
  </si>
  <si>
    <t>数据挖掘技术经理</t>
  </si>
  <si>
    <t>岗位职责：1、模型应用。通过机器学习算法、统计模型盘活存量客户，实现存量客户价值经营、贷中风险控制等，为业务创造价值。 2、洞察业务。通过对数据的敏锐洞察，深入挖掘客户潜在价值和需求，推动公司业务发展。 3、决策支持。为公司各业务部门提供贷中的数据支持。 4、体系建设。参与数据挖掘体系建设，为客户价值经营提供便捷的工具和系统支持。 5、项目支持。为公司的风险政策分析、风险定价、客户挽留、市场营销策略等重点项目提供支持。 6、团队管理。协助团队负责人管理团队。任职要求：1、硕士学历，数理统计、计算机等专业优先（优秀本科生可考虑）。 2、熟悉主流的统计模型、机器学习算法，并且有过项目实践者优先，了解深度学习更佳。 3、3年以上工作经验，含2年以上消费信贷行业数据分析经验,有一定管理团队经验者优先。 4、精通一门编程语言，熟悉运用SAS、SQL或Python更佳。 5、逻辑严谨，具备一定的数据分析能力与执行力，沟通能力良好，愿意理解业务场景。</t>
  </si>
  <si>
    <t>深圳市南山区高新园迈科龙大厦1301A                                                        查看职位地图</t>
  </si>
  <si>
    <t>岗位职责：1、负责风控流程相关的数据分析，参与反欺诈模型、信用评分模型和风险定价模型的建立、测试与优化；2、参与底层数据分析、数据挖掘常用工具、函数的编写和开发；3、完成文档撰写、整理；跟进数据模型的开发、测试与实施。任职资格：1、本科以上学历，1年以上数据挖掘经验，2年以上数据分析经验；2、熟悉主流的机器学习、数据挖掘算法，了解相关前沿技术；3、精通R语言；熟练操作数据库；有大规模数据处理、数据挖掘经验者优先；4、对商业和业务逻辑敏感，具备优秀的数据分析能力，良好的跨团队的沟通能力。核心工作内容：负责数据挖掘处理分析并建立反欺诈风险定价模型。</t>
  </si>
  <si>
    <t>（深圳分公司）深圳市南山区乌石头路8号天明科技大厦11楼                                                        查看职位地图</t>
  </si>
  <si>
    <t>北京市朝阳区光华路9号SOHO                                                        查看职位地图</t>
  </si>
  <si>
    <t>岗位职责：1、运用数据挖掘、统计学的理论和方法，深入分析和挖掘我爱我家房源、客户、经纪人等数据，为官网/APP等大数据应用提供数据产品服务；2、负责数据产品的设计、研发，及相应的数据建模、数据处理等相关工作。任职要求：1、本科及以上学历，计算机、数学、统计学相关专业，工作经验3-5年，1年以上数据建模、机器学习、数据挖掘工作经验；2、至少精通一门编程语言，熟练使用常用算法和数据结构；3、熟练使用Excel、SPSS、R等数据分析工具；4、熟悉数据挖掘相关算法(决策树、SVM、聚类、逻辑回归、贝叶斯等)，有扎实的基本功和良好的逻辑思维能力；5、对数据敏感，有强烈的好奇心，喜欢从数据中挖掘价值，具备良好的沟通能力；6、有房地产、互联网等领域数据挖掘、分析建模相关经验优先。</t>
  </si>
  <si>
    <t>北京市朝阳区朝来科技园区二期创远路36号院8号楼                                                        查看职位地图</t>
  </si>
  <si>
    <t>上海市浦东新区                                                        查看职位地图</t>
  </si>
  <si>
    <t>高级游戏数据挖掘(职位编号：youzu002450)</t>
  </si>
  <si>
    <t>15000-23000元/月</t>
  </si>
  <si>
    <t>岗位职责:1、构建并完善游戏项目运营数据分析体系，并负责日常游戏相关业务的数据整理、统计、分析，撰写和汇总分析报告；2、针对游戏项目进行专项数据分析，包括并不限于用户价值、流失、游戏生态、活动版本分析、用户画像分析、用户付费行为分析，为运营决策、产品方向提供数据支持；3、研究游戏的用户精细化运营，能够使用R、Python等数据分析编程语言根据业务需求定制开发相应的算法；4、理解数据挖掘模型及预测分析结果，撰写相关分析报告；5、了解数据仓库及商务智能背景，熟练掌握一类数据可视化工具；6、沉淀分析思路与框架，提炼数据产品需求，数据技术与开发团队协作进行数据建模工作，推动完善游戏精准化数据运营分析体系。任职资格:1、2年或以上工作经验，至少1年或以上从事数据分析工作，对数据分析感兴趣；2、拥有手游完整项目数据分析经验，有丰富的跨团队、部门的项目资源整合能力，能够独立开展研究项目；3、理工科专业背景，硕士及以上学历，计算机或统计学相关专业硕士及以上学历尤佳；4、有数据科学、机器学习与数据挖掘基础知识尤佳；5、精通Python、R等数据分析编程语言；6、具备良好的逻辑思考和分析能力、对数据敏感，熟悉数据收集、数据分析、数据建模和数据挖掘方法；7、有很强的事业心、责任感，良好敬业精神、团队精神与人际沟通能力。</t>
  </si>
  <si>
    <t>上海市徐汇区宜山路711号2号楼游族大厦                                                        查看职位地图</t>
  </si>
  <si>
    <t>广州市越秀区东风中路东照大厦                                                        查看职位地图</t>
  </si>
  <si>
    <t>数据挖掘工程师(职位编号：youzu000433)</t>
  </si>
  <si>
    <t>工作职责1、对部门日志数据进行清理、整合；2、对各种数据进行分析有洞察力的分析；3、针对既定商业目标进行建模；4、协助大数据工程师进行产品化。任职资格1、数据分析工作经验3年及以上，有丰富数据建模经验，包括分类、推荐、预测、文本分类等；2、有数据ETL实现能力及较强的coding能力，掌握R或是Python（统计包）等统计工具，熟练掌握SQL，熟悉linux/shell基本功能；3、有hive使用经验优先，有技术BI、大数据相关工作经验优先，对spark mllib 有了解优先；4、具备良好的数据和商业敏感度、优秀的逻辑思维能力，乐于从纷繁的数据中寻找业务规律，较好的商业洞察力。</t>
  </si>
  <si>
    <t>上海市徐汇区宜山路711号华鑫中心2号楼游族大厦                                                        查看职位地图</t>
  </si>
  <si>
    <t>数据挖掘工程师/模型算法工程师-北京-00064</t>
  </si>
  <si>
    <t>岗位职责：1. 建立和优化金融数据挖掘模型，基于业务应用场景搭建数据模型框架和模型算法实现；2. 金融行业指标体系的定义和构建，KPI报表系统的优化；3. 金融相关业务数据分析，重点实验分析；4. 数据反馈体系的建立与优化；任职要求：1.掌握R或Python语言，能独立完成程序编写和二次开发工作；工作经验5年以上，R或Python语言开发2年以上。2.扎实的的数据结构，算法基础，了解常用的数据挖掘、机器学习方法。3.具有统计及数据分析能力，熟练使用SQL和java语言，熟练使用Python或R语言；4.有一定的数据处理经验，有大规模数据处理经验者优先；5.熟悉金融函数优先;6.能熟练阅读中文、英文技术文档7.具备优秀的学习能力，工作踏实、细心，品德良好，责任心强；8.具备较强的沟通能力、协调能力和团队合作能力，稳定的抗压能力；</t>
  </si>
  <si>
    <t>北京市海淀区西直门北大街甲43号金运大厦B座12层                                                        查看职位地图</t>
  </si>
  <si>
    <t>25925-数据挖掘工程师（深圳）(职位编号：38750)</t>
  </si>
  <si>
    <t>若干</t>
  </si>
  <si>
    <t>工作职责：负责移动互联网产品的运营数据分析体系搭建；负责事业群决策或市场数据模型、平台、产品的规划建设；参与构建各种分析模型，跟踪和分析运营数据，发现潜在的缺陷与机会，为业务决策提供数据支撑，并推进落地。工作要求：熟悉数据仓库和数据建模的相关技术细节，熟悉SQL/Hadoop/Hive等大数据分析工具； 2年以上数据处理、分析相关项目经验；参与过完整的数据采集、数据清洗、分析和建模工作者优先； 有的Spark Storm等主流的大数据计算组件有开发和使用经验者优先； 良好的沟通能力、逻辑分析能力，善于总结，能抓住问题的重点； 良好的团队合作精神。</t>
  </si>
  <si>
    <t>数据挖掘建模分析/机器学习实习生</t>
  </si>
  <si>
    <t>岗位职责：为银行、信用卡中心、互联网金融、消费金融等各业务条线提供基础数据挖掘模型及分析专题，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练掌握金融行业特别是银行相关业务知识</t>
  </si>
  <si>
    <t>广东深圳市南山区或广州市天河区</t>
  </si>
  <si>
    <t>广东深圳市</t>
  </si>
  <si>
    <t>工作职责:1. 收集整理数据，根据业务需求整理文件资料归档，2. 熟悉web开发流程，熟练使用html、javascript等语言开发web应用3. 能熟练使用php、java或python等主流开发语言读写Excel等文件4. 熟悉mysql、oracle等主流数据库开发职责要求:1. 计算机软件编程相关背景。2. 有互联网数据建模分析经验者优先。3. 掌握php、java、python等主流语言的一种。4. 熟练使用SQL、熟悉mysql、oracle等其中一种主流数据库。</t>
  </si>
  <si>
    <t>北京朝阳区建国路81号华贸中心1号楼21层、11层、12层                                                        查看职位地图</t>
  </si>
  <si>
    <t>数据挖掘分析师</t>
  </si>
  <si>
    <t>博士</t>
  </si>
  <si>
    <t>岗位职责：1、基于Tensorflow、PaddlePaddle、Mahout、SparkMllib等主流框架，面向推荐、用户画像等场景的策略和算法研发；2、全流程参与特征工程、数据建模、模型训练、模型测试、模型应用Pipeline；3、负责视觉等环境感知传感器相关功能算法的研究、验证、实现和优化；任职要求：1、博士学位，深度学习、计算机视觉识别、计算机等专业方向；2、3年以上深度学习技术经验；3、熟练掌握C/C++/Matlab等常用编程语言；4、熟悉OpenCV，有立体视觉、三维重建、SLAM或目标跟踪/检测等相关项目经验者优先；5、熟悉物体（行人、车辆、人脸、通用目标）检测、跟踪与识别算法；6、熟悉图像理解（分类、分割等）、视频分析算法；7、熟悉cnn，rcnn，frcnn，boost，svm其中至少一种；8、熟练掌握C/C++/Python/Matlab语言，9、精通Caffe、MxNet、Tensorflow、Cuda-convnet、Torch等任一种深度学习开源框架者优先；10、熟练阅读相关英文论文和专利，并能快速编程实现；11、有Linux、ROS、CUDA及FPGA开发经验者优先。</t>
  </si>
  <si>
    <t>北京市海淀区苏州街16号(神州数码大厦)                                                        查看职位地图</t>
  </si>
  <si>
    <t>数据建模师/数据挖掘工程师</t>
  </si>
  <si>
    <t>岗位职责：1、负责数据采集、数据预处理；2、根据公司业务领域需求进行分析，设计建模方向；3、负责数据分析和建模项目的业务需求和技术实现；4、负责模型和分层等数据产品监控、优化等；5、负责数据模型等数据产品的策略分析和报告等事宜；6、完成领导交办的其他工作。任职要求：1、本科及以上学历，数学、统计学、保险精算等相关专业；2、熟练掌握SQL语句；了解Oracle、mysql、DB2等至少一种数据库；3、有大数据相关知识，熟悉R、SAS、python操作者优先；4、熟悉神经网络、随机森林、聚类、贝叶斯等数据挖掘算法，有数据挖掘的项目经验者优先；5、优秀的团队合作精神及较强的沟通能力。</t>
  </si>
  <si>
    <t>北京市</t>
  </si>
  <si>
    <t>机器学习数据挖掘讲师</t>
  </si>
  <si>
    <t>岗位职责：1、负责或参与数据分析课程体系的设计、生产、优化；2、负责或参与数据分析课程项目、案例的研发与讲解；3、负责或参与数据分析课程日常学员的答疑及作业批改；4、负责或参与数据分析课程线上试学体验工作；任职要求：1、硕士及以上学历；2、计算机、数学或统计学相关专业；3、两年数据分析师相关工作经验4、主要从事数据挖掘,建模方向的工作；5、熟悉常用统计理论和数据挖掘算法的一种或者多种（如线性模型、朴素贝叶斯、决策树、支持向量机、随机森林、神经网络、逻辑回归、聚类分析、推荐算法、广告算法、PCA、SVD等）；6、具有较强的学习能力及良好的人际交往和沟通能力;7，能够承受工作压力，具备独立解决问题的能力和优秀的团队合作精神;8、有相关讲师授课经验或编程经验者优先考虑；9、具有数据清洗经验，熟悉常用的数据清洗方法；参与过完整的数据采集、数据清洗、分析和建模工作者优先；10、具有海量数据处理和分析工作经验者优先。</t>
  </si>
  <si>
    <t>上海市浦东新区世纪大道1500号东方大厦16楼                                                        查看职位地图</t>
  </si>
  <si>
    <t>岗位职责：1、收集并研究同业、本行动态及整合外部数据信息，对信用卡业务未来发展方向提出建议，为领导决策及业务发展提供数据支持。2、定期发布客群结构报告并构建数据模型，引导销售部门定制差异化策略，完成部门盈利指标，优化资产组合。3、整合涉及信用卡部多部门的数据需求，根据需求提取相关数据，完善客户全生命周期建模，促进精准营销，推动各部门数据事项发展。任职要求：1、数学、统计学、计算机专业全日制研究生及以上学历；2、金融行业数据统计、分析相关工作经历优先；3、熟练掌握数理统计基本知识，逻辑回归，决策树，神经网络等数据建模基本算法；4、熟练运用SAS，SQL，Excel，PPT等数据工具；5、有较强的逻辑思维和分析能力。6、1年及以上工作经验</t>
  </si>
  <si>
    <t>北京市朝阳区北四环东路115号包商银行</t>
  </si>
  <si>
    <t>岗位职责：1、负责人工智能课程体系的设计、研发、优化；2、负责人工智能课程项目、案例的研发与讲解；3、负责人工智能日常直播答疑授课、周末授课等相关工作；4、负责人工智能课程日常学员的答疑及作业批改；5、负责完成领导安排的课程相关的其它工作；任职要求：1、硕士以上学历；2、计算机、数学或统计学相关专业；3、两年人工智能相关工作经验4、主要从事数据挖掘,建模方向的工作；5、熟悉常用的机器学习算法 , 包括但不限于回归，聚类，时间序列，分类树，Boosting，SVM，Random Forest，神经网络，贝叶斯网络等6、具有较强的学习能力及良好的人际交往和沟通能力;7，能够承受工作压力，具备独立解决问题的能力和优秀的团队合作精神;8、熟悉深度学习算法（CNN，DBN，  Autoencoder等）者优先 ; 有相关讲师授课经验或编程经验者优先考虑；9、具有数据清洗经验，熟悉常用的数据清洗方法；参与过完整的数据采集、数据清洗、分析和建模工作者优先；10、熟悉Cloudera、spark，impala大数据技术，具有海量数据处理和分析工作经验者优先。</t>
  </si>
  <si>
    <t>上海市浦东新区世纪大道1500号东方大厦4楼                                                        查看职位地图</t>
  </si>
  <si>
    <t>资深数据挖掘岗</t>
  </si>
  <si>
    <t>工作职责：（1）建立业务数据的跟踪和分析体系，对零售业务数据进行分析与监测，为规划和决策提供支持；（2）提供数据分析方法和建模方法支持，对零售客户数据进行挖掘分析，为销售提供策略支持；（3）将数据建模和分析成果推广到业务应用，对应用效果进行准确评估，并不断完善和优化数据模型；（4）能够完成基于数据分析的营销策略分析报告，包括客户、产品、渠道、风险等主要维度的分析与改进措施。任职资格： （1）全日制大学本科及以上学历，数学、统计、计算机等相关专业，35周岁以下；（2）熟悉回归分析、决策树、聚类分析等统计建模方法；（3）具备数据操作及建模能力，能熟练应用SAS、SQL、SPSS、R等分析工具（4）具有分析报告能力，能使用Microsoft Word、Excel、PowerPoint等报告工具（5）具有三年以上数据分析挖掘经验；（6）具有银行数据分析工作经验者优先；（7）具备良好的语言沟通能力、文字表达能力及逻辑分析能力（8）具备团队合作精神及独立进取的工作态度。</t>
  </si>
  <si>
    <t>岗位职责：1. 通过数据挖掘等方法对金融大数据进行分析与挖掘，并提出模型应用建议。2. 负责公司实时计算、数据分析、分布式计算平台基础架构的规划、设计、实施、优化等日常工作。3. 分析研究国内外大数据发展趋势及银行大数据应用和技术方案发展趋势。4. 参与欺诈风险、信用风险进行量化分析，为贷款政策的制定和调整、贷后管理、催收管理等提供决策依据。任职要求：1、 金融工程、应用数学、数理统计、力学模拟或相关本科以上学历，熟练建模分析；能力优秀者可放宽要求；2、 至少会使用一门编程语言（Python/Matlab/C++/R/Java），熟悉数据库应用；3、 有一年以上金融企业工作经历或相关经验；4、 具备清晰缜密的逻辑思维能力，有较强的数据分析能力；5、 具备优秀的沟通能力、学习能力、执行能力、团队协作能力；6、 责任心强，能承受一定的工作压力。</t>
  </si>
  <si>
    <t>北京市丰台区广安路9号院国投财富广场6号楼7层</t>
  </si>
  <si>
    <t>高级数据挖掘工程师(000944)(职位编号：umfintech000944)</t>
  </si>
  <si>
    <t>岗位职责:1. 负责数据部门大规模分布式机器学习算法应用的研发和优化；2. 深入分析现有算法应用，理解业务需求，给出有效的技术解决方案；3. 对业界最新的分布式机器学习算法和应用跟踪最新进展，并积极投入生产实践；4. 制定有效项目管理机制，按照上线时间表，完成项目研发工作。任职资格:1. 拥有数学、计算机科学或相关学科本科及以上学历；2. 熟悉各种主流机器学习/深度学习算法，熟练掌握Tensorflow机器学习框架；3. 了解大数据处理技术（Hadoop、Spark）以及Hive，Hbase等大数据核心架构；4. 拥有良好的编程能力，熟练掌握一门或者两门计算机语言（Python、Java）；5. 热爱技术，善于思考，具有较好团队协作能力和沟通能力。</t>
  </si>
  <si>
    <t>北京市海淀区学院南路12号北师大科技园学创大厦7层                                                        查看职位地图</t>
  </si>
  <si>
    <t>数据挖掘岗（偏客户方向）</t>
  </si>
  <si>
    <t>岗位职责：1、收集并研究同业、本行动态及整合外部数据信息，对信用卡业务未来发展方向提出建议，为领导决策及业务发展提供数据支持。2、定期发布客群结构报告并构建数据模型，引导销售部门定制差异化策略，完成部门盈利指标，优化资产组合。3、整合涉及信用卡部多部门的数据需求，根据需求提取相关数据，完善客户全生命周期建模，促进精准营销，推动各部门数据事项发展。任职要求：1.数学、统计学、计算机专业全日制研究生及以上学历；2.金融行业数据统计、分析相关工作经历优先；3.熟练掌握数理统计基本知识，逻辑回归，决策树，神经网络等数据建模基本算法；4.熟练运用SAS，SQL，Excel，PPT等数据工具；5.有较强的逻辑思维和分析能力。6.3年及以上工作经验</t>
  </si>
  <si>
    <t>岗位职责：                  1. 通过数据挖掘等方法对金融大数据进行分析与挖掘，并提出模型应用建议。2. 负责公司实时计算、数据分析、分布式计算平台基础架构的规划、设计、实施、优化等日常工作。3. 分析研究国内外大数据发展趋势及银行大数据应用和技术方案发展趋势。4. 参与欺诈风险、信用风险进行量化分析，为贷款政策的制定和调整、贷后管理、催收管理等提供决策依据。任职要求：1、 金融工程、应用数学、数理统计、力学模拟或相关本科以上学历，熟练建模分析；能力优秀者可放宽要求；2、 至少会使用一门编程语言（Python/Matlab/C++/R/Java），熟悉数据库应用；3、 有一年以上金融企业工作经历或相关经验；4、 具备清晰缜密的逻辑思维能力，有较强的数据分析能力；5、 具备优秀的沟通能力、学习能力、执行能力、团队协作能力；6、 责任心强，能承受一定的工作压力。</t>
  </si>
  <si>
    <t>岗位职责：1、大数据平台数据清洗、转换、建模的开发工作；2、对特定主题进行建模，解决实际问题；3、主导对数据分析需求进行总体架构设计，参与新设计选型和调研。任职要求：1、统计、数学、计算机、通信相关专业本科及以上学历；2、具有扎实的数学基础，熟悉常用的数据挖掘、机器学习、概率图模型相关算法；3、3年以上数据挖掘、算法研发工作实践经验；4、编程基础扎实，熟悉算法和数据结构，有较丰富Python/Java研发经验；5、善于学习新知识，有一定的独立研究和拓展工作的能力，对解决具有挑战性的问题充满激情。</t>
  </si>
  <si>
    <t>深圳市南山区科技园中区科苑路5号南楼</t>
  </si>
  <si>
    <t>数据挖掘工程师（架构方向）</t>
  </si>
  <si>
    <t>岗位职责：1. 结合大数据框架、微服务框架，完成大数据智能挖掘分析系统的架构设计、开发和维护；2. 参与大规模的互联网数据的实时处理、挖掘和分析等工作。任职要求：1. 研究生及以上学历；2. 3年相关工作经验以上，熟悉Hadoop/Storm/Spark/Hbase/kafka等分布式框架，具有实际的项目经验；3. 精通Java/python编程语言和设计模式，熟练使用常用算法和数据结构，具备优良的编码能力，具备分布式编程经验；4. 能够熟练使用Mahout/Mlib工具者优先；5. 具有良好的学习能力，沟通能力和团队精神。</t>
  </si>
  <si>
    <t>北京市西城区宣武门西大街129号金隅大厦</t>
  </si>
  <si>
    <t>岗位职责：1. 通过数据挖掘等方法对金融大数据进行分析与挖掘，并提出模型应用建议。2. 负责公司实时计算、数据分析、分布式计算平台基础架构的规划、设计、实施、优化等日常工作。3. 分析研究国内外大数据发展趋势及银行大数据应用和技术方案发展趋势。4. 参与欺诈风险、信用风险进行量化分析，为贷款政策的制定和调整、贷后管理、催收管理等提供决策依据。任职要求：1、 金融工程、应用数学、数理统计、力学模拟或相关本科以上学历，熟练建模分析；能力优秀者可放宽要求；2、 至少会使用一门编程语言（Python/Matlab/C++/R/Java），熟悉数据库应用；3、 有一年以上金融企业工作经历或相关经验；4、 具备清晰缜密的逻辑思维能力，有较强的数据分析能力；5、 具备优秀的沟通能力、学习能力、执行能力、团队协作能力；6、 责任心强，能承受一定的工作压力</t>
  </si>
  <si>
    <t>岗位职责：1、设计和优化医学数据库建设方案,制定合理的数据库架构，并组织实施；2、配合开发项目组进行数据及结构变更，并配合上线；3、针对应用系统运行中出现的数据库问题，进行故障响应、优化资源使用率等；4、负责产品开发及投放市场后，数据库的更新和维护。任职要求：1、本科及以上学历，计算机、数学、统计相关专业；1、2年以上Mysql等数据库开发经验；具备大中型网站数据库高并发大数据量设计和维护经验；2、熟悉PhramGKB，OMIM和HPO等医学数据库的功能和架构；3、熟悉Linux系统；精通shell或python脚本，具有java等程序开发经验者更佳等；4、掌握数据库开发与设计工具使用；熟练编写SQL语句、存储过程等；协助开发人员进行数据库开发和访问接口调用；5、熟悉Nosql(MongoDB、Redis)其中一种运维；6、良好的团队合作意识，激情与毅力能够承受工作压力，并以结果和行动为准则,努力追求成功。</t>
  </si>
  <si>
    <t>数据挖掘工程师（算法方向）</t>
  </si>
  <si>
    <t>岗位职责：1. 运用文本挖掘、NLP的理论和方法，对互联网内容进行挖掘，解决业务实际问题；2. 根据业务需要，对文本挖掘、NLP的开源算法进行改进，并进行集成开发；3. 参与大规模数据智能挖掘分析系统的架构设计和功能研发。任职要求：1. 研究生及以上学历；2. 3年及以上相关工作经验，熟悉常用文本挖掘、NLP模型算法及开源工具；3. 精通JAVA/Python编程语言和设计模式，熟练使用常用算法和数据结构，具备优良的编码能力，具有实际的工程经验；4. 具有统计或数据挖掘背景，并对NLP/文本挖掘算法和理论有较深入的研究者优先；5. 具有大规模数据挖掘分析系统架构经验者优先；6. 具有机器学习、深度学习算法实现经验者优先；7. 具有良好的学习能力，沟通能力和团队精神。</t>
  </si>
  <si>
    <t>岗位职责：1.根据公司战略部署，开发、维护数据合作渠道；2.通过商务、市场、爬取等多种方式，供给数据源，扩充自检模式数据库；3.监测并提升数据供给质量；4.获取外部公共行为数据等，为多元化策略及数据的深入分析应用提供依据。任职要求：1.大专以上学历；2.两年以上互联网数据采集经验，电销行业工作经验丰富者优先；3.具有敏锐的市场洞察力，沟通、协调、推动能力强。基本福利：1.朝九晚六，周末双休；2.五险一金；3.舒适的办公环境，和谐的团队，人性化的管理；4.生日会，入司纪念日，团建活动，节日奖金。</t>
  </si>
  <si>
    <t>北京市通州区土桥创业港湾</t>
  </si>
  <si>
    <t>大数据挖掘资深专员(职位编号：28583)</t>
  </si>
  <si>
    <t>Position: Advanced Specialist Customer Reporting/ 大数据挖掘资深专员Division: Program Digitalization ChinaLocation: BeijingResponsibility:Implement an end-to-end reporting system with automated action recommendations for more efficient and optimized decision making.Align the business decisions that will be made based on the reports, identify the relevant KPIs, develop the business logic and visualize the dashboards.Use SQL coding to set up an integration layer.As key user of the reporting systems, manage the account application process and change requests to all customer related reports.Execute ad hoc reports for business requesters from different departments.Work together with the Business Data Analyst for the implementation of the data model.Break down project targets into achievable milestones, follow-up on tasks in a consistent manner and ensure that deliverables are provided in time and high quality.Identify emerging technologies and tools to enhance reporting capabilities.Ensure implementation of existing projects, including the report automation and ad hoc reports.Support with the preparation of management decisions and management reporting.Lead projects in an agile environment.Other tasks assigned by Line ManagerQualification:Master&amp;#39;s degree or above in Computer Science or related fields.4-6 years’ experience as SQL programmer.4-6 years’ experience in report automation and visualization.Knowledge of Agile software development process.A mix of technical, business, relationship management, and administration skills.Proven record of leadership in a work setting and/or through extracurricular activities.Programmer with long-term practical experience and passionate for programming.Ability to communicate effectively and collaborate effectively.English communication fluent.Fast learner. Ability to learn new technologies as the need arises.Excellent team player with strong sense of responsibility who also takes over leading role, when required.</t>
  </si>
  <si>
    <t>北京                                                        查看职位地图</t>
  </si>
  <si>
    <t>任职要求1、有3年以上大数据体系ETL系统经验，搭建过自有数据清洗平台，熟悉相关开发、调度、和维护工作，实现可配置化和工作流管理，和大数据其他系统融合方便，并且数据清洗量级每天在TB级别以上2、精通至少一种ETL工具，比如kettle、talend等3、精通sql，至少熟练Oracle、MySQL、SQL Server其中一项数据库开发与运维工作4、熟悉常用的非关系行数据库，redis、hbase、tail等5、有大数据开发经验，熟悉nosql，hadoop，hive，spark优先考虑6、搭建或者维护数据仓库，有相关优化经验优先7、熟悉java或者py其中一种开发语言8、有相关spark etl经验优先</t>
  </si>
  <si>
    <t>北京市海淀区西小口路66号东升科技园B6号楼A座8层</t>
  </si>
  <si>
    <t>OMG064-广告数据挖掘与算法工程师（上海）(职位编号：38763)</t>
  </si>
  <si>
    <t>工作职责：参与展示广告售卖与投放的算法研发； 参与视频广告库存预估、在线投放等算法的研发；参与点击率预估的算法研发；参与Look-alike人群扩散相关的算法研发。工作要求：全日制计算机本科及以上学历，3年以上相关工作经验； 扎实的数据结构和算法基础，精通C/C++、Java、Python等至少一门开发语言； 熟悉linux下的开发环境，极佳的算法与工程实现能力； 有数据挖掘、机器学习、深度学习等相关经验者优先； 有互联网广告行业开发经验者优先； 有进取心，责任心强， 能够主动快速学习新的算法与工程技术。</t>
  </si>
  <si>
    <t>数据挖掘分析师（高级）</t>
  </si>
  <si>
    <t>岗位职责：1、负责行业数据分析项目工作，配合项目经理完成项目需求调研，编制需求说明书和工作方案；2、沟通客户实际分析需求，完成相关数据抽取、数据清洗、数据探索、数据建模分析等工作；3、按要求完成数据分析报告、建模报告、数据报表等；4、参与项目成果汇编，对相关结果进行解读和汇报。任职要求：1.对Python、R、SAS等分析挖掘工具至少两样精通，对数据分析挖掘基础算法（逻辑回归、决策树、聚类、时间序列算法、社交网络算法、关联算法、协同过滤推荐算法）有实际主导建模的精细项目经验（持续6个月以上项目两个及以上），对各算法模型使用场景、特征工程处理、算法参数调整等实际工作环节具备透彻理解和认知；2.对关系型数据库（mysql、oracle、td、db2任一）精通，对数据库和系统间架构有实战性掌握和认知，具备大规模数据处理的能力和效率具有实战性理解，具备复杂多维数据精细处理能力（总量50G以上、数据清洗、数据校对、统计报表），具有独立进行较复杂数据处理及编程实现的能力，对大数据架构下数据处理有一定接触（Hive、spark等工具）；3.具备对数据挖掘分析流程性、概念性认知，包括但不限于数据分析挖掘与业务目标结合、数据清洗及准备阶段对于数据分析挖掘整体流程重要性、数据质量检查的复杂性和繁琐性、数据数据挖掘业务流程、适用场景下算法选择、适用场景下模型调优、模型在业务场景的应用及解释等方面；4.对金融领域基础知识具备基本认知；有至少1~2年金融项目经验5.擅长与业务人员进行沟通，明确业务问题和工作重点，具备分析模型结果转化为报告、落地于系统、解决应用场景问题的能力，善于将模型成果转化生成各类汇报材料；6.学习能力佳，工作主动性和完成准确度高，具备与团队其他成员、研发人员配合的团队协作能力。</t>
  </si>
  <si>
    <t>广州萝岗区科学城科学大道162号创意大厦B3栋13楼</t>
  </si>
  <si>
    <t>技术总监（BI数据挖掘）</t>
  </si>
  <si>
    <t>50001-70000元/月</t>
  </si>
  <si>
    <t>岗位职责： 1.熟悉贷后管理、BI报表设计，智能化数据引擎规则设计熟悉，能够独立带领大数据团队完成公司安排的各项工作组织协调公司内业务系统数据采集，公司外用户授权数据抓取； 2.组织协调三方征信数据接入和对公司内提供服务； 3.推进数据仓库建设，数据治理； 4.组织搭建BI平台服务，协助公司内其他中心部门践行数据驱动的决策、精细化运营、产品优化；促进科学决策和发展； 5.组织研发提供弹性的大数据存储和计算（实时、批处理）平台以及建立数据存储和应用的安全机制，降低大数据应用门槛，促进大数据能力的推广，并让其他部门专注于业务； 6.组织数据修复，促成催收回款； 7.组织协调征信业务合规化发展，配合人行监管的文档、数据汇报和制度建设； 8.组织协调征信系统开发和对外服务运营。 任职要求：1、大学本科学历以或上，拥有丰富的大数据挖掘、大规模数据应用、基于海量数据进行产品设计的经验，特别是对贷后管理、BI报表设计，智能化数据引擎规则设计熟悉，能够独立带领大数据团队完成公司安排的各项工作；2、具有Hadoop，HDFS，Hive等大数据技术的项目设计和实施经验，熟悉MES或ERP等相关管理软件应用及实施情况；3、对主流大数据产品、BI产品的现状和发展趋势有深入了解；4负责设计过数据分析、数据挖掘、数据可视化、在线数据相关产品经验；5、了解数据挖掘技术，需要有深入的商业智能或者数据挖掘工作经验，熟悉常见数据挖掘模型算法，精通至少1种数据分析工具；6、追求高品质产品的精神与热情，对行业动态有足够洞察力及敏锐度；7、具有优秀的表达、沟通与协调能力、团队合作精神、保密意识。</t>
  </si>
  <si>
    <t>北京市海淀区西北旺东路10号院东区互联网创新中心3层                                                        查看职位地图</t>
  </si>
  <si>
    <t>日企数据挖掘工程师(编号98231)</t>
  </si>
  <si>
    <t>关键词： 日资日语 数据挖掘 数据分析师 零售 超商■基本信息■工作地点：北京市区工作时间：09:00 - 18:00工资范围：8000 - 20000语言要求：日语不问 英语不问■职能描述■■ 应用机器学习技术对海量数据进行挖掘，发现其潜在的规律关系，指导业务发展■ 深度挖据用户（购买行为，群体划分，价值分类），完成用户画像的建立■ 利用用户属性特征完成相关营销，商品，卖场等主题下的响应度分析■ 深化指标体系，完成以应用场景为导向的标签和模型的建立，参与指标分析体系的知识库建立■职位要求■■ 男女不问■ 28-35左右　 ■ 计算机相关专业本科及以上学历■ 本科以上学历，统计学和数学专业优先■ 3年以上相关数据处理，分析，建模的工作经验，精通一门或多门开发语言（C++、Python和R等）■ 能够独立完成聚类，判别，回归，相关，升维/降维分析，时间序列等模型算法的实施应用■ 熟练掌握一种或者多种数据库，有较强的SQL编程能力■ 至少在用户画像，用户购买行为，营销等方面有一个成功案例■ 具备零售行业经验优先■ 日语或英语可沟通者优先 ■ 外勤、出差无障碍者优先■企业信息■公司业态涵盖多个方面，主要以经营购物中心、综合零售业为主，还从事专卖店、金融服务、物业服务、便利店等业务。此职位为日语职位，工作内容日语必须，特别注明除外。若对此职位有任何疑问，可以通过以下联系方式进行咨询。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北京分公司地址：北京市朝阳区东三环中路39号建外SOHO A座902联系方式：(010)58690121-259 郭小姐邮箱地址：hrbeijing@rgf-hragent.com.cn公司名称：上海艾杰飞人力资源有限公司 北京分公司公司主页：http://www.rgf-hragent.com.cn</t>
  </si>
  <si>
    <t>北京市区                                                        查看职位地图</t>
  </si>
  <si>
    <t>算法工程师（数据挖掘方向）(职位编号：15806)</t>
  </si>
  <si>
    <t>职位描述：1. 参与360DMP的长期建设和优化；2. 设计和研发look-alike（相似人群扩展）、用户画像等DMP相关的模型与算法；3. 结合360自有的海量用户数据的特点，支持包括相似用户定向、重定向、兴趣定向等在内的多种广告定向方式；4. 使用分布式机器学习算法对海量数据分析建模；5. 分析用户行为和个性化需求，发现潜在商业价值，为商业广告和360众多用户产品提供精准人群分析和个性化服务。              任职要求：1. 具备2年以上 自然语言处理 或 计算广告 或 个性化推荐 或 数据挖掘的工作经验；2. 具备优秀的学习能力、问题解决能力和团队合作意识；3. 具备扎实的机器学习理论功底，能持续学习前沿机器学习技术；4. 熟练掌握linux平台下c/c++开发，熟悉Python开发，具有良好的工业级系统开发经验；5. 熟练掌握Spark/Hadoop优先，熟悉Deep Learning优先。</t>
  </si>
  <si>
    <t>公司名称：北京奇虎科技有限公司公司主页：http://www.360.cn</t>
  </si>
  <si>
    <t>SNG11-数据挖掘高级工程师（深圳）(职位编号：38924)</t>
  </si>
  <si>
    <t>工作职责：基于海量数据，通过机器学习和AI的方法，为业务安全提供个性化服务，提升业务安全防护效率；负责相应安全AI模型设计，研发适合在业务安全中使用的安全模型、算法和工具；理解并分析相关产品现状，为产品研发和运营提供决策支持。工作要求：有安全相关从业经验，尤其是移动安全运营经验者优先；具有使用Hadoop,Spark等大数据框架项目开发经验，熟悉python/C++，了解SQL/R优先；熟悉深度学习者优先；数学、计算机、安全等相关领域硕士或博士学位。</t>
  </si>
  <si>
    <t>数据挖掘算法工程师(职位编号：16002)</t>
  </si>
  <si>
    <t>职位描述：工作职责:-负责图片搜索的相关性排序算法的研究-负责图片搜索大规模数据的分析和处理-负责图片搜索个性化推荐系统的设计及开发工作              任职要求：-计算机相关专业本科以上学历-两年工作经验以上，并且有相关性排序相关经验。-较强的C/C++编程背景和算法基础，熟悉linux平台、shell编程-有较强的分析问题和解决问题的能力，有良好的团队合作意识-具有搜索相关领域工作经验或者大规模数据分析、处理经验的优先-具有个性化推荐系统相关经验的优先</t>
  </si>
  <si>
    <t># 凯泰铭 给你的不仅仅是工作，还有未来#「凯泰铭」是一个高效、专业的年轻团队，同时也是一群追求极致客户价值的“卫士”。我们专注保险风控领域最新技术与开发，倡导开放共享的精神，不模仿，不跟风，只做最领先的产品。包括「凯泰铭-人伤理赔卫士系统」在内的多款重量级产品即将上线，相信在不久的将来，在更多的领域你都见到我们的身影！「凯泰铭—车险理赔卫士系统」荣获国家发明专利，是领先的智能车险风控系统。我们携手包括中国领先的保险集团“中国平安”在内的多家企业，为保险公司提供准确、高效的反欺诈、反渗漏服务，为险起保驾护航！「KTM Office」我们所在的「通惠河畔 | 国粹苑」，是一个设计创意与文化碰撞的空间，地铁1号线四惠东站让你的通勤便捷高效。凯泰铭明亮开阔的的职场内设有健身区域，乒乓球、跳绳、踢毽子，团队成员及家属均可享受畅快玩耍。当然，如果你是重度健身爱好者，园区内多家性价比极高的专业健身房24小时开放！「KTM 员工至上」我们坚信“员工至上”绝不是口号，90分钟的超长午休时间让你的午餐与小憩悠然自在，我们为每一位员工提供午休床，美餐过后躺在宽敞的职场中，你可以躺下来闭目小憩，甚至和伙伴们“55开黑”哦。我们每周的下午茶会也是值得你期待的一点哦，伙伴们亲自加工、制作的蛋糕、水果、饮料，绝不是“冷冰冰”的超市货可以比拟的！每个季度一次的集体出游让我们一起走过了草原、海边，什么？你想去天空？希望我们的热气球之旅照片中看到你的身影！「KTM 专业致胜」我们团队有来自华为清新又 Cool 的技术达人，有 BAT 严谨又激情的技术大牛，有超过20年理赔经验的“老司机”，有相关行业的权威专家顾问，更有无数“丑小鸭变天鹅”的励志传奇！我们有80后的尾巴，也有90后小鲜肉，有着相近的成长背景、生活理念，以及兴趣爱好。我们喜欢大声说出自己的想法，我们不提倡加班，我们只希望打造一个充满活力、热爱生活富有激情的高效团队。如果你喜欢我们这样的团队，无论你是理赔人、技术控、产品大牛，那么，快到碗里来吧：）岗位职责：负责构建机器学习和数据挖掘相关系统及平台1.对现有数据进行数据挖掘和分析，提取关键信息用于产品开发和策略制定；2.开发机器学习和数据挖掘相关的系统及平台，比如反欺诈平台；3.应用机器学习等先进建模方法，利用大数据进行研发，保证模型准确率；4.应用模型成果，部署、跟踪、监控模型表现，根据监控结果进行模型优化，达到模型准确率要求；5.建立和完善统计分析模型，为运营决策提供支持；6.组织相关知识培训：编程、统计建模、大数据知识与技能等；任职要求：1. 计算机/数据/统计学专业本科及以上学历；2. 扎实的统计学、数据分析、数据挖掘基础和统计建模能力；3. 熟悉数据挖掘、机器学习、人工智能技术，尤其是关联分析、分类预测、聚类分析、回归分析、时间序列分析等常用分析方法；4. 精通R、SAS、SPSS、Matlab等挖掘工具；5. 有统计、数值计算、模型开发研究基础,风险模型构建经验者优化；</t>
  </si>
  <si>
    <t>北京市朝阳区惠河南街国粹苑C座                                                        查看职位地图</t>
  </si>
  <si>
    <t>机器学习/数据挖掘工程师(职位编号：15637)</t>
  </si>
  <si>
    <t>职位描述：负责query意图分析、排序模型优化、用户行为挖掘、页面质量分析等工作，持续提升网页搜索结果质量。              任职要求：两年以上互联网公司工作经验；熟练掌握C/C++，熟悉Python/Perl/Shell等至少一种脚本语言；对数据结构和算法设计有较为深刻的理解；熟悉常见的机器学习&amp;数据挖掘算法，有相关研究或项目经验；优秀的分析问题和解决问题能力，对解决挑战性的问题充满激情；具备搜索/计算广告/推荐/大规模数据分析等相关经验者优先。</t>
  </si>
  <si>
    <t>文本数据挖掘经理-自然语言NLP人工智能</t>
  </si>
  <si>
    <t>岗位职责：1. 领导项目团队完成数据处理相关的应用系统规划、需求分析、设计、开发、测试等工作；2. 进行项目计划，管理项目成本、进度、质量与风险 、代码review和团队激励；3. 工作认真、负责、仔细，有良好的团队管理能力，优秀的分析能力、沟通技巧、学习能力；4. 熟悉数据挖掘方法和文本数据处理方法；任职要求：1. 对自然语言处理、人工智能等具有浓厚的兴趣；2. 精通业务需求分析方法，优秀的沟通能力，对需求管理理解深刻；3. 至少管理过3个完整的数据处理和分析项目；4. 熟悉NLP领域一些开源的算法库或工具，比如：stanfordNLP，NLTK，Apache OpenNLP，Kaldi, HTK/HTS，hadoop, mahout, word2vec等；；5. 具有大规模数据处理架构经验及数据仓库实施经验者优先；6. 熟悉Hadoop、HBase，或半结构化数据获取等经验者优先；7. 精通编程语言两种以上, 并至少精通一种脚本语言；</t>
  </si>
  <si>
    <t>北京市海淀区北四环西路56号辉煌时代大厦11层、15层                                                        查看职位地图</t>
  </si>
  <si>
    <t>数据挖掘(职位编号：15670)</t>
  </si>
  <si>
    <t>职位描述：岗位职责:1、负责抓取各网站页面，分析链接，转码等；2、负责一些优质号源发现，优质垂直站点发现等；3、负责一些数据挖掘相关算法，做数据分析和处理。              任职要求：任职要求：1、有扎实的数据结构和算法功底；2、工作认真细致踏实，有较强的学习能力，熟悉常用爬虫工具；3、熟悉linux开发环境，熟悉python等；4、理解http，熟悉html, DOM, xpath, scrapy优先；5、有爬虫，信息抽取，文本分类相关经验者优先；6、了解Hadoop、Spark等大数据框架和流处理技术者优先。</t>
  </si>
  <si>
    <t>35000-65000元/月</t>
  </si>
  <si>
    <t>岗位职责：1.基于海量的用户大交通出行、用户预订行为数据，使用机器学习来挖掘产品-用户关系并探索更深层次的数据价值； 2.研究数据挖掘或统计学习领域的前沿技术，针对海量用户行为和内容信息建模，构建和优化用户画像以及用户大交通出行领域画像模型； 3.基于对用户理解和大量数据特征，参与风控、精准营销、个性化定价、产品决策等模型建设和研究，提升用户体验和产品变现能力。任职资格：1.对出行、地理位移、用户行为数据的挖掘有浓厚兴趣，充满激情，挑战未知，有一定的POI挖掘经验； 2.曾参与推荐系统或广告投放系统等相关项目的构建，掌握推荐核心技术，精通排序算法； 3.逻辑清晰、表达能力强，有良好的团队合作精神和主动沟通意识； 4.曾就职/学习于知名推荐系统公司/团队者优先。</t>
  </si>
  <si>
    <t>酒仙桥中路10号星科大厦</t>
  </si>
  <si>
    <t>数据挖掘高级工程师(职位编号：15665)</t>
  </si>
  <si>
    <t>职位描述：1.负责搜索、论坛、信息流等业务评论的分析与挖掘；2.负责query、文档、知识图谱等数据的挖掘与抽取；3.负责用户行为挖掘、构建用户画像及相关数据挖掘工作；4.应用先进的统计建模、数据挖掘等算法建立数据模型，解决实际问题；              任职要求：1.熟悉大规模数据挖掘、机器学习、分布式计算等技术，2年以上工作经验；2.了解前沿技术，熟悉主流机器学习、数据挖掘或nlp模型算法，如分类/聚类/回归、topic 模型、神经网络等；3.具备处理大数据集的经验，熟悉hadoop、spark、storm等分布式计算工具；4.优秀的沟通能力，有创新精神，乐于接受挑战，能承受工作压力；有如下经历者优先1.具备搜索、推荐、计算广告、大规模数据分析等相关经验；2.有评论、文章等大数据量文本挖掘经验；</t>
  </si>
  <si>
    <t>岗位职责：1.结合业务场景，定义数据分析及挖掘方向；2. 使用统计学分析方法、挖掘算法，构建有效且通用的数据分析模型，并协助开发实现模型到产品的转化；3. 根据业务需求，对数据进行深度分析，并制作对应的数据报告。任职要求：1. 统计学、数学或计算机、数理统计或数据挖掘专业方向相关专业本科或以上学历；有扎实的统计学和数据挖掘专业知识；2. 熟悉常用数据挖掘算法（如分类、聚类、回归、关联规则、神经网络等）及其原理，并具备相关项目经验；3. 熟练掌握R、Python等语言，并熟练使用SQL语句，熟悉Hadoop数据仓库使用者优先考虑；4. 有较强的数据敏感度、逻辑分析能力，以及良好的沟通和表达能力，能够基于对业务的深入理解，从数据中发现问题和规律；5. 3年以上数据分析或数据建模工作经验；6. 主动性强，有较强的责任心，积极向上的工作态度，有团队协作精神；7.有一线城市工作经验优先。</t>
  </si>
  <si>
    <t>深圳市福田区深南中路2010号东风大厦811</t>
  </si>
  <si>
    <t>数据挖掘工程师(职位编号：15575)</t>
  </si>
  <si>
    <t>职位描述：1. 负责海量基础数据的建设与维护，为运营提供监控保障；2. 基于海量数据，运用数据挖掘算法，完成数据分析建模开发；3. 对于确定的数据模型，完成部署上线。              任职要求：1. 计算机或统计相关专业本科及以上学历；2. 1年以上数据分析从业经验；3. 熟悉python编程语言；4. 熟悉掌握hadoop/hbase/hive/spark任意一项技术；5. 具有良好的数据结构和算法功底。</t>
  </si>
  <si>
    <t>文本数据挖掘-自然语言NLP人工智能</t>
  </si>
  <si>
    <t>NLP相关基础算法研发，信息分类、噪音识别、文本聚类、自动摘要、事件分析、机器翻译等任意方向基础研究。1、对NLP算法由强烈兴趣；2、熟练掌握至少一种开发语言，如Python、Java、C/C++、Go等；3、了解深度学习原理，至少接触过Tensorflow、Torch、Caffe等一种框架；4、良好的沟通和团队合作精神。</t>
  </si>
  <si>
    <t>数据分析与挖掘专员（数据运营中心）</t>
  </si>
  <si>
    <t>6500-13000元/月</t>
  </si>
  <si>
    <t>职责描述：1. 熟练操作业务系统，包括：数据收集平台，客户数据展示平台，数据仓库等；2. 协助完善公司的数据仓库，负责数据分析，清洗，配置规则和监控；3. 理解业务需求并转化为数据需求，并从数据仓库中提取出相关数据进行统计、整合、可视化展示；4. 对客户需求进行研究，为产品研发和迭代提供决策依据。任职要求：1. 本科及以上学历；2. 诚实正直，严谨细致，善于倾听，理解力强，乐于钻研；3. 良好的沟通能力，团队协作精神；4. 优秀的数据处理能力，数理功底好，统计学背景优先考虑；5. 必须熟练使用以下工具：Excel、PowerPoint；6. 熟悉数据库和SQL优先考虑；7. 有Tableau等可视化软件项目经验，有优秀编程基础的优先考虑。</t>
  </si>
  <si>
    <t>广州市天河区元岗路310号智汇Park创意园B座502                                                        查看职位地图</t>
  </si>
  <si>
    <t>高德-数据挖掘&amp;机器学习算法高级工程师/技术专家(职位编号：GP033640)</t>
  </si>
  <si>
    <t>1. 高德大数据是阿里巴巴大数据战略重要组成部分，基于高德百PB级海量日志数据，通过数据挖掘建立多维度地理画像和用户画像；2. 以高德大数据为核心，对具体问题进行分析，构建机器学习模型，参与高德数据产品与应用的数据研发，发掘数据商业价值，结合阿里巴巴经济体各类大数据，为阿里巴巴经济体各项业务进行数据赋能。1. 本科及以上学历，计算机、数学等相关专业，至少有1年工作经验；2. 熟悉常用算法和数据结构，熟悉数据挖掘、机器学习；3. 具备Linux环境研发能力，至少熟悉一门编程语言；4. 有Hadoop等海量数据研发经验优先 5. 有用户画像、广告、推荐、金融建模等相关经验者优先</t>
  </si>
  <si>
    <t>数据挖掘工程师（高级）</t>
  </si>
  <si>
    <t>职位职责：1.参与大数据分析和挖掘，个性化推荐，人群圈定，舆情分析等系统的设计和开发；2.负责数据处理、自然语言处理及预测等相关模型、算法的设计与开发；3.参与BI等系统基础数据支撑开发4.参与用户画像、用户行为评分、行业指数、销售预测等功能模块的开发5.参与数据模型设计和优化职位要求：1.熟悉概率论和统计方法2.掌握统计学习方法和机器学习算法者优先3.掌握JAVA，理解MapReduce、Spark RDD开发思维，能独立开发分布式计算者有限；熟悉SQL、Shell、Python等脚本语言者优先4.熟悉关系型数据库MySQL等，了解NoSQL5.具备工程化思维，思考数据业务能够全面谨慎6.具备快速学习的能力和业务理解力，对数据开发有浓厚的兴趣，具备理解和整合算法的能力</t>
  </si>
  <si>
    <t>上海                                                        查看职位地图</t>
  </si>
  <si>
    <t>任职条件：1、熟练掌握Java语言，并愿意从事数据挖掘、分析方向；2、熟悉批量离线式分布式并行计算技术（如Hadoop、MapReduce、Hive、Spark等）；3、了解R或Python语言；? ?4、了解app或web的网络通信机制（如HTTP协议、TCP/IP协议等）。?? 5、可以接触、分析、挖掘上海电信全量数据（目前经过清洗之后，每天大约会有5T用户行为流数据进入电信大数据平台）；6、学习型的人性化管理（在完成本职工作的前提下，可应用电信大数据自由选择分析、研究方向，孵化数据产品）。岗位职责：1、对既有业务数据的搜集、整理、提取、分配、统计、分析、预测、报告、挖掘和建模等；???????????????????????????????????????????? 2、建立各业务线数据指标体系，通过监控分析及时发现业务数据问题；3、沉淀分析思路与框架，构建数据分析体系、推动数据化运营工作；4、提炼数据产品需求，推动数据产品落地。</t>
  </si>
  <si>
    <t>浦东新区秀沿西路189号B4楼                                                        查看职位地图</t>
  </si>
  <si>
    <t>高级数据挖掘工程师/算法工程师</t>
  </si>
  <si>
    <t>岗位职责：1.基于数据分析，及时发现、总结有价值信息，为业务决策、管理等提供数据支持；2.构建基于用户、产品、动态场景等高性能、强适应、可扩展数据挖掘模型和框架，有效支撑精准营销、广告、运营以及推荐等业务需求。3.将业内先进算法应用到业务场景，提高团队整体技术攻关能力以及业内技术影响力。任职要求：1. 数据挖掘、数据计量学、统计学、计算机等相关专业大学本科（含）以上学历；2. 两年（含）以上数据分析相关工作经验，具有金融／互联网数据挖掘、用户行为分析等经验者优先；3. 精通spss、sass、R、python等一种或几种挖掘工具，熟悉数据库操作，能完成大数据量在数据库中的查询与运算；4. 具备大数据的处理能力，掌握hadoop/hive/spark优先；5. 有Deep Learning相关经验者优先；6. 有大数据运营／大数据风控相关经验者优先；7. 具有出色的逻辑分析能力和对数据的敏感度，善于发现问题和独立问题解决能力；8. 具有团队精神。</t>
  </si>
  <si>
    <t>陆家嘴软件园91弄98号                                                        查看职位地图</t>
  </si>
  <si>
    <t>大数据挖掘与分析工程师</t>
  </si>
  <si>
    <t>岗位职责：1、年龄18-30岁，学历大专及以上，计算机等理工科专业优先2、想从事IT运维开发行业工作；3、较强的逻辑分析和独立解决问题能力，良好的学习能力，有团队配合意识4、本岗位欢迎各行各界转行人士及应届毕业生/实习生前来投递福利待遇：1、上班时间：五天8小时制，早九晚六?周末双休2、享有国家规定的带薪年假、法定节假日等福利；3、公司每月一次员工专属生日趴，水果蛋糕和节日礼物，4、办公环境优越，公司地处位于地铁站附近，交通便利5、公司可提供住宿</t>
  </si>
  <si>
    <t>深圳市南山区高新园大冲商务中心25层                                                        查看职位地图</t>
  </si>
  <si>
    <t>岗位职责：为银行、信用卡中心、互联网金融、消费金融等企业各业务条线提供基础数据挖掘模型及专题分析服务，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悉金融和银行业务知识</t>
  </si>
  <si>
    <t>大数据分析挖掘工程师</t>
  </si>
  <si>
    <t>职位描述：1.负责数据模型测试，包括确定测试范围、制定测试方案、优化测试过程、提高测工作职责:-运用数据挖掘/统计学习的理论和方法，深入挖掘和分析海量用户行为-根据项目需求，分析数据，建立适应的模型并解决业务需求，并规划和设计出对应的数据专题应用，以提升数据价值。-使用大数据技术，服务行业实际需求，如电信行业中各业务域，如财务、人力、市场、审计等各业务域专业。职责要求:-计算机相关专业，本科及以上学历.-热爱数据,对数据及逻辑关系敏感,并对数据体系有深入的认识。-熟悉数据挖掘相关算法，并具备3年以上的实际工作经验。-具备较强的编码能力，熟悉linux开发环境，熟练使用常用算法和数据结构，有较强的实现能力。-具有统计或数据挖掘背景，并对机器学习算法和理论有较深入的研究。-熟悉文本挖掘和深度学习相关技术的优先。-有如电信等领域数据分析经验的优先。</t>
  </si>
  <si>
    <t>北京市西城区广安门南滨河路27号贵都国际中心B座12A层</t>
  </si>
  <si>
    <t>资深算法/机器学习/数据挖掘 技术负责人</t>
  </si>
  <si>
    <t>1、负责基于海量用户数据，研究用户行为，开发用户画像；2、负责设计新闻精准投放，个性化推荐等算法，提高产品用户体验和新闻排序效果；3、负责各算法和模型的分布式实现（离线，在线），丰富并行算法库；4、负责提供系统设计和代码文档；5、参与数据清洗和过滤、特征抽取、参数选择、算法实验、效果分析。资格要求：1、硕士或博士学历，计算机、应用数学、模式识别、人工智能、自控、统计、运筹学等专业；2、2年以上相关工作经验；3、对机器学习、概率统计，最优化等算法原理及其在互联网行业的应用有深入的理解和浓厚的兴趣；4、有推荐系统、精准营销、精准广告、信息检索等方面的实际工作经验；5、有大规模分布式计算平台的使用和并行算法的开发经验；6、熟练掌握至少一种编程语言，Java、Scala、C++、R、Python；7、熟悉Linux工作环境。</t>
  </si>
  <si>
    <t>深圳市福田区中央西谷大厦502（地铁上沙站）                                                        查看职位地图</t>
  </si>
  <si>
    <t>数据挖掘/机器学习实习生(职位编号：15449)</t>
  </si>
  <si>
    <t>职位描述：参与挖掘站点/网页特征，用机器学习/深度学习技术优化资源分配、数据抓取、rank基础特征抽取等               任职要求：1、熟悉linux系统下的程序开发，掌握python/php/shell中至少1门语言； 2、了解hadoop/spark分布式计算环境 3、有机器学习、数据挖掘、推荐算法等相关领域经验者优先 4、实习期3月以上</t>
  </si>
  <si>
    <t>岗位职责:1.按照客户需求进行大数据服务支撑，包括数据提取、数据治理、数据服务等工作2.参与电信行业市场研究、分析工作，基于运营商海量的时空大数据建立数据挖掘模型，挖掘客户特征3.根据业务理解完成算法模型的构建以及数据分析挖掘模型的开发、业务分析报告编写等工作；岗位要求：1.统招本科及以上学历，计算机相关专业；2.具有数据库开发工作经验，精通基本的SQL，有一定的Sql性能调优经验优先；3.熟悉Unix、Linux操作系统，熟练掌握Linux常规命令与工具，简单shell编程；4.熟悉常用数据挖掘工具，如R、SPSS Clementine、Mahout等数据分析挖掘工具，熟悉分类、聚类、关联、预测类等模型算法； 5.熟练使用Excel、PPT、Word，出色的文字表达能力和数据分析能力，有分析报告及撰写经验； 6.有通信行业经验者优先。</t>
  </si>
  <si>
    <t>北京市东城区建国门外大街18号恒基中心12层                                                        查看职位地图</t>
  </si>
  <si>
    <t>数据挖掘工程师（30-60+期权）</t>
  </si>
  <si>
    <t>数据挖掘工程师工作职责：1． 在分布式系统上进行数据计算、挖掘、和算法实现2． 参与基础数据收集整理及特征工程建设3． 在算法工程师的指导下完成小模型的建设或者小模型的使用任职资格：1. 本科及以上学历，计算机或者数学等相关专业学历，在机器学习模型上有一定经验2. 熟悉Linux环境开发，有Hive、Spark、Strom等大数据平台的相关开发经验3. 编程基础扎实，熟练使用Python/C/C++开发语言4. 有机器学习模型相关使用经验，和公司里项目经验5. 踏实勤奋，自我驱动，善于沟通年薪：30W——60W，优秀的奖励期权</t>
  </si>
  <si>
    <t>电商数据挖掘工程师</t>
  </si>
  <si>
    <t>岗位职责：1、负责电商数据挖掘、提取、撰写研究报告等工作；2、根据公司战略需求，持续完善经营分析数据库体系，建立分析模型和分析报告模版；3、建设完善底层数据仓库，定义数据指标，完善细化数据内容，数据建模，相关数据标准的制定；4、结合行业数据、业界洞察和市场趋势，为长期业务发展方向提供战略层面的建议；5、完成上级交办的其他工作。任职资格：1、统计学、计量经济学、数学、数据挖掘、信息类等数据分析相关专业本科以上学历；2、2年及以上电商数据分析、数据挖掘的工作经验，且有半年以上统计、建模和数据库工作经验；3、能熟练运用SPSS、SAS、R等等任意一种数据分析挖掘工具；4、了解数据库相关知识，熟练掌握SQL语法，熟练使用Excel、PowerPoint等Office办公软件，熟悉一定的数据建模和数据可视化知识；5、具有优秀的数据分析技能，对数字敏感，思维敏捷，具有良好的逻辑思维能力，有优秀的数据分析能力；</t>
  </si>
  <si>
    <t>北京市丰台区丰台北路18号C座508室                                                        查看职位地图</t>
  </si>
  <si>
    <t>实习生-数据挖掘</t>
  </si>
  <si>
    <t>岗位职责：1. 负责搜集数据信息，并整理归纳；2. 负责搜集的数据录入、核对、保证任务的进度与质量；3. 在规定时间内完成部门交办的其他工作。任职要求：1. 有一定的逻辑思维能力2. 能熟悉运用office办公软件3. 仔细认真有耐心4. 每周需出勤3天以上5. 能够不厌其烦的完成交代的工作6. 具有良好的形象气质职业发展：表现优异者，公司将留用作为储备干部进行专业培训。</t>
  </si>
  <si>
    <t>上海市闵行区申滨南路998号E栋302/306室</t>
  </si>
  <si>
    <t>数据挖掘研究</t>
  </si>
  <si>
    <t>岗位职责：1、负责公司大数据产品建设与开发。2、负责组织大数据分析技术研究，推动大数据分析技术应用；3、负责大数据的架构设计、规划、流程优化；4、负责大数据实施过程中相关技术问题解决；5、了解行业发展趋势及大数据发展情况，负责跟踪数据挖掘和数据分析领域的技术发展方向，定期共享研究成果。岗位要求：1. 硕士及以上学历，1年以上工作经验，数学、计算机、统计学类专业背景；2、熟悉Oracle，DB2、MYSQL中至少一种主流数据库软件；3. 有分布式运算相关开发经验，有Hadoop,Hive,Mapreduce,Storm,Spark等相关开发经验优先；4. 熟悉常用的数据挖掘模型，例如分类、聚类、回归分析等。5. 良好的团队精神以及沟通能力，有房地产行业经验者优先。</t>
  </si>
  <si>
    <t>数据挖掘算法工程师</t>
  </si>
  <si>
    <t>职位要求：1、大专及以上学历，18-30岁，理工科类相关专业优先。2、逻辑思维强，对IT行业有兴趣，想向计算机技术岗位发展。3、拥有一份长期发展，稳定，高薪的工作。4、有无相关经验均可，欢迎应届大学毕业生，公司提供岗前实训。5、实训结束后由公司安排相对应的工作岗位，但要求积极主动，学习能力强。福利待遇：1、薪资待遇底薪+项目提成+项目奖金2、五险一金，3、完善的绩效考核，年终奖和定期调薪4、带薪休假和丰富的业余活动（聚餐，旅游，户外活动等）5、提供住宿(配备空调,热水器，无线网)6、上班时间：5天8小时，周末双休，不加班.</t>
  </si>
  <si>
    <t>金融互联网 数据分析挖掘 机器学习咨询专家</t>
  </si>
  <si>
    <t>岗位职责：为银行、信用卡中心、互联网金融、消费金融等各业务条线提供营销和风险数据分析、机器学习建模等数据应用咨询服务岗位要求：1、熟悉SAS BASE/R语言/Python/MATLAB等数据分析和机器学习工具2、有银行数据仓库，数据集市使用经验，熟悉数据库相关知识及SQL语言3、熟悉金融行业特别是银行相关业务知识4、对数据分析，数据模型有强烈的兴趣5、良好的沟通表达能力、文档能力和演讲能力，能独立承担交办的任务6、工作年限5年以上，硕士或以上学历优先7、统计类，数学与应用数学类，计算机，金融，计量经济学或其他理工类等相关专业8、有咨询背景或论文发表背景更加，PPT等文档能力强。9、适应出差，良好的抗压能力，能适应复杂多变，但充满有挑战的工作环境</t>
  </si>
  <si>
    <t>深圳市南山区或广州市天河区</t>
  </si>
  <si>
    <t>PTBU-高级数据挖掘工程师</t>
  </si>
  <si>
    <t>岗位职责：1、建设支持酷狗安全业务海量数据的计算平台，满足数据分析、挖掘、机器学习、决策；2、负责帐号特征和行为数据做深入分析，建立数据模型，为业务决策、风险管控提供有力支持；3、跟踪模型应用效果，能及时发现模型应用中的问题和不足，并提出改进措施。任职要求：1、本科或以上学历，具有以下任一领域相关的理论背景：机器学习/数据挖掘/信息检索/自然语言处理/文本分类与聚类/统计数学；2、精通实时计算框架（Storm/Flink/Spark）其一，熟练使用（C/C++、HiveSQL、Java、Scala、Python、R语言、SAS，SPSS，MATLAB）其一；3、熟悉Linux、Unix开发环境，熟悉至少一种脚本语言（Shell，Python等），能独立完成相关的数据预处理工作4、主导参与过机器学习相关项目，有大量的实际建模经验；5、较强的沟通能力和逻辑表达能力，具备良好的团队合作精神和主动沟通意识。</t>
  </si>
  <si>
    <t>广州市天河区黄埔大道中315号羊城晚报创意产业园内自编号1-18                                                        查看职位地图</t>
  </si>
  <si>
    <t>作为一家对未来有宏图大志，期待“改变世界”的大数据公司，我们期待让每一个人都能有机会优雅的表达自己的心声。我们真诚地招聘最优秀的人才，我们不希望和任何一个怀着改变世界梦想的天才少年（或少女）擦身而过。我们需要一位极客青年来负责： 1、基于海量数据，挖掘数据规律并建立分析模型；2、对海量数据进行提炼、分析、归纳用户属性、行为等信息，输出分析报告；3、针对具体业务问题，研究潜在因素，进行数据分析验证并提出改善举措；4、根据业务形态和分析，逐渐积累可供业务产品使用的数据模型逻辑，推进产品实施，确保产品不断完善。如果具备以下技能的你，期待与一群老司机为代码狂欢，网迅欢迎你！1、两年以上数据挖掘或数据分析经验，本科及以上学历。2、计算机、统计学、信息管理相关专业优先； SAS/SPSS等数据统计分析的工具，有ETL或数据清洗行业经验，熟悉SQL语言，有电信行业数据挖掘经验优先。3、至少熟悉一种语言，如：python、R或java；明白常用算法（分类，聚类，回归分析、关联规则）逻辑。4、有Hadoop平台开发经验者可优先考虑。5、有责任心，工作细心，逻辑能力强。【发展太快，请系好安全带】我们是网迅，一家年轻有活力的互联网公司，于2008年成立。目前团队规模百人以上。成立以来，网迅植根于大数据研究、互动营销、移动互联网产品研发、工程实施服务多年。已帮助了诸多世界500强企业有效降低了运营成本。有来自各大知名企业IT精（N）英（B）人才，还有业界资深大神与你并肩作战。【找你不容易，来这透透气】1.享受标配快上车—提供六险一金，买房租房so easy；—免费年度体检，你的健康我们来呵护；—双休，享有婚假、产假、陪产假及带薪年假让你自由支配；—交通覆盖办公周边沿线，宝宝再也不担心上班迟到。 2.吃吃喝喝把肉攒—公司员工聚餐，餐餐让你有家的感觉；—定期团队经费，你嗨皮我买单。3.好好工作好好玩—多种激励：年度评优、年终激励、项目奖金、人才推荐奖等等，想说不爱不容易；—法定节假日及福利、红包多多、年终尾牙···花样年年变，就等你来玩。4.老司机带你趴趴走—内部培训，有资深大神分享经验，技术指导；—年度团队拓展，分分钟炼就无坚不摧的革命友谊。还在等什么！让你一秒变傲娇宝宝！</t>
  </si>
  <si>
    <t>广州市天河区林和西路157号保利中汇广场A座2902房</t>
  </si>
  <si>
    <t>Data Mining Specialist 数据挖掘专家(职位编号：3987239/001_1522719193)</t>
  </si>
  <si>
    <t>Data Mining Specialist 数据挖掘专家参与K12教育行业大数据分析、大数据处理、数据挖掘等系统的设计和开发客户简介国内教育公司，美股上市工作内容1、参与K12教育行业大数据分析、大数据处理、数据挖掘等系统的设计和开发；2、根据业务需求，基于海量学生学习和行为数据（如错题等）进行数学建模，设计并开发高效算法，并对模型及算法进行验证和实现，通过产品和技术提升教学和服务的效率和质量；3、应用各种机器学习、数据挖掘技术进行数据分析与用户画像；4、设计和构建基于用户行为特征的平台化画像服务能力，并建立用户画像产品的评估机制和监控体系；5、负责组建数据分析团队；6、协助CTO参与重大技术决策，并制定面向未来的技术实施方案。理想的求职者任职要求：1 本科及以上学历，计算机、数学、统计等相关专业；超过三年的相关工作经验；2、熟悉C、C++、java、Python，CSharp，R等一门或多门编程语言；具备扎实的数学和计算机编程功底，以及坚实的文本数据挖掘和机器学习理论基础，在推荐算法、广告算法等相关领域研究或实践经验者优先；3、具备深厚的数据建模（机器学习、数据挖掘）工作经验；有大数据处理实际开发经验（hadoop、spark,、Flink、ElasticSearch、hive、hbase）；4、熟悉各种特征提取、数据降维等数据处理技术；从事过用户画像等方面工作；5、熟练应用各种分类聚类算法；熟悉各种相关性算法、回归算法；具有数据挖掘算法开发经验；6、具备较强的沟通能力和优秀的逻辑思维能力，擅长从海量数据中发现有价值的规律；7、自我驱动能力强，踏实勤勉，对有挑战的问题充满激情；愿意在创业氛围中工作；8、能够阅读英文技术文档及论文，具有良好的自学能力，可以快速学习和掌握新的方法和技术；福利待遇平台大，五险一金，有竞争力的薪资，工作地点便捷To apply online please click the &amp;#39;Apply&amp;#39; button below. For a confidential discussion about this role please contact Claire Wang on +86 6122 3119.</t>
  </si>
  <si>
    <t>数据挖掘工程师（金融行业）</t>
  </si>
  <si>
    <t>岗位职责：基于海量数据，准确数据挖掘模型，关注的数据，做合并清洗，归类，统计等动作。任职要求：1、熟悉数据挖掘常用算法（聚类，分类和关联规则挖掘算法，FP-TREE等）；2、具备良好的沟通、表达能力，思维敏捷，能够快速、准确地理解开发需求；3、具备良好的数学、统计学、数据结构和算法设计基础，严密的逻辑分析能力，能够快速对开发需求做出较优的实施方案；4、具备良好的职业道德、强烈的工作责任心及抗压能力；5、有金融行业用户评分建模、互联网分布式大数据挖掘经验者优先；6、本科及以上学历。</t>
  </si>
  <si>
    <t>陆家嘴软件园1号楼4-6层                                                        查看职位地图</t>
  </si>
  <si>
    <t>阿里妈妈事业部-数据研发/挖掘专家-北京(职位编号：GP045061)</t>
  </si>
  <si>
    <t>1.阿里集团Uni-Marketing战略赋能，打造阿里旗下品牌数据营销的产品创新，构建全链路数字营销解决方案；2.全面参与营销数据&amp;算法能力从0到1再到N的建设，包括但不限于：真人Uni_ID、全数据融通、智能策略、全链路可视；3.阿里妈妈数据平台标签体系、数据管控与服务框架的规模化支撑。1.以下满足其中两项即可：①精通Hadoop、Storm或其他分布式开发技术，能够熟练进行离线/实时场景的数据开发；②精通JAVA或Python，有并发应用或者分布式应用软件开发经验优；③熟悉常用机器学习/数据挖掘算法的原理与应用，要求有算法项目的落地经验；2.优秀的业务理解能力和数据创新意识，执行力强，热爱数据，积极主动；3.两年以上大数据经验，有计算广告、用户行为分析、大数据处理方面经验者优先。</t>
  </si>
  <si>
    <t>金融、互联网 数据分析挖掘 机器学习</t>
  </si>
  <si>
    <t>岗位职责：为银行、信用卡中心、互联网金融、消费金融等各业务条线提供营销和风险数据分析、机器学习建模等数据应用咨询服务岗位要求：1、熟悉SAS BASE/R语言/Python/MATLAB等其中一种以上数据分析和机器学习工具2、有银行数据仓库，数据集市使用经验，熟悉数据库相关知识及SQL语言3、熟悉金融行业特别是银行相关业务知识4、对数据分析，数据模型有强烈的兴趣5、良好的沟通表达能力、文档能力和演讲能力，能独立承担交办的任务6、相关工作年限0-5年，硕士或以上学历优先7、统计类，数学与应用数学类，计算机，金融，计量经济学或其他理工类等相关专业8、有咨询背景或论文发表背景更加，PPT等文档能力强。9、适应出差，良好的抗压能力，能适应复杂多变，但充满有挑战的工作环境</t>
  </si>
  <si>
    <t>职位描述：1、负责公司的数据分析和建模；2、负责分析类咨询项目的实施；3、协助维护公司内部数据仓库和数据清洗。任职资格：1、大专生以上学历，统计学、应用数学或计算机科学等相关专业；2、有数据分析经验，主导过分析型项目优先；3、能熟练使用至少一种常用统计软件或者编程语言，熟悉R语言、Python者优先考虑。福利待遇：1、薪资待遇底薪+项目提成+项目奖金2、五险一金，3、完善的绩效考核，年终奖和定期调薪4、带薪休假和丰富的业余活动（聚餐，旅游，户外活动等）5、提供住宿(配备空调,热水器，无线网)6、上班时间：5天8小时，周末双休，不加班</t>
  </si>
  <si>
    <t>岗位职责：1、 ?结合业务探索并建立分析挖掘主题，通过建模对数据进行深度分析和挖掘；2、 ?通过数据挖掘技术分析用户行为，探究用户行为特征，发现有价值的行为模式、实施用户画像；3、 ?内容推荐引擎建模、算法研究、系统设计及开发、调优；4、 ?通过数据挖掘解决实际业务问题，改善用户体验，为用户创造价值。任职资格：1、 ?2年以上数据挖掘方面的经验，数学、统计、计算机及相关专业，本科及以上学历；2、 ?扎实的机器学习理论基础，熟悉分类、回归、聚类等常用的机器学习/数据挖掘方法，有机器学习实践经验；3、 ?扎实的编程基础，熟练掌握R/Python语言；4、 ?熟悉SQL、HBase等数据库，有处理海量数据经验，能利用spark大数据平台建模者优先；5、 ?工作认真负责，有较强的学习钻研能力和分析解决实际问题的能力，有金融行业从业经验者优先考虑。</t>
  </si>
  <si>
    <t>深圳市福田车公庙泰然九路海松大厦A座701</t>
  </si>
  <si>
    <t>岗位职责：1.负责用机器学习、数据挖掘等技术来处理海量数据，持续改进公司的投融资大数据模型；2.负责搭建机器学习和数据挖掘相关系统及平台，输出设计文档和算法开发原形；3.深入研究业内领先的技术思路，将其应用于一级市场股权投融资领域。任职要求：1.理工类211、985本科及以上学历；2.了解线性规划和凸优化等，有扎实的编程和数学统计基础；3.有机器学习/自然语言处理/数据挖掘领域4年以上实践经验；4.熟悉机器学习的基本方法 (降维、分类、回归、排序等等)；5.熟悉深度学习原理和基本模型，熟练使用Caffe、Tensorflow或其他常用深度学习工具，并能够灵活的解决实际问题；6.具有良好的沟通能力，和良好的团队合作精神。</t>
  </si>
  <si>
    <t>北京市海淀区创业大街昊海楼4层402                                                        查看职位地图</t>
  </si>
  <si>
    <t>工作职责：岗位职责：1、对手机采集的数据进行挖掘分析，寻找用户的行为/信用/风险特性，给公司其他部门提供相关的数据支持。 2、开发面向部门的通用数据挖掘/机器学习算法与平台；3、利用数据挖掘/机器学习技术解决各安全产品的分析建模问题； 跟进业界相关技术进展并吸收运用至实际工作中。任职资格：岗位要求：1、3年以上工作经验；2、计算机或相关专业本科以上学历； 3、良好的逻辑思维能力，敏锐的数据洞察力，较强的总结归纳能力； 4、熟练使用SQL ,至少精通一门编程语言（python或R等)，熟练运用各种常用算法和数据结构，有独立的实现能力； 5、熟悉数据挖掘、机器学习、自然语言处理、分布式计算等相关技术者优先； 具有互联网公司内容挖掘、推荐系统相关工作经验者优先。</t>
  </si>
  <si>
    <t>北京市海淀区西二旗中关村软件园一期数字山谷40号楼</t>
  </si>
  <si>
    <t>金融行业的数据挖掘/分析师</t>
  </si>
  <si>
    <t>岗位职责：1、挖掘和清洗各类数据，优化数据结构。2、结合具体的业务类型和交易场景构建风险管理模型。3、验证模型，并结合具体的产品修改和增减变量。4、学习和借鉴业内领先的建模思路和方法，并结合本公司具体情况使用。5、该职位并非用Excel做数据报表统计的工作内容，请看清任职要求，无专业背景请勿投！?任职要求：1、本科或以上学历，数学、统计、气象、物理等理工类专业。2、工作经验2年以上，有在券商、银行、数据公司等行业从事数据分析建模的实操经验。3、熟练操作各种统计或数据分析软件工具。4、对数字敏感。了解贷款业务的风险管理、授信和催收数据模型。5、熟练掌握SAS、R或Python，了解Hadoop\Spark, 能够运用数据统计分析工具分析建模。工作地址北京市东城区西滨河路中海地产广场东塔205室</t>
  </si>
  <si>
    <t>北京市东城区西滨河路中海地产广场东塔205室                                                        查看职位地图</t>
  </si>
  <si>
    <t>大数据挖掘研发工程师</t>
  </si>
  <si>
    <t>岗位职责：1.负责架构BI库,负责业务数据的分析、抽象、架构及报表服务研发；2.负责 SQL语句优化，数据分析，数据提取需求实现；3.负责数据库结构设计、性能优化、缓存设计，问题跟踪和处理；4.探索大数据在公司的应用方向。任职要求：1.了解大数据技术生态圈，理解Map-Reduce模型，熟悉常见大数据技术（如hadoop/hive/spark等）；2.精通关系/非关系型数据库的体系结构、优化原理，有复杂sql语句、高并发的处理经验和能力；3.熟悉mongodb、redis，有大并发系统的开发经验优先；4.熟悉linux环境，熟悉python,node.js,go等一种语言开发，熟悉 tornado web 编程者优先；5.有BI系统开发经验、有大数据研发架构经验的优先。公司地址：目前在北京市朝阳区建国路89号华贸商务楼16号楼1201 五月中旬将搬到北京市朝阳区望京联络大厦</t>
  </si>
  <si>
    <t>北京市朝阳区建国路89号华贸商务楼16号楼1201                                                        查看职位地图</t>
  </si>
  <si>
    <t>大数据挖掘高级工程师</t>
  </si>
  <si>
    <t>岗位职责：1、结合业务探索并建立分析挖掘主题，通过建模对数据进行深度分析和挖掘；2、通过数据挖掘技术分析用户行为，探究用户行为特征，发现有价值行为模式、实施用户画像；3、内容推荐引擎建模、算法研究、系统设计及开发、调优；4、通过数据挖掘解决实际业务问题，改善用户体验，为用户创造价值。任职要求：1、5年及以上大数据挖掘或个性化推荐相关工作经验；2、有较高的数据敏感性，熟悉常见机器学习算法；3、精通至少一门编程语言，java，scala，python；4、熟练掌握分布式计算原理，熟练使用Hadoop，Hive，Spark，Storm等分布式系统；5、有BAT大数据运营建模经验者优先。薪资面议</t>
  </si>
  <si>
    <t>深圳市南山区高新区中区高新中一道9号软件大厦                                                        查看职位地图</t>
  </si>
  <si>
    <t>高级数据挖掘工程师</t>
  </si>
  <si>
    <t>任职要求：1.对统计机器学习、深度学习、大数据及AI体系有较为深刻的认识和理解；2.精通各种分类和聚类算法、异常检测算法、DNN/CNN/RNN深度学习算法，并深刻理解其数学原理和模型调优；3.擅长一种或多种数据分析编程，比如R、Python；擅长Sql及Hive；4.逻辑清晰、表达到位，善于ppt技术宣贯和客户沟通；5.熟悉Hadoop、TensorFlow等开源的大数据平台生态圈技术；                          二、工作职责：             1，根据具体业务逻辑，对相关数据进行多重技术的预处理和数据可视化展示，遴选特征向量，保障数据质量；2，根据业务场景，能够甄选最适宜的统计学或机器学习算法进行建模分析、模型验证评估，撰写数据分析报告或专利论文；3，项目机会的售前技术支持和客户开拓；4，配合大数据开发人员完成数据模型开发、上线运行、优化和测试。</t>
  </si>
  <si>
    <t>北京市丰台区南四环西路186号四区汉威国际广场6号楼9层                                                        查看职位地图</t>
  </si>
  <si>
    <t>1、本科以上学历，2年以上相关工作经验2、数学、统计学基本功扎实，对数据有足够的敏感性，有较强的算法设计能力。3、有2年以上Hadoop、Spark等数据分析系统的实战经验。4、参加国PB级别以上的数据分析者优先考虑。5、有较强的求知欲和探索精神、团队合作精神，有和较好的抗压能力。</t>
  </si>
  <si>
    <t>上海普陀区金沙江路1006弄1号楼6层ABF座(地铁13号线大渡河站)</t>
  </si>
  <si>
    <t>岗位职责：1、从事水资源监控数据挖掘工作； 2、对水资源监控数据的奇异值进行检测、清洗，完成水资源监控数据拟合，在此基础上根据国家水资源管理目标对水资源监控数据进行价值挖掘，支撑国家水资源综合管理决策； 3、独立或带领项目团队，按时、保质完成项目计划； 4、优化各项工作流程与方法；5、领导交办的其他事宜。任职要求：1、统招硕士以上学历，数据挖掘相关专业； 2、具备数据挖掘相关工作经验者优先； 3、了解水资源相关领域； 4、富有工作激情，高度的学习精神和学习能力； 5、较强的团队管理能力。</t>
  </si>
  <si>
    <t>海淀区阜成路16号航天科技大厦</t>
  </si>
  <si>
    <t>学术/科研</t>
  </si>
  <si>
    <t>岗位职责：1、通过海量数据挖掘、机器学习等方法，构建用户画像、预测、风险控制等系统；2、参与数据挖掘项目的设计、实现、算法调研、优化；3、调研并促进数据挖掘在公司多个业务领域的应用；任职要求：1 和计算数学、统计、计算机、人工智能专业相关的本科及硕士以上2 熟悉机器学习常用算法：决策树，随机森林，协同过滤，SVM, 回归算法等，能阐述推导过程3 有丰富的机器学习实战经验，在特征工程、参数调优和性能优化有深刻见解4 熟练使用sk-learn/spark ml；熟练使用tensorflow/karas/mxnet其中一种以上框架建立模型和进行训练；熟悉RNN/CNN/LSTM/GAN原理5 有较强逻辑推理和编码能力，能根据参考文献实现算法6 学历能力强，具备良好的团队合作精神和沟通表达能力</t>
  </si>
  <si>
    <t>武汉、北京、厦门、杭州                                                        查看职位地图</t>
  </si>
  <si>
    <t>岗位职责：根据实际项目需要，研发数据挖掘相关算法和解决方案任职要求：1，良好的建模能力，坚实的数据挖掘和统计学基础2，掌握常用数据挖掘算法，例如：线性回归，逻辑回归，决策树分群，聚类，关联分析，SVM，贝叶斯等3，精通至少一种技术语言，包括但不限于java、C/C++、C#、python等4，具备独立动手解决问题的能力</t>
  </si>
  <si>
    <t>北京, 武汉</t>
  </si>
  <si>
    <t>1、 参与数据挖掘和分析，针对海量数据建模；对于模型运算结果进行优化；2、 参与数据挖掘结果报告整理，为管理层决策提供支持；3、 根据业务需求和目标，参与将数据挖掘模型转化为实际应用；4、承担数据挖掘结果的可视化展示；5、承担数据挖掘报告编写工作。技能要求：1、优秀的商业分析能力，有及时发现和分析其中隐含问题的敏锐性 ，能从复杂用户行为数据进行抽象概括，建立数学模型并用可以用良好的方式表达；2、熟悉Oracle，SqlServer，GBase，HANA，HIVE等，具备在Hadoop和Spark上分析的经验；3、熟悉掌握大规模数据挖掘、机器学习、自然语言处理、分布式计算等相关技术，能熟练使用聚类、回归、分类等算法并调优；4、熟悉R、Python中的一种，掌握Java编程语言；5、有良好的问题解决能力、逻辑思维能力和分析判断能力。</t>
  </si>
  <si>
    <t>北京市朝阳区东四环南路甲1号 新海关大楼</t>
  </si>
  <si>
    <t>中级数据挖掘</t>
  </si>
  <si>
    <t>工作职责：1、负责算法模型的开发及面向问题的数据建模及应用；2、推动数据挖掘项目的实现，方向包括销售数据挖掘，客户价值发现，购买需求预测，辅助营销决策等；3、构建图书行业图书、读者画像及标签体系；4、其他各类与图书行业相关数据的分析、挖掘和数据模型开发。任职资格：1、数学、统计学、计算机等相关专业，本科以上学历，三年以上工作经验；2、有数据挖掘和机器学习相关背景，熟练掌握常用建模算法；3、熟悉至少一门编程语言（如Python、Java等）；熟练至少一种数据库（Mysql、SQL、DB2、Oracle等），熟悉MapReduce的原理操作以及熟练使用Hadoop系列工具；4、有独立的数据挖掘、机器学习方面项目经验，用户画像、特征工程、推荐系统、预测模型经验者优先；5、有电商，零售，供应链等行业应用经验者优先。</t>
  </si>
  <si>
    <t>北京市东城区安定门外东后巷28号商务部研究院4号楼西配楼</t>
  </si>
  <si>
    <t>岗位职责：1、从事数据挖掘工作，从平台数据中挖掘运营、风险等业务活动的各类相关性或因果关联；2、信用评级建模工作，面向供应链等相关产业客户，搭建信用评级模型或机器学习模型；3、面向特定投资或风险类应用场景，搭建模型，进行数据分析，并进行验证。岗位要求：1、研究生以上学历优先；3年以上工作经验，数学、统计学、计算机等相关专业；2、熟悉变量筛选、特征工程、模型搭建、模型调优和模型验证等一整套建模流程；3、熟悉R、Python语言；4、具备较强的学习能力，有相关项目落地经验；5、熟悉供应链、产业金融，有在金融行业从事风险计量，有个贷、小企业信用评级建模经验者优先。</t>
  </si>
  <si>
    <t>上海市浦东新区向城路288号SOHO世纪广场5F</t>
  </si>
  <si>
    <t>初级数据挖掘</t>
  </si>
  <si>
    <t>工作职责：1、根据公司业务需要，负责或参与数据挖掘项目，主要方向包括销售预测、客户价值发现，个性化营销决策等；2、协助构建及完善图书行业图书、读者画像及标签体系；3、其他各类与图书行业相关数据的分析、挖掘和数据模型开发。任职资格：1、数学、统计学、计算机等相关专业，硕士以上学历，对数据敏感，喜欢并善于从数据中发现规律；2、熟悉决策树、聚类、逻辑回归、关联分析、SVM、贝叶斯等算法；3、熟练使用SQL进行数据库操作，熟悉至少一门编程语言（如Python、Java等）；4、参与过数据挖掘、机器学习方面研究或项目，有用户画像、推荐系统、预测模型经验优先。</t>
  </si>
  <si>
    <t>工作职责：1.负责产品数据分析,数据挖掘相关的算法、应用的设计与开发；2.负责公司产品各阶段数据的整理、分析及提交数据报告，重点对用户行为数据进行分析和挖掘，利用数据分析结论推动产品的优化；3.对海量业务数据进行整合、分析挖掘，挖掘产品以及用户潜在信息，为营销、运营及决策提供业务分析及数据支持。岗位要求：1、3年以上数据分析和挖掘领域相关工作经验；数学、统计、计算机等相关专业硕士及以上学历；2、精通常用数据挖掘算法，预测、聚类、分类、关联等，能够独立开发数据挖掘模型并部署实施；3、精通一种及以上数据挖掘工具（SPSS/SAS/R等），具有海量数据挖掘、分析相关项目实施经验；4、熟悉分布式大数据平台，Hadoop、Mahout、Spark ML等且有丰富实战经验,熟悉Python；5、优秀的团队合作精神，对工作有热情，能够承受住压力</t>
  </si>
  <si>
    <t>深圳市龙华新区观宝路12号；                                                        查看职位地图</t>
  </si>
  <si>
    <t>计算机硬件</t>
  </si>
  <si>
    <t>数据挖掘（有独立项目经验）</t>
  </si>
  <si>
    <t>岗位职责：1、理解业务需求，独立负责算法模型的建模产出；2、结合企业业务规划，对图书标签和数据规范的建设提出需求和规划建议。任职资格：1、数学、统计学、计算机等相关专业，本科以上学历；2、两年或以上数据挖掘和机器学习相关经验，熟练掌握常用算法；3、熟练使用相关编程语言（如Python、R等），熟练至少一种数据库（Mysql、SQL、DB2、Oracle等）；4、有独立建模项目经验，用户画像、推荐系统、预测模型经验者优先；5、有电商，零售，供应链等行业应用经验者优先。</t>
  </si>
  <si>
    <t>数据挖掘算法工程师（2018校招）</t>
  </si>
  <si>
    <t>岗位职责：1、通过海量数据挖掘、机器学习等方法，构建用户画像、预测、风险控制等系统；2、参与数据挖掘项目的设计、实现、算法调研、优化；3、调研并促进数据挖掘在公司多个业务领域的应用；任职要求：1 扎实的数学基础，硕士以上学历2 熟悉机器学习常用算法：决策树，随机森林，协同过滤，SVM, 回归算法等，能阐述推导过程3 有丰富的机器学习实战经验，在特征工程、参数调优和性能优化有深刻见解4 熟练使用sk-learn/spark ml；熟练使用tensorflow/karas/mxnet其中一种以上框架建立模型和进行训练；熟悉RNN/CNN/LSTM/GAN原理5 有较强逻辑推理和编码能力，能根据参考文献实现算法6 学历能力强，具备良好的团队合作精神和沟通表达能力7、计算数学、统计、计算机、人工智能等相关专业。</t>
  </si>
  <si>
    <t>北京、杭州、武汉、无锡                                                        查看职位地图</t>
  </si>
  <si>
    <t>数据挖掘工程师（自然语言处理方向）</t>
  </si>
  <si>
    <t>岗位职责：1.自然语言处理（自动分类/标签/摘要等)；2.文本数据挖掘，服务于KOL粉丝受众画像（性别、年龄、兴趣等）；3.语义理解与知识库建设，服务内容行业智能策略；4.查询优化：搜索与推荐场景下的查询处理策略。任职资格：1.计算机、应用数学、统计学等相关专业，硕士以上学历；2.数理基础好，熟悉常用的数据结构和算法；3.熟练掌握NLP和数据挖掘领域常用算法，如SVM、LDA、word2vec等等；4.有自然语言处理、文本挖掘、文本分类等工作经验，相关经验3年以上；5.有扎实的编程基础，能够熟练使用至少一种编程语言（python, java, shell)；6.逻辑分析和问题解决能力强，具备突出的学习能力；7.对数据敏感，能够用算法+数据解决实际问题。加分项：【优先】熟悉python或java的优先；【优先】熟悉Hadoop、Spark等分布式计算环境者优先；【优先】有个性化推荐、自然语言处理相关经验超过3年者优先；【优先】自然语言处理、机器学习相关专业硕士/博士学历【优先】熟悉深度学习技术，相关经验超过3年【优先】了解聊天机器人者（智能对话系统）相关技术；</t>
  </si>
  <si>
    <t>北京市朝阳区慧忠里卧龙花园别墅区219栋东单元                                                        查看职位地图</t>
  </si>
  <si>
    <t>数据挖掘工程师 （自然语言处理方向）</t>
  </si>
  <si>
    <t>岗位职责：1.自然语言处理（自动分类/标签/摘要等)2.文本数据挖掘，服务于KOL粉丝受众画像（性别、年龄、兴趣等）3.语义理解与知识库建设，服务内容行业智能策略4.查询优化：搜索与推荐场景下的查询处理策略任职要求：1.计算机、应用数学、统计学等相关专业，硕士以上学历；2.数理基础好，熟悉常用的数据结构和算法；3.熟练掌握NLP和数据挖掘领域常用算法，如SVM、LDA、word2vec等等；4.有自然语言处理、文本挖掘、文本分类等工作经验，相关经验2年以上；5.有扎实的编程基础，能够熟练使用至少一种编程语言（python, java, shell)；6.逻辑分析和问题解决能力强，具备突出的学习能力；7.对数据敏感，能够用算法+数据解决实际问题</t>
  </si>
  <si>
    <t>17500-35000元/月</t>
  </si>
  <si>
    <t>岗位职责：1.社交平台用户行为挖掘与分析；2.模型特征工程：特征值定义、选择、提取、计算等；3.根据产品需求，设计并实现智能化数据处理模型，对用户、行为、交易等进行分类、预测等。任职资格：1.计算机、数学/应用数学、统计学或其他相关领域本科或本科以上学历；2.有机器学习或数据挖掘相关工作经验，相关经验3年以上；3.数理基础好，熟悉常用的数据结构和算法；4.熟练掌握机器学习、数据挖掘领域常用算法，如SVM、BP、PCA、LDA、DNN等；5.有扎实的编程基础，能够熟练使用至少一种编程语言（python, java, shell)；6.逻辑分析和问题解决能力强，具备突出的学习能力；7.对数据敏感，能够用算法+数据解决实际问题加分项：【优先】熟悉python或java的优先；【优先】熟悉Hadoop、Spark等分布式计算环境者优先；【优先】有个性化推荐、自然语言处理相关经验超过3年者；【优先】熟悉深度学习技术，相关经验超过3年；</t>
  </si>
  <si>
    <t>岗位职责：1、负责公司智慧家庭及智慧能源相关产品线应用需求算法研究及实现；2、熟练提取、处理数据，应用合适的数据分析及可视化方法，形成清晰的结论和有效的报告；3、负责各算法和模型的分布式实现（离线，在线），丰富并行算法库；4、提供分享系统设计和代码文档等资料，指导开发人员技术实现； 任职条件：1、 熟悉常用机器学习和数据挖掘算法，包括但不限于决策树、Kmeans、SVM、线性回归、逻辑回归以及神经网络等算法；2、熟练使用SQL、Matlab、Python等工具优先；3、对Hadoop、Spark、Storm等大规模数据存储与运算平台有实践经验【均为分布式计算框架】4、数学基础要好，如高数，统计学，数据结构5、本科及以上学历，计算机、数学、人工智能等专业；6、具备人工智能及智慧能源相关经验优先</t>
  </si>
  <si>
    <t>深圳市宝安区石岩街道光明路28号Growatt工业区                                                        查看职位地图</t>
  </si>
  <si>
    <t>电气/电力/水利</t>
  </si>
  <si>
    <t>数据挖掘算法工程师 （2018应届生）</t>
  </si>
  <si>
    <t>岗位职责：1、通过海量数据挖掘、机器学习等方法，构建用户画像、预测、风险控制等系统；2、参与数据挖掘项目的设计、实现、算法调研、优化；3、调研并促进数据挖掘在公司多个业务领域的应用；任职要求：和计算数学、统计、计算机、人工智能专业相关的硕士以上1 扎实的数学基础，硕士以上学历2 熟悉机器学习常用算法：决策树，随机森林，协同过滤，SVM, 回归算法等，能阐述推导过程3 有丰富的机器学习实战经验，在特征工程、参数调优和性能优化有深刻见解4 熟练使用sk-learn/spark ml；熟练使用tensorflow/karas/mxnet其中一种以上框架建立模型和进行训练；熟悉RNN/CNN/LSTM/GAN原理5 有较强逻辑推理和编码能力，能根据参考文献实现算法6 学历能力强，具备良好的团队合作精神和沟通表达能力</t>
  </si>
  <si>
    <t>武汉、厦门、北京、杭州                                                        查看职位地图</t>
  </si>
  <si>
    <t>高级数据挖掘算法工程师（人工智能研究院）</t>
  </si>
  <si>
    <t>35000-70000元/月</t>
  </si>
  <si>
    <t>岗位职责：1、负责机器学习算法的设计和开发，从商户运营数据中发掘价值、规律、和模式；2、负责分析和理解云端收集的海量商户运营数据，以数据驱动商户的运营管理能力的提升；3、负责整理日志数据得到实验所需的训练和评测数据，并训练算法模型和评估质量；4、负责机器学习算法在产品系统中的实现和应用，推送算法在具体场景的落地。任职资格：1、具备机器学习、或统计学习、或深度学习方向的理论背景；2、熟练掌握一门常用数据处理脚本语言，如python或者perl，熟悉基于该语言的常用开源算法；3、具备扎实的数学功底和逻辑分析能力，具备数据分析和归纳能力，具备敏锐的数据洞察能力；4、熟练使用支持LR、GBDT、或DNN等常用模型的开源工具，对机器学习开源工具的发展有持续的兴趣和跟进；5、熟练的英语阅读能力，能够阅读英文论文，具有良好的自学能力，能快速了解最新的学术进展。</t>
  </si>
  <si>
    <t>北京市海淀区中关村大街1号海龙大厦                                                        查看职位地图</t>
  </si>
  <si>
    <t>数据挖掘讲师/数据挖掘工程师</t>
  </si>
  <si>
    <t>岗位职责：1.根据需求负责平台数据部分的需求分析、设计以及相关领域的研发；2.负责构建数据分析与数据挖掘业务建模分析；3.跟踪并分析用户行为，为公司业务的发展及产品的设计进行支持；4.参与公司数据中心其他大数据项目的运营。任职要求：1.2年以上大数据相关工作经验，统计学、数学或计算机相关专业优先；2.对机器学习有一定的理解，如数据仓库、ETL、OLAP、BI展现等；3.熟练掌握常用的数据分析挖掘算法和软件，熟练使用Hadoop/Hive/MapReduce，有SAS/Ruby/Python经验者更佳；3.熟悉数据库系统MySQL或ORACLE，能熟练使用Java或C++编程优先；4.有较强的文档编写能力，独立完成文档编写；6.良好的自我学习能力、团队协作能力；7.工作认真踏实，主动敬业，具有良好的团队精神。8.有互联网广告平台、电子商务、互联网数据仓库或商业智能架构设计开发实施经验者优先。</t>
  </si>
  <si>
    <t>上海市</t>
  </si>
  <si>
    <t>大数据分析师（数据挖掘方向）</t>
  </si>
  <si>
    <t>岗位职责：1、独立完成一般项目的数据分析工作；2、负责常规项目数据挖掘、模型建构；3、负责在数据产品研发中进行数据建模、数据处理；任职要求：1、大学本科及以上计算机相关专业；硕士优先；2、有2-3年数据行业工作经验；3、熟悉常用大数据、数据发掘领域常用软件；4、熟悉大数据常规分析算法与模型；5、分析能力强，逻辑思维清晰；6、具备良好的团队合作精神及抗压能力，有进取精神、善于学习、思维敏捷、善于创新。</t>
  </si>
  <si>
    <t>北京市海淀区紫竹院路116号嘉豪国际中心C座907                                                        查看职位地图</t>
  </si>
  <si>
    <t>13000-17000元/月</t>
  </si>
  <si>
    <t>岗位职责：（1）收集客户分析需求，转化需求为可执行的分析方案；（2）基于分析方案，进行数据收集、挖掘建模、模型优化；（3）撰写分析报告；（4）跟进模型效果评估与优化；（5）其他数据分析挖掘技术性工作。岗位要求：（1）3年以上相关数据挖掘分析工作经验；（2）专业背景是应用数学或者统计学等相关专业；（3）能快速理解客户需求，将实际需求转化为建模分析需求；（4）对数据挖掘的基本算法有一定了解和应用经验；（5）熟练使用SAS、JMP、SPSS、R等其中任一挖掘分析软件；（6）有运营商工作经验者优先考虑。</t>
  </si>
  <si>
    <t>广州市天河区体育西路111号建和中心8楼C2-D                                                        查看职位地图</t>
  </si>
  <si>
    <t>数据挖掘经理</t>
  </si>
  <si>
    <t>岗位职责：1.带领团队制定现金贷账户管理策略，建立高质量的风险、客户流失、收益评估模型，并不断完善和优化模型；2.客户征信数据、交易数据、行为数据的挖掘和分析, 形成针对性的风险、客户流失、收益等分析报告；3.负责对现金贷账户异常情况进行深入分析并提出独立的业务判断，对业务指标进行跟踪分析及优化；4.对于部门内产品需求提供数据支持，对于风险规则配置提供建议；5.协助部门建立风险数据库，参与基于金融数据平台的数据ETL以及风险数据平台搭建。岗位要求：1、数学、统计、计算机等相关专业本科或以上；2、2年以上数据挖掘相关工作经验，有消费金融类公司或银行信用卡账户管理、额度策略制定等经验者优先；3、精通Mysql、Oracle一种以上数据库，熟练利用SQL提取、分析数据；4、熟悉一种及以上数据挖掘工具（SPSS/SAS/Python/R等），熟悉hive等大数据平台的操作；5、熟悉常用数据挖掘算法与模型，如回归、聚类、分类、关联规则等。</t>
  </si>
  <si>
    <t>南山区蛇口望海路1166号招商局广场30楼</t>
  </si>
  <si>
    <t>数据分析与挖掘-python工程师-00410</t>
  </si>
  <si>
    <t>职责描述：1：从大数据中挖掘用户本质属性，并分析用户行为和个性化需求。2：不断挖掘新的用户属性数据并据此产生创新的应用。3：应用统计建模、数据挖掘、机器学习方法建立数据模型解决实际问题岗位要求：1、本科以上学历，精通Python语言2、对Python科学计算，数据处理和分析有着浓厚兴趣3、熟悉Numpy，Pandas，Scipy, sklearn等扩展模块的使用4、有聚类、分类、回归、主题模型等机器学习工作经验5、 具有一定分析问题和解决问题的能力，学习能力强，优秀的职业素养和较强的沟通能力，自我驱动，独立有创造力符合以下条件优先：1.熟悉相关领域数学基础，如概率论与数理统计、统计学、应用数学等2． 有个性化推荐、用户挖掘、图像识别，语音识别等相关工作经验者优先考虑</t>
  </si>
  <si>
    <t>上海市新静安区寿阳路99弄9号卫宁健康大厦</t>
  </si>
  <si>
    <t>岗位职责：1、负责数据清洗，特征选择，算法实验，效果分析，模型部署2、研究当前主流的机器学习算法，并能根据实际的场景合理的运用相关的模型，识别客户风险等级3、负责各类评分模型研发，建立风控模型系统任职要求：1、数学、统计、计算机等相关专业本科或以上，2年以上相关工作经验；2、熟悉常用数据挖掘算法与模型，预测、聚类、分类、关联规则等；3、熟悉一种及以上数据挖掘工具（python/SAS/R等），具备数据挖掘的相关项目实施经验优先4、熟悉sql、hive，shell 有良好的工程实现能力</t>
  </si>
  <si>
    <t>数据挖掘与建模工程师</t>
  </si>
  <si>
    <t>岗位职责：1. 根据信贷业务需求，设计、制定风控模型，撰写建模报告（欺诈、信用、行为评分）；2. 模型验证，应用部署与实时跟进；3. 跟踪分析行业，了解行业最新模型及分析技术，持续优化模型；4. 负责对接三方建模团队，进行联合建模工作。任职要求：1. 本科及以上学历，数学、统计学专业优先；2. 熟悉基本的数据挖掘模型，如回归决策树、聚类、GBDT关联分析、SVM与算法模型；3. 熟悉数据库性能调优和查错，精通存储过程编写，精通SQL编写；4. 至少一年以上数据挖掘、建模经验，有互金、银行信贷、消金或征信背景；5. 精通SAS、R、Python等建模设计语言任意一种；6. 有数据仓库、数据集市设计经验优先。</t>
  </si>
  <si>
    <t>北京市朝阳区四惠东通惠大厦A区501                                                        查看职位地图</t>
  </si>
  <si>
    <t>数据挖掘算法专家</t>
  </si>
  <si>
    <t>30000-60000元/月</t>
  </si>
  <si>
    <t>职位描述：1.负责根据灵云人工智能各核心能力算法的数据处理需求，提供数据处理的高级技术支持与支撑工作；2.负责各种数据资源处理的具体方法制定与制作流程的规范化，为灵云人工智能各项核心技术构建一套有序高效与高质量的数据处理体系与方案，包括但不限于文本、语音与图像数据加工的指导、知识库编辑的培训和技术文档的编写等内容；3.负责数据的分析、挖掘、优化和难点攻坚等数据处理层面工作，并将其成果应用相关产品线中，以及配合核心研究员完成各种数据问题的分析、解决及其数据资源的产品化；4.负责灵云人工智能中数据平台的方案设计、搭建、维护和优化等工作。任职资格：1.学历要求：-统招统分本科及以上学历，数学、统计学、计算机、智能信息处理类等专业背景。2.工作经验及能力要求：-3年以上工作经验，2年以上团队管理经验；-对数字，数据敏感，具备良好的逻辑思维能力，能够从海量数据中发现有价值的规律；-优秀的分析问题与解决问题能力，具有较好的归纳能力、文字和语言表达能力；-熟悉数据结构，熟悉数据挖掘和机器学习算法等常用算法，并对机器学习算法和理论有较深入的研究（例如对决策树、聚类、逻辑回归，序列标注，关联分析、SVM，贝叶斯等数据挖掘算法有较深理解和实践经验）；-熟悉java/Python，有算法研究背景经验；-熟悉文本挖掘分析方法及分布式数据分析工具使用；-熟悉Hadoop、Spark平台，熟悉storm流式处理框架，熟悉Hive工具，或百T左右数据量处理经验。3.优先考虑：-有社会性网络数据的挖掘经验者优先。-有相关从业的工作背景经验者优先考虑。</t>
  </si>
  <si>
    <t>北京市海淀区中关村软件园2号楼A座2101                                                        查看职位地图</t>
  </si>
  <si>
    <t>1、研究当前主流的征信技术，并对风险预警异常情况进行深入分析；2、负责客户行为的风险数据分析，定期提供信用风险分析报告及针对性的分析结果；3、负责公司征信评分模型研发，建立公司的征信系统；4、根据业务场景，跟进征信模型的实施和优化；5、为公司理财、贷款、保险、办卡及证券等金融业务或精准营销提供分类、聚类、预测、定价等模型支持。任职要求：1、数学、统计、计算机等相关专业研究生，具有1年以上实际数据挖掘建模项目经验；2、熟悉数据挖掘建模过程，熟悉常用数据挖掘算法与模型，预测、聚类、分类、关联规则等；3、熟悉一种及以上数据挖掘工具（SPSS/SAS/R等），具备风控模型研发的相关项目实施经验优先；4、有风控建模相关项目经验的优先；5、熟悉sql、hive，有一定数据分析功底；6、踏实肯干，热爱学习，思维敏捷，具有良好的逻辑分析能力，能在一定压力下工作。</t>
  </si>
  <si>
    <t>深圳市南山区科技园高新南七道16号 德维森大厦5层                                                        查看职位地图</t>
  </si>
  <si>
    <t>职责描述1. 负责公司基于POI的业务分析，地理区位划分、推荐的数学模型建立及优化；2. 负责基于人口分布、人口属性特征分析的模式挖掘，以及用户画像分析；3. 参与公司LBS系统研发以及评估模型建立；任职要求1. 数学、统计学或计算机专业背景，1-3年工作经验，具有扎实的统计学和数据挖掘知识基础；2. 熟练使用包括不限于：回归、分类、聚类、关联规则、推荐系统、神经网络等各类数据挖掘算法；3. 熟练使用Python、R、Java等至少一种编程语言，熟悉hadoop、spark大数据处理平台优先；4. 熟练使用数据库Mysql、Postgresql;5. 有地理空间分析、用户画像分析、数据可视化等经验者优先；6. 有互联网“大数据”经验者优先。</t>
  </si>
  <si>
    <t>南山区科技园科兴科学园B1                                                        查看职位地图</t>
  </si>
  <si>
    <t>数据挖掘工程师-校招</t>
  </si>
  <si>
    <t>工作职责：1、对互联网及移动互联网环境下的问题进行数据建模并用数学方法解决；2、负责或参与互联网网页抓取/搜索/广告相关的算法研发工作；3、使用数据挖掘（分类/classification，聚类/clustering，协同过滤/collaborative filtering）的算法，与架构工程师一起优化算法效果和性能。任职资格：1、计算机或相关专业，本科及以上学历；2、优秀的分析解决问题能力；3、熟悉常用数据结构，有项目架构经验、实习经验优先。</t>
  </si>
  <si>
    <t>北京市朝阳区东三环中路20号乐成中心A座8-9层</t>
  </si>
  <si>
    <t>岗位职责：1. 深入了解和分析商业化数据智能应用场景，设计研发挖掘类数据产品并落地，提升数据商业价值2. 负责商业产品相关的用户标签画像的维护与研发任职要求：1. 统计学、数据挖掘、应用数学、计算机科学等相关专业背景2. 2-3年以上的商业数据挖掘建模、算法研发经验，具备挖掘类数据产品的设计和研发经验3. 熟练使用python 、R、java等相关统计分析语言，熟知各大主流算法实践4. 对大数据平台工具hadoop，spark，hbase等有相关研发经验，熟悉数据建模和大数据处理流程，较强的工程实施能力5. 熟悉互联网用户和商业模式，有较强的数据敏感度、对大数据应用创新有较好的商业敏感度者优先6. 工作积极主动，较强的团队合作和总结能力，较强的学习和沟通能力，有创新有想法</t>
  </si>
  <si>
    <t>北京市海淀区北四环丹棱街3号中国电子大厦B座10层                                                        查看职位地图</t>
  </si>
  <si>
    <t>岗位职责：1. 负责信贷产品的信用评分模型建设，通过大数据管理，建立信贷业务信用评分模型，客户资信模型等数据模型，用于信贷业务的发展；2. 信贷模型策略实施：通过模型的判断和计算，对用户行为作出准确的预判，应用于信贷业务的风险管理模块，包括但不限于额度、利率等策略；3. 项目管理：负责与产品、系统开发部门对接， 确保模型量化策略的准确实施，以及上线后的监控优化；4. 负责设计并完善模型监控报告体系；5. 第三方征信数据合作建模、价值评估等；6. 其他建模相关工作任职要求：1、本科及以上学历，数学、应用数学、金融数学、统计学、自动化、人工智能相关专业优先；2、有模型建设工作经验，了解建模背后原理，能创造性的通过建模解决业务问题；3、曾从事以下行业的数据建模工作者优先考虑：金融数学、金融建模、信贷业务建模、评分卡建模；4、对于互联网信贷量化风控与建模技术有专研者优先，熟练使用SAS者优先；5、有激情，有理想，工作责任心强，抗压能力强，有较好的创新精神。</t>
  </si>
  <si>
    <t>浦东新区张江高科技园区居里路</t>
  </si>
  <si>
    <t>职位职责： 1、运用数据挖掘和机器相关技术，建立相关模型对百度地图车主相关数据进行精准挖掘；2、参与地图车主业务相关个性化上系统开发。?任职资格：1、计算机相关专业本科及以上，良好的数据结构和算法基础；2、熟悉LinuxUnix开发，熟悉shell、Python等脚本语言；3、熟悉机学习数据挖掘经典算法如逻辑回归、决策树、SVM、GBDT等；4、具有map-reduce、hive sql、spark、mpi等经验者优先；5、具有良好的学习能力、沟通能力、团队合作，能够迅速融入团队。</t>
  </si>
  <si>
    <t>世纪大道1568号中建大厦3F                                                        查看职位地图</t>
  </si>
  <si>
    <t>岗位职责：1、网站爬虫规则编写2、爬虫工具维护；职位要求：1、本科以上学历，在校大四学生即可；?2、熟练使用电脑；3、了解HTML代码和JS代码；4、写过简单网页前端工作；</t>
  </si>
  <si>
    <t>北京市朝阳区高碑店乡半壁店村惠河南街1111号                                                        查看职位地图</t>
  </si>
  <si>
    <t>工作职责：1. 对海量业务数据进行处理和分析，发现和跟踪其中的问题。能够从业务和产品的角度出发，利用数据来发现产品、系统或是业务的瓶颈，并提出优化的方案。2. 能够利用数据挖掘，机器学习等技术解决实际问题，比如实现模块或流程自动化，或者是有算法精度的优化。3. 根据用户的行为建立画像，并进行精准的广告营销和个性化商品推荐。4. 建立各种业务逻辑模型和数学模型，帮助公司改善运营管理，节省成本。任职要求:1. 认真、细致、靠谱。2. 聪明，善于发现和解决问题。3. 数学、计算机、电子工程或相关专业背景。4. 能熟练使用Python/Perl/Shell等脚本语言进行数据处理和分析。5. 熟悉常用机器学习模型。优先考虑：1. 有数据挖掘、机器学习、信息检索、自然语言处理等研究背景。2. 有海量数据挖掘项目经验。3. 有个性化推荐，搜索，在线广告项目经验。</t>
  </si>
  <si>
    <t>朝阳区望京广顺北大街16号华彩大厦                                                        查看职位地图</t>
  </si>
  <si>
    <t>岗位职责：1. 从事基于一流大数据平台的应用开发，服务于行业用户。2. 与用户沟通交流，提供售前与售后技术支持。3. 负责具体项目的实施。4. 完成中心及部门安排的其他工作。任职要求：1. 计算机/统计学/数学等相关专业，硕士以上学历，两年以上工作经验。2. 熟悉数据库系统、数据挖掘和分布式处理的基本理论和算法。3. 熟悉Linux操作系统以及其上的编程开发环境；熟悉SQL语言。4. 具有良好的逻辑分析能力、沟通能力和文字表达能力。5. 具有下列经验之一： 开发和部署Hadoop或者类似分布式处理系统上的实际应用； 开发基于分布式数据库系统的实际应用； 从事过数据挖掘相关的研究开发工作；  拥有SAS软件项目工作经验； 从事过经济统计相关项目研发工作。工作地点：深圳南山西丽</t>
  </si>
  <si>
    <t>深圳市南山区桃源街道大学城社区笃学路9号                                                        查看职位地图</t>
  </si>
  <si>
    <t>数据挖掘讲师</t>
  </si>
  <si>
    <t>岗位职责：1.根据需求负责平台数据部分的需求分析、设计以及相关领域的研发；2.负责构建数据分析与数据挖掘业务建模分析；3.跟踪并分析用户行为，为公司业务的发展及产品的设计进行支持；4.参与公司数据中心其他大数据项目的运营。任职要求：1.2年以上大数据相关工作经验，统计学、数学或计算机相关专业优先；2.对机器学习有一定的理解，如数据仓库、ETL、OLAP、BI展现等；3.熟练掌握常用的数据分析挖掘算法和软件，熟练使用Hadoop/Hive/MapReduce，有SAS/Ruby/Python经验者更佳；3.熟悉数据库系统MySQL或ORACLE，能熟练使用Java或C++编程优先；4.有较强的文档编写能力，独立完成文档编写；6.良好的自我学习能力、团队协作能力；7.工作认真踏实，主动敬业，具有良好的团队精神。8.有互联网广告平台、电子商务、互联网数据仓库或商业智能架构设计开发实施经验者优先。薪资待遇：800元/天</t>
  </si>
  <si>
    <t>汽车大数据挖掘（研究经理/研究员/助理研究员）</t>
  </si>
  <si>
    <t>岗位职责：1.参与市场研究项目流程过程中数据收集、挖掘、分析等；2.参与数据分析的某一模块设计，并据此对项目进行控制；3.参与数据研究项目计划书、报告初稿撰写；4.负责数据研究项目设计，并据此对项目进行控制；5.负责项目流程过程中数据质量把控、报告撰写以及项目陈述等研究工作。任职要求：1.熟练掌握office操作，包括报告图表制作；2.中文理解及表达能力良好，掌握基本英语读写能力；3.态度积极、大胆主动、心思细腻；4.最好能掌握简单数据库知识，比如撰写SQL；5.掌握Excel深化功能，包括撰写公式等。</t>
  </si>
  <si>
    <t>广州市越秀区中山六路232-258号越秀新都会大厦18A03室                                                        查看职位地图</t>
  </si>
  <si>
    <t>岗位职责：1.根据需求负责平台数据部分的需求分析、设计以及相关领域的研发；2.负责构建数据分析与数据挖掘业务建模分析；3.跟踪并分析用户行为，为公司业务的发展及产品的设计进行支持；4.参与公司数据中心其他大数据项目的运营。任职要求：1.3年以上大数据相关工作经验，统计学、数学或计算机相关专业优先；2.如数据仓库、ETL、OLAP、BI展现等；3.熟练掌握常用的数据分析挖掘算法和软件，熟练使用Hadoop/Hive/MapReduce，有SAS/Ruby/Python经验者更佳；3.熟悉数据库系统MySQL或ORACLE，能熟练使用Java或C++编程优先；4.有较强的文档编写能力，独立完成文档编写；6.良好的自我学习能力、团队协作能力；7.工作认真踏实，主动敬业，具有良好的团队精神。8.有互联网广告平台、电子商务、互联网数据仓库或商业智能架构设计开发实施经验者优先。</t>
  </si>
  <si>
    <t>数据挖掘专家</t>
  </si>
  <si>
    <t>岗位职责：1、负责各种算法和模型的分布式实现；2、应用机器学习处理海量数据，分析与挖掘各种潜在的关系；3、参与数据清洗和过滤、特征选取、参数选择、算法实验和效果分析。职位描述：1、应用数学、计算机相关专业硕士以上学历，3年以上工作经验；2、熟练掌握Java/Python开发，具有Linux环境程序开发经验加分；3、熟练掌握常用的数据分析算法，并有过实际的数据挖掘项目者优先；4、具有良好的逻辑思维能力，能从业务中抽象出数学模型能力。</t>
  </si>
  <si>
    <t>北京市朝阳区安定路33号化信大厦A座15层</t>
  </si>
  <si>
    <t>资深数据挖掘工程师/专家</t>
  </si>
  <si>
    <t>岗位职责：1. 配送费定价算法建模和开发2. 消费者供给端建模和研究3. 商家配送范围规划研究和开发任职要求：1. 3年以上工作经验，计算机系、软院、自动化系硕士或博士(博士可2年工作经验)2. 熟悉hadoop、hive、Spark等大数据平台3. 熟悉线上开发流程, 具有一定线上开发经验, 熟悉java者优先4. 优秀的逻辑思维能力和业务需求分析能力，较好的沟通交流能力，善于主动思考和行动5. 有机器学习、数据挖掘、运筹学背景者优先6. 有商业变现、定价相关经验值优先</t>
  </si>
  <si>
    <t>工作职责:-挖掘用户数据，完善用户标签系统-协助完善现有模型，包括商品分类等-支持和优化现有推荐系统的离线模型职责要求:-计算机、或其他信息类专业的本科及以上学历-熟悉数据挖掘、机器学习算法优先-熟悉linux、C/C++编程，python、shell或其他脚本语言-优秀的逻辑分析和总结能力，善于解决问题和分析问题-对工作有责任心，良好的沟通和团队合作能力</t>
  </si>
  <si>
    <t>北京酒仙桥OARSPACE奥赫三层A08室                                                        查看职位地图</t>
  </si>
  <si>
    <t>数据挖掘工程师 （全职/实习）</t>
  </si>
  <si>
    <t>岗位职责：1）?从海量业务数据库挖掘业务相关指标，给出对业务的深度洞察，在此基础上开发新的金融产品2）?在产品开发过程中，对用户数据进行系统的数据挖掘与分析，提取关键用户信息用于各类金融产品的开发3）?负责数据库ETL流程的优化以及维护4）?对数据进行系统化管理、监测及报警，跟进落实金融产品落地与部署、跟踪、监控表现，根据监控结果对产品进行优化任职要求：1）本科以上学历，硕士以上学历优先，数学、统计、计量经济、计算机专业优先2）对数据有足够的敏感性，具有很强的逻辑思考能力以及数据分析能力，有数据分析经验者优先考虑3）熟练使用hadoop/hive进行数据分析工作4）能够熟练使用shell、python等脚本开发工具者优先5）思路清晰，具有较强的沟通协调能力、执行力及创新能力6）勇于面对困难和挑战，抗压性强7）有优秀的分析和解决问题的能力，对解决具有挑战性的问题充满激情</t>
  </si>
  <si>
    <t>北京市朝阳区西大望路3号蓝堡国际中心1座2303</t>
  </si>
  <si>
    <t>大数据与数据挖掘工程师</t>
  </si>
  <si>
    <t>1.负责公司融媒体服务云平台系统设计、开发和云平台建设。 ? ? 2.开发大数据采集与舆情分析平台。 ? ? 3.参与项目需求分析和设计讨论，制作文档。1、统招本科及以上学历。 ?  ? ? 2、能够熟练使用C/C++、Python、Java 语言开发；  ? ? 3、了解多线程、网络爬虫、网络编程等相关知识；  ? ? 4、熟悉Linux开发平台、对MongoDB、MySql等数据库有一定的了解；  ? ? 5、能独立完成模块需求文档撰写、编码，调试，单元测试和版本控制；  ? ? 6、有良好的团队协作精神和沟通协调能力，踏实肯干，有责任心；  ? ? 7、有Hadoop等分布式平台开发经验者优先；  ? ? 8、对数据挖掘算法有一定了解的优先；</t>
  </si>
  <si>
    <t>北京市海淀区王庄路1号清华同方科技广场A座26层                                                        查看职位地图</t>
  </si>
  <si>
    <t>岗位职责：1. 负责对公司所拥有的连锁快消行业的销量数据或电商行业消费者数据进行建模和数据挖掘工作2. 针对各种数据来源进行整合分析，利用各种可能的挖掘算法来进行数据内部关系的探索3. 负责分析类咨询项目的实施4. 带领公司的数据挖掘团队，完成公司交给的其他任务岗位要求：1. 计算机、统计、数学等相关专业，本科以上学历，2年以上工作经验；2. 熟练使用Python和R语言；3. 拥有较强的统计学知识，熟悉相关、判别分析、因子分析、多元回归、聚类分析、贝叶斯、时序分析、主成分分析等统计方法思想并可以在实践中应用；4. 具备常用的机器学习算法者优先考虑（如对SVM和HMM等数据挖掘算法有较深理解和实践经验）；</t>
  </si>
  <si>
    <t>上海市静安区万航渡路849号海森国际大厦1506室                                                        查看职位地图</t>
  </si>
  <si>
    <t>数据挖掘工程师实习生</t>
  </si>
  <si>
    <t>职位描述1. 处理行业数据，为研究报告提供数据支持和准备2. 参与客户数据分析，提供运营和产品部门统计分析结果3. 参与分析算法设计和开发，协助提升已有模型和算法精度效率职位要求1. 计算机及相关专业本科及以上学历，对互联网大数据有浓厚兴趣2. 熟悉 MySQL 或 PostgreSQL 数据库，熟悉 SQL 语法3. 了解 Python 语言，熟悉正则表达式4．工作认真负责，细致严谨；对数据敏感，有学习和探索精神</t>
  </si>
  <si>
    <t>上海市徐汇区漕宝路66号B座1106室                                                        查看职位地图</t>
  </si>
  <si>
    <t>数据挖掘工程师/算法工程师</t>
  </si>
  <si>
    <t>岗位职责: 1、基于车联网海量数据，发现车联网数据规律，挖掘车联网数据价值并建立分析模型； 2、对车联网海量数据进行提炼、分析、归纳用户/车辆属性、行为等信息，输出分析报告； 3、配合大数据平台，对于上线模型进行工程化代码实现或建议； 4、根据业务形态和分析，逐渐积累可供业务产品使用的数据模型逻辑，推进产品实施，确保产品不断完善； 职位要求： 1、具有数据分析、数据挖掘、数据可视化相关产品经验； 2、熟悉常用数据挖掘算法（如分类、聚类、回归、关联规则、神经网络等）及其原理，并具备相关项目经验； 3、熟练使用SQL访问和处理数据系统中的数据，掌握R语言\Python等任意一种数据分析语言。 4、熟悉常用分布式计算和存储框架hadoop/HDFS/Hive/Spark等，具备相关项目经验优先； 5、对时空数据、轨迹数据、地理信息数据感兴趣及有经验者优先；6、有车联网驾驶行为分析挖掘经验优先，能够在压力下工作。；</t>
  </si>
  <si>
    <t>朝阳三元桥天元港中心B座</t>
  </si>
  <si>
    <t>数据挖掘助理工程师</t>
  </si>
  <si>
    <t>职位描述1. 处理行业数据，为研究报告提供数据支持和准备2. 参与客户数据分析，提供运营和产品部门统计分析结果3. 参与分析算法设计和开发，协助提升已有模型和算法精度效率职位要求1. 计算机及相关专业本科学历2. 熟悉 MySQL 或 PostgreSQL 数据库，熟悉 SQL 语法3. 了解 Python 语言，熟悉正则表达式4．工作认真负责，细致严谨；对数据敏感，有学习和探索精神</t>
  </si>
  <si>
    <t>上海市徐汇区漕宝路66号光大会展中心B座1106室                                                        查看职位地图</t>
  </si>
  <si>
    <t>数据挖掘岗（中国银联）</t>
  </si>
  <si>
    <t>本次发布职位的工作地点均在上海，应聘者优先推荐到中国银联大数据部任职！?邮件主题与简历格式为：姓名+应聘岗位。工作职责：1、协助产品经理厘清业务问题逻辑，分析、细化和明确业务需求；2、根据业务需求，负责开展数据探索、算法选择、应用建模和应用落地等工作；3、从提升应用能力的角度，制定改善数据质量方案，推动实施并持续完善。任职要求：2年以上相关工作经验，有标签画像、营销分析、数据治理和技术开发经验者优先。</t>
  </si>
  <si>
    <t>上海市浦东世纪大道1229号1座17楼                                                        查看职位地图</t>
  </si>
  <si>
    <t>数据挖掘（分析）师</t>
  </si>
  <si>
    <t>岗位职责：1. 从事精准医疗领域的大数据管理分析、BI数据挖掘；2. 利用脚本工具访问数据库，并完成相应的脚本分析，以图形界面的方式呈现；3. 利用统计或者机器学习算法，对结构化数据进行统计分析，包括分类和聚类，并进行预测建模等；4. 与运营，产品，软件开发部门沟通，明确其需求并给予数据分析统计结果等支持。岗位要求：1. 统计学，应用数学，计算机，物理等相关专业本科及本科以上学历，但不拘泥于以上专业；2. 熟练运用各种常用算法和数据结构，熟悉常用的机器学习算法，了解各种算法的优缺点和局限性；3. 熟悉SAS、R、SPSS、Python 等数据分析平台及工具，有搭建hadoop、spark或类似平台从业经验；4. 熟悉主流数据库Oracle、MySQL对 NoSql 有一定了解及应用经验；5. 有团队精神，能够承担责任和压力。</t>
  </si>
  <si>
    <t>北京市海淀区中关村东路18号财智国际大厦C-1511                                                        查看职位地图</t>
  </si>
  <si>
    <t>40000-45000元/月</t>
  </si>
  <si>
    <t>岗位职责：1、负责人工智能课程体系的设计、研发、优化；2、负责人工智能课程项目、案例的研发与讲解；3、负责人工智能日常直播答疑授课、周末授课等相关工作；4、负责人工智能课程日常学员的答疑及作业批改；5、负责完成领导安排的课程相关的其它工作。任职要求：1、硕士以上学历；2、计算机、数学或统计学相关专业；3、两年人工智能相关工作经验；4、主要从事数据挖掘,建模方向的工作；5、熟悉常用的机器学习算法 , 包括但不限于回归，聚类，时间序列，分类树，Boosting，SVM，Random Forest，神经网络，贝叶斯网络等；6、具有较强的学习能力及良好的人际交往和沟通能力;7，能够承受工作压力，具备独立解决问题的能力和优秀的团队合作精神;8、熟悉深度学习算法（CNN，DBN， Autoencoder等）者优先 ; 有相关讲师授课经验或编程经验者优先考虑；9、具有数据清洗经验，熟悉常用的数据清洗方法；参与过完整的数据采集、数据清洗、分析和建模工作者优先；10、熟悉Cloudera、spark，impala大数据技术，具有海量数据处理和分析工作经验者优先。</t>
  </si>
  <si>
    <t>世纪大道1500号1623室</t>
  </si>
  <si>
    <t>高级/资深数据挖掘工程师</t>
  </si>
  <si>
    <t>岗位职责：1、负责用户画像的建设，包括规划、设计、研究及工程落地；2、分析各种作弊行为，规划并构建风控模型，并跟进落实；3、数据挖掘模型设计、开发及部署，包括但不限于风控模型、推荐模型、文本分析、商业预测、精准营销等；4、负责挖掘体系和平台的建设；任职要求：1、统计学、计算机或数学等相关专业硕士及以上学历；2、3年以上相关工作经验，有互联网行业数据挖掘经验者优先；3、扎实的算法功底，应用自然语言处理、机器学习、数据挖掘建立数据模型解决实际问题；4、精通Java/Python/R/等编程语言，有hadoop/spark/storm等大数据工具使用经验者优先；5、有文本挖掘、用户画像、推荐系统相关经验优先；6、责任心强，具备优秀的学习能力、独立分析问题和良好的团队沟通能力。</t>
  </si>
  <si>
    <t>湖北</t>
  </si>
  <si>
    <t>福田</t>
  </si>
  <si>
    <t>岗位职责：?运用机器学习、数据挖掘技术判别识别?主要工作内容包括：?1.通过对数据的敏锐洞察，发觉数据的内在规律。2.关注机器学习，数据挖掘前沿技术?3.掌握大数据，mapreduce,hadoop等任职资格：?1.911,285类计算机相关专业硕士以上学历，两年以上海量数据挖掘工作经验；?2.对机器学习、数据挖掘算法及其在互联网行业的应用,有比较全面的认识和理解,至少对两类以上算法有深入研究；?3.有大规模分布式计算平台的使用和并行计算开发经验（如hadoop,熟练使用elastic?search更佳）；?4.熟悉Linux/UNIX系统,?熟悉Java/python编程;?5.严密的数学思维、突出的分析和归纳能力、优秀的沟通表达能力;?6.较好的英语读写能力。?7.对数据可视化有一定基础（会使用d3js,?canvas,?）可加分。</t>
  </si>
  <si>
    <t>北京市东城区雍和大厦B座15层                                                        查看职位地图</t>
  </si>
  <si>
    <t>30000-40000元/月</t>
  </si>
  <si>
    <t>岗位职责：1、负责或参与数据分析课程体系的设计、生产、优化；2、负责或参与数据分析课程项目、案例的研发与讲解；3、负责或参与数据分析课程日常学员的答疑及作业批改；4、负责或参与数据分析课程线上试学体验工作。任职要求：1、硕士以上学历；2、计算机、数学或统计学相关专业；3、两年数据分析师相关工作经验；4、主要从事数据挖掘,建模方向的工作；5、熟悉常用统计理论和数据挖掘算法的一种或者多种（如线性模型、朴素贝叶斯、决策树、支持向量机、随机森林、神经网络、逻辑回归、聚类分析、推荐算法、广告算法、PCA、SVD等）；6、具有较强的学习能力及良好的人际交往和沟通能力;7，能够承受工作压力，具备独立解决问题的能力和优秀的团队合作精神;8、有相关讲师授课经验或编程经验者优先考虑；9、具有数据清洗经验，熟悉常用的数据清洗方法；参与过完整的数据采集、数据清洗、分析和建模工作者优先；10、具有海量数据处理和分析工作经验者优先。</t>
  </si>
  <si>
    <t>上海市浦东新区世纪大道1500号1623室</t>
  </si>
  <si>
    <t>职位要求：1．大学本科以上学历，机械电子，自动控制、航空科学与工程、电子技术、电子工程，信号与信息处理，计算机科学与技术、应用数学相关专业2．一到两年项目工作经验，数学基础扎实，具有较好的算法理解能力，学习和领悟能力强3．具备编程和调试能力，熟练使用Matlab编程和数据分析4．数据挖掘知识5．C语言编程熟练岗位职责：1．健康管理系统软件开发2．机械电子系统、电子系统实测数据分析与建模3．软件维护与优化</t>
  </si>
  <si>
    <t>北京市海淀区丰秀中路3号院12号楼</t>
  </si>
  <si>
    <t>车辆数据挖掘工程师</t>
  </si>
  <si>
    <t>任职要求：1.熟练使用Python。?2.熟悉数据分析、数据挖掘。?3.熟悉自动化测试。?4.熟悉车身电器。?5.能阅读英文技术资料。?6.有C1驾照。</t>
  </si>
  <si>
    <t>深圳宝安区西乡街道广兴源互联网产业基地A区1栋A602</t>
  </si>
  <si>
    <t>数据挖掘经理（人工智能方向）</t>
  </si>
  <si>
    <t>40000-70000元/月</t>
  </si>
  <si>
    <t>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职位说明：通过机器学习和数据挖掘技能，探索公司应用场景，提升公司运营效率。任职要求：1.本科及以上学历，五年以上工作经验，有项目或团队管理经验者优先；2.具备较强独立思考能力，对数据敏感，热衷从数据中发现规律；3.熟悉分类、聚类、回归、降维等，机器学习算法及实现；4.熟悉SAS／Clementine／R／python之一进行建模，熟悉SQL；5.熟悉大数据平台如Hadoop、Hive、HBase等的开发及使用者优先；6.熟悉tensorflow/caffe/Theano等一个或多个深度学习平台者优先。核心要点：6-8年数据挖掘工作经验，BAT的人最好，能懂自然语言处理的、推荐算法这些的，一定不要找做开发的人~~不是一类人团队介绍：1.团队组成团队大概有三个项目组，大概有10个人左右，推荐算法、用户生命周期管理、网络警察、语音识别、智能对答这几个方面2.汇报上级：直接向数据总监汇报工作3.薪资薪资方面40-70K之内</t>
  </si>
  <si>
    <t>深圳市</t>
  </si>
  <si>
    <t>岗位职责： 1.负责企业用户数据挖掘，建立用户画像，并对效果进行持续优化； 2.负责企业业务数据的挖掘，为产品、运营、营销优化提出建设性意见； 3.负责企业数据挖掘和机器学习常用模型和工具建设； 4.负责企业其他数据挖掘相关工作和需求；  任职资格： 1.本科以上学历，计算机、软件、数学、统计相关专业毕业，数学功底扎实及研究生学历者优先考虑 2.2年以上数据挖掘相关工作经验，熟悉数据挖掘常用算法 3.具备扎实的数据挖掘、机器学习基础，熟练掌握常用模型，比如逻辑回归、决策树、SVM、贝叶斯等； 4.熟悉常用的数据挖掘/机器学习开源框架或工具，比如scikit-learn、libSVM、NLTK等； 5.熟练掌握python ell/Java中的一种或多种，熟悉Linux开发环境； 6.有分布式平台使用经验者优先，比如Hadoop、Hive、spark等； 7.有互联网行业相关工作经验者优先，比如搜索引擎、社交网络、车联网与UBI保险、推荐系统等优先。 上班地点：坂田</t>
  </si>
  <si>
    <t>深圳市龙岗区坂田                                                        查看职位地图</t>
  </si>
  <si>
    <t>数据挖掘-西区</t>
  </si>
  <si>
    <t>1、熟练掌握Java语言，并愿意从事数据挖掘、分析方向； ? ? 2、熟悉批量离线式分布式并行计算技术（如Hadoop、MapReduce、Hive、Spark等）； ? ? 3、了解R或Python语言； ?  ? ? 4、了解app或web的网络通信机制（如HTTP协议、TCP/IP协议等）。 ? ? 5、可以接触、分析、挖掘上海电信全量数据（目前经过清洗之后，每天大约会有5T用户行为流数据进入电信大数据平台）； ? ? 6、学习型的人性化管理（在完成本职工作的前提下，可应用电信大数据自由选择分析、研究方向，孵化数据产品）。 ? ?  ? ?岗位职责1、可以接触、分析、挖掘上海电信全量数据（目前经过清洗之后，每天大约会有5T用户行为流数据进入电信大数据平台）； ? ? 2、学习型的人性化管理（在完成本职工作的前提下，可应用电信大数据自由选择分析、研究方向，孵化数据产品）。</t>
  </si>
  <si>
    <t>西区电信局                                                        查看职位地图</t>
  </si>
  <si>
    <t>岗位职责：1、深入研究公司业务，负责公司数据挖掘分析体系的建设，海量数据的分类规则、知识库和数据建模；2、基于大数据平台及计算环境，应用数据挖掘等技术，研发构建用户画像模型3、负责数据挖掘、机器学习、深度学习领域的新技术和算法的研究和可行性验证落地任职资格:1、3年或以上数据分析与挖掘相关工作经验，数学、统计学、计算机等专业本科或以上学历，扎实的掌握统计学、数据挖掘、机器学习等理论知识2、熟悉聚类、分类、回归等机器学习算法的实现，对常见的核心算法理解透彻，有实际建模经验的优先3、熟悉Map-Reduce模型，有大数据处理实际开发经验，精通（Hadoop、Hive、HBase）技术及其生态系统4、熟悉Linux平台下的代码开发，至少精通一门编程语言Python/C#/Java, 对数据结构和算法设计有深刻理解5、有互联网公司或海量数据处理工作经验，大数据挖掘、分析、建模经验优先6、良好的沟通协作能力，开放积极主动，乐于自我突破7、良好的逻辑分析能力，思维敏捷，热衷技术，对新技术有热情和学习能力</t>
  </si>
  <si>
    <t>广州市天河区珠江新城黄埔大道西120号高志大厦8楼全层</t>
  </si>
  <si>
    <t>岗位职责： 1、根据银行、保险、互联网金融等行业客户对大数据的需求，通过大数据挖掘技术研究客户本质属性，进行针对性数据分析；2、深入理解内部与外部各种数据的数据结构，应用先进的统计建模、数据挖掘、机器学习方法，进行清洗、分析、建模，完成数据的产品转化设计，并不断完善和优化模型；3、通过数据分析手段，描述业务特征，结合市场行业状况，为业务战略决策、业务方向提供决策支持，竞争分析及建议，以推动业务发展。岗位要求：1、本科学历及以上2、本科学历需3-4年工作经验，硕士及以上可放宽至2年3、统计学、计量经济学、数学专业优先，4、熟悉2种以上分析开发工具：Python、R、SAS 等，熟悉两种及以上数据库：hive\oracle\mysql等，熟悉SQL语句；5、熟悉常用数据挖掘、机器学习算法，有金融业相关的数据挖掘项目经验为佳；6、具有良好的沟通和快速学习能力，能够快速、准确地理解需求，并将业务需求转换为数据模型。</t>
  </si>
  <si>
    <t>上海市长宁区宣化路300号华宁国际广场南塔                                                        查看职位地图</t>
  </si>
  <si>
    <t>数据挖掘专员</t>
  </si>
  <si>
    <t>岗位职责：1、参与数据仓库系统的日常维护，参与数据仓库升级规划，并对数据仓库的升级架构提出建议；2、数据的基础性处理和分析工作，包括数据提取、数据整理和清洗、分析等；3、参与各种用户行为研究项目的需求沟通、方案设计、执行、跟进及结果输出；4、结合客户需求完成用户行为分析和用户画像，基于用户模型和内容模型，制定推荐算法、策略及相关系统。任职要求：1、1年及以上工作经验，统计学、数学及计算机相关专业本科学历；2、熟悉数据搜集、清洗、存储、分析流程；3、对数据仓库有一定了解，熟悉关系型数据库，比如mysql，oracle等数据库；4、熟悉sql语言，会用sql语句进行数据处理；5、对统计学相关概念有基本的了解；6、至少熟练掌握一门主流的数据分析软件，如SPSS、SAS，R等。</t>
  </si>
  <si>
    <t>北京市海淀区莲花池东路53号瑞海大厦C739室</t>
  </si>
  <si>
    <t>职责：负责利用大数据相关技术对各业务线进行数据挖掘支撑，涉及产品特征挖掘、用户行为特征挖掘、用户属性挖掘、推荐算法等。要求：1、 计算机、数学、统计等相关专业本科及以上学历（硕士或博士加分）。2、 三年以上大规模数据分析、挖掘相关工作经验。3、 熟悉聚类、分类、回归、图模型等机器学习算法。4、 熟悉推荐算法，广告匹配及关键词推荐与CTR等。5、 熟悉自然语言处理，文本挖掘，topic model等，对其中某方面核心算法理解透彻，有实际建模经验者或者并行化经验者优先。</t>
  </si>
  <si>
    <t>上海市浦东新区盛夏路666号上投盛银大厦D栋7楼                                                        查看职位地图</t>
  </si>
  <si>
    <t>岗位职责：1、三年以上Python网络爬虫开发经验，熟悉python java JavaScript等编程语言；2、负责公司有关网络抓取方面的工作，处理网络数据抓取规划、汇总，具备搭建数据采集平台，建立爬虫系统，对数据的抓取、解析、调度、存储、维护等开发工作；3、 爬虫核心算法和策略优化,熟悉采集系统的调度策略，分析爬虫系统瓶颈设计实现相应策略和算法，提升爬虫的抓取效率和质量；4、负责服务器的网络设置、维护和优化、安全监控、设备系统性能管理和优化、网络性能管理和优化保障服务器与数据库安全等。任职要求：1. 熟悉熟悉 Python generator, lucence ， scrapy，pyspider，Selenium 等框架及系統，掌握基本的Xpath，Selenium等用法及Requests，lxml库，Selenium；或熟悉httpclient、htmlparser、lucene、slor等相关技术，Lucene/Nutch/等开源工具；2. 精通抓包工具至少一种，熟悉使用网页抓取原理及技术，异步编程， 多线程，多进程编程, 事件驱动编程；3. 熟悉Windows和linux系统，基本网络设备的简单配置和管理及计算机硬件、操作系统维护；4. 具有较强的分析和解决问题能力，以解决技术难题为乐趣，有想法，敢于挑战；5. 熟悉MySQL，MongoDB及有集群数据库开发经验；6. 有 simPy 仿真经验者优先。</t>
  </si>
  <si>
    <t>深圳市龙华新区和平西路龙军工业园11栋2楼</t>
  </si>
  <si>
    <t>岗位职责：1 了解民航和动车领域内的车载（机载）数据、运营数据、维修数据及其业务背景；2 高价值设备性能监控的算法研发及实施，包括设备性能建模和模型优化；3 挖掘设备维修数据中的业务知识，辅助设备故障诊断和故障隔离；4 优化设备运营过程中的生产计划，达到客户优化目标；5 跟踪业内机器学习算法动态并将之应用到性能监控和故障处置领域行算法等经验。任职要求：1 数学或物理、计算机及相关专业博士学历，3-5年以上相关工作经验；2了解主流机器学习算法原理，并能使用R（python）语言实现，熟悉各种工具包；3 有较强计算机编程功底，熟练使用SQL； 4 有快速学习和查阅资料及了解客户业务需求的能力；5 有NLP或专家系统经验优先；6 运筹优化方向优先；7 熟悉hadoop及spark相关技术，如RHIVE，sparkR，pyspark优先。</t>
  </si>
  <si>
    <t>上海市闸北区江场路1377弄17号绿地中央广场2号楼舜杰大厦12楼                                                        查看职位地图</t>
  </si>
  <si>
    <t>高级数据分析师（数据挖掘方向/BI方向）</t>
  </si>
  <si>
    <t>1）支撑项目需求，负责数据项目中数据梳理、数据预处理、统计建模/可视化等一系列分析环节的设计与实现；2）支撑项目/产品的售前工作，参与跟客户的沟通交流，撰写项目建议书或解决方案等内容；?职位要求：1）本科及以上学历，统计、数学、信息管理、计算机等相关专业优先；2）熟悉分析挖掘的完整流程环节，且熟练掌握至少一种数据分析工具（R、Python、SPSS、Spark等），具备多工具能力者优先；3）熟悉传统挖掘算法，有机器学习背景者优先；-- 数据挖掘方向熟悉数据可视化，对可视化有自己的理解，并具有完整实现经验；-- BI方向4）具备工业、互联网、零售、教育领域等相关工作或项目经验者优先；5）逻辑清晰，思维缜密，能够快速理解业务需求；6）富有上进心，具备良好的学习能力与思考能力；7）工作积极主动、善于沟通，具有良好的团队意识和协作精神；</t>
  </si>
  <si>
    <t>上海浦东张江海科路99号                                                        查看职位地图</t>
  </si>
  <si>
    <t>数据挖掘工程师(五天八小时、五险一金、福利补贴齐全)</t>
  </si>
  <si>
    <t>岗位职责：1.负责对用户特征提取、聚类分类、推荐系统协同过滤等业务问题，提供适用的解决方案2.编写脚本及创建统计分析系统，实现对业务数据的统计分析3.利用并改进数据挖掘、人工智能等分析模型，发掘用户行为中蕴藏的潜在规律4.以数据为基础，实现符合用户需求的产品智能推荐，用户行为分析等岗位要求：1.计算机、应用数学或者统计学等相关专业；2.能快速理解用户需求，将实际需求转化为建模分析需求；3.对数据挖掘的基本算法有一定了解和应用经验；4.熟悉使用Java或者Python编程，熟练使用R等挖掘分析软件；</t>
  </si>
  <si>
    <t>广州市萝岗区科学城广州国际企业孵化器D区8楼                                                        查看职位地图</t>
  </si>
  <si>
    <t>岗位职责：1) 使用大数据工具进行海量数据的分析，并保证数据获取和数据处理等各阶段的数据质量，包括数据收集、数据归一化、数据转换等；2) 研究和选择适合的统计方法和计算机算法，使用统计学和数学建模的技术，建立高质量的模型，以解决产品问题；3) 确保高质量的对数据和模型的校验和监控，并保证模型的部署和实施；4) 管理好建模的项目，并能够与相关团队合作，提供高质量的数据分析；5) 能够设计丰富的可视化方法，用于和公司领导层以及其他团队沟通复杂的技术问题；任职要求：1) 统计学、数学、计算机（数据挖掘方向）等专业本科或以上学历；2) 掌握对大型数据做分析和挖掘的相关方法，有较强的数据敏感度；3) 具备用编程语言做大型数据处理的经验；4) 具备统计建模的经验；5)熟悉C, C++, Java, Python, SAS, R, SQL；6)熟悉以下分析方法：Decision Tree, Random Forest, Regression, Logistic Regression, Predictive Model, Survival Analysis, Neural Network, SVM。</t>
  </si>
  <si>
    <t>丰台区诺德中心                                                        查看职位地图</t>
  </si>
  <si>
    <t>岗位职责：1、数据挖掘模型的构建、维护、部署和评估；2、负责大数据量的用户消费、信贷、互联网行为等数据的处理、清洗和挖掘，并持续迭代优化信用模型；3、从个人征信数据、行为数据等出发，对相关业务特征及客群画像进行深入挖掘分析，定期形成项目分析报告，供决策使用；4、通过挖掘海量数据规律，解决实际业务问题，为决策提供数据支持。任职资格：1、统招本科及以上学历，计算机、数学、统计学等相关专业，有较强的数学功底和扎实的统计学、数据挖掘功底，2年以上相关工作经历；2、熟悉hadoop/spark等大数据技术，精通Python或R，可编写挖掘算法；3、熟练运用SAS等数据分析工具，独立进行海量数据的清洗、映射、分析等全流程操作；4、熟悉常用数据挖掘算法如Decision Tree、Cluster、Regression等；5、熟悉运用各种常用算法和数据结构；6、较好的数据挖掘经验，熟悉常用的机器学习算法；7、良好的沟通和推动能力，主动性强，团队协作精神，对互联网金融产品有一定兴趣。</t>
  </si>
  <si>
    <t>上海市浦东新区世纪大道1568号中建大厦3F                                                        查看职位地图</t>
  </si>
  <si>
    <t>工作职责:-结合业务场景，应用机器学习，挖掘海量数据，发现潜在关系，指导业务发展-针对用户行为和内容信息建模，完善用户画像，构建金融反欺诈体系/金融产品推荐系统-结合业务具体问题，研究数据挖掘领域的前沿技术，提出解决方案岗位要求:-数学、统计、计算机等相关专业硕士及以上学历，两年以上数据挖掘相关工作经验；?-熟悉大规模数据挖掘、机器学习、分布式计算等相关技术-熟练掌握Java/Python等一门编程语言，对数据结构和算法设计有较为深刻的理解-熟悉常见的hadoop相关开源组件hive/spark/storm--具备优秀的分析问题和解决问题的能力-有推荐模型、风控模型、反欺诈模型等领域项目经验的优先考虑</t>
  </si>
  <si>
    <t>北京市西城区恒奥中心C座3A                                                        查看职位地图</t>
  </si>
  <si>
    <t>数据挖掘(风控建模)</t>
  </si>
  <si>
    <t>职责描述：1、负责信贷业务数据处理、变量加工和建模等工作；2、负责信贷模型的设计并跟踪开发和实施结果，设计包括不局限于反欺诈模型、申请评分、行为评分、催收评分等模型设计；3、负责数据源接入的相关需求和数据测试工作；4、负责与产品、技术的同事沟通协作，推动信用评估模型在具体业务层面和风控系统中的落地使用；5、负责跟踪、监测、维护及优化信用评估模型体系，确保模型的有效性；任职要求：?1、本科及以上学历，财务、统计相关专业为佳；2、1年以上风控建模相关经验，熟悉建模流程和原理，能够围绕业务和产品特征建模，解决实际问题；?3、熟练使用Python、SAS、R等其中一种统计分析软件即可，熟练使用 SQL，熟悉Java者优先录用；4、具备良好的沟通能力和团队合作能力，学习能力强，具有较强的抗压能力。</t>
  </si>
  <si>
    <t>中海广场                                                        查看职位地图</t>
  </si>
  <si>
    <t>岗位职责：1.负责公司产品数据分析,数据挖掘相关的算法、应用的设计与开发；2.负责公司产品各阶段数据的整理、分析，重点对营销、用户行为数据进行分析和挖掘，利用数据分析结论推动产品的优化。任职要求：1.掌握常用的数据挖掘和机器学习算法，如分类/聚类算法、预估算法；2.熟练使用hadoop等大数据处理工具，有民航售票、互联网、电子商务网站经验者优先；3.具备良好的编程能力和代码风格，熟练掌握Java语言；4.掌握常用的数据挖掘和机器学习算法，如分类/聚类算法、预估算法；5.大学本科及以上学历，通信、计算机、数学等相关专业。</t>
  </si>
  <si>
    <t>北京市丰台区警备东路6号西区一号院中国联合航空有限公司                                                        查看职位地图</t>
  </si>
  <si>
    <t>航空/航天研究与制造</t>
  </si>
  <si>
    <t>博士后（大数据分析挖掘方向）</t>
  </si>
  <si>
    <t>岗位职责：1、参与国家、省部级、地方项目以及企业合作项目的研发工作；2、依据项目或产品需求，带领团队进行大数据平台搭建、清洗分析、数据挖掘工作3、参与项目团队的开发文档及报告文件的相关编辑工作。任职要求：1、最低学历：博士2、专业：计算机科学与技术、智能科学与技术、信息与计算科学或交通规划等相关学科3、年龄：35岁以下4、具备科研项目研发和结题经历，有专利和相关科研奖励成果优先，对科学研究具有浓厚兴趣，富有创新思维，动手能力强</t>
  </si>
  <si>
    <t>深圳市南山区西丽桃源街道学苑大道1068号中科院深圳先进技术研究院F栋4层                                                        查看职位地图</t>
  </si>
  <si>
    <t>岗位职责：负责交通大数据处理、分析挖掘、系统开发、数据行业应用等。 ? ? ? 基本能力要求： ? ? 1、计算机软件及应用、通信工程、交通运输、数学、统计学相关专业硕士及以上学历； ?2、精通SQL语言，具有SQL Server、Oracle等数据库开发经验，熟悉常用算法和数据结构； ? ? 3、熟练使用Java、Scala、C++、C#中至少一种编程语言，熟悉面向对象设计模式； ? ? 4、熟练使用Python、R中任意一种脚本语言，有数据建模、数据挖掘经验； ?5、熟悉分布式系统原理，熟悉Hadoop、Spark、Impala、Hive等大数据平台开源软件； ?6、有较强的学习和动手能力，工作踏实有责任心，具备良好的沟通和文字表达能力，有较强团队协作能力。 ?  ? ?优先条件： ?1、有数据建模、数据挖掘经验者优先； ?2、有交通行业数据处理和分析挖掘经验者优先； ?3、有项目申报经验者优先。 ? ? ?简历发送至邮箱：48108172@qq.com，请勿加QQ。</t>
  </si>
  <si>
    <t>朝阳区惠新里240号                                                        查看职位地图</t>
  </si>
  <si>
    <t>岗位职责：1、负责金融行业数据挖掘和数学建模的相关工作；2、负责数据挖掘领域的分析研究，包括数据挖掘算法的分析研究，特定工程的数据挖掘模型的需求分析、建模；3、负责数据挖掘系统的开发，包括需求分析、系统设计、系统测试和优化；任职要求：1、硕士及以上学历，计算机及相关专业；2、具有2年以上数据挖掘/数学建模相关工作经验, 具有深厚的人工智能和数据挖掘知识基础， 熟练掌握关系型数据库技术，具有数据库系统开发经验；3、精通数据挖掘方法论、具有金融行业数据挖掘专题应用实施经验者优先</t>
  </si>
  <si>
    <t>数据分析与挖掘工程师</t>
  </si>
  <si>
    <t>岗位职责1. 建立和优化推荐搜索基础算法模型，基于业务应用场景搭建数据模型框架；2. 深度理解数学原理与模型，构建基于大数据的算法模型；3. 针对用户画像、用户指纹、推荐系统、广告系统以及汽车网站内外部的挖掘业务问题，提供先进、适用的解决方案（模型）、高可扩展性的可并行化算法设计； 任职要求1. 计算机、数学、统计学相关专业本科以上学历，3年以上互联网数据分析经验；2. 精通机器学习中的预测模型，如logistic regression, 神经网络，SVN及决策树等；3. 熟悉统计语言，如R, 或S.，熟悉数据库及SQL；4. 具有大规模数据处理经验者优先考虑；5. 学习能力强，数据敏感度高。</t>
  </si>
  <si>
    <t>北京市东城区白桥大街15号嘉禾国信大厦9层</t>
  </si>
  <si>
    <t>生物信息、医学统计、数据挖掘实习生</t>
  </si>
  <si>
    <t>1000-2000元/月</t>
  </si>
  <si>
    <t>岗位职责：实习天数：5 天/周；实习时间9个月以上从事生物信息方向科研工作，协助导师完成科研课题，包括基础统计研究，医学数据分析，组学数据分析，医学图像处理等；运用回归模型分析，聚类分析对医学数据（肿瘤基因组，电子病历，医学图像等）进行数据挖掘工作。岗位要求：1．在校硕士生，博士生：统计学，数学，大数据挖掘，计算机、生物信息等相关专业； 2. 会生物信息编程语言，熟练掌握R/MATLAB/C++/Python 等其中一门，对医疗数据模型分析有浓厚兴趣；3. 完成一年基础课，到本院做毕业论文设计，回校答辩;4. 有生物信息分析经验的优先考虑；对基因组学，肿瘤研究背景者优先；有良好数理基础，大数据方向，基础统计，计算机基础的优先；会数据挖掘算法者优先，有回归分析，机器学习等研究者优先。客座学生待遇： 1. 提供较为丰厚的生活补助；免费提供公寓住宿与每日餐补；购买住院医疗保险、重大疾病保险及意外险；有继续深造打算的实习生可以优先录取为国科大的硕士生/博士生；优秀实习生可申请我院正式员工岗位；2. 导师同意，能够先进院实习不低于6个月，需要与导师签协议；在先进院做论文课题，回校答辩；3. 提供参加国内外召开的学术会议机会； 4. 一流的研究环境与实验平台； 5. 国内外各知名专家教授专业指导； 6. 定期专业论坛及学术讲座；7. 季度成果奖励机制，对发表论文和专利申请的实习生有奖励机制。</t>
  </si>
  <si>
    <t>深圳市南山区西丽深圳大学城学苑大道1068号                                                        查看职位地图</t>
  </si>
  <si>
    <t>生物信息，医学统计，数据挖掘研究助理</t>
  </si>
  <si>
    <t>岗位职责：协助导师完成科研任务：课题，项目申报，科研工作的开展，文章专利撰写等工作。岗位要求：1. 硕士以上学历。统计学、数学、计算机、生物信息等相关专业毕业；2. 掌握统计学分析方法、数据分析方法，掌握至少一门编程语言，了解大数据分析语言者优先；3. 有科研项目申报经验者优先, 有数据挖掘、生物信息数据处理经验者优先；对科研有浓厚兴趣，愿意从事稳定的科研工作。岗位待遇：1. 提供较为丰厚的薪资报酬；购买住院医疗保险、重大疾病保险及意外险。 2. 提供参加国内外召开的学术会议的机会； 3. 一流的研究环境与实验平台； 4. 定期专业论坛及学术讲座；5. 奖励机制，对项目申报，发表论文，专利申请给予奖励政策。申请材料：申请者请将中（英）文个人简历一份以及可以开始工作的时间通过电子邮件发送至：peng.yin@siat.ac.cn，邮件标题请以“研究助理 - 姓名 - 专业”命名。</t>
  </si>
  <si>
    <t>生物统计，生物信息，数据挖掘博士后</t>
  </si>
  <si>
    <t>一、单位介绍：中国科学院深圳先进技术研究院是中国科学院、深圳市共建的国立新型科研机构，成立于2006年，定位是创新的工业技术研究院，具有鲜明的多学科交叉、集成创新的特色与优势。目前，深圳先进院已有6个高水平、多学科交叉研究所，总人数约2000人，其中员工近1200 人。建成52个开放的实验室，包括5个国家实验室/工程中心、5个省部级实验室、数十个深圳市重点实验室、工程实验室、公共技术平台，其中拥有博士学位 400余人，70%拥有海外经历，包括多名院士和千人计划入选者。研究中心介绍：生物医学信息技术研究中心致力于穿戴式设备与健康物联网、健康信息学、生物医学大数据的研究，面向院前预防、特种医学、精准医学、区域医疗与公共卫生等领域的需求，攻克生理参数无负荷连续监测、远程健康监护、海量医学健康数据处理与挖掘、疾病靶标发现与风险建模等关键技术，建立多层次面向个人、家庭、社区和医院的个性化医疗体系，提升我国健康产业信息化水平。二、招聘职位： 统计/生物统计学，生物信息，数据挖掘博士后统计/生物统计学方向：统计模型研究，数据质量方法研究，不完整数据敏感性分析。临床医学大数据模型研究，电子病历数据质量处理。生物信息方向：基因组学研究，电子病历数据分析。疾病风险预测，流行性传染病趋势预测；疾病早筛，风险预测，用药分析等。数据挖掘方向：AI医学图像处理方法研究与应用。多模异构数据模型分析。三、应聘条件：1) 具有博士学位或近期内能够获得博士学位；2) 有发表过SCI期刊论文；3) 有计算机编程经验（R, python, matlab, linux等）;4) 研究背景：a) 生物信息方向需具有生信相关数据处理的研究背景和工作经验，AI医学图像处理经验者优先；b) 生物统计方向需具有基因组学，电子病历，流行病学，临床数据分析等经验；c) 统计，数据挖掘大数据方向需具有扎实数理统计基础，数理逻辑、数据挖掘、编程经验，深度学习经验者优先；5) 一般年龄在35周岁以下。四、岗位待遇广东省/深圳市博士后计划：1. 年薪25万元以上（含深圳市每年补助12万）；2. 按照广东省《关于加快新时代博士和博士后人才创新发展的若干意见》，世界排名前200的境外高校毕业生，符合条件的，省财政支持共计100万补贴；3. 世界排名前150的境外高校获得博士学位认定为深圳市孔雀人才，可申请160万以上住房补贴/或者出站后留深工作亦可认定为深圳市后备级领军人才，同样可申请160万以上住房补贴；住房补贴5年领完；4. 可申请中国博士后科学基金资助（一等8万元，二等5万元，特别资助15万元）；其他：5. 提供五险一金及伙食补贴；6. 入职满一年可享受带薪年休假10天；7. 年度考核奖金、年终奖金、横向课题奖励、专利申请奖励；8. 博士后在站工作期间计入我院工龄，可参加院职称评定，享受员工同等的其他福利待遇，出站优先留院工作，可直接申请高级职称；9. 博士后进站报到后可落户深圳，其配偶及其未成年的子女可办理户口随迁；10. 出站后留深享受深圳市财政支助的科研启动经费30万元。</t>
  </si>
  <si>
    <t>职位描述：1）对公司现有文本处理算法进行优化；2）负责进行公司智能化系统的开发工作；3）负责智能化系统技术文档撰写；职位要求：1）?熟悉文本处理常见算法，有文本处理相关经验；2）?熟悉python编程语言；3）?了解机器学习和神经网络等相关工具库；4）?了解爬虫技术</t>
  </si>
  <si>
    <t>朝阳区建外SOHO西区10号楼2803                                                        查看职位地图</t>
  </si>
  <si>
    <t>工作职责： 1、快速了解公司业务单元，数据驱动各业务决策； 2、独立带领团队完成相关项目和数据分析挖掘专项，关注领先的数据分析手段及风险控制方法，组织制定和实施数据分析的技术提升方案，不断提升团队的风险计量能力和经验； 3、对业务指向型数据挖掘，利用数学统计、机器学习算法进行预测分析建模，客户信用模型、用户行为模型，反欺诈模型等，监测反馈数据进行模型的优化调整；? 4、对海量业务数据和三方数据进行整合和分析，构建客户风险视图、产品视图和资产视图等，为风险管理、信审决策和客户管理提供业务洞察及数据支持； 5、参与构建大数据管理平台，参与平台的数据运营和数据产品研发等； 职位要求： 1、金融工程、统计学、数学、信息管理学等相关专业本科及以上学历； 2、有数据分析、建模相关经验3年以上； 3、有SQL Sever/Oracle/My SQL/DB2等任一种数据库使用经验，有数据分析经验，懂基本数据生产流程者优先； 4、至少精通一种分析工具软件（如 SAS、R），脚本语言（如Python）、分布式系统（Spark、Hadoop）经验者优先； 5、对统计学和数据挖掘算法原理有较为深刻的理解，熟悉决策树、聚类、逻辑回归，关联分析、SVM，贝叶斯等数据挖掘算法优先 6、掌握财务、风险管理基础知识，熟悉互联网金融业务者优先； 7、具有出色的逻辑分析能力和对数据的敏感度，善于发现问题并有独立解决问题的能力；</t>
  </si>
  <si>
    <t>汉威国际广场                                                        查看职位地图</t>
  </si>
  <si>
    <t>超大型互联网金融公司招聘岗位：数据挖掘工程师岗位职责： 1基于大规模用户数据，对用户兴趣、偏好进行数据挖掘和分析2.利用统计分析、机器学习、自然语言处理等方法建立数据模型，构建和优化用户画像； 3.参与数据统计分析、用户画像、标签开发以及数据平台其它相关功能开发；任职资格：1.计算机及相关专业本科及以上学历，3年及以上数据挖掘经验，熟练使用常用的算法（如分类、回归、聚类、协同过滤等）和数据结构，对算法有较强的实现能力； 2.参与过用户画像建模、用户画像系统的开发工作；3.扎实的编程能力，熟悉Python/R/Java/scala，熟悉常用数据分析/机器学习算法工具，熟悉Hadoop、hive、impala、spark等相关知识 ；4.对商业和数据敏感，具备良好的逻辑分析能力，思维活跃，对解决具有挑战性问题充满激情；5.了解常见的分布式计算平台或深度学习框架中的一个或者多个，包括但不限于Spark、MXNet、Caffe、Tensorflow等。工作地点：北京朝阳门薪资范畴：10-30K福利：五险一金，年假，年终奖</t>
  </si>
  <si>
    <t>朝阳门内大街银河sohoD座3层                                                        查看职位地图</t>
  </si>
  <si>
    <t>临床数据管理员/临床协调员</t>
  </si>
  <si>
    <t>一、岗位职责1、负责临床治疗过程的数据管理，保证临床研究数据的及时性、真实性、准确性和完整性；2. 参与数据管理计划、核查计划等相关文档的撰写和审阅；3. 负责病例报告表的注释、审阅和登记入库；4. 参与数据库的设计、测试；5. 参与编辑核查程序的编写和测试；6. 按照数据核查计划核查数据，对可疑数据发布数据质疑表，解决数据质疑，对数据进行清理；7. 进行严重不良事件和实验室数据的一致性核查；8. 进行医学编码；9. 准备数据审阅会议资料，参与数据审核会议；10. 进行数据导出及处理数据的传输；11.撰写数据管理报告；12. 数据库及相关管理文件的归档；二、任职要求1. 医药相关专业本科以上学历，医学类专业为佳；2.英语4级，读写熟练，英语6级优先；</t>
  </si>
  <si>
    <t>东城区王府井东街8号 澳门中心B1层funwork                                                        查看职位地图</t>
  </si>
  <si>
    <t>工作职责：1、对接制定部门日常运营分析的需求，搭建运营分析体系2、能够独立进行数据的处理并高效完成数据分析工作3、能够基于数据分析得到有价值的信息和结论，为业务发展提供策略和建议4、良好的沟通和协调能力，积极推进数据分析的建议落地任职要求:1、本科及以上学历 至少1年以上的数据分析工作经验2、敏锐的数据观察和分析能力，沟通能力要强3、对于R、SAS、SPAGO有一定的使用经验4、熟悉一种或者几种主流数据库, 如Hadoop、Mysql、Oracle等5、强烈责任心，开放的性格</t>
  </si>
  <si>
    <t>上海市黄浦区淮海中路300号K11购物艺术中心26楼</t>
  </si>
  <si>
    <t>数据运营专员（智能物联网）</t>
  </si>
  <si>
    <t>岗位职责：1.数据统计工作，按进度做好日报、月报、年报；2.数据库维护与搭建，数据报表优化；2.系统平台日常运营相关数据的整理及分析； 3.基于数据分析得到有价值的信息，为运营决策、功能开发提供数据支持；4.在工作中积极提出自己的意见和建议，完善和优化工作流程；?任职要求： 1、大专及以上学历，1年以上相关经验； 2、严谨的逻辑思维能力、良好的数据分析、数据挖掘能力； 3、熟悉office办公软件，熟练使用Excel；5、有数据处理（录入）和核查经验者优先；6、有较强的解决问题、做事有韧劲儿、吃苦耐劳。??您将会获得： 1、您将在5A级舒适的办公环境中办公并且加入到一个年轻充满活力的团队中； 2、朝9晚6工作时间，周末双休；3、国家法定节假日，7-15天带薪年假政策； 4、新人带薪入职培训，公司定期组织内部员工培训； 5、缴纳相应的社会保险，确保员工的权益； 6、享受带薪假期及假日生日礼物等福利； 7、员工集体户外游玩活动及境内外旅游活动。</t>
  </si>
  <si>
    <t>徐汇区宜山路900号科技产业大楼A座1006室                                                        查看职位地图</t>
  </si>
  <si>
    <t>岗位职责：1、 负责业务部门各项销售业绩数据的核对、统计、分析、管理等工作。?2、 及时、准确，提供反馈各项目数据的分析情况以完善的表格呈现展示给上级管理人员3、 根据数据分析提炼出有效数据并总结出具有价值的结论，提供以辅助决策任职要求：1、能够熟练使用Excel（数据透视、vlookup、if等函数）2、工作认真细致，具有一定数据分析能力，对数据比较敏感，热爱数据，有很强的保密意识，综合素质较高3、有上进心，有责任感，团队意识强?4、要求逻辑思路较强，有良好的沟通及表达能力；5、比起经验我们更看重您的潜力！</t>
  </si>
  <si>
    <t>上海市嘉定区江桥金园一路与鹤望路交叉口全季酒店旁边5楼</t>
  </si>
  <si>
    <t>数据业务售前工程师</t>
  </si>
  <si>
    <t>岗位职责：1、组织研究行业最新产品的技术发展方向，主持制定公司产品线和技术发展战略规划，及时了解并监督产品线和技术发展战略规划的执行情况；2、完善和监督技术支持部门的文档制作和搜集；3、对公司重大项目的售前售后支持工作；4、负责组织安排公司相关部门人员的产品技术培训。5、重要客户关系维护6、供应商技术交流与合作任职要求：教育背景：计算机或相关专业本科以上学历。培训经历：受过战略管理、管理能力开发、项目管理、人力资源管理等方面的培训。经 验：熟悉公司安全相关产品线，3年以上相关产品的系统集成项目支持经验，包括：项目经理、技术经理、售前售后工程师。技能技巧：1、深厚的IT技术背景，包括：操作系统、数据库等应用软件、网络安全等；2、能够把握行业技术发展趋势和业务发展动向，对关键技术有自己独到见解；3、有很强的创造能力、人员管理能力，有良好的沟通、协调、组织和团队建设能力。性格态度：1、有良好的客户服务意识，经常站在对方的角度思考问题；2、自信、乐观、有人格魅力；3、高度的工作热情，良好的职业道德。</t>
  </si>
  <si>
    <t>上海市杨浦区国泰路11号复旦科技园大厦A座1705室</t>
  </si>
  <si>
    <t>岗位职责：1、负责大数据平台整体架构规划、模型设计、研发、优化和落地；2、与开发团队一起分析业务数据模型，参与技术方案及设计方案的讨论及编制工作；3、大规模数据挖掘和机器学习算法的实现；4、能按时保质保量地完成项目经理或技术经理分配的任务；任职要求：1、计算机或数学相关专业，具有2年以上大数据开发经验；2、深入理解常用的数据建模理论，具备大数据系统架构、模型设计优化研发的能力；3、丰富的大数据系统使用和开发经验，包括但不限于Hadoop、Spark、Hive、Hbase等，并能设计相关数据模型；4、具备大数据开源工具的部署经验和能力，能用Java进行大数据开发；5、有统计学数学知识、机器学习算法、数据挖掘和分析经验者优先；</t>
  </si>
  <si>
    <t>徐汇区宜山路889号齐来大厦403室                                                        查看职位地图</t>
  </si>
  <si>
    <t>数据质控高级经理</t>
  </si>
  <si>
    <t>岗位职责:工作职责：1.根据业务发展战略，负责数据质控管理的建设及改进。2.确保各类检查、审核顺利通过。3.负责带领及组织数据分析部门进行日常数据质量体系工作，包括现场检查及跟进、验证及校验计划及落实、文件体系的修改及完善等；岗位描述：作为公司在精准医疗研发中心临床数据分析部门的数据质控高级经理，保障生产数据管理体系的正常运行，负责保持并强化数据质控。主持建立、监督管理、持续改进及维护临床数据质控体系并协调与之相关的工作。 任职资格:职位要求：1、基因检测行业或者CRO公司3年以上数据质控工作经验，有团队管理经验。2、本科及以上专业要求：生物、化学或药学相关专业。3、具有数据库基本知识、基因检测产品知识、质量管理工具与方法。4、熟练使用Excel、Project项目管理软件。</t>
  </si>
  <si>
    <t>工作职责：1、负责录入数据库的设立，制定数据录入流程和录入标准文档，并向数据专员讲解文档；2、负责梳理本岗位的内部操作规范及其他相关制度，提出合理化改善意见。3、整理和审核数据专员提供的数据，确保数据质量。4、对数据进行规范化、查重、更新等数据整理工作。5、根据项目要求，进行数据统计，制作日报、周报等报告。6、企业日、周、月数据处理跟进、统计及分析。7、根据数据分析，提出改善建议及有效方案。8、负责数据组日常业务工作正常运转、统筹、管理、监督工作。9、上级交办的其他工作，协助处理相关事务。任职资格：1、有2-3年以上同岗位工作经验者优先，对数据敏感度较高，大专及以上学历，有过数据类、财务工作经验者优先。2、具备良好的逻辑分析能力和系统性思维能力，较强的数据呈现能力和分析总结能力，能熟练使用财务软件和Word、Excel等办公软件。3、对数据敏感，工作细致，责任感强，良好的沟通能力、团队精神。4、工作细致，责任感强，团队精神，有较强的沟通能力、领导能力、组织协调能力、判断力。</t>
  </si>
  <si>
    <t>周浦镇沈梅路123弄31号3楼                                                        查看职位地图</t>
  </si>
  <si>
    <t>清结算数据经理</t>
  </si>
  <si>
    <t>职责描述：1、负责搭建清结算数据统计分析平台。2、负责通过平台数据库挖掘、整理清结算基础数据。3、负责将基础数据根据部门各组需求设计、整理、分析，产出报表。发现系统数据库中存在的不满足业务需求的问题，整理提出优化需求。资格描述：1、本科以上学历；数学、统计学、经济学等专业或者有电商数据分析经验者优先2、对数字与分析具有专长，敏锐的洞察力和分析能力；熟练使用PPT、Excel等办公软件，具备优秀的报告撰写和陈述能力；3、有数据采集、整理、分析和建模等相关经验优先考虑4、具备良好的逻辑分析能力、组织沟通能力和团队精神5、具有创新精神，乐于接受挑战，积极主动地发现问题并提出合理化建议</t>
  </si>
  <si>
    <t>4500-7000元/月</t>
  </si>
  <si>
    <t>一、公司及职务描述：1、半点设计是一家专业从事商业展示服务的公司，拥有创意、设计、生产制造及售后的完整运营系统。2、此招聘职位隶属于公司数据部，主要有两方面职能。一方面主要为市场部项目经理提供数据支持；另一方面管理公司数据库。二、职位要求：1、配合市场部编制项目数据表，包括订单明细、店铺明细等。2、为项目经理提供数据记录、整理、分析及随时调用等支持。2、项目数据、资料等统计与归档。3、公司项目数据库管理与维护。三、任职资格：1、本科以上学历。2、熟练使用办公自动化软件。3、工作态度认真细致，逻辑思维清晰准确。4、良好的团队合作精神。5、具备一定英语能力者优先四、工作时间：双休（遇加班则调休）</t>
  </si>
  <si>
    <t>嘉定区曹安公路4188号                                                        查看职位地图</t>
  </si>
  <si>
    <t>产品数据管理工程师</t>
  </si>
  <si>
    <t>职位描述：1.负责制定和维护BOM各项规范文件及基础数据的各项描述规则；2.负责受理新物料编码的申请：新申请物料描述、物料版本控制、物料描述模板规范性审核发布；3.负责制造商资料的维护及管理、部品认证标识的管控；4.对ITEM项目各项基础属性的维护和管控，并同步ERP；5.对BOM清单各项基础信息的维护、管理、核对、确认，以及齐套发布；6.根据本组业务相关的新信息系统的需求分析、导入等工作。职位要求：1.熟练掌握BOM业务流程，熟悉BOM系统、ERP等产品数据管理平台的应用；熟悉产品结构、制造流程、生产工艺；2.熟悉产品开发、计划、采购、中试、生产、发货等环节的工作流程；3.具有较强的工作协调能力和项目管理能力、逻辑思维及扎实的文档编写能力，能独立开展产品数据工作；4.一年以上相关工作经验，本科以上学历（条件优秀者可放宽至大专学历），电子信息、电子通信、电气等相关专业；5.优秀的职业素养和团队合作精神，良好的沟通和抗压能力，能适应出差。</t>
  </si>
  <si>
    <t>合肥、芜湖、南京、浙江、上海</t>
  </si>
  <si>
    <t>岗位职责：1、迅速准确的了解产品定位，拟定清晰明确的产品的发展规划和策略；2、主动与客户沟通，挖掘和提炼客户需求，完成产品设计；3、负责相关竞品的市场研究、行业分析和客户分析，并撰写相关研究分析报告；4、准确把握和理解用户需求并清楚的向设计和开发人员传达，整理清晰的产品功能相关设计文档；5、完成产品的原型开发，文档撰写。任职要求：1、计算机、工业设计等相关专业，本科及以上学历；2、有2年以上企业级大数据产品设计经验或成功的产品实施经验；3、对数据和数据挖掘，数据分析技术具有强烈的敏锐度，能够理解数据的本质含义，找出海量数据于行业中的应用场景，对关键技术有独到见解，能够从客户和业务的角度来进行技术实现；4、有旅游行业从业经验，智慧旅游产品设计经验者优先；5、责任心强、跨团队合作能力强，具备良好的沟通协调和自我驱动能力，能承担较大压力。</t>
  </si>
  <si>
    <t>云计算/大数据开发(9K零基础）</t>
  </si>
  <si>
    <t>一、云计算运维定岗工程师职位描述：伴随着“云平台、大数据、物联网”为核心的“互联网+”行动计划，当今IT及ICT产业的趋势就是“云端”。各大如：百度、腾讯、阿里巴巴等都在主打“云”的解决方案，他们拥有互联网及移动互联网门户，也与之对应的建立了自己的数据中心；待遇：入职银行、电信、上市科技公司等，从事云计算运维工作；入职起薪平均在8000元/月以上，第二年起薪高于10000元/月。享受高端人才补助计划。二、大数据开发定岗工程师职位描述：在互联网时代，javaEE技术体系毫无疑问的成为了服务器端编程领域的王者，可以从事金融、互联网、电商、医疗等行业的核心软件系统开发。构建基于Hadoop、spark、Storm等大数据核心技术的商业支撑系统。待遇：在入职之前参加以大数据为核心的岗前强化训练，起薪不低于9000元/月；工作两年后月薪在2万以上。任职要求：1、大专以上学历，理工科专业，所含专业包括计算机、电子信息、软件工程、自动化、测控、数学等。2、入职前同意参加四个月的企业岗前项目实训。3、在京工作一年后要求回当地工作的，可申请调回当地省会城市的分公司或合作企业工作。工作地址：中国农机研究院</t>
  </si>
  <si>
    <t>北京市昌平沙河高教园（中国农机研究院）                                                        查看职位地图</t>
  </si>
  <si>
    <t>岗位职责：（1） 及时准确进行数据导入工作。?（2） 负责项目的数据处理和时间控制，协助研究员出报告；任职要求：（1）本科或以上学历。?（2）有原则性；认真、踏实、有高度的责任感；服从分配；能承受较大的工作压力?（3）熟练使用常用办公软件，需要掌握统计分析技能。?（4）初步了解专业统计分析软件应用，如SPSS等</t>
  </si>
  <si>
    <t>上海市浦东新区上南路3855号11号楼620</t>
  </si>
  <si>
    <t>数据分析师（业务运营方向）</t>
  </si>
  <si>
    <t>13000-23000元/月</t>
  </si>
  <si>
    <t>职位功能 （请列出本职位的作用、设立本职位的目的） w 对线上运营各指标进行监控和分析，基于分析结果，制定和调整线上运营策略 主要职责 （请详细列出本职位的主要工作内容、职责，每条描述请以动词开始） 1.  对流量、用户、活动等各线上运营指标和数据进行监控和分析，基于分析结果，制定和调整线上运营策略2.  完善和优化线上运维体系3.  能够持续动态的挖掘日常的业务数据，发现业务的风险和机会点4.  对标市场整体趋势和竞争对手，调整指标目标 任职要求 （学历、专业、资格证书方面）w 本科以上 （经验、知识方面）：w 2年及以上数据分析相关工作经验；有互联网关行业经验优先 （能力、技能方面）：w 有建模和业务分析的能力w 对商业和业务逻辑敏感，具备良好的逻辑分析能力和系统性思维能力w 数字敏感度高，具备较强的分析总结能力，具备良好的数据呈现能力，包括PPT展示和讲解能力w 有创业精神w 执行力强，结果导向；工作积极主动，责任心强w 沟通能力强，有团队合作精神</t>
  </si>
  <si>
    <t>上海市普陀区金沙江路1518弄近铁城市广场4楼</t>
  </si>
  <si>
    <t>机械设计转行9K大数据开发</t>
  </si>
  <si>
    <t>职位描述：在互联网时代，javaEE技术体系毫无疑问的成为了服务器端编程领域的王者，可以从事金融、互联网、电商、医疗等行业的核心软件系统开发。构建基于Hadoop、spark、Storm等大数据核心技术的商业支撑系统。然而由于人才培养的滞后，大批产业发展所需专业人才严重短缺。薪资待遇：银行、金融机构、电信、上市科技公司等，从事云计算/大数据工作。行业前景非常可观，工作2年后工资在20000元以上。岗位职责1、云计算：Linux运维工程师、数据库管理员、云计算运维工程师；2、大数据：Hadoop工程师，大数据开发工程师；任职要求：1、大专以上学历，应/往届毕业生，有志于在IT行业发展；2、理工科专业，所含专业包括计算机、电子信息、机械设计、机电、维修、测控等；3、入职前同意参加四个月的企业岗前项目实训，有资深项目经理带队。工作地址：中国农机研究院</t>
  </si>
  <si>
    <t>杂志发行/数据整理</t>
  </si>
  <si>
    <t>岗位职责：1、开发汽车服务业各省门店数据。2、《汽车服务世界》杂志发行，3、汽车服务业财智峰会参会邀约。任职要求：1、沟通能力强，拥有一定的电话技巧。2、工作踏实肯干。</t>
  </si>
  <si>
    <t>上海市闵行七宝中春路7001号明谷科技园F301</t>
  </si>
  <si>
    <t>资深大数据运维工程师 Sr. Data Operations</t>
  </si>
  <si>
    <t>Job SummaryRetail Solutions is seeking a full time employee to ensure all retailer data streams are supported and loaded into the system in a quality and scalable manner. Responsibilities will include onboard new customers with history data loaded on time; upgrade or migrate internal systems to new releases &amp;amp; platform; documenting backend requirements for enhancing current data load tools and providing ongoing backend support of RSi services.Working Language: English/ChineseResponsibilities and DutiesManage data flow and accuracy from many data trading partners, from data receipt through production load into internal systemsSupport end users by data mining and validation using SQL tools on Oracle and SQL Server databasesDevelop data flow process models which may include loading, transformation, and/or extraction.Identifies trends and quality gaps from the analysis of monitoring data to improve the customer experienceAnswer production support emails and ticketsEstablish streamlined process for ongoing maintenance including illustrating use case needs for backend product enhancementsParticipate in the entire cycle of product enhancement from submitting requirements to testing in Dryrun from the perspective of production operationsOwn or lead some improvement projects and initiative within the teamMaintain and develop work documents of the teamProvide trainings to team members for support workWork on late shift, weekend on-call or holiday on-call when there is a needParticipate in late night cross-time zone conferences when neededQualifications and SkillsUniversity Degree – preferably related to business information systems3+ years of relevant work experience preferredStrong oral and written communication skills in Chinese and English are requiredWorking knowledge of Microsoft Office software programs (Excel, Word, Outlook, etc…)2+ years of experience working in any mainstream relational databasesStrong data analytic skillsExcellent problem solving skillsMust have strong organizational skills and the ability to prioritize tasksMust be customer service oriented with strong follow up skillsExperience working with retail data such as POS and Inventory is idealExperience with any of the following is a plus: ETL, Gentran, AS2</t>
  </si>
  <si>
    <t>徐家汇</t>
  </si>
  <si>
    <t>运营支持专员（数据和行政方向）</t>
  </si>
  <si>
    <t>岗位职责：1、配合公司提取需要的数据，对多种数据源进行组合分析、挖掘和建模，提交有效的分析报告;2、主动发现值得关注的数据现象并向相关负责人汇报；3、对各类数据进行验证核对，确保数据的准确性、有效性；4、协调相关部门实施关键数据的记录，进行日常数据的汇总保存；5、各类业务周期性报表制作、专项报表制作。6、负责公司相关行政类事宜的处理任职要求：1．大专及以上学历；2．1年以相关工作经验者优先；3．擅长信息处理和数据分析，对数字敏感；4. 能熟练运用Excel、Word、PPT等各项Office办公软件，精通各类数据分析与图表简报制作工具；5. 有较强的逻辑分析能力和统计能力；较强的沟通协调能力、自我学习能力、解决问题能力；6. 条理清晰、思维敏捷、领悟力强、认真、严谨、负责。公司福利：1，五险一金；2，带薪年假及公司福利假期；3，创业公司季度出游团建；4，广阔的职业发展空间以及公司期权；</t>
  </si>
  <si>
    <t>黄浦区山西南路350号上海物资大厦1908                                                        查看职位地图</t>
  </si>
  <si>
    <t>大数据/软件开发实习生(转正)</t>
  </si>
  <si>
    <t>一、Openstack云计算运维定岗委培实习工程师职位描述：伴随着“互联网+”行动计划，当今IT及ICT产业的趋势就是“云端”。各大如：百度、腾讯、阿里巴巴等都在主打“云”的解决方案，他们拥有互联网及移动互联网门户，也与之对应的建立了自己的数据中心；任职要求：1、大专以上学历，理工科专业，所含专业包括计算机、电子信息、软件工程、自动化、测控、机电等。2、在京工作一年后要求回当地工作的，可申请调回当地省会城市的分公司或合作企业工作。3、入职前同意参加四个月的企业岗前项目实训。待遇：入职起薪平均薪酬在8000元/月以上，第二年起薪高于10000元/月。享受高端人才补助计划；签定正式劳动合同，享受国家规定的保险福利待遇。  二、大数据定岗委培实习工程师职位描述：在互联网时代，javaEE技术体系毫无疑问的成为了服务器端编程领域的王者，可以从事金融、互联网、电商、医疗等行业的核心软件系统开发。构建基于Hadoop、spark、Storm等大数据核心技术的商业支撑系统。1、参与大数据平台的相关项目开发和应用实施，负责平台维护和优化；2、参与历史数据库与数据仓库数据运维管理，性能分析及应用调优；3、参与数据集市、数据分析门户、BI的建设及维护；任职要求：1、国家统招本科以上学历，理工科优先。2、普通专科，两年以上工作经验，参加远程测试，成绩合格者。晋级空间：初级大数据开发工程师→中级开发工程师→高级技术专家→高层管理/CTO待遇：在入职之前需参加以大数据核心技术的岗前强化训练，起薪不低于9000元/月；工作两年后月薪在2万以上。工作地址：中国农机研究院</t>
  </si>
  <si>
    <t>数据处理</t>
  </si>
  <si>
    <t>职位描述：1、负责及时、准确统计各类数据，制作日报、周报、月报、季报、年报等报表；2、对数据进行分析，总结归纳数据走向，跟踪、反馈各项异常数据情况；3、对个性化的数据需求进行整理，协助提供所需资料；4、完成上级领导交办的其他工作。任职要求：1、专科及以上学历，计算机、金融、会计、经济相关专业；2、至少有1年以上数据方面工作经验；3、熟练使用EXCEL各类函数应用，及其他办公自动化软件；4、有良好的数据统计与分析能力，报表处理能力；5、细心、耐心、具备较强的执行力。职能类别：业务分析专员/助理统计员</t>
  </si>
  <si>
    <t>上海市徐汇区龙田路195号4号楼3楼(邮编：200235)</t>
  </si>
  <si>
    <t>急聘大数据工程师（坐标：上海，大牛带队）</t>
  </si>
  <si>
    <t>岗位职责要求：1.参与产品和项目研发工作，配合其他团队完成产品功能和界面开发；2.熟悉JVM内存模型与结构、监控调优，分析JVM相应日志信息，进行优化调优；3.熟悉搭建和调优大数据基础平台，包括Hadoop/HBase/Hive/Sqoop/Kafka/Flume/Spark/Storm等大数据组件的环境搭建；4.维护线上系统的稳定性、可靠性，通过分析现象快速定位问题，进而提出优化方案，改进要求；5.完成大数据开发经理安排的其他工作。工作经验要求：1.计算类相关专业，本科及以上学历；2.具备3年以上大数据处理相关工作经验；3.精通大数据处理技术（如 Hadoop,Storm,Spark等）；4.精通大数据平台上流处理中间件技术（Flume、Kafka、RocketMQ等）；5.熟悉 RDBMS（Oracle,MySQL,PostgreSQL）,NoSQL（HBase,Redis）等主流数据库,精通 Java编程；6.具有丰富的分布式运算相关开发经验，有Hadoop、Hive、Mapreduce、Storm、Spark、Sparkstreaming等相关开发经验。</t>
  </si>
  <si>
    <t>上海市黄浦区河南南路16号中汇大厦2楼氪空间235室</t>
  </si>
  <si>
    <t>数据工程师 ID-25537</t>
  </si>
  <si>
    <t>Position:Business Analysis Engineer (Education First Pudong Customer Experience Center/Call Center)Summary:Data system management and development. Daily operation and fully support telemarketers and Service teams for EF kids products; Analyze data to provide intelligence support to the management team. Explore potential value of data.Responsibilities:· Database management, System account management· Provide data operation report, support Sales/Service team with sales resource allocation.· Assist BI manager develop operation reports, provide support to management team via data analysis.· Basing on reasonable data analysis, proposal/coordinate projects to improve operations efficiencies.· Data cleaning.Qualifications:· 2+ years of working experience, call center experience is preferred· Familiar with sales force· Ability to create complex excel report, familiar with data analyze skills on excel.· Strong business-driven data analysis ability概要：管理维护数据库系统，为EF英孚青少儿产品的电话邀约与服务部门的运营提供支持和保障。挖掘数据价值，通过商务智能分析为管理团队的决策过程提供数据支持。职责：· 数据库系统管理维护，系统账号管理· 日常报表制作，为销售/服务团队的持续成功提供支持与保障· 协助运营经理整理分析运营过程中的各种数据报表，为管理团队的决策提供数据支持· 根据数据分析，协调项目销售资源，对运营所涉及的系统、流程等提出改进建议· 负责对数据处理，包括输入，清洗和整合，数据调度·为其他部门提供必要的技术支持帮助要求：· 2年以上工作经验，具备呼叫中心经验者优先· 熟悉sales force的使用· 能承受压力、有较好的沟通能力和良好的合作精神· 有互联网/移动互联网公司的数据库管理经验优先</t>
  </si>
  <si>
    <t>上海市铜仁路258号九安广场1-4楼</t>
  </si>
  <si>
    <t>岗位职责：1、负责中心大数据平台的设计和功能开发2、负责大数据平台搭建及数据仓库建模。3、利用分布式计算集群实现对数据的分析、挖掘、处理、生成报表等4、利用大数据处理框架实现营销类流式场景功能开发及实时风控类流式场景功能开发；5、跟踪大数据技术的发展趋势，进行产品相关技术的预研任职要求：1、计算机相关专业，本科以上学历，3年以上软件开发经验2、熟练掌握Java编程，熟悉HBase，Spark，Flume／Sqoop，Hive等相关技术；3、熟悉主流分布式处理框架，如spark,hadoop。4、具备大型数据仓库架构设计、模型设计和性能调优等相关经验；5、熟悉掌握Linux／Shell命令和相关工具；6、优秀的团队合作与沟通能力；优先条件：1、具有银行、互联网金融类项目经验者优先；2、具有大数据Hadoop的实际项目交付经验优先；3、有搜索及推荐系统实现经验者优先</t>
  </si>
  <si>
    <t>上海浦东新区来安路500号兴业银行</t>
  </si>
  <si>
    <t>区域市场企划岗-数据分析方向（上海）(职位编号：Citicbank003896)</t>
  </si>
  <si>
    <t>岗位职责:职责一：市场关键指标管控效果跟踪及汇报协助跟踪卡中心整体市场政策及属地市场策略的实施情况，协助监督分中心后续的实施效果，并及时向卡中心汇报。职责二：制定目标客户策略。负责结合卡中心目标客户策略和区域市场经营情况，制定目标客户落地策略和持续开展客群研究，指引销售开展精准获客。职责三：制定属地市场策略。（1）在卡中心市场风险政策指引下，按照卡中心整体战略目标，协助制定和管理属地市场策略，并协助组织推动策略在分中心的有效实施。（2）负责结合卡中心市场策略，基于目标客户制定商户策略，并基于商户体系制定营销策略。（3）定期协助向卡中心市场部、片区总监、分中心报告属地市场经营状况。职责四：属地市场研究分析。负责持续开展同业市场工作分析，对区域市场活动进行活动效果评估。职责五：属地资源统筹。负责统筹区域市场渠道、费用、系统，实现区域市场效能最大化。职责六：完成上级交办的其他工作。【工作地点】：上海市黄浦区西藏南路518号2楼至3楼任职资格:1.全日制本科或以上，数理统计及金融财务、IT专业者优先。2.至少有1年金融行业工作经验优先。3.具备良好的数据分析能力及公文写作能力。4.熟知信用卡业务5.熟练OFFICE办公软件。</t>
  </si>
  <si>
    <t>上海市黄浦区西藏南路518号2楼至3楼</t>
  </si>
  <si>
    <t>岗位主要职责：1、负责对营销部门考核指标进行统计，找出异常点和问题点。2、负责对营销部门电话录音进行检查和数据录入。3、负责对营销部门每天电话量的统计及检查。4、完成上级领导安排的其他工作任职要求：1、大专及以上学历，从事过数据统计工作者优先；熟练掌握办公软件，特别是Excel的操作；</t>
  </si>
  <si>
    <t>上海市浦东新区康桥路1157号Sohopark12栋2楼156-158号                                                        查看职位地图</t>
  </si>
  <si>
    <t>数据分析师（坐标11号线南翔站）(职位编号：8)</t>
  </si>
  <si>
    <t>岗位职责：1、整合和分析网络营销数据，并用于指导网络营销；2、负责网络媒介投放监控、市场推广跟踪、广告效果评估等分析工作，制作阶段性报告；3、互联网大数据分析（了解金融、消费品等行业网络营销行业趋势，消费需求挖掘，网民行为洞察，进行大数据分析和挖掘） ；4、紧密跟踪互联网与移动互联网的发展现状与趋势，为公司在移动互联网背景下开展营销创新提供建议。任职要求：1、本科及以上学历，应用数学、统计学或相关专业优先，有互联网行业数据分析经验优先；2、对网络营销有浓厚的兴趣并有一定见解，有互联网行业经验，以网络营销或互联网分析相关经验者尤佳；3、熟悉各类数据分析方法，例如：回归、聚类、等等， 熟练使用各类数据分析工具（Excel、Acess等）；4、出色的逻辑思维能力、学习能力和强烈的求知欲，并深刻理解互联网营销数据含义；5、优秀的团队合作精神，优秀的执行能力、沟通协调能力，强烈的责任心和正直严谨的工作态度。</t>
  </si>
  <si>
    <t>上海市嘉定区众仁路399号A栋11楼</t>
  </si>
  <si>
    <t>4500-6500元/月</t>
  </si>
  <si>
    <t>岗位职责1、负责数据报表的制作，做好预警通知和报表可视化。?2、计算业绩考核，对数据进行稽核，提升数据的准确性。?3、积极发现业务中的亮点和问题，撰写相关数据分析报告。?4、完善数据指标体系，提高数据产出效率。?5、认真执行领导交办的其他任务。任职要求1、熟练使用Excel分析处理大量复杂数据。?2、具备编写SQL查询数据库的实际应用能力。?3、熟练使用Python语言中Pandas数据分析包。?4、熟悉常用的数据分析方法。?5、制作专业数据分析报告的能力。</t>
  </si>
  <si>
    <t>上海市闵行区宜山路1698号兴迪商务大厦1501室</t>
  </si>
  <si>
    <t>工作职责：1、负责业务数据统计分析挖掘、发现问题以提供策略建议，并配合策划并落实精准营销方案 2、理解业务的方向和战略，产出有效的数据模型，形成分析报告，提供数据支持3、规划数据分析应用项目，开展并推动项目应用和发展。4、负责与技术部的后台产品沟通优化和完善公司的数据分析体系。任职资格：1、 本科及以上学历，统计学、数学等相关专业，2年以上数据统计分析工作经验； 2、 熟练SPSS SAS等数据分析软件； 3、具备良好的商业直觉和数据敏感度，能够捕获数据价值；4、 责任心强、诚信敬业、善于沟通，具有良好的团队合作精神； 5、 具有较强的逻辑分析和判断能力。</t>
  </si>
  <si>
    <t>上海市长宁区金钟路999号</t>
  </si>
  <si>
    <t>工作职责：1、对数据进行严格的审核，确保数据的准确性和及时性。2、协助各管理团队编制相关数据报表。3、负责数据录入、整理、比对、分析、交付等执行任务。4、上级交办的其他工作，协助处理相关事务。任职资格：1、2年以有相关的数据处理经验，对数据敏感度较高，大专及以上学历，有过数据类工作经验者优先。2、能熟练使用财务软件和Word、Excel等办公软件。3、有较好的逻辑思维能力和沟通能力，认真、耐心、细心。4、对数据敏感，工作细致，责任感强，良好的沟通能力、团队精神。</t>
  </si>
  <si>
    <t>闵行数据标注员/24每小时</t>
  </si>
  <si>
    <t>24元/每小时+500绩效，综合5500以上。高薪聘请，高薪聘请，高薪聘请招聘数据标注员50名！【招聘要求】18-38岁 男女不限 大专及以上学历，熟悉办公软件。【工作内容】公司提供电脑，主要用些办公软件给图片，文档标注。【工资待遇】24元/每小时+500绩效，每天8-10小时，做六休一食宿自理。综合6000左右。【工资发放】每月20号发工资【上班&amp;面试地址】闵行区永平南路203弄 地铁5号线东川路3号口出坐公交江川3路 ?公交3站路即到【上班时间】早上10点至晚上7点，加班另计</t>
  </si>
  <si>
    <t>闵行区永平南路203弄                                                        查看职位地图</t>
  </si>
  <si>
    <t>外包服务</t>
  </si>
  <si>
    <t>岗位职责：1. 负责大数据平台整体架构规划模型设计、研发、优化和落地；2. 负责大数据平台建设并实现对BI分析、数据产品开发，3. 承担数据抽取、清洗、转化等数据处理程序开发任职资格：1. 本科及以上学历，2年以上大数据系统架构经验，具备大型数据仓库架构设计、模型设计优化研发等能力；2. 深入理解常用的数据建模理论，可独立把控数据仓库各层级的设计；3. 熟悉数据仓库模型设计与ETL开发经验，带领团队完成业务数据ETL流程处理，并确保数据质量；4. 丰富的大数据系统使用和开发经验，包括但不限于Hadoop/Spark/Hive/Hbase等，并能设计相关数据模型；5. 有统计学数学知识，机器学习算法、数据分析和挖掘经验者优先。</t>
  </si>
  <si>
    <t>上海市普陀区中山北路</t>
  </si>
  <si>
    <t>岗位要求：1、理解数据资源特征，根据业务场景梳理数据分析模型；2、与相关部门密切沟通，负责所需数据的提取、查询、处理、分析等；3、多个数据分析项目经验，有担任项目经理经验者优先；4、熟悉银行相关业务者优先；基础要求：1、30岁以内，金融学、统计学、数学、信息管理等专业本科及以上学历，优秀硕士应届毕业生亦可；2、2年以上数据分析经验，具有出色的分析判断能力；3、熟练使用OFFICE软件，至少精通1种分析工具软件，如SPSS、SAS等，有过R或者Python经验者优先；4、严谨踏实，工作责任心强，有团队合作精神。?工作地点：上海市浦东新区张江镇盛荣路88弄盛大天地源创谷1号楼6层605室</t>
  </si>
  <si>
    <t>浦东新区盛荣路88弄1号楼6层605                                                        查看职位地图</t>
  </si>
  <si>
    <t>数据信息安全总监</t>
  </si>
  <si>
    <t>岗位职责： 1、对既有业务流程和数据进行梳理、挖掘，搭建相关业务数据分析体系，确保业务稳定高效运行； 2、通过专题分析，对业务问题进行深入分析，为公司运营决策、产品方向等提供数据支持； 3、定期追踪业绩及其他关键业务指标情况，洞察到业务动作，提供决策基础； 4、沉淀分析思路与框架， 提炼数据产品需求，与相关团队（如技术开发团队） 协作并推动数据产品的落地； 5、与相关团队协作（如市场部、营销团队、广告部）进行数据建模工作，推动各部门的数据化运营。 任职要求：1.本科及以上学历，数学、统计学、经济学等相关专业； 2、具有各类数据挖掘建模经验，能够熟练使用SQL，R，Python , SAS/SPSS，Tableau，EXCEL，Google Analytics等数据分析工具； 3、有出色的数据处理、分析能力，对数据敏感，能够从日常数据中分析用户行为、深度挖掘用户需求并提出优化建议； 4、对数据有极强的敏感性，能够从调研数据和产品数据中提炼分析，挖掘产品体验存在的问题，为产品体验优化做引导； 5、有客户数据模型建立和运营经验、数据化运营经验、数据类产品类规划经验。</t>
  </si>
  <si>
    <t>上海市长宁区金钟路968号凌空SOHO五号楼五层</t>
  </si>
  <si>
    <t>岗位职责：1. 较强的业务理解能力2. 根据业务需要，跟踪大数据技术领域趋势并能结合实际业务应用；3. 负责数据分析与模型构建执行，探索与研究有效的数据模型；任职要求1.熟练掌握Hadoop，Yarn，Spark等技术并有2年以上的开发经验2.具备大数据的处理能力，掌握hive、SQL等相关数据提取工具，熟练操作excel、SAS/SPSS、PPT等工具；3.良好的数据敏感度,能从海量数据提炼核心结果；有丰富的数据分析、挖掘、清洗和建模的经验；4.具备良好的抗压能力、沟通能力、逻辑思维能力，有独立开展分析研究项目经验；</t>
  </si>
  <si>
    <t>中国上海控江路1555号上海信息技术大厦12楼                                                        查看职位地图</t>
  </si>
  <si>
    <t>数据分析师 包食宿171207</t>
  </si>
  <si>
    <t>工作职责：   1、 梳理用户服务部数据分析需求，规划报表需求，实现日常数据可视化；   2、 负责WEB 端以及APP端的产品业务分析、用户行为分析、用户画像分析，通过分析挖掘业务，能够给产品端、业务端提供合理化的建议；   3、 与多部门（包括业务部门、和大数据研发部等）密切沟通，负责所需数据的提取、查询、处理、分析等工作，以解决用户服务部的数据问题与需求；   4、 监控用户服务部日常运营及业务指标，及时对异常情况进行预警；   5、 及时完成领导交办的其他任务。      任职要求   1、本科及以上学历，计算机、经济、统计、软件工程、信息管理等相关专业；   2、具备优秀的职业素养和职业道德，热爱本行业，工作责任心强，有敬业精神，具备良好的团队合作精神；   3、较强的学习接收能力，能快速熟练的掌握公司软件产品的各种功能；   4、具有一定的分析问题和解决问题能力，能结合公司产品特点设计简单高效的解决方案。      公司福利：      1、五险一金、补充医疗保险   2、交通补贴、通讯补贴、餐饮补贴、生日补贴   3、年终奖、绩效奖金   4、员工聚餐、年度体检、旅游活动等   5、完善的假期组合：除了法定带薪年假外，根据工作年限我们还提供额外带薪假期   6、公司免费提供员工公寓</t>
  </si>
  <si>
    <t>上海市徐汇区漕支东路95号                                                        查看职位地图</t>
  </si>
  <si>
    <t>大型设备/机电设备/重工业</t>
  </si>
  <si>
    <t>岗位职责：为现场销售团队提供全方位的数据报表支持及时有效的对现场一场指标进行分析，发觉各项问题原因，为令大宋的决策提供依据通过数据研究，找出最优参数范围，为现场觉得提供依据定期制定销售计划和人力计划即使有效的测算业务系数负责执行和落实上级安排的其他工作任职要求：本科（含）以上学历。口齿清晰，普通话标准。个性开朗、亲切随和、有耐心。头脑灵活，思维敏捷，喜欢创新，善于接受新事物。具有较强的事业心、上进心，勇于挑战高薪。熟练运用EXCEL、PPT、WORD等办公软件。工作细致认真，责任心强，对数据敏感且有良好的业务感觉，能承受较高强度的工作。工作时间：09：00---18：00</t>
  </si>
  <si>
    <t>浦东新区新金桥路1888号</t>
  </si>
  <si>
    <t>电商数据分析高级主任(001752)(职位编号：Jahwa001752)</t>
  </si>
  <si>
    <t>岗位职责:1. 负责电商平台数据项目合作，线上线下数据整合及活动应用分析；2. 提供季度、月度的数据报告整理分享，包括全品牌会员基本信息、会员消费行为、产品信息、竞品及行业动态；3.品牌及渠道重大活动的数据研究及跟进。任职资格:1. 3年以上相关工作经验，有电商数据分析工作经验优先；2. 对数据敏感，具备优秀的数据分析及报表呈现能力；3.积极主动，认真负责，具有前瞻性思维和独立思考的能力。</t>
  </si>
  <si>
    <t>上海市杨浦区江湾城路99号尚浦领世5号楼</t>
  </si>
  <si>
    <t>风险数据挖掘岗(职位编号：cmb001763)</t>
  </si>
  <si>
    <t>岗位职责:1.负责反欺诈风险模型建设所需数据收集、清洗及模型数据预处理；2.负责反欺诈风险模型构建的变量设计、变量计算及模型建设；3.负责反欺诈风险模型上线部署及效果监测。 任职资格:1.品行端正，具有全日制大学本科以上学历，统计学、数学、计算机等相关专业；2.具备3年以上大数据处理、建模经验，具备反欺诈领域数据挖掘经验优先；3.熟练掌握数据挖掘工具，对移动互联网业务及交易风险有一定了解；4.对数据敏感，具备良好的逻辑思维能力；5.具备高度的责任心及较强的执行能力，能够专注到数据处理的细节中不断打磨模型效果；6.能熟练使用数据处理挖掘工具，SQL\R\PYHTON\HIVE\SPARK\JAVA等。</t>
  </si>
  <si>
    <t>商旅-数据分析主管</t>
  </si>
  <si>
    <t>工作职责：1、与各部门保持沟通，确保数据信息的准确性2、对数据进行筛选和整理，提高项目数据分析效率3、能从事内部管理所需报表的制作及分析4、能进行数据分析挖掘工作5、完成专项命题的分析研究工作，并提交工作报告6、对部门决策提供数据支持任职资格：1、本科及以上学历，数理统计等相关专业2、有较强数据处理及分析能力，对数字敏感3、思维敏捷，有较强的逻辑分析能力，善于发现和思考问题4、熟练使用常用数据软件SQL、Excel、SPSS、SAS5、具有良好的学习能力、理解能力，能承担一定的工作压力6、具有较强的沟通、协调应变能力</t>
  </si>
  <si>
    <t>岗位职责：1、负责日常业务报表的设计、报送；2、负责相关部门数据需求处理；3、不定期进行专题类数据分析，专题内容涵盖业务、推广等，为运营管理提供数据支持和合理化建议；4、撰写数据分析报告、协助报告宣讲，包括但不仅限于专题类、月报、年报等；5、协助财务完成内部业绩核算、活动成本等；6、其他各项数据分析工作。任职要求：1、计算机、数学、统计学相关专业本科及以上学历，1年左右工作经验，优秀应届毕业生也可考虑。2、了解Hadoop平台，精通hive、SQL，能写复杂的hql/sql，有一定的hql/sql性能调优经验；3、精通EXCEL、PPT等常用OFFICE软件，熟悉神策、友盟、GA等分析工具优先；4、对数据敏感，有较好的逻辑思维能力、沟通表达与文本交付能力；5、有用户分析、互联网行业数据分析相关经验优先。</t>
  </si>
  <si>
    <t>公司总部地址:上海市普陀区金沙江路1518弄近铁城市广场4楼</t>
  </si>
  <si>
    <t>上海市中心/大数据开发工程师</t>
  </si>
  <si>
    <t>上海市黄浦区河南南路16号中汇大厦 2 楼235室</t>
  </si>
  <si>
    <t>岗位职责：1. 日常数据核对2. 报表数据统计汇总3. 根据对数据的分析，指导产品、运营优化4. 根据销售数据分析和效果评估和总结活动执行情况5. 协助上级完成部门内部日常事务工作，积极完成上级交办的临时事务任职资格：1.统计数据相关专业优先2.有良好的逻辑思维、沟通协调能力3.工作耐心、仔细、善于沟通　，表达能力较强，有很强的团队合作意识4.熟练掌握Office，Excel及常用函数使用</t>
  </si>
  <si>
    <t>黄浦区外滩SOHO大厦A座8层</t>
  </si>
  <si>
    <t>数据通信工程师/理工科生优先(职位编号：5)</t>
  </si>
  <si>
    <t>任职要求：1、大专及以上学历，通信、计算机、电子等相关专业2、有无经验均可，自我约束能力强，接受应届生；3、工作责任感强，有较好的钻研精神和团队合作意识。工作待遇：1、绩效+奖金+年终奖+五险一金+各类补贴（节假日、生日补贴等）；2、公司每一年调薪1-2次，根据员工工作表现及公司发展情况，调整幅度不等；3、工作时间：周一至周五9：00—18：00，周末双休+国家法定休假日；4、公司正处于高速发展中，晋升空间广阔；5、办公环境优美，人际关系轻松、和谐；6、丰富的团队活动：国内外旅游奖励、各种单项奖以及旅游奖励、不定期举行户外旅游活动：漂流、拓展、爬山、温泉、聚餐、K歌等；7、工作满一年员工享有公司规定7~15天年休假；员工享受带薪假同时享受在岗基本福利待遇。</t>
  </si>
  <si>
    <t>上海徐汇漕河泾虹梅路2007号1号楼9楼</t>
  </si>
  <si>
    <t>岗位职责：1、构建并完善行业数据信息的框架，建立行业数据库，跟踪预测行业发展态势，撰写专题和研究报告；2、建立与完善数据分析体系，制定数据统计规范，并实施落实；3、负责行业、公司内部数据的分析工作，挖掘数据分析需求，制定并实施分析方案，根据数据分析结果为企业的战略发展提供策略建议；4、发现并指出数据异常情况，提出预警和建议，为公司领导及时决策提供保障和参考；5、梳理全国的政府事务统计；6、完成部门交办的其他工作事宜。任职要求：1、本科及以上学历，数学、统计学、金融、经济学等相关专业优先考虑；2、熟练运用办公软件，具备一定理论分析、实证研究、数据分析研究能力，熟练掌握EXCEL、统计分析工具，至少熟练掌握和运用一种统计软件（sas、spss、r等）；3、具有良好的书面表达和口头沟通能力，能够熟练撰写理论及实证研究分析报告；4、具有较强的逻辑能力，工作严谨、责任心强、能承受工作压力。</t>
  </si>
  <si>
    <t>闵行区浦江科技广场9楼7层</t>
  </si>
  <si>
    <t>岗位职责：1、负责日常销售数据的统计分析；2、进行数据需求支持，开展数据分析工作，基于数据分析成果，为部门提供策略分析和业务优化建议，持续改进运营效果；3、根据店铺运营数据需求，包括品牌、商品、运营、用户研究等各维度需求，提交数据需求并参与数据分析、数据挖掘工作；4、负责各类销售指标的月度、季度、年度统计报表和报告的制作、编写，并随时汇报销售动态；5、完成上级安排的其他工作。任职资格：1、本科以上学历，统计学专业或理工科专业学历的优先考虑；2、2年以上数据统计类相关工作经验，服装以及电子商务行业相关者优先考虑；3、熟悉常见的统计原理及方法，会数据分析软件；4、具备极强的责任心，对数字方面嗅觉灵敏，喜欢数据类分析，善于从数据中发现问题，解决问题，同时具备优秀的沟通表达能力，团队协作能力。福利待遇：包食宿：公司包一日三餐并提供良好的住宿环境；加薪待遇：公司根据个人表现评定绩效，提供加薪调整机会；人性化管理：人性化管理和企业文化，更重视人才的培养；良好的办公环境：公司提供优美办公环境给您，在安静舒适的办公区域工作；员工活动：丰富多彩的娱乐活动，让您在业余时间得到放松和快乐；班车接送：固定地铁站口有班车接送；</t>
  </si>
  <si>
    <t>上海市宝山区共祥路439号精锐刚才加工办公4楼，花花公子                                                        查看职位地图</t>
  </si>
  <si>
    <t>工作内容：1、负责管理并挖掘相关数据，包括业务需求的收集、数据采集需求的编写、规划、推进；2、负责组织将公司的各项业务数据进行整理、优化，提高数据的使用率；3、负责理解业务需求，应用先进的统计建模、数据挖掘、机器学习方法建立数据模型解决实际问题，提升业务指标，优化客户体验；4、负责指标体系分析，组织并实施对业务进行有效的监控；5、负责组织跨部门的专项业务分析， 推动部门内部的日常运转，并提出合理化改进建议；6、负责根据公司战略调整、业务发展和变化，对运营数据进行挖掘和分析，对流程优化、产品改进等工作予以数据支持，实现数据可视化、智能化。7、负责以数据为依托与制定精细化运营方案，对相关工作进行数据分析和评估，提供数据支持和改善建议，提升效果。任职资格：1. 211/985全日制本科，统计学、数学、计算机等相关专业优先；有零售业/电子商务/销售型公司优先；2.熟练编写SQL，精通EXCEL，有多维数据模型设计、报告、图表；3. 思路清晰严谨，具备强烈的好奇心和良好的沟通学习能力，团队协作意识和责任感强；4、具备数据收集、甄别和分析能力，能够独立指定数据分析方案并产出报告；5、学习能力强，具备良好的数据敏感度，能够结合业务场景，敏锐的捕获数据价值和产品机会。</t>
  </si>
  <si>
    <t>闵行区浦江科技广场9号楼7层</t>
  </si>
  <si>
    <t>数据技术员</t>
  </si>
  <si>
    <t>【岗位职责】1、负责驻点员工信息的及时录入和跟进；?2、负责系统异常数据跟进和解决；3、负责月度工资数据整理统计工作；?4、配合相关部门提供数据报表；?5、完成公司及部门领导安排的其他工作。【职位要求】1、大专或以上学历，财务、统计、数学类专业优先；2、能适应相对单一、重复式的工作模式；3、具有对数据的敏感性；4、具有较强的自我管理和工作执行能力，良好的语言表达；5、熟悉Word、office等办公软件；6、积极乐观，责任心强，有工作激情及较强的服务意识，擅长沟通，抗压能力强，具有团队合作精神；7、能接受到出差安排。</t>
  </si>
  <si>
    <t>上海市普陀区新村路423弄26号                                                        查看职位地图</t>
  </si>
  <si>
    <t>初级大数据平台开发-大数据运营部</t>
  </si>
  <si>
    <t>1）岗位要求1、熟练掌握java开发语言，熟悉多线程和线程调优，如懂scala开发更佳；2、熟悉Linux服务器环境、熟悉shell；3、熟悉分布式系统、集群管理、SOA架构等相关技术，熟悉hadoop on yarn集群部署和工作原理，熟练掌握MR开发，有大型集群开发运维经验更佳；4、熟悉以下技术中3种及以上者优先考虑：hive、hbase、impala、Nginx、zookeeper、redis、kafka、storm、spark、es、爬虫；5、具有良好的沟通能力和团队精神，具有良好的抗压能力。</t>
  </si>
  <si>
    <t>上海市迎春路670号                                                        查看职位地图</t>
  </si>
  <si>
    <t>大数据高级工程师</t>
  </si>
  <si>
    <t>岗位职责：1、大数据平台构建与开发2、大数据平台的监控、维护及优化。任职要求：1、本科及以上学历，计算机相关专业；2、精通Hadoop相关技术，包括Mapreduce，Hive，Spark，Storm等；3、两年以上大数据项目经验；丰富的Python或Scala或JAVA语言开发经验，具有良好的代码风格；4、对大数据技术和开发有热情，工作认真负责，有较强的学习能力和团队合作意识5、数据敏感，逻辑清晰、严谨；有零售业知识经验优先。</t>
  </si>
  <si>
    <t>上海市普陀区真北路988号</t>
  </si>
  <si>
    <t>【岗位职责】1.负责数据体系搭建，负责数据仓库开发；2.负责大数据计算和存储，对接外部第三方数据源，进行整理和清洗；3.负责数据建模、机器学习相关工作；4.负责规则引擎相关开发；5.将数据细节以可视化向团队呈现。【任职要求】1、本科以上学历，两年以上python开发工作经验；2、对关系型和非关系型数据库有深入了解；3、有一年以上hadoop, spark, hive等大数据开发经验；4、对数据敏感度高，自我驱动能力强，学习能力强，熟练掌握各种数据结构，能够熟练运用各类算法解决问题；</t>
  </si>
  <si>
    <t>上海市徐汇区虹漕路88号越虹广场B座309室                                                        查看职位地图</t>
  </si>
  <si>
    <t>数据分析师(职位编号：Eifm000705)</t>
  </si>
  <si>
    <t>岗位职责:职责一：风控报表体系设计 数据分析报表的建立与优化周期性分析报表专项分析报表职责二： 外部产品接入测试及规则检视外部产品数据采集与测试外部数据风险分析职责三: 项目数据监测风险预警与政策分析贷后各指标的监测及预警职责四：完成上级领导安排的其他事务或临时性项目工作等1、结合上级领导安排的事情制定相关工作安排；2、及时完成并反馈结果。任职资格:1、数学、统计学等相关理工科本科及毕业2、有数据分析, 数据库管理、MIS报表搭建的相关经验</t>
  </si>
  <si>
    <t>上海浦东新区</t>
  </si>
  <si>
    <t>实习数据分析助理</t>
  </si>
  <si>
    <t>岗位职责：协助上级进行数据整合筛选运用Excel，SPSS等软件进行初步数据分析上级交代的其他工作任职要求：大三学生，一周可工作4-5天熟练运用Excel，SPSS软件工作细致，逻辑思维能力强如果你对该职位感兴趣，请发送简历至szhong@bareinternational.com.</t>
  </si>
  <si>
    <t>鲁班路600号803室</t>
  </si>
  <si>
    <t>数据合作经理</t>
  </si>
  <si>
    <t>【岗位职责】1、负责拓展和维护征信类、数据类供应商，进行接洽、谈判及后期维护工作；2、分析数据内/外部业务市场环境、了解行业动态与资讯；3、独立完成合作谈判，并维护合作关系；4、对整个商务合作的过程和结果负责，规划合作项目计划及进度执行。【任职要求】1、本科以上学历，金融、计算机等相关专业；2、一年以上数据合作或销售相关工作经验，熟悉金融、数据、征信行业，有成功合作经验；3、对互联网金融数据业务发展有深刻的理解和独到见解，具有广泛的行业人脉资源；4、有独立开发客户、运作项目的能力与经验；5、具备优秀的人际交往和社会活动能力，表达思路清晰，协调能力强；6、优秀的应届生亦可。【我们的团队】公司是一家垂直于航旅场景的金融科技公司，专注服务有旅行需求的人群，京东金融战略投资，目前已为各大航空公司及OTA平台提供信用支付解决方案。团队由来自渣打银行、阿里巴巴、拍拍贷、平安金融、连连支付、汇付天下、携程等行业精英组成，已与航班管家、中国东方航空、春秋航空、西部航空、吉祥航空、天津航空、首都航空、扬子江航空等达成合作，目前业务迅速扩张中。【更多福利】定期分享：组织行业或专业分享会，共同学习才能有进步个人发展：月度考核，定期激励，升值加薪在等着你【职业发展】入职培训+激励调薪+晋升机会，打破职场的天花板</t>
  </si>
  <si>
    <t>数据分析师（绩效奖金+周末双休）</t>
  </si>
  <si>
    <t>·职位描述1、确定所属产品的关键运营指标，利用产品运营数据和产品反馈，分析并发现产品运营问题；2、根据所负责产品线的运营和分析结果，制定产品改进和运营计划，推动产品改进迭代项目实施，并对效果负责；3、对运营活动效果有预估思考，以不断提升运营策略，具备良好的用户感和数据敏感性；·职位要求1、统招本科及以上学历；2、对互联网和移动互联网产品运营有深刻理解，具有良好的逻辑思维和敏锐的洞察力；3、熟悉使用办公软件，具有快速学习能力，执行力强；4、沟通能力强，责任心强，有良好的团队协作精神；5、有互联网、猎头相关经验者优先考虑；</t>
  </si>
  <si>
    <t>上海-徐汇区 吴中路39号新概念大厦1503</t>
  </si>
  <si>
    <t>工作内容负责日常系统运营数据（日报、周报等）的分析及监测，能够及时发现异常及问题，并预警；深入了解业务逻辑，从整体角度建立数据支持方案，为相关团队日常运营及决策提供有效的数据支持；积极主动地理解业务、运营团队目标，通过应用分析方法和工具的灵活使用，提供风险预警或提出流程的建议方案等；完成领导交办的其他相关数据分析工作。岗位要求统计学、数学、计算机科学、数量经济或相关专业全日制本科及以上学历，有较强的数学功底和数据挖掘功底；对于数据分析工作有热情，逻辑性强，学习能力强，工作踏实，认真细致；具有独立撰写分析报告的能力，熟悉Word、Excel、Powerpoint等常用Office工作软件；具备数据分析、统计建模能力，熟悉 SPSS/SAS/R等工具和数据挖掘的常用算法，有数据分析、挖掘、清洗和建模的经验优先；良好的数据敏感度，能从海量数据提炼核心结果；有零售业、有互联网、电子商务、金融业等的大规模数据处理经验优工作地址上海市杨浦区大连路588号宝地广场B座</t>
  </si>
  <si>
    <t>上海市杨浦区大连路588号宝地广场B座</t>
  </si>
  <si>
    <t>岗位职责： 1、专项跟进，配合业务部门营销活动开展，运用 Excel 建立审核模型，审核活动方案，监控活动效果 2、制作经营报告，如经营月报，新行业报告，服务决策者了解公司业务动态 3、调研竞品信息，制作渗透率及竞品分析报告，服务决策者了解公司目前市场份额及竞品所占市场份额 4、建立监控报表，如补件周报，各金额区间过件情况周报，方便前端人员查看交易中的补件及降额情况 5、承接数据需求，运用 Mysql 数据库，查询获取业务信息，为决策提供支持 岗位要求：1、 计算机、统计学、数学、计量经济学、金融学等相关专业，本科及以上学历，1年以上数据分析相关工作经验。 2、统计基础知识扎实，对回归、聚类、判别等算法有一定经验；熟练掌握SQL，至少熟练掌握Python或R中的一种工具，有SAS或Hadoop或JAVA/JS经验者优先。 3、具备敏锐的洞察、分析能力，有严谨客观的分析态度和良好的沟通表达能力、具备时间管理能力。 4、具有海量数据挖掘、分析相关项目的工作经验者优先。 5、有银行、支付、互联网金融等相关行业背景优先。 6、良好的分析报告撰写能力，能制作数据分析报告；</t>
  </si>
  <si>
    <t>龙漕路299号                                                        查看职位地图</t>
  </si>
  <si>
    <t>岗位职责：1、运营数据监控，通过对关键指标的监控，能够快速定位波动原因和待优化清单；为营运提供决策支持；2、餐厅经营状况诊断，针对餐厅运营环节进行全面问题诊断定位、并给出策略建议；工作交付结果：餐厅诊断报告；3、运营策略验证，针对运营重要策略项目的效果进行验证和新机会探索；工作交付结果：项目方案、结项报告；4、推动运营数据模型或报表的产品化、工具化；5、完成领导交代的其他工作；任职要求：1、学历：统招本科及以上学历；统计学、应用数据、计算机等相关专业优先；2、工具应用：熟练编写sql取数能力，精通EXCEL；熟悉R，Python，SPSS，Tableau的优先。3、分析方法：掌握常用数据分析方法，熟悉常用的算法模型，具备独立数据收集、甄别和分析能力，能够独立制定数据分析方案并产出完整分析报告；4、能力要求：具有较强的逻辑思维能力、归纳总结能力和沟通能力；学习能力强，具备良好的数据敏感度，能够结合业务场景，敏锐的捕获数据价值和产品机会；具备良好的团队协作能力和项目推进能力；5、工作经验：2年以上电子商务、O2O等互联网或零售行业的数据分析工作经验；</t>
  </si>
  <si>
    <t>工作内容负责日常系统运营数据（日报、周报等）的分析及监测，能够及时发现异常及问题，并预警；深入了解业务逻辑，从整体角度建立数据支持方案，为相关团队日常运营及决策提供有效的数据支持；积极主动地理解业务、运营团队目标，通过应用分析方法和工具的灵活使用，提供风险预警或提出流程的建议方案等； 完成领导交办的其他相关数据分析工作。岗位要求统计学、数学、计算机科学、数量经济或相关专业全日制本科及以上学历，有较强的数学功底和数据挖掘功底；对于数据分析工作有热情，逻辑性强，学习能力强，工作踏实，认真细致；具有独立撰写分析报告的能力，熟悉Word、Excel、Powerpoint等常用Office工作软件；具备数据分析、统计建模能力，熟悉 SPSS/SAS/R等工具和数据挖掘的常用算法，有数据分析、挖掘、清洗和建模的经验优先；良好的数据敏感度，能从海量数据提炼核心结果；有零售业、有互联网、电子商务、金融业等的大规模数据处理经验优</t>
  </si>
  <si>
    <t>12500-20000元/月</t>
  </si>
  <si>
    <t>岗位描述：1.开展电动汽车数据研究，规划数据分析应用项目，开展并推动项目应用；2.配合部门的战略发展，对现有业务或新业务进行高质量的分析，支持管理决策；3.对业务数据进行深入分析和解读，准确定位业务问题和原因，向公司各管理层提供运营分析报告；4.基于海量数据，挖掘数据规律并建立分析模型；5.负责建立数据异常预警机制。任职要求：1.硕士及以上学历，1年以上数据分析工作经验，应用数学、统计学、营销、经济学等相关专业，具有大数据挖掘、AI等领域应用经验者优先；2.对数据具有高度的敏感度和警觉性，能够洞察数据异常的原因，并提出改进意见；3.较强的逻辑分析能力和文字表达能力，具备数据分析报告撰写能力；4.具有较强的工作主动性，工作认真、负责、细致、敬业，优异的沟通能力以及团队协作能力。</t>
  </si>
  <si>
    <t>上海市嘉定区上海国际汽车城大厦                                                        查看职位地图</t>
  </si>
  <si>
    <t>仓库数据员</t>
  </si>
  <si>
    <t>工作职责：1、负责货物入库数据的录入工作；2、负责缺货到货统计；3、基于数据，结合公司战略和对业务发展的深入理解，提供财务相关分析；4、协助仓库进行合理规划，整合配货流程，提高配货效率；5、协助仓库做好每月盘点；6、协助售后收货（对于需售后处理退回的产品进行正、疵分类并制表给客服部作相应处理）；7、根据ERP系统内已生成的订单进行配货及出库（上海仓库少量）；8、及时传达接受其他部门与仓库的信息，主动配合好其他部门与自己岗位有关的工作；9、积极完成上级交办的其他工作。任职要求：1、大专以上学历，有一年以上工作经验，工作认真负责，吃苦耐劳，有较强的抗压力；2、office操作流畅，熟悉excel操作录入；3、工作积极，主动性强；有较强的沟通能力；工作时间：做六休一</t>
  </si>
  <si>
    <t>上海市闸北区永兴路258弄1号兴亚广场20F 2015室                                                        查看职位地图</t>
  </si>
  <si>
    <t>【岗位职责】统计、分析销售等相关部门线下开发数据，发现并解决问题，提高资源开发率；跟踪APP线上用户使用数据，为产品优化提供数据支持；【任职要求】本科及以上学历要求，统计、金融、社会学相关专业优先1年以上数据分析经验，对金融行业运营了解优先掌握EXCEL函数，会通过宏提升制表效率，PPT制作可读性强。具备良好的数据分析思路（有实战经验优先），严谨细致有探究精神，踏实有良好的沟通推动能力。</t>
  </si>
  <si>
    <t>上海市浦东新区东方路1267弄8号13号楼陆家嘴金融服务广场二期9-10层                                                        查看职位地图</t>
  </si>
  <si>
    <t>数据录入员</t>
  </si>
  <si>
    <t>商品部数据录入文员岗位职责：·????? 维护并更新AS400(数据系统)内各类基础数据。·????? 为关联部门提供有效数据及简单的分析报告·????? 完成主管要求的其它相关工作。??要求：?·???????? 大专学历,对零售业充满热情·???????? 认真，细心，能独立完成工作·???????? 较强的数据敏感度，逻辑分析能力·???????? 有良好的团队合作及跨部门沟通能力</t>
  </si>
  <si>
    <t>上海市普陀区江宁路1158号友力国际大厦2102座                                                        查看职位地图</t>
  </si>
  <si>
    <t>岗位职责：1、 参与并负责大数据架构的搭建、开发和维护监控2、 熟悉统计分析/数学建模/数据挖掘等方法3、 提供有价值的商业数据、模型、算法支持4、 参与公司平台化产品的开发任职要求：1.本科及以上学历，计算机、统计、数据挖掘专等相关业，5年及以上的Java开发经验，2年以上大数据挖掘数据分析经验； 2.精通Hadoop、Spark等大数据生态系统和技术架构，有Map/Reduce开发运维经验，具有Storm、Spark、Hbase等大数据平台经验； 3.熟悉常用的数据库和SQL，逻辑性强，对数字敏感，思维缜密，具4.熟悉Linux的基本操作及应用部署，了解Shell命令 5.良好的沟通与团队合作能力</t>
  </si>
  <si>
    <t>上海市黄浦区北京东路668号科技京城B区706室                                                        查看职位地图</t>
  </si>
  <si>
    <t>大数据开发技术经理</t>
  </si>
  <si>
    <t>工作职责：1、负责企业大数据应用平台的设计、搭建和持续优化；2、指导开发工程师，为团队解决技术障碍；3、负责或参与技术团队的建设和管理；4、评审平台相关系统设计，并参与软件需求评审。任职资格：1、全日制大学本科及以上学历，计算机、数学或相关专业。3年以上开发经验，1年以上流式计算开发经验；2、精通Hadoop生态及高性能缓存相关的各种工具并有实战经验，包括但不限于 storm/kafka/redis/hadoop/hbase等；3、有优秀的业务理解能力，能理解清楚业务并进行合理的模块和架构设计；4、有过海量数据或高并发的大型项目架构设计经验；5、有带团队经验和能力，具有较强的沟通，表达能力；6、具有实时计算、复杂事件处理、图计算经验者优先；7、具备金融业务风控或者营销项目开发经验者优先。</t>
  </si>
  <si>
    <t>上海浦东新区来安路686号                                                        查看职位地图</t>
  </si>
  <si>
    <t>物联网大数据总监</t>
  </si>
  <si>
    <t>1、负责公司物联网卡、物联网平台、方案解决等销售服务及市场拓展，发掘行业大客户及目标客户，并完成公司相应考核指标。2、针对具体目标客户，制定并实施有效的销售方案，执行、完成销售计划3、帮助客户分析其业务模式，深挖客户真实需求，向客户提供有效完整的解决方案与服务4、负责公司年度销售目标的实并进行销售渠道的开发、维护、更新及管理5、上级领导交办的其他工作 任职要求：1、本科及以上学历，计算机、通信、电子、信息管理等相关专业优先2、3年以上相关行业解决方案经验3、有软件定制化成功的大客户开发经验、丰富的客户开拓和市场开拓经验4、具备较强的书面/口头表达能力、谈判能力、沟通能力、公关能力、计划执行能力、客户服务能力5、对大数据技术、物联网、智慧交通、舆情等有一定的了解6、能独立承担项目售前的客户需求分析、系统解决方案设计、项目管理与跟进者优先</t>
  </si>
  <si>
    <t>上海市静安区共和新路3088弄祥腾财富广场3号楼205室                                                        查看职位地图</t>
  </si>
  <si>
    <t>工作职责：1、建立解决业务问题的数据分析框架；2、利用分布式计算技术来处理大型数据集，开发/设计数据挖掘算法，应用机器学习技术和算法实现预测建模；3、负责指导团队成员进行数据分析和挖掘；4、负责或参与数据分析团队的建设和管理。任职资格：1、全日制大学本科及以上学历，计算机、数学或相关专业。具有3年以上数据分析和挖掘经验，至少1年以上对非结构化数据的分析或挖掘经验；2、对数据驱动业务有深入理解，对数据与业务方面有足够敏感性，有很强的逻辑分析能力和独立思考能力；3、熟悉统计建模和数据挖掘算法，包括决策树、关联规则概率网络、集群、回归等；4、至少掌握一种数据库，如DB2、SQL Server或Oracle数据库等；5、至少精通一种数据挖掘工具，如R、SAS等；6、有带团队经验和能力，具备良好的沟通能力和团队合作。</t>
  </si>
  <si>
    <t>一、岗位职责：1、收集各项销售数据并分析，提出改进建议；2、支持开新店系统支持，负责商品分类、建档；3、货品编码及进销存商品数据管理；4、协助营运部开展门店各项营运及督导工作，协助起草营运制度及流程。二、任职资格：1、全日制大专以上学历，心细，责任心强，有相关工作经验2年以上；2、精通Excel、PPT，熟练运用Excel中的宏、函数；3、有往营运管理岗位晋升计划的优先考虑。</t>
  </si>
  <si>
    <t>上海市闸北区天目西路290号康吉大厦市政楼705-711室                                                        查看职位地图</t>
  </si>
  <si>
    <t>金融业务合作经理（数据合作）</t>
  </si>
  <si>
    <t>【岗位职责】1、负责拓展和维护征信类、数据类供应商，进行接洽、谈判及后期维护工作；2、分析数据内/外部业务市场环境、了解行业动态与资讯；3、独立完成合作谈判，并维护合作关系；4、对整个商务合作的过程和结果负责，规划合作项目计划及进度执行。?【任职要求】1、本科以上学历，金融、计算机等相关专业；2、一年以上数据合作或销售相关工作经验，熟悉金融、数据、征信行业，有成功合作经验；3、对互联网金融数据业务发展有深刻的理解和独到见解，具有广泛的行业人脉资源；4、有独立开发客户、运作项目的能力与经验；5、具备优秀的人际交往和社会活动能力，表达思路清晰，协调能力强；6、优秀的应届生亦可。?【我们的团队】公司是一家垂直于航旅场景的金融科技公司，专注服务有旅行需求的人群，京东金融战略投资，目前已为各大航空公司及OTA平台提供信用支付解决方案。团队由来自渣打银行、阿里巴巴、拍拍贷、平安金融、连连支付、汇付天下、携程等行业精英组成，已与航班管家、中国东方航空、春秋航空、西部航空、吉祥航空、天津航空、首都航空、扬子江航空等达成合作，目前业务迅速扩张中。?【更多福利】定期分享：组织行业或专业分享会，共同学习才能有进步个人发展：月度考核，定期激励，升值加薪在等着你?【职业发展】入职培训+激励调薪+晋升机会，打破职场的天花板</t>
  </si>
  <si>
    <t>金融管培生（数据专员）</t>
  </si>
  <si>
    <t>1.负责处理销售业绩报表；2.负责每月佣金的计算3.负责每月及每季度考核计算4. 配合业务需求，和销售团队保持密切沟通，支持基本法的各项优化测算和成本管控5.分析销售数据，为团队的管理提供丰富的深层数据分析报表；6.积极合理的处理日常工作；岗位要求：1.精通EXCEL表格的数据处理技巧，特别是能熟练运用透析表、函数等功能2.对数据敏感，有良好的数据处理能力；3.工作细致认真，有良好的执行业及职业素养，能承受一定的工作压力；4.条理清晰、踏实、细心、责任心强、吃苦耐劳。工作地址陆家嘴世纪金融广场3号楼26楼</t>
  </si>
  <si>
    <t>陆家嘴世纪金融广场3号楼26楼                                                        查看职位地图</t>
  </si>
  <si>
    <t>大数据平台研发技术经理</t>
  </si>
  <si>
    <t>工作职责：1、负责企业级大数据平台的设计和研发工作，制定数据架构的规划、及实施标准和规范，并确保有效的执行；2、负责或参与技术团队的建设和管理 。任职资格：1、计算机或信息技术相关专业本科及以上学历；对大数据领域有丰富的经验，具有5年或以上大数据平台的研发经验；2、 深入理解MR和HDFS的工作原理；熟练掌握Hadoop/Hive/HBASE的运维和调优方法；3、掌握或使用过Storm、Spark、flume、kafka、Redis等产品；4、熟悉云计算相关知识。</t>
  </si>
  <si>
    <t>上海市浦东新区来安路686号                                                        查看职位地图</t>
  </si>
  <si>
    <t>大数据教员/讲师</t>
  </si>
  <si>
    <t>岗位职责：1、负责大数据实战技术课程的授课；2、负责参与大数据课程体系的建设和完善；3、负责部分外部项目的实现和实施；4. 按照教学大纲高质量完成日常授课任务；5. 根据销售渠道的招生需要，高质量完成短期实训的授课任务；6. 配合市场需要，高质量完成技术讲座的授课任务；7. 研究最新的大数据技术、人才市场发展趋势，确保教研体系的专业性和时效性；8. 完成相关的教学资料（实训大纲、教学PPT、教学用书、教学案例等）的研发工作。任职要求：1、本科及以上计算机软件或相关专业，1-3年工作经验，有大型互联网站架构师或相关岗位的工作经验优先；2、热爱Java，对相关领域有深入的理解，包括 IO,Thread,Reflect,Bytecode；对各种开源框架如Spring,Mybatis及其它应用框架有深入的理解，掌握其实现原理；3、有大数据系统使用和开发经验，包括但不限于Hadoop/Spark/Hive/Hbase等；4、喜欢钻研，热爱新技术，跟踪技术发展方向，了解Docker,Mesos和Kubernetes等；5、理解在不同应用场景下各种大数据系统的利弊，根据自身的业务场景选型。</t>
  </si>
  <si>
    <t>张江/徐汇                                                        查看职位地图</t>
  </si>
  <si>
    <t>大数据运维工程师 Data Operation Analyst</t>
  </si>
  <si>
    <t>4000-4000元/月</t>
  </si>
  <si>
    <t>我们能提供的：? 在实习过程中，你将有机会接触到行业标杆的RSi大数据产品，了解每天数以亿计的零售数据是如何处理到数据库中，变成客户可以用于业务决策的可执行分析。? 在工作中你会和美国/英国的同事进行频繁的沟通以提高你的英语水平。? 你还会接触到全球快销和零售行业的相关知识和最新的动态和趋势。? 一经录用，公司将提供全面系统的培训，并有导师带领快速上手工作。? 表现优异的同学可以提供转正机会，提前拿到心仪的offer！? 转正后可享受正规的五险一金、补充医疗保障计划、无上限带薪休假、节假日福利、丰富的Team Building活动等。? 工作地点位于徐家汇商圈五星级写字楼（地铁1号线/9号线/11号线徐家汇站4号出口，步行2分钟）你可通过以下网址,了解到更多RSi的产品及服务: www.retailsolutions.com我们对同学们的期望：? 2019届毕业生，研究生和本科生均可，每周能实习4天以上，可连续实习3个月以上。? 对新事物有好奇心，具有快速学习能力。? 具有良好的英语书面及口头表达能力。主要职责? 监控数据系统的状况及数据质量? 执行数据验证? 解决故障及数据问题? 向资深团队成员及经理汇报生产中的问题? 参与各种改进项目? 维护团队的工作文档所需技能及经验? 本科学历 – 商务信息系统相关为佳? 良好的中英文口头和书面沟通能力? 具备Microsoft Office Excel 和/或 Access的知识? 有良好及创造性的解决问题的技能? 良好的合作及协作能力? 有任何主流数据库产品的实际使用操作知识，SQL Server</t>
  </si>
  <si>
    <t>大数据量化分析专员</t>
  </si>
  <si>
    <t>9000-10000元/月</t>
  </si>
  <si>
    <t>工作职责：1、对大数据及各类征信数据进行分析，挖掘各类用户特征，发现潜在的异常用户行为并从多个角度对用户进行量化分析，实现对用户不良行为的自动识别；2、参与模型应用策略的开发、系统测试、验证和修改更新工作，提供必要的专家经验和使用信息等；3、负责模型应用运行情况的监控及报告；任职资格：1、985、211本科及以上学历，数学、统计、计量经济学、计算机、数据挖掘等相关专业优先；欢迎优秀应届生的加入。2、能够熟练使用SAS及FICO Model Builder优先；+具有一定的信贷风险规则设计、风险模型开发经验；3、具备较强的数据分析能力、逻辑思维能力、对内外组织沟通能力、执行能力和团队精神；有诚信、愿意分享和承担责任，勇于探索与坚持创新；4、从事过信用评分模型开发项目，有互联网金融行业、消费金融行业、银行信用卡中心背景；</t>
  </si>
  <si>
    <t>浦东新区                                                        查看职位地图</t>
  </si>
  <si>
    <t>数据营销CRM产品经理/产品专家</t>
  </si>
  <si>
    <t>岗位职责：负责管理数字营销产品的业务需求，完成需求分析、产品策划、原型设计、PRD撰写和线上追踪等产品工作；主导调研业务需求，梳理和优化用户体验；参与并影响营销业务的规划和制定；主导制订产品线的规划发展；负责数字营销产品线的产品团队管理工作；跟踪产品实施效果以及业务发展状况，持续产品优化。任职要求：六年以上营销方向产品经理工作经历，有主导并落地大型数字营销类系统的产品工作经验；具有出色的沟通协调能力和综合分析能力，能够洞察现象背后的信息；具有优秀的C端和B端用户感觉，出色的产品交互设计能力；熟悉主流互联网应用产品，熟练使用Axure等常用产品设计工具；独立工作能力强，态度积极主动，有敬业精神和解决问题的能力。</t>
  </si>
  <si>
    <t>工作内容：主要负责公司业务数据分析，制作各类业务数据报表，并关注市场动态，对市场数据进行分析等岗位职责：1. 熟练使用EXECL或其他数据处理软件2. 具备有业务报表制作以及数据分析能力3. 本科学历以上，数据分析处理能力较强者，学历可放宽至大专</t>
  </si>
  <si>
    <t>5500-7000元/月</t>
  </si>
  <si>
    <t>岗位要求：1.收集并跟进销售部销售数据进展等；2.维护系统数据，SAP系统信息维护；3.经销商网点维护及APP绑定；4.行政信息化管理工作，包括信息平台更新及管理等；5.完成分处经理及销售行政经理交办的其它工作；任职资格：1、大专以上学历2、1年以上快消行业销售助理工作经验3、OFFICE操作熟练，EXCLE操作能力优秀者优先考虑4、耐心、沟通能力佳，抗压性强福利：1、每年根据个人绩效考核表现提供涨薪机会；2、入职满一年后享受年度免费体检福利；3、节日礼包；4、企业年度旅游；5、双休，5-15天带薪年假，婚假/产假等全薪假期；6、有利的发展空间和晋升平台。</t>
  </si>
  <si>
    <t>上海市普陀区长寿路652号10号楼308室</t>
  </si>
  <si>
    <t>资深商品管理（数据分析，小商品杂货类）</t>
  </si>
  <si>
    <t>岗位职责：1、消化买手的商品意图，监督并辅导门店商品补货、调价、调拨、退仓、质量问题收集反馈等执行落地；2、分析终端销存情况，负责门店商品资源整合；3、定期巡查和了解店铺商品问题、仓库情况，协调跟进货品的到货、出货情况，以及异常情况的处理，同时与物流对接指令；4、对店铺日常进销存数据同比环比分析，对各季畅滞销品进行分析，定期总结成报告；5、新开店和关店商品铺货和调货跟踪，异常处理；6、负责门店商品知识的培训；7、关注各店商品结构、新老款库存及库存合理性，提高店铺库存周转率；8、参与店铺活动提案，活动期间商品调价促销跟踪和活动销售分析；9、反馈买手商品的分配、补货、调价、促销、切尾下架决策的可实施性和是否有价值。任职要求：1、大专及以上学历；2、杂货、家居百货、鞋品、服装等零售行业商品管理相关经验2年以上；3、熟练操作excel，掌握数据分析技巧；4、踏实稳重、逻辑思维清晰。</t>
  </si>
  <si>
    <t>上海市闵行区沪闵路7866号莲花国际广场7号楼8楼                                                        查看职位地图</t>
  </si>
  <si>
    <t>主要工作内容:库存数据管理，商业库存信息的准确信准时正确递交相关报告季度销售目标的设定及奖金计算分析数据：给经理们建议包括问题所在以及解决的方法提防问题：库存，销售等以避免公司产生额外成本销售预测网站管理职位具体要求:熟练数据库(熟练SQL语言,Access), 有较强的编程能力熟练使用办公操作软件:Excel, word等基本英语读写能力工作认真, 细致</t>
  </si>
  <si>
    <t>上海市共和路209号</t>
  </si>
  <si>
    <t>数据分析平台产品经理</t>
  </si>
  <si>
    <t>岗位职责：1、 ?完成软件平台产品的需求分析、竞品分析、行业分析等工作； 2、 ?了解评估客户需求，明确并完成数据可视化产品，完成数据交互、动态信息展现及撰写产品需求说明书（含明确逻辑说明）； 3、 ?撰写过针对业务部门或者行业合作伙伴的数据分析报告，处理数据分析需求，并推进常用重要需求转化为数据产品；4、 ?负责编制用户手册、系统介绍PPT等产品材料，参与系统产品的培训； 5、 ?与研发团队紧密配合，推进系统产品开发落地，跟踪项目开展进度，并反馈给部门经理；6、 ?协调技术开发人员，跟踪产品开发进度，完成产品的开发、测试、版本管理，评审发布，产品上线等相关工作；7、 ?跟踪上线产品的市场效果、用户反馈，收集和主动挖掘改进需求，根据业务需要持续改进产品，提升用户体验。 任职资格：1、 ?3年或以上产品经理工作经验，做过一个完整项目软件平台产品，有物联网或大数据背景； 2、 ?熟练掌握产品设计到落地全流程，对于产品设计常用工具VISIO, AXURE，Xmind，office等使用熟练；3、 ?了解主流大数据展现平台软件； 4、 ?对行业动态有深入观察和思考； 5、 ?具备产品管理及项目管理能力； 6、 ?思维活跃、产品嗅觉敏锐、研判能力出色、热爱创新； 7、 ?熟悉产品线流程图、产品需求文档(PRD)及技术功能描述文档的撰写； 8、 ?具备优秀沟通能力和团队协作精神、抗压能力，追求极致的工作方式；9、 ?良好的沟通表达能力和学习能力。</t>
  </si>
  <si>
    <t>上海浦东新区康桥镇秀浦路2555号漕河泾康桥商务绿洲（地铁11号线 康新公路）                                                        查看职位地图</t>
  </si>
  <si>
    <t>岗位职责：1、? 基于公司战略目标，进行目标分解，以产能提升为根本，促进目标达成；2、? 根据业务需求，独立完成数据搜集、分析与挖掘；3、? 根据任务或问题类型，建立合适的数据挖掘模型；4、? 撰写分析报告，以用户能够理解的方式呈现数据挖掘的成果；5、? 通过工具提取、分析、归纳用户、站点、电池等属性和行为信息，完成分析结果，为运营提供参考依据；6、? 参与各业务部门的重点项目，负责从数据的角度给出决策建议；7、? 参与数据管理体系的建设和维护，包括数据规范制定，数据质量管理，数据分析相关流程的制定。?任职资格：1、? 5年及以上数据分析相关工作经历。统计、数学、信息技术、计算机等理科专业，本科及以上学历；2、? 具备较强的逻辑思维能力，有跨团队、部门的资源整合能力，能够独立开展研究项目，能高效的与各部门沟通协调；3、? 具备严谨的数据思维，独到的见解与创新意识，至少熟练使用一种数据挖掘工具PYTHON、R、SPSS、SAS；4、? 熟悉关系型数据库，如MySQL数据库。熟练掌握SQL, EXCEL、PPT等常用工具；5、? 精通数理统计，掌握常用数据挖掘方法，例如：线性回归，逻辑回归，决策树分群，聚类、关联分析等；6、? 熟悉报表开发工具，如FineReport、Tableau等，有报表开发经验优先；7、? 有机器学习和深度学习经验者优先，有大数据HADOOP相关技术经验优先。</t>
  </si>
  <si>
    <t>资深数据分析师</t>
  </si>
  <si>
    <t>岗位职责：1. 构建模型，通过数据分析和挖掘，发现业务中的问题和商机，并能将数据转化为有效的行动建议，推动数据价值落地；2. 支持业务部门需求，完成部门内部交付的数据分析及挖掘任务；3. 负责数据统计和分析架构、平台规划，以及关键技术研究。任职要求：1. 大学本科及以上学历，数学和计算机相关专业优先；2. 三年以上数据分析和挖掘相关工作经验，有数据挖掘和数据分析的理论研究和实践经验；3. 熟练使用python/R，Mysql、HIVE；4. 了解hadoop、spark、storm等一种以上大数据处理工具；5. 丰富的数据建模经验，掌握常用的数据建模方法，如回归、分类、聚类等；6. 良好的逻辑分析能力、分析及解决问题的能力，对数据敏感，良好的沟通能力；</t>
  </si>
  <si>
    <t>政学路路51号创智天地企业中心                                                        查看职位地图</t>
  </si>
  <si>
    <t>上海大数据工程师</t>
  </si>
  <si>
    <t>岗位职责：1、负责、参与大数据相关专业培养方案的制定与完善；2、负责、参与大数据相关专业课程建设，包括教学大纲、教材、教学案例、教案、讲稿、多媒体课件等；3、负责大数据相关专业课程的日常授课工作；4、调研大数据人才市场需求发展趋势，研究最新大数据相关技术，更新人才培养方案及课程授课内容；5、能够科研要求，完成大数据项目的研发工作；任职要求：1、计算机、数学、统计学等大数据相关专业本科及以上学历；2、熟练掌握C、Java或C++编程，熟悉Linux操作系统；3、具备良好的语言表达能力以及文字功底；4、有较强的责任心和团队协作意识；5、熟悉Hadoop、Spark等大数据技术生态圈者优先；6、熟悉SAS、R、Python等数据处理常用语言者优先；7、熟悉Tableau等可视化工具者优先；6、有数据挖掘、数据分析等数据处理工作经验者优先；7、有大数据业务培训授课经验者优先；</t>
  </si>
  <si>
    <t>上海浦东金海路                                                        查看职位地图</t>
  </si>
  <si>
    <t>数据分析师(上海)</t>
  </si>
  <si>
    <t>岗位职责：1、负责大数据高吞吐的数据处理和报表程序的研发；2、数据抽取、清洗、转换、导入导出、存储过程和报表模型的开发；3、利用数据分析和模型解决问题，改进业务流程，提升用户体验。岗位要求：1、全日制本科及以上学历，计算机/统计/应用数学相关专业；2、有一定数理统计基础，有R/SAS/SPSS之一的统计分析软件编程经验；3、具备对各种现实业务场景，选择、建立数学模型的能力；4、熟练操作结构化数据库（如ORACLE,PG SQL,SQL SERVER），熟悉Hadoop生态系统，掌握HIVE、HBASE，并能进行自动化脚本开发；5、熟悉Python、Java等开发语言，有开发经验的优先。6、良好的沟通协调能力，热爱互联网及相关技术。</t>
  </si>
  <si>
    <t>客户经理（数据统计分析）</t>
  </si>
  <si>
    <t>岗位职责：1.根据公司要求，对全国资产进行跟踪管理，控制流程节点。2.了解房抵贷款业务，结合业务特点开展专题数据分析，驱动业务发展；对资产项目进行预测性资金需求测算。3.负责贷款统计数据的汇总分析，报表报送，并完善贷款报表体系。4.根据业务方要求对数据进行统计分析，并完成报表开发。5.定期对业务数据进行深入专项分析，完成主体分析报告。任职要求：1.全日制大学本科或以上。2.专业：计算机、统计、数学、经济金融、计量经济、金融工程等量化方向，专业背景：计算机、统计类、金融或其他理工类。3.具有数据分析相关工作经验。4.熟练运用excel等办公软件。</t>
  </si>
  <si>
    <t>上海市浦东新区杨高南路799号陆家嘴世纪金融广场3号楼701                                                        查看职位地图</t>
  </si>
  <si>
    <t>数据分析工程师（日志云）（上海）</t>
  </si>
  <si>
    <t>工作职责:1.独立负责业务数据收集整理，构建经营分析和报表系统，并且结合业务对多种数据源进行深度诊断性组合分析、挖掘、深度分析；2.通过专题分析，对业务问题进行深入分析，为业务的策略、产品优化提供数据支持；3.独立完成业务日常的产品运营工作，可以快速有效地取得一定的业务成果。任职资格:1.全日制本科以上学历，计算机、数学、统计、金融等相关专业，5年以上工作经验；2.掌握常用机器学习及统计学习算法，包括但不限于逻辑回归、GBDT、决策树等；3.突出的分析和解决问题能力，良好的学习能力，能够快速掌握工作所需技能；4.有SQL数据处理经验，熟练使用SAS、python、R等分析软件者优先。5.有大数据开发经验者优先工作职责:1.独立负责业务数据收集整理，构建经营分析和报表系统，并且结合业务对多种数据源进行深度诊断性组合分析、挖掘、深度分析；2.通过专题分析，对业务问题进行深入分析，为业务的策略、产品优化提供数据支持；3.独立完成业务日常的产品运营工作，可以快速有效地取得一定的业务成果。</t>
  </si>
  <si>
    <t>上海市浦东新区上丰路1288号</t>
  </si>
  <si>
    <t>数据开发工程师（初级中级高级）</t>
  </si>
  <si>
    <t>岗位职责：1、 参与ODS系统，Hadoop 系统数据库相关开发,包括数据仓库的数据模型设计(ODS层设计、基础数据层设计、汇总层设计等)2、 参与ETL Mapping设计及开发工作3、 参与客户/用户画像、经营管理、产品画像、营销活动等主题域建设工作任职要求：1.计算机相关专业本科及以上学历2.有(高级三年/中级两年)以上大型数据库(ORALCE/MSSQL SERVER等)开发经验，有Sybase IQ\HIVE\Spark SQL开发经验者优先3、有较强的SQL编程能力,熟练编写存储过程，能设计各种复杂的业务处理、统计分析语句，精通sql性能优化；3、具有数据仓库、ods、BI商务智能项目经验者优先，具有金融行业项目背景者优先；4、较好的沟通理解能力，态度踏实，积极上进</t>
  </si>
  <si>
    <t>浦东新区来安路685号                                                        查看职位地图</t>
  </si>
  <si>
    <t>岗位职责： 1、使用数据统计、挖掘工具，对收集到的自有互联网平台多维度数据，进行整理、分析、建模； 2、基于对产品的深入理解，定义数据需求、选择算法、建立业务模型，配合数据开发工程师进行算法实现； 3、主要方向：深度数据报告、客群画像，用户标签化，精准营销，数值预测，模式识别和预测； 4、数据获取、清洗和统计工作；5、数据库性能和安全，数据相关平台的搭建、开发、维护、优化。  岗位要求： 1、数学、统计或者计算机科学等相关专业硕士及以上学历； 2、2年以上大数据相关项目经验； 3、以下编程语言，至少掌握一到两门：Python 、Java、R、SAS；4、对数据非常敏感，有强烈的数据驱动意识，具有良好的分析报告撰写能力; 5、对常见的数据挖掘、机器学习算法有深入的理解，和在项目中运用解决实际问题的经历，参加过机器学习和人工智能项目经验者优先; 6、能适应较强的工作节奏，独立开展高质量工作，责任心强，目标导向。</t>
  </si>
  <si>
    <t>田林路200号华鑫天地c座304室                                                        查看职位地图</t>
  </si>
  <si>
    <t>岗位职责：1.参与国泰君安DMP平台建设2.参与统一调度平台后台应用部分开发3.参与ID Mapping应用开发；4.参与流计框架开发5.参与基于Hadopp/Spark的大数据应用开发6.参与统一接口开发任职要求：1.计算机相关专业本科及以上学历；2.三年及以上工作经验（高级三年/中级两年/初级一年）；3.精通Hadoop/Spark，熟悉Hadoop/Spark生态系统组件，如：Hadoop、logstash、Kafka、HBase、Hive、Pig、ZooKeeper等，有Hadoop或spark相关项目经验（高级至少两年）；4.熟练掌握java语言，同时熟悉Scala优先；5.具有图数据库graphx开发经验者有限；6.具有流计算项目开发经验者优先，熟悉Storm者优先7.较好的沟通理解能力，态度踏实，积极上进</t>
  </si>
  <si>
    <t>19332-数据分析和挖掘工程师（上海）(职位编号：38169)</t>
  </si>
  <si>
    <t>工作职责：深入分析腾讯企业业务数据，建设企业画像体系；建立腾讯企业业务的数据体系、数据监控预警、挖掘应用标签，建立相关数据模型；跟进业务各数据指标的计算和分析，参与海量数据的存储、查询和运营数据分析体系搭建；围绕业务主题制定分析计划，使用大数据集群和分析工具执行数据计算和分析，提供专业的数据分析报告；持续关注行业动态，为决策者提供行业及战略布局的分析报告。工作要求：本科及以上学历, 2年以上数据分析和数据挖掘的相关工作经验，互联网行业数据分析经验优先；熟练掌握SQL，Excel，掌握Python/R/SPSS/SAS任一种分析工具；熟悉至少一种以下数据库操作，如Hive/Mysql/Hadoop/Oracle，有海量数据处理和平台开发经验优先；有一定的业务数据敏感度，较强的数据分析能力，逻辑思考，问题定位解决能力；熟悉数据体系建设，数据挖掘理论，报表体系建设方法；有较强的学习能力，具有良好的沟通能力，团队协作能力，责任心强，工作积极主动。</t>
  </si>
  <si>
    <t>岗位职责：1.参与公司数据产品平台规划设计和项目推进落地；2.负责相关产品原型设计，撰写PRD；3.协调设计、开发和测试团队推动项目上线4.负责根据产品使用方的不同需求提供解决方案岗位要求：1.全日制本科及以上学历，计算机、数理、统计等相关专业；2.3年以上工作经验，对主流大数据及BI产品的现状和发展趋势有了解；3.参与或者主导过数据指标体系或报表体系搭建，具有出色数据敏感性和分析能力；4.了解hadoop，有数据库相关经验。</t>
  </si>
  <si>
    <t>数据测试/Tester/SQL(世界500强企业QS)</t>
  </si>
  <si>
    <t>工作内容:1）根据需求文档，对已经开发完成的程序进行数据结果验证2）能够查看SQL语句，配合开发人员分段进行测试3）撰写测试文档岗位要求:1）撑握SQL server语句，能够看懂和理解语句内容2）熟练使用office Excel，基本函数功能3）有一年左右的数据测试相关经验福利待遇：1、奖金：年底双薪，年度表现优异者将会得到更多奖金；2、年假：入职享受年假8天，满2年增加3天上限20天，探亲假3天；3、补贴：外出办事出差、个人晋升学历、技术、员工推荐、新生儿奶粉、重大医疗事故等；4、旅游：公司旅游，单身的帅哥美女们有可能在某个地方有意外的偶遇哦；5、体检：每年一次对你全身心的检查，工作在辛苦也要有个健康的身体；6、礼品：生日、端午、中秋等每个节日都有意外惊喜；以上是部分福利待遇，更多请参考公司员工手册，您会发现还有更多意</t>
  </si>
  <si>
    <t>上海市徐汇区漕河泾开发区</t>
  </si>
  <si>
    <t>数据分析师（数据仓库）(上海）</t>
  </si>
  <si>
    <t>岗位职责：1、精通至少一种主流关系数据库，精通SQL编程；熟悉oracle优先；2、精通Java编程语言，熟悉Jvm运行机制及内存管理者优先；熟悉Shell,Python等脚本语言；3、2年以上Hadoop工作经验，熟悉Hdfs/Mapreduce/Hbase/Hive等软件源码优先，2年以上DW/BI项目实施和开发经验；4、具备良好的数据分析能力和学习能力，有较强沟通能力，思维严谨；5、有一定项目管理经验。 任职要求：1、负责数据仓库及BI项目的建设需求调研、业务沟通、数据分析，整理需求说明书和数据调研报告；2、负责数据仓库及BI项目的系统与业务系统的接口设计和确认工作；3、负责设计数据仓库的模型结构、ETL流程及mapping逻辑，管理元数据；负责应用分析模块的模型和展现设计；4、规划、设计和优化Hadoop集群，提升集群的高可用性、高性能、高扩展特性；实现大数据分析计算需求，支持海量数据挖掘。</t>
  </si>
  <si>
    <t>上海市浦东新区崂山路316号</t>
  </si>
  <si>
    <t>数据仓库工程师/BI</t>
  </si>
  <si>
    <t>岗位职责：1、公寓租赁行业数据仓库建设2、业务模型抽象、数据模型设计开发3、支持业务的数据需求，跟PM一起完善业务的数据分析体系和工具4、ETL、数据应用和服务的设计开发5、积累数据生产、分析工具，不断提高数据生产效率岗位要求：1、快速的业务学习和理解能力，有良好的自驱能力2、熟悉数据仓库各类模型建模理论，了解数据仓库数据分层架构，熟悉3NF和多维数据模型设计3、具备大型数据仓库架构设计、模型设计、ETL设计的相关经验4、熟悉MySQL、Oracle、SQL Server、DB2等主流数据库技术，有较好的SQL能力5、具有Python、R、Java开发经验者优先</t>
  </si>
  <si>
    <t>钦州北路1122号90幢7楼                                                        查看职位地图</t>
  </si>
  <si>
    <t>数据治理分组经理（上海）</t>
  </si>
  <si>
    <t>岗位职责：1、建立集团投资数据治理框架和标准，领导集团数据管理团队，推动专业公司数据上报的准确性和实效性；2、根据集团投资市场和投资品种的发展，规划集团投资系统平台发展蓝图，并管理推动实施落地；3、业务需求获取，做好和开发团队沟通，并负责交付IT系统第一线的业务验收；任职要求：1、大学本科及以上学历，八年以上工作经验；2、对金融市场及业务非常了解，有证券、基金、资管、财富管理等相关领域多年工作经验，熟悉金融业务；3、优秀的沟通技巧，专业的数据治理技能，4、有系统规划的工作经历，在咨询行业有从业经验优先。</t>
  </si>
  <si>
    <t>浦东新区崂山路/上丰路</t>
  </si>
  <si>
    <t>大数据开发</t>
  </si>
  <si>
    <t>岗位职责：要求：1、专科及以上学历2、至少1年以上数据库或大数据开发经验3、精通Sql编程及性能调优4、熟练使用Hadoop生态圈技术，如：Hive、Hbase、Spark、Oozie等等5、熟悉Linux系统及shell编程6、具备较高的程序开发及调试能力；具备一定的系统设计能力7、良好的沟通技巧和团队合作意识</t>
  </si>
  <si>
    <t>上丰路1288号</t>
  </si>
  <si>
    <t>大数据分析工程师（态势感知方向）（上海）</t>
  </si>
  <si>
    <t>岗位职责：1、研究数据挖掘或统计学习领域的前沿技术，并用于实际问题的解决和优化；2、熟练使用java,r，python语言中的一种或者是多种,进行数据分析工作；3、具有相应的数理统计、数学建模和数据分析等相关知识；4、针对网络安全事件进行数据分析、数据挖掘、行为预测模型开发、数据质量分析；岗位要求：1、大学本科或以上学历，3年以上产品相关工作经验，有大数据平台、安全行业产品背景优先；2、较强的数据敏感度，逻辑分析能力和文档撰写能力；3、具有Storm，Spark，Elasticsearch等一种或多种技术者优先；4、具有等级保护、安全体系规划、安全集成设计等项目经验，有安全风险评估、安全技术/管理体系咨询、大型企业信息安全规划经验者优先考虑；5、工作积极主动，具备很强的责任心、团队合作精神、良好的语言表达及沟通交流能力。</t>
  </si>
  <si>
    <t>上海市长宁区愚园路1258号绿地商务大厦1606室                                                        查看职位地图</t>
  </si>
  <si>
    <t>数据挖掘工程师(上海)</t>
  </si>
  <si>
    <t>职位描述：1、从事金融行业数据挖掘和数学建模的实施工作与咨询顾问服务；2、负责数据挖掘领域的分析研究，包括数据挖掘算法的分析研究，特定工程的数据挖掘模型的需求分析、建模、实验模拟；3、负责指导软件开发工程师进行数据挖掘系统的开发，包括需求分析、系统设计、系统测试和优化；4、负责研究成果在公司内的推广应用，以及对外对内合作交流，不断提升公司的技术、分析和营销能力；5、针对营销理论、消费者的消费行为数据结合数据挖掘领域的特点进行综合全面的业务逻辑架构及系统架构设计。招聘要求：1、大学本科及以上学历，管理科学与工程、计算机或数学、统计学专业毕业；2、具有2年以上数据挖掘/数学建模相关工作经验, 具有深厚的统计学、数学、人工智能和数据挖掘知识基础，具备数理统计理论基础，并熟悉常用的统计工具软件，如SAS EG/EM或SPSS等数据挖掘工具； 熟练掌握关系型数据库技术，具有数据库系统开发经验；3、具有深厚的统计学、数学、人工智能和数据挖掘知识基础，精通数据挖掘方法论、具有金融保险行业的企业级数据仓库/数据挖掘专题应用实施经验者优先； 有经济学，市场营销学知识及经验者优先。</t>
  </si>
  <si>
    <t>上海市崂山路</t>
  </si>
  <si>
    <t>需求分析（金融数据方向）（上海）</t>
  </si>
  <si>
    <t>岗位职责：1、负责数据需求收集、分析及核心数据模型设计，编制需求规格说明书，并组织评审，对发现的问题及时协调解决；2、股票、基金、债券、外汇、指数、宏观等金融数据的研究和分析，制定数据标准化规则；3、与技术开发团队、模型团队和策略平台团队、各数据供应商等进行沟通，获取相关数据需求，形成数据接口定义说明书，并协助技术团队完成相关模块的设计和开发；4、数据平台功能模块原型设计与评审；5、从需求角度，协助所属项目或任务的设计方案和系统测试方案制作，并参与其评审；6、参与制定数据质量评价体系建设。任职要求：1、大学本科及以上学历，4年以上软件开发和需求管理工作经验，熟悉金融业务。2、熟悉需求调研方法，较强的业务流程及业务模型分析能力；良好的客户（及内部）沟通经验，能快速把握需求的核心要点；3、熟悉数据仓库/数据平台类项目建设的方法论和实践，有主导设计过1个以上金融类数据仓库/数据平台类项目或者主导过1个以上相关项目的需求规划和需求分析工作。4、出色的产品原型表现能力，熟练操作Axure、Mindmanager、Visio、PPT、Word、Excel等工具软件；5、熟练运用SQL，熟悉主流数据库之一：Oracle、MS SQLSever 、PostgreSQL、MySQL等6、熟悉SAS、VBA、MATLAB、R、Python等分析工具；7、较强的团队协作精神。有效的沟通技巧，良好的学习能力，责任心强，能够承受较大的工作压力；8、有信托、基金、证券、保险等金融业需求分析或产品设计经验优先。</t>
  </si>
  <si>
    <t>资深数据挖掘专家（上海）</t>
  </si>
  <si>
    <t>岗位职责：1、组建和带领数据团队开展数据挖掘支持工作和新技术研究与实践；2、通过数据挖掘、应用机器学习等技术，改善和提升欺诈检测效率和效果；3、实现在欺诈场景、信息安全攻防场景下的模型和算法实践；4、深入挖掘黑样本的行为模式和场景特征, 完善和优化用户风险画像；岗位要求：1、需对数据分析、模型策略等领域有较为深刻的理解，计算机、计算机、数学或统计等专业，硕究生以上学历者优先；2、3年以上相关岗位工作经验，具有互联网反欺诈、或金融行业相关经验者优先；3、能够熟练使用Hive、SQL、R、SAS等数据处理、统计工具；4、熟悉决策树、聚类、逻辑回归、关联分析、贝叶斯等数据挖掘算法，有大数据挖掘项目经验者优先；</t>
  </si>
  <si>
    <t>上海市浦东新区崂山路/上丰路</t>
  </si>
  <si>
    <t>数据建模设计岗</t>
  </si>
  <si>
    <t>工作职责：1、研究并建立特定人群特征业务指标体系；2、结合业务场景，制定特征指标获取方案；3、分析特征指标的相关性，评估特征指标在模型中的应用方案；4、个人动态画像、群体画像的模型设计。应聘要求：1、统计/数学/计算机/营销等相关专业全日制本科及以上学历;2、2年以上保险行业或数据挖掘相关经验,熟悉机器学习相关算法；3、具有良好的逻辑分析、总结概括、项目管理及创新能力；4、性格开朗，工作热情、积极主动。有意者请将个人简历、学历、学位及身份证正反面扫描件，近期生活彩照，发送到以下邮箱。联系人： 严 骏 yanjun620@pingan.com.cn 黄曹君 huangcaojun001@pingan.com.cn 刘梦英 liumengying817@pingan.com.cn</t>
  </si>
  <si>
    <t>上海市                                                        查看职位地图</t>
  </si>
  <si>
    <t>生物信息学数据分析员</t>
  </si>
  <si>
    <t>岗位职责：1、负责高通量测序数据的初级处理(数据读取,均一化,简单比对等)和深度分析(统计学分析,功能注释,遗传分析和序列对比等)；2、相关生物信息数据的采集、整理；3、流程开发、升级以及相关的维护；4、参与生物数据库和软件开发；5、完成公司及主管安排的其他相关工作任职要求：1、具有数理统计、生物数据分析、生物信息学以及相关专业大专以上学历；2、精通基因组学序列分析的算法，具备熟练使用linux、R语言编程3、熟悉常用的生物网站和数据库；4、具有一定的编程能力，有算法设计、软件开发以及生物信息工作经验者优先考虑；5、有相关经验者优先；6、学习能力强，具备良好的沟通能力和团队合作精神</t>
  </si>
  <si>
    <t>杨浦区国权北路1688号A8-903室                                                        查看职位地图</t>
  </si>
  <si>
    <t>集团客户中心数据规划管理总监（上海）</t>
  </si>
  <si>
    <t>岗位职责：1、基于平安集团客户价值经营需求，梳理数据体系并完成数据集市的整体规划；2、深入沟通、理解业务需求，负责数据集市的架构设计，包括业务数据模型和报表设计等；3、对接和指导IT开发团队，完成数据集市的开发工作；4、制定数据集市标准化管理制度，并持续推动数据集市的优化。岗位要求：1、计算机、数学、统计学等专业背景；2、长期服务于金融行业，熟悉金融业务和金融数据逻辑；3、精通数据集市相关技术架构和数据建模；4、精通主流BI工具、报表管理与应用系统，有大型平台、集市类数据建设工作经验；5、擅长沟通、协调和表达，拥有团队管理和跨部门/跨公司项目管理经验。</t>
  </si>
  <si>
    <t>上海市浦东新区</t>
  </si>
  <si>
    <t>数据仓库工程师（金融数据方向）（上海）</t>
  </si>
  <si>
    <t>岗位职责：1、负责整体架构和方案设计、核心数据模型设计，形成设计文档和数据库设计说明书，并组织评审，对发现的问题及时协调解决；2、股票、基金、债券、外汇、指数、宏观等金融数据的研究和分析，参与制定数据标准化规则；3、数据导入、清洗、比对及标准化、衍生指标计算等模块开发；4、与需求团队、模型团队等沟通，定义关联数据接口，并完成相关接口的开发。5、参与制定数据质量评价体系建设。任职要求：1、大学本科及以上学历，3年以上软件设计或开发经验；2、具备10人月规模以上项目的系统设计能力；有两个以上数据平台类、数据分析类项目实施经验；3、熟练运用SQL，精通PL/SQL编程，熟悉主流数据库之一：Oracle、MS SQLSever 、PostgreSQL、MySQL等，具备一定的SQL调优能力；熟悉mongodb、redis等NoSQL数据库，有金融大数据开发经验优先；4、熟悉ETL的设计开发过程，熟练使用datastage、kettle等工具之一；5、熟悉Linux，了解基本的linux操作命令；6、熟悉软件技术文档的编写，具备良好的文档编制习惯和规范的代码书写；7、较强的团队协作精神。有效的沟通技巧，良好的学习能力，责任心强，能够承受较大的工作压力；8、有信托、基金、证券、保险等金融业软件开发经验优先。</t>
  </si>
  <si>
    <t>1、 参与ODS系统或Hadoop 系统数据库相关开发,包括数据仓库的数据模型设计(ODS层设计、基础数据层设计、汇总层设计等)2、 参与ETL Mapping设计及开发工作3、 参与客户/用户画像、经营管理、产品画像、营销活动等主题域建设工作1.计算机相关专业本科及以上学历2.有大型数据库(ORALCE/MSSQL SERVER等)开发经验，有Sybase IQ\HIVE\Spark SQL开发经验者优先3、有较强的SQL编程能力,熟练编写存储过程，能设计各种复杂的业务处理、统计分析语句，精通sql性能优化；3、具有数据仓库、ods、BI商务智能项目经验者优先，具有金融行业项目背景者优先；4、较好的沟通理解能力，态度踏实，积极上进需要本科学信网可查学历</t>
  </si>
  <si>
    <t>上海市浦东新区广兰路地铁站附近                                                        查看职位地图</t>
  </si>
  <si>
    <t>数据挖掘工程师-模型方向（上海）</t>
  </si>
  <si>
    <t>岗位职责：1、数据挖掘工作，从大数据中发现与企业风险、宏观利率波动、市场风险等传统中没有发现的相关性或因果联系；2、模型建立工作，面向特定投资或风险类应用场景，搭建计量模型或机器学习模型；3、运用金融或经济学知识，面向特定投资或风险类应用场景，搭建理论模型，并进行数据分析，进行验证。岗位要求：1、大学硕士及以上学历；经济、金融和数学等相关专业；2、对于模型设计、数据转化、因子生成、指标筛选、模型搭建、模型调优和模型验证等一整套建模流程熟悉；3、熟练使用Microsoft Office软件，对R、Python和数据库有一定了解者优先。4、具备很强的学习能力，能够在较短时间内快速掌握新知识，对已知领域有独到见地、并能够在工作中应用过往项目经验；5、有在买方/卖方研究机构从事过研究员或金融分析工作，熟悉金融行业数据结构和业务逻辑，或熟悉风险计量，企业评级模型者优先。</t>
  </si>
  <si>
    <t>办公室文员/数据统计员</t>
  </si>
  <si>
    <t>员工旅游</t>
  </si>
  <si>
    <t>1、负责线上平台零售订单导出、整理、审核、导入、统计；2、负责日常订单执行跟踪并与采购、仓库、销售及时联络；3、负责日常管理报表的汇总统计；4、负责采购行政办公物品5、可以写基础文案和行政工作优先6、熟悉上海地理位置，有旅游爱好优先岗位要求：1、具备娴熟使用EXCELL软件能力；2、能熟练使用仓储ERP软件、E店宝系统使用经历更佳3、工作有条理、有效率、责任心强、有较强的抗压能力和团队协作精神；职能类别：数据统计员</t>
  </si>
  <si>
    <t>南京西路993号9楼                                                        查看职位地图</t>
  </si>
  <si>
    <t>岗位描述：1、负责数据挖掘算法与实现；2、负责用户行为数据挖掘，包括客户画像、行为分析、预测模型等开发；3、协助研发团队做好数据和算法的对接。岗位职责：1、数学、统计、计算机、信息技术等相关专业本科以上学历;2、熟悉决策树、聚类、逻辑回归、关联分析、svm、贝叶斯等算法；3、1年以上数据分析和挖掘或者行业研究等方面的相关工作经验4、具有数据敏感度，有一定的数据分析、挖掘、清洗和建模的经验；5、熟练掌握JAVA语言、Python、R的一种；6、精通SQL语言，能够熟练使用hive sql；7、具有1年以上基于Hadoop相关项目开发经验，熟悉hadoop生态圈技术；8、具备很强的责任心、良好的沟通能力、积极的工作态度和团队合作意识。</t>
  </si>
  <si>
    <t>上海市海伦路金融街海伦中心B座                                                        查看职位地图</t>
  </si>
  <si>
    <t>数据产品经理（上海）</t>
  </si>
  <si>
    <t>岗位职责：1、工作领域为人工智能、商业智能方向；2、分析数据业务场景，深入思考市场需求，依据已有数据集基础设计数据产品；3、数据产品设计与生命周期管理，与开发团队、数据科学家、市场客户紧密合作，完成数据产品的整体推出；4、制定产品运营策略，协调项目进展。任职要求：1、数据建模与分析能力强，能够理解市场和客户需求，理解业务与数据逻辑关系；2、具备系统化思考和设计能力，有产品设计和分析经验，可独立承担产品规划工作；3、有推荐系统、精准营销等方面经验；4、了解底层数据敏感度和业务视野，能够敏锐的捕获数据价值和产品机会；5、有深度学习或自然语言处理方面项目机会优先；6、要求至少从事过以下方向：人工智能、机器学习、深度学习、大数据技术、云计算、智能搜索、自然语言处理；7、开朗、有责任心和工作热情、良好的人际沟通能力、团队合作精神，英语听说写能力强。</t>
  </si>
  <si>
    <t>数据录入岗</t>
  </si>
  <si>
    <t>工作职责：1.将客户报价迅速、准确地录入系统；2.负责本desk文档的整理工作；3.协助desk head完成其他工作。应聘要求：1.大专以上学历；2. 有银行呼叫中心从业经验者优先；3.一年数据录入的经验；4.注意力集中、反应敏捷；5.能熟练地操作系统及Office办公软件。能提供的福利： 1、 提供金融行业发展的广阔舞台 ； 2、 法定社会保险（五险一金）； 3、 提供一定的商业保险； 4、 每年进行一次免费体检 ； 5、 节日慰问费 ； 6、 生日福利； 7、 年度旅游和团队建设活动； 8、 高于法定规定的带薪年休假 。</t>
  </si>
  <si>
    <t>上海世纪大都会                                                        查看职位地图</t>
  </si>
  <si>
    <t>高级数据开发工程师</t>
  </si>
  <si>
    <t>岗位描述：1.大数据平台数据数据仓库的建设与维护2.日常调度的维护3. 数据报表的开发与维护4.日常业务的提数支持岗位职责：1.计算机相关专业，2年以上相关工作经验2.理解数据模型和数据仓库，有数据仓库建模，ETL等经验3.熟悉hadoop/Hive/MapReduce，有一定hsql调优经验4.了解java, shell, mysql, sqlserver，灵活应用shell加分5.有实时开发技能，优先考虑6.良好的语言沟通与表达能力，有较好的责任心和抗压能力</t>
  </si>
  <si>
    <t>500强日企_数据中心运维服务高级经理</t>
  </si>
  <si>
    <t>职位描述：1、带领运维服务团队，负责IDC机房日常运维及管理工作；2、负责数据中心IT系统与应用的运维支持，快速响应和解决问题；3、负责制定并推行IDC运维管理制度、操作手册、应急管理流程和应急操作预案；4、负责运维的规划与计划制定、并对实施进度进行监控与管理；5、负责支持、协助营销部门开展有关市场活动；任职要求1、本科以上学历，数据中心相关专业（IT、计算机），5年以上工作经验，3年以上参与大型企业数据中心运维的经验；2、精通网络、数据库等相关知识；3、对ITIL有一定的理解，熟悉事件管理、变更管理等相关流程，具ITIL、PMP或PRINCE2等相关证书者优先；4、英语6级以上，听说读写能力好，能用英语进行日常工作；5、品行端正，强烈的责任感，具有优秀的协调沟通能力和团队领导能力。</t>
  </si>
  <si>
    <t>上海市江月路999号10号楼</t>
  </si>
  <si>
    <t>ETL-高级数据仓库工程师</t>
  </si>
  <si>
    <t>岗位职责：1、负责大数据平台的数据仓库分层多维模型设计和实现，提供高可靠、高速响应的数据仓库服务、数据仓库ETL系统的规划与设计；2、负责业务数据分析体系的需求分析，及汇总层指标建模；3、指导并完成ETL过程的设计、开发和优化；4、跟踪数据仓库平台的运行维护、BI报表指标的计算及与业务部门的指标对数工作。5、指导其他工程师，保障数据平台架构稳定性；任职要求：1、3年及以上工作经验，本科（含）以上学历； 有大型互联网数据仓库项目经验者优先2、拥有2-3个大型数据仓库项目经验，具备大型数据仓库架构设计、模型设计和处理性能调优等相关经验；3、熟悉数据仓库建模方法及新的建模发展,熟悉开源ETL的开发和优化，对BI有较深入的理解；4、熟悉Hadoop、 Spark 等大数据开发相关技术，能够带领团队独立搭建大数据计算平台；5、有DW/BI架构体系中某些领域的专项建设经验,比如元数据,数据质量,数据治理。6、较好的沟通理解能力，性格乐观，态度踏实，积极上进；*kettle greenplum</t>
  </si>
  <si>
    <t>上海市闵行区华翔路2239号                                                        查看职位地图</t>
  </si>
  <si>
    <t>500强日企_数据中心营业支援担当</t>
  </si>
  <si>
    <t>■营业支援担当职位描述负责数据中心的营业资源协调工作，包括但不限于：1、配合并支援公司销售及其他相关部门完成数据中心及增值服务的咨询和售前支持；2、确保客户项目在数据中心的顺利开展，组织协调各方资源，保质保量按期向客户提供服务，保障和提升客户满意度；3、供应商的联络、协调和沟通；4、数据中心的订单、合同、请款、付款等一环业务处理；5、其他上级交办的工作。任职要求1、大学本科毕业；2、英语6级以上，口语流利，商务交流无障碍；3、细心、有较强的责任心，能承受工作压力；4、执行力强，有较好的沟通协调能力</t>
  </si>
  <si>
    <t>闵行区浦江镇江月路999号</t>
  </si>
  <si>
    <t>25927-大数据平台开发高级工程师（上海）(职位编号：37490)</t>
  </si>
  <si>
    <t>工作职责：负责大数据平台架构方案的选型和设计；负责数据处理流程的设计、开发和持续优化；负责大数据处理模块核心功能的开发。工作要求：计算机相关专业，具有3年以上大数据工具的使用和开发经验；熟练掌握java，python，c/c++，shell中的一种或多种语言；熟悉hadoop,hbase,spark,storm,elasticsearch,kafka等大数据处理平台，具有丰富的使用和开发经验，理解内部实现原理及阅读过源码者优先；熟悉数据挖掘的常见流程和NLP、机器学习等相关领域知识背景者优先；有过互联网行业大数据平台建设及优化实际工作经历者优先。</t>
  </si>
  <si>
    <t>500强日企_数据中心设备工程师</t>
  </si>
  <si>
    <t>职位描述：数据中心设备（建筑/电力/空调/网络/线路）的运维和监控。 1、 日常运维，包括设备点检、容量管理、定期保养、设备系统运维、故障对应处理； 2、 统筹管理，包括设备管理、图纸管理、配线管理； 3、 工程管理，包括工程设计确认、日程安排、施工品质保障； 4、 品质管理，包括操作顺序的确认、现场作业监控、供应商管理； 5、 业务数据记录，报告书制作，及一系列防灾对应。任职要求：1、大专以上或同等学历，电力/暖通/机电的相关专业； 2、具备1年以上数据中心设备运维管理经验或相关工作经验； 3、具备相关技能资格证书者：高低压操作证；具空调维修等级证书者优先； 4、具备一定的英语基础，日常沟通无障碍者优先； 5、品行端正，认真努力，抗压能力强，具有良好的协调沟通能力。 6、可24小时翻班者。</t>
  </si>
  <si>
    <t>江月路999号</t>
  </si>
  <si>
    <t>BOM数据专员</t>
  </si>
  <si>
    <t>工作职责1、规范物料编码规则和新料号分配规则；2、公司新产品BOM的建立、审核、修改及完善；3、BOM的维护及优化，包括根据ECN等及时更新BOM，确保BOM的及时性和准确性；4、上级交办的其他工作；任职资格:1、大专及以上学历，电子信息及应用相关专业优先；2、耐心细致，学习能力佳，责任心强。2、熟练运用办公自动化软件。3、用友T6软件熟练运用者优先考虑。</t>
  </si>
  <si>
    <t>上海市青浦区华新镇华腾路1450号                                                        查看职位地图</t>
  </si>
  <si>
    <t>500强日企_数据中心运维服务工程师</t>
  </si>
  <si>
    <t>职位描述：数据中心日常运维工作（网络/线路/监控/安防等）1、 日常巡检，网路、安防等系统的运行和监控；2、 对设备及人员进出的管理3、 相关系统的日常维护及故障的受理、申报、对应处理；4、 DC相关资产的管理；5、 品质管理，包括操作顺序的确认、现场作业监控、供应商管理； 6、 业务数据记录，报告书制作，及一系列防灾对应。任职要求· 大专以上或同等学历，具备计算机/IT相关专业背景优先· 一年以上有数据中心运维工作经验· 具备cisco、ITLE、消防等相关证书优先· 具备一定的英语基础，日常沟通无障碍者优先；· 品行端正，认真努力，抗压能力强，具有良好的协调沟通能力。· 能适应24小时轮班</t>
  </si>
  <si>
    <t>30000-46000元/月</t>
  </si>
  <si>
    <t>岗位职责：1.根据公司战略，负责公司内部业务端应用数据产品的设计和研发工作；2.负责公司外贸数据服务产品的调研，设计和研发工作；3.负责具体功能的设计，协调资源推动产品开发、高质量上线，并根据相关数据分析、内外用户反馈，持续地优化系统；4.负责及时跟进客户，做好客户关系的维系和定期回访工作，建立良好的长期合作关系；5.负责协调公司业务方的需求，提高公司数据使用的效率。任职要求：1.全日制本科以上学历，年龄28-40岁；2.5年以上相关工作经验，有参与过大数据产品项目或有电商行业背景者优先；3.熟悉Axure、Visio、PS等产品设计相关工具的运用，具备较强的学习能力；4.逻辑清晰，做过用户调研、数据分析、产品研究等内容；5.具备优秀的沟通能力和学习能力，有良好的执行能力和带动团队能力。</t>
  </si>
  <si>
    <t>上海市恒丰路218号现代交通商务大厦21楼</t>
  </si>
  <si>
    <t>500强日企_数据中心设备运维高级经理</t>
  </si>
  <si>
    <t>职位描述：1、负责数据中心基础设施的综合运维保障（包括但不限于变电和供配电、应急发电、空调系统、网络和信息系统、弱电及监控系统等）； 2、负责制定并推行运维实施流程规范、维护保养流程规范、防灾应急演练流程规范、应急故障排除流程规范、改容扩建实施流程、进出管理流程等数据中心的整体运行保障制度； 3、负责落实数据中心的质量指标，提高能源效率、人员效率、服务质量及技术水准； 4、负责设备运维操作团队； 5、负责数据中心进驻客户的场地选址、平面布局、改造实施、进驻管理等支持协调工作； 6、负责支持、协助营销部门开展有关市场活动； 7、选择并管理供应商。任职要求：1、 本科及以上，计算机、电气、暖通、机电等相关专业，工作满5年以上； 2、 具备3年以上数据中心基础设施运营团队管理经验； 3、 精通数据中心的电气或暖通专业，具备丰富的运维管理实践经验； 4、 具备很强的组织协调能力、团队建设、成本意识； 5、 具备很强的计划能力，对潜在的风险进行预防规划，并做好风险防范措施； 6、 具备物业经理、电力相关上岗证，PMP、ITIL认证者优先； 7、 英语6级或日语1级以上，商务交流无障碍。 8、 品行端正，强烈的责任感，具有优秀的协调沟通能力和团队领导能力。</t>
  </si>
  <si>
    <t>职位描述:1、负责集团业务数据的整理、统计和分析，对展览产品信息及数据的翻译；2、响应集团各部门的需求，完成业务报表，根据现有的规则对产品信息进行分类和学习；3、根据以往的研究报告，协助领导整理和分析相关行业研究数据。岗位要求:1、全日制本科及以上学历，贸易、工程、纺织、科学等相关专业优先，2019年毕业优先；2、能够熟练使用Office相关软件；3、逻辑思维能力强，对数据敏感；4、注重细节，工作细心，积极主动，学习能力强，能快速响应分析需求；5、每周实习时间至少20小时，至少能持续半年以上时间；</t>
  </si>
  <si>
    <t>静安区恒丰路218号现代交通商务大厦2104室                                                        查看职位地图</t>
  </si>
  <si>
    <t>金融大数据解决方案架构师</t>
  </si>
  <si>
    <t>岗位职责：1、金融大数据场景化解决方案规划，识别价值需求，牵引华为大数据产品规划方向2、联合主要ISV孵化有竞争力的技术方案3、负责重点项目的售前交流，技术方案设计任职要求：1、五年以上的数据领域工作经验，了解Hadoop等开源体系架构，熟悉oracle，mysql等数据库，有一定的sql开发和大数据开发经验2、具有金融、银行业大数据或者数仓项目的甲方规划运维，或者乙方售前或实施经验，了解国内银行的大数据架构和大数据业务架构3、熟悉金融数仓批量业务开发和具体的业务应用开发，了解金融数据类型和数据处理方式</t>
  </si>
  <si>
    <t>上海，北京，深圳</t>
  </si>
  <si>
    <t>数据管理工程师</t>
  </si>
  <si>
    <t>岗位要求:1、计算机及数据分析、数学、统计等相关专业，国家正规院校本科及以上学历；2、熟悉ORACLE数据库开发，熟练编写存储过程，有数据仓库相关项目经验，参与过数据清洗、挖掘、熟悉ETL开发流程；2、掌握基本数据挖掘方法，聚类分析、分类、回归、协同过滤、关联分析等基础算法的原理和工具，并有实际建模经验；3、具备良好的编程、数据结构基础，熟悉java/python语言；5、有较强的应变能力、协调能力、学习能力,能独立处理紧急问题,思路清晰，数据敏感；6、有良好的服务意识、耐心和责任心,具有较好的团队意识,工作积极主动。岗位职责及工作内容:1、对原始数据进行数据清洗，设计、实施并维护数据集市供风控建模使用；2、编写数据清洗脚本，保证数据的完整性和准确性；3、根据对业务的理解，梳理数据需求，建立业务模型；4、满足业务部门的数据需求，提供面向业务的OLAP、报表、数据提取等数据服务；5、根据业务形态以及数据处理需求，设计和搭建必要的数据处理基础设施，并维护保证系统的稳定性；6、完成部门负责人交办的其他任务。</t>
  </si>
  <si>
    <t>上海市浦东新区世纪大道88号金茂大厦</t>
  </si>
  <si>
    <t>岗位职责：1．针对公司运营过程中的各项数据进行统计分析；2．能够为相关业务部门提供简洁明晰的数据日报表；3．能够为公司各部门提供分析报告，并提出初步建议；4．设计和制作相关数据分析报表和日常统计报表，并不断优化；5．能够根据数据反馈结果，加以分析，提出未来一段时间的业务发展走势预判；6．完成领导交付的其它工作。任职资格:1．金融、应用数学、统计学等相关专业本科以上学历。2．精通Excel的操作，能够独立制作数据图表、进行数据数据分析。3．工作认真、负责，具有良好的沟通与协作能力及较强的工作责任心。4．逻辑思维缜密，对数据敏感，具有较强的数据整理、分析能力，适合数据处理工作。5．有互联网、教育行业工作经验者优先考虑。</t>
  </si>
  <si>
    <t>浦东新区张衡路180号2号楼2楼                                                        查看职位地图</t>
  </si>
  <si>
    <t>Excel数据文员（世界某500强企业-QS）</t>
  </si>
  <si>
    <t>岗位职责：1、负责公司内部日常系统数据维护2、主数据整理与数据清理3、负责系统数据的更新和优化2、熟悉各种OFFICE办公软件，尤其是excel；4、对数字敏感，有较强的学习能力，认真细心；5、思路清晰，良好的分析能力与沟通技巧，有良好的团队合作精神；6、能独立完成领导交代的任务7、抗压能力及沟通能力强工作时间：作五休二 9：00-18：00工作地址：漕河泾开发区福利待遇：1、奖金：年底双薪，年度表现优异者将会得到更多奖金；2、年假：入职享受年假8天，满2年增加3天上限20天，探亲假3天；3、补贴：外出办事出差、个人晋升学历、技术、员工推荐、新生儿奶粉、重大医疗事故等；4、旅游：公司组织每年1-2次的集体旅游，单身的帅哥美女们有可能在某个地方有意外的偶遇哦；5、体检：每年一次对你全身心的检查，工作在辛苦也要有个健康的身体；6、礼品：生日、端午、中秋等每个节日都有意外惊喜；以上是部分福利待遇，更多请参考公司员工手册，您会发现还有更多意外惊喜注：公司提供1个月岗位培训 请访问 www.51helpdesk.com 了解本公司 it服务，it软件，it外包等业务及客户群。任职要求：工作地址徐汇区 漕河泾开发区</t>
  </si>
  <si>
    <t>漕河泾开发区</t>
  </si>
  <si>
    <t>21226-数据分析及用户挖掘（上海）(职位编号：37655)</t>
  </si>
  <si>
    <t>工作职责：对游戏数据相关工作负责，通过数据分析和数据挖掘，准确作出走势预判；搭建产品经分系统，完成产品数据相关工具接入；与平台、市场配合，洞察用户需求挖掘潜在用户；与开发商进行数据交流，促进双方在数据分析方面的合作，获得信息资源优化推广策略； 监控日常游戏数据，定期输出相关结论和报告；针对游戏的数据走势，异常波动等情况做出专项数据分析报告；具备游戏产品和品类研究能力，对中国、腾讯品类发展进行监控及分析。工作要求：本科及以上学历，2年以上游戏行业运营工作经验，对数据敏感，有较强的逻辑思维和数据分析能力，并有大数据对比及处理经验；熟悉手游产品运营工作，了解用户行为模式和心理；对中国市场、产品、用户都一定的认知和理解；良好的沟通能力和合作意识，抗压能力强。</t>
  </si>
  <si>
    <t>500强日企_数据中心网络工程师</t>
  </si>
  <si>
    <t>工作内容： 1.了解数据中心网络建设，配合营业向客户提供数据中心内的网络、信息安全的解决方案及其它售前支持；2.负责数据中心内商用及内部办公网络IT相关设备的日常运维管理；3.负责数据中心内网络项目改、扩建实施过程中的项目管理和质量控制及完工交付；4.配合运维经理计划及制定网络设备的定期点检、维护计划及供应商的管理；5.配合运维经理管理各电信运营商及其相关线路资源。 基本要求： 1.三年以上网络系统集成项目经验；2.技术全面，熟悉数据中心网络基本构架，IP网络路由交换技术、网络协议、操作系统、信息安全等各种信息技术；3.敢于接受挑战，具备抗压能力，并有良好的团队协作精神和沟通能力。 技术要求 1.熟悉数据中心或企业的NW infra构架，具备路由、交换、安全、无线等网络技术；2.熟悉office办公网络及相关设备，熟悉window、Linux操作基础及虚拟化技术；3.对综合布线、企业PBX、运营商线路等有常识性了解；3.通过PMP/PRINCE2认证、CCIE/MCSEVCP等技术资格认证者先。 工作地点：闵行区江月路999号</t>
  </si>
  <si>
    <t>上海市闵行区江月路999号</t>
  </si>
  <si>
    <t>一、岗位描述1、负责分析电商平台数据并针对各类问题提出解决方案和营销建议方案；2、整理平台客户资料，分析客户属性和消费行为，并通过购买习惯做出相关数据分析与建议；3、负责使用网站分析工具，对全站的流量进行统计、分析和监控，分析流量的来源、关键词、访问深度、停留时间等维度，得出相应的逻辑给出指导意见；4、监控整理日常数据，为项目提供数据分析报告；二、任职资格1、本科及以上学历，统计学、数学或经济学相关专业；2、具有较强的数据分析能力、逻辑思维能力和对内外组织沟通能力；3、具有良好的职业道德和团队合作精神；4、工作主动性强、执行力好、细心，踏实勤勉；5、有数据统计分析、数据挖掘等电商行业数据分析经验者优先考虑。</t>
  </si>
  <si>
    <t>上海市闵行区七宝镇七莘路3599弄华商时代4号楼408                                                        查看职位地图</t>
  </si>
  <si>
    <t>项目经理-大数据运营部</t>
  </si>
  <si>
    <t>1）岗位要求1、有2年以上的项目管理经验及业务需求分析经验。2、逻辑分析能力强，条理性强，有较好的沟通能力和表述能力；具有较强的文字能力，能够编写项目过程相关文档3、能够独立的面向客户的需求调研、需求分析和方案编制、方案讲演工作；4、能够有效针对客户的个性化需求，进行大数据产品和服务的对外宣讲和推广；5、能够对大数据产品和服务进行阶段性的梳理、总结和创新策划；6、能够辅助销售完成商机流程中客户交流、商务报价、招投标文档准备等相关环节工作7、熟悉软件工程，熟悉软件需求管理过程 ；熟悉java开发；熟悉SQL关系型数据库及SQL语言，了解Oracle、SQL Server等关系型数据库；熟悉HADOOP相关知识；熟悉数据挖掘建模相关知识；8、良好的沟通和团队合作能力，主动的学习意愿和良好的学习能力，认真负责的工作态度9、有电信行业经验优先。可出差。2）岗位职责1、负责公司自主建设IT平台项目整体管控，包括范围、进度、质量、成本控制等；及时发现问题，跟踪、监控问题的解决，并提出持续改进的建议。2、负责组织客户需求调研、需求分析，编写需求分析说明书，需求变更跟踪。3、负责软件总体结构、功能设计，组织需求管理和评审。4、负责对设计、开发、测试人员进行培训，保证对需求理解的正确性。5、负责相关汇报的文档编写</t>
  </si>
  <si>
    <t>中高级大数据平台开发</t>
  </si>
  <si>
    <t>1）岗位要求1、计算机或者相关专业本科及以上学历，3年及以上相关工作经验；2、熟练掌握java开发语言，熟悉多线程和线程调优，如懂scala开发更佳；3、熟悉Linux服务器环境、熟悉shell；4、熟悉分布式系统、集群管理、SOA架构等相关技术，熟悉hadoop on yarn集群部署和工作原理，熟练掌握MR开发，有大型集群开发运维经验更佳；5、熟悉以下技术中3种及以上者优先考虑：hive、hbase、impala、Nginx、zookeeper、redis、kafka、storm、spark、es、爬虫；6、具有良好的沟通能力和团队精神，具有良好的抗压能力。2）注意事项①请提供大数据平台开发类的人员，要java基础也很强。</t>
  </si>
  <si>
    <t>岗位职责：1、整理销售信息及其业绩数据，同时整合多渠道的业务数据；2、对销售的业绩数据进行统计和分析，并编写日常的基础数据报告；3、根据销售管理规则，给各部门提供销售数据支持；4、领导安排的其他事务等。任职要求：1、逻辑性强，有执行力，做事细心踏实，有较强的团队合作意识；2、对数字有较强的敏感度，具有对数据进行统计分析的能力；3、熟悉Office办公软件，熟练使用PPT、Excel，熟悉一些Excel常用函数。</t>
  </si>
  <si>
    <t>上海市黄浦区延安东路550号海洋大厦5楼（曦越）                                                        查看职位地图</t>
  </si>
  <si>
    <t>数据整理</t>
  </si>
  <si>
    <t>职位描述：1：按照要求Research公司2：对公司进行CRM比对3：推广邮件群发4：相关表格整理工作要求：1、本科以上学历，会做excel统计，有运营经验优先2、熟练操作计算机，熟悉Office办公软件,特别是Excel表格的操作；3、对待工作有耐心 有责任心 认真仔细；4、对接触到的数据严格保密（需签订保密协议）</t>
  </si>
  <si>
    <t>上海市浦东新区上丰路</t>
  </si>
  <si>
    <t>岗位职责：1.负责分布式存储系统的设计，开发与运维工作。任职要求：1.良好的沟通与团队协作能力。敢于创新，乐于接受挑战。具备快速定位解决问题的能力。优先条件：2.有分布式存储系统(如HBase/Mongdb/cassandra等)开发或运维经验者优先;3.有搜索引擎(如Elasticsearch/Solr/Lucene等)开发经验者优先;4.熟练掌握Java/C++语言者优先。</t>
  </si>
  <si>
    <t>上海市浦东新区金科路2889弄A座503室                                                        查看职位地图</t>
  </si>
  <si>
    <t>舆情/数据分析师</t>
  </si>
  <si>
    <t>岗位职责：1、快速使用舆情系统和相关功能，监测、梳理、分析行业网络舆情，定期整理舆情报告；2、公司舆情：根据网络舆情发展规律及趋势，针对公司产品和互联网舆情状况加以分析研判，通过定性定量分析，整理网络舆情分析报告；3、关键事件：根据特定时期的关键事件和客户所关注的事件进行分析，形成专项舆情分析报告；4、同行舆情：监测竞品相关数据，密切关注变化，包括竞品推出的营销活动，竞品的舆情情况及应对措施。岗位要求：本科及以上学历，2-3年以上的工作经验，社会学、传播学、统计学、应用数学、计算机等专业优先；有新闻、网络媒体相关从业经历者，或舆情与情报分析研究经历者，优先录用；了解互联网，善用社交网络，关注网络热点话题，具备较强的网络信息搜集、汇总、整理与分析能力；思维活跃、逻辑性强，能熟练运用excel等工具，熟悉网络舆情分类与分析方法；具备良好的沟通能力，富于团队精神和敬业精神，有较强的事业心和责任感，能够承受一定的工作压力；若有以往数据分析报告，可一并携带，面试时做具体讲解。</t>
  </si>
  <si>
    <t>上海市宝山区长江路258号中成智谷C3                                                        查看职位地图</t>
  </si>
  <si>
    <t>数据录入/文员/助理/行政</t>
  </si>
  <si>
    <t>岗位职责： 1、根据学校要求将学生相关信息录入各类管理系统，修改更新已录入信息； 2、接听家长电话并做好相关记录； 3、整理各类学生相关文档； 4、协助上级完成本部门其它各项工作。任职资格： 1、大专及以上学历（应届生、实习生即可）；良好的英文阅读能力； 2、会一定的计算机操作基础； 3、良好的执行力和团队合作精神； 4、态度积极乐观，性格热情随和，具有较强的责任心； 5、热爱工作，敬业、勤恳，乐于思考，具有自我发展的主观愿望和自我学习能力；6、招收实习生及应届毕业生。7、上班地点：外资学校（闵行大虹桥地区）</t>
  </si>
  <si>
    <t>上海市闵行大虹桥地区                                                        查看职位地图</t>
  </si>
  <si>
    <t>数据销售经理（广州）</t>
  </si>
  <si>
    <t>1.针对区域内的酒店，上门签约线上分销业务及酒店慧评系统2.建立完善的售后服务流程，为客户提供相应的后台操作培训，营销推广，及定价策略的辅导，提高酒店的收益3.对意向合作的客户进行实地考察、并与符合要求的商户签订合作协议；4.与商户做好日常的沟通协调和维护，后馈意见和建议；5.完成上级交待的其他工作任职要求：1.大专以上学历，销售及市场专业优先考虑；2.具备一年以上销售工作经验或大型酒店工作经验，有旅游平台、酒店供应商销售经验或渠道业务工作经验优先；          3、具有良好的服务意识与开拓精神；4、有强烈的事业心、责任感，较强的抗压能力；5、良好的职业操守、作风严谨、求实；6、具备良好的团队合作精神；7、熟练操作办公软件，能够接受出差。</t>
  </si>
  <si>
    <t>长宁区金钟路999号A栋5楼</t>
  </si>
  <si>
    <t>需求分析师（医疗行业、BA）</t>
  </si>
  <si>
    <t>主要职责1、 熟悉医疗行业，参与过医疗或保险等项目的需求分析和设计2、 负责参与需求调研、收集、整理。对需求梳理和细分，以文字和UI形式对需求进行记录3、 负责与需求方、项目经理、研发设计人员沟通，能够准确描述需求内容4、 对医疗行业相关知识进行整理，参与需求的制定能力要求1、 有较深的医疗行业背景2、 对软件行业有基本了解3、 熟悉Office各种软件的应用（word，excel，ppt）4、 有较强的逻辑性和沟通能力</t>
  </si>
  <si>
    <t>徐汇区肇嘉浜路789号9楼D0座                                                        查看职位地图</t>
  </si>
  <si>
    <t>数据核算专员（实习岗位）</t>
  </si>
  <si>
    <t>工作职责：1、每天准确地完成三家店铺客服人员的转化率；2、配合其他部门需要完成的数据核算；3、部门领导安排的其他工作。任职要求：1、细心、耐心，善于与数据打交道；2、性格好，乐观，善于与人打交道。工作地址上海市松江区九亭镇沪松公路1229号亭福大厦601</t>
  </si>
  <si>
    <t>上海市松江区九亭镇沪松公路1229号亭福大厦601                                                        查看职位地图</t>
  </si>
  <si>
    <t>数据采集</t>
  </si>
  <si>
    <t>1、负责对松江区几个镇的污染源进行现场走访调研、核查工作2、工作日每天必须总结填写相关数据，协助录入人员录入数据3、及时完成领导交办的工作</t>
  </si>
  <si>
    <t>松江区沪松路211号301                                                        查看职位地图</t>
  </si>
  <si>
    <t>数据库开发工程师</t>
  </si>
  <si>
    <t>岗位职责：1.根据项目需求，使用公司产品搭建模块功能、业务流程、配置权限、编写使用手册（主要使用Landa平台+SQL Server）;2.负责编写用户使用操作手册（主要使用Office）；3.负责制作各类业务报表（主要使用：SQL Server + Crystal Report/Reporting Service ）；4.完成项目安排的其他工作；5.负责搭建项目数据库，编写存储过程、视图、函数、触发器等；任职资格：1.熟练使用SQL Server关系型数据库，对SP/View/Function/Trigger/Cursor/Job等技能熟练优先考虑；2.Office 能够熟练使用；3.文字组织能力强，能够独立完成相关文档；4.计算机、软件工程等相关专业，大专及以上学历；5.积极主动，认真负责，自律，善于沟通，富有服务精神和团队精神6.有软件公司配置管理工作经验，参与过中小型软件项目，有软件开发、系统管理相关经验者优先7.熟悉SSIS、SSRS、SSAS、MySQL和Oracle相关经验者优先8.有工作经验者优先，实习生亦可。薪资福利1. 优厚的绩效奖金、项目奖金2. 按照国家规定节假日正常休息3. 系统专业的培训计划、完善的晋升制度4. 对实习生进行培训未来发展规划方向1：产品经理方向2：项目经理方向3：数据库主管（DBA）</t>
  </si>
  <si>
    <t>媒介分析专员</t>
  </si>
  <si>
    <t>岗位职责：1.思维活跃，对媒介工作感兴趣2.了解多种分析方法，对数据敏感，有一定的分析能力3.基于观众收视分析系统出具收视分析报告以及媒体类报告的撰写，信息图制作4.分析研究市场数据，进行数据处理和分析，良好的完成与客户的对接工作，做到传达及时、解决有方5.完成数据日常追踪检查及运营协助6.能够完成对客户的培训工作，对分析系统熟练操作及报告的讲解7.参与发布报告的日常推广联系以及资源维护，积极协助营销沟通活动8.参与相关行业的各类高峰论坛、研讨会等?任职要求：1.大专以上学历，广告、数学、统计、新闻、传播学专业优先考虑2.熟练操作Microsoft Office办公软件，PPT及Excel3.有良好的数据分析以及文字组织、语言表达能力4.沟通能力强，严格遵守公司保密制度5.有较强的团队协作意识，工作认真负责，能出差6.具有市场或者媒介研究公司、咨询公司工作经验优先</t>
  </si>
  <si>
    <t>上海市杨浦区伟德路6号</t>
  </si>
  <si>
    <t>高级/资深风控模型分析师J11028</t>
  </si>
  <si>
    <t>工作职责：1. 深度挖掘内部及外部同类客户的属性及行为数据；2. 综合应用内外部数据进行小企业授信业务的贷前、贷中、贷后信用风险模型开发；3. 将研究成果转化为模型、业务规则、策略，输出贷前风险评级和授信决策、贷中后的风险预警和动态风险评级更新；4. 配合风控政策及产品发布快速完成模型调试、检验、迭代优化；5. 完成各类业务统计、分析报表、报告等任职资格：1. 熟练掌握常用机器学习算法及统计算法，包括但不限于逻辑回归、GBDT、决策树等；2. 突出的分析和解决问题能力、沟通协调能力及创新应用能力；3. 熟练使用SAS、Python等分析软件进行建模分析</t>
  </si>
  <si>
    <t>上海市浦东新区杨高南路799号陆家嘴世纪金融广场1号楼3层</t>
  </si>
  <si>
    <t>数据库开发工程师（DBA）</t>
  </si>
  <si>
    <t>岗位职责：1、根据系统详细设计完成数据库、存储过程、视图、数据库函数、触发器等开发；2、为数据库日常维护提供技术支持。任职要求：1、2年以上数据库开发工作经验，有一个或以上大型项目开发经验；2、能独立撰写存储过程、视图、数据库函数、触发器响应过程；3、熟悉MS SQL Server、Mysql等大型数据库系统的备份、恢复，对SQL语句优化，编写高效SQL语句；4、熟悉ETL、数据清洗的流程5、能够独立完成复杂业务逻辑的报表开发。</t>
  </si>
  <si>
    <t>上海市闵行区浦江高科技广场7号楼5B                                                        查看职位地图</t>
  </si>
  <si>
    <t>股票分析师/金融讲师/金融直播</t>
  </si>
  <si>
    <t>海南港澳资讯产业股份有限公司成立于1994年6月，在国内A股主板市场上市在即，年净利润近二亿，市场估值已超百亿。公司归口中国证监会机构部管辖，是国内最早提供证券金融信息服务的企业之一，运营总部位于上海陆家嘴。为国内90%以上的证券公司股票软件提供F10深度信息，是国内证券市场龙头企业，在国内上海、深圳，北京，海口，杭州等十几个省会城市都有分公司。公司对个人产品：大数据资讯终端和股票投顾服务产品市场反响极好，业务大幅扩张，上海个人业务总部极速扩张，广征有为青年，公司能提供广阔的通向金融行业金字塔之路。公司官网：www.gaotime.com岗位职责：1、能独立撰写分析报告；独立分析、讲解行情走势； 2、有较强的行情把握能力和投资分析能力；3、能通过直播室和客户进行有效、良好的沟通； 4、具有较强的工作责任心，良好的职业道德和敬业精神任职要求：1、有UC/YY/呱呱/直播室等讲课经验优先；2、具有证券、黄金、白银、外汇等金融行业相关工作经验优先； 3、具有证券投顾职格证者优先考虑； 4、具备良好的职业道德，责任心强，有团队合作精神；有意向的求职者可以在工作时间直接来公司面试，也可以主动电话预约面试时间，获得更快的面试机会。联系电话：021-61299520 021-60534001</t>
  </si>
  <si>
    <t>上海市杨浦区国权路98号十楼1003B</t>
  </si>
  <si>
    <t>初级商业分析员-Junior Business Analyst</t>
  </si>
  <si>
    <t>【我们是谁】华夏邓白氏是由美国邓白氏集团和中国华夏国际信用集团联手打造的中国领先的商业信息提供商及风险管理服务机构。为客户提供一系列基于商业数据处理及分析的专业产品和服务，包括信用风险管理服务、供应商风险管理服务、合规风险管理服务、邓白氏注册?服务、付款信息交流计划等。涉及行业覆盖汽车及零配件、能源、钢铁、化工、通信电子、生物医药、机械设备、银行、贸易等多个领域。【你能为公司做什么】1. 按照报告操作流程及要求，对被调查企业开展电话访谈，收集商业信息和数据；2. 将获取的信息和数据录入数据库，编辑并递交信用评估报告；3. 通过多渠道核查，确保报告内容的准确性。【我们希望你有】   1. 欢迎2018年应届毕业生参与，信用管理、金融、财务类专业优先考虑；2. 良好的英语读写能力，至少英语四级；3. 良好的信息检索能力、判断力和沟通能力、应变能力，有电话访问经验者优先；4. 快速学习能力，逻辑性强，效率高，能够合理分配工作时间。【薪资福利】1. 工作时间：早9：00 -晚17：30（中午1小时午休）2. 丰富假期：周末双休+法定假日+10天年假+其他节假日3. 薪资：13薪+月度绩效奖励4. 福利：除五险一金外，另有补充商业医疗保险、年度员工体检、节假日福利等。【将入我们，你将有机会…】1. 快速了解跨行业商业背景、商业前景以及商业市场（汽车、医疗、化工……）；2. 通过与各行业部门负责人沟通，快速提高自身沟通技巧；3. 培养风险管理意识；4. 初步理解数据分析的价值所在。</t>
  </si>
  <si>
    <t>上海市虹口区吴淞路218号宝矿国际大厦30楼                                                        查看职位地图</t>
  </si>
  <si>
    <t>SEO分析师</t>
  </si>
  <si>
    <t>职位描述：1.对客户网站的SEO情况进行分析诊断并制定优化策略；2.对SEO项目优化策略的实施进行控制和管理，确保项目绩效目标的达成；职位要求：1.英语、计算机相关专业优先考虑；2.两年或两年以上SEO项目的工作经验；3.有网站SEO实战经验，有实际网站策划或运营经验优先；4.良好的SEO项目管理能力、客户沟通能力、及数据分析能力；5.对HTML、ASP、PHP语言有基础的了解；6.爱好SEO事业，擅长探索、研究新的SEO网站优化技术；7.工作积极主动，认真细心踏实，良好的沟通协调及项目管理能力；8.有良好的文字语言表达能力和沟通能力；上班时间：大小周</t>
  </si>
  <si>
    <t>杨浦区四平路2158号富庆国定大厦707</t>
  </si>
  <si>
    <t>中级数据库开发工程师</t>
  </si>
  <si>
    <t>岗位职责：数据库存储过程开发维护文档编写任职要求：从事oracle开发两年以上，精通数据库存储过程较强的文档编写能力有较好的团队精神和良好的沟通能力，做事细心，责任心强，能承受一定的工作压力精通Informatica开发优先考虑具备大数经验者优先考虑有电信项目经验者优先考虑具有sql优化能力者优先考虑精通spark技术者优先考虑</t>
  </si>
  <si>
    <t>丁香路750号</t>
  </si>
  <si>
    <t>商业分析</t>
  </si>
  <si>
    <t>招聘组的职能：负责新餐饮BU创新业务探索项目的战略规划和落地招募职位：高级商业分析师/商业分析师职位描述：· 对传统餐饮、新餐饮、新零售等业态进行持续深度的研究，为创新项目战略决策提供支持· 对业务模式进行深入思考和分析，运用科学的工具和方法论持续进行模式调整及版本迭代· 进行用户研究及经营数据分析，为用户增长和经营决策等提供建议· 牵头研发、渠道、业务发展、大数据、营运等团队共同推动战略落地任职要求：· 2年以上知名咨询/互联网公司，战略研究或咨询相关经验，对互联网及餐饮行业充满热情· 985/211学历，经济管理、统计学、数学、计算机等相关专业优先· 善于深度思考问题，较强的结构化思考和分析能力，对新事物敏感，善于学习· 数据驱动，有科学严谨的方法论，思路清晰，善于表达和沟通· 有极强的好奇心和探索欲望，具备较强的项目推动能力及抗压能力· 熟练操作常用办公软件，具备优秀的PPT撰写和汇报能力，及系统的资料收集和整理能力加分项：· 可以快速到岗· 对餐饮及互联网行业有热情，有自己的见解· 数据驱动· 善于学习和总结</t>
  </si>
  <si>
    <t>9人</t>
  </si>
  <si>
    <t>岗位职责：1.负责存储过程、函数的编写；2.负责整理项目文档；3.负责数据库性能分析与调优，排错，保证数据安全；4.负责系统数据库的定期维护和异常处理；技能要求：1.计算机相关专业本科及以上学历，1年及以上开发经验；2.熟悉UNIX、LINUX、AIX操作系统，熟练掌握Shell脚本编程；3.熟练使用Oracle数据库，具有oraclePL/SQL、存储过程的实际设计开发经验；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t>
  </si>
  <si>
    <t>上海怡科信息科技有限公司                                                        查看职位地图</t>
  </si>
  <si>
    <t>港澳资讯杨浦分部：证券分析师</t>
  </si>
  <si>
    <t>岗位职责： 1、负责把握股票、证券市场趋势，分析大盘行情，每天通过进行视频直播讲课； 2、负责对市场主流趋势，热点，主题投资策略分析以及撰写（每天更新）； 3、熟练掌握证券投资技术和基本理论分析，要通晓证券市场有关技术分析的各方面理论知识，对技术分析有独到见解； 4、掌握并建立短线股票池、进行短线股票池相对收益等数据分析并建立相应股票分析策略，完成所跟踪股票的投资类核心信息精选； 5、结合股票市场交易行为，进行交易策略分析； 6、负责和团队一起研究股市行情及操作策略，支持和协助销售团队完成任务。任职描述： ◆本科及以上学历，金融，经济、投资或相关专业； ◆具备证券投资分析资格，3年以上证券行业从业经历； ◆具有2-3年及以上证券公司、机构操盘经验，操盘功底扎实者优先； ◆具备1年以上网络视频直播讲课经验者，有期货从业资格优先考虑；联系电话：021-61299520</t>
  </si>
  <si>
    <t>上海杨浦区国权路98号十楼1003B</t>
  </si>
  <si>
    <t>经营分析专员</t>
  </si>
  <si>
    <t>岗位职责：1、协助主管进行经营生产数据分析；2、协助专案稽核事宜；3、协助管理专案，维护BI系统需求；任职要求：1、2年以上财务分析有关工作经验或3年以上会计事务所经验；2、英语听说熟练者优先，能编写英文报表；3、需配合出差。</t>
  </si>
  <si>
    <t>上海市闵行区合川路3142弄49号                                                        查看职位地图</t>
  </si>
  <si>
    <t>数据库管理员DBA</t>
  </si>
  <si>
    <t>岗位职责1、负责公司数据库故障处理及数据备份、恢复，升级优化，随时应对突发性故障,保障公司的系统正常运行。2、负责数据库相关性能，异常等的监控、故障诊断分析及其相应的优化包括SQL优化。3、负责数据库容灾策略制定、容量规划、架构设计和扩容实施，根据需求提供高可用、高性能、可扩展的、稳定可靠的数据库解决方案。4、协助系统上线的数据库相关变更，系统的数据迁移,不同系统间数据库的数据对接实施。5、为开发团队提供数据库相关的技术支持服务，包括SQL编写、规范制定、指导、审核等6、负责对数据的安全管理。 7、负责提供各类数据库管理文档，包括安装文档、升级文档、数据库物理设计文档、备份及恢复文档、策略文档等8、上级安排的其他临时性工作。岗位要求1、计算机或者相关专业，1年以上Oracle/Mysql/SQLSERVER两个或多个相关岗位工作经验  2、熟悉linux/windowsserver环境下数据库运行维护  3、熟练掌握Oracle/Mysql/SQLSERVER数据库的安装、配置、故障诊断及排错；  4、熟悉高可用技术掌握ORACLE11GRAC,dataguard、goldengate容灾技术和mysql主从复制  5、精通数据库系统设计与容量规划，或参与过大型项目设计和开发工作,有过数据对接与数据迁移相关经验  6、具备SQL语句的调优经验  7、有一定文档编写处理能力  8、具有积极乐观的工作态度、良好团队合作精神、良好的沟通技巧及解决问题的能力  9、有海量数据库构架经验者优先  10、有mongodb、redis数据库安装配置和管理经验者优先考虑；</t>
  </si>
  <si>
    <t>上海浦东新区丹桂路999号张江国创中心一期C5                                                        查看职位地图</t>
  </si>
  <si>
    <t>需求分析助理</t>
  </si>
  <si>
    <t>岗位职责：负责协助需求分析工程师收集公司品牌产品资讯，加以分析、整理，形成规范化模式，并配合程序开发工程师开发出适合公司使用的系统，走向电子商务信息化，减少人工形式的作业1、收集、分析及整理品牌产品资讯制作系统流程及画面以供开发2、协助程式开发人员之系统开发工作以确保如期研发进度3、与程式开发人员、业务、车间的沟通协调以满足内部客户需求4、执行系统测试以确保系统正常上线运作5、提供使用者在系统使用之问题解决方案以解决使用者问题任职要求：1.大专及以上学历，1-2年以上相关岗位工作经验者优先；2.具备熟练运用EXCEL处理大量数据的能力；3.严谨细心，沉稳耐心，具备良好的抗压力，工作敬业，有责任心；4、英文尚可。</t>
  </si>
  <si>
    <t>闵行区合川路3142弄49号（星程酒店斜对面）                                                        查看职位地图</t>
  </si>
  <si>
    <t>Supply Chain Analyst 供应链分析员</t>
  </si>
  <si>
    <t>As an award-winning employer and full-range provider of supply chain optimization services, 4flow combines consulting, software development, and integrated supply chain services into one innovative business model. Our business unit 4flow managementcontinuously plans, optimizes, and manages supply chain networks as a neutral 4PL with innovative concepts in transportation and network management.As a German company operating globally, we are looking for a motivated team member for our Shanghai office who shares our enthusiasm for logistics and supply chain management. You will take an active part in 4flow’s projects for our multinational customers in China as a:Supply Chain Analyst 供应链分析员Your responsibilities??Quantitative analysis and evaluation of supply chain data, processes and networks??Identification and evaluation of weaknesses??Creation of various optimization scenarios??Development and realization of innovative supply chain concepts, for instance for transportation and network optimization??Tactical planning of transportation networks and route implementationYour profile??Bachelor&amp;#39;s or master&amp;#39;s degree preferably in supply chain management or logistics??Relevant practical experience in logistics or supply chain management for an international company in the automotive industry or with a logistics service provider??Excellent analytical skills, a conceptual attitude as well as a structured and solution-focused work approach??Native speaker of Mandarin with excellent English communication skills (written and spoken)We offerA competitive base salary, an attractive bonus system and fringe benefits await you. In addition, our talent management program creates a professional framework for high performers, offering candidates like you an exciting international career at a leadinginternational 4PL provider. You will work together with an excellent team of colleagues eager to share their know-how and experience.Are you ready to take on this exciting challenge? Join 4flow! Please apply by submitting your English resume/CV, cover letter and desired salary through our job portal at www.4flow.com/careers.</t>
  </si>
  <si>
    <t>数据库管理员</t>
  </si>
  <si>
    <t>职位描述:?1.?? 维护数据库稳定运行，持续发现和解决潜在的问题；2.?? 负责数据库的性能优化，使用新技术和新架构满足日益增长的业务需求；3.?? 负责数据库的监控系统设计，为开发团队提供技术支持；4.?? 负责数据库的虚拟化平台建设，实现高可用、可扩展架构；5.?? 对数据库进行容量规划、架构设计，确保业务安全性、高可用性和容灾能力；6.?? 负责数据库相关工作的整体规划，提供决策建议。7.?? 制定数据库使用相关规范，如搭建规范、参数规范、开发规范等。??职位需求：1.?? 精通Oracle和MySQL等数据库的运行机制和架构体系，并了解其他数据库。2.?? 熟练掌握数据库性能优化的技巧，能够从全链路上定位性能瓶颈（网络、CPU、IO、操作系统等），提升数据库使用体验。?3.?? 具有大型Oracle和MySQL数据库管理、备份、性能优化、故障处理以及迁移升级经验；并对数据库的备份和恢复，Data Guard、shareplex、goldgate具有实际运维经验。4.?? 精通/熟悉linux/AIX操作系统的日常使用、性能调优、排错； 5.?? 熟悉数据仓库技术和工具使用。6.?? 精通/熟悉SQL&amp;PL/SQL的编程，能熟悉使用shell或python等解决工作中遇到的效率问题，具备良好的编程风格；7.?? 具有OCM证书者优先；8.?? 计算机相关专业本科以上学历，至少3年以上专职从事DBA工作经验。</t>
  </si>
  <si>
    <t>上海市徐汇区虹梅路2071号                                                        查看职位地图</t>
  </si>
  <si>
    <t>产品经理/需求分析师</t>
  </si>
  <si>
    <t>岗位要求：1.熟悉企业管理软件(ERP)产品研发经营，3年以上产品设计经验；2.对公司运作各模块人资、物资、信息资源等各领域有较深入的理解；3.有很强的产品owner意识，能主动发起产品的改进和优化，有执行力；4.具备较强的分析研究能力，具有较丰富的行业及产品研究经验；5.具有良好的学习理解、书面表达和口头沟通能力，能够独立撰写分析报告和需求文档；6.具备高度的工作热情、良好的职业道德和高度责任心，具备良好的团队合作精神。?岗位职责：1.研究市场同类(ERP)产品，收集/整理各方需求，形成产品定义和规划；2.根据产品规划完成产品原型设计和需求文档撰写；3.协助开发团队理解和掌握需求，对产品需求方向和易用性负责；4.配合制定产品运营计划、市场计划，制定目标，做好资源协调；5.根据产品运营情况和数据分析，深入挖掘用户需求，持续改进产品。</t>
  </si>
  <si>
    <t>盛夏路560号501                                                        查看职位地图</t>
  </si>
  <si>
    <t>急聘直播间金融分析师</t>
  </si>
  <si>
    <t>因公司实力壮大，市场业绩上增，直播室发展迅速，本岗位现诚意招聘！欢迎有志之士加入！岗位职责：1：认同公司的企业文化，价值观；2、有直播室经验,负责每日交易策略的撰写；3、负责公司每日行情课堂讲解、喊单。4、协助业务部门做好市场营销和客户培训。5、熟悉讲课流程,有强烈的责任心,执行力强，能够完美的完成工作。工作内容：1、有2年及以上的从事股票、黄金、期货、外汇等相关行业的经验；有操作实盘的经验；有视频讲课经验者优先。2.懂得与客户沟通相处之道，善于站在客户角度思考，有过金融行业培训。3、熟悉大宗商品市场，了解各种投资工具，能对产品进行深入分析，制定投资策略；4、能详细讲解宏观经济、各国重要经济数据；能结合经济数据进行贵金属、现货、期货等金融产品的分析； 可根据自己的交易系统和操作理念独立授课。5、普通话流利标准、表达能力优秀、思维敏捷、逻辑严谨；熟悉电脑的基本操作；正直守信、做事认真负责有耐力；具有良好的团队精神。工作时间：做五休二。每天坐班9小时，工作时间2-4小时</t>
  </si>
  <si>
    <t>上海市嘉定区江桥西郊商务区C2区33号楼905                                                        查看职位地图</t>
  </si>
  <si>
    <t>数据库实习工程师(职位编号：5)</t>
  </si>
  <si>
    <t>岗位条件：1、20-30周岁者，不符合者勿扰2、大专及以上学历，热爱互联网工作，无经验基础开发求职者需岗前训练后上岗3、可接受转行求职人员，由专门项目负责人带领岗前训练，但要求勤奋好学，积极主动4、学习能力强、工作踏实、具有责任心及团队合作意识5.热爱互联网，喜欢IT行业工作，能在工作中不断学习有创新思维福利待遇：1、公司提供每月基本工资和项目奖金补助，双休，五险一金，2、公司定期组织员工参与旅游、体育比赛等业余活动，丰富员工的工作生活，3、公司为每一位员工提供广阔的技术平台，同时有资深的软件工程师亲自带队培养，给每一位员工提供最大的学习与发展空间。</t>
  </si>
  <si>
    <t>岗位职责：1、在理解客户需求的基础上，编写高质量的SQL语句，开发存储过程；2、系统问题修复及异常数据修复；2、客户日常沟通及新需求分析。任职要求：1、本科以上学历，有人事数据库管理经验优先2、熟练编写T-SQL，处理日常的数据查询，分析需求3、熟练阅读并分析SQL Server的执行计划，对常见SQL语句的能够预估其可能出现的执行计划4、薪资面议</t>
  </si>
  <si>
    <t>上海市闸北区共和新路2998号1218室                                                        查看职位地图</t>
  </si>
  <si>
    <t>媒体分析师</t>
  </si>
  <si>
    <t>职位描述：1、结合客户品牌宣传与市场推广的情况，搜集相关数据，或分析数据公司提供的原始数据，并形成报告定期提交；2、依据媒体投放动态数据及客户反馈信息，搜集挖掘各类数据，做出有效数据分析、预判及展望；3、对已投放广告效果进行分析、整理可视化数据图表，整合优化建立媒体数据分析库，完成对月、季、年度媒体投放的数据分析报告，为公司推广团队提供媒体数据分析与支持；4、保持与媒介、客户间良好合作拓展，有效沟通建立稳定互作关系；5、定期与分管领导沟通汇报，及时完成各项岗位要求工作。?任职要求：1、本科及以上学历，计算机、数学、统计等相关专业，有1年以上电视、广告、网络媒介分析相关工作经验者优先；2、熟悉电视、网络媒介运作推广宣传，有志从事新媒体、互联网广告传播工作，对行业趋势、未来走向有一定了解；3、有相关专业能力与良好的发展潜质、较强的媒体数据统计分析和文字组织能力；4、具良好表达沟通、协调应变、团队协作能力，能承受一定工作压力，思路清晰、工作责任心强；5、熟练使用Excel、PowerPoint等office办公软件。</t>
  </si>
  <si>
    <t>上海市长宁区华山路1399号                                                        查看职位地图</t>
  </si>
  <si>
    <t>Analyst-分析员-上海</t>
  </si>
  <si>
    <t>Avista BV Junior Analyst Job Description:Being a member of our business valuation team, you will be led by project managers to execute valuation assignments and work for various clients including public and private companies. The valuation projects mainly includes M&amp;amp;A transaction related valuation, financial instrument valuation, business valuation and etc. for various purposes. As a junior analyst, your day-to-day work will include but not limited to the following:? Build valuation model tailored for each valuation project;? Conduct site inspection and perform management interview with client;? Collect market data and perform financial analysis;? Perform various research tasks on listed companies, industries, capital markets and etc.;? Document valuation results and compose valuation reports;? Maintain and update industry database.At Avista, you will be mentored by experienced business professionals came from globally-renowned valuation firms, investment banks, consulting firms and international accounting firms. In addition, we offer systematic training and sharing events, to help you grow professionally and develop your full potential. With the quick growth of Avista, we sincerely invite young talents with the following qualifications to join us and kick off your career here:? Bachelor degree or above, with major in finance, accounting or other business related disciplines;? Basic understanding of accounting and finance concepts is required;? Proficient in English writing and reading, with ability to compose emails and reports in English;? Excellent communication, teamwork, and interpersonal skills;? Quick learner and willing to learn;? Ability to work under pressure.? Position: Analyst? Headcount: 2? Location: ShanghaiIf you want to apply for this position, please email your Chinese&amp;amp;English resume to hr-sh@avaval.com作为艾华迪评估组的一名分析员，你会在项目经理的带领下，参与到各种评估项目中，并与包括上市公司在内的不同客户合作。作为大中华区领先的评估咨询公司之一，艾华迪曾为多个行业的客户提供了不同性质的评估咨询服务，包括企业并购交易相关评估、金融工具及企业价值评估等。成为艾华迪的一员后，你的工作将包括但不限于以下内容：? 根据不同的评估项目，搭建适用的价值分析模型；? 进行现场工作，对客户管理层就公司营运情况进行访谈；? 进行市场调研以及财务分析；? 根据项目需要，搜集上市公司、相关行业的资料及数据；? 整理评估结论并撰写评估报告；? 维护和更新行业信息数据库；艾华迪多样化的团队来自于知名评估机构、咨询公司、投资银行及会计师事务所等。加入艾华迪后，你将有机会与评估咨询行业的资深从业人士共事，并得到他们的指导。此外，艾华迪还提供系统化的培训及丰富的经验分享研讨活动等，来帮助新加入的成员快速学习专业知识和技能。现由于艾华迪的快速发展，我们诚意邀请拥有以下资质的优秀人才加入我们的团队：? 本科及以上学历，金融、财务等相关专业优先；? 有一定的金融、财务等相关专业知识基础；? 优秀的英语能力，能够用英文撰写工作邮件及评估报告；? 优秀的沟通技巧和团队合作意识；? 较强的学习能力，愿意学习大量专业知识；? 良好的抗压能力。? 职位：分析员? 人数：2? 工作地点：上海如果您想申请上述职位，请将中英文简历通过电子邮件形式发送至 hr-sh@avaval.com</t>
  </si>
  <si>
    <t>上海市黄浦区延安东路618号东海商业中心二期                                                        查看职位地图</t>
  </si>
  <si>
    <t>实验室分析员</t>
  </si>
  <si>
    <t>岗位职责：1、按照SOP的要求完成实验和相关记录。在项目PI的指导下从事方法学建立、方法学验证和样品分析工作，并制作相应的Worksheet。2、在方法学验证结束后协助PI统计数据并协助准备验证报告数据。3、在样品分析阶段，协助PI进行样品的内部转运。4、样品分析结束后协助PI统计数据，协助PI准备CSR数据。5、在项目结束后，协助PI对项目文件进行归档。6、根据规定统计参与项目的样品数并记录。7、项目研究中的偏差及时向PI汇报。8、参与完善部门内的SOP，协助员工培训。职位要求：1、生物学相关专业，大学专科及以上学历，有实验室常规操作知识。2、熟悉GLP法规及相关SOP，熟练掌握生物分析实验技能及实验仪器的使用，如移液器，天平等。3、熟练使用办公软件及设备、Watson LIMS及相关专业软件。4、了解抗原抗体反应机理，具有免疫学相关知识。5、动手能力强，具有ELISA实验操作经验者优先6、英语水平良好；7、勤奋踏实，良好的沟通能力和团队精神。</t>
  </si>
  <si>
    <t>上海市浦东新区上海国际医学园</t>
  </si>
  <si>
    <t>咨询顾问/研究员/分析员/咨询师</t>
  </si>
  <si>
    <t>在项目经理的指导下，能独立完成战略或品牌或营销方面的咨询服务，对咨询项目内外部资料数据进行收集、整理、分析，并根据咨询服务需要，进行市场调查及行业研究。 任职要求： 1、本科或以上学历，经济类、管理类、营销类硕士尤佳。 2、具备在咨询公司工作1年以上经验。 3、心态开放，学习能力强，沟通能力强。 4、对家纺、服装、房地产、食品饮料、日用品等行业有一定研究的应聘者优先考虑。</t>
  </si>
  <si>
    <t>上海市浦东新区达尔文路88号半岛科技园19号楼4-5楼                                                        查看职位地图</t>
  </si>
  <si>
    <t>mysql数据库BDA</t>
  </si>
  <si>
    <t>房补</t>
  </si>
  <si>
    <t>岗位职责: 1、支持产品系统的所有MySQL数据库问题和提供数据库恢复，迁移方案；2、对项目的数据库设计和性能提高提供指导性帮助，编写数据库设计开发规范； 3、能够监控数据库性能，分析日志。评估和提供相关问题预警以及解决方案； 4、对数据库的安装、升级、问题诊断、性能监控、评估并提供相关调整建议 ; 5、提供数据库管理、归档管理、系统升级和维护；6、协助开发、交付人员针对具体项目进行数据库部署的规划方案设计； 任职要求: 1、计算机相关专业，本科及以上学历，3年以上DBA经验； 2、精通数据库原理、Mysql数据库核心参数的设置和调整；3、精通MySQL数据库MyISAM、InnoDB，在Linux环境下实施经验，有数据库设计经验；4、熟练掌握Linux操作系统，有一定Shell或Python编程能力； 5、熟练进行MySQL数据库的维护管理，在Linux环境下实施经验，对数据库问题诊断、性能监控、评估并提供相关调整建议； 6、熟悉MySQL数据库应用运行体系及高可用解决方案，部署方案（双机，集群等）</t>
  </si>
  <si>
    <t>徐汇区桂平路680号32幢605室                                                        查看职位地图</t>
  </si>
  <si>
    <t>分析师助理</t>
  </si>
  <si>
    <t>岗位职责：1、负责团队分配的研究项目，做好份内的工作；2、负责对市场主流趋势，热点，主题投资策略持续跟踪，撰写分析文章（每天更新）；3、掌握基本的证券投资技术和基本理论分析，通晓证券市场有关技术分析的各方面理论知识，对技术分析有自己的见解；4、结合股票市场交易行为，进行交易策略分析；5、负责和团队一起研究股市行情及操作策略，支持和协助其他部门完成任务；6、结合大盘、热点、板块的分析，跟着老师学习做好文字直播。岗位要求：1、本科及以上学历（985、211优先），金融，经济或相关专业，经验不限，但是必须要有证券从业资格证书。2、做事细心、有想法，爱读书（必须具备），有上进心 ；3、对股票市场有强烈的个人兴趣，愿意付出实际行动，并且能够持之以恒；4、具备一定的宏观经济、金融知识，拥有良好的写作能力；5、良好的信息搜集、数据统计以及系统的分析思考能力 ；6、有微信公众号、微博相关内容运营的相关工作经验优先。薪资福利：1、薪资待遇：底薪+提成+奖金，各层级分析师对应不同的岗位工资；2、福利待遇：五险 法定节假日 生日关怀 节假日祝福 带薪年假；3、培训体系：新员工入职岗前培训 在岗培训 不定期职业知识培训 高端专业技能培训 跨区域管理培训；4、职业规划：以企业的职业规划与个人的职业发展为出发点，量身定身卓越资深分析师成长通道；5、职位晋升：分析师助理-分析师-高级分析师-资深分析师-分析师主管。</t>
  </si>
  <si>
    <t>上海静安区广中西路777弄55号启迪大厦11楼1106室                                                        查看职位地图</t>
  </si>
  <si>
    <t>需求分析师（旺链研究院）</t>
  </si>
  <si>
    <t>岗位职责：1、沟通，收集需求，进行项目和产品的需求调研与分析，完成产品设计，撰写需求文档；2、根据产品定义实现详细需求分析文档，参与测试用例的评审工作，并进行需求验证；3、协助系统开发阶段的设计讲解及需求澄清，对项目成员的开发思路进行指导和检验，在开发完成后进行需求检验与测试；4、需求变更管理，及时更新需求变更文档。职位要求：1、本科及以上学历，金融/信息管理/数学相关专业，对用户需求、用户体验、产品发展趋势有一定的认识；2、掌握各类文档、流程图、UI设计等相关模型编制与设计工具，了解主流数据库，熟悉产品原型建模工具等，有开发经验及对数据库熟悉或有金融行业系统需求分析及设计经验者优先；3、有较强的理解、沟通能力，能引导并解决客户的业务问题，控制客户需求及范围；4、工作责任心强，能承受工作压力，善于归纳总结，有钻研进取精神，有良好的分析判断能力、创新能力及团队协作能力。</t>
  </si>
  <si>
    <t>上海市宝山区长江西路2687号</t>
  </si>
  <si>
    <t>外汇分析师</t>
  </si>
  <si>
    <t>岗位职责：?1、进行市场分析，制定投资操作策略；?2. 能够与客户交流行情并进行指导，根据客户的需求设计相应的投资理财方案；?3. 为公司客户提供市场分析建议并完善客户的操作计划，同时跟踪指导；?4. 开展相应的技术分析及盘面研究，撰写相关交易报告或市场报告；?5. 提供与投资相关的其他增值服务任职要求：1、 对投机和投资有浓厚的兴趣，立志把金融行业作为自己的人生事业，强力渴望成为金融职场中的精英一族。2、 人品端正，谦虚好学，自信果断，有较强的学习能力，具有团队合作精神。3、 分析师需要严格遵守公司操作制度，对自己负责的币种紧密跟踪，反馈盘面异常，每日积极复盘，寻找合适的时机，及时提交交易标的，提出自己的交易建议，做到大概率盈利。4、 分析师需要深刻研究自己负责的币种，分析出当下币种运行趋势，跟踪币种所在国家的相关新闻、国家经济状况、重要数据公布及未来发展趋势。利用分析工具在货币对重要关键位及时提醒警示。</t>
  </si>
  <si>
    <t>黄浦区龙华东路858号绿地海外滩B座603                                                        查看职位地图</t>
  </si>
  <si>
    <t>财务模型分析专员</t>
  </si>
  <si>
    <t>职位概要：根据公司管理会计需要搭建财务模型和业务线分析，并根据业务变化进行更新变动，以支持管理层决策岗位职责：1.模型搭建协助主管搭建金融类财务模型（利润表、现金流量、资产负债表）协助依据业务需求调整财务模型、每月与实际业务做差异性分析2. 计划与预算、预测与计划分析分支组合作，协助主管完成每年预测制作与计划分析分支组合作，协助主管完成每年预算制作协助主管完成3-5年长期计划3. 业务分析协助主管完成相关业务线、产品级别分析其他由主管安排的任务4.与各部门数据分析及总监助理及以上负责任沟通任职要求：1.最低学历：本科（全日制）2. 专业要求：财经类、金融类专业3. 语言要求：中文+英文4. 工作经验：优秀的财务或金融专业毕业生，或有1-2年金融行业财务分析工作经验5.专业知识：有一定的金融相关专业知识并具有财经基础6. 技能技巧 : 能熟练使用MS办公软件; 有一定EXCEL&amp;amp;PPT运用能力7.有良好沟通能力及团队协作能力。</t>
  </si>
  <si>
    <t>黄浦区蒙自路207号互联网金融产业园“盟智园”                                                        查看职位地图</t>
  </si>
  <si>
    <t>数据库系统技术经理</t>
  </si>
  <si>
    <t>工作职责：1、负责卡中心SQL、ORACLE或MySQL等大型数据库的规划设计、性能调优、运行管理以及日常的系统维护；2、在规定的信息安全体系指导下进行各项措施的技术实现，以保证各项系统的高可用、高稳定、高安全运行；3、负责或参与数据库系统团队的建设和管理。任职资格：1、全日制大学本科及以上学历，计算机或相关专业，在知名企业有至少5年的相关工作经验；2、精通SQL、ORACLE或MySQL等数据库的管理和性能优化；3、熟练掌握数据库开发，复杂SQL、存储过程、函数等，具备较强的数据库编程功底和清晰的逻辑思维能力；4、精通对大数据和高并发环境的数据库方案设计；5、熟悉NoSQL数据库及应用，了解Hadoop系统和HBase数据库；6、熟悉操作LINUX或WINDOWS等操作系统；7、工作踏实，具有强烈的责任心和积极进取精神；8、有相关IT证书者优先；9、有技术博客，在技术社群活跃并有积极贡献者优先。</t>
  </si>
  <si>
    <t>数据库系统管理员</t>
  </si>
  <si>
    <t>工作职责：岗位职责： 负责卡中心SQL、ORACLE或MySQL等大型数据库的规划设计、性能调优、运行管理以及日常的系统维护，在规定的信息安全体系指导下进行各项措施的技术实现以保证各项系统的高可用、高稳定、高安全运行。任职资格：岗位要求： 1、计算机类相关专业毕业，全日制本科以上学历，在知名企业有至少2-5年以上相关工作经验； 2、至少2年以上DBA管理的工作经验，有相关IT证书者优先； 3、精通SQL、ORACLE或MySQL、MongoDB等数据库的管理和性能优化 4、熟练掌握数据库开发，复杂SQL、存储过程、函数等，具备较强的数据库编程功底和清晰的逻辑思维能力； 5、具备一定的大数据和高并发环境数据库方案的设计能力 6、熟悉NoSQL数据库及应用，了解Hadoop系统和HBase数据库 7、具备较好的心理素质和工作承压能力，对技术富有钻研精神，认真、踏实，责任心强；</t>
  </si>
  <si>
    <t>财务分析主管</t>
  </si>
  <si>
    <t>9000-12000元/月</t>
  </si>
  <si>
    <t>岗位职责：1、协助高级经理完成事业部的年度预算编制及汇总，月度滚动财务预测，每周财务预测等。2、完成事业部月度、年度预算与实际执行情况的差异分析报表3、协助高级经理对事业部月度及年度费用预算的管控。4、协助高级经理对事业部日常资金预算的管控。例如：事业部月度资金预算与执行情况跟进等；5、完成事业部每周、月度、季度、年度的经营分析报表；6、配合高级经理建立完善有效的财务分析报告制度，从分析对象，分析方法，数据解读，分析结论，改善意见，后期跟踪等方面进行规范；7、协助高级经理对事业部内部经营情况的管控与监督；定期稽查事业部及分办的资产管理；8、协助高级经理完成总部财务部要求的预算、财务分析报告及其他财务报告；9、上司安排的其他相关工作；任职要求：1、大学专科或以上学历（会计/财务/审计管理专业）2、会计/财务/审计类专业职称3、2年以上零售业财务分析工作经验。4、积极、严谨、专业及良好的团队合作能力。5、熟练操作EXCEL、PPT。6、熟练操作国内的财务软件（比如：金蝶、用友等）</t>
  </si>
  <si>
    <t>黄浦区北海路8号福申大厦20楼                                                        查看职位地图</t>
  </si>
  <si>
    <t>系统需求分析师suk</t>
  </si>
  <si>
    <t>岗位要求： 1、负责产品日常需求受理、需求分析，并能和需求提交人员进行需求沟通确认；2、收集客户需求，进行分析编写需求文档，引导客户需求，对需求变更进行有效控制； 3、负责向开发团队和测试团队讲解业务需求和业务流程，跟踪需求全过程，推动需求落地 4、负责撰写功能说明书、用户操作手册等需求分析文档；系统功能说明资料整理及培训 任职资格： 1、3-5年以上工作经验，全日制专科或以上学历； 2、1-2年以上业务或数据分析能力； 3、有较强的逻辑思维能力，沟通能力和文档编写能力；4、良好的团队合作精神，擅于协调与沟通，能挖掘并引导客户需求，思维严谨，善于发现并理解业务需求；5、有呼叫中心从业经验优先</t>
  </si>
  <si>
    <t>上海市峨山路91弄120号陆家嘴软件园8号楼5楼</t>
  </si>
  <si>
    <t>证券分析师</t>
  </si>
  <si>
    <t>岗位职责：1. 熟悉国际及国内金融市场,把握国内外宏观经济动向和行业发展动态，收集、分析相关的行业信息数据,并进行相关性分析及讲解；2. 能够与客户交流行情并进行指导，根据客户的需求设计相应的投资理财方案；3. 为公司客户提供市场分析建议并完善客户的操作计划，同时跟踪指导；4. 开展相应的技术分析及盘面研究，撰写相关交易报告或市场报告；5. 提供与投资相关的其他增值服务，有较强的行情把握能力和投资分析能力。任职要求：1. 金融相关专业；本科以上学历；2. 思路清晰，具备较强的宏观经济，国际形势分析能力，具备较强的风险控制能力；3. 具备良好的职业道德，责任心强，有团队合作精神；4. 熟悉国际、国内金融产品，有银行、证券等金融服务公司从业经验者优先；5. 具备证券从业资格证书。</t>
  </si>
  <si>
    <t>上海市浦东新区浦东南路256号华夏银行大厦25楼                                                        查看职位地图</t>
  </si>
  <si>
    <t>大学生实习岗位二 数据库管理工程师</t>
  </si>
  <si>
    <t>3000-3500元/月</t>
  </si>
  <si>
    <t>岗位职责：1.负责为公司内部业务支撑系统提供SQL数据库相关的技术支持服务； 2.负责数据库服务器拯救、性能调优、备份与恢复、用户管理、数据库存储空间规划、PL/SQL开发等工作； 3.制定数据库运行与维护相关规范和流程； 4.参与相关研发项目和项目上线（数据库相关部分）。任职要求：1、计算机本专业优先录取； 2、接受大二、大三在校生应聘。</t>
  </si>
  <si>
    <t>虹口区四川北路2261号嘉兰大厦12楼A座                                                        查看职位地图</t>
  </si>
  <si>
    <t>业务（需求）分析师</t>
  </si>
  <si>
    <t>岗位职责：1、负责客户访谈与用户需求调研工作；2、负责业务分析工作；3、负责编写项目建议书、项目方案、需求规格说明书；4、负责完成业务验证工作；5、安排开发人员日常工作。任职要求：1、计算机相关专业，本科及以上学历，2年以上相关工作经验；2、具备较强的分析能力，擅于收集用户需求并对此进行详细的规划和说明；3、具备良好的沟通协调能力、书面表达能力、逻辑思维能力和学习能力；4、具有成功的软件或相关项目业务分析工作经验者尤佳</t>
  </si>
  <si>
    <t>东方路蓝村路</t>
  </si>
  <si>
    <t>数据库高级工程师</t>
  </si>
  <si>
    <t>13000-18000元/月</t>
  </si>
  <si>
    <t>职位描述：该职位BASE上海，汇报对象为系统构架师。1.?????? 支持产品及项目开发工作，主要是数据库建模和数据库设计，包含逻辑和物理模型。2.?????? 支持运维部门，保证数据库运行的稳定性和数据准确性。3.?????? 优化提高数据库性能。4.?????? 实时SQL标准和最佳方案。5.?????? 根据需求提供数据统计报表。职位概述：该职位作为公司运营中重要的一个环节，工作内容衔接多个部门，需要具备以下要求：基本要求：1.?????? 计算机专业本科以上学历。2.?????? 数据库相关工作经验3年以上。3.?????? 有与开发人员团队合作经验。4.?????? 软件公司出身优先。技术要求：1.必须有关系型数据库Oracle、Mysql、SQL Server使用经验3年以上。2.精通SQL?Server、Oracle数据库的运行机制和体系架构以及系统的调优；3.熟练安装搭建数据库服务器及集群系统、双机热备，包括SQL?Server和Oracle； ?4.能够向开发人员提供数据库技术支持，并对程序开发中调用的sql语句进行优化； 5.?具备数据库建模和数据库设计经验。6.熟悉Linux等操作系统安装、配置和使用； ?7.熟悉数据库系统的监控，能及时发现和解决问题；?8.精通/熟悉Oracle的RAC、DG、OGG等相关技术。9.熟悉MongoDB、Oracle，redis、hbase、hadoop等相关技能</t>
  </si>
  <si>
    <t>上海市宝山区长逸路3000号（国际工业设计中心）3号楼333室                                                        查看职位地图</t>
  </si>
  <si>
    <t>价格分析师</t>
  </si>
  <si>
    <t>价格分析师● 岗位职责：○ 进行产品的价格与成本分析，通过成本逻辑推动产品优化，完善成本基础建设○ 搭建公司核心产品的价格定价体系和标准，完善公司的价格管理体系○ 根据公司产品的迭代优化，更新产品的价格标准● 任职要求：○ 本科以上，计算机，统计，信息，数学等相关专业优先○ 熟练使用SQL，熟悉至少一种数据库软件，如：hive、oracle、mysql等○ 对数字敏感、有商业意识，能够通过数据发掘有价值的信息；○ 有数据可视化能力，能够制作高效精准的数据图表，有效传递信息。</t>
  </si>
  <si>
    <t>政学路51号创智天地企业中心                                                        查看职位地图</t>
  </si>
  <si>
    <t>职位分析师（招聘项目顾问）</t>
  </si>
  <si>
    <t>工作职责：1、根据行业分类，详细了解和分析职位招聘需求和行业趋势；3、能够了解猎头的特点和优势，并能有效的运作和调度；3、培训和辅导猎头，调动猎头资源，帮助猎头快速成长；4、帮助猎企优化流程，提升整体效能；5、与猎企保持良好的合作与沟通，建立充分的信任关系。任职资格：1、2-3年相关行业职能猎头或HR经验，业绩过硬优选；2、沟通能力强、具备运营逻辑和分析能力、思考问题细致、情商高；3、对互联网行业、招聘、人才市场领域有兴趣，愿意研究这个行业，熟悉互联网岗位情况的尤佳；4、学习能力强，对于新鲜事物有挑战精神，积极主动；</t>
  </si>
  <si>
    <t>上海市宝山区逸仙路2816号华滋奔腾大厦B座18楼</t>
  </si>
  <si>
    <t>量化分析师（上海）</t>
  </si>
  <si>
    <t>岗位职责：1、研究针对国内外金融市场的大类资产配置模型、量化投资、算法交易策略；2、确立量化投资理念、数据收集与挖掘、构建策略模型；3、独立完成策略模型设计、开发、回测到实盘运行跟踪的全过程。4、与专业公司、业务和IT团队合作，满足个性化需求及落地岗位要求：1、大学本科（含）以上，金融工程、统计等相关专业，3年以上工作经验2、熟悉Matlab/Python/R 等数学统计分析软件，精通其中语言的一种；3、英语国家六级，能熟练阅读英文学术文献4、专业理论扎实，有扎实的统计分析功底，快速精准的分析能力；愿意分享和承担责任，勇于探索与坚持创新；5、有CFA、FRM证书者优先；</t>
  </si>
  <si>
    <t>需求分析工程师（金融投资领域）（上海）</t>
  </si>
  <si>
    <t>岗位职责：1、作为设计开发人员与用户之间的桥梁，负责相关系统（主要是投资风险管理统、绩效评估、资产配置管理、投资数据仓库等）/项目的用户需求获取、整理、分析，编制需求规格说明书，并组织评审，对发现的问题及时与用户协调解决；2、对开发组已接收并确认的用户需求按照组织相关规范要求进行需求的规格化，形成供设计和开发人员使用的需求规格说明书；3、从需求角度，协助所属项目或任务的设计方案和系统测试方案制作，并参与其评审；4、在整个项目生命周期过程中，维护需求，根据相关规范处理需求变更，确保项目开发活动和产出不偏离已确认的用户需求（及其变更）；5、组织业务部门对需求进行优先级排序，组织开发人员对需求进行排期，定期反馈需求完成情况，代表部门进行与需求相关的对外协调活动；6、响应业务用户的日常咨询，协助排查生产环境的系统使用问题；7、领导交办的其它工作岗位要求：1、4年以上软件开发和需求管理工作经验，熟悉金融业务。熟悉需求调研方法，较强的业务流程及业务模型分析能力；良好的客户（及内部）沟通经验，能快速把握需求的核心要点2、熟悉数据仓库/数据平台类项目建设的方法论和实践，有主导设计过1个以上金融类数据仓库/数据平台类项目或者主导过1个以上相关项目的需求规划和需求分析工作。3、出色的产品原型表现能力，熟练操作Axure、Mindmanager、Visio、PPT、Word、Excel等工具软件；4、熟练运用SQL，熟悉主流数据库之一：Oracle、MS SQLSever 、PostgreSQL、MySQL等5、需有较强的团队协作精神。有效的沟通技巧，在团队协作中具有精炼思维和解决复杂问题的能力，具备良好的学习能力，责任心强，能够承受较大的工作压力；6、熟悉金融市场常见产品如股票、债券、基金、另类、期权等7、擅长数据分析、数据统计，熟悉SAS、VBA、MATLAB、R、Python等分析工具优先；</t>
  </si>
  <si>
    <t>上海市崂山路316号</t>
  </si>
  <si>
    <t>需求分析SA（上海）</t>
  </si>
  <si>
    <t>岗位职责：负责海外控股，IDW，EFT及其相关系统的用户需求分析工作岗位要求：1、较强的建模能力，熟练应用各种UML工具，良好的需求分析和管理能力，熟悉系统开发流程和规则2、有较强的各种金融产品及其背景知识，有金融产品交易系统，财会系统，风控系统等设计、开发经验3、良好的沟通表达能力，团队协作意识，较好的管理用户的能力</t>
  </si>
  <si>
    <t>业务需求分析（上海）</t>
  </si>
  <si>
    <t>岗位职责：1、负责投资、风险等项目的产品规划、需求调研、系统分析；2、分析、引导和完善需求，形成合理的产品设计、数据需求、系统开发说明书；3、负责产品开发生命周期中进度的跟踪和管理，保证产品的按时按量完成；4、负责产品视觉和业务逻辑的正确性，调研和拜访优秀供应商和竞品公司；5、响应业务用户的日常咨询，协助排查生产环境的系统使用问题；任职要求：1、大学本科及以上学历，3年以上金融行业工作经验；2、熟悉需求调研方法，较强的业务流程及业务模型分析设计能力，能够通过高效的沟通表达技巧，理清方案，快速把握需求的核心要点；3、需有较强的团队协作精神，有效的沟通技巧，在团队协作中具有精炼思维和解决复杂问题的能力，具备良好的学习能力，责任心强，能够承受较大的工作压力；4、具备很强的学习能力，能够在较短时间内快速掌握新知识，对已知领域有独到见地、并能够在工作中应用过往项目经验。5、熟悉银行、金融公司投资条线或金融公司风险条线数据结构和业务逻辑者优先；6、熟悉大数据基本知识，数据库基本操作，拥有一门编程语言技能者优先。</t>
  </si>
  <si>
    <t>寿险综合金融市场部企划分析岗</t>
  </si>
  <si>
    <t>工作地点：上海工作职责：规划和设计APP线上智能推荐产品，支持构建个人客户综合金融精准营销模式开展线上互联网化运营，并通过数据检视，制定线上线下经营策略，推动目标达成开展大数据分析建模及应用AI，升级精准营销模式完成上级领导交办的其它工作应聘要求：大学本科以上学历，年龄24-30岁；为人正直诚恳，责任心强，工作积极主动；有APP线上产品运营、或互联网工作经验优先有数据分析基础，能使用SQL、python、SAS等工具语言优先有团队协作和创新意识。能独立思考、规划和解决问题;有意者请将个人简历、学历、学位及身份证正反面扫描件，近期生活彩照，一并发送到以下邮箱。联系人：郑任远zhengrenyuan001@pingan.com.cn郑智勇ZHENGZHIYONG477@pingan.com.cn</t>
  </si>
  <si>
    <t>上海市陆家嘴1333号平安金融大厦                                                        查看职位地图</t>
  </si>
  <si>
    <t>【上海】分布式数据库研发工程师</t>
  </si>
  <si>
    <t>岗位职责：1.负责分布式数据库需求分析，系统/子系统模块的设计，关键模块和算法的编码实现，单元测试等工作，输出相关文档及算法代码。2.参与质量活动，确保设计、开发、测试工作按时保质完成，追求提高代码质量和服务性能。3.通过和架构师、团队成员紧密合作，承担数据库领域相关模块设计与开发工作。任职要求：1.参与数据库/数据仓库系统模块和算法的编码实现，单元测试等工作，输出相关文档及算法代码，2.参与质量活动，确保设计、开发、测试工作按时保质完成。1、可以熟练使用一种或多种编程语言，例如Linux C/C++等。2、熟悉Linux操作系统、数据库设计和实现原理与方法，能编写基于多线程的程序，熟悉代码优化的规则与技巧者优先；4、熟悉分布式技术理论，并实践经验者优先</t>
  </si>
  <si>
    <t>上海市浦东新区华为基地</t>
  </si>
  <si>
    <t>集团客户中心高级客户分析师 （上海）</t>
  </si>
  <si>
    <t>岗位职责：1、深度参与平安集团客户价值测算的方法论设计；2、分析集团保险、银行、互联网金融客户价值，测算客户现有价值、市场价值和未来价值；3、深入挖掘集团保险、银行客户的产品和服务需求，并且规划智能推荐/智能投顾体系；4、测算集团内外部各渠道定价，并规划最优客户迁徙路径；5、带领团队，与平安各渠道、各专业公司合作，完成平安集团客户价值管理方面的重大项目，推动客户经营方案落地。岗位要求：1、长期服务于保险、银行、互金等行业，对各类保险产品、银行产品、互金产品非常熟悉；2、拥有资深保险精算经验或银行业务经验，熟悉金融产品和渠道定价；3、在保险用户价值分析、银行用户价值分析、产品和渠道的智能推荐方面拥有深厚经验；4、具备强大的数据挖掘与建模经验，同时精通各种互联网用户数据分析工具和方法论, 有价值模型, crm模型, 风险模型等经验；5、熟悉SAS, SQL, R等数据分析和建模等工具；6、擅长沟通、协调和表达，拥有长期团队管理和跨部门/跨公司协同作战经验。</t>
  </si>
  <si>
    <t>执业证券分析师</t>
  </si>
  <si>
    <t>岗位职责：1.独立完成线上授课，如线上直播视频等，加强与客户的交流互动2、配合业务员完成相关任务3、服务好相关客户的工作4、定期与合作客户进行沟通，建立良好的长期合作关系。任职资格：1、女性气质优雅优先，口齿清晰，普通话流利，语音富有感染力；2、拥有证券从业资格证， 证券分析师执业资格3、具备较强的团队精神和优秀的沟通能力；4、性格坚韧，思维敏捷，具备良好的应变能力和承压能力；5、有销售工作经验的优先任职要求：</t>
  </si>
  <si>
    <t>杨浦区国权路98号国阳大厦7楼</t>
  </si>
  <si>
    <t>岗位资格：1、对A股市场研究和交易有浓厚的兴趣；2、3年以上A股市场的财经编辑、研究、交易岗位等相关从业经历；3、对市场新闻信息敏感，能快速挖掘；4、擅长数据分析，能从数据中挖掘出价值并展开进一步研究；和提炼重点；5、善于表达，擅长接地气的研究报告及市场分析撰写、策划专题研究，有出镜经验者优先；6、对市场有深刻的理解，有一定的研究和交易逻辑体系；7、提供最近6个月的交割单。岗位职责：1、负责A股市场研究小组的研究分工、研究框架、内容转化等流程设计优化，及研究员管理；2、围绕A股市场进行深入研究，提供专业研究成果，生成通俗化的内容和YY音频直播；联系人：龙小姐 ? ? ? ? ? ?联系方式：17612115060面试地址：上海市杨浦区1688号湾谷科技园</t>
  </si>
  <si>
    <t>杨浦区国权北路1688号 上海湾谷科技园                                                        查看职位地图</t>
  </si>
  <si>
    <t>ETL工程师/BI工程师/数据库工程师</t>
  </si>
  <si>
    <t>岗位职责：1、负责公司实施项目中的软件需求分析、软件测试、实施规划方案制定、项目工作计划的安排、项目实施、客户培训、相关文档编写等工作。2、负责与实施项目客户单位进行沟通。3、负责项目实施过程的跟踪以及验收。4、配合销售人员做好售前技术支持工作。任职要求：一、基本条件1、计算机类相关专业本科及以上学历。2、软件开发或软件实施经验2年以上。3、能吃苦耐劳，能经常出差。4、沟通表达能力较好，思维逻辑清晰，具有较好的学习能力和解决问题能力，具有较好的客户服务意识，具有较高的责任感，能承担一定的工作压力。5、熟悉项目管理理论，能有效推进项目工作计划。二、专业技能要求：1、熟练使用中间件tomcat，weblogic，webSphere中的至少两种。2、熟练使用数据库Oracle，SQLServer，DB2，Postgresql，Inforix中的至少两种3、熟练使用操作系统Linux、AIX、Unix中的至少一种。三、优先条件1、具有1年以上金融行业的工作背景，做过银行软件产品者优先。2、有java开发或ETL开发工作经历者优先。</t>
  </si>
  <si>
    <t>上海市浦东新区瑞昌路277号                                                        查看职位地图</t>
  </si>
  <si>
    <t>数据库运维（Sqlserver）</t>
  </si>
  <si>
    <t>岗位概述：1年及以上.net 开发或测试或运维经验，有系统运维经验优先，沟通能力好。岗位要求：1、具有 1年及以上开发或测试或运维经验；2、了解SQL Server数据库；3、思路清晰，逻辑思维能力强，工作规范；4、具备良好的沟通合作技巧，较强的责任心及团队合作精神；5、具备地产业务流程 及 BPM实施运维经验者优先；6、具有Web系统运维经验优先。</t>
  </si>
  <si>
    <t>上海普陀区中江路（大渡河地铁站）</t>
  </si>
  <si>
    <t>药品分析研究员</t>
  </si>
  <si>
    <t>药物分析研究员职位描述职责描述：1、负责新药研发项目中相关的质量研究工作，包括分析方法的建立 及分析方法的验证等，负责编写新药研究质量标准及相关申报资料；2、负责产品的稳定性研究，负责公司研发新药的稳定性考察，并对试验数据结果进行汇总、分析。撰写相关的报批资料。3、根据项目实验规划安排试验，对试验数据和资料真实性负责。4、原料、中间体、成品的检验。5、检验仪器的日常保养及维护。职位要求：1、药物分析或相关专业本科以上学历。具有高度的责任心与敬业精神，及良好的沟通能力，具备良好的团队精神和职业素养。2、能独立进行各项试验，熟悉各类分析检测方法，会操作HPLC，GC，LC-MS等，动手能力强，并能解决试验过程中的问题。3、具有一定英语读写能力，能独立阅读、翻译英语资料；4、能独立完成交待的任务，可起草相关的分析方法，验证文件；</t>
  </si>
  <si>
    <t>上海市张江高科技园区郭守敬路199号中医药创新大楼                                                        查看职位地图</t>
  </si>
  <si>
    <t>分析组长</t>
  </si>
  <si>
    <t>岗位职责： 1. 熟悉相关分析化学技术（高效液相色谱仪，液相色谱质谱联用仪，核磁共振仪）； 2．能独立地进行分析仪器地操作，管理维护，和故障排除； 3．按时完成样品测试工作； 4，及时处理实验数据，提供相关报告。  职位要求： 1. 本科以上学历，分析化学或有机化学专业，至少二年的实验室工作经验； 2. 有NMR、LCMS、HPLC操作经验，有制备液相操作经验者优先； 3．熟悉实验仪器维修，故障排除； 4. 有责任心，较强的沟通能力； 5．有团队合作精神、敬业和服务精神。</t>
  </si>
  <si>
    <t>上海市张江高科技产业东区仁庆路509号3幢                                                        查看职位地图</t>
  </si>
  <si>
    <t>职位要求：1、精通MySQL高可用集群配置，能对数据库进行配置优化问题排查。2、精通SQL语句，能够对SQL查询进行优化，定制SQL规范。3、精通数据库表结构设计，能针对性提出数据库表结构设计方案。4、熟悉MyCAT，Cobar等数据库集群中间件。5、熟悉redis、MongoDB等NoSql数据库性能参数，集群配置，故障排查。6、熟悉Java开发语言并具有数据库分库分表设计方案落地相关经验者优先。工作职责：1、定制数据库流程管理，环境配置规范标准。2、定制SQL规范，并定期检查SQL语句的规范执行情况。3、对项目相关数据库表，视图，SQL查询进行调优。4、负责数据库的运维监控，数据备份管理，确保数据安全。5、负责MySQL、Redis、Mongodb的性能优化，故障检查，确保数据库稳定运行。6、负责数据库分库分表的方案设计执行。</t>
  </si>
  <si>
    <t>上海市宝山区长江西路2687号（独栋办公楼，毗邻政府行政中心，近地铁一号线通河新村站）</t>
  </si>
  <si>
    <t>女分析师</t>
  </si>
  <si>
    <t>岗位职责：1.独立完成线上授课，如线上YY直播视频等，加强与客户的交流互动2、配合业务员完成相关任务3、服务好相关客户的工作4、定期与合作客户进行沟通，建立良好的长期合作关系。任职资格：1、18-30岁，口齿清晰，普通话流利，语音富有感染力；2、拥有证券从业资格证， 证券分析师执业资格者优先3、具备较强的学习能力和优秀的沟通能力；4、性格坚韧，思维敏捷，具备良好的应变能力和承压能力；5、有销售工作经验的优先、半小时~一小时路程优先工作时间：朝九晚五点半：上午9点上班，中午休息一个半小时，下午3点休息半个小时，5点半下班，每天工作时间6个半小时周末固定双休任职要求：</t>
  </si>
  <si>
    <t>核销及活动分析</t>
  </si>
  <si>
    <t>岗位职责:1、统计分析区域市场营销活动计划，含周度，月度的计划，并敦促区域进行整改2、统计分析区域市场营销活动结果，含周度，月度的计划，并敦促区域给出活动改进措施3、及时和区域市场经理沟通发现的市场活动问题4、优秀活动案例分析，每周总结分析优秀活动亮点，并推广到全国经销商5、KBU费用核销材料的核查，核查费用核销的合理性和合规性6、其他上级安排的任务任职要求：1、大学本科以上专业2、数据统计分析类岗位服务2年以上，最好有汽车行业服务经验3、了解汽车经销商终端活动4、沟通能力强5、精通办公软件，尤其精于数据统计分析工作</t>
  </si>
  <si>
    <t>嘉定区安亭</t>
  </si>
  <si>
    <t>有机分析工程师</t>
  </si>
  <si>
    <t>职位描述：水、土、空气、玩具样品的有机类测试，包括VOCs、SVOCs、Phthalates、PAHs等；严格按SOP执行所负责的检测工作；确保检测记录及时、完整；按QA/QC要求执行检测工作，对测试数据进行初步核查；对测试过程出现的任何异常，向组长报告；对负责的仪器设备的使用情况及时记录，负责仪器设备的日常维护保养；协助新方法的开发和验证；负责区域的HSE工作；组长安排的其它工作。职位要求：化学或环境相关专业本科以上学历；扎实的化学分析基础理论知识，对分析化学实验工作感兴趣；熟练操作和维护GC/GCMS或HPLC，会使用Agilent设备优先考虑；大学英语四级以上，能够熟练阅读；2年以上实验室工作经历优先；熟练使用办公软件；良好的沟通能力及抗压能力；诚实守信、品行端正、责任心强，有团队合作精神。</t>
  </si>
  <si>
    <t>闸北区万荣路1218弄D栋2号6楼                                                        查看职位地图</t>
  </si>
  <si>
    <t>无机分析工程师</t>
  </si>
  <si>
    <t>职位描述：水、土、空气、玩具样品的无机类测试，包括重金属、类金属、TOC等；严格按SOP执行所负责的检测工作；确保检测记录及时、完整；按QA/QC要求执行检测工作，对测试数据进行初步核查；对测试过程出现的任何异常，向组长报告；对负责的仪器设备的使用情况及时记录，负责仪器设备的日常维护保养；协助新方法的开发和验证；组长安排的其它工作。职位要求：化学或环境相关专业本科以上学历；扎实的化学分析基础理论知识，对分析化学实验工作感兴趣；会使用和维护ICP、ICP-MS、测汞仪、TOC；大学英语四级以上，能够熟练阅读；2年以上实验室工作经历；熟练使用办公软件；良好的沟通能力及抗压能力；诚实守信、品行端正、责任心强，有团队合作精神。</t>
  </si>
  <si>
    <t>1、负责为客户提供数据库的技术支持；2、维持客户关系。要求：1、计算机相关专业大专以上学历，有无相关工作经验均可；2、有一定的学习和创新能力，沟通表达及分析与解决问题的能力；3、有数据库软件oracle/mysql/sqlserver基础者优先；?4、有Linux基础者优先；工作地点：上海闵行区工作地址闵行区虹井路225号612室</t>
  </si>
  <si>
    <t>闵行区虹井路225号612室</t>
  </si>
  <si>
    <t>LCMS分析员</t>
  </si>
  <si>
    <t>岗位职责：1、?承担新药研发过程中候选药物结构鉴定工作；2、 承担新药研发过程中候选药物部分反应监控、纯度分析工作；3、?承担新药及仿制药杂质结构鉴定工作；4、?及时记录和整理试验的原始记录及相关文件，保证数据和记录的合规性；5、?对仪器设备进行日常维护和管理；6、?完成公司安排的其他任务。岗位要求1、药物分析、化学分析或其他相关专业本科以上学历；2、本科3年以上相关工作经验，或硕士2年以上相关工作经验，了解质谱分析原理，具有Agilent?LC-MS分析经验的优先考虑；3、?具备良好的协调与沟通能力，组织计划能力；有团队精神，工作积极性高，责任心强，细心。</t>
  </si>
  <si>
    <t>闵行区金都路4289号7号楼3楼</t>
  </si>
  <si>
    <t>行业分析师/市场分析师</t>
  </si>
  <si>
    <t>岗位职责：1. 调研并跟踪调行业动态、静态数据和重大事件，研究化工产业短期和中长期发展趋势2. 通过团队合作，对市场资讯进行分析、研究和提炼，发布及时资讯和专业研究报告，供客户做决策依据3. 巩固和开发良好的客户关系，与市场第一线的主要参与者保持密切的沟通4. 关注宏观经济政策和事件，并对国内外、上下游的产业链供需情况进行研究及跟踪任职要求：1. 本科或研究生学历，化工、高分子、精细化工类相关专业2. CET-6，有流利的英语交流和写作能力3. 较强的执行力、严密的逻辑思维及分析能力4. 具备较好的沟通能力，善于团队合作5. 表达清晰流畅，有亲和力6.有咨询行业工作经验或项目开发经验的有限考虑</t>
  </si>
  <si>
    <t>上海市宝山区一二八纪念路928号万达广场2号楼1612室                                                        查看职位地图</t>
  </si>
  <si>
    <t>协助分析师工作 统计整理数据 撰写基本面经济报告 维护直播室氛围 和主持人嘉宾适量互动</t>
  </si>
  <si>
    <t>上海市静安区共和新路2802号智苑文创空间1号楼104                                                        查看职位地图</t>
  </si>
  <si>
    <t>20503-声音场景分析高级研究员（上海）(职位编号：37724)</t>
  </si>
  <si>
    <t>工作职责：负责声音场景分析的研究工作，具体包括：声音事件检测、远场说话人识别、声源定位和跟踪等方向；涉及的技术领域包括：机器学习、麦克风阵列、音频信号处理。工作要求：-熟悉机器学习在音频信号处理领域的前沿算法，在下列相关领域内取得过实际的工作成果：语音识别、说话人识别、声学事件检测、声学场景分类、音源分离、麦克风阵列等；具备深度学习的背景、用深度框架解决音频问题的实践经验；具备声学、心理声学方面的基本知识；具备一定的编程能力，如C/C++, python等；计算机、电子等相关专业博士学历。</t>
  </si>
  <si>
    <t>财务分析专员J10232</t>
  </si>
  <si>
    <t>岗位职责：岗位职责：1.按月编制会计管理报表，分析公司经营成果，提出经营建议；2.协助上级领导建立财务数据分析体系和财务分析系统；3.及时准确的完成月度季度年度的管理报表及财务分析报告；4.参与制定半年全年财务预算，月度滚动财务预测，并将结果与计划对比，进行差异分析；5.与各部门沟通，协助预算调整、追踪等事项；6.上级主管交办的其他临时性事项。任职要求：任职要求：1.会计、财务管理本科以上学历；2.工作年限1年以上，有财务分析经验者优先；3.熟悉国家财会、投资、税务、金融等相关法律法规；4.熟练使用各类办公软件，EXCEL达到精通水平；5.有团队合作精神和较强沟通能力；6.诚实、守信、务实、细致、勤奋，责任感强、工作积极主动，具备创业精神和心态。</t>
  </si>
  <si>
    <t>上海市长宁区新泾镇通协路268号尚品都汇a701                                                        查看职位地图</t>
  </si>
  <si>
    <t>数据库工程师ORACLE-DBA</t>
  </si>
  <si>
    <t>1.计算机、通信专业专科以上学历；2.连续3年及以上oracle数据库维护经验；3.熟练掌握在Linux/Unix系统下ORACLE（包括DG和RAC等）的安装、配置，补丁升级等工作；熟练掌握Linux脚本语言编程，能编写日常维护需要的脚本；4.擅长ORACLE生产环境管理维护，包括数据库的数据迁移、备份恢复，数据库的监控、以及数据库故障诊断与排除；5.有较强的应变能力，有责任心，对人热情，良好的团队合作精神，优秀的团队合作意识，工作耐心仔细，积极上进，热爱技术，钻研能力，乐于接受有挑战性的任务。6.OCP证书者优先。7.熟悉MySQL、Python优先，不是必须项。8:适应短期出差（江浙为主）9:薪资待遇：12000-15000（具体可面议）</t>
  </si>
  <si>
    <t>闵行区宜山路1618号                                                        查看职位地图</t>
  </si>
  <si>
    <t>数据统计</t>
  </si>
  <si>
    <t>岗位职责：1、公司经营数据的整理、统计和分析；2、按照上级要求完成各项分析报告。任职要求：1、熟悉使用Excel、Word、Ppt等办公软件，熟练使用数据透视表、各大函数；2、熟悉至少一款数据库软件；3、掌握SPSS等数据分析软件或者SQL语言者优先录用。</t>
  </si>
  <si>
    <t>宝山区长江路258号中成智谷园区C3                                                        查看职位地图</t>
  </si>
  <si>
    <t>运营专员数据分析方向</t>
  </si>
  <si>
    <t>职位描述：1、用户运营：策划并执行运营策略（如用户的留存、促活等）；?2、市场推广：利用自媒体渠道和工具推广品牌，制造内容，增加曝光；?3、各段业务及运营工作的数据统计和分析，并给出调整策略。4、挖掘、收集并反馈用户需求。职位要求：1、有良好的运营工作方法和经验。2、思维敏捷，有良好的创造力，想象力；有强烈的责任心，具备较强的学习能力；3、有一定的文案功底和组织能力。4、有用户运营工作经验的优先考虑。5、性格开朗，可以逗逼，得接地气。</t>
  </si>
  <si>
    <t>徐汇区石龙路                                                        查看职位地图</t>
  </si>
  <si>
    <t>高级数据专员</t>
  </si>
  <si>
    <t>销售行政助理（数据支持）</t>
  </si>
  <si>
    <t>集团客户中心高级数据规划分析师（上海）</t>
  </si>
  <si>
    <t>岗位职责：1.根据应用系统业务需求，使用存储过程、函数，进行接口的编写。2.使用存储过程，进行数据分析、整理、数据报表的相关开发。3.根据业务部门的相关需求，能独立的分析相关需求，有表结构设计经验，按需提取数据。4.数据库分析，调优，能读懂sql，定位问题并更正。任职要求：1.熟悉Oracle数据库，熟悉PL/SQL，能独立编写存储过程，函数，掌握使用PL/SQL Develop开发工具。2.具有Oracle数据库软件开发相关开发经验，曾经有过金融同业项目、工作经验者优先。3.具有报表相关的开发经验，熟练掌握窗口函数的使用，通过sql实现不同维度的报表处理。4.具有较强的理解能力，能根据产生的问题，快速定位问题，分析产生问题的原因。5.具有较强的责任心与客户服务意识，明确客户的相关业务需求。6.具有良好的沟通能力及团队合作精神。</t>
  </si>
  <si>
    <t>浦东新区唐镇                                                        查看职位地图</t>
  </si>
  <si>
    <t>集团客户中心客户分析总监（上海）</t>
  </si>
  <si>
    <t>财务-分析评价主管</t>
  </si>
  <si>
    <t>10000-11000元/月</t>
  </si>
  <si>
    <t>岗位职责：1.协助部门负责人编制财务分析制度和办法；2.定期对各分子公司财务进行检查，及时了解事业部总部和各部门以及下属公司的财务状况，并从收入、成本、费用等各角度对财务状况进行分析，并按制度要求定期报送专业的分析报告；3.协助部门负责人对各单位全面预算执行情况及阿米巴完成情况进行分析调研，撰写相关的分析报告；协助部门负责人按照要求定期编制阿米巴汇总报表及合并报表；4.配合部门负责人开展经营分析工作，提出财务经营分析的专业看法，并提出建设性的改善建议；5.编制事业部运营简报，确保相关数据的准确性；6.兼任事业部总部出纳职位；领导了交办的其他事务；任职要求：1.本科及以上学历，会计或财务管理相关专业，有注册会计师资格者优先；2.熟悉财务管理流程，至少具有3年财务分析管理经验；3.掌握财务各方面软件，熟练运用PPT等办公软件，善于分析总结；4.有较强的沟通能力和人际交往能力。本岗位为天邦股份旗下拾食品事业部财务与督察部分析评价主管岗位，年薪15k；公司目前处在快速发展期，正在等待优秀的您加入！</t>
  </si>
  <si>
    <t>上海市徐汇区桂箐路65号新研大厦B座11层                                                        查看职位地图</t>
  </si>
  <si>
    <t>开发工程师（数据接口方向）</t>
  </si>
  <si>
    <t>工作职责：1. 主要涉及用友、金蝶等财务软件数据库取数；2. 独立负责开发项目的开发、测试及整合；3. 根据概要设计进行相关模块的详细设计工作；4. 使用JAVA或者C#语言进行编码、测试工作；5. 负责项目的数据库设计及优化；6. 对项目目标的实现提供技术可行性分析；7. 解决开发过程中的难点及其他上级交办的工作。任职要求：1. 5年以上应用开发经验；2. 熟练掌握用友、金蝶等财务软件数据库结构；3. 熟练掌握Java或者C#开发技术；4. 熟悉数据库设计，有SQL，ORACLE数据库开发经验者优先；5. 具有良好的团队合作精神和沟通能力，大专或以上学历，计算机相关专业。</t>
  </si>
  <si>
    <t>上海市静安区武定路1088号9楼A室</t>
  </si>
  <si>
    <t>化分分析工程师</t>
  </si>
  <si>
    <t>职位描述：水、土、空气样品的理化测试，包括LAS、COD、BOD、TP、TN、石油类等的测试；严格按SOP执行所负责的检测工作；确保检测记录及时、完整；按QA/QC 要求执行检测工作，对测试数据进行初步核查；对测试过程出现的任何异常，向组长报告；对负责的仪器设备的使用情况及时记录，负责仪器设备的日常维护保养；协助新方法的开发和验证；组长安排的其它工作。职位要求：化学、环境等相关专业大专及以上学历；扎实的化学分析基础理论知识，对分析化学实验工作感兴趣；熟练使用办公软件；良好的沟通能力及抗压能力；诚实守信、品行端正、责任心强，有团队合作精神。</t>
  </si>
  <si>
    <t>职位描述：1、?参与分析评估公司财务业绩，提供财务建议和决策支持；?2、?建立预算管理体系，为预算工作建立相应配套的执行、控制机制;?3、?对各业务部门费用进行分析，包括实际对比预测、预算以及数据实际对比分析；?4、?独立完成日常运营、品类和财务状况等各角度的财务分析和数据挖掘；?5、?负责推进完成财务专项分析；?6、?定期提供财务分析报告，并对企业财务分析制度的完善提供合理化建议，并协助草拟财务分析制度；?7、?承办上级交办的其它工作；任职资格：1、?财务分析、会计等财务专业，全日制本科毕业；?2、?财务分析工作经历5年以上，中级会计师、CPA或ACCA优先；?3、?熟练电脑操作,?熟练使用EXCEL/PPT?,较强的数据敏感度；?4、 擅长逻辑分析，熟悉业务监控、分析建模、趋势预测相关工作；5、?具有数字敏感性和良好的数据分析能力，.熟悉国家会计准则、税收法律等；6、?具有强烈的责任心，较强的学习能力，良好的人际沟通能力，良好的协调合作的意识及团队精神，高效快速处理日常事务，具有服务意识。工作时间：法定工作日 8:30-17:30工作地点：上海浦东新区张江环科路515号12层</t>
  </si>
  <si>
    <t>上海浦东新区张江环科路515号绿地智创大厦                                                        查看职位地图</t>
  </si>
  <si>
    <t>石油/石化/化工</t>
  </si>
  <si>
    <t>岗位职责：1、店铺后台各项基础数据收集、整理、审核、分析；2、对店铺关键核心数据进行分析，整合数据，制定数据处理方案；3、负责通过数据分析，对店铺流量、转化率、客单提升与优化予以数据支持；4、活动效果总结分析，竞品数据收集，对比分析；5、满足各部门对于运营数据的提取需求及其他领导安排的任务。任职要求：1、大专及以上学历，电子商务专业优先；2、一年以上互联网相关行业经验者优先；3、熟练使用各种数据统计工具，具有较强的数据统计、分析、解决业务问题的能力；4、具有良好的逻辑分析能力和文字表达能力；5、具有敏锐的商业嗅觉，数据敏感性强，能熟练使用Office工具。</t>
  </si>
  <si>
    <t>上海市浦东新区崮山路538号中港汇5楼                                                        查看职位地图</t>
  </si>
  <si>
    <t>数据技术服务工程师</t>
  </si>
  <si>
    <t>岗位描述：1、根据公司开发的平台制作参数；2、按照参数设定的勾稽关系审核数据的准确性；3、对所收集的数据进行汇总、分析；4、与客户保持密切联系，开发潜在客户。任职要求：1、大专以上学历，计算机或者财务专业；2、具有良好的团队合作精神，能在较大压力下保持良好的工作状态；3、品貌端正，具备良好的沟通和表达能力；4、良好的计算机操作能力，熟练掌握word，excel，ppt的操作；5、有SQL数据库知识的优先，了解SQL SERVER数据库，能做一些基本的操作。</t>
  </si>
  <si>
    <t>上海市静安区武定路1088号9楼A室                                                        查看职位地图</t>
  </si>
  <si>
    <t>CAE分析工程师</t>
  </si>
  <si>
    <t>岗位职责：1.参与公司产品开发中的CAE分析，按设计人员反馈的问题，确定分析类型，提出模型需求，为计算分析的模型提供说明。           2.用有限元软件对机械结构进行有限分析。根据设计图，模拟运行并解决求解过程中出现的问题。                   3.根据相关标准建立分析模型，为CAE计算分析的准确性和可靠性提供说明，能够根据CAE分析结果给出优化建议，完成相关分析任务和报告。    4.CAE分析标准化的工作，通过试验进行对标，编制CAE分析基准。     5.针对常规分析内容，应用APDL语言进行二次开发，实现分析自动化。任职要求：    1.机械、力学相关专业，本科及以上学历，2年以上相关工作经验。    2.熟悉有限元基础知识，力学基础扎实，口头书面表达能力强，思路清晰    3.至少精通ANSYS,包括workbench 和经典界面，有过使用LS-DYNA或FE-SAFE的项目经验，有APDL编程能力的优先考虑。            4.至少熟悉一款三维建模软件，比如solidedge/ug/pro/e;能熟练运用CATIA(或UG/PROE)等工程设计软件等，CAE分析软件进行三维数据设计；熟练使用ANALYSIS等软件从事机械零部件结构相关有限元分析工作；                 5.为人正直，责任心强，诚实诚信，工作认真，具有团队合作精神。</t>
  </si>
  <si>
    <t>上海市宝山区呼兰路911弄11号7号楼301室</t>
  </si>
  <si>
    <t>初级大数据分析工程师</t>
  </si>
  <si>
    <t>7000-13500元/月</t>
  </si>
  <si>
    <t>岗位职责：负责数据准备、清洗、简单模型设计、模型验证及测试。任职要求：1、 统计、数学、物理或计算机等相关专业，本科学历；2、 掌握R/Python/Matlab/Scala等数据分析相关语言；3、 熟悉基本数据分析的算法，如GBDT/PCA/LR/kMeans等；4、 熟悉Linux Shell以及SQL语言；5、 了解大数据、分布式相关的技术，如Spark/HBase/TensorFlow等；6、 获得过数学建模竞赛奖项者优先考虑；7、 参与过Github等开源项目，有MOOC相关课程的证书等优先考虑。员工福利：每年一次加薪，给付加班工资；国家规定五险一金；通讯补贴，交通补贴，午餐补贴；年终奖金；商业医疗、重疾、意外保险，子女商业医疗险，年度体检。</t>
  </si>
  <si>
    <t>上海浦东新区张江软件园博霞路185号                                                        查看职位地图</t>
  </si>
  <si>
    <t>档案数据管理</t>
  </si>
  <si>
    <t>1、负责事业部各类知识产权、技术相关档案材料管理，包括技术文件、知识产权资料的接收、整理，档案的提供利用等；2、负责集团各中心、研究院技术情报及文档资料的收集、存档、查阅、发放及发布等；3、认真做好档案保管工作，严格遵守公司保密制度；4、完成领导安排的其他临时性工作。</t>
  </si>
  <si>
    <t>上海市青浦区华隆路1777号E通世界商务园B座8-12层</t>
  </si>
  <si>
    <t>数据分析师---上海</t>
  </si>
  <si>
    <t>7500-9000元/月</t>
  </si>
  <si>
    <t>岗位职责1.根据要求完成日常数据整理及报表制作工作； 2.根据项目要求，以运营目标为核心，进行专项数据挖掘及分析工作； 3.建立客户模型，根据运营实际情况主动进行数据挖掘工作。4.根据业务需求进行数据抽取、汇总、分析及报告编制； 5.对分析结果进行分享、讲解、演示； 6、及时发现和分析数据反映的经营变化和问题，提出警示并提供经营问题解决建议。能力要求1.沟通能力，团队协助能力，责任心强2.逻辑能力强，有极强的数据敏感度与数据分析能力； 3.精通Office软件，精通VBA编程； 4.精通SQL数据库，熟悉SPSS等数据分析工具； 5.具备1年以上团队管理经验，具有良好的沟通表达能力； 6.学习能力强，责任心强，具有优秀理解能力与团队合作能力。</t>
  </si>
  <si>
    <t>上海市虹口区广中路420号3楼                                                        查看职位地图</t>
  </si>
  <si>
    <t>Compensation Analyst 奖酬制度分析员</t>
  </si>
  <si>
    <t>工作职责：1. 根据公司业绩目标，参与设计和优化经销商奖酬制度(销售和服务分润)；2. 实施奖酬制度的设计，包括但不仅限对内：于跨部门协调，后台系统设置，培训；对外：线上线下平台的配套和推广，报备等；3. 奖酬制度实施的效果分析，基于分析结果提供优化方案；4. 主动关注直销业界的最新趋势和主要竞争对手的奖酬制度变化，推进我司的制度创新；4. 建模以评估风险、盈利水平和预测一定条件下未来的业绩走势；5. 维护和优化的多渠道经营模式中包含的流程；6. 和美国总部相关部门沟通协作，包括但不仅限于提供分析报告，跟进系统对接；7. 确保相关数据及数据分析报告被妥善管理存盘。任职要求：1. 本科以上学历，数学、统计等相关专业背景优先；2. 1年以上从事数据挖掘、分析、建模及可视化呈现经验优先，熟练使用分析工具（EXCEL）；3. 直销行业从业背景优先；4. 沟通能力强，可以适合复杂条件下的跨部门沟通能力；5. 良好英语书面&amp;amp;沟通能力，良好的的Microsoft Office 技能，包括PPT等.</t>
  </si>
  <si>
    <t>上海市奉贤区环城西路3000号                                                        查看职位地图</t>
  </si>
  <si>
    <t>中级大数据分析工程师</t>
  </si>
  <si>
    <t>14000-22000元/月</t>
  </si>
  <si>
    <t>岗位职责：负责数据建模、模型评估、模型开发。任职要求：1、 统计、数学、物理或计算机等相关专业，硕士及以上学历；2、 掌握R/Python/Matlab/Scala等数据分析相关语言；3、 熟悉基本数据分析的算法，如GBDT/PCA/LR/kMeans等；4、 熟悉Linux Shell以及SQL语言；5、 了解大数据、分布式相关的技术，如Spark/HBase/TensorFlow等；6、 获得过数学建模竞赛奖项者优先考虑；7、 参与过Github等开源项目，有MOOC相关课程的证书等优先考虑。员工福利：每年一次加薪，给付加班工资；国家规定五险一金；通讯补贴，交通补贴，午餐补贴；年终奖金；商业医疗、重疾、意外保险，子女商业医疗险，年度体检。</t>
  </si>
  <si>
    <t>岗位职责：1、确定所属产品的关键运营指标，利用产品运营数据和产品反馈，分析并发现产品运营问题；2、根据所负责产品线的运营和分析结果，制定产品改进和运营计划，推动产品改进迭代项目实施，并对效果负责；3、对运营活动效果有预估思考，以不断提升运营策略，具备良好的用户感和数据敏感性；任职资格：1、统招本科及以上学历，至少1年以上数据分析相关工作经验；2、对互联网和移动互联网产品运营有深刻理解，具有良好的逻辑思维和敏锐的洞察力；3、熟悉使用办公软件，具有快速学习能力，执行力强；4、沟通能力强，责任心强，有良好的团队协作精神；5、有互联网、猎头相关经验者优先考虑；</t>
  </si>
  <si>
    <t>上海市徐汇区吴中路39号新概念大厦1503</t>
  </si>
  <si>
    <t>岗位职责1、收集财务信息，撰写分析报告；分析公司成本收益情况2、异常订单及时反馈并处理；3、内部系统后台下载数据，数据审核，统计，异常数据的处理；4、定期出具相关分析报表；5、复核出纳资金余额，应付往来账余额；6、财务经理交代的其他工作。?任职资格1、财务、会计专业大专以上学历，持有会计证；2、有往来会计工作经历者优先；3、熟悉会计报表的处理，会计法规和税法，熟练使用财务软件；4、良好的学习能力、独立工作能力和财务分析能力；5、工作细致，责任感强，良好的沟通能力、团队精神；6、有电商工作经验优先。</t>
  </si>
  <si>
    <t>上海市普陀区金通路299号2楼                                                        查看职位地图</t>
  </si>
  <si>
    <t>岗位职责：日常分析检验，包括对医药化工原辅料、中间体和产品的仪器分析、化学分析、质量控制等。日常质量文件和记录的收集整理、归档；质量数据统计分析。参与质量文件编制，协助部门进行质量体系的维护和管理。任职要求：化学、医药、生物类相关专业，大专以上学历。工作态度踏实、善于学习、积极思考，了解专业英语。具备1年左右相关工作经验者优先，亦欢迎应届生和实习生。有项目时需出差。</t>
  </si>
  <si>
    <t>上海市松江区申港路3802号新飞企业家园C3幢</t>
  </si>
  <si>
    <t>工作内容：1.熟悉运用各类办公软件2 ps （只要会基础的就可以）3.各类数据的接收及传递任职资格：?1.女性（22-30岁）?2.在职的勿扰上班时间：8：:3-12:00??? 13:00-17:30周末双休??? 国定假日休息</t>
  </si>
  <si>
    <t>松江区洞泾沈砖公路5666号                                                        查看职位地图</t>
  </si>
  <si>
    <t>生物信息分析员</t>
  </si>
  <si>
    <t>公司现公开招聘有志于从事转化医学事业的人才加入我们的创业团队，研发更为精准可靠的尖端检测技术，实现对肿瘤等重大疾病的早发现、早预防和精准治疗。公司将提供有竞争力的五险一金薪酬和假期福利，优秀的技术培训和研发环境，对于突出贡献员工提供额外高额奖金和快速职业晋升通道。1. 建立基因测序数据分析流程，分析肿瘤低频突变，建立自有数据库和专家系统。2. 相关专业硕士、博士学历有1年以上生物信息分析经验；本科学历有2年以上生物信息学分析经验。3. 熟练掌握Linux，perl，python，R等基本程序的应用。4. 能按研发要求独立编写程序对测序数据进行个性化分析。5. 熟悉肿瘤基因突变数据库和专家系统者优先。6. 公司提供有竞争力的薪资、五险一金、带薪年假等福利，成绩突出者可获高额绩效奖金。应聘信须包括以下材料：简历，含联系方式、近照、专长等基本信息；两名推荐人及其email和联系电话。应聘材料发至hr@ireadgene.com，邮件主题和附件均以“应聘岗位-学历-姓名”命名，谢绝来电来访，非诚勿扰。符合面试条件者，将在近期通知安排面试，面试时需提交相关证明文件复印件。</t>
  </si>
  <si>
    <t>浦东新区蔡伦路781号                                                        查看职位地图</t>
  </si>
  <si>
    <t>高级财务预算及分析</t>
  </si>
  <si>
    <t>岗位职责：1. ? ? ? ? 平时对TMT、大消费、人工智能等进行细致的分析和资料收集；2. ? ? ? ? 参与被投资公司的财务尽调，整理分析出客观实际的财务状况。3. ? ? ? ? 按照企业目前的财务报表和战略规划做财务预测4. ? ? ? ? 投资完成后每个月和季度完成对被投资公司的财务管理和审核；负责对被投资公司进行全面风险监控，定期收集、分析各类数据报表，对比预算和计划的达成率；在TMT和大消费行业有2-3年的财务分析和预算实战经验，单独或者全盘协作完成为5-10个项目的分析和财务预算工作。岗位要求：1、 ?全日制本科以上学历，财务、金融等相关专业，具有相当的财务、审计、金融和法律知识，熟悉TMT和大消费行业。2、 ?在第三方审计机构有3年的工作经验。3、 ?在TMT和大消费行业有2-3年的财务分析和预算实战经验，单独或者全盘协作完成为5-10个项目的分析和财务预算工作。4、 ?能独立组织完成项目分析和尽职调查；熟悉相关领域的政策和法律法规，企业管理制度、流程、财务管理规范等5、 ?具备扎实的财务分析、投资分析、风险管控能力，有良好的沟通能力、文字表达能力和团队协作能力。6、 ?具有良好的职业素养和道德操守，接受不定时加班，抗压能力强。</t>
  </si>
  <si>
    <t>广中西路777弄55号启迪大厦605室                                                        查看职位地图</t>
  </si>
  <si>
    <t>医药行业分析师</t>
  </si>
  <si>
    <t>岗位职责：负责医药行业（包括但不限于医疗器械、制药、医药流通、医疗服务、康复保健、医用技术等子行业）相关公司的研究与分析，对重点公司进行研究、调研、跟踪与预测，并撰写研究报告，提供投资建议；对医药行业发展现状及未来发展趋势进行研究，提供相关行业研究报告和投资策略；构建医药行业及相关公司的数据库，并定期维护数据库；为公司相关项目和业务提供医药行业相关专业支持。领导交办的其他工作。任职条件：本科及以上学历，医药相关专业背景优先；两年以上工作经验，具有医药行业工作经历、产业基金工作经历、医药行业研究员从业经历者优先；熟悉医药行业相关领域专业知识；具有较强的文字表达能力，以及数据分析、逻辑分析能力，能独立撰写研究报告；具有良好的协调沟通能力，责任心强，有进取心。工作细致耐心，具有良好的职业操守，较强的团队合作精神，能承受工作压力。品质端正，对公司忠诚，服从工作安排。</t>
  </si>
  <si>
    <t>上海市静安区延安中路1228号静安嘉里中心3座22楼                                                        查看职位地图</t>
  </si>
  <si>
    <t>互联网金融分析师</t>
  </si>
  <si>
    <t>岗位职责：负责互联网金融行业相关公司的研究与分析，对重点公司进行研究、调研、跟踪与预测，并撰写研究报告，提供投资建议；对互联网金融行业发展现状及未来发展趋势进行研究，提供相关行业研究报告和投资策略；为公司相关项目和业务提供互联网金融行业相关专业支持。领导交办的其他工作。任职条件：本科及以上学历，互联网金融相关专业背景优先；两年以上工作经验，具有互联网金融行业工作经历、产业基金工作经历、互联网金融行业研究员从业经历者优先；熟悉互联网金融行业相关领域专业知识；具有较强的文字表达能力，以及数据分析、逻辑分析能力，能独立撰写研究报告；具有良好的协调沟通能力，责任心强，有进取心。工作细致耐心，具有良好的职业操守，较强的团队合作精神，能承受工作压力。品质端正，对公司忠诚，服从工作安排。</t>
  </si>
  <si>
    <t>1.分裂薪资字段为最低、最高薪资</t>
    <phoneticPr fontId="1" type="noConversion"/>
  </si>
  <si>
    <t>薪资（去重查看该字段整体情况）</t>
    <phoneticPr fontId="1" type="noConversion"/>
  </si>
  <si>
    <t>3000-5000元/月</t>
    <phoneticPr fontId="1" type="noConversion"/>
  </si>
  <si>
    <t>查找"-",并返回其位置</t>
    <phoneticPr fontId="1" type="noConversion"/>
  </si>
  <si>
    <t>截取最低薪资</t>
    <phoneticPr fontId="1" type="noConversion"/>
  </si>
  <si>
    <t>排除"面议",截取最低薪资</t>
    <phoneticPr fontId="1" type="noConversion"/>
  </si>
  <si>
    <t>查找"元",并返回其位置</t>
    <phoneticPr fontId="1" type="noConversion"/>
  </si>
  <si>
    <t>截取最高薪资</t>
    <phoneticPr fontId="1" type="noConversion"/>
  </si>
  <si>
    <t>2.工作经验重编码</t>
    <phoneticPr fontId="1" type="noConversion"/>
  </si>
  <si>
    <t>重编码后值</t>
    <phoneticPr fontId="1" type="noConversion"/>
  </si>
  <si>
    <t>工作经验重编码</t>
    <phoneticPr fontId="1" type="noConversion"/>
  </si>
  <si>
    <t>行标签</t>
  </si>
  <si>
    <t>总计</t>
  </si>
  <si>
    <t>计数项:学历要求</t>
  </si>
  <si>
    <t>学历要求去重查看</t>
    <phoneticPr fontId="1" type="noConversion"/>
  </si>
  <si>
    <t>透视表分类汇总</t>
    <phoneticPr fontId="1" type="noConversion"/>
  </si>
  <si>
    <t>3.学历要求重编码</t>
    <phoneticPr fontId="1" type="noConversion"/>
  </si>
  <si>
    <t>重编码值</t>
    <phoneticPr fontId="1" type="noConversion"/>
  </si>
  <si>
    <t>学历要求重编码</t>
  </si>
  <si>
    <t>学历要求重编码</t>
    <phoneticPr fontId="1" type="noConversion"/>
  </si>
  <si>
    <t>4.处理招聘人数</t>
    <phoneticPr fontId="1" type="noConversion"/>
  </si>
  <si>
    <t>招聘人数去重查看</t>
    <phoneticPr fontId="1" type="noConversion"/>
  </si>
  <si>
    <t>招聘数替换法处理（将"人"替换为空）</t>
    <phoneticPr fontId="1" type="noConversion"/>
  </si>
  <si>
    <t>招聘数替换法处理（将""替换为空）</t>
  </si>
  <si>
    <t>5.处理公司规模</t>
    <phoneticPr fontId="1" type="noConversion"/>
  </si>
  <si>
    <t>计数项:公司规模</t>
  </si>
  <si>
    <t>重编码值</t>
    <phoneticPr fontId="1" type="noConversion"/>
  </si>
  <si>
    <t>公司规模重编码</t>
  </si>
  <si>
    <t>公司规模重编码</t>
    <phoneticPr fontId="1" type="noConversion"/>
  </si>
  <si>
    <t>6.公司性质重编码</t>
    <phoneticPr fontId="1" type="noConversion"/>
  </si>
  <si>
    <t>7.公司行业处理</t>
    <phoneticPr fontId="1" type="noConversion"/>
  </si>
  <si>
    <t>岗位职责：- 进行常规的数据处理、检查与清洗等工作；- 根据公司业务需求，对项目数据进行数据分析、数据挖掘，数据可视化、形成数据产品；- 对项目数据进行建模、模型的选取与优化、模型验证等工作；- 对海量业务数据进行分析，深度挖掘用户行为特征，构建用户的指标体系；- 协助项目负责人从数据分析的角度实现研究目的；- 完成项目计划书的撰写，进行项目的方案设计、问卷设计、报告撰写等研究工作；任职要求：- 统计学、经济学、数学等相关专业本科或以上学历；- 至少熟练运用一种数据统计分析软件，如SPSS、R等；- 有调研数据统计分析、数据挖掘、建模工作、市场调研工作经验者优先；- 对数据敏感，有强大的逻辑思维能力；- 性格开朗稳重，勤奋努力，敬业；- 善于思考，学习能力强，具备优异的沟通力及理解力；- 熟练使用word\excel\powerpoint等办公软件</t>
    <phoneticPr fontId="1" type="noConversion"/>
  </si>
  <si>
    <t>重编码值</t>
    <phoneticPr fontId="1" type="noConversion"/>
  </si>
  <si>
    <t>公司性质重编码</t>
  </si>
  <si>
    <t>公司性质重编码</t>
    <phoneticPr fontId="1" type="noConversion"/>
  </si>
  <si>
    <t>公司行业（是否金融行业）</t>
  </si>
  <si>
    <t>公司行业（是否金融行业）</t>
    <phoneticPr fontId="1" type="noConversion"/>
  </si>
  <si>
    <t>最低薪资</t>
    <phoneticPr fontId="1" type="noConversion"/>
  </si>
  <si>
    <t>最高薪资</t>
    <phoneticPr fontId="1" type="noConversion"/>
  </si>
  <si>
    <t>工作经验重编码</t>
    <phoneticPr fontId="1" type="noConversion"/>
  </si>
  <si>
    <t>招聘人数处理</t>
    <phoneticPr fontId="1" type="noConversion"/>
  </si>
  <si>
    <t>平均薪资（衍生）</t>
    <phoneticPr fontId="1" type="noConversion"/>
  </si>
  <si>
    <t>平均值项:最高薪资</t>
  </si>
  <si>
    <t>8.最低、最高薪资字段0值替换为空</t>
    <phoneticPr fontId="1" type="noConversion"/>
  </si>
  <si>
    <t>透视表求均值时不计算空值</t>
    <phoneticPr fontId="1" type="noConversion"/>
  </si>
  <si>
    <t>工作经验对薪资影响</t>
    <phoneticPr fontId="1" type="noConversion"/>
  </si>
  <si>
    <t>公司规模对薪资影响</t>
    <phoneticPr fontId="1" type="noConversion"/>
  </si>
  <si>
    <t>是否是金融行业对薪资影响</t>
    <phoneticPr fontId="1" type="noConversion"/>
  </si>
  <si>
    <t>公司性质对薪资影响</t>
    <phoneticPr fontId="1" type="noConversion"/>
  </si>
  <si>
    <t>9.简单透视表查看薪资影响因素</t>
    <phoneticPr fontId="1" type="noConversion"/>
  </si>
  <si>
    <t>10.带切片器的透视表交叉查看薪资影响因素</t>
    <phoneticPr fontId="1" type="noConversion"/>
  </si>
  <si>
    <t>一、数据处理</t>
    <phoneticPr fontId="1" type="noConversion"/>
  </si>
  <si>
    <t>二、统计描述，对数据有整体了解</t>
    <phoneticPr fontId="1" type="noConversion"/>
  </si>
  <si>
    <t>岗位类别对薪资影响</t>
    <phoneticPr fontId="1" type="noConversion"/>
  </si>
  <si>
    <t>岗位类别</t>
  </si>
  <si>
    <t>岗位类别</t>
    <phoneticPr fontId="1" type="noConversion"/>
  </si>
  <si>
    <t>列标签</t>
  </si>
  <si>
    <t>年限</t>
    <phoneticPr fontId="1" type="noConversion"/>
  </si>
  <si>
    <t>统计</t>
  </si>
  <si>
    <t>算法</t>
  </si>
  <si>
    <t>数据库</t>
  </si>
  <si>
    <t>建模</t>
  </si>
  <si>
    <t>数学</t>
  </si>
  <si>
    <t>统计学</t>
  </si>
  <si>
    <t>报表</t>
  </si>
  <si>
    <t>风险管理</t>
  </si>
  <si>
    <t>数据仓库</t>
  </si>
  <si>
    <t>Y</t>
    <phoneticPr fontId="1" type="noConversion"/>
  </si>
  <si>
    <t>岗位分类</t>
    <phoneticPr fontId="1" type="noConversion"/>
  </si>
  <si>
    <t>岗位职责：1、? 参与公司的各行业大数据产品解决方案的制作，收集行业、竞品资料，梳理素材为可用基础内容；2、? 参与学习大数据产品解决方案的思路，并逐步掌握独立完成基础解决方案的能力3、? 持续收集银行、保险、互联网金融、共享经济等行业的产品解决方案、竞品资料；并完成基本的梳理，统计和分析4、? 参与客户的大数据项目对接，学习如何完成客户对接，跟进和验收等工作5、? 参与重点项目的数据建模分析过程，学习基本的大数据分析逻辑思路6、? 学习理解如何用大数据来重新认知各行行业，拥有大数据逻辑思维能力任职要求：1、 市场策划、数理分析等相关研究生以上学历，需要敏锐的商业理解能力；有在相关大数据行业的实习经验优先。2、 具有良好的市场分析和创新思维能力，能够独立思考并完成相关方案；3、 出色的文字编撰及口头表达能力；4、 熟练运用office办公软件，尤其word、ppt，逻辑清晰，善于沟通，有责任心，抗压性强。</t>
  </si>
  <si>
    <t>岗位职责：1、 对公司各类理财、贷款等金融产品进行量化测算，建立多个业务线基于风险的业务模型，提供相关管理建议2、 开发并持续完善各项金融业务数据的统计分析模型，确保其准确性、实用性及可衡量性3、完成数据分析项目过程中的数据提取、数据分析、数据展示工作，编制数据分析报告任职要求:1、数学、统计、金融或相关专业统招本科以上学历；2、3年以上数据工作经验，有互联网金融数据统计工作经验者优先；3、精通excel、sql，以及至少掌握一门其他编程语言；4、耐心细致，认真敬业，有求知欲，具有良好的沟通和团队协作能力，对业务有较好的理解能力和敏感性；集团人力资源部：石经理 电话：15010191105集团总部地址：北京市朝阳区亮马桥甲40号21世纪大厦a座16层</t>
  </si>
  <si>
    <t>岗位职责：1、负责公司数据分析体系的建立，根据关键指标搭建数据报表资料库；2、负责数据分析团队的组建、管理、培训、人员梯队建设；3、根据公司具体业务需要、结合行业特点，为公司运营和决策提供数据支持，包括但不限于以下方面：1）公司所在行业涉及到的各类信息了解、收集和分析；2）公司3-5年战略规划需要的行业参考数据以及内部经营数据收集和分析；3）公司年度计划需要的行业参考数据以及内部经营数据收集和分析；4）公司日常经营数据的整理和分析（销售数据、客户数据、品牌数据等）5）公司所经营品牌的各项数据分析（销售数据、增长数据、盈利指标等）4、所有数据分析结论，都需要形成持续性的、有价值的分析报告并定期呈报给总裁办或相关部门；任职要求：1、有快消品及相关行业数据分析和数据处理经验者优先；2、出色的沟通和协调能力，能够理解上级及需求者真正的需求，极强的团队合作能力；3、逻辑思考和分析能力，碰到复杂问题具备清晰的解决问题的思路；4、对于数字敏感，知道数据之间的关联性，能够多角度理解、判断、解读和检查数据；5、熟练运用excel软件，熟知各类函数在表格中的应用，能用数据透视表做数据分析。</t>
  </si>
  <si>
    <t>岗位职责：（无经验者通过面试后可免费带薪培训）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岗位要求：1.热爱金融行业，有财务自由的愿望，2.接受免费统一的带薪学习培训和模拟训练;3.成绩优秀的操盘手将逐步晋升为中级、高级操盘手; 级别越高,机会越多,收入越高。4.有较强的学习能力、分析能力、风险控制能力。5.大专以上学历,有经验者优先。6.为人诚实守信,具有良好的职业操守,注重信托责任。薪资待遇：1、薪资：底薪6000＋交通高温补助+五险一金+双休。2、完整晋升空间。每三个月有一次晋升机会，每次薪资涨幅4000-50003、保障安全有五险一金4、每月有高温和交通补助【联系方式】人事经理：尉安粹人事电话：18310161636（微信同步）邮箱地址：1218623083@qq.com公司网址：http://www.onewaycn.com/公司地址：北京东城区白桥大街15号嘉禾国信大厦309室职位关键词：分析 证券分析 交易 金融交易 交易员 投资理财 风控管理 外汇 基金 私募 期货 现货 股票 原油 大宗商品 ?销售 销售代表 客户代表 电话销售 渠道销售 销售助理 销售人员 奢侈品 市场营销 金融 理财 网络营销 计算机 高端房产销售 汽车销售 商务助理 销售助理 软件工程师 销售顾问 外贸专员 置业顾问 地铁附近 朝阳 海淀 东城 号线 国贸 cbd 太阳宫 亚运村 望京 崇文门 广渠门 三元桥 团结湖 呼家楼 双井</t>
  </si>
  <si>
    <t>岗位职责：1. 负责外部数据的测试及数据策略分析，包括业务数据的提取、处理、分析，撰写分析报告等；2. 对于部门内需求提供数据支持，对于风险规则配置提供建议；3. 根据对业务的深度理解，对数据进行深入挖掘；4. 对数据策略及数据项目的实施进行跟踪和管理；5. 完成领导交办的其他工作；6. 工作地点上海。任职要求：1、统招本科及以上学历，数学、统计学、数量经济学、运筹学、计算机等相关专业；2、熟练使用sas、python至少一种，使用时间至少一年以上；3、熟练使用sql语言及excel；4、1年以上风险数据分析经验，有互联网金融、汽车金融、银行、小贷等金融机构或公司数据分析经验优先；5、对个人信用风险有较深入的理解，有信贷风险规则设计或信用评分经验优先。6. 优秀的分析能力、学习能力、逻辑思维、沟通能力及书面表达能力。</t>
  </si>
  <si>
    <t>职位描述: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作为公司重要的储备人才。职位要求：1、应届毕业生及以上学历，有志于金融行业长远发展（金融、经济学专业可放宽至大专）；或对金融行业有强烈意愿者。2、良好的沟通能力，很好的亲和力和较强的人际交往能力；3、精力充沛，喜爱竞争挑战和有强烈成功欲望；4、遵守纪侓和行业规范，能接受严格专业培训，具有敬业精神及团队合作意识；5、正直诚信，忠于企业，传承企业文化，愿意与企业一起发展成长；6、具有一定的金融行业知识，具有股票、外汇、期货、贵金属投资等相关业务从业经历者优先。对无相关从业经验者提供带薪培训，并在实习期内根据个人能力，定向发展成为：分析师助理（储备分析师），经理助理（储备经理）。任职要求：1、对企业相关部门岗位轮岗轮训，熟悉操作流程，累计实习经验；2、学习掌握基础分析知识，定期对金融市场定向研究，撰写市场分析报告；3、协助分析师完成对公司客户及会员进行技术分析维护，控制风险，帮助客户稳定盈利；4、完成各部门各岗位实习考核任务，实习期具有一定淘汰率；5、一个月试用期通过公司标准，转正后获得高额薪水、固定期限劳动合同，开启璀璨人生之路。用人理念 ：1、你可以没有显赫学历，但要有一直学习新事物的精神，对新鲜的东西拥有强烈的求知欲；2、你可以没有就读名校，但要证明你的能力不输于那些所谓名校的高材生；3、你可以没有金融知识，但要对金融行业有强烈的热情和兴趣；4、你可以没有工作经验，但要有梦想、有目标，要积极向上、勇于担当。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联系方式】人事经理：尉安粹人事电话：18310161636（微信同步）邮箱地址：1218623083@qq.com公司网址：http://www.onewaycn.com/公司地址：北京东城区白桥大街15号嘉禾国信大厦309室职位关键词：分析 证券分析 交易 金融交易 交易员 投资理财 风控管理 外汇 基金 私募 期货 现货 股票 原油 大宗商品 ?销售 销售代表 客户代表 电话销售 渠道销售 销售助理 销售人员 奢侈品 市场营销 金融 理财 网络营销 计算机 高端房产销售 汽车销售 商务助理 销售助理 软件工程师 销售顾问 外贸专员 置业顾问 地铁附近 朝阳 海淀 东城 号线 国贸 cbd 太阳宫 亚运村 望京 崇文门 广渠门 三元桥 团结湖 呼家楼 双井</t>
  </si>
  <si>
    <t>不要怀疑你的眼睛你没看错我也没发错我们就是想在不同的地方找到人才岗位职责：（无经验者通过面试后可免费带薪培训）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岗位要求：1.18-35周岁,大本及其以上学历;性别不限、专业不限，退伍军人前考虑；2.性格开朗，诚实守信、踏实勤奋，工作积极主动；3.沟通表达能力强，较强的团队意识和协作精神；4.能承受较强的工作压力,且有强烈的上进心。薪资待遇：1、薪资6000＋交通高温补助+五险一金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人生有一种遗憾叫做“因为不够了解而错过”，期待拥有梦想的你。那么请点击“立即申请”或通过以下方式联系我们：公司地址：北京市朝阳区东三环南路25号北京汽车大厦1402.公司主页：http://www.onewaycn.com人事部电话：010-59444424 (对职位有疑问或有兴趣者，请积极与hr联系） 人事部经理：徐经理</t>
  </si>
  <si>
    <t>我们通常只关注自己熟悉的行业和我们能够驾驭的工作，与此同时，有没有想过我们+关注的行业还有多少发展和上升空间，同样都是工作8小时，为什么别人能挣1-2万而自己还在为7-8千纠结，外面的世界很精彩，走出来看看吧我们可以很负责的说只要敢于迎接挑战，月薪1-2万只是个起点！！华壹信融欢迎你的加入！！！！（现入职，也可享受年终奖福利） 岗位职责： （无经验者通过面试后可免费带薪培训）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岗位要求： 1.18-35周岁,大本及其以上学历;性别不限、专业不限，退伍军人前考虑；2.性格开朗，诚实守信、踏实勤奋，工作积极主动；3.沟通表达能力强，较强的团队意识和协作精神；4.能承受较强的工作压力,且有强烈的上进心。 薪资待遇： 1、薪资6000＋交通补助+饭补+高温补助+五险一金+年底双薪2、完整晋升空间。每三个月有一次晋升机会，每次薪资涨幅4000-50003、保障安全有五险一金4、每月有高温和交通补助福利待遇： 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公司官网www.huayifinance.com联系电话：宋悦 17778149192公司地址：朝阳区东大桥春平广场百富国际大厦a座8楼8d（紧邻6号线东大桥地铁站a口）</t>
  </si>
  <si>
    <t>想要付出多少努力，就已经定格好要赚多少钱。如果你已经厌倦了朝九晚六的生活，不如放宽视野，选择【万向联合】任职资格：学习型：（可接受应届毕业生）1.正规院校财经类专业本科以上学历;经济学，金融学，证券投资学，国际贸易等专业优先。2、性格开朗、大方，沟通表达能力强，有授课、主持或演讲经验者优先；3.熟悉相关办公软件，能独立研发课件;4.掌握金融投资基本知识，熟悉公司投资项目;经验型：1.年龄30岁以下，口齿清晰、思维活跃、性格开朗、自信；2.三年以上金融投资领域及讲师相关工作经验，主持并讲授不少于50人以上的各类培训课程不少于50场，对会场有足够的掌控力;3. 有保险行业组训、培训岗位、产说会工作经验优先考虑;4.优秀的口头和书面表达能力，良好的沟通能力和亲和力;5.具有良好的人际沟通及协调能力;6.有证券公司，期货公司工作经验；薪资待遇：1、条件符合者，公司将统一安排专业职业技能培训；2、周末双休、法定节假日，圣诞、万圣、bank holiday休息3、做五休二、office作息时间，无需加班；4、完善成熟的晋升渠道，专业的职业生涯规划，助你成为金融行业精英5. 合理优厚的薪金：基本工资+提成奖金+补贴+年终奖+优秀员工激励奖金等,6. 完善的假期组合：带薪年假、带薪病假及法定假期；7. 优厚的福利体系：养老保险、医疗保险+补充医疗保险、生育保险、 工伤保险、失业保险及住房公积金；8. 丰富多彩的员工活动：员工聚餐、年度体检、节日晚会、旅游活动、运动会、优秀员工表彰活动等；9. 多元化培训课程：带薪岗前培训，在职个人提升计划；10. 良好晋升机会：内部转职（横向发展）、纵向提升； 11. 舒适工作环境。      欢迎加入万向！     welcome to oneway~公司地址：北京市朝阳区潘家园北京汽车大厦1402室公司主页：www.trade-bj.com人事部电话：17718583381人事部邮箱：helu@trade-bj.com人事部经理：何璐</t>
  </si>
  <si>
    <t>岗位职责：通过解读数据资产的市场价值，寻找数据价值背后的应用场景并规划一系列的数据产品，为产品研发方向提供策划方案并指导产品总监或产品经理负责落地统筹；1、? 负责对数据宝所有对接的部委数据资源进行研究解析，结合市场需求给出合作方案及战略参考支持；2、? 负责针对已有资源设计行业细分领域应用产品，如航旅数据服务产品、车辆数据评估产品等；3、? 负责基于市场需求和运营、销售数据，整合集团及战略合作商资源不断优化产品，确保核心竞争力；4、? 负责对通过总裁室评审立项的产品项目与产品、技术团队负责人进行沟通投入研发并准时推出新产品，指导市场制定新产品市场拓展策略；5、? 负责组建并管理数据分析团队及跨部门沟通协调工作。?任职要求：1、? 五年以上工作经验，全日制本科以上学历，有4a广告公司从业经历优先考虑，熟悉大数据行业优先考虑；2、? 具备较优秀的策划创意能力、较强的逻辑思维能力、有优秀的对外独自提案能力（请带上您的成功案例），有一定技术基础；3、? 有2-3个数字营销成功项目经验，并且服务过的项目覆盖3个以上的行业；4、? 具备较强的商业头脑及市场敏锐度，目标感清晰明确，优秀的解决问题能力，优秀的沟通协调能力；5、? 有战略眼光，愿意拥抱挑战。</t>
  </si>
  <si>
    <t>北京——中国的首都，每天吸引着全国甚至世界各地怀揣梦想的人前来寻找机会。被人们习惯地称为“北漂”。我们不知道当中有多少人来自农村，但随着中国城镇化的推进，大量的农民从土地上解放出来，开始到城市里生活。他们可能是菜贩子、送水工，也可能是美甲的小美女，还可能是建筑工地的大叔……揣着不同的梦想、忍受着远离家乡和亲人的孤独。他们挤进北京的大街小巷，挥洒着汗水，只希望在这儿成就自己人生的中国梦。他们中，有的已立住了脚根，有的仍在迷惘、仍在寻找。如果你还在寻找，如果你此时看到这篇帖子，北京万向卓迹愿给寻梦的你一个机会，我们一起共建一个美好的未来岗位职责：（没有销售性质，无经验者通过面试后可免费带薪培训）1.严格执行公司各项制度，协助项目经理完成日常工作；2.按照部门主管的要求进行项目数据的搜集或整理；3.配合其他部门有关工作；4.遵守公司的各项管理制度，承办领导交办的其他工作。岗位要求：1.18-35周岁,大本及其以上学历;性别不限、专业不限，退伍军人优先考虑。2.性格开朗，诚实守信、踏实勤奋，工作积极主动；3.沟通表达能力强，较强的团队意识和协作精神；4.能承受较强的工作压力,且有强烈的上进心。薪资待遇：1、薪资6k-1w5＋交通高温补助+五险一金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更真挚的祝福6、不定时不定量的微信抢红包的惊喜活动，等你来抢；7、神一般的队友，激情四溢朝气蓬勃的团队工作氛围；8、饭补、话补、交通补、结婚红包、每年两次的加薪机会，每月的绩效奖金，年底红包等丰厚的福利等着你；9、更重要的是来到这里，你将拥有更广阔的职业发展空间，更充足的资源支持，更人性化的管理，不管你在那个岗位，只要你可做，就有机会成为部门leader进而走进公司高级管理层。直接投递简历，公司会当天审核，审核通过后会通知面试公司地址：北京市朝阳区东三环南路25号北京汽车大厦1402.人事部电话：17718339262(对职位有疑问或有兴趣者，请积极与hr联系）人事部经理：张萌</t>
  </si>
  <si>
    <t>一、晋升空间：  1.初级—中级—高级—专业—首席分析师/首席风管师2.讲师助理—金融顾问—高级金融顾问—交易经理—交易总监3.优秀者可直接晋升成中高级金融师 4.对于没有交易经验、却对金融交易职位感趣者，公司提供岗前技术指导，公司专业讲师团队助你走进交易市场，并找到自己的立足点，成为优秀金融师。二、岗位须知：1、请各位求职者仔细、详细的阅读您投递的职位要求，公司将统一进行审核、通知，谢绝重复投递和未经预约的来访。2、凡应聘成功的人员，公司将统一、全面的给予员工提供为期六天的零基础免费岗前培训，培训时间（09:30--17:00）周六、日休息。3、培训期间补助是（100元/天），并在正式入职后的第一个月薪资里统一发放。（如没有正式入职，补助不予发放）4、正式入职之后交易资金均由公司提供。5、正式入职后也可不用坐班（工作时间和地点可自由分配，需要自己有上网条件）。三、岗位简介及岗位要求：主要工作是在网上给公司操作账户资金。本工作不一定需要很高的学历，主要看个人素质，有一定的抗压能力，成熟稳重最好。具体的工作公司会有零基础的系统学习。学习和工作初期都会有专业的老师指导。应聘方式：1、直接投递简历，公司会当天审核，审核通过后会短信通知面试，请保持手机畅通。2、北京市朝阳区cbd东三环中路9号富尔大厦15层1505室（中央电视台对面）。乘车路线：地铁1/10号线国贸站，e2口出，直行500米，即到富尔大厦；地铁10号线金台夕照站d口出，右转100米即到富尔大厦。</t>
  </si>
  <si>
    <t>岗位职责：- 进行常规的数据处理、检查与清洗等工作；- 根据公司业务需求，对项目数据进行数据分析、数据挖掘，数据可视化、形成数据产品；- 对项目数据进行建模、模型的选取与优化、模型验证等工作；- 对海量业务数据进行分析，深度挖掘用户行为特征，构建用户的指标体系；- 协助项目负责人从数据分析的角度实现研究目的；- 完成项目计划书的撰写，进行项目的方案设计、问卷设计、报告撰写等研究工作；任职要求：- 统计学、经济学、数学等相关专业本科或以上学历；- 至少熟练运用一种数据统计分析软件，如spss、r等；- 有调研数据统计分析、数据挖掘、建模工作、市场调研工作经验者优先；- 对数据敏感，有强大的逻辑思维能力；- 性格开朗稳重，勤奋努力，敬业；- 善于思考，学习能力强，具备优异的沟通力及理解力；- 熟练使用word\excel\powerpoint等办公软件</t>
  </si>
  <si>
    <t>岗位职责：1、负责捕捉市场热点，了解其他互联网公司的动向；2、协助发布研究报告，协助公司信息发布；3、使用公司提供的互联网线上工具（微信、微博、qq等），收集行业信息，分析专题页面；4、使用公司提供的交互工具，在调研分析过程中不断学习、交流、分享互联网大数据关键信息。?任职要求：1、大专以上学历；2、熟练掌握office 办公软件、图文编辑工作能力强；3、对互联网、大数据有浓厚兴趣，勤奋上进；本岗位欢迎2016届、2017届优秀应届毕业生，且渴望在互联网数据分析领域持续发展的人士投递</t>
  </si>
  <si>
    <t>【岗位职责】（无经验者通过面试后可免费培训）1.严格执行公司各项制度，并定期整理交易数据，向上级汇报账户分析结果；2.按照部门主管的要求进行技术和基本面规律的分析，进行数据的搜集或整理；3.时刻关注操作品种的价格变动和相关重要资讯。【岗位要求】1.20~45周岁,大专及其以上学历；性别不限、专业不限；热爱金融行业；2.性格开朗，踏实勤奋，工作积极主动；3.沟通表达能力强，较强的团队意识和协作精神；4.具有良好的自我学习能力与团队合作精神；良好的职业操守，有强烈的责任感。【薪资待遇】1、薪酬：6k底薪+高额提成+交通补助+奖金+带薪年假+节日福利+生日福利+社会保险，平均月收入可达到8000-10000元/月2、提供免费的专业岗前培训，有灵活的晋升体系，为您提供广阔的职业发展机会。3、享有国家规定法定假日及年假、婚假、产育假等假期制度；4、公司定期举办各种活动，如员工聚餐、员工生日聚餐、运动会、拓展训练、团队旅游、企业年会等。---------------------------------------公司地址：深圳市福田区车公庙本元大厦12b乘车路线：地铁1、7、9、11号线车公庙站c出口(浦发银行即本元大厦)联系电话：屈先生 18055103894</t>
  </si>
  <si>
    <t>职位要求 ：1、应届毕业生及以上学历，有志于金融行业长远发展（金融、经济学专业可放宽至大专）；或对金融行业有强烈意愿者。2、良好的沟通能力，很好的亲和力和较强的人际交往能力；3、精力充沛，喜爱竞争挑战和有强烈成功欲望；4、遵守纪侓和行业规范，能接受严格专业培训，具有敬业精神及团队合作意识；5、正直诚信，忠于企业，传承企业文化，愿意与企业一起发展成长；6、具有一定的金融行业知识，具有股票、外汇、期货、贵金属投资等相关业务从业经历者优先。对无相关从业经验者提供带薪培训，并在实习期内根据个人能力，定向发展成为：分析师助理（储备分析师），经理助理（储备经理）。任职要求 ：1、对企业相关部门岗位轮岗轮训，熟悉操作流程，累计实习经验；2、学习掌握基础分析知识，定期对金融市场定向研究，撰写市场分析报告；3、协助分析师完成对公司客户及会员进行技术分析维护，控制风险，帮助客户稳定盈利；4、完成各部门各岗位实习考核任务，实习期具有一定淘汰率；5、一个月试用期通过公司标准，转正后获得高额薪水、固定期限劳动合同，开启璀璨人生之路。用人理念：1、你可以没有显赫学历，但要有一直学习新事物的精神，对新鲜的东西拥有强烈的求知欲；2、你可以没有就读名校，但要证明你的能力不输于那些所谓名校的高材生；3、你可以没有金融知识，但要对金融行业有强烈的热情和兴趣；4、你可以没有工作经验，但要有梦想、有目标，要积极向上、勇于担当。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公司地址：朝阳区潘家园北京汽车大厦1402人事部:孙茜 17718337510工作地址：北京市朝阳区东三环南路25号北京汽车大厦1402</t>
  </si>
  <si>
    <t>岗位职责：1、理解数据资源特征，根据业务场景梳理数据分析模型；2、大数据的分析与挖掘，利用sql、python、r语言等工具完成公司产品研发或项目实施过程中的数据分析与挖掘工作；3、参与项目咨询工作，在数据分析总监的组织下完成相应工作内容。任职要求：1、硕士学历；有1-2年金融银行或互联网金融公司数据分析师工作经验，有咨询公司经验优先；2、熟练r、python、sql语言中的一种或者几种，熟练运用一个或多个主流数据分析软件工具（如：r、sas等）,有数据统计分析建模经验；3、学习能力和通缉思维能力强，有一定抗压性。</t>
  </si>
  <si>
    <t>作为专业的金融创新方案系统提供者，万向将一如既往，携手客户，共同成长，合作共赢，为客户的发展，为中国资本市场的发展作出更大贡献。致面临择业的毕业生们：你还在为刚出校园的不适应而垂头丧气，感到前路渺茫吗？还因为目前缺少工作经验而被善意拒绝吗？还在为别人的指责“高不成低不就”而伤心吗？那么现在，你就可以毫不犹豫来加入南盛资本！我们以培养90后年轻一代为目的，愿意为有梦想但是苦于没有平台的年轻人提供广大就职机会！欢迎同样有激情和梦想的你加入我们的团队！公司介绍：万向通汇投资管理有限公司创立于2010年。作为国内的新锐资本机构，南盛资本坐拥北京cbd核心区，公司团队由来自海外或有多年金融投资经验的专业精英组成南盛资本立志缔造企业品牌价值，以客户服务为主导，为员工、客户及投资者创富增值。我们坚信专业化的知识可以创造高附加值的产品，我们将为中国内地感兴趣的投资者提供前卫的信息咨询服务和技术支持，积极拓展内地第三方理财咨询服务业务，我们的服务重点是根据客户的过往投资经历以及投资类型与偏好，制定出合理的家庭资产配置方案。秉承着公平、公正、公开的原则，站在独立客观的角度上给予投资人理财规划与建议，并提出适合当前的投资组合，为投资人的资产增值与保值提供了有效帮助。万向通汇做为独立的金融机构，从客户的利益出发，保证客观的第三方立场，至始至终秉持着：始于客户的需求，终于用户的满意。万向通汇的优势：培训：不怕你没经验公司有完备的培训体系，所有的管理人员均由基层培养；人才培养是我们的优势，为全员提供专业系统化的岗前带薪培训、岗中训练及管理力提升训练是我们的日常工作好发展：我们这里目前非常缺管理岗，入职即可参与晋升，达到考核要求可以直接通过公平公开的竞聘晋升到管理岗带团队强支持：拥有强大的专业支持能力，公司团队由来自海外或有多年金融投资经验的专业精英组成，立志缔造企业品牌价值，目前公司运营指数直线飙升，员工幸福度指数也不断上升。万向通汇主要福利：1.创业福利：工作满1-2年及以上，有资格成为南盛资本分公司总监；2.职位晋升：1－2月晋升为基层管理岗位；3－5月晋升为主管、经理岗位；8－10月晋升为总监岗位；1-2年晋升为分公司总监、总经理等；3.薪资晋级：随着职位的晋升，每次薪资涨幅4000-5000；4.年终奖：公司每年年底根据企业经济效益与员工表现对在岗人员发放年终奖。5.节假日补助：端午、中秋、春节等传统节日公司统一发放礼品、南盛资本家人聚餐等活动。6.生日福利：南盛资本家人生日当天会有公司人事部代为颁发生日红包及集团所有人的祝福，部门庆祝生日等。7.感恩父母福利：公司每年年底寄送员工年终奖的一半给每一位员工父母，以及电话问候。年终旅游等8.社保福利：按国家社保法规定，为全体正式员工办理社会保险、医疗保险的全部险种。9.培训福利：每月均有不定期的各种培训，10月度表彰：只要是入职的南盛资本家人，不管入职时间长短，每个月均可参与集团的每月考核，月初进行上个月的表彰大会，对上个月考核的优秀员工及晋升员工进行红包鼓励或委任状颁发。11.旅游福利：集团不定期召集优秀员工集体出游，比如三亚、马尔代夫等。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员工具备：1、不管你来自哪里，学历是什么，我们希望你正直，待人真诚。2、无论你年龄大小，我们希望你有强烈的成功欲望，证明自己存在的价值。3、你一定要能吃苦，要勤奋，因为勤奋+思考才容易更快的成长。4、你一定要有团队意识，一个人可以走的很快，但不可能走得很远。5、你要懂得自律，如果现在还不能自律，那就让团队和环境来帮助你。6、拥有超强的执行力，一流的创意+三流的执行永远比不上三流创意+一流的执行。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那么请点击“立即申请”或通过以下方式联系我们：人事经理：王楠公司网址：www.finance-bj.com联系电话：18511415055总部地址：北京市东城区广渠门内嘉禾国信309室公司名称：万向联合控股集团各求职者请注意可把简历发至公司邮箱qinyue@finance-bj.com</t>
  </si>
  <si>
    <t>入职条件1、专业不限，金融相专业或有金融行业经验者优先；有意愿进入金融投资领域的应届毕业生也可以有机会。2、具有良好的自我学习能力与团队合作精神；良好的职业操守，有强烈的责任感。3、提供免费的专业岗前培训，公司团队带你进入金融市场；有灵活的晋升体系，为您提供广阔的职业发展机会。岗位职责：1、严格执行公司各项制度，并定期整理交易数据，向上级领导账户分析结果；2、按照部门主管的要求进行技术和基本面规律的分析，进行数据的搜集或整理。3、时刻关注操作品种的价格变动和相关重要资讯。薪资待遇：1、薪酬：6k底薪+高额提成+交通食宿补助+五险一金，月收入可达到8k-10k/月;2、享有国家规定法定假日及年假、婚假、产育假等假期制度；3、公司定期举办各种活动，如员工聚餐、员工生日聚餐、运动会、拓展训练、团队旅游、企业年会等。有意向者可直接投递简历，公司会当天审核，审核通过会通知面试公司名称：金田合创投资（深圳）有限公司公司网址：www.bestssjh.com公司地址：深圳市罗湖区国贸和平路1199号金田大厦1505室</t>
  </si>
  <si>
    <t>岗位职责:1.满足各业务部门对相关业务数据的提取和分析需求，包括各种制式报表并根据业务发展及时进行热点、重点数据的调整和分析，能独立完成分析工作；2.监控各业务部门，对日报、周报、月报等各项日常数据报表的制作和维护，并提供最新的运营情况，以便各部门及时掌握；3.公司交办的其他工作 任职资格:1.第一学历全日制统招本科，统计学、数学等相关专业，具备一定的编程能力优先2.擅长使用excle，能使用其他数据统计工具处理大批量数据，熟练数据库等工具优先3.有较强的数据敏感度，对数据分析有强烈兴趣，具备数据深层次挖掘的能力，善于发现数据的变化规律；4.思维缜密、思路清晰，注重细节，较好的逻辑分析能力5.具备抗压能力，能适应一定强度的工作</t>
  </si>
  <si>
    <t>您是毕业生还是想转行，只要您对金融感兴趣，录取后会有岗前培训岗位职责：辅助经理做分析工作，针对金融外汇市场数据统计和分析。工作性质：偏文职偏技术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工作时间（打卡上班，到点就走，岗位不加班） 上班时间：早上：9:00  下午：5:30(周一到周五) 休息：周末双休，节假日正常放假万向主要福利：1.创业福利：工作满1-2年及以上，有资格成为万向通汇分公司总监；2.职位晋升：最快1－2月晋升为基层管理岗位；3－5月晋升为主管、经理岗位；8－10月晋升为总监岗位；1-2年晋升为分公司总监、总经理等；3.薪资晋级：随着职位的晋升，每次薪资涨幅4000-5000；4.年终奖：公司每年年底根据企业经济效益与员工表现对在岗人员发放年终奖。5.节假日补助：端午、中秋、春节等传统节日公司统一发放礼品、万向家人聚餐等活动。6.生日福利：万向家人生日当天会有公司人事部代为颁发生日红包及集团所有人的祝福，部门庆祝生日等。7.感恩父母福利：公司每年年底寄送员工年终奖的一半给每一位员工父母，以及电话问候。年终旅游等8.社保福利：按国家社保法规定，为全体正式员工办理社会保险、医疗保险的全部险种。9.培训福利：每月均有不定期的各种培训，10月度表彰：只要是入职的万向家人，不管入职时间长短，每个月均可参与集团的每月考核，月初进行上个月的表彰大会，对上个月考核的优秀员工及晋升员工进行红包鼓励或委任状颁发。13.旅游福利：集团不定期召集优秀员工集体出游，比如三亚、马尔代夫等。工作地址 朝阳区东三环南路北京汽车大厦（国企大厦，管理严格，面试时切记要带身份证，门禁卡后续公司会发放）乘车路线：地铁10号线在潘家园c1口出或地铁14号线十里河h口出联系方式：徐经理 15501206601</t>
  </si>
  <si>
    <t>岗位职责：1. 负责业务分析，梳理业务、行业数据，对业务提供决策支持；2. 数据统计后台设计、数据规范、优化数据平台，搭建数据监测指标，完善数据报表格式，协助报表生成自动化；3. 围绕业务经营的策略以及业务运营中的潜在问题，展开专项数据论证分析，对数据异常及时预警，能独立完成报告；4. 建立科学业务分析方法论，并在业务中发挥策略、预警、复盘，提升业务表现；5. 通过统计分析、数据建模等多种方法，分析多维度数据，建立内部模型，并结合分析结论提供决策依据；6. 管理线上业务相关数据规范、标准，保证数据生产逻辑清晰、高效有序。任职要求：1) 业务数据敏感度高，对数据分析有热情，能够透过数据掌握业务发展的逻辑与瓶颈。2) 2年及以上大数据数据分析工作经验，完成大中型数据专题分析。3) 本科及以上学历，计算机、应用数学，统计学，经济学等相关学科； 　4) 熟悉积分的算法模型：线性回归、逻辑回归、关联规则、聚类、分类等；　5) 熟悉spss、sas、r、python其中至少一款数据分析工具进行数据处理、统计分析、实现基本的模型算法； 　6）熟悉sql/postgresql进行查询；</t>
  </si>
  <si>
    <t>职位描述: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作为公司重要的储备人才。职位要求：1、应届毕业生及以上学历，有志于金融行业长远发展（金融、经济学专业可放宽至大专）；或对金融行业有强烈意愿者。2、良好的沟通能力，很好的亲和力和较强的人际交往能力；3、精力充沛，喜爱竞争挑战和有强烈成功欲望；4、遵守纪侓和行业规范，能接受严格专业培训，具有敬业精神及团队合作意识；5、正直诚信，忠于企业，传承企业文化，愿意与企业一起发展成长；6、具有一定的金融行业知识，具有股票、外汇、期货、贵金属投资等相关业务从业经历者优先。对无相关从业经验者提供带薪培训，并在实习期内根据个人能力，定向发展成为：分析师助理（储备分析师），经理助理（储备经理）。任职要求：1、对企业相关部门岗位轮岗轮训，熟悉操作流程，累计实习经验；2、学习掌握基础分析知识，定期对金融市场定向研究，撰写市场分析报告；3、协助分析师完成对公司客户及会员进行技术分析维护，控制风险，帮助客户稳定盈利；4、完成各部门各岗位实习考核任务，实习期具有一定淘汰率；5、一个月试用期通过公司标准，转正后获得高额薪水、固定期限劳动合同，开启璀璨人生之路。用人理念：1、你可以没有显赫学历，但要有一直学习新事物的精神，对新鲜的东西拥有强烈的求知欲；2、你可以没有就读名校，但要证明你的能力不输于那些所谓名校的高材生；3、你可以没有金融知识，但要对金融行业有强烈的热情和兴趣；4、你可以没有工作经验，但要有梦想、有目标，要积极向上、勇于担当。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应聘方式：直接投递简历，公司会当天审核，审核通过后会通知面试。预约经理：王楠预约电话：18511415055公司地点：北京市东城区广渠门内嘉禾国信大厦309室乘车路线：地铁7号线广渠门内b口出直走300米，左拐即到注： 交易员只操作公司账户，不需外出寻找客户！工作地址：北京市 东城区 广渠门内 嘉禾国信 3楼309室</t>
  </si>
  <si>
    <t>岗位职责：1. 参与项目的调研，了解业务方的核心需求并定义问题2. 负责对数据进行分析，形成可落地的解决方案，支持相关部门工作的改进3、搭建监控报告体系，量化分析业务运营情况，并且给出改进和优化建议；对业务进行预估，业绩进行预测，建立数据各维度模型，并发现业务中潜在问题和给出优化方案；4、负责业务项目专题分析，提供有效的决策建议，并推动方案落地和后续监控任职要求：1. 本科学历及以上，数学、统计学、计算机科学、工程类专业背景优先2、掌握至少一门数据分析语言／工具（sas／r／python／spss等）、至少掌握数据可视化软件一种（tableau）3、出色的逻辑思维能力，了解常用的数据分析方法并能在实际工作中灵活运用，具备分析问题和解决问题的能力，能独立搭建业务模型</t>
  </si>
  <si>
    <t>岗位职责：1．基因组选择方法流程研发，报告的出具；2．动植物育种应用方向研发，报告的出具；3．亲缘关系鉴定等流程方法研发，报告的出具；4．动物育种芯片研发；5．为公司发展提出意见和建议，配合团队推出新的服务项目；6. 负责客户售后问题，解决客户困惑。任职要求：1.硕士以上学历，本科毕业两年工作经验；2.数量遗传学、生物信息学、生物学、数理统计相关专业；3.精通perl、r、python、c/c++、java中一种以上编程语言。4.具备基本的中英文文献查询与阅读能力。5.具有较强的人际能力、沟通能力和计划与执行能力。6.能够知道和简单的使用tomcat，apache，mysql</t>
  </si>
  <si>
    <t>工作职责1、根据年度计划、目标预算、实际产品数据的做数据分析、筛选、统计；2、站点的具体销售数据及实际情况，结合产品流通周期，负责各类数据的统计分析，并分析各站点历史销售数据，提供数据分析报告；?3、负责各类销售数据的统计与分析，按照周、月定期提交销售数据分析报告及解决方案，分析各站点的经营业态、促销合理性效果评估及分析、布局环境；4、产品的报表分析，站点布局，客户体验回访；5、完成领导交办的其他任务；任职要求：1、统计学、计算机等相关专业，大专及以上学历；2、一年以上数据分析经验，具备数据分析和深度分析经验者优先；3、熟练使用erp管理系统，熟练掌握office办公软件，使用excel等工具完成数据分析及报告；4、具备数据表单分析处理能力，良好的逻辑思维能力，对数据敏感；5、主动学习，敬业认真；</t>
  </si>
  <si>
    <t>#我们需要你#1、为公司的账户进行盈利操作。2、每个月进行数据总结，即时准确汇报公司各项账户信息。3、时刻关注操作品种的价格变动和相关重要资讯。4、严格执行公司各项制度，并定期整理数据，向定期上交账户分析结果。5、按照部门主管的要求进行技术和基本面规律的分析，进行数据的搜集或整理。6、配合其他部门有关工作。7、遵守公司的各项管理制度，承办领导交办的其他工作。？#我们希望你#1、 热爱金融行业，有强烈的意愿进入金融投资领域，渴望成为金融职场中的精英。2、 具有良好的自我学习能力与团队合作精神。3、 具有良好的职业操守，有强烈的责任感。4、 无论你之前从事什么行业、学历如何，在这个行业里只要你敢于挑战自我，勇于探索并发现自己的潜力，高收益不是梦想。5、 公司内部气氛融洽，共同发展，有灵活的晋体系和广阔的前景。6、 提供免费的专业岗前培训，为您提供广阔的职业发展机会7、 对金融或投资领域有兴趣者，应届毕业生也可以有机会。【薪酬待遇】  底薪（6000-15000）+ 绩效 + 20%-50% 提成+免费带薪培训+五险一金+年终奖+旅游？#享受福利#：1、 接受免费统一的学习培训和模拟训练；2、 稳定赢利初、中级可以晋升为高级；3、 级别越高，机会越多，收入越高。4、 交易稳定赢利后，工作时间和地点可以自由支配。当别人还在睡觉、享受生活时，而我们却在积累财富和储备知识。挑战自己，才是现在的年轻的你应该做的！！！那么请点击“立即申请”或通过以下方式联系我们：直接投递简历，公司会当天审核，审核通过后会通知面试。公司名称：中汇富投资（深圳）有限公司人事经理：王经理预约电话：18128311312公司地址：深圳市福田区车公庙创新科技广场1期a座1501乘车路线：地铁1，7、9、11号线车公庙地铁站f出口，直走左转200米工作地址深圳市福田区车公庙创新科技广场1期a座1501</t>
  </si>
  <si>
    <t>岗位职责：根据项目研究背景或方向，结合客户需求，对数据进行数据挖掘、数据分析；?参与研究方案制定，准备项目文献；根据统计分析计划，实施相应的统计学方法、算法程序、数据呈现及结果输出等；参与撰写临床项目报告及临床统计报告。?岗位要求：临床医学、基础医学、卫生经济学相关学科；掌握至少一种数据分析工具（r 优先）；文献资料查询、英语阅读及书写能力强 ；不断更新知识体系，跟进最新研究前沿；具有强烈的责任心及工作热情，以及较强的沟通能力。</t>
  </si>
  <si>
    <t>岗位职责：1、对企业相关管理软件运行数据进行相关统计，提供决策和业务优化。2、规划及开发运营、大数据相关的数据产品，支持相关数据的日常监控，调用及分析。3、通过数据分析模型建立运营数据分析、预警机制，协助运营部门完善运营监控流程。4、能够结合多种工具，有效展示数据分析成果。任职要求：1、统计学，应用数学，计算机相关专业本科（含）以上学历，研究生及以上学历优先。2、2年以上数据分析及建模相关经验，熟悉数据监控与预警机制者优先，熟悉常用机器学习算法及应用者优先。3、熟练掌握及使用sql，熟悉sas/r/python等分析工具。4、熟练掌握excel及ppt使用。5、良好的沟通交流能力，文字语言表达能力，较好的逻辑分析能力，具备敏锐的商业嗅觉，对数字敏感。</t>
  </si>
  <si>
    <t>我们通常只关注自己熟悉的行业和我们能够驾驭的工作，与此同时，有没有想过我们+关注的行业还有多少发展和上升空间，同样都是工作8小时，为什么别人能挣1-2万而自己还在为7-8千纠结，外面的世界很精彩，走出来看看吧我们可以很负责的说只要敢于迎接挑战，月薪1-2万只是个起点！！华壹信融欢迎你的加入！！！！（现入职，也可享受年终奖福利）薪资待遇：1、薪资8000＋交通补助+饭补+高温补助+五险一金+年底双薪2、完整晋升空间。每三个月有一次晋升机会，每次薪资涨幅4000-50003、保障安全有五险一金4、每月有高温和交通补助岗位职责： （无经验者通过面试后可免费带薪培训）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岗位要求： 1.20-35周岁,大专及以上学历;性别不限、专业不限；2.性格开朗，诚实守信、踏实勤奋，工作积极主动；3.沟通表达能力强，较强的团队意识和协作精神；4.能承受较强的工作压力,且有强烈的上进心。 福利待遇： 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联系电话：王 17778134116公司地址：朝阳区东大桥春平广场百富国际大厦a座</t>
  </si>
  <si>
    <t>岗位职责：1、配合产品经理，负责数据底层数据梳理与架构设计，输出业务数据模型；2、协助上级主管指导团队成员，提升团队成员专业技能；3、不断了解行业发展趋势和政策变化，并将获得的新知识新资讯应用到工作中。岗位要求：1、数学、统计学本科或以上学历，4年以上相关工作经验，能熟练使用r/sql/python等多种分析工具完成数据梳理，清洗，整合、计算、转化、提炼、画图等工作；（必备）2、有高度的数据安全意识，数据存储知识，对大批量数据有梳理和归类能力，能通过数据规律及业务需求，搭建业务数据模型；（必备）3、具备优秀的数据分析、逻辑思维、解决问题能力及高度责任心。（必备）4、有数据产品经验及游戏行业同等岗位经验者优先考虑。（加分）</t>
  </si>
  <si>
    <t>岗位职责： 这是一个自我追寻的时代。工作不仅是解决温饱的工具，更隐含自我实现的意义。调查发现60%的人对自己的工作不满意，50%的人对自己的行业不满意。但有多少人是“干一行恨一行”心理作祟，有多少人是真该转行实现自我，不得而知。想转行的各位纠结于此不敢动弹。 我们通常只关注自己熟悉的行业和我们能够驾驭的工作，与此同时，有没有想过我们关注的行业还有多少发展和上升空间，同样都是工作8小时，为什么别人能挣1-2万而自己还在为7-8千纠结，外面的世界很精彩，走出来看看吧我们可以很负责的说只要敢于迎接挑战，月薪1-2万只是个起点！！岗位职责： （无经验者通过面试后可免费培训）1.严格执行公司各项制度，，并定期整理数据，向上级领导分析结果；2.按照部门主管的要求进行技术和基本面规律的分析，进行数据的搜集或整理；3.配合其他部门有关工作；4.遵守公司的各项管理制度，承办领导交办的其他工作。岗位要求： 1.18-50周岁,大本及其以上学历;性别不限、专业不限，退伍军人前考虑；2.性格开朗，诚实守信、踏实勤奋，工作积极主动；3.沟通表达能力强，较强的团队意识和协作精神；4.能承受较强的工作压力,且有强烈的上进心。薪资待遇：1、薪资6000＋交通高温补助+五险一金2、完整晋升空间。每三个月有一次晋升机会，每次薪资涨幅4000-50003、保障安全有五险一金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工作时间】： 五天八小时制 朝九晚六 周末双休 不需加班直接投递简历，公司会当天审核，审核通过后会通知面试。公司名称：中汇富投资（深圳）有限公司公司地址：深圳市福田区车公庙创新科技广场1期a座1501乘车路线：地铁1，7、9、11号线车公庙地铁站f出口，直走左转200米人事经理：韩经理预约电话：18138210992（可来电咨询）公司官网：www.zhfinvestment.com工作地址深圳市福田区车公庙创新科技广场1期a座1501</t>
  </si>
  <si>
    <t>岗位职责：1.负责风控数据的提取、处理及分析工作，负责风控数据需求整理与跟进，定期输出分析报告；2.针对风控问题进行深度诊断，发现风控问题，辅助制定风控策略；3.挖掘数据背后的市场方向、规律、短板，为业务提供决策依据。任职要求：1.本科以上学历，1年以上数据分析、数据挖掘相关工作经验优先；2.具有较强的数据分析能力和严密的逻辑思维，擅于通过数据分析发现业务规律；3.精通excel（数据透视表、各种常用公式），熟悉sql，具有相关工作经验；4.具备较强的抗压能力及自主学习能力，乐于接受挑战,保密意识强。</t>
  </si>
  <si>
    <t>岗位职责：1、 通过数据挖掘和风险量化技术对以信用风险为主的各类风险进行量化分析和建模，为个人、小微企业及其他业务风险政策、审批策略和贷款管理策略提供依据；2、 构建各类风险评级模型等风险量化系统、早期风险预警等应用系统的研究规划、需求设计、论证组织、开发测试、推广应用和运行维护；3、 通过数据挖掘对贷款进行质量监测分析和早期风险预警，并推进预警行动策略的实施。任职资格：1、 本科及以上学历，统计学、金融学、计算机科学等相关专业优先；2、 熟悉数据挖掘软件，精通sas、r、python其中一种语言；3、 熟悉sql基本查询语句，有信用评分卡项目开发经验，至少一次完整建模经验；4、 对数据敏感度高，有较强的逻辑思维能力。</t>
  </si>
  <si>
    <t>深圳市易联电子科技有限公司专注于跨境电商amazon亚马逊出口业务，主要出口国家有欧美、日本、澳州、加拿大等国家，采用btc零售的业务模式，fba品牌路线，精品路线。公司有以下几大优势：一、资金实力雄厚；二、与工厂深度合作、私模；三、团队在amazon亚马逊电商平台有3年的经验；四、公司重视培训人才、重视人才，给大家提供一个展示自己能力的平台！晋升机会大！岗位职责：1.负责跨境电商平台（amazon）产品数据调研：关键词，bestseller，top100, 等小工具应用搜集、分析、汇总和评估，进行市场调研和数据分析，品类包括但不仅限于：数码3c、家居日用、电脑周边等；2.结合外贸b2c平台数据热度、行业展会、竞争对手、时事动态、引擎搜索、第三方数据软件、从多个维度分析、调研、预测目标市场趋势、类目动态；3.收集销售部新品建议、销售需求、销售数据，并加以可行性分析和开展工作；4.定期查阅跨境电商平台政策和规定，配合销售部调整市场定位、产品定位，寻长销售增长点；5.对业务数据进行分析和建模，针对订单量、访问量及促销活动等，设计预测模型或算法；6、撰写数据分析方案，知识产权风险排查方案，并定期优化更新。7、最终实现亚马逊的爆款产品开发，通过亚马逊市场调研，分析竞争力和利润水平，开发出有潜力成为亚马逊best seller的产品。任职要求：1、年龄：21-30岁、男女不限；2、学历：大专或以上，工作2年+；3、专业：专业为数学、统计学或计算机专业；4、语言：英语4级或以上，工作主要以英语读写为主，不要求口语；5、经验：半年或以上外贸跨境电商公司、淘宝商城、天猫商城、京东商城，产品部、市场部数据分析经验；6、精通：微软office套件（word、excel、powerpoint）；7、协作意识高、执行力强、创造力强、学习能力强、责任心强、抗压能力强；8、只要你愿意稳定发展并展示出色的工作能力、我们为你提供明晰的职业发展规划！福利待遇 :1、薪酬：基薪+提成+绩效+年终奖+股份，采取的是浮动薪资的模式，试用期三个月，表现良好可提前转正；2、购买社保（五险）享受社会福利保障，有机会成为深户；3、上班时间：9:00-12:00 13:30-18:00，大小周工作制；4、文娱活动和旅游机会（聚餐、k歌、烧烤、spa及其他项目）公司有免费零食；5、公司氛围开明舒适；6、过节福利；7、享受国家法定节假日。8、上班地点：深圳市福田区红荔路上步工业区201栋5楼520室，交通非常便利！（地铁：3号线华新站a1出口，公交：华新村站，下车后3分钟即到。我们建议您上班的乘车时间尽量控制在30分钟以内为宜）</t>
  </si>
  <si>
    <t>职责描述：1. 响应业务部门的数据分析、bi报表和数据提取需求，保证准确性、全面性和时效性；2. 定期追踪业绩及其他关键业务指标情况，通过数据分析，洞察业务动作，引领业务变化，提供决策基础； 3. 配合公司项目需求，制定数据分析测试方案，追踪项目进度，及时提交分析报告；4. 负责部分etl工作，并定期将整理好后的数据部署到应用层；5. 协助团队成员利用海量数据定制模型，用于用户画像、精准营销、风险评分、催收策略制定等；6. 协助完成定期报告的数据提取、整理汇总、ppt制作；7. 领导交办的其他工作。任职要求：1. 全日制本科及以上学历，计算机、数学、统计、金融等相关专业；2. 有互联网金融、银行零售信贷、信用卡、消费金融或数据与征信行业背景；3. 熟练使用sql, r, tableau, excel, python等工具；4. 具备市场、运营、政策、贷后等其中几个领域的数据分析或挖掘经验优先；5. 熟悉埋点优化、具备拆解梳理业务流程的能力，有行为数据分析经验优先；6. 熟悉聚类分析、主成份分析（pca）, k-means, knn等分析方法，了解相关算法原理；7. 同等条件下，有完整的建模项目实践经验优先，熟悉sas和spark mllib者优先；8. 良好的沟通协调能力、自我学习能力和抗压能力。</t>
  </si>
  <si>
    <t>岗位职责：1、负责快消数据处理、数据分析、数据研究、数据挖掘建模等工作；2、研究、分析用户系统数据报告，能够发现数据中隐含的规律、变化和问题；3、撰写数据分析报告，并能结合系统针对性给出落地性强的行业支持和建议；4、领导安排的其他工作。任职要求：1、本科及以上学历，1年及以上工作经验；2、有快消销售数据处理分析经验优先；3、熟练操作excel等数据分析工具；4、有较强的数据敏感度；5、逻辑性强，做事有条理；6、执行力强，责任心强。</t>
  </si>
  <si>
    <t>岗位职责：1、掌握基本的生物信息分析相关技术；2、负责生物信息分析软件的开发及程序的运行；3、查阅并应用最新生物信息及软件科研进展。任职要求：1、获得或即将获得生物信息相关专业硕士或博士学位，具有较强的独立工作和学习能力；2、掌握基本的生物信息分析相关技术；具有测序结果分析及算法优化（dna sequence, rna sequence, ribosome sequence或 net mhc）经验者优先考虑；具有蛋白质质谱（protein mass spectrum）数据分析经验者优先考虑；3、在国际学术期刊上以第一作者发表过相关sci论文者优先考虑； 4、条理清晰，注重细节，对新的数据分析软件和方法具有较强的学习能力和热情，并能较快掌握；5、有较强的团队合作精神，沟通能力强；积极主动，能持之以恒，有较强的责任心；6、具备良好的英文读写能力；7、录取后能在本岗位上工作三年以上。</t>
  </si>
  <si>
    <t>岗位职责1.基础数据采集及整理工作；2.arcgis相关制图工作；3.撰写相关分析报告；4.完成领导交代的其他事项。任职要求1.地理信息系统、测绘、土地资源管理等本科及以上学历；2.从事gis相关行业1年以上，熟练使用arcgis软件；3.思路清晰，能准确地分析问题、解决问题；4.工作踏实、态度积极、对新鲜事物有探知欲。</t>
  </si>
  <si>
    <t>岗位职责：1、能利用数据分析手段，对多种数据源的进行深度诊断性组合分析、挖掘、深度分析，并通过分析潜在业务机会给出建议；2、理解业务方向和战略，为公司运营决策、产品方向、销售策略提供数据支持及建议；3、整理并分析网站数据，撰写分析报告，从数据的角度给出运营建议4、建立数据分析系统，找出关键点并提出改进方案，不断改进优化；任职要求：1.本科及以上学历，数学、统计、经济学或相关专业，至少两年线上数据分析经验，有互联网金融行业经验优先；2.熟悉matlab、r、sas等至少一种以上统计软件编程操作，熟悉数据库编程操作 ，包括多元统计分析等应用分析技术，能熟练使用spss/sas等常见统计软件，熟 练excel的统计功能，具备建模经验或vba编程经验者优先；3.良好的数据敏感度,能从海量数据提炼核心结果；有丰富的数据分析、挖掘、清洗和建模的经验；4.具备良好的抗压能力、沟通能力、逻辑思维能力，有独立开展分析研究项目经验。</t>
  </si>
  <si>
    <t>岗位职责1、负责考核/管理数据报表（日报、周报、月报、季报、年报）的制作，并不断优化技能，提升数据产出效率；2、负责对指标深度挖掘，异常指标的原因分析定位、改善建议，以及如何更客观和精准的核算，以反映运营现状与改善机会点，支持区域与运营团队的数据化管理实践；3、负责所负责的指标线上化，对接产品及运营团队，输出需求，测试推广，对线上数据结果和改善建议的精准性负责；4、负责与需求方沟通并明确需求，快速定位分析路径，选择最佳分析工具和模型，协调相关联资源，跟进项目进程，最终推动数据项目高效交付，推动数据结论/建议采纳，并对建议的落实和应用效果持续监控5、高执行力完成领导交办的其他工作任务任职资格1、大专及以上学历，有仓储物流行业工作经验者优先，有完整数据项目经验者优先；应届毕业生需统计、数学专业 ；2、有过成本分析，拣货路径分析，等互联网数据分析经验者优先；3、excel中高阶、sql中阶能力，掌握各种数据统计分析方法，熟练使用ppt、xmind、擅长对结果简单、清晰展示；有r语言或者其他分析工具经验者优先；4、思维逻辑严谨，口头沟通表述清晰、体系，对数字敏感5、抗压能力强、学习能力强、执行能力强、沟通能力强，对自己的职业发展有清晰规划，愿意不断挑战舒适区、不断突破自己者优先</t>
  </si>
  <si>
    <t>岗位职责：这是一个自我追寻的时代。工作不仅是解决温饱的工具，更隐含自我实现的意义。调查发现60%的人对自己的工作不满意，50%的人对自己的行业不满意。但有多少人是“干一行恨一行”心理作祟，有多少人是真该转行实现自我，不得而知。想转行的各位纠结于此不敢动弹。我们通常只关注自己熟悉的行业和我们能够驾驭的工作，与此同时，有没有想过我们关注的行业还有多少发展和上升空间，同样都是工作8小时，为什么别人能挣1-2万而自己还在为7-8千纠结，外面的世界很精彩，走出来看看吧我们可以很负责的说只要敢于迎接挑战，月薪1-2万只是个起点！！岗位职责： （无经验者通过面试后可免费培训）1.严格执行公司各项制度，，并定期整理数据，向上级领导分析结果；2.按照部门主管的要求进行技术和基本面规律的分析，进行数据的搜集或整理；3.配合其他部门有关工作；4.遵守公司的各项管理制度，承办领导交办的其他工作。岗位要求：1.18-50周岁,大本及其以上学历;性别不限、专业不限，退伍军人前考虑；2.性格开朗，诚实守信、踏实勤奋，工作积极主动；3.沟通表达能力强，较强的团队意识和协作精神；4.能承受较强的工作压力,且有强烈的上进心。薪资待遇：1、薪资6000＋交通高温补助+五险一金2、完整晋升空间。每三个月有一次晋升机会，每次薪资涨幅4000-50003、保障安全有五险一金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工作时间】： 五天八小时制 朝九晚六 周末双休 不需加班直接投递简历，公司会当天审核，审核通过后会通知面试。公司名称：中汇富投资（深圳）有限公司公司地址：深圳市福田区车公庙创新科技广场1期a座1501乘车路线：地铁1，7、9、11号线车公庙地铁站f出口，直走左转200米人事经理：韩经理预约电话：18138210992（可来电咨询）公司官网：www.zhfinvestment.com工作地址深圳市福田区车公庙创新科技广场1期a座1501</t>
  </si>
  <si>
    <t>有一个词叫“北漂”，它代表着梦想有两个字叫“帝都”，它代表着勇气你还因为目前缺少工作经验而被善意拒绝吗？还在为别人的指责“高不成低不就”而伤心吗？那么现在，你就可以毫不犹豫来加入华壹信融！我们愿意为有梦想但是苦于没有平台的年轻人提供广大就职机会！欢迎同样有激情和梦想的你加入我们的团队！岗位职责：（无经验者通过面试后可免费带薪培训）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岗位要求：1.18-35周岁,大本及其以上学历;性别不限、专业不限，退伍军人前考虑；2.性格开朗，诚实守信、踏实勤奋，工作积极主动；3.沟通表达能力强，较强的团队意识和协作精神；4.能承受较强的工作压力,且有强烈的上进心。薪资待遇：1、薪资6000＋交通补助+饭补+高温补助+五险一金+年底双薪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公司官网www.huayifinance.com应聘方式：1、直接投递简历，公司经过初步筛选会在24小时之内跟您联系。2、联系人事经理：房经理17778141532公司地址：北京市朝阳区东大桥春平广场百富国际大厦a座8层8d（地铁6号线a口出，右拐兰州拉面方向走到尽到左拐即到）乘车路线：地铁6号线，东大桥站下</t>
  </si>
  <si>
    <t>岗位职责：1. 根据需求梳理数据，并用合理的方式分析和展示数据。2. 充分理解业务和用户数据，并把它们转化为价值输出。3. 依据数据进行用户分群，帮助进行相关的精准匹配。任职资格：1. 大学统招本科及以上学历，5年及以上数据分析相关工作经验。2. 具有良好的逻辑分析能力、沟通能力和团队合作意识。3. 熟悉统计学的基本原理，熟练使用 sql、excel 等工具处理数据，善于做数据整理和清洗。4. 熟悉基于 web 页面的数据展示方法。5. 对python、r 等数据分析工具有一定的了解，并有过实际使用经验。6. 使用过 hadoop、hive等大数据工具。7. 有较强的执行力以及分析问题和解决实际问题的能力。8. 熟悉阿里云的大数据平台（数加）者优先考虑。加分技能：1. 掌握python、r 等数据分析工具。2. 对 mapreduce 的工作原理有一定的理解。3. 熟悉主流的机器学习算法，并解决过实际问题。4. 熟悉无监督式机器学习、深度学习中的一项或多项。</t>
  </si>
  <si>
    <t>北京——中国的首都，每天吸引着全国甚至世界各地怀揣梦想的人前来寻找机会。被人们习惯地称为“北漂”。我们不知道当中有多少人来自农村，但随着中国城镇化的推进，大量的农民从土地上解放出来，开始到城市里生活。他们可能是菜贩子、送水工，也可能是美甲的小美女，还可能是建筑工地的大叔……揣着不同的梦想、忍受着远离家乡和亲人的孤独。他们挤进北京的大街小巷，挥洒着汗水，只希望在这儿成就自己人生的中国梦。他们中，有的已立住了脚根，有的仍在迷惘、仍在寻找。如果你还在寻找，如果你此时看到这篇帖子，北京万向卓迹愿给寻梦的你一个机会，我们一起共建一个美好的未来岗位职责：（没有销售性质，无经验者通过面试后可免费带薪培训）1.严格执行公司各项制度，协助项目经理完成日常工作；2.按照部门主管的要求进行项目数据的搜集或整理；3.配合其他部门有关工作；4.遵守公司的各项管理制度，承办领导交办的其他工作。岗位要求：1.18-35周岁,大本及其以上学历;性别不限、专业不限，退伍军人优先考虑。2.性格开朗，诚实守信、踏实勤奋，工作积极主动；3.沟通表达能力强，较强的团队意识和协作精神；4.能承受较强的工作压力,且有强烈的上进心。薪资待遇：1、薪资6k-1w5＋交通高温补助+五险一金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更真挚的祝福6、不定时不定量的微信抢红包的惊喜活动，等你来抢；7、神一般的队友，激情四溢朝气蓬勃的团队工作氛围；8、饭补、话补、交通补、结婚红包、每年两次的加薪机会，每月的绩效奖金，年底红包等丰厚的福利等着你；9、更重要的是来到这里，你将拥有更广阔的职业发展空间，更充足的资源支持，更人性化的管理，不管你在那个岗位，只要你可做，就有机会成为部门leader进而走进公司高级管理层。直接投递简历，公司会当天审核，审核通过后会通知面试公司地址：北京市朝阳区东三环南路25号北京汽车大厦1402.人事部电话：17718583381(对职位有疑问或有兴趣者，请积极与hr联系）人事部经理：何璐</t>
  </si>
  <si>
    <t>1.通过统计、数据挖掘建模等数据分析手段，分析公司的数据信息，预估、识别,为公司提供决策依据，协助业务监控管理。2.深入理解各部及本部门的业务需求，根据数据、结合业务采用合适统计方法进行解读、分析，并给出汇报。3.对app访客行为数据进行处理、挖掘、制作数据报表，撰写数据分析报告；4.对机器学习和深度学习基础理论及常用算法有较好理解，具备出色的工程实践能力?5. 精通数据库，至少掌握一种数据分析工具（python/sas/spss/r/matlab），有建模和模型应用经验；6. 熟练应用linux，能够在linux平台上实现和部署机器学习算法7、统计学、应用数学、信息管理与技术、电子等专业，具备较强的学习能力及创新能力</t>
  </si>
  <si>
    <t>工作内容： （无经验者通过面试后可免费带薪培训）1、为公司的账户进行交易盈利。2、每个月进行交易总结，即时准确汇报公司各项账户信息。3、时刻关注操作品种的价格变动和相关重要资讯。4、按照要求进行技术和基本面规律的分析，定期进行数据的搜集或整理汇报。岗位要求：1.20-40周岁,大专及其以上学历;性别不限、专业不限，金融相关专业优先；2.热爱金融行业，有强烈的意愿进入金融投资领域，渴望成为金融职场中的精英。3.有上进心，希望挑战自我，有较强的学习能力。良好的职业操守，有强烈的责任感。薪资待遇：1、薪酬：6k底薪+高额提成+交通食宿补助+五险一金+带薪年假+节日福利+生日福利等，平均月收入可达到8000-10000元/月。2、提供免费的专业岗前培训，有灵活的晋升体系，为您提供广阔的职业发展机会。3、享有国家规定法定假日及年假、婚假、产育假等假期制度；公司定期举办各种活动，如员工聚餐、员工生日聚餐、运动会、拓展训练等。更多福利1、弹性的工作时间，让你工作自由安排；2、激情四溢朝气蓬勃的团队工作氛围，各种高端大气上档次的团队建设；3、专属每位员工的生日派对、礼物、和小伙伴们最真挚的祝福；饭补、话补、交通补、结婚红包、每年两次的加薪机会，每月的绩效奖金，年底红包等丰厚的福利等着你；4、最重要的是来到这里，你将拥有最广阔的职业发展空间，最充足的资源支持，最人性化的管理，不管你在那个岗位，只要你可做，就有机会成为部门leader进而走进公司高级管理层。有意向者直接投递简历，公司会当天审核，审核通过后会通知面试联系人事：云小姐联系号码：18344039695公司地址：深圳市罗湖区金田大厦1505公司名称：金田合创投资（深圳）有限公司</t>
  </si>
  <si>
    <t>任职要求：1、本科及以上学历，财务、统计或经济类相关专业优先考虑；2、熟练使用excel（函数、数据透析表、图表功能）、ppt等其他统计软件；3、对信息收集和整理工作熟悉；4、工作细致严谨、逻辑性强，对数据敏感，具有较强的沟通协调能力。岗位职责：1、负责日常产品销售、财务、客户资源等数据信息的收集、分析及管理；2、负责对多种数据源进行统计分析，及时发现数据中的变化和问题，做好数据监管和预警提示；3、定期提供数据分析报告；4、处理临时的数据统计需求。</t>
  </si>
  <si>
    <t>岗位职责：1.负责数据分析部门人员的管理与培训指导；2.负责电商营销数据、产品数据、推广数据等流量监控、效果评估等网站分析工作；3.建立与完善数据分析体系，制定数据统计规范，制定数据统计模型，并实施落实；4.分析网站产品及用户行为，结合公司营销战略确定产品改进方案；5.分析行业数据及top商家运营情况，由数据洞察总结出商业机会点及行动建议；6.整理设计网站数据报表，撰写分析报告，从数据的角度给出运营建议，为管理层提供商业策略分析和业务优化建议；任职资格：1、全日制大专以上学历，统计学、数学、电子商务等相关专业；2、3年以上电商行业相关岗位工作经验，2年以上管理经验；3、能熟练操作excel、access、powerpoint等办公软件，运用sas、spss等专业统计分析工具；4、对数据敏感度高，思维敏捷，分析能力强，工作细致耐心，有责任感。5. 热爱电商行业工作，思维敏捷，有市场洞察力；有创意性思维，性格开朗，有激情，具有良好的团队管理能力。</t>
  </si>
  <si>
    <t>岗位职能：1. 根据需求梳理数据，并用合理的方式分析和展示数据。2. 充分理解业务和用户数据，并把它们转化为价值输出。3. 依据数据进行用户分群，帮助进行相关的精准匹配。任职资格：1. 大学统招本科及以上学历，3年及以上数据分析相关工作经验。2. 具有良好的逻辑分析能力、沟通能力和团队合作意识。3. 熟悉统计学的基本原理，熟练使用 sql、excel 等工具处理数据，善于做数据清洗、整理和转化。4. 熟悉基于 web 页面的数据展示方法。5. 对python、r 等数据分析工具有一定的了解，并有过实际使用经验。6. 使用过 hadoop、hive等大数据工具。7. 有较强的执行力以及分析问题和解决实际问题的能力。8. 熟悉阿里云的大数据平台（数加）者优先考虑。加分技能：1. 掌握python、r 等数据分析工具。2. 对 mapreduce 的工作原理有一定的理解。3. 熟悉主流的机器学习算法，并解决过实际问题。4. 熟悉无监督式机器学习、深度学习中的一项或多项。</t>
  </si>
  <si>
    <t>岗位职责：1. 根据公司产品和网站情况，独立制定百度sem和seo推广优化方案，监督执行和反馈；2. 依据客户群体不同场景下的搜索路径，策划推广落地页面，提升网站流量、访问量及转化率等指标；3. 负责流量监控、数据分析，形成报表；在推广过程中发现问题并制定改进方案；4. 拓展公关文稿发布资源，配和市场活动、行业资讯、公司新闻，发布相关软文；5. 协助网站规划与前端对接完成网站的更新上线，负责部分新媒体推广的事项；6.参与相关部门其他的推广活动，完成领导交予的其他方面的工作。任职要求：1、专科及以上学历；2、热爱互联网，熟悉新媒体，对内容营销、热点趋势有敏锐的察觉力；3、熟悉社交网络，了解各网络平台的品牌运营和事件营销；4、执行力，执行力，执行力（重要的事说三遍！）。</t>
  </si>
  <si>
    <t>岗位职责：1.提供工作所需基础数据并定期汇报。2.对于日常出现的数据异常情况进行监测并及时汇报反馈。3.通过建立相关数据模型来分析及预测业务未来达成及趋势。4.撰写数据分析报告，及时将当下出现的问题反馈给需求方，及时发现和分析其中的变化核问题，为业务发展决策提供支持。任职资格：1.本科以上学历，影视传媒、统计学、管理学、广告学、金融学等相关专业优先。2.对网生内容、影视内容及相关投资、制作、放映领域（内容制作、视频网站、投资公司）有一定了解。3.熟练使用excel、ppt、word，能够使用是spss可获加分。4.熟悉各种定性研究方法和研究模型，能够独立撰写研究分析报告。5.从事咨询相关行业研究类岗位者优先。</t>
  </si>
  <si>
    <t>该岗位负责游戏系统后台产品数据梳理、整合、规则制定工作。岗位职责：1、负责批量原始数据梳理、清洗、整合、统计、汇总工作；2、配合产品经理，进行业务数据的分析处理及设计规则的制定；3、完成其它数据支持工作。????????????????????任职要求：1、应用数学、统计学等相关专业全日制本科及以上学历，2年以上数据分析工作经验；（必备）2、熟悉运用数据分析工具进行数据采集、清洗、整理、统计等相关能力，掌握r语言；（必备）3、熟悉数据分析方法，了解数据属性、数据统计规则、数据可视化相关知识；（必备）4、具有较强的学习能力、沟通表达能力和逻辑思考能力，细致、有耐心。（必备）5、参与过数据统计后台产品设计，有游戏行业经验者优先。（加分）</t>
  </si>
  <si>
    <t>【岗位职责】1、引入外部数据源，评估数据合作商质量，进行外部数据源测试，持续丰富数据维度；2、负责建模所需的数据提取、清洗、分析工作，并完善模型文档；3、负责数据质量和模型性能监控体系搭建的相关工作；4、协调各相关部门，完成数据模型开发、上线运行。【岗位要求】1、本科及以上学历，统计学、数学、计算机等相关专业，2年及以上数据建模实践经验及数据分析经验；2、掌握一定的数据建模等专业技术；3、熟悉掌握python、sas、r、sql、vba、excel等分析工具，熟练运用数据分析软件；4、熟悉互联网金融业务者及大数据风控体系者优先。【风控团队】风控团队是信用飞的明星团队，由来自discover、信而富、滴滴出行、中赢、苏宁等行业精英组成，是一支高效负责、团结进取的队伍，保持着高度的进取精神和良好的学习氛围，欢迎每一位热爱风控的奋斗青年加入~【更多福利】定期分享：组织行业或专业分享会，共同学习才能有进步个人发展：月度考核，定期激励，升值加薪在等着你【职业发展】入职培训+激励调薪+晋升机会，打破职场的天花板</t>
  </si>
  <si>
    <t>岗位职责1、负责满足运营部门、研发部门所提出的数据需求；2、进行游戏内容，功能的统计分析，优化运营活动以及游戏产品；3、监控游戏日常指标，定位游戏问题，及时反馈给相关部门；4、定期制作用户调研问卷，了解玩家意向及搜集数据；5、提供分析报告，对公司业务的运营进行评估和建议，从数据的角度推动公司运营决策、辅助研发调优产品。任职要求1、本科以上学历，统计学/数学/计算机专业优先；2、游戏数据经验1年以上，手游经验优先；3、熟悉游戏业务，精通游戏数据逻辑，理解游戏社交、生态游戏；4、熟练使用数据处理软件，熟练与数据源交互（包括不限于sql，excel，python，r）；5、资深游戏玩家，热爱游戏行业，对互联网快速变革高度敏感，理解新一代用户的特点。</t>
  </si>
  <si>
    <t>工作要求：1. 全日制硕士及以上学历，计算机、统计、数学、运筹学、物流与信息技术等相关专业；2. 至少2年以上工作经验;3. 有运筹学、统计学基础，至少精通一个统计分析软件编程：python,r,matlab,sas,stata等；4. 具备对各种现实业务场景，选择、建立数学模型的能力；5. 精通常见算法：分类/聚类，降维方法，逻辑回归，决策树，k最近邻（knn)，支持向量机(svm)等；6. 熟悉数据库操作；7. 思维敏捷，良好的逻辑分析能力、良好的沟通能力 ；8. 有责任心，乐于接受挑战，有较强的学习能力；9. 有实际成果并发表在国际***会议、期刊者优先求：</t>
  </si>
  <si>
    <t>岗位职责：1、搭建电营业务报表体系，优化电营mis报表，推动实现电营中心精准营销量化管理；2、对外呼过程的数据响应率、外呼结果、数据拨打深度、通时通次、数据使用率等销售过程指标进行统计分析，为销售端的现场管理提供数据支持；3、分析、挖掘电营客户属性和外呼响应行为特征，参与构建客户画像，为业务决策提供数据支持；4、跟踪和分析电营运营数据，对电营产品及业务流程给出策略化的优化建议，提升各类转化率；5、上级交给的其他工作安排。任职要求：1、全日制本科及以上学历, 计算机、数学、统计学等相关专业；2、良好的数据敏感度与逻辑分析能力，能进行深度的数据信息汇总分析；3、熟悉运用spss/sas等办公软件，了解oracle/mysql/等主流数据库的使用；4、逻辑严谨，沟通能力良好；5、有金融业经验者优先，有项目管理经验优先。</t>
  </si>
  <si>
    <t>职业描述：1、行业大数据分析处理统计；2、著名品牌企业研究、分析、营销、策划；3、品牌企业信息收集、撰写优化、核对更正相关信息；4、本科以上学历，优秀的数据分析能力和严密的逻辑思维。福利待遇：1、公司对外参照市场薪资水平，提供具有竞争力的薪酬待遇；2、提供良好的晋升渠道和快乐轻松的工作氛围；3、享受一级社会保险（养老保险、医疗保险、工伤保险、失业保险、生育保险）4、工作满一年的员工享受带薪年假，满半年享受年底双薪；5、定期组织聚餐活动和团队旅游。公司为员工提供全面且多样化的职业发展机会，除法定的福利奖励和社保外，会根据员工的表现，试用期满提供多种公司额外的福利奖励和补贴，其形式包括：免费单间宿舍、全勤奖、学习进步奖、当月质量服务奖、每月凭发票报销一定额度开支、每人一年一次旅游机会、累计领取奖、服务管理费、季度分红、笔记本补贴、节日/生日礼金、年假、产假、生活住宿空调补贴、小组奖、项目奖等。公司招聘详情页面：http://www.cnpp.cn/zhaopin/公司官网：http://www.maigoo.com/公司微信公众号：cnpp-maigoo</t>
  </si>
  <si>
    <t>岗位职责：1、利用大量数据和外部数据针对客户信用建立风险评级模型，评估客户的潜在信用风险；2、通过针对客户的行为模式分析，对违约预测和准确市场销售提供支持。? ? ? ? ? ? ? ? ??任职资格：1、专业不限、本科以上学历；? ? ? ? ? ? ? ? ? ? ? ? ? ? ? ? ? ? ? ? ? ? ? ? ?2、1年以上数据分析、挖掘、建模领域相关工作经验；????????????????????????????????????????????????3、精通spss，sas、r等统计分析软件,?熟悉数据库；??????????????????????????????????????????????????????????4、具有深厚的统计学、数据挖掘知识，参与过比较完整的数据采集、整理、分析和建模工作；5、对sql?server或oracle数据库体系结构有一定理解和认识。工作时间：? ??9:00-18:00，双休7小时</t>
  </si>
  <si>
    <t>岗位职责：1、深入了解业务，挖掘业务问题&amp;amp;痛点，通过商业分析为相关部门提供数据&amp;amp;运营策略支持； 2、善于整理数据和分析数据，总结数据的波动情况，对异常数据进行及时预警，定期形成相关的报表； 3、结合业务需求，进行相关数据的提取、过滤和分析。任职要求：1、本科学历以上，2年以上销售数据运营&amp;amp;分析经验；2、懂业务逻辑，了解财务知识，会表达，愿配合； 3、熟练使用sql语句、excel、ppt等，会建数据模型，能高效的与数据技术团队进行沟通； 4、较好的数据敏感度，有运营思维，善于从复杂数据中找重点；5、较好的抗压能力、沟通能力和业务学习能力。</t>
  </si>
  <si>
    <t>一、岗位要求1、两年以上数据分析工作经验，计算机、统计相关专业优先，大专以上学历；2、有良好的问题分析能力，对数字敏感，熟练使用office和各类常用统计工具软件；3、良好的条理性和逻辑分析能力；4、工作严谨、责任心强、能承受工作压力；二、工作职责1、全国车辆资产数据统计、盘点、汇总 2、全国车辆审验数据推送并每天跟踪车辆审验进度 ，分析车辆审验数据3、全国车辆交接数据更新汇总4、全国闲置车辆数据汇总统计，对接项目能够及时将闲置车辆数据推送给对应部门5、车辆档案整理、汇总三、福利待遇：1.工资：综合工资5k-6k元，月休4-6天；2.全国范围内自主选择五险一金购买地，带薪休假（法定假日、年假、婚假、产假、陪产假等）；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28个工作日内安排您进行相关面试！</t>
  </si>
  <si>
    <t>岗位职责：1、针对数据部门做合理的数据分配规则，确保销售部门数据有效利用；2、数据库内数据的校验，分配及核对;3、根据系统数据和销售部业绩进行数据分析，并做好数据报表统计;4、能进行较高级的数据统计分析;5、根据销售部门需要，做好周及月度数据趋势图，合理展现数据利用情况任职要求：知识/经验：具有数理统计，数据库原理以及相关知识;能熟练使用excle、spss、quanvert、sas等统计软件。工作能力： 严谨的逻辑思维能力、学习能力、言语表达能力、协调能力。工作态度：积极主动、工作认真、工作严谨。工作地址北京市朝阳区百湾中水电国际大厦11层1111室</t>
  </si>
  <si>
    <t>岗位职责：1、搜集、挖掘、整理、统计公司各项业务运营数据指标，建立分析模型2、负责派发、统计、分析公司各项业务数据、计算公司享现有产品的市场份额情况3、整理销售同事反馈的市场、竟手情况等客观信息，了解竞争对手产品市场份额并与我司进行对比，分析现状和方向4、月、季度、年销售汇总数据的同比、环比分析，了解销售变化情况，并形成报表5、完成领导交办的临时事项任职要求：1、大专及以上学历，数学，统计、数理统计、信息技术等相关专业优先考虑2、一年以上数据统计工作经验3、具有较强的独立分析及判断能力，对数字非常敏感4、熟练使用办公软件，精通excel，熟练使用各种常用函数，会使用vba编程优先5、逻辑思维能力强，信息整合水平高，文字加工能力强6、工作细心，认真负责，有良好的沟通表达能力</t>
  </si>
  <si>
    <t>数据分析建模主管岗位职责：1、利用大量数据和外部数据针对客户信用建立风险评级模型，评估客户的潜在信用风险；2、通过针对客户的行为模式分析，对违约预测和准确市场销售提供支持；????????????????????????????3、带领团队建立风险追踪报告体系，每日从大量数据中抽取风险特征、动态，及时调整风险策略。任职资格：1、本科以上学历；?????????????????????????????????????????????????2、1-3年数据分析、挖掘、建模领域相关工作经验；????????????????????????????????????????????????3、精通spss，sas、r等统计分析软件,?熟悉数据库；??????????????????????????????????????????????????????????4、具有深厚的统计学、数据挖掘知识，参与过比较完整的数据采集、整理、分析和建模工作；5、对sql?server或oracle数据库体系结构有一定理解和认识?。工作时间：9:00-18:00，双休7小时</t>
  </si>
  <si>
    <t>岗位职责：职责描述：1、洞察业务。通过对数据的敏锐洞察，深入挖掘客户潜在价值和需求，推动公司业务发展。 2、决策支持。为公司电话营销业务部门提供数据支持。 3、体系建设。参与数据挖掘体系建设，为客户价值经营提供便捷的工具和系统支持。 4、项目支持。为公司的客户挽留、市场营销策略等重点项目提供支持。任职资格：1、计算机或数学相关专业，本科及以上学历，2年及以上分析挖掘经验。2、熟悉sql语句的使用，有oracle数据库经验优先；3、熟悉常用挖掘算法理论知识、如逻辑回归，决策树，贝叶斯定理等算法，有多种算法实际项目经验；4、熟练使用r、sas、python等挖掘工具，有实际项目经验优先；5、熟悉使用excel、ppt、word等办公软件；6、熟悉hadoop、spark工作环境，熟悉python、perl、shell、java 等语言优先；7、有金融行业工作经验者优先，有深度学习算法实际项目经验优先，有文本分析挖掘经验优先。</t>
  </si>
  <si>
    <t>工作职责1、根据客户所处的生命周期不同，挖掘客户对产品及服务的不同需求，并由此确立并组织实施不同的客户经营策略（包括但不限于应适用的产品、商品、服务、接触渠道等）2、协助主管进行客户运营相关的数据分析，包含从数据库取数、数据清洗、数据建模和报告呈现3、协助主管建立crm客户数据体系，集成客户生命周期中涉及的数据，服务于客户运营工作4、完成上级指定的其他工作任职资格1、教育背景：本科及以上学历，统计数理、工商管理、财务会计等专业优先2、工作经验：1年以上数据分析工作经验3、积极主动，能够独立工作，执行力强；坚持、可靠、诚信；良好的跨部门沟通能力4、熟练使用sql和excel；懂分类、回归、关联规则等数据挖掘方法优先考虑5、擅长撰写分析报告和制作流程图</t>
  </si>
  <si>
    <t>岗位职责：1.从事风控智能引擎搭建，为公司车抵贷，融资租赁等业务提供大数据平台和服务支持；2.运用海量数据，以数据为驱动，提供实时、智能、个性化的风控解决方案和搭建客户风控模型，以满足高性能、可扩展、高可靠的要求；3. 深入研究风控领域的业务模型，实际参与并主导风控智能引擎的规划、架构、设计和研发，能够推动智能引擎的落地实施，并保证项目进度和质量要求。任职要求：1.应用数学，统计学，信息计算，计算机及软件相关专业本科或以上学历；2.2年及以上大数据应用，评分卡，风控项目开发等经验；3.扎实的java/python编程基础，熟悉常用java/python开源框架；4.具有基于mysql等数据库、缓存、分布式存储开发高性能实际经验；5.熟悉spark等大数据相关技术者优先，深度学习经验更佳；6.具有良好的学习能力、沟通技能和团队合作能力，热爱技术，有责任心。</t>
  </si>
  <si>
    <t>岗位职责：根据公司运营的需要，整理、统计、分析各类业务数据，能独立提出数据分析的想法和建议，为各业务部门提供数据支持。具体工作包括：（1） 定期进行会员数据的统计、分析，定期提交会员运营情况报表；（2） 针对会员运营情况，分析原因，给出建议，出具分析报告；（3） 针对运营数据（销售、会员、产品、资源）深度挖掘、建模分析，帮助运营进行数据营销；（4） 完成上级领导交办的其他任务。任职资格要求：（1） 工作积极主动，认真负责，耐心细致；（2） 为人诚实，待人诚恳，有良好的沟通协调能力；（3） 大学专科及以上学历，一年以上数据运营分析工作经验，对数据管理、数据分类；（4） 熟悉会员制营销模式，对会员营销手段较熟悉。能根据会员营销状况，独立思考分析方向，提出分析建议；（5） 精通excel等数据分析工具。</t>
  </si>
  <si>
    <t>岗位职责：1.负责日常的数据运营分析，整理需求，协助业务分析问题；2.数据的梳理与清洗，etl的需求调研及开发工作；3.运用bi工具，根据业务场景需求，投递bi数据需求，研发可视化界面。任职要求：1.全日制本科及以上学历，计算机，数据分析，统计，数学等相关专业；2.熟悉数据库，熟练运用sql语句，至少精通mysql,sql server,hive sql中的一种；3.具备一年以上敏捷bi报表工具（tableau）的开发经验；4.善于分析和思考，具备独立设计能力，有较强的沟通能力和团队协助能力。</t>
  </si>
  <si>
    <t>上班时间：长白班8小时排班制（9：00-9：00），做五休二轮休岗位职责：1、负责客户的对接及运营问题、需求对接及问题跟踪；2、数据统计、分析，提供相应数据支持；3、数据搜集、统计、分析，提供数据支持；4、及时向公司领导上报信息数据，做好相关记录。?任职要求：1、善于与人沟通、合作，有良好的服务意识；2、熟练使用ppt、excel，会使用spss等其他数据分析软件；3、思维灵活，思路清晰，具有较强的学习与探索能力和逻辑思维能力；4、有良好的合作精神和沟通能力。上班地址：黄浦区斜土东路（8/9号线陆家浜路）</t>
  </si>
  <si>
    <t>职位描述1. 根据不同产品线制作外包业务指标达成情况监控日报，指导管理岗同事开展管理工作；2. 收集并提供项目月度运营数据（kpi相关数据：时效、质量、成本、单价），指导部门调整外包业务考核指标及内部工作重点；3. 负责各产品线外包月度结算费用基础数据校准，保证费用结算的准确性；4. 根据各产品线bp提供的月度预计进件单量，制定外包人员出勤计划表，保证业务处理的时效性；5. kpi异常指标追踪分析，提供准确的问题根源，指导管理岗同事做出相应整改方案；6. 检验外包管理执行数据：班表、培训、下线、淘汰，验收执行精准性；7. 其他岗位相关事项。岗位要求1. 1年（含）以上数据分析经验；2. 态度严谨负责、对数据敏感、逻辑思维清晰，具有主动发现和挖掘数据背后原因的精神；3. 普通话流利，良好的沟通表达能力，熟悉sql、tableau、excel、hql软件；</t>
  </si>
  <si>
    <t>#我们需要你#1、为公司的账户进行盈利操作。2、每个月进行数据总结，即时准确汇报公司各项账户信息。3、时刻关注操作品种的价格变动和相关重要资讯。4、严格执行公司各项制度，并定期整理数据，向定期上交账户分析结果。5、按照部门主管的要求进行技术和基本面规律的分析，进行数据的搜集或整理。6、配合其他部门有关工作。7、遵守公司的各项管理制度，承办领导交办的其他工作。？#我们希望你#1、 热爱金融行业，有强烈的意愿进入金融投资领域，渴望成为金融职场中的精英。2、 具有良好的自我学习能力与团队合作精神。3、 具有良好的职业操守，有强烈的责任感。4、 无论你之前从事什么行业、学历如何，在这个行业里只要你敢于挑战自我，勇于探索并发现自己的潜力，高收益不是梦想。5、 公司内部气氛融洽，共同发展，有灵活的晋体系和广阔的前景。6、 提供免费的专业岗前培训，为您提供广阔的职业发展机会7、 对金融或投资领域有兴趣者，应届毕业生也可以有机会。【薪酬待遇】  底薪（6000-15000）+ 绩效 + 20%-50% 提成+免费带薪培训+五险一金+年终奖+旅游？#享受福利#：1、 接受免费统一的学习培训和模拟训练；2、 稳定赢利初、中级可以晋升为高级；3、 级别越高，机会越多，收入越高。4、 交易稳定赢利后，工作时间和地点可以自由支配。当别人还在睡觉、享受生活时，而我们却在积累财富和储备知识。挑战自己，才是现在的年轻的你应该做的！！！那么请点击“立即申请”或通过以下方式联系我们：直接投递简历，公司会当天审核，审核通过后会通知面试。公司名称：中汇富投资（深圳）有限公司人事经理：王经理预约电话：18138211312公司地址：深圳市福田区车公庙创新科技广场1期a座1501乘车路线：地铁1，7、9、11号线车公庙地铁站f出口，直走左转200米工作地址：深圳市福田区车公庙创新科技广场1期a座1501</t>
  </si>
  <si>
    <t>职位描述：1. 负责全国呼叫中心日数据管理、统筹、分析，负责第三方数据开发与评估；2. 统筹全国呼叫中心业务指标分解及过程监控；3. 根据公司整体战略运营，制定项目阶段性目标和项目总体计划，对数据进行专项分析、建议报告；4.对接系统开发与维护管理，管理数据团队，对接前后端渠道调研分析，深入挖掘客户需求，为实现精准邀约提供依据。5. 与各业务部门数据对接，协助支撑业务线各项数据需求；          6.针对业务运营团队指标、业绩达成等，数据组需要输出每阶段报表情况； 7.负责公司业务部门人员kpi绩效达成，员工晋降考核，日常业绩达成与转化情况等；岗位要求1、 计算机、数学、统计学等理工类科；2、 良好的沟通表达能力，对数据有较好的洞察力，思维逻辑能力较强；3、 具有呼叫中心数据分析管理相关工作经验优先；4、 有较强的沟通协调能力、学习及推动能力、善于执行和监控，有较强的组织和责任意识，性格开朗,善于合作，团队意识强。5、有一定it技术，擅长分析数据并清楚数据来源。薪资福利：1、薪资：基本薪资+补贴+2个月年终奖；2、工作时间：早九晚六，周末双休3、员工生日会+生日礼物+过节费+生育结婚礼物+旅游景点优惠券；4、每年享受国家规定的带薪年假、带薪病假、陪产假/生育假、法定节假日等福利；5、入职即享受每月1600元的学习基金；6、团队活动、文体协会、丰富的企业文化活动，团队年轻，工作氛围好；7、签订正式劳动合同，缴纳五险一金。</t>
  </si>
  <si>
    <t>职位诱惑：    待遇优厚职位描述：岗位职责：1.通过数据挖掘和量化分析为运营和产品提供深度洞见;2.与产品,研发,运营密切合作,通过数据来发现业务的增长点;3.设计维护核心报表帮助管理层和运营合作方了解核心业务的情况;岗位要求：1.国内外科技公司或在其他行业的量化分析领域累计1年以上工作经验;2.用数据对业务(产品,运营,策略等)产生过实质影响;3.熟悉常规数据分析方法,对自身的数据分析经历有系统沉淀,学习能力强;4.熟悉sql和至少一种解释分析语言(r,python等),并熟悉数据可视化;5.良好的沟通能力,耐压力,和强大的推动力.</t>
  </si>
  <si>
    <t>岗位职责：elt1、负责大数据分析使用的数据的搜集和整理；2、对数据进行格式转换，生成需要的数据格式；3、参与对数据的清洗和分析工作。任职要求：1、掌握java语言，要求熟悉shell、scala、python中的一种以上语言；2、熟悉linux常用的命令，有linux系统下开发的经验；3、能够安装和使用常用的关系和非关系数据库，例如：mysql、oracle、mongodb、cassandra、redis等两项以上；4、有数据搜集和分析的经验优先；5、熟悉和使用过如下技术的优先：spark，hadoop、hive、hbase、map/reduce，elasticsearch，kafka（或其他消息队列开源软件）；6、有如下数据挖掘算法经验的优先：决策树、朴素贝叶斯、svm、推荐引擎、分类、聚类；7、精通或熟悉设计模式、统一建模语言（uml）、数据结构的优先；8、有自然语言处理、中文分词经验的优先。</t>
  </si>
  <si>
    <t>岗位职责：1.负责部门数据报表制作，并监控数据异常，对业务提供数据支持；2.负责数据处理，针对业务情况撰写分析报告并分析数据中存在的问题，提供解决方案；3、负责项目资料的收集、整理，建立合作企业档案；4、负责协调处理公司与合作企业相关事宜，包括资料提供、问题反馈及手续办理等；5、负责办理公司和部门交办的其他事宜。任职要求：1.统招本科及以上学历，统计/数学/财务/金融/计算机/法律等相关专业毕业；2.有相关工作经验，同行业优先；3.精通excel软件；4.有独立的专题分析能力，良好的书面表达能力，组织协调及沟通能力强，抗压能力强；</t>
  </si>
  <si>
    <t>#我们需要你#1、为公司的账户进行盈利操作。2、每个月进行数据总结，即时准确汇报公司各项账户信息。3、时刻关注操作品种的价格变动和相关重要资讯。4、严格执行公司各项制度，并定期整理数据，向定期上交账户分析结果。5、按照部门主管的要求进行技术和基本面规律的分析，进行数据的搜集或整理。6、配合其他部门有关工作。7、遵守公司的各项管理制度，承办领导交办的其他工作。#我们希望你#1、 热爱金融行业，有强烈的意愿进入金融投资领域，渴望成为金融职场中的精英。2、 具有良好的自我学习能力与团队合作精神。3、 具有良好的职业操守，有强烈的责任感。4、 无论你之前从事什么行业、学历如何，在这个行业里只要你敢于挑战自我，勇于探索并发现自己的潜力，高收益不是梦想。5、 公司内部气氛融洽，共同发展，有灵活的晋体系和广阔的前景。6、 提供免费的专业岗前培训，为您提供广阔的职业发展机会 7、 对金融或投资领域有兴趣者，应届毕业生也可以有机会。 【薪酬待遇】  底薪（6000-15000）+ 绩效 + 20%-50% 提成+免费带薪培训+五险一金+年终奖+旅游 #享受福利#：1、 接受免费统一的学习培训和模拟训练；2、 稳定赢利初、中级可以晋升为高级；3、 级别越高，机会越多，收入越高。4、 交易稳定赢利后，工作时间和地点可以自由支配。当别人还在睡觉、享受生活时，而我们却在积累财富和储备知识。挑战自己，才是现在的年轻的你应该做的！！！那么请点击“立即申请”或通过以下方式联系我们：直接投递简历，公司会当天审核，审核通过后会通知面试。公司名称：中汇富投资（深圳）有限公司 公司地址：深圳市福田区车公庙创新科技广场1期a座1501乘车路线：地铁1，7、9、11号线车公庙地铁站f出口，直走左转200米 工作地址:深圳市福田区车公庙创新科技广场1期a座1501</t>
  </si>
  <si>
    <t>岗位职责：1、参与行业交流，提供调研分析报告，进行相关专题研究和咨询服务；2、参与搭建行业知识库，包括行业背景、行业发展、行业信息的收集整理；3、参与分析产品的规划设计、数据可视化设计，提供相关分析报告；4、参与搭建业务分析平台，包括业务平台设计、数据梳理、分析报告规划；5、领导布置的其他任务。 教育背景:  ◆ 数学、统计、信息管理、计算机、经济学、市场营销相关专业；  ◆ 本科以上学历。 经  验:  ◆ 2年以上咨询分析工作经历，特别优秀的可放宽此条件。 能  力:  ◆ 较好的逻辑思维，严谨的工作习惯；  ◆ 熟练使用sql、sas、r等，进行数据清洗和分析建模的能力；  ◆ 个性积极主动、沟通良好，有很好的主动学习能力和认真负责的工作态度。</t>
  </si>
  <si>
    <t>（产品部）岗位职责：1.快速了解爱钱帮业务，为业务决策提供数据支持，包括指标体系构建和深入的市场价值分析。2.基于用户行为数据，构建高性能，低延迟的处理流程，产出中间数据和统计指标，支撑用户行为分析和平台运营。3.负责智能数据产品的规划和搭建、系统及功能模块设计，平台的维护和优化，制定清晰的数据产品技术研发路线图。4.负责规划数据挖掘的整体流程，并参与用户产品和数据产品的决策。5.与业务部门密切配合，寻求数据层面的业务价值、利用数据分析结论推动产品优化。6.对平台内外各种运营活动包括推广、拉新等提供数据支持。7.利用统计或者机器学习算法，独立或者合作进行用户属性/偏好/行为分析，并进行特征提取、建立用户画像，包括分类和聚类，并进行预测建模等。8.协助推进大数据应用项目落地。9.bi平台的搭建以及使用，从产品和业务需求出发，推进数据、报表自动化项目；协同搭建核心数据产品的安全管理体系，监控数据准确性。任职要求：1.计算机，数学相关专业，全日制本科及以上。2.5年以上工作经验，3年以上智能数据产品经验。3.了解hadoop/spark、hive、hbase等主流大数据技术，至少3年以上产品/平台项目研发经验，具备可视化数据平台的建设实施经验，了解java及python.4.有用户分析或者产品分析经验或者运营经验，熟悉logistic regression、random forest、人工神经网络等机器学习算法者优先；5.熟悉 linux/unix平台开发环境，精通sql ，mysql，oracle数据库，以及熟练使用excel、spss或r等数据分析和统计分析工具；6.领导开发过数据产品，能够把数据和业务系统形成闭环。7.对数据敏感，具体良好的逻辑思维能力。</t>
  </si>
  <si>
    <t>岗位职责：薪资待遇:初级分析师 : 6000 底薪 + 提成20% + 节假日福利 + 年终奖+ 五险一金 月薪可达7000元以上中级分析师 : 10000 底薪 + 提成30% + 节假日福利 + 年终奖 + 五险一金 月薪可达到1万元以上高级分析师：15000底薪 + 提成40% + 节假日福利 + 年终奖 + 五险一金 月薪可达到2-3万元任职要求：专科学历，金融相关专业，成绩优良。有证券从业资格证优先。有实际股票或期货操作经历，熟悉股票概念及常用指标涵义。熟悉k线组合优先。对交易有兴趣，对资本市场有热情，关心市场信息并能独立思考、理解。有极强的团队合作意识。自制力强，耐心细致，思维清晰，注意力能够持久集中。有风险控制能力，擅于把握市场时机。有健康生活作息，有极强的时间观念，乐观能吃苦。初级分析师：1.接受免费统一的学习培训和模拟训练；2.成绩优秀的学员将逐步晋升为中级、高级交易员；3.级别越高，机会越多，收入越高。4 谦虚好学，积极进取，严格遵守公司规章制度及课程安排。中级分析师：1.有强烈的以交易为生，希望成为交易高手的意愿；2.可承受较大心理压力，有很强的自控能力；3.对公司资金高度负责，严格执行风险控制；4.以稳定盈利为最高目标。5.热衷于金融行业的有经验人士，有意与国际经济及货币交易的最新理念保持一致水准，并关注全球外汇实时走势。高级分析师：1.负责公司指定客户账户或配资账户的资金运作。3.配合培训讲师完成新入司员工的实盘交易辅导。4.确保账户达到稳定盈利。5.熟悉双边市场，至少一年以上双边市场交易经验。6 具有自信、冷静、理智、果断、坚定、胆识及高度责任感等交易员所必备品质。对于没有工作经验的人员公司提供免费全面的交易培训课程，培训后由交易团队带领逐步提高交易能力，公司承诺将对每位学员认真负责，最大限度发掘每一位学员的交易潜力。【联系方式】直接投递简历，公司会当天审核，审核通过后会通知面试。公司名称：中汇富投资（深圳）有限公司人事经理：周小姐联系电话：18138210992公司地址：深圳市福田区车公庙创新科技广场1期a座1501（天安数码城）乘车路线：地铁1号线车公庙站f口出，左转直行约3~5分钟。工作地址深圳市福田区车公庙创新科技广场1期a座1501工作地址深圳市福田区车公庙创新科技广场1期a座1501</t>
  </si>
  <si>
    <t>岗位职责：1、使用google analytics对网站/app用户行为数据进行统计和分析，帮助产品和运营优化转化率。2、针对产品改版效果撰写数据分析报告。3、利用ga的事件等各种高级功能，独立规划埋点/布码方案，精细化追踪用户行为。任职要求：1、1年以上数据分析经验，熟练使用ga，并且理解事件等高级功能的逻辑，能够合理利用它们进行埋点/布码，获取更详细的用户行为数据。2、有较好的写作能力，能够写出条理清晰的数据分析报告。3、本科以上学历，有较强的逻辑思维能力和学习能力，能阅读英文资料者优先。4、有产品经理/运营岗位工作经验者优先。</t>
  </si>
  <si>
    <t>岗位职责：1、进行数据的清洗、分析；2、结合业务对数据进行挖掘；3、辅助报告的撰写；4、对公司大数据平台的建设提供建议；5、领导交办的其他工作任务。任职要求：1、学历本科及以上；2、熟练使用spss、sas或r等主流统计分析软件；3、1年以上工作经验；4、认真细致，学习能力强；5、有医疗数据分析经验的优先。</t>
  </si>
  <si>
    <t>1.从事电商行业运营1-2年以上，本科以上学历，对电商运营数据进行监控分析，根据数据情况快速有效的定位问题并提出解决方案；2.对所运营的品牌进行进行深入思考和分析，相关数据的收集、整理，形成专业分析报告和实施建议，并提供数据分析支持；3.完善数据分析标准体系与分析模型，并向产品、技术部门提出需求，4.整理分析营销运营指标，量化指标，搭建多维数据，分析用户来源、行为路径、转化率等运营核心数据，给各职能部门提供数据反馈和建议；5.理解业务运作逻辑，利用数据分析手段，及时发现业务流程中存在的问题，进行原因分析，提出解决方案并与业务部门沟通达成共识；6.从业务运作视角出发，对数据监测系统进行功能优化，通过各类数据分析发现业务趋势，输出公司所需的报告，反馈至各业务部门进行落地，任职资格:1.统计学、会计、数学相关专业本科及以上学历；2.较强的数据处理能力，熟练操作excel，掌握access等数据处理工具，以及其他word、powerpoint等office办公软件；</t>
  </si>
  <si>
    <t>岗位职责:1. 大数据分析，个性化推荐，搜索系统架构分析和设计；2. 提供大数据，推荐，搜索等相关技术研究成果、产品技术平台设计；3. 负责离线/实时大数据平台需求开发4. 负责海量数据分析，特定类型数据挖掘、特征分析和计算等，为产品提供全面、高价值的数据分析和高效的个性化推荐和搜索技术支撑。任职要求：1. 计算机或相关专业，本科及以上学历。3. 3年以上大数据平台开发工作经验。4. 精通hadoop生态系统（hdfs,yarn,hive等）。5. 精通spark平台（spark streaming，spark sql，spark mllib，kafka，flume）。7. 掌握常用的数据分析算法。8. 良好的解决问题和逻辑分析能力，思路清晰，思维敏捷，快速的学习能力，良好的英文资料阅读能力。9、工作有计划性，责任心和执行能力强，具备高度的责任心、诚信的工作作风、优秀沟通能力及团队精神；</t>
  </si>
  <si>
    <t>岗位职责：1、实现用户画像标签体系；2、实现渠道效果评价体系；3、与相关团队协作进行数据建模工作；4、进行客户流失预警；5、渠道质量监控；6、实现生命周期、生命价值；7、对用户进行分成、分群运营；8、实现精细化营销；9、进行客户价值营销；岗位要求：1、熟练使用mysql,python,excel,ppt等数据分析与挖掘工具；2、有过随机森林、聚类、关联规则、决策树等常用数据挖掘算法的实际使用和应用经验；3、有数据可视化工具tableau等的应用经验；4、有根据用户行为、分析评价用户购买意向的相关经验；</t>
  </si>
  <si>
    <t>岗位职责：1.进行大数据的统计和分析，在大数据分析的基础上，撰写研究类报告。2.与舆情分析师一起撰写大数据舆情分析报告。3.搭建模型，参与指标体系的完善。任职要求：1.熟练使用excel、spss等数据统计分析软件进行十万级和百万级数据的处理。2.拥有熟练的数据统计技能，具备一定的舆情分析或研究经验。3.硕士以上学历，统计学或数学专业，头脑灵活，学习能力强。4.会r语言，有实际建模的经验。</t>
  </si>
  <si>
    <t>工作内容1，负责日常系统运营数据（日报、周报等）的分析及监测，能够及时发现异常及问题，并预警；2，深入了解业务逻辑，从整体角度建立数据支持方案，为相关团队日常运营及决策提供有效的数据支持；3，积极主动地理解业务、运营团队目标，通过应用分析方法和工具的灵活使用，提供风险预警或提出流程的建议方案等；4，完成领导交办的其他相关数据分析工作。岗位要求1，统计学、数学、计算机科学、数量经济或相关专业全日制本科及以上学历，有较强的数学功底和数据挖掘功底；2，对于数据分析工作有热情，逻辑性强，学习能力强，工作踏实，认真细致；具有独立撰写分析报告的能力，熟悉word、excel、powerpoint等常用office工作软件；3，具备数据分析、统计建模能力，熟悉 spss/sas/r等工具和数据挖掘的常用算法，有数据分析、挖掘、清洗和建模的经验优先；4，良好的数据敏感度，能从海量数据提炼核心结果；有零售业、有互联网、电子商务、金融业等的大规模数据处理经验上班时间： 五休二 弹性上班时间</t>
  </si>
  <si>
    <t>岗位职责：1.与外部沟通合作事宜2.整理并清洗分析数据3.协助技术同事整理表结构4.分析数据库及表格结构合理性任职要求：1.本科及以上学历，计算机相关专业2.精通mysql、数据库客户端，能够掌握java、php等3.具备良好的数据分析能力4.具备良好的逻辑思维能力、创新能力、客户服务意识、团队合作的能力和沟通表达能力</t>
  </si>
  <si>
    <t>工作描述：通过建立高级数据分析的模型与算法，进行带有前瞻性的预测性分析，提供具有行动指导性的商业洞见，提升全行数据资产的价值 工作职责：对商业保险理赔数据，医院诊疗数据，相关互联网数据等数据进行数据清理，挖掘，分析等工作设计和验证数据分析模型：结合公司及客户的业务需求，验证模型的有效性并不断进行优化；负责在业务层面对所属数据报告进行解读，深度挖掘数据层面的商业洞察学习了解国内外新的数据分析和统计建模方法，结合实际情况适时进行修改并应用到解决实际问题中：如风险评估， 精算定价，智能保费审核独立或协助开发复杂的模型和算法，在整个组织内部推动创新根据公司的实际业务要求或领导指导，使用tableau、qlikview等商业智能软件完成专业的分析报告通过对商业保险和社保业务的了解，并结合数据分析的结果，帮助设计开发新的保险产品职位技能：拥有统计、计算机、信息工程、经济、金融、财会、管理信息等相关专业 了解数据分析行业，3年以上经济、金融、保险，管理信息、信息科技等相关工作经验 对商业保险公司和政府社保业务有一定的了解.对数据敏感，有较强的数据分析和数据挖掘能力。有扎实的统计背景和统计建模能力 有oracle/db2等数据库工作经验；熟练掌握统计分析软件，如：sas，sql，r，python 等工具 自我驱动并具备较强的学习能力良好的沟通能力和团队精神热爱自己的工作，有责任心有机器学习相关工作经验者优先 有风险预测建模相关工作经验者优先。 有精算定价相关工作者优先 有海外工作经验者优先</t>
  </si>
  <si>
    <t>岗位职责：1、构建全面的、准确的、能反映b端用户特征及业务的整体指标体系, 并基于业务监控指标体系，及时发现与定位业务问题2、通过专题分析，对业务问题进行深入分析，为公司运营决策、用户方向、产品方向、营销策略提供数据支持3、沉淀分析思路与框架， 提炼数据产品需求，与相关团队（如技术开发团队）协作并推动数据运营策略的落地4、自动化生成相关数据报表，可视化展示数据分析结果，具有较强可读性任职要求：1、统计学、数学、计算机等专业毕业，2-3年互联网数据分析或运营经验；2、热爱数据分析和运营工作，对数据敏感、细致、善总结，具备高度责任心；3、具备高度逻辑分析能力及沟通协调能力；4、熟练使用excel，熟悉spss，mysql等统计软件；5、具备良好的沟通能力和团队合作精神，具备良好的学习能力，能承受压力。</t>
  </si>
  <si>
    <t>（只考虑应届生，正式headcount）-support china demand planning process by consolidating all inputs in the forecasting model and providing reports, graphs, analysis on an on-going manner for direct business (direct china and direct international) and indirect business offtake forecast.?-support the use and continuous improvement on apo system (fine-tuning the relevant models, analyzing the outputs with offline templates and proposing the necessary action plans to close the gap).?assist the team in gathering the information, data and facts to run the analysisfromdifferent sources (trackingagency reports, internal data, etc).?provide such analysis into an even deeper level as needed with aligned guidance and methodology from the team (e.g. sku, sub-channel or even customer level as our business and ambition grows).?analyze demand forecast accuracy, help team understand root causes by consolidating the inputs and feedback from multifunctional teams.?provide necessary supports, like reports, graphs, and analysis on an on-going manner to support our total china demand forecast process.?continuously improve demand forecast model.?analyze the current way of forecasting with the team and work out the best proposal on how to leverage and adapt the different systems (apo or other automated tools if and when needed) china needs, so that we can further improve our overall forecast performance.职位要求-统计或者数学相关专业-熟悉传统统计原理，擅长使用excel和spss等工具-熟悉时间序列模型，线性回归模型，熟悉数据建模-英文流利</t>
  </si>
  <si>
    <t>岗位职责：负责行业方案的决策提供。 1、基于业务，和客户进行相关数据的有效需求调研； 2、基于商业逻辑，对已有数据进行可行的分析建模； 3、建立报告体系和维护机制，并进行分析相关标准制定； 4、及时正确地响应相关客户的业务需求； 5、其他的培训和团队建设。能力要求：认真负责，积极主动，分析建模能力强。 1、三年以上项目工作经验，外企或北美留学背景者优先； 2、计算机、数学等相关专业，掌握数据结构和算法； 3、有可证明的大数据商业分析应用经验者优先录用； 4、掌握d3/r/python/sas/tableau/sql等建模分析工具； 5、逻辑清晰，提供切实可行的分析思路和方案； 6、认真负责，积极主动，有很好的统筹规划和沟通能力。</t>
  </si>
  <si>
    <t>岗位职责：1.负责数据的提取、处理及分析工作，负责运营数据需求整理与跟进，定期输出分析报告报告；2.通过数据分析结果，提供用户增长、用户活跃和营收增长等业务发展建议，为运营决策提供数据支持，并参与方案执行；3.针对运营问题进行深度诊断，发现业务运营问题，辅助制定运营策略，提升运营效率；4.挖掘数据背后的市场方向、规律、短板，为业务提供决策依据。任职要求：1.本科以上学历，1年以上数据分析、数据挖掘相关工作经验优先；2.具有较强的数据分析能力和严密的逻辑思维，擅于通过数据分析发现业务规律；3.精通excel（数据透视表、各种常用公式），熟悉sql，具有相关工作经验；4.具备较强的抗压能力及自主学习能力，乐于接受挑战,保密意识强。</t>
  </si>
  <si>
    <t>职位描述：1.负责建模所需的数据提取、清洗、分析工作，并完善模型文档；2.负责数据质量和模型性能监控体系搭建的相关工作。3.负责项目的需求调研、数据分析、商业分析及数据挖掘建模等工作；4.根据公司的实际业务要求，完成较深入的专项数据分析并形成分析报告；5.基于海量用户行为，建立用户营销数据挖掘模型，独立或参与完成模型的构建、维护、部署和评估工作；?任职资格：1. ?统计学、数学、计算机等相关专业本科以上学历，机器学习、数据挖掘、计算机视觉等研究方向优先；2. ?熟悉基础数据挖掘模型，如回归、决策树、svm、神经网络等算法3. ?熟练使用sql、excel、python、r等工具，有3年以上数据相关的工作经验；4. ?思路清晰严谨，具备强烈的好奇心和良好的沟通学习能力，团队协作意识和责任感强。5.熟悉互联网金融业务者优先；</t>
  </si>
  <si>
    <t>保源“寓上”公寓，是保源地产投资的长租公寓服务企业，以“白领公寓”，“单身合租国际公寓”为经营主体。将业主托管的房屋按需进行装修、改造、优化及配置，再以单间精装公寓的形式出租给高素质白领等人士。因公司发展需要现招贤纳士：岗位职责：1. 建全公司运营数据共享平台，定期维护公司运营数据库（包括构建全面的、准确的、能反映运营特征整体的指标库体系）；2. 定期定时输出运营各维度监控报表和分析报告，并基于监控数据的波动和数据分析的结果，及时发现与运营业务问题；3. 建全公司数据管理标准，推动各部门数据化管理；4. 根据市场形势变化、公司发展情况等进行数据建模分析，对运营问题进行深入研究，为公司领导决策提供数据支持。任职要求1. 统计、数学、计量经济学、数量经济学等相关专业，本科及以上学历，1年左右以上相关工作经历；2. 具有深厚的数学、统计学和数据建模相关知识，精通excel并了解vba，至少熟练掌握spss、sas、stata、r、matlab、python一种分析软件，至少会用access、sql、oracle、mysql一种数据库；3. 熟悉数据仓库，具有海量数据挖掘、分析相关项目实施经验，参加过完整的数据挖掘项目并有成功案例者优先；4. 熟练独立编写商业数据分析报告，及时发现和分析其中隐含的变化和问题。</t>
  </si>
  <si>
    <t>岗位职责：1、根据业务及产品的需求，规划和设计数据指标体系，对运营数据跟踪分析，发现潜在的商业机会、风险或缺陷，对公司战略及产品决策提供数据支持；2、日常运营数据的接入、清洗和处理，中间表/宽表的建设和管理，统计报表的开发和维护；3、对运营数据进行建模和挖掘，应用于日常数据分析及数据应用研发过程；4、向集团高层输出季报、年报等汇报材料、日常性分析报告等；5、对数据质量检核用统计学的方法给出规则依据。任职要求：1、专科及以上学历，数学、统计学及计算机相关专业，5年以上相关工作经验；2、具备较强的逻辑分析能力、学习能力及理解能力，熟悉数据建模知识，数据挖掘理论，掌握数据分析体系方法；3、有有海量数据分析处理经验及大数据分析计算机平台的开发经验，懂hadoop分布式处理，hdfs/mapreduce/spark方面的经验。4、具有良好的沟通协调能力及团队意识、责任心强、工作认真仔细，抗压力强；5、有金融学习或工作背景，了解金融风控相关知识者优先。6、掌握python、r、sas、spss等任两种数据分析工具，熟悉sql脚本编写者优先.</t>
  </si>
  <si>
    <t>岗位职责：1、进行公司销售数据的收集、核对及分析，做好数据信息输出；2、深入理解公司业务，负责各数据统计平台、日常报表及数据可视化的设计；3、分析数据流向，对异动数据进行整理；4、完成领导安排的其他事情。任职要求：1、全日制本科学历，统计学相关专业，一年以上相关工作经验；2、熟练使用统计软件和excel，有建模经验；3、对数据敏感，逻辑清晰，有一定的分析能力；4、做事细致，责任心强，具备良好的沟通能力及团队合作意识。</t>
  </si>
  <si>
    <t>保源“寓上”公寓，是保源地产投资的长租公寓服务企业，以“白领公寓”，“单身合租国际公寓”为经营主体。将业主托管的房屋按需进行装修、改造、优化及配置，再以单间精装公寓的形式出租给高素质白领等人士。因公司发展需要现招贤纳士：职位描述：1、负责整理客户数据需求，并转化成明确的需求文档；2、负责对运营团队提供项目需求数据支持；3、负责各项目的数据整理、ｑｃ和分析处理，及时完成报表；4、有责任心，工作认真负责，抗压性较强。职位要求:1、本科及以上数学、统计或计算机等其他相关专业；2、良好的数据分析能力，逻辑思维能力和沟通能力；3、精通office办公软件，尤其是excel、ppt；</t>
  </si>
  <si>
    <t>职责：1、高质高效完成各类统计分析并能有效地分析和处理大型数据集2、运用各类统计学、数学工具进行风险分析、产品分析，为制度政策的建立提供数据依据及决策支持3、负责日常报表的生成以及报表内容/流程的优化4、协助上级领导对制度、产品、政策不断改进及优化5、各部门工作支持协调，及各环节工作质量的追踪、核查要求：1、全日制本科或以上学历，数学、统计学、经济学、金融学专业优先2、3年以上工作经验，其中1年以上金融或融资租赁行业数据分析、运营管理方向工作经验3、熟练使用统计、分析工具，具有sas、sql经验4、良好的沟通协调能力，注重团队合作5、个性积极主动，踏实认真，责任心强</t>
  </si>
  <si>
    <t>主要工作内容：1、负责ponycar共享汽车的核心数据监控，及时发现数据异常，并分析原因；2、周期性输出公司整体业务运营的数据周报，及时与向各业务部门输出的数据走向趋势；3、负责撰写专题性数据分析报告，为业务决策提供合理化建议；4、梳理业务关键分析思路产品化，并推动业务发展；5、及时响应相关业务部门如运营、市场、运维及bd的数据统计或者分析需求；6，负责搭建后台数据统计与分析架构。岗位要求：1、至少3年的互联网数据分析经验，统计学、数学专业优先；2、熟练操作数据提取、处理和分析软件，如sql/hql、excel、spss等3、有良好的数据敏感度，能够及时发现数据异常，并分析数据异常的原因4、有丰富的数据建模经验，掌握常用的数据建模方法，如回归、分类、聚类等5、有较强的团队沟通、协调能力, 强自驱力。</t>
  </si>
  <si>
    <t>职位描述：1. 参与对目标行业进行研究与分析工作；2. 与目标行业客户讲解，讨论数据研究分析方案，确定数据分析目标；3. 行业品牌客户市场数据分析报告撰写；4. 执行数据分析、洞察报告、建议方案。任职要求：1. 本科以上学历，市场营销、企业管理、社会学、新闻学、心理学、广告学、电子商务、计算机信息系统等相关专业为佳。2. 1年以上数据分析经验，具有数据敏感度及钻研精神；3. 能够热衷从事研究咨询行业，有事业心、上进心及责任心，希望在职场生涯中有所建树（寻求安乐工作的请勿应聘，不适合）;4. 较好的学习领悟能力，能快速进行信息收集、分析、归纳、总结；5. 具有较强的沟通表达能力，能够自信、清晰的进行语言表述；6. 具有较强的抗压能力、主动性及团队合作能力；7. 能够熟练使用powerpoint、excel等办公工具；8. 英语读写能力ok.benefits:股票期权、热门领域、大数据核心产品及技术、发展空间巨大、上班超方便、国际化团队、绩效奖金、五险一金……</t>
  </si>
  <si>
    <t>岗位职责：1、负责手机游戏安全风控相关的数据监控、预警；2、负责手机游戏安全风控相关的数据分析、建模、挖掘；3、负责手机游戏行业内的安全风控相关新动向的数据收集、分析4、负责手机游戏辅助软件的相关研究任职要求：1、熟悉手机游戏，具有优秀的数据分析能力，能快速理解业务，并设计相应的数据模型；2、熟练使用office办公软件、熟练掌握sql；3、熟悉常用数据统计和分析方法；4、熟悉模拟器相关知识、熟悉手机游戏辅助软件5、了解大数据的架构及相关基础知识6、有较强的逻辑思维能力、且具有钻研精神；7、计算机、信息技术、数学、统计学、经济学专业优先</t>
  </si>
  <si>
    <t>岗位职责：(1) 负责公司重点行业数据分析工作，配合行业项目团队完成各具体项目的数据分析； (2) 按要求完成数据分析报告、建模报告、数据报表等； (3) 参与项目成果汇编，对相关结果进行解读和汇报。 任职要求：(1) 本科以上学历,有海外留学经历者优先考虑； (2) 能够承担与客户沟通、理解客户需求等任务，将客户需求转化成分析需求； (3) 熟悉oracle、postgresql等数据库； (4) 至少熟悉使用sas、r、spss、python、smartmining等一种工具； (5) 熟悉数据分析过程，能够独立完成数据抽取、数据处理、数据建模、数据分析报告、数据报表等任务； (6) 良好的文档撰写能力和沟通能力； (7) 房地产行业相关数据维护、数据分析挖掘项目经验； (8) 有bi(tableau等)、数据可视化工具使用经验优先；</t>
  </si>
  <si>
    <t>岗位职责：1、对公司产品的各项经营数据分析，进行数据监测、分析、统计；2、通过工具提取，分析，归纳用户属性，行为等信息，完成分析结果；3、处理用户海量数据，挖掘用户行为特征，为产品、运营创新提供参考依据；4、针对具体业务问题，研究影响用户的潜在因素，进行数据分析验证并提出改善举措；5、设计数据分析指标体系，能够依据数据分析结果，发掘潜在问题；任职要求：1、本科及以上学历，5年以上工作经验，数学、统计学、计算机等专业背景者优先，4年以上数据处理或bi系统开发经验；2、具备熟练的数据提取和处理技能，如sql、r、spss等；3、熟练掌握数据挖掘、商业智能等知识和概念，熟悉数据仓库和商务智能系统的技术架构和etl实施过程，熟悉kettle等etl工具者优先；4、对数字/数据敏感，善于发现、分析和解决问题；5、富有敬业精神，有强烈的责任心和进取心，能够承担较大的工作压力，善于团队合作；6、熟悉零售、电商或连锁行业的相关数据分析工作者优先。</t>
  </si>
  <si>
    <t>岗位职责：1.统计业务数据，进行深入分析和解读，准确定位业务问题和原 因，为公司及业务部门负责人的决策提供支持；2.负责专项数据分析，为其它运营管理提供数据支持；3.负责数据分析程序的优化、统计、分析及建模任职要求：1.本科及以上学历，计算机、统计学、数学、信息管理等相关专 业；2.精通sql查询、excel处理数据，能够独立自主地取数查询；3.对数据的敏感且警觉，有一定的逻辑分析能力，能够洞察数据 异常的原因，并提出改进意见；4.熟悉teradata、oracle、greenplum、teradata等主流数据 仓库；5.优秀的团队合作及沟通能力。</t>
  </si>
  <si>
    <t>职位描述：岗位职责：1. 监控日常出具，以、日、周、月建立完善的零售数据分析模型；2. 负责处理零售数据，根据需求输出零售数据报告；3. 分析零售数据，找出异常数据或特点，并查找原因；4. 负责零售系统日常运营，监督系统使用情况，收集处理系统问题及部门的沟通协调；5. 协助进行团队管理工作，如组织会议、部门团建等工作；任职资格：? 认可小牛文化，热爱小牛产品，愿意跟随小牛一同发展? 两年以上工作经验，零售行业优先? 熟练使用excel各种公式、函数等，擅长制作ppt? 对数字敏感，了解数据模型和经营分析的通用方法论优先</t>
  </si>
  <si>
    <t>岗位职责：1. 通过系统类平台投放和优化效果类广告项目（游戏，应用类app为主），完成项目消耗和产品kpi；2. 收集产品资料，完成产品调研，撰写创意文案，制定效果优化策略，完成日常项目优化和创意更迭；3. 对流量资源有一定的认知，懂得根据产品筛选组合定投不同的流量资源，匹配产品对应的目标人群；4. 对广告投放数据进行整理及分析，总结优化规律和方法论；5. 定期整理投放的优秀创意及案例，并以结案整理输出。任职资格：1.广告学传播学专业背景，本科及以上学历，实习期间能够保证全勤；2. 对广告行业感兴趣，有着较强地逻辑思考能力，沟通能力，抗压能力;3.能熟练掌握使用office办公软件；4.对数据敏感，有一定数据分析能力，有责任心；5. 符合上述要求，爱玩手机游戏、对游戏、应用类等手机app有一些研究的同学优先。</t>
  </si>
  <si>
    <t>工作职责：1、负责销售数据的归纳统计分析，及时反馈销售数据状况；2、定期或不定期对销售数据及库存数据进行统计分析，按要求制作各类数据表；3、与各部门进行业务沟通和协调；4、完成领导交办的其他任务任职资格：1、大专以上学历，统计学、信息类、应用数学、电子商务、市场营销、财务管理等专业优先考虑；2、较强的逻辑思维能力及数据敏感，熟悉数据库，至少掌握20种excel函数；3、有快消品行业数据分析工作经验优先考虑；4、良好的团队协作精神，责任心强，能承担一定的责任与压力</t>
  </si>
  <si>
    <t>岗位职责：1.负责在数据库中整理清洗数据和统计分析，计算和筛选变量，提取特征，刻画数据特征；2.负责数据建模和日常报表的开发，结合实际效果不断进行模型的训练和迭代，管理模型生命周期的全流程；3.与业务团队配合针对数据分析结果形成业务策略，指导营销与crm活动；4.负责业务、市场推广和app数据的监控和分析、运营活动的成本及收益分析，计算roi，并提出优化建议；5.处理临时性数据分析需求，通过各类渠道获取市场、行业、竞品信息，利用数据分析和解读的能力，对业务作出合理的判断和趋势性预判。任职要求：1.统招本科以上学历，三年以上商业数据分析、数据管理经验；2.熟悉掌握excel，并掌握一种以上主流的统计分析工具：sql/sas/spss/python等；3.具有较强的沟通协调能力、数据分析思路、归纳总结能力，逻辑严谨细致；4.具有互联网金融行业经验优先。</t>
  </si>
  <si>
    <t>岗位职责：1、负责建立各种客户关系数据挖掘模型、分类预测模型、产品推荐模型，以及和技术部门对接完成模型部署，上线维护；2、利用数据挖掘结果优化客服中心相关系统，例如智能机器人的应用，商户管理系统应用，风控维度调整；3、基于挖掘结果策划相关数据库营销活动。任职要求：1、具备扎实的统计学知识、数据分析功底以及数据挖掘、机器学习算法能力，至少精通一门数据分析工具，例如sas,r,matlab,weka等；2、有一定编码能力（java/python/c等），能熟练运用sql；3、有一定数据挖掘建模经验，能独立完成从业务问题定位到挖掘建模，实施落地全过程；4、学习能力强，有互联网或者金融业相关的数据库营销，挖掘建模等相关经验更佳。</t>
  </si>
  <si>
    <t>岗位职责1.每月根据商业流向和库存数据进行数据整理及销量划拨的计算。2.根据省公司资料申请进行资料整理盖章邮寄等工作。3. 对经销商的协议进行审核盖章等工作。4.对分部涉及流向的费用申请进行流向核对审核。5.对分部申请的商业价格基金及二级商返利进行审核拨付核销。任职资格1. 大专以上学历，专业不限；2. 具有1-2年工作经验，擅长处理数据工作；3. 熟悉office办公软件，熟练操作excel；4. 具有较强的沟通、表达能力和团队合作精神。</t>
  </si>
  <si>
    <t>职位情况：1、参与电信、银行、零售等主流行业的数据分析应用设计及研究工作；2、根据客户业务需要，为用户设计详细的数据分析解决方案，并为用户提供全面的数据分析，构建各种数据挖掘模型；3、进行客户需求分析和市场分析，辅助客户提供精细化管理能力，提升客户经营决策能力；4、基于客户业务、已有数据及系统提供专业化的业务规划、应用建设等咨询服务；5、总结、沉淀已有的各种数据分析模型；6、定期总结和提炼分析思路、方法和结论,建立科学、完善、有效的数据分析；7、撰写数据分析报告；8、针对项目实施需求规划设计产品；职位要求：1、全日制大学本科及以上学历，统计、数学、计算机及相关专业，6年以上数据分析/挖掘相关工作经验；2、精通db2、oracle数据仓库，熟练掌握数据分析、数据挖掘方法，熟练使用sas、spss等工具；3、对数据与业务有足够敏感性，逻辑思维缜密，独立思考能力、通达能力强，承受较强的工作压力；4、具有丰富的海量数据挖掘项目实施经验，能独立完成挖掘项目的规划、实施及分析结果报告编制；5、有创新意识，并具备良好的学习能力、团队合作精神、沟通能力和组织协调能力；6、有电信行业数据分析工作经验者优先；7、有大数据工作经验者优先；8、具有独立的调研与分析研究能力，并善于协调沟通、团队协作；</t>
  </si>
  <si>
    <t>岗位职责：1. 平台日常数据报表整理汇报（日报、周报、月报）；2. 定期对平台数据进行分析，并提出优化意见；3. 各板块活动数据分析报告编写，提出活动优化建议；4. 对平台用户数据进行定期分析，做出用户画像；5. 排查app各板块数据情况；6. 领导安排的临时任务。任职要求：1. 了解数据库基础知识，并能熟练使用sql查询；2. 熟练使用word、excel、ppt等办公常用软件；3. 有上进心，对自己的工作认真细心，对数据负责，具有主动学习的能力；4. 3&amp;mdash;5年相关工作经验，了解算法优先，对用户画像、客户生命周期有了解；5. 有数据运营经验优先。</t>
  </si>
  <si>
    <t>岗位描述：1、 负责平台日常运营数据、负责平台交易流水增长；2、负责优化提升会员用户体验，提升会员复投率；3、负责线上运营活动策划及推动执行，通过线上活动刺激已有用户复投及活跃，拉升平台交易额；4、负责平台运营数据体系搭建、提取及分析，按时撰写（月/季度/年）运营分析报告，不限于用户行为分析、活动数据分析、转化率、流失率等关键指标及周期性运营数据分析报告；5、负责规划设计运营相关产品功能需求，撰写功能需求文档；6、领导交付的其他任务；7、公司内部与上级领导建立良好沟通，按时，按层级汇报工作。任职资格：1、正规高校专科及以上学历；2、两年以上工作经验，3、对数据敏感，以数据作为运营工作的主要引导；4、熟练掌握数据分析各项工具，如：excel，mysql 等；5、执行力强，能够及时完成领导交代的工作；7、同时能够与领导建立良好的沟通，具备服从力、执行力。</t>
  </si>
  <si>
    <t>工作职责1.跟踪产品更新和运营策略的数据结果，推动其评估和改进；2.用户画像和用户行为分析；3.设计、分析a/b test，探寻各交互/设计因素对转化率的影响，指导产品优化；4.计算、管理各级转化率，不断迭代优化；5.根据产品和运营需要，建立各种bi报表，维护数据日报、周报等。职位要求1.熟练使用sql；2.熟练使用bi工具；3.985/211毕业优先；4.理工科专业背景；5.1年以上数据分析经验。加分项：1.熟悉python等数据处理编程语言。</t>
  </si>
  <si>
    <t>【职责说明】1. 生物信息学、蛋白质组学、生物学或分析化学背景；2. 了解蛋白质谱的鉴定，定量，修饰等的数据处理分析过程以及数据分析方法；3. 熟悉使用mascot, scaffold等主流质谱数据分析软件；4. 了解蛋白质组学实验技术； 了解或操作过生物质谱仪器为佳；5. 参与或负责过基因组、蛋白质组学方面的课题或项目；6. 了解基于蛋白质组学的功能注释聚类或通路分析；【具体要求】1. 有良好地表达能力，擅于与人交流；2. 富有负责心，工作主动；3. 能承受工作压力，愿意经常出差；4. 能独立承担一个项目的营销和推广工作；5. 愿意接受挑战，并乐于学习新知识和技能；</t>
  </si>
  <si>
    <t>岗位职责:1、负责搭建大数据系统架构，了解各种架构体系优劣，并能作出科学决策；2、研究前沿技术，解决实际场景中的业务问题，优化离线/实时大数据计算任务的性能；3、充分理解业务需求、转化业务需求为工程文档；4、制定开发计划，掌控进度，并与团队进行必要沟通。任职要求:1、计算机或相关专业本科及以上学历，5年以上大数据开发经验；2、熟悉linux/unix开发环境，精通python、java、scala，扎实的数据结构和算法功底；3、具有丰富的数据加工处理经验，对数据处理、数据清洗，数据建模、数据分析等有深刻认识和实战经验；4、熟练使用hbase、kafka, hive、spark、kylin、presto等进行数据加工；熟悉hive和spark的编写和性能调优；5、清晰的逻辑分析和表达能力，热爱技术，乐于分享，对行业和技术的发展有自己的见解；6、良好的团队精神和合作意识，强烈的责任心，对工作有激情，良好的沟通能力。有限考虑：1、有数据挖掘、深度学习领域的理论基础和算法实现和优化经验优先；</t>
  </si>
  <si>
    <t>岗位要求：1、数据逻辑清晰，数据敏感度高；计算机专业、统计学专业优先考虑,，mmo游戏或slg游戏经验者优先考虑；2、熟练使用sql语句、excel，掌握spss、r、sas等其中一种分析工具；3、具有一定的数据挖掘、建模、预测能力，可独立对产品及竞品进行深入挖掘；4、良好的沟通、表达能力及团队协作精神；5、为人沉稳谦和，态度积极乐观；6、良好的逻辑分析能力和文字表达能力，具备数据分析报告讲解能力。职责描述：1、负责游戏日常数据统计、监控和分析工作，对产品调优、产品运营提供有力数据支持；2、根据公司产品运营需求，对现有数据平台进行整理完善，定期完成日、周、月数据报表；3、定期进行运营、渠道以及市场分析，发现潜在问题，挖掘产品潜力，提出合理执行建议；4、定向活动以及功能分析，根据历史数据给出活动及功能制定建议；5、开展专题式深度产品及市场分析挖掘，分析建模、数据检验、产出分析报告等，为运营策略、广告效果提供数据支撑和有效建议。</t>
  </si>
  <si>
    <t>1.负责数据分析部门人员的管理与培训指导；2.负责电商营销数据、产品数据、推广数据等流量监控、效果评估等网站分析工作；3.建立与完善数据分析体系，制定数据统计规范，制定数据统计模型，并实施落实；4.分析网站产品及用户行为，结合公司营销战略确定产品改进方案；5.分析行业数据及top商家运营情况，由数据洞察总结出商业机会点及行动建议；6.整理设计网站数据报表，撰写分析报告，从数据的角度给出运营建议，为管理层提供商业策略分析和业务优化建议；任职资格：1、全日制大专以上学历，统计学、数学、电子商务等相关专业；2、3年以上电商行业相关岗位工作经验，2年以上管理经验；3、能熟练操作excel、access、powerpoint等办公软件，运用sas、spss等专业统计分析工具；4、对数据敏感度高，思维敏捷，分析能力强，工作细致耐心，有责任感。5. 热爱电商行业工作，思维敏捷，有市场洞察力；有创意性思维，性格开朗，有激情，具有良好的团队管理能力。</t>
  </si>
  <si>
    <t>岗位职责：1. 参与需求调研、分析并需求归档。2. 负责撰写专题分析报告。3. 设计构建分析模型。任职要求：1．统计学、计量经济学、数学、数据挖掘等数据分析相关专业本科以上学历。2. 4年及以上数据分析工作经验，有保险数据分析工作经验者优先；有咨询公司数据分析经验优先。3．熟练使用spss、sas、r等任意一种数据分析挖掘软件。4. 对主成分分析、因子分析、分类聚类、关联分析、回归分析、时间序列模型、方差分解有深入了解。5. 具有良好的数据和业务的敏感性，优秀的数据分析技能，擅长与内部及外部合作团队交流沟通，具有较好的分析总结能力和数据报告呈现能力。</t>
  </si>
  <si>
    <t>岗位职责：1、熟悉产品运营业务需求、业务逻辑，梳理产品运营各项指标；2、对产品运营指标数据形成日、周、月、年、等维度数据报表；3、负责产品的数据分析，监控日常产品运营状态，发现运营异常，分析原因并提出优化方案。任职要求：1、本科及以上学历，计算机相关专业；2、从事bi大数据分析工作1年以上经验；3、熟悉sol语句，有hive、greenplum使用经验，会使用tableau报表工具等。</t>
  </si>
  <si>
    <t>岗位职责：1.负责统筹安排公司各部门数据需求，设计相应的数据需求规范及执行2.充分理解业务，负责业务报表字段的设计，优化；3.负责公司业务报表系统可视化，并对业务系统逐步改善优化4.负责和bi部门协同，推动优化改善数据质量；5．负责培养下属各项专业能力，并能及时梳理数据逻辑思路，提高下属数据处理能力6．负责管理和搭建数据团队，并能带领团队高效、积极、有质量的开展工作岗位要求：1.本科及以上学历，4年以上相关工作经验，有团队管理经验，至少带过3-5人团队2.具备较强的逻辑思考能力和抗压能力3．有数据可视化经验，熟悉finereport、tableau操作者优先考虑4. 熟练运用sql、r、python等数据分析语言，能从海量数据提炼核心结果5.优先的学习能力、沟通能力、协作能力、强烈责任心。</t>
  </si>
  <si>
    <t>岗位职责：1、各互联网合作渠道的大数据规整与分析工作，建立合作伙伴的数据服务机制；2、收集整理数据产品下的数据指标体系，建立数据分析与追踪模型，并进行持续迭代；3、优化数据产品指标维度与模型，定期输出数据产品规划及实施计划4、数据产品方向的竞品与同类型优秀产品的研究分析，定期输出数据产品服务方向的市场分析报告任职要求：1、本科以上学历，数理统计（优先）、计算机等相关专业；2、2年以上数据挖掘经验，熟练掌握数据挖掘和统计分析技术，熟悉回归分析、rmf模型、主成分、聚类分类等相关算法；熟练使用数据库mysql、oracle；3、熟练使用r、python、spss、sas等其中一种统计分析工具，熟悉大数据hadoop、spark优先；4、良好的逻辑思维与表达能力，能够综合运用数据分析为业务和运营团队提供可行性建议；5、具备良好的跨团队的沟通能力，良好的抗压能力、沟通能力和团队精神 ，有数据分析模型搭建的经验，有独立开展分析研究项目的经验优先。</t>
  </si>
  <si>
    <t>岗位职责：1、 使用excel 和access进行数据分析，以支持公司内部各项财务分析工作；2、 对现有财务各项工作、数据整理进行优化、提高精确性；3、 跟进各部门项目及合同进展、时效性进行有效数据分析；4、 负责总账，月底及年末的结帐、财务报告，申报和年度审计；5、 严格执行公司会计核算和财务管理制度；6、 完成上级交办的其他工作。任职要求： 1、 五年以上相关岗位工作经验；有会计中级资格证； 2、 具备数字敏感性和良好的数据分析能力，并具有较强的文字综合表达能力； 4、 良好的跨部门沟通和协调能力，具有团队合作精神，敬业负责。5、 熟悉用友u8 v12；精通excel、access；6、有非贸易外汇申报经验优先。</t>
  </si>
  <si>
    <t>岗位职责：1、负责收集、整理业务、运营等数据，定期输出各类分析报告、以图表、ppt、word等方式呈现；2、业务指标、效能指标、质量指标等跟踪、监控、分析、预警；3、基于业务分析、挖掘优化产品及业务的模型，设计支持业务决策和运营的数据运营工具；4、规范并制定数据统计口径，形成标准；5、完成各种临时交办的数据分析任务；任职要求：1、本科及以上学历，4-5年以上的互联网金融行业数据分析相关工作经验；2、统计学、应用数学、财务专业优先；3、精通数据采集、处理和分析技能；熟练掌握数据库设计、sql、数据分析理念及bi工具；4、良好的数据敏感度，了解大数据相关的基础知识，熟悉常见的数据分析和处理方法；5、自我驱动，交付能力强，面对复杂情况能够独立工作，结果导向；跨团队与部门的沟通能力强，有较强的团队协作意识和能力；6、具备优秀的分析判断能力、良好的沟通能力、较强的解决问题能力；7、严谨、公正客观；</t>
  </si>
  <si>
    <t>【岗位职责】1.负责周期性报表数据更新，能够根据自己的想法丰富报表指标体系，并与技术进行对接将规范化报表系统化；2.负责完善用户行为指标体系，掌握用户整个生命周期行为变化规律；3.负责整理、提炼业务数据，进行深度专题分析，形成结论并撰写报告；4.负责面向业务目标建立、完善数据分析模型，并能够运用模型指导业务；5.完成其他部门及领导各种临时性数据需求；【任职资格】1. 统招211本科及以上学历，统计学、数学、计算机相关专业，有挖掘、建模相关工作经验优先；2.能够熟练使用excel，sql，能够使用sas、r、python者优先；3.有互联网、电商等领域的数据分析工作经验者优先；4.要求学习能力强、思维敏捷、逻辑性强、责任心强、积极主动；5.熟悉数据挖掘常用算法，并能够将数据挖掘理论应用于实际业务中。</t>
  </si>
  <si>
    <t>岗位职责：1、 负责手游运营数据分析工作；挖掘数据特征，制定并实施分析方案，并根据数据分析结果为产品的改进提出合理化建议2、 通过分析数据，提出好的运营策略，发现潜在问题，并协助制定解决方案3、广告投放数据分析，通过对广告投放数据的分析，评估投放渠道质量，用户获取成本、投放回收情况等4、bi后台的需求提出，优化，及跟进任职要求：1、 数学、统计专业优先2、 一年以上互联网数据分析背景者优先3、 日常工作中使用spss\r做模型4、 熟悉数据分析的相关理论，精通excel，熟练使用sql的5、 良好的逻辑分析能力与沟通能力</t>
  </si>
  <si>
    <t>岗位职责：1.对营销、运营、市场数据进行分析，并能够针对业务实际形成有助于业务部门参考的报告，主要包括：渠道分析、流量分析、用户分析、活动跟踪分析；2.能够及时发现数据异常，并分析异常原因，找出业务运作过程中存在的具体问题；3.建立、完善业务数据指标体系；4.对接各部门业务部门，及时满足领导及各业务部门需求，并能够在需求中或与业务部门沟通过程中发现数据分析工作中待完善和改进的部分，并进行有效改进；5.领导临时交给的其他任务。任职要求：1.统招211本科及以上学历，统计学、数学、计算机相关专业，3年以上数据分析经验，至少2年互联网行业数据分析经验；2.能够熟练使用excel、sql，能够使用sas、r或python中的任一一种；3.熟悉分析方法论，并有自己的一套分析思路；4.有团队精神、学习能力强、逻辑性强、责任心强、积极主动；</t>
  </si>
  <si>
    <t>岗位职责：1、 负责游戏运营数据分析工作；挖掘数据特征，制定并实施分析方案，并根据数据分析结果为产品的改进提出合理化建议；2、 通过分析数据，提出好的运营策略，发现潜在问题，并协助制定解决方案；3、广告投放数据分析，通过对广告投放数据的分析，评估投放渠道质量，用户获取成本、投放回收情况等；4、bi后台的需求提出，优化，及跟进。任职要求：1、数学、统计专业优先；2、一年以上互联网数据分析背景者优先；3、 日常工作中使用spss\r做模型；4、 熟悉数据分析的相关理论，精通excel，熟练使用sql的；5、 良好的逻辑分析能力与沟通能力。</t>
  </si>
  <si>
    <t>岗位职责： 1. 负责调研项目前期的抽样技术的把握； 2. 参与项目执行过程中的数据库建立清洗，以及项目的数据分析模型建造； 3. 协同项目经理或者研究员从数据分析的角度实现研究目的； 4. 熟练使用excel进行数据处理分析。岗位要求： 1. 本科及以上学历，统计学、数学或计算机等专业优先； 2. 拥有2年以上市场调研公司数据分析工作经验者优先； 3. 具有定量思维能力，能够在理解研究目的的基础上灵活地进行数据转化； 4. 喜爱汽车行业； 5. 熟练使用spss和sas等统计分析软件；</t>
  </si>
  <si>
    <t>岗位职责:1、进行业务和企业经营行为分析，梳理业务规律和业务需求；2、将业务需求转化为数据需求，发现数据应用场景，梳理指标体系；3、使用合适的数据分析工具进行数据分析和模型设计；4、提出基于数据的结果和分析建议，根据分析结果进行行业研究、评估和预测；5、编写数据分析报告；6、完成领导交办的其他工作。任职要求:1、本科以上学历，计算机、数学、统计学等相关专业；2、深刻理解大数据分析原理及相关应用；3、熟练掌握主流数据库技术；4、精通数据分析、挖掘工具与方法，如sas、r、python、excel等；5、敏锐的数据观察和分析能力，及时发现和分析其中隐含的变化和问题并给出建议；6、良好的沟通能力和团队精神，较强的学习能力，能承担一定的工作压力；7、三年以上相关工作经验，有金融或互联网行业相关工作经验优先。</t>
  </si>
  <si>
    <t>岗位职责： 1、数据搭建：了解游戏各项指标，能很好的贴和产品数，搭建各项游戏指标及模型； 2、数据监控：对游戏产品数据及对外广告投放及营销费用进行监控，并进行原因分析； 3、数据分析：责监控核心业务数据并进行分析，针对统计数据，提供分析报告及决策依据；  任职要求： 1、数学，统计学或计算机信息管理相关专业毕业优先； 2、有2年以上游戏行业或者咨询行业的数据分析经验； 3、掌握数据分析体系方法，熟悉数据建模知识，对产品及广告分析体系有较丰富经验； 4、精通excel、掌握重点数据分析工具。</t>
  </si>
  <si>
    <t>岗位职责：1.负责风险监控报表开发，进行日常监控，建立健全相关的报表体系；2.分析关键指标浮动原因，并为信贷策略、催收策略提供数据支持和方案；3.负责对接尽调需求；4.根据要求统计汇总业务数据、按进度做好周、月、年报，依据部门需求进行数据统计及分析。任职要求：1.计算机、数学、统计学等相关专业大学本科以上学历；2.互联网金融、信用卡、信用贷款等相关数据分析经验者优先考虑；3.熟练使用mysql或其它主流关系型数据库（sql server、oracle等）；4.熟悉excel的使用，包括但不限于公式，透视表，图表和vba；5.掌握sas,r,python其中一门语言作为数据整理、分析和输出的工具；6.有良好的沟通能力，并且诚信正直，具备高度的责任心及较强的执行能力，有良好的团队意识。</t>
  </si>
  <si>
    <t>岗位职责：1、负责维护、统计公司所有业绩，完善区域、各分公司月、季度、年度数据报表，定期分析关键指标，深入分析异常波动原因；2、跟踪业务部门业务发展，承接业务部门数据需求；3、负责数据需求对接与分析，为业务部门提供数据支持；4、提供各分公司的各项数据分析，通过数据发现问题，制定解决问题的方案，不断优化数据呈现和产出，出具可视化报表及报告；5、给出决策性的数据支持，根据资金方的需求出具各种具体数据及报表。任职要求：1、数据分析工作2年以上，能够熟练使用sas进行数据分析者优先；2、踏实努力，诚实守信，有责任心，有恒心，有较强的自学能力；3、对数据敏感，做事仔细认真；4、优秀的沟通、协调和表达能力，具有团队意识；5、工作有责任心，良好的学习能力，关注细节。</t>
  </si>
  <si>
    <t>岗位职责：1.独立完成各项常规数据分析统计工作；2.基于数据分析，对业务发展的深入理解，整合资源完成周、月、季度、年度运营分析报告；3.针对各项不定期业务需求，完成专题分析报告；4.维护部门日常报表，负责日常的数据统计、处理、整理和发送；5.完成数据分析项目过程中的数据提取、数据分析、数据展示工作；6.开发并持续完善各项业务数据的统计分析模板，确保其准确性、实用性及可衡量性能够基于数据分析得到有价值的信息，为运营决策、人员管理等提供数据支持。任职要求：1.熟练使用excel函数数据透视等功能，善于用合理的方式进行数据可视化；2.至少掌握一种数据分析工具（spss/sas/clementine/minitable），熟悉各种数据挖掘的常用算法，精通vba、sql；3.较强的数据敏感性，擅于通过数据分析发现业务规律；4.本科（含）以上学历，统计学、数学、计算机等相关专业优先；5.3年以上数据分析、挖掘相关工作经验优先。</t>
  </si>
  <si>
    <t>岗位职责:1、负责数学模型和数据分析，有搭建完整算法架构的经验； ? ?2、对公司产品和项目进行温度补偿、环境光补偿、反射率补偿等数学建模，算法框架平台搭建完善； ? ? ?3、试验测试方案，设计自动化流程，进行样机差异统计分析，数字信号滤波与异常点剔除策略，误差机理与规律探索与总结，硬件或软件等导致的数据异常 bug 排查，对测试异常现象进行数据分析，并提出解决方案； ? 4、对tof芯片进行研究，根据雷达数据进行深入图像识别与分析，图像处理与点云算法，了解基于 lidar 的智能应用算法； ? 5、协助建立从采购到整机的各个环节的质检标准；开发数据应用，进行智能优化算法的导入和应用.任职资格:1、数学基础好，数据处理与分析经验 2 年以上； ? 2、熟练数据科学常用工具matlab、mathmatica、python、r，有c/c#/opencv 经验优先； ? 3、参加过数学建模大赛并获得过奖项，构建过物理模型，有信号、滤波、图像处理类相关模型算法经验； ? 4、有光学测距系统研发、光学系统标定、图像(点云)处理算法等相关经验优先.</t>
  </si>
  <si>
    <t>岗位职责：1. 负责公司相关经营数据的收集、提取、汇总及统计分析，完整的解析公司各业务链的实际经营情况，并提出改善建议；2.通过专项分析，输出专项分析报告，支持公司管理层及各相关业务部门的经营决策分析的需求，为业务的决策和产品方向提供数据支持；3. 持续动态的挖掘公司市场及销售业务的发展点、重点和风险点，进行深入性分析，从数据角度提出解决方案建议；4.能够基于数据分析得到有价值的信息，为运营决策、人员管理等提供数据支持；5.持续完善各项业务数据的统计分析模型，确保其准确性、实用性及可衡量性。任职要求：1.统计学，数学，信息学，计算机等相关专业本科及以上学历；2.一年以上数据分析经验；有零售领域数据分析经验者优先；3.对商业和业务逻辑敏感，具备良好的逻辑分析能力和系统性思维能力，良好的跨团队的沟通能力；4.数字敏感度高，具备较强的分析总结能力和数据呈现能力，包括ppt展示和讲解；</t>
  </si>
  <si>
    <t>工作职责：1.分析整合支付行业及产品的最新动向，为公司网关开发提出方向性建议；2.定期收集与分析竞品的银行通道信息，并进行分析对比；3.定期对各业务类型的网关交易情况进行分析，制定网关流量管控方案并推进实施，使现有网关资源能够得到充分利用；4.定期制作各项工作报告及周报，并配合本部门其他相关工作；岗位要求：1.本科学历，3年以上工作经验，具备支付行业及相近行业1年以上工作经验者优先；2.擅长分析研究，思维严谨，逻辑结构合理，能深入挖掘问题；3.excel技能熟练，有vba和sql使用经验者优先，熟悉各类图表分析；4.工作积极主动，良好的团队合作精神</t>
  </si>
  <si>
    <t>︵︵︵︵︵︵︵︵　　忠　　告︶︶︶︶︶︶︶︶-懒于读书盲于尝试的，请不要来！　不热爱游戏的，请不要来！-不把游戏当作商品的，请不要来！　怕加班熬夜的，请不要来！-只玩某种游戏品类的，请不要来！　逻辑思维弱的，请不要来！-来了就想水到渠成的，请不要来！　自学能力差的，请不要来！︵︵︵︵︵︵︵︵　　期　　待︶︶︶︶︶︶︶︶　　我们期待top院校的top学生，也期待top网络游戏的top玩家，更期待top开源社区的top贡献者。我们并不在意是否有过游戏设计经验，或者某些游戏行业从业经历，但更希望那些学习能力极强、理解问题能力超群、基础素质高，并热爱游戏的同学加入。来吧，让我们在一起，超越夫妻的恩爱，跨越知识的边界，在游戏创作的空间中疯狂探索。︵︵︵︵︵︵︵︵　　核心任务︶︶︶︶︶︶︶︶1、负责日常游戏运营效果数据监控、周报和月报，提供专业的数据分析报告；2、对手机网游业务运营的各环节进行有价值的专题研究，如对数据挖掘和预测模型的研究、完善重要数据监控流程、探索对运营工作的数据评价模型等等(包括分析思路、模型、指标的研究、与相关技术人员沟通跟进数据的输出、负责数据输出后的具体分析)；3、优化产品团队在数据统计、分析、监控等方面的流程和规范，组织团队成员进行数据的分享和学习， 帮助产品团队成员提高数据跟踪、数据分析、数据决策的意识和能力；4、对游戏产品以及运营数据进行分析，并出具产品改进和运营优化方案；︵︵︵︵︵︵︵︵???? 角色属性︶︶︶︶︶︶︶︶1、学历：本科以上，理科或者工科背景（数学，统计学，计算机plus），985/211 plus；2、热爱游戏，逻辑思维和系统性思维强，工作作风细致；3、善于总结和分析，熟悉数据分析的主要方法和思路，深刻理解数据分析的最终目的。能够从纷繁的数据中找到有价值的数据并进行分析，最终推动将数据分析成果转化为生产力；4、优秀的数据思维和强烈的数据决策意识，对数据有高度的警觉性、敏感度和较真意识；5、熟练掌握数据分析工具，精通excel，熟练运用sql，掌握sas/spss/r等分析工具优先，有游戏行业经验优先6、具备优秀的自我驱动力、沟通能力、团队协作能力及跨部门协作推动力；?︵︵︵︵︵︵︵︵︵? ? 致出色的你︶︶︶︶︶︶︶︶︶　　要知道，太过单调、死板的简历会降低你面试的概率。所以，请你在简历后面附上有价值的游戏阅历，甚至深入的游戏分析，以便我们更加清晰的了解你的优势。你可以从以下几个方向阐述：以往玩得较多的并最喜爱的数个网络游戏，描述都玩到什么级别、追逐什么目标、具体付费情况等。同时作为一个游戏玩家，请尝试分析是什么因素促使你热衷于这些游戏？? ? 在上述网络游戏中选取一个或多个样本，谈谈该游戏在设计上的优缺点。假如你是此游戏的设计师，你会怎样修正它的缺点。? ? 你之前阅读过哪些游戏设计方面的书籍？这些书籍对你有哪些深度感悟？? ? 如果你曾经想过设计游戏，或者有其他游戏设计的想法或心得，也可一并提供给我们。?︵︵︵︵︵︵︵︵︵　　我想对你说︶︶︶︶︶︶︶︶︶　　我们是锐意进取的游戏企业，创新与压力并存。在这里，同学们都以游戏为生活、为工作、为梦想，并在游戏创作的道路上探索、创新、沉淀、成就。我们希望你具备这样的特质：热爱游戏并以游戏创作为梦想，有独特想法，有探索精神，并具备极强的信息处理能力和自我学习能力。如果工作中需要大家告诉你每件事应该怎么做，那么这里可能不适合你。我们并没有所谓的传统培训体系，但倡导地位平等与知识分享。如果你不善于思考总结、研究创新，且不具备很强的抗压能力，请慎重投递简历。　　更多详细信息，如公司信息、福利待遇、招聘流程等，请访问官网 www.tanyu.mobi</t>
  </si>
  <si>
    <t>岗位职责：  1.开发并持续完善相关风险模型，同时跟踪了解同行业最新风险模型及分析技术；   2.完善分析报告，参与产品的开发，在产品流程和定价中运用风险控制策略；   3.负责资产组合风险分析、风险模型评估与管理、金融产品管理及风险定价；   4.项目及团队管理，以及领导交办的其他任务。    任职要求:  1. 统招本科及以上学历，数学、统计、金融等相关专业；   2.五年以上金融领域统计、建模工作经验，二年以上团队管理经验；   3. 熟练掌握以下软件之一：vba、sas、spss、r等；  4.为人耐心细致，工作认真，有求知欲，具敬业精神、沟通能力和团队合作精神。</t>
  </si>
  <si>
    <t>岗位职责：1.根据业务需求设计数据采集方案，推动技术完成数据采集的开发；2.负责公司整体数据平台需求分析和产品规划，定义并完善业务及产品核心数据，推进技术开发上线，保证数据质量及应用效果；3.根据业务近期及长期目标推进数据平台的持续迭代；4.基于业务分析，挖掘优化产品和业务的模型,设计支持业务决策和运营的数据运营工具；任职要求：1.本科及以上学历，3年以上数据产品工作经验，统计、数学、计算机相关专业优先 ；2.必须有数据分析/数据产品/数据运营经验。 优秀的逻辑分析、概括、总结能力，能够从大量数据中挖掘出有价值的信息和规律； 3.精通sql语句，能够熟练使用一种以上数据统计与分析工具，能够自主完成数据的提取和加工处理；4.对主流的大数据、bi、数据仓库技术及理论有基本的了解；5.了解数据生产加工的基本流程；6.责任心强、学习能力强，能承受一定的工作压力；</t>
  </si>
  <si>
    <t>任职要求：1、统招全日制统计、数学专业研究生毕业，具备理论研究能力；2、具有spss、matlab、r、eviews经验者优先；3、拥有扎实的财务管理和企业管理理论功底者优先；工作地点：北京、武汉、广州、深圳</t>
  </si>
  <si>
    <t>岗位职责：1.负责公司各销售平台数据收集、整理、分析；2.负责行业、市场数据收集、整理、分析；3.编写日常报表，制作分析报告；4.满足公司业务需求数据分析；任职要求：1.全日制统招本科及以上学历，统计、数据类相关专业优先考虑； 2.熟悉互联网和计算机知识，熟练使用office系列办公软件，精通excel常用函数以及透视表工具； 3.有高度的责任心，较强的逻辑思维能力、沟通能力，对数字较敏感； 4.做事严谨有原则，为人诚信，爱岗敬业；5.参与过完整的数据采集、清洗和分析工作者优先。</t>
  </si>
  <si>
    <t>岗位职责：· 负责完成各类数据分析报告。· 负责销售报告统计(日报，周报，月报，季报，年报等）· 负责分析销售报告，为采购部同事提供各类数据。· 负责完成其它相关工作。要求：· 本科及以上学历,对零售业充满热情· 精通excel·　较强的数据敏感度，逻辑分析能力· 有良好的团队合作及跨部门沟通能力，抗压能力强· 善于从数据中发现规律总结概括，严谨、细致，责任心强</t>
  </si>
  <si>
    <t>岗位职责：1.完成公司商城及app、各电商平台及独立app数据的挖掘分析工作。为公司商品开发、市场推广决策提供建议2. 构建商品及运营数据分析体系，建立商品开发营销推广各项数据指标；3. 负责用户行为数据分析，通过监控及分析，为市场营销、产品改进、运营调整提供建议；构建用户数据模型，挖掘用户属性及用户喜好等需求，为产品设计及营销提供支持；4. 负责商品全网用户行为及竞品各项数据研究，通过海量数据的分析和挖掘，形成数据分析报告，提供决策建议。任职要求：1.三年以上媒体网站、电商网站、网络营销数据分析岗位相关工作经历， 有天猫、京东等电商平台工作经历优先考虑；2.熟悉google analytics或者omniture按照电商网站的类目逻辑和转化路径漏斗逻辑来布局数据监控代码，并且测试数据的准确性，形成相关的报表；3.熟练使用各种办公软件，如ppt、excel等，能独立撰写数据分析报告；4.熟悉电子商务网站的数据分析模型和用户数据分析模型，了解如何通过数据分析优化电商平台；5.精通至少一种数据分析/挖掘软件操作，如sas，spss等；6.对数据驱动业务有深入理解，对数据与业务方面有足够敏感性，有较强的逻辑分析能力，有较强的独立思考能力；7.具备良好的沟通能力和团队合作精神。</t>
  </si>
  <si>
    <t>岗位职责：-　采购部业务数据分析支持包括销售,库存,进货等-　负责数据库的维护和数据质量监控-　负责撰写每周销售报告要求：-　本科及以上学历,对零售业充满热情-　精通excel-　较强的数据敏感度，逻辑分析能力-　有良好的团队合作及跨部门沟通能力，抗压能力强-　善于从数据中发现规律总结概括，严谨、细致，责任心强</t>
  </si>
  <si>
    <t>1 与业务方沟通相关需求，并独立承担基础数据分析等数据工作；2 制定数据产品策略，深入专题分析，提供数据支持；3 对日常运营产品数据监控和分析.任职要求：1 本科或硕士以上学历，计算机、统计、数学相关专业；2 熟悉sql/数据库/hive，精通r/python进行数据分析；3 了解tableau等bi工具；4 有较好的团队精神、沟通能力，工作细致认真；5 相关工作经验3年以上互联网行业相关经验。</t>
  </si>
  <si>
    <t>岗位职责：1、完成数据分析项目过程中的数据提取、数据分析、数据展示工作；　　2、开发并持续完善公司各项业务数据的统计分析模型，确保其准确性、实用性及可衡量性；　　3、能够基于数据分析得到有价值的信息，为公司运营决策、产品方向、销售策略提供数据支持。 任职资格：任职要求：1、本科以上学历；　　2、1年以上行业相关工作经验优先；　　3、工作认真细心、严谨踏实、责任心强、为人正直、积极主动；　　4、有良好的服务意识，沟通能力和逻辑分析能力，能快速理解公司的业务和客户的需求；　　5、较强的应变能力、协调能力，耐心细致，反应敏捷，能独立处理紧急问题；　　6、熟练使用office办公软件，尤其是excel，ppt的使用。</t>
  </si>
  <si>
    <t>职责：1.托管门店信息和数据和报表的管理2.托管门店合同3.托管门店佣金和销售报表计算4.门店数据信息的整理和报表5.销售支持工作6.分配的其他任务要求技能：excel精通学历背景：1.本科或专科计算机或财会背景2.1-2年的数据处理工作经验为佳3.能够独立积极的完成工作</t>
  </si>
  <si>
    <t>岗位职责：1.根据公司产品和业务需求，利用数据挖掘等工具对多种数据进行诊断分析，建设征信分析模型并优化，为公司征信运营决策、产品设计等方面提供数据支持；2.负责项目的需求调研、数据分许、商业分析和数据挖掘模型等，通过对运行数据进行分析挖掘背后隐含的规律及对未来的预测。3.参与数据模型的构建、维护、部署和评估。4.整理编写商业数据分析报告，及时发现和分析其中变化和问题，为业务发展提供决策支持。5.独立完成项目需求管理、方案设计。实施管理和项目成果质量的把控。任职要求：1.有p2p、互联网、消费金融、银行等行业2年以上工作经验优先考虑。2.精通excel、ppt、word等办公软件。3.能够熟练使用sql、sas及其他数据查询统计软件者优先，曾参加过完整的数据采集、清洗和整理、分析工作，拥有mis及数据分析汇报能力。4.具备较强的数据分析能力、逻辑思维能力、对内外组织沟通能力、执行能力和团队精神，有诚信、愿意分享和承担责任，勇于探索和坚持创新。</t>
  </si>
  <si>
    <t>一、??岗位职责：1、负责输出公司后台数据日、周、月度统计数据分析报告2、负责建立数据报表体系并形成数据报表，及时准确监控运营状况，为营销部门提供数据分析支持；二、任职要求：1、本科或以上学历，数学、统计学等相关专业；2、1年以上工作经历；3、工作技能：精通excel功能（公式、透视，power?bi等），实现数据可视化，提高数据展示美感；4、关键胜任因素：良好的逻辑思维能力和数据敏感性，具有良好的人际沟通能力及团队协作意识。</t>
  </si>
  <si>
    <t>岗位职责：1、对中心内重要手游产品进行常规数据定义、提取、分析、报告/建议工作，以数据思维为一切工作驱动；2、依项目节奏、版本计划跟踪产品运营状况和用户状态，解读实时数据，协助cp和中心内合作部门及时掌握游戏状况，完善建议方案；3、根据玩家行为和产品日志进行周期性、系统性产品诊断、回顾评估、风控预警、用户分层运营等精细分析；4、协助产品主管完成产品整体运作设计、阶段性计划任职要求：1、热爱游戏行业，尤其对手游这一互联网分支兴趣浓厚，自我实现欲望强烈；2、对当下各类型主流手游体验见解丰富，对产品其中的运营策略、玩法设计、活动设计有自己的思考；3、能熟练运用sql、spss等数据分析工具进行数据处理与实操分析，有分析案例、分析经验者优先；4、本科以上学历，数学、统计学等相关专业，有游戏行业相关从业经验者优先</t>
  </si>
  <si>
    <t>岗位职责：1、负责数据实施团队管理工作；2、负责数据实施标准化设计工作；3、负责数据集成设计、数据问题处理、数据质量校验等数据实施工作。任职要求：1、两年以上软件项目实施经验；能够带领团队进行中大型数据分析项目实施，包括业务需求理解，数据建模，数据处理，分析报告编写等数据分析咨询工作；2、熟悉数据库（db2，oracle, sqlserver，一门以上），对数据集成工作有一定的了解；3、有数据仓库或数据处理项目实施经验优先；4、具有良好的沟通能力，主动性强；5、踏实肯干，对工作内容有明确的认识。丰富的福利1、五险一金；2、在夏季，我们为每位员工准备了防暑降温福利；3、我们每年免费为员工进行一次全面的健康检查；4、我们为优秀的员工办理户口调迁，为非北京户籍的员工办理人才居住证。节日关怀1、国家节假日，我们为每位员工准备了福利；2、我们记得每位员工的生日，并为过生日的员工准备了精美礼品；3、员工结婚生子，我们也会送去祝福和礼品。如果您有梦想，却没有地方实现，那么请您加入我们；如果您有激情，却没有地方爆发，那么也请您加入我们；如果您想拥有人生的第一桶金，却没有地方挖掘，那么就请您加入我们！只要你有强烈追求成功的理想，只要你愿意得到别人的帮助，愿意付出你辛勤的汗水。思路创新将是你实现梦想的舞台！</t>
  </si>
  <si>
    <t>1、负责数据分析、商业分析和数据挖掘模型等，通过对用户的行为进行分析了解用户的需求；2、负责根据各业务部门的实际业务要求完成较深入的专项数据分析及用户研究；3、负责对各部门活动数据分析，并挖掘痛点；4、负责行业分析、竞品追踪分析；5、根据分析结果撰写分析报告，并反馈切实帮助到业务发展；6.、定期梳理数据需求文档，从中抽象出可通用的数据模型，推动数据驱动业务决策的转化；7、独立研究数据挖掘模型，参与数据挖掘模型的构建、维护、部署和评估，引入数据分析方法及模型到实际分析工作当中。1、统计学、数学或计算机、数理统计或数据挖掘专业方向相关专业大学本科以上学历；2、互联网2年以上数据分析、数据挖掘经验，有一定的报告撰写能力；3、熟练使用数理统计、数据分析、数据挖掘工具软件（如spss、clementine/sas em、excel、eview等）者优先，熟练使用sql；4、思维敏捷，具有发散性，能够举一反三，良好的逻辑分析能力及问题解决能力;良好的跨部门沟通及组织能力，积极发扬团队合作精神。</t>
  </si>
  <si>
    <t>岗位职责：1.灵活使用各类市场研究方法及分析模型，整合与挖掘多方数据源，为客户提供定制化的解决方案及研究报告；2.掌握用户分群及行为特征、网站/产品运营、精准营销等研究工作，并根据数据分析结果提出营销策略和优化建议；3.利用统计学习或机器学习算法进行数据挖掘，完成建模，模型验证，模型落地工作任职要求：1.统招本科以上学历，计算机、统计、数学、经济类等相关专业；2.2年以上数据分析经验，有金融、互联网等项目背景优先考虑；3.熟练掌握r/spss/hive/sql等任意一种数据分析建模和数据处理工具；4.有用户画像项目经验优先考虑；5.工作细心，积极主动，学习能力强，能快速响应分析需求。</t>
  </si>
  <si>
    <t>工作职责：1、根据平台业务情况，通过数据分析与应用场景数据挖掘进行商业策略分析；2、独立完成基于业务场景的数据探索与分析，形成数据驱动的营销策略支撑；3、独立承担复杂的数据分析与挖掘分析，通过对业务自有数据分析、洞察整理成分析报告和数据解决方案，并进行沟通和汇报；4、与项目团队配合，与客户进行良好沟通，准确有效地交付数据建模与应用成果。任职要求：1、数据、统计学、经济学等专业背景，本科及以上学历；2、擅长使用excel及ppt，熟悉各种营销类型数据库，有营销，用户画像相关数据分析行业的优先；3、具有1~2年数据挖掘/建模相关工作经验，具备独立进行数据处理和专题数据分析的能力；4、良好的沟通及表达能力，有良好的商业敏感度,在广告营销领域有经验者优先。</t>
  </si>
  <si>
    <t>岗位职责：1、负责项目过程中数据处理工作，结束后进行数据分析统计；2、协助培训讲师跟进经销商学习情况；3、协助上级组织好对项目的人员协调等工作；4、完成上级交办的其他任务。任职要求：1、一年以上相关工作经验；2、大学本科及以上学历；3、亲和力好，善于沟通，执行能力强；4、精通excel表格及熟练使用ppt；5、有汽车行业或咨询公司经验优先考虑。</t>
  </si>
  <si>
    <t>职位描述：1、项目成本，应收账款分析，为公司运营决策提供及时、准确的财务依据和数据支持；2、对年度项目成本、费用预算、资金预算计划进行审核并督促执行，同时对执行情况进行统计分析；3、给业务部门提供营运分析，改进，优化的建议；4、项目成本的控制、审核及分析；5、维护erp系统中与财务相关的信息数据；6、参与收益和现金流的改善，确保公司资产在项目中得到优化；7、分析资产及投资需求。任职资格：1、会计学、财务管理类专业本科以上学历，2年以上财务工作经验；2、具备良好的财务分析、财务预算、成本核算能力；3、能够严守机密的财务数据和信息；4、熟练运用excel，财务软件；5、良好中英文语沟通能力；6、良好的团队合作和较强的抗压能力；7、有医疗行业、项目管控经验优先。</t>
  </si>
  <si>
    <t>岗位职责：1、跟进、处理ssm与sap系统有关的各类单据；2、促销活动结束后的数据汇总分析；3、监督门店使用ssm系统情况，定期排查数据，发现数据异常时，及时跟进处理并上报。任职要求：1、大专以上学历，熟练excel/word等办公软件；2、有一定数据分析能力；3、具有良好的沟通能力，工作仔细负责。</t>
  </si>
  <si>
    <t>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金融数据分析师：2人学历不限经验不限 有经验者和专业相关者优先录取岗位职责：严格执行公司各项规章制度，按照团队经理的要求进行量化分析和基本面规律的分析，、进行数据的搜集或整理，并按时向公司递交分析结果；分析大盘，预测货币行情走势，做出准确判断薪资待遇：试用期一个月，底薪6k，转正后底薪8k-20k+全勤奖金+假日福利+五险一金+食宿补助+高温补助+交通补助+带薪婚假、产假、病假岗位要求如下：1.18-50周岁,性别不限、专业不限，学历不限，经验不限2.性格开朗，诚实守信、踏实勤奋，工作积极主动；3.沟通表达能力强，较强的团队意识和协作精神；4.能承受较强的工作压力,且有强烈的上进心。6.新员工入职公司全部由公司安排老员工带领工作，直到能独立完成岗位职责，所以不用担心无经验或专业不符而不能胜任本工作。5.所有岗位必须接受公司免费提供的岗前培训，《为期3-6个工作日，上午2个小时下午2个小时每天50元餐补，同第一个月工资一起发放》培训内容：由公司老员工带领新员工熟悉公司软件的操作和使用方法，以及分析技巧，以便后续工作的开展6.所有岗位学历不限，经验不限，但是必须熟练使用电脑，培训结束后能熟练操作公司电脑软件福利待遇：1、每年不定期多次带薪休假，每月享有带薪病假，休息时也会有工资拿；2、弹性的工作时间，让你工作自由安排；3、提供各种高大上下午茶及零食；4、公司每年组织员工境外或境内旅游5、专属每位员工的生日派对、礼物、和小伙伴们最真挚的祝福·人事经理： 刘女士·联系电话：13366375520·公司地址：北京市东城区白桥大街15号嘉禾国信大厦cd座三楼309室·公司名称：万向联合控股集团·出行路线：地铁7号线广渠门内地铁站b口出直行200米红绿灯左转嘉禾国信大厦求职者可直接拨打刘经理电话联系</t>
  </si>
  <si>
    <t>岗位职责：1、日常交易数据的收集和分析；2、对部门的数据进行分析整理和归纳；3、将各种数据清洗归类；4、完成上级主管安排的其他工作。任职要求：1、数学、统计等相关专业本科及以上学历；2、每周能够出勤3天；3、熟练使用excel、word等相关软件，较强的逻辑分析能力；4、思维敏捷、创新、有钻研精神，工作认真负责、耐心细致、办事效率强，有较强的协调沟通能力。</t>
  </si>
  <si>
    <t>岗位职责：1）产权交易所及各央企上市公司项目相关信息采集、整理及跟踪；2）通过数据分析、数据挖掘建模，定期产出相关数据分析报告；3）研究、分析相关数据报告，发现数据中隐含的规律、变化和问题，为业务部门提供参考建议4）优质项目信息初步分析及实时发布，以及信息库、投资人库维护。任职要求：1）统计学、经济学、金融学等相关专业；2）熟练使用计算机，精通信息检索、ppt、excel等办公软件，熟练使用spss者优先；3）较强的逻辑思维和数据敏感度，做事有条理、执行力强、责任心强；4）从事数据分析经验，认真细致，思维缜密，有较强的学习能力、较强分析能力、资源整合能力和书面表达能力。</t>
  </si>
  <si>
    <t>岗位职责：1、结合公司各项业务特性，对数据进行深度挖掘及分析，搭建及应用销售业务数据分析模型；2、输出业务分析报告，为业务发展提供决策支持。任职要求：1、本科或以上学历，统计学、数学、计算机等相关专业优先；2、对数据敏感，精通office办公软件，sql数据库软件，3、熟悉常用的统计分析及数据挖掘算法，包括时间序列预测、回归分析，分类算法，聚类算法等；至少熟练掌握一门数据分析工具，如：r语言、spss或python；4、具备良好的沟通表达理解能力，较强的逻辑思维能力。</t>
  </si>
  <si>
    <t>1、了解并熟悉公司业务流程；2、制定信息系统数据规范；3、制定信息系统数据录入规范等；4、对接业务部门需求，制定数据分析方案；5、系统中或许数据，进行数据分析和报表制作，提交业务部门；6、信息系统运行情况分析，分析业务流程运行情况分析，反馈分析结果；7、跟进数据分析结果，提出改善建议，持续跟进改善结果，推动业务、流程优化；任职资格：具有数据分析经验，具备bi报表分析工作经验者优先</t>
  </si>
  <si>
    <t>岗位职责：1.数据分析：根据客户标书提供的数据，使用excel等办公/分析软件，对资料进行清晰的整理及多维度的深度分析，以支持后续的投标工作；2.方案制作：根据数据分析结果及项目经理进行的规划，制作投标方案；3.数据统计：收集毛利报表、仓库利用率等仓储数据报表，并按项目经理要求进行数据统计、核对工作。任职要求：1.大学本科及以上学历，对数据敏感，统计学、数学、计算机等相关专业优先；2.具备基本的英语听说读写能力；3.熟练使用excel/ppt等相关办公软件；4.具备团队合作精神，沟通能力强。</t>
  </si>
  <si>
    <t>岗位描述：开展电网企业、发电企业运行、生产、营销大数据分析职位要求：1、 电力系统相关专业硕士学位；2、 较强的学习能力、工作态度及工作执行力，能独立完成工作任务；3、 较强的沟通能力和写作能力；4、 具有优秀的理解能力和分解能力及团队合作精神；5、 能够运用spss\sas\matlab\r开展统计分析和建模；6、2年以上相关行业工作经验。北京智和管理咨询有限公司系远光软件股份有限公司（002063）旗下子公司本公司现招聘1、3-5名项目经理，年薪30-40万2、3-5名咨询助理，年薪10万-20万五险一金、体检、带薪年假、年终奖、培训、团队建设活动、郊游、聚餐等福利。智和咨询是学习型企业，每年年底老板亲自培训一周，我们希望我们的队友具备良好的学习能力，有看书的习惯，在工作中有良好的态度完成每一个课题。工作地点：北京</t>
  </si>
  <si>
    <t>工作职责：1) 负责公司数据分析系统架构的规划、设计与持续优化，整合公司相关的信息化系统以及内外多种数据源，并对数据进行有效的清理与呈现；2) 通过市场数据分析，对客户生命周期行为路径等方面进行深度分析与挖掘，建立用户画像及用户行为驱动模型；3) 对市场活动的关键事件，转化效率等给予数据监控与评估，并形成指标体系，通过日报、周报、月报的形式做数据预警及阶段性分析工作；4) 结合数据及经营情况，落地运营工作，参与网站等渠道与宣传工具的运营推广；5) 为其他公司运营决策、产品方向、销售策略提供数据支持任职要求：1、 数据挖掘、数据计量学、统计学、计算机等相关专业本科（含）以上学历；2、 三年以上数据分析相关工作经验，具有互联网数据挖掘、用户行为分析等经验者优先；3、 熟悉技术基础、熟悉excel、sql、tableau等工具；4、 思路敏捷清晰，具有出色的逻辑分析能力和对数据的敏感度，善于发现问题和独立问题解决能力；5、 有敏锐的市场洞察力，有良好的产品意识，保持对行业趋势、产品的好奇心；6、 具备较强的沟通协调能力、团队组织能力、分析判断能力、较强的学习能力和处理问题能力，工作细致严谨、责任心强。</t>
  </si>
  <si>
    <t>岗位职责：1.系统维护，通过邮件或者电话回答客户提出的各种问题，帮助客户解决问题；2.数据整理与汇总，帮助客户导入导出数据；3.期给客户出一些报告，或按照客户要求出报告；4.参与客户培训，用户使用手册编写及系统功能测试等；任职要求：1.熟悉sql语句，能独立在oracle或sql server数据库编写复杂的多表查询语句；2.熟练使用office软件，熟悉excel函数及透视表；3.较强的沟通能力；4.2~3年的数据库相关的工作经验，尤其是了解客户关系管理系统（crm）或有医药行业工作经验者优先；5.能独立完成领导交待的任务，工作认真负责。</t>
  </si>
  <si>
    <t>岗位描述：1. 负责基因数据分析gwas项目规划、实施；2. 负责基因数据分析gwas平台规划、需求分析；3. 负责基因数据分析gwas科研项目合作。?任职要求：1. 医学、生物等相关专业硕士及以上学历，有大型gwas项目实施经验；2. 精通医学统计学，熟练使用常用统计工具；3. 熟悉基因组学，熟悉基因组学常用公共数据库，熟练使用常用生物信息学工具；4. 具备良好的英文阅读和写作能力；5. 学习创新能力强，具备良好的沟通能力和团队合作精神。</t>
  </si>
  <si>
    <t>职位描述：1、整理、统计、录入、分析相关数据，并通过数据分析结果，为运营和策划提供数据支持；2、根据数据进行绩效、运营分析，提出科学合理的改进建议并跟踪实施；3、领导交办的相关事宜；任职条件：1、大专及以上学历，可接受应届生；2、熟练使用office办公软件；良好的数据敏感度，能从海量数据提炼核心结果；3、逻辑性强，具备一定的数据分析、总结归纳能力；工作时间：早8:30-晚17:00联系方式：15910565611（刘经理）</t>
  </si>
  <si>
    <t>·岗位职责：1、和业务部门对接数据需求，通过沟通和交流，形成数据产品解决方案；2、深入思考业务场景，构建业务线特征的整体指标体系，帮助业务监控并且定位问题；3、配合数据开发进行数据建模；4、寻找如何用数据驱动业务，形成固化报表，提升数据支持运营能力；5、满足业务方部分临时数据需求的提取，为后续固化报表及数据产品做准备；6、对目标用户进行培训推广报表的使用；7、数据产品平台功能的优化、权限的管理设计、控制。·任职要求：1、本科以上学历，3年以上工作经验，喜欢深度思考，愿意挖掘事物背后潜藏的本质，有连锁超市/便利店、电商业务背景优先；2、对数据如何驱动业务有一定的思考；3、喜欢通过数据发掘业务中存在的问题点和机会；4、具备良好的业务理解能力、逻辑思维能力、表达能力；5、工作态度认真，喜欢主动交流，主动寻求问题的解决方案；6、本科以上学历，数学、统计学、计算机相关专业更好；7、必备工具sql excel,熟悉相关工具：axure、xmind等。</t>
  </si>
  <si>
    <t>岗位职责:工作内容：1、对招标文件和报价要求的消化，组织报价相关情报的收集和调研，建立报价模型，用于测算和模拟最优报价，通过严谨的模型推理，以提高报价准确度；?2、对重点投标项目进行数据分析，形成分析报告，并组织专题数据分析会商定整改方案，并对整改过程有跟进记录，组织复盘会；3、收集到的行业和竞争对手相关的数据进行分析，形成分析报告，用于营销业务决策参考；                                                             4、对行业成本进行收集、总结分析，形成分析报告，并配合产品部降成本分析会商定整改方案，并对整改过程有跟进记录，组织复盘会。职位要求：1、大专及以上，数理专业，统计学专业优先；2、熟悉掌握excel（常规函数、数据透视表、图标制作等）等数据工具；3、有市场调研分析、投标分析经验优先；4、具有良好的分析报告撰写能力，能迅速掌握与公司业务相关的各类知识；5、对数据敏感，良好的逻辑思维能力与沟通能力、工作细致、具备较强的学习能力及及理解能力。</t>
  </si>
  <si>
    <t>岗位职责：1. 完成公司财务月报制作；2. 财务数据分析；3. 监控公司物流运费情况；4. 监督销售订单毛利情况；5. 库存成本控制；6. 协助完成公司内部审计工作。任职要求：1. 统招本科及以上学历，财务、审计相关专业；2. 3~5年财务工作经验，有会计事务所工作经历者优先考虑；3. 能适应英文的工作环境，英语书面流利，口语能与外国同事沟通；4. 优秀的excel能力，掌握审计方面相关知识。</t>
  </si>
  <si>
    <t>岗位职责：1、能熟练使用办公软件 及ppt制作，懂柜体机构，具备板式家具流程的工作经验，有一定的书写能力，思维逻辑能力强；2、对接售后与生产，对每日、每月售后数据分析并公布；每周会议ppt制作和会议ppt讲解；3、热情开朗，善于沟通交流，表达能力强，工作认真负责。任职要求：1、大专或大专以上学历，计算机专业和文笔优秀者优先考虑；2、能熟练运用常用的办公软件，熟悉pppt制作及ppt讲解；3、熟悉数据分析。</t>
  </si>
  <si>
    <t>岗位职责：1、充分利用生物信息分析方法、统计分析方法、计算生物学分析工具按时按质完成生物信息分析工作（包括但不限于基因组、转录组的组装和后续功能分析、比较基因组学分析、芯片数据分析等）2、使用主流工具与编写脚本负责规划与开展研究项目组学数据分析工作；3、负责数据分析平台的建设和应用程序的开发与部署工作，通过团队协作，完成大中型数据处理、分析和挖掘的程序编写；4、按时完成所分配的各种数据分析任务。5、根据客户的具体要求，进行数据的整理和分析，出具分析报告并负责对所处理数据的结果进行问题解答。任职要求：1、生物信息学、生物统计、计算机以及相关专业专科以上学历，组学数据分析1年工作经验或优秀应届毕业生；2、具备高通量生物数据分析、生物信息学分析、基因芯片分析工作经验者优先。熟悉以下一个或多个领域的数据分析处理：基因组学，新一代基因测序，基因表达，系统生物学，统计遗传，数理模型。3、熟悉python/perl任意一门语言者优先，或熟练使用r/c/c++任意一门编程语言。4、熟练使用linux操作系统，熟悉生物信息数据常规分析流程，及常规分析软件。（如cytoscape、emboss、blast，clustalw，clustrer等）；熟悉常用生物网站。5、有算法设计、软件开发以及生物信息工作经验者优先，有项目管理经验者优先。6、英语优秀，专业水平优良，能流利阅读并理解行业内相关英文科技文献。7、工作主动性和责任心强，耐心仔细，积极好学，有强烈的事业心和团队合作精神。</t>
  </si>
  <si>
    <t>岗位职责：1、负责400电话坐席，接听客户来电；2、负责客户关系维护；3、负责客户的对接及运营问题、需求对接及问题跟踪；4、研究跨境电子商务进出口政策变动；5、跨境进出口市场环境及发展趋势研究；5、上海口岸跨境进出口数据统计、分析，提供相应数据支持；6、其他口岸跨境进出口数据搜集、统计、分析，提供数据支持；7、及时向公司领导上报信息数据，做好相关记录。任职要求：1、善于与人沟通、合作，有良好的服务意识；2、本科以上学历，国际贸易，客户服务，数据分析工作经验者优先；3、熟练使用ppt、excel，会使用spss等其他数据分析软件；4、思维灵活，思路清晰，具有较强的学习与探索能力和逻辑思维能力；5、有良好的合作精神和沟通能力。</t>
  </si>
  <si>
    <t>职位：数据工程师?职位描述1.基于 hadoop 系统的分布式大数据处理平台的设计与实施；2.分布式技术研究，及关键技术的开发工作；3.参与相关数据平台系统的开发与调试；4.独立承担技术支持与开发服务工作；5.能按时保值保量地完成项目经理或技术经理分配的任务；?岗位要求1.大专及以上学历，2年以上工作经验；2.精通java编程,熟悉开源框架：spring,bootstrap3.熟悉linux/unix系统，包括shell/python等脚本编码和软件开发等；4.熟悉hadoop、hive、hbase、spark、storm等相关开源项目，有一年以上从事hadoop分布式系统的设计、开发、运维工作经验；</t>
  </si>
  <si>
    <t>职位描述：1、负责数据库的安全数据分析和防攻击建模课题的研究，利用数据分析的方法解决安全类问题；2. 安全事件追踪与分析（网络数据和设备日志的分析）；分布式平台应用开发（hadoop/cdh）；3. 互联网基础数据(flow,dns,流量等)和产品日志的收集与分析；4、负责构建数据仓库（设计、开发、维护），大数据处理架构搭建；5、基于cloudera的hadoop、spark、kudu、impala技术的海量数据自动化分析处理和统计工作；支持业务线数据需求。职位要求：1、了解常用的网络协议，能熟练使用wireshark等网络分析工具，了解网络安全、熟悉各类安全产品；熟悉flume、kafka、storm、spark、hive、kudu、impala等大数据技术, 至少精通其中三项以上；2、有海量数据分析和统计相关经验者优先；3、本科以上学历，熟练掌握java语言，mapreduce编程，脚本语言shell/python/perl之一优先；4、对于了解样本分析、精通数据挖掘、有数据挖掘的项目经验(spark mlib/r packages/scikit-learn)者优先考虑；5、了解支付行业风控技术与方法，熟悉搭建数据风控流程优先。</t>
  </si>
  <si>
    <t>工作职责：(1)?全面负责公司临床试验项目的统计相关工作；(2)?负责试验设计，完成样本量估算和统计检验效能的计算；(3)?撰写统计分析计划，包括针对每个研究的分析表格设计；(4)?负责数据管理相关工作；(5)?负责随机化与设盲；(6)?协同数据管理员构建数据库；(7)?确定数据库中的关键变量；(8)?编写sas程序以生成表格、列表、图表和统计分析结果；(9)?参与盲态审核，与数据管理员协同制定盲态审核报告；(10)?撰写统计分析报告；?任职要求：1、统计学、计算机、数学与应用数学等相关专业，本科及以上学历；2、能运用sas进行编程工作；3、具备钻研精神，逻辑思维能力强；4、电脑相关知识：?sas、word、excel、powerpoint；5、英文四级或六级，读写熟练。</t>
  </si>
  <si>
    <t>岗位职责:1. 基于大数据分析，为旅游技术产品的设计、运营，为会员生命周期管理，为营销、客户服务等业务决策提供科学的数据分析, 根据数据分析结果提出业务策略建议；2. 通过挖掘、分析海量数据，建立具备解释力和预测力的数学模型；3. 利用数据挖掘技术分析、预测用户的行为，发现用户的偏好特征；对老用户及潜在目标用户行为进行分析、建模，找到目标人群, 验证效果,并根据用户反馈来持续优化模型。4．深度理解公司业务，建立数据分析模型，分析挖掘出数据背后的价值；5．数据反馈体系的建立与优化；6．构建用户画像任职要求:1．计算机、数学、统计学相关专业本科及以上学历，2年以上互联网数据分析相关工作经验，具有大规模数据处理经验者优先考虑；2．有4年以上数据分析相关工作经验，有互联网旅游行业数据分析工作经验者优先；3．熟练编写sql，熟悉关系型数据库mysql, sql server等, 熟悉分布式数据仓库hive；4．精通数据统计分析原理，能熟练运用spss、sas、r等主流数据分析软件工具至少一种，有成功建模者优先；5．精通office办公工作，熟练使用excel；6．对数据挖掘、时间序列分析、聚类分析、因子分析、遗传算法、神经网络等有经验者优先；7．需要具有良好的逻辑思维能力、沟通能力、报告撰写能力及执行力；8．学习能力强，数据敏感度高；</t>
  </si>
  <si>
    <t>岗位职责：1、 负责公司内已有数据的统计分析，利用其对未来发展趋势提供预测等工作；2、 负责建立公司级的数据管控标准，制定实施计划并督促执行建立数据标准及规范，发现数据问题，并进行治理与改进；3、 参与数据仓库平台模型实施和维护；4、 参与大数据平台项目的设计、部署和开发；5、 负责与业务及支持部门进行沟通，满足其数据灵活查询、统计及分析的需求；6、 开展数据挖掘分析模型、方法、工具等方面的研究和应用推广,为业务决策提供精准的数据支持。任职要求：1、熟练使用至少一种数据库产品，如oracle、mysql等，可熟练使用sql实现复杂业务查询；2、熟练掌握并操作至少一种统计软件，如spss、sas、r等；3、熟悉hive/hadoop,spark,mllib,graphx,tableau等工具与框架，有大数据应用程序开发经验者优先；4、具有较强的利用数据分析/挖掘，解决业务问题的能力，具有良好的沟通、表达能力，较强的团队合作意识。5、2年以上数据分析或大数据开发经验。</t>
  </si>
  <si>
    <t>岗位职责：1、用统计、机器学习的方法，结合预测的天气状况，预报未来的天气污染物浓度；2、涉及到数据处理、模型实现、算法选择、模型计算环境部署和模型优化。任职要求：1、了解统计、机器学习；能人用r或python进行数据分析；2、熟悉常用的统计方法，如假设检验、相关分析、因子分析、聚类分析等3、硕士及以上学历，统计或数学专业优先考虑；4、至少3天以上的时间实习。</t>
  </si>
  <si>
    <t>岗位职责：1、利用大量数据和外部数据针对客户信用建立风险评级模型，评估客户的潜在信用风险；2、通过针对客户的行为模式分析，对违约预测和准确市场销售提供支持；????????????????????????????3、带领团队建立风险追踪报告体系，每日从大量数据中抽取风险特征、动态，及时调整风险策略。任职资格：1、统计学、信息管理与计算机等相关专业本科以上学历；?????????????????????????????????????????????????2、3年以上数据分析、挖掘、建模领域相关工作经验；????????????????????????????????????????????????3、精通spss，sas、r等统计分析软件,?熟悉数据库；??????????????????????????????????????????????????????????4、具有深厚的统计学、数据挖掘知识，参与过比较完整的数据采集、整理、分析和建模工作；5、对sql?server或oracle数据库体系结构有一定理解和认识?；?????????????????????????????????????????????6、有过建立信用风险模型经验。</t>
  </si>
  <si>
    <t>岗位职责：1、抓取全国范围内的运营商网站爬虫，並解析关键数据；2、开发各类爬虫功能模块开发，简化数据爬取开发时间；3、维护与优化既有爬虫系统的效能与稳定性；4、建构自动化测试报警系统，提高爬虫的爬取成功率与缩短爬取失败时间；5、提供所需开发项目的技术解决方案，并在开发中建立相关技术文档；6、指导与分享各类型困难站点网络封包解析技巧。任职要求：1、至少一至三年 python 开发经验；2、开发过爬虫并实际有爬取网络数据经验；3、熟悉linux系统；4、熟悉 git 代码管控；5、善于与团队沟通合作。加分条件：1、熟悉自然语言处理(nlp)与机器学习(machine learning)相关技术；2、提供任何曾经开发的git代码供参考。公司简介http://www.dianhua.cn/可信号码数据中心https://www.kexinhaoma.org/电话邦——电话号码生态圈的构建者，明星互联网公司，主要产品为陌生号码识别、仿冒电话、智能短信、可视化语音ivr、生活黄页，主要投资方由晨兴资本（morningside）、纪源资本（ggv）、dst、小米公司、龙腾资本等知名投资商组成，目前在国内市场处于领先地位， 2015年开拓美国、印度等国际市场。电话邦现已收录了6500万+商业机构的8500万个电话号码，有12亿＋的总数据量。电话邦先后与三星、华为、小米、联想、中兴、魅族、oppo、vivo、奴比亚、金立等手机厂商，中国移动、中国联通等通信运营商，百度、阿里、腾讯、uc浏览器、微信电话本、乐蛙、蜗牛移动、美图、lbe安全大师、公信卫士等软件商达成战略合作，致力于为移动互联网用户提供全方位的通信体验和便捷的生活服务。公司福利：五险一金+补充医疗+年终奖+餐补+水果饮料冰块畅享+带薪年假+节日福利+年度健康体检+各种团建活动+蓬勃有爱的公司氛围+每周技术（产品）交流会+良好的职业规划与发展空间</t>
  </si>
  <si>
    <t>岗位职责：1、收集、统计公司日常业务经营数据，建立、完善数据库，进行业务动态监控与业务通报，数据准确分析合理；  2、汇总、编制公司各机构各月业务、基础活动报表； 3、每月基础活动、业务方案结算； 4、根据业务竞赛方案及绩优情况制作并下发报表； 5、配合做好业务经营分析报告，进行风险提示并提出合理建议；  6、根据保监要求提出工作优化建议并贯彻落实。  职位要求：  1、全日制本科及以上学历，经济/金融类、统计类或计算机类相关专业； 2、1年以上统计、分析类工作经验优先； 3、熟练使用office办公软件（excel、ppt、word），熟练使用sql优先；  4、良好的逻辑分析能力和沟通协调能力，能够应对巨大的工作压力和挑战，工作认真、细致，对数据敏感。工作地点：地铁10号线安贞门站附近</t>
  </si>
  <si>
    <t>本职位对excel函数应用程度的要求较高，请仔细阅读职位要求~面试时需进行该项技能的测试。岗位职责1.配合业务部门的数据分析统计需求，保证数据报表的准确性、全面性和时效性；2.负责销售数据及员工提成统计分析，分析及预测；3.对需求部门数据进行统计分析，及时与销售部门沟通数据分析中发现的问题，分析业务进展及推进情况，提出自己的建议，并给出相对的数据框架（表格设计）；4.收集各项财务数据、业务数据建立行业经营状况数据库；搜集、整理、分析行业各项信息与数据，建立相应明细报表及综合分析统计报表，据此提交研究、评估和预测；5.建立完善的商品数据库，为后期数据统计工作提供支持；6.其他上级临时交付的工作任务。任职资格1.大专及以上学历，统计学、数学、计算机等相关专业毕业优先；2.2年工作经验，精通excel，熟练函数与公式运算，数据透视表，会vba和宏统计优先；3.有较强逻辑分析能力，对数字敏感高；4.善于沟通能力，协调能力，为人诚实，原则性强，敬业负责，工作细心，具有良好的职业道德与较好的执行力；5.具有快消品数据分析从业经验者优先考虑。</t>
  </si>
  <si>
    <t>岗位职责：1、建立和完善日常呼叫中心运营及管理所需的基础数据报表，并对重要数据指标建立有效的监控体系，以确保呼叫中心平台正常平稳的运作；2. 统筹全国呼叫中心业务指标分解及过程监控；3. 根据部门整体战略，制定项目阶段性目标和项目总体计划，对数据进行专项分析、建议报告；4.对接系统开发与维护管理，管理数据团队。5.针对业务运营团队指标、业绩达成等，数据组需要输出每阶段报表情况；6.负责公司业务部门人员kpi绩效达成，员工晋降考核，日常业绩达成与转化情况等。任职要求：1、 本科以上学历，计算机、数学、统计学等理工类科优先；2、 对数据有较好的洞察力，思维逻辑能力较强；3、 具有2年以上呼叫中心数据分析管理相关工作经验；4、 有较强的沟通协调能力、学习能及推动能力、善于执行和监控，有较强的组织和责任意识，性格开朗,善于合作，团队意识强。</t>
  </si>
  <si>
    <t>北京万向天乾科技有限公司隶属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岗位职责】1、能够冷静分析金融市场并判断行情走势；2、把握市场机会及时发出操作指示；3、严格执行公司各项制度，定期分析整理交易数据，向上级领导汇报分析结果；4、按照公司要求进行技术面和基本面的分析，宏观经济和行业研究；进行数据的搜集或整理；5、配合其他部门有关工作；6、承办领导交办的其他工作。【资质要求】1.大专及其以上学历，性别不限，金融专业优先；退伍军人、应届毕业生优先；2.热爱金融行业，有励志于长期发展这个行业的意愿；3.接受免费统一的专业学习培训和模拟训练；5.认同公司的发展理念，愿意与公司共同发展；6.具有很强的工作责任心和团队合作精神。【薪资待遇】试用期一个月，底薪8k-20k+全勤奖金+假日福利+五险一金+食宿补助+高温补助+交通补助+带薪婚假、产假、病假 工作时间：早9：00——晚5：30 周六日双休 联系方式：刘经理 电话：13366375520</t>
  </si>
  <si>
    <t>岗位职责1.负责目标市场研究及典型用户需求研究，深入挖掘行业需求；2.根据公司战略发展，持续优化指标体系、报表体系、预测模型；3.不定期进行专题性深入挖掘和分析，将数据转化为业务建议，推动业务、风控、产品等优化；4.不定期进行专题性数据分析与报告，及时发现业务分析中的变化和问题；任职要求1.有银行、互联网金融等机构工作经验优先；2.统招全日制本科及以上学历，数学、统计学、计算机、金融工程等背景优先；3.对风险管理有一定的认知，具备扎实的数据和统计学知识；4.熟练使用sql，至少能熟练使用sas、r中一种或几种语言；5.具有出色的的逻辑思维及数据洞察能力，较强的学习和探索能力；6.能够主动发现问题，具有强烈的责任心，有良好的合作精神；</t>
  </si>
  <si>
    <t>北京万向天乾科技有限公司隶属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岗位职责】1、能够冷静分析金融市场并判断行情走势；2、把握市场机会及时发出操作指示；3、严格执行公司各项制度，定期分析整理交易数据，向上级领导汇报分析结果；4、按照公司要求进行技术面和基本面的分析，宏观经济和行业研究；进行数据的搜集或整理；5、配合其他部门有关工作；6、承办领导交办的其他工作。【资质要求】1.大专及其以上学历，性别不限，金融专业优先；退伍军人、应届毕业生优先；2.热爱金融行业，有励志于长期发展这个行业的意愿；3.接受免费统一的专业学习培训和模拟训练；5.认同公司的发展理念，愿意与公司共同发展；6.具有很强的工作责任心和团队合作精神。【薪资待遇】试用期一个月，底薪8k-20k+全勤奖金+假日福利+五险一金+食宿补助+高温补助+交通补助+带薪婚假、产假、病假 人事经理：刘玉杰联系电话：13366375520 公司地址： 北京市东城区白石桥大街15号嘉禾国信大厦cd座三楼309室 公司名称：万向天乾投资有限公司 出行路线：地铁7号线广渠门内地铁站b口出直行200米红路灯左转嘉禾国信大厦</t>
  </si>
  <si>
    <t>一．外汇专员： （无经验者通过面试后可免费带薪培训）1.接受免费统一的专业学习培训和模拟训练。2.成绩优秀的将逐步晋升为中级、高级。3.认同公司的发展理念， 愿意与公司共同发展。4.具有很强的工作责任心和团队合作精神。岗位待遇：底薪6000+饭补、通讯补助+盈利提成20%美金+年终奖+五险一金二、金融助理：1.一年以上金融相关经验，有盈亏记录2.可承受较大心里压力，有很强的自我调控能力，纪律严格。3..对公司资金高度负责，严格执行安全控制。4..以持续稳定盈利为最高目标，成为业内精英人才。5..热衷于金融行业的有经验人士，有意与国际经济及货币交易的最新理念保持一致水准，并关注全球外汇实时走势。5..敢于迎接挑战、能独立承受压力、完成公司交赋的工作任务。7.有很强的分析能力，擅长并酷爱交易工作。8.具有自信、冷静、理智、果断、坚定、胆识品质。岗位待遇：底薪10000+车补、饭补、通讯补助+盈利提成30%+年终奖+五险一金人生需要机会，更需要智慧的选择，如果你有信心，如果你有梦想，如果你想改变现状，挑战高薪，这里给你提供一个展现自我的平台，可以彻底改变你的人生！公司地址：北京市东城区白桥大街15号嘉禾国信大厦cd人事部电话：13366375520</t>
  </si>
  <si>
    <t>职责描述：1、满足公司分销渠道各业务跟踪报表和经营分析报告数据需求；2、熟悉业务，用自动化报表模版汇总不规整业务数据并快速汇总报表，达到预警及预测业绩的目的；3、跟踪核查erp系统数据，与确保报表数据无误；4、提前预警业务经营过程中的亏损点，并持续跟踪改善效果，达到减少亏损的目的。任职要求：1、大专及以上学历，计算机、统计学、应用数学、计量经济学等相关专业；2、熟练使用excel，会基本的函数运用，图表制作，了解透视表，会使用宏优先；3、逻辑性强，对数字敏感，思维缜密，沟通学习能力强。</t>
  </si>
  <si>
    <t>岗位职责：1、负责数据管理平台的产品规划，设计和分析并管理项目进度；2、管理多家第三方接入的数据源，为投放系统提出稳定的数据支持；3、基于公司积累的广告数据和外部数据源为程序化购买业务和数据分析业务提供支持；4、通过数学建模建立分析模型，进行数据挖掘，分析、预测业务趋势；5、负责基于内容数据的产品分析和算法模型构建；6、负责数据产品团队的管理工作；任职要求：1、在互联网领域3年以上工作经验，2年以上数据产品经验；2、有较强的逻辑思维及梳理归纳能力，能够在繁杂中找出规则和秩序，制定规范；3、本科以上学历，计算机、数学、物理专业优先；4、良好的业务理解能力、逻辑思维和沟通能力；5、熟悉海外程序化购买、dmp平台者优先；6、具有数据管理系统设计相关经验者，有大规模数据分析和挖掘的经验者优先。7、精通自然语言处理者优先（包括但不限于模板挖掘、语义相似度计算、基础语义分析、文本生成等）；8、英语听说能力强；</t>
  </si>
  <si>
    <t>岗位职责：1. 运用机器学习、统计学习等方法，在公司的大数据平台上对海量数据进行深度数据挖掘；2. 基于业务需求，持续进行数据模型和算法的研究、建模、设计与优化；3. 研究创新方法以突破常规算法的瓶颈；4. 指导团队成员的研究工作；5. 与产品工程师、数据工程师共同完成数据产品的建设；6. 与运营团队一起解决业务问题，发现问题并能有效地对相关算法和预测模型优化。任职要求：1. 硕士或以上学历，计算机、统计、应用数学或相关专业；2. 扎实的理论基础：统计分析、假设检验、概念模型、机器学习、预测模型、自然语言处理等；3. 有5年以上工作经验，具备数据挖掘项目经历，熟悉多种业界数据产品实施方案，亲自实现过算法或预测模型并将该算法或模型投入实际运用，有迭代调优经验；4. 熟悉r、python或类似功能语言中的一种；5. 熟悉mapreduce、hive、spark等计算框架；6. 务实的工作态度，良好的组织和沟通能力，优秀的团队合作精神；7. 热爱学习，善于研究国内外的数据挖掘论文，并能运用到实际工作中。</t>
  </si>
  <si>
    <t>岗位职责：1、负责对项目数据进行收集、甄选、整理、汇总及分析；2、负责对接项目相关数据并处理制作数据明细表格；3、负责公司所有项目数据的稽核工作；4、负责项目数据支持与分析，协助总务部对相关数据工作的运行；5、完成领导交代的其它工作。?任职资格：1、财经、财务、统计等相关专业专科以上学历优先考虑；（此岗位接受应届毕业生）2、对数据敏感，擅于发现、收集、甄别有价值的各类信息，具备良好的数据分析能力、思维逻辑能力、决策判断力。3、熟练使用office办公软件，精通excel表格的使用，（获得国家计算机二级证书优先考虑）；4、较强的应变能力、协调能力，耐心细致，反应敏捷，能独立处理紧急问题；薪酬及福利：您享有的薪酬：基本工资（面议）+交通/通讯补贴(200)+餐补(200)+全勤奖(200)+绩效奖金(根据当月工作表现评定)+过节费+社保+公积金+其他津贴等；（根据员工工作表现，入职一年内，每3个月可获得一次调薪机会，入职一年后，每6个月可获得一次调薪机会）；您的工作时间：10：-0-12：00? 13：30-18：00 周末双休；您享有的福利：生日补贴、员工聚餐、过节费、绩效奖金、年终奖等；您享受的假期计划：年假及国家法定节假日（含婚假、产假、陪产假等） ；关心您的生活品质：提供温馨、舒适的办公环境 ；关心您的成长与发展：学习机会、内部培养与提升 ；为您安排阳光活动计划：员工活动、旅游等；为您提供健康和保健福利：社保、住房公积金、住房补贴</t>
  </si>
  <si>
    <t>1、满足运营管理的数据分析需求，为业务决策做支持2、负责收集、整理销售运营数据，同时整合多渠道的业务数据，编写运营数据分析报告3、具有较强的数字敏感性，较为精通excel软件，熟练应用函数及相关的统计分析工具4、思维活跃，知识面广，逻辑性强，并具备快速学习的能力5、善于沟通、具有较强的团队合作精神和组织、协调能力，有较强的职业责任心任职要求：1、具有数理统计，经济学，数据库原理以及相关知识；能熟练使用excel、spss、quanvert、sas等统计软件。2、工作能力： 严谨的逻辑思维能力、学习能力、言语表达能力、管理能力3、工作态度：积极主动、工作认真、工作严谨我们将为你提供：一、国家规定节假日（介意单休勿投）二、办公环境：舒适，宽敞的办公环境，一转头就可以看到蓝天白云，领导超nice；三、薪酬福利：公司视个人工作表现给予丰厚的月度、季度、年度奖金；四、职业发展：拓展员工职业发展通道，对员工有针对性的职业规划，尤其注重职业培训及内部晋升；五、企业文化：定期举办各类大小型party、生日会、部门聚餐、k歌、运动会、节日舞会、旅游等。还等什么赶快加入我们的大家庭吧</t>
  </si>
  <si>
    <t>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技术岗位 交易部门★★★★★纯技术、非销售性岗位金融外汇数据源分析师（助理）：5人岗位职责：1.协助经理整理金融数据分析报告，以及每日早间汇评报告2.上传下达各种办公文件，接收传真3.带领新员工熟悉公司办公环境以及讲述公司经营规模4.指导新员工交易技术5.接受整理简直交易员的交易记录并做出分类和分析5.配合经理完成每月岗位任务获取岗位分红薪资待遇：1.试用期一个月，底薪6k，转正后底薪6k-10k2.底薪+团队分红+全勤奖金+年终奖金+假日福利+食宿补助+高温补助+交通补助+五险一金+带薪婚假、产假、病假3.助理岗位就是公司贮备经理一职，工作能力强，表现突出，可晋升交易经理，并由公司协助组建和培养团队岗位要求如下：1.18-50周岁,性别不限、专业不限，学历不限，经验不限2.性格开朗，诚实守信、踏实勤奋，工作积极主动；3.沟通表达能力强，较强的团队意识和协作精神；4.能承受较强的工作压力,且有强烈的上进心。6.新员工入职公司全部由公司安排老员工带领工作，直到能独立完成岗位职责，所以不用担心无经验或专业不符而不能胜任本工作。5.所有岗位必须接受公司免费提供的岗前培训，《为期3-6个工作日，上午2个小时下午2个小时每天50元餐补，同第一个月工资一起发放》培训内容：由公司老员工带领新员工熟悉公司软件的操作和使用方法，以及分析技巧，以便后续工作的开展6.所有岗位学历不限，经验不限，但是必须熟练使用电脑，培训结束后能熟练操作公司电脑软件福利待遇：1、每年不定期多次带薪休假，每月享有带薪病假，休息时也会有工资拿；2、弹性的工作时间，让你工作自由安排；3、提供各种高大上下午茶及零食；..4、公司每年组织员工境外或境内旅游5、专属每位员工的生日派对、礼物、和小伙伴们最真挚的祝福·联系方式：·人事经理： 刘经理·联系电话：13366375520·公司地址：北京市东城区白桥大街15号嘉禾国信大厦cd座三楼309室·公司名称：万向联合控股集团·出行路线：地铁7号线广渠门内地铁站b口出直行200米红绿灯左转嘉禾国信大厦求职者可直接拨打刘经理电话联系</t>
  </si>
  <si>
    <t>岗位职责：1.收集、整理、统计、记录、分析运营所有各项日常运营指标数据，提供建议和决策支持；2.撰写数据分析报告，为运营决策、产品推广提供数据支持；3. 根据业务部门需求，进行各类数据的处理和整合，为决策层提供其他数据支持。；4.对运营数据进行定期更新，监测和追踪运营数据的异常波动，并及时反馈上级。?任职要求：1.本科以上学历，统计学、数学或相关专业优先；2.2年以上的相关工作经验，有金融或互联网企业数据分析或数据运营经验者优先；3.熟练使用excel、sql等数据分析工具</t>
  </si>
  <si>
    <t>岗位职责：1、参与项目的需求调研，负责业务数据的挖掘、整合与分析模型的建立、优化和评估；2、参与项目的实施，负责数据结果提交、测试反馈与优化；3、运营及决策提供业务分析及数据支持；4、建立采集、转换、整合数据，与展现开发报表分析的数据设计流程，并应用于实际操作中。岗位要求：1、计算机相关专业，有一定编程基础；数学专业，对于统计分析相关的理论有一定基础；2、熟悉oracle、mysql等数据库；3、具有海量数据挖掘、数据分析、机器学习等相关项目经验优先；有分布式计算或高性能并行计算的项目经验优先；4、熟悉机器学习算法。</t>
  </si>
  <si>
    <t>职位职责：1、?? 协助部门基础数据的采集和整理；2、?? 协助重点项目的数据分析；3、?? 与数据相关部门沟通，完成数据提取工作。?职位要求：??????1、 本科或以上学历，统计、数学、等相关专业优先；2、 每周5天全职工作；3、 精通excel、 word、powerpoint等办公软件；4、 掌握统计分析工具，如sas、spss、r、sql等；5、 吃苦耐劳，具有较强的责任心，及良好的沟通能力；</t>
  </si>
  <si>
    <t>岗位职责:1、负责股票和基金数据的整理和分析2、参与智能投顾产品与量化投资模型的设计及产品化。3、开发实现多样化的机器学习算法与多维的资产配置策略。4、对智能投顾产品进行实时监控、风险分析以及模型优化更新。5、对市场智能投顾业务热点进行动态研究。 任职资格:1、本科及以上学历，金融工程、计量经济、数理统计、计算机科学等相关专业，数理和金融复合背景优先。2、具备3-5年同行业或者同岗位工作经验，有传统券商以及互联网金融公司经验者优先考虑；3、编程功底扎实，能够熟练运用数据分析工具和数据库语言，如python/ matlab/sql等。4、有较强的数学建模、数据处理与分析能力，熟悉常用的金融计量模型；熟悉机器学习算法者优先。5、具有数据分析、证券研究、风控建模等相关实习经验者优先。6、对互联网金融业务有一定了解，细致认真、勤奋踏实，具备优秀的创新意识、学习能力以及团队合作精神，文字表达能力较强。</t>
  </si>
  <si>
    <t>岗位职责：1.负责公司指定客户账户或配资账户的资金运作；2.分析行情，做出每日交易计划；3.配合培训讲师完成新入职员工的交易辅导；4.把握市场机会，及时交易,确保账户达到稳定盈利，尽可能的达到利益最大化。任职要求：1.专业不限，经济类、理工类专业优先；2.人品端正，谦虚好学，自信果敢；3.有很强的数据运算能力及宏观经济数据分析能力；4.有强烈希望成为交易高手的意愿；5.可承受较大心里压力，有很强的自我调控能力，纪律严格；6.对公司资高度负责，严格执行安全控制；7.以稳定盈利为最高目标；8.敢于迎接挑战、能独立承受压力、完成公司交赋的工作任务。福利待遇：1.提供全方位人才培养计划（全面专业培训、定期强化培训、良好的学习环境）；2.提供良好的职业晋升平台（级别评定、岗位轮换、职位晋升）；3.部门管理的参与和决策；4.成绩优秀的将正式成为公司的分析师或者团队经理；5.完善和持续的晋升培训机制，丰富多彩的员工活动，良好的工作环境；6.上班时间：早9:00~晚5：00，周六日双休，法定节假日休息。7.底薪6k到15k+提成25%-30%+补助+绩效+其他福利我们是金融从业人员，所以有很大的发展空间。我们是非销售类工作，所以没有大的工作压力。我们有带薪岗前培训，所以无需害怕无法胜任。我们是集团正式员工，所以有完善的福利体系。直接投递简历，公司会当天审核，审核通过后会通知面试。——————————————公司名称：深圳名瑞德国际金融服务有限公司公司地址：深圳市福田区车公庙中国有色大厦1402乘车路线：地铁1号线 7号线 9号线 11号线 车公庙站d1（或d2）出口即达（中国有色大厦）人事经理：林经理联系电话：15986775534（对职位有疑问或有兴趣者，请积极与hr联系）企业qq：1037010930</t>
  </si>
  <si>
    <t>岗位职责：1.数据支持                    1）商业系统数据日常支持；2）商业系统数据权限管理；3）负责每日客流系统数据管理、分析、核实；4）数据报表商户的数据采集监管、核实,日常销售督查；5）商业系统培训（收银员、项目员工）；6) 负责多媒体查询系统的日常内容更新；2.信息安全管理1）进行项目内、外网络的安全监控，及时发现隐患，保证系统连续稳定运行；2）进行项目商业系统、数据安全的监控，及时发现隐患及时汇报，保证系统连续稳定运行；3）进行相关部门报表需求的修改；3.运维管理1）负责每日商户销售数据系统录入督查；2）负责商业管理信息系统数据平台（主机、存储设备、数据库）的数据监控；3）进行项目系统业务（系统、应用、数据）的监控、维护的相关管理、故障处理；4）进行项目信息系统服务器运维管理、故障报修；5）负责使用商场pos商户收银机使用培训；4.部门内容日常文件收发及归档管理；5.领导临时交办的工作。任职要求：1.大学专科以上学历；2.信息技术相关专业；具备系统管理、网络管理相关证书优先；3.1年以上商业系统管理工作经验；4.熟悉国家和地方相关法律及法规：1）熟悉商业运营管理企业erp系统、pos系统实施及运营；2）熟悉商业系统数据分析、客流分析；3）熟悉机电工程，精通it系统，具备信息系统实施管理经验；4）熟悉购物中心客流、多媒体等扩展应用系统管理；5.有较好的表达能力、沟通能力；6.具有敬业精神和拼搏精神，能够与团队共同完成各项任务。</t>
  </si>
  <si>
    <t>专业及学历要求：1）gis、计算机、测绘、遥感相关专业毕业；2）大专及以上学历。能力要求：1） 熟悉相关行业数据需求；具有基础地理数据生产相关工作经验;具有地理数据生产、地理数据分析处理、专题图制作及数据库建库经验；能快速理解并把握项目的数据需求。2） 熟练使用常用的gis及制图软件，如autocad、mapgis、supermap、sde、arcgis server、arcgis desktop等；3） 熟悉常用矢量数据和栅格数据格式及其相互之间的转换技术，能熟练使用gis数据转换工具；4） 胜任gis数据加工与生产、地图制作、三维建模、数据建库等各项任务； 能够按时、保质、保量完成分配的工作任务。态度要求：1） 爱岗敬业、踏实肯干、吃苦耐劳、工作认真；2） 具有较强的责任心和团队合同精神；3） 能够接受出差。薪资条件：1） 五险一金（或住房补贴）；2） 非测绘专业2年以内数据处理工作经验3000-5000元/月、2-5年相关工作经验4000-6000元/月；3） 测绘专业2年以内相关内业工作经验3500-5500元/月、2-5年相关工作经验4500-7000元/月；4） 五年以上相关工作经验5000-8000元/月，熟悉地籍测绘外业作业者优先。</t>
  </si>
  <si>
    <t>工作职责:1、负责大数据产品的需求沟通、需求分析、产品文档撰写等，详细阐述产品功能和操作流程；2、参与公司大数据分析项目的方案设计，提出数据分析方法和输出结果描述；3、完成大数据项目实施过程中的数据提取、数据分析、数据展示工作；4、基于数据分析出得到的有价值信息，能够对精准营销、品牌传播提供有价值的方案和数据；5、公司大数据平台维护工作。 任职资格：1、本科及以上学历，2年以上工作经验，计算机和应用数学专业相关专业；2、勤于思考，对数据敏感，逻辑思维能力强，思路清晰而有条理，，熟练运用产品工具；3、具有大数据方面知识，熟悉linux系统，有数据库相关经验；4、具有产品市场分析，产品策划，产品讲解能力；5、具有大数据相关产品经验者优先；6、有互联网广告行业、公关传播行业经验者优先。</t>
  </si>
  <si>
    <t>岗位职责：1.撰写舆情分析报告，在大数据统计和分析的基础上撰写跨年度舆情分析报告；2.撰写银行业舆情报告和相关书籍；3.在团队协作的基础上搭建指标模型；4.带领舆情分析师撰写舆情分析报告。岗位要求：1.拥有经济学、政治学、传播学、社会学、心理学等一种或多种学科知识背景，熟悉金融行业者优先考虑；2.本科学历，有丰富的舆情或其它研究工作经验；3.能熟练应用一种以上的研究方法。能熟练运用spss或excel等工具进行数据统计；4.擅长思考和分析，有良好的逻辑思维能力、文字表达能力和学习能力；5.有责任心和服务意识，一定的团队协作能力和抗压能力。</t>
  </si>
  <si>
    <t>岗位职责：1.根据项目需求从事战略、人力资源、企业文化、集团管控、流程再造、财务投资、品牌营销、供应链、信息化等方向的管理咨询项目工作；2.协助完成行业研究、案例分析和标杆研究等工作；3.参与解决方案设计、市场调研、资料收集及数据分析；4.协助企业客户访谈、调研及报告撰写。任职要求：1.本科学历，数学、物理、统计等专业优先；2.具有良好的数据敏感性和分析能力、主动沟通和报告撰写能力；3.逻辑严谨，熟悉解决问题的思路方法；4.热爱挑战，具有创新激情以及创造性视野，能适应快速变化的环境；5.熟练掌握 office、spss等办公软件，擅长ppt制作与讲演；6.能适应不定时工作和长期出差。</t>
  </si>
  <si>
    <t>来万向通汇，一个充满正能量的团队【岗位适用人群】 1、对金融或投资领域有兴趣者，应届毕业生也可以有机会。 2、有其他工作经历，但不满足于现状，想对金融投资做尝试和了解者； 3、有投资经历，但困惑却无解决之道，愿意来公司沟通互补交流者； 4、对于金融如股票、期货、贵金属、外汇感兴趣，敢于迎接挑战，有一定的自控力，承受能力者【任职资格】 1、热爱金融行业，有强烈的意愿进入金融投资领域，渴望成为金融职场中的精英。 2、具有良好的自我学习能力与团队合作精神。 3、具有良好的职业操守，有强烈的责任感。 4、无论你之前从事什么行业、学历如何，在这个行业里只要你敢于挑战自我，勇于探索并发现自己的潜力，高收益不是梦想。 5、公司内部气氛融洽，共同发展，有灵活的晋体系和广阔的前景。 6、提供免费的专业岗前培训，为您提供广阔的职业发展机会【薪酬福利待遇】 底薪（6000）+ 绩效 + 20%--40%提成+免费带薪培训+五险一金+年终奖+旅游=年薪至少30-50万 欢迎在京即将毕业或想从事金融行业的同学带薪实习（可以全职工作） 1、条件符合者，公司将统一安排专业职业技能培训； 2、签订全日制固定期限劳动合同、五险一金、底薪+奖金+补贴+绩效+团队业绩奖励； 3、做五休二、office作息时间，无需加班； 4、正式员工享受带薪培训、带薪年假、定期聚餐直接投递简历，公司会当天审核，审核通过后会通知面试。如果你想让自己拥有更多的成长和变化.......那么请点击“立即申请”或通过以下方式联系我们：人事经理：王楠公司网址：www.finance-bj.com联系电话： 18511415055公司地址：北京市东城区广渠门内嘉禾国信309室公司名称：万向通汇（one way)投资有限公司</t>
  </si>
  <si>
    <t>岗位职责：1、参与业务需求调研，理解需求构建稳定可靠的数据模型支撑商业成功。如构建用户数据模型，挖掘用户属性及用户喜好等需求，为产品设计及营销提供支持2、 对数据本身特征有较深的认识，深刻理解大数据处理(流计算、分布式计算、分布式文件系统、分布式存储等)相关技术和实现方法，进行架构和设计和非结构化数据处理； 3、 用互联网技术对客户公司数据运营分析；任职要求：1、 精通大数据技术，如hadoop、impala等；2、 具型大型数据仓库架构设计、模型设计、存储设计能力； 3、 对数据建模及业务抽象有深入的理解，有海量分布式数据库系统的需求分析、架构设计经验； 4、 五年以上大型互联网公司相关工作经历优先; 5、 结合业界大数据建模的成功经验，引入先进的数据建模方法论，负责大数据的数据模型架构设计（包含数据探索、数据治理、数据开放等），做到业界竞争力第一； 6、 重点关注研究业界的大数据分析和建模技术（包含数据处理、特征提取、模型建立、模型评估以及应用等），布局大数据建模产品规划，提升在大数据建模领域的业界影响力；7、 结合金融和互联网领域的数据建模实施经验，在数据分析、建模的关键技术上有重大突破，提升模型的商业价值以及可复制性.</t>
  </si>
  <si>
    <t>岗位职责:  1，负责公司大数据平台相关组件的研发设计；  2，负责业务系统数据收集、处理、存储方案的设计开发；  3，持续关注大数据前沿技术，优化公司平台相关架构。任职资格:岗位要求：  1、一年以上开发经验，热爱软件开发，做事认真细致负责，沟通能力强，有团队合作精神；  2、java基础扎实，如多线程、io、同步、反射等；  3、熟悉linux下开发，熟练使用命令，能编写shell脚本，熟悉python；  4、熟悉数据库：mysql、redis  5、熟悉大数据相关技术原理与架构：hadoop/flume/kafka/spark/elasticsearch，能够独立部署相关组件；  6、精通sql查询，mysql、impala、hive  7、掌握数据分析的基本流程，具备数据采集、清洗、分析等环节的实战经验者优先；  8、有实时日志数据收集处理经验，有spark开发经验者优先；  9、研究过大数据开源项目者优先；</t>
  </si>
  <si>
    <t>工作职责：1、分析品质类客诉数据，提供分析报告；2、分析客退数据，提供分析报告； 3、分析客户评价数据，提供分析报告； 4、分析竞争对手客户体验数据，提供分析报告；5、运营品质数据分析；6、供应链品质数据分析；7、各专项数据分析与追踪；8、完成周报、月报等例行报告。任职资格：1、全日制本科及以上学历，数学、统计、计算机等相关专业优先；2、能够熟练操作excel、sql等数据分析工具；3、具备很强的执行力、逻辑分析、业务理解以及沟通能力；4、良好的抗压能力、团队合作能力。</t>
  </si>
  <si>
    <t>岗位职责：1．从事金属化学分析常规项目的测试或数据分析；2．负责相关仪器及附属部件的维护、期间核查等工作的执行；3．负责相关耗材的采购申请、领料、验收、期间核查等工作的执行；4．负责按时完成测试并提交完整的原始记录；5．积极完成上级交办的其他工作；6．负责相关制作业指导书的完善。任职条件：1．化学专业本科或本科以上学历；2．有一定的检测行业工作经验，了解光谱仪器使用，如aas，icp-oes等，具备金属材料成分分析工作经验者优先；3．热情开朗，有主见有责任心，工作细心踏实，能吃苦耐劳；4．具有较强的学习能力，沟通能力和抗压能力；5．工作积极主动，执行力强，能适应长期出差；6．了解基本的金属材料、分析化学方面的知识。</t>
  </si>
  <si>
    <t>一、职责描述：1.负责完成公司各项业务数据分析统计工作，针对各项不定期业务需求，完成专题分析报告；2. 管理用户运营链条的各类关键数据，建立完整的数据运营体系；3. 对运营数据进行分析与监控，能够基于数据进行用户画像描绘、用户分层，为精细化运营、精准推广提供支持；4. 统计分析相关业务数据，敏锐地发现异常，针对风险点进行持续追踪与预警，并提醒业务部门对数据进行更正或处理；5.推进平台数据仓库系统建立与完善。二、任职要求：1. 3年以上数据分析、数据运营的相关工作经验；2.精通各类数据统计模型和数据挖掘技术，并有独立完整的建模实践经验，熟练使用主流数据分析工具及数据挖掘工具；3.对数据敏感，严谨的逻辑思维能力、具备优秀的数据处理能力、报告呈现于解说能力；4. 积极主动、工作认真、细心、严谨；5.热爱互联网行业，有良好的抗压能力和责任心；6.具备参与过用户运营项目的经验优先，了解物流运输业务优先。三、福利待遇：1.工资：10-18k，月休4-6天；2.社保、公积金，带薪休假（法定假日、年假、婚假、产假、陪产假等）；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5个工作日内安排您进行相关面试！</t>
  </si>
  <si>
    <t>岗位职责：1. 负责公司大数据平台相关产品的设计，开发、文档撰写，持续改进平台的可用性、易用性。2. hadoop数据分析平台建设、开发、测试、部署和优化；3. 基于hadoop的存储平台架构设计与性能优化；4. 结合当前大数据平台技术，设计和实现数据收集模型、数据分析处理模型和数据汇总展现模型；5. 负责优化平台的性能，消除性能瓶颈，解决业务的疑难问题。任职要求：1. 本科以上学历，三年左右相关工作经验；2. 对大数据、分布式算法有较好的理解，熟悉分布式系统概念、架构，有大规模分布式系统设计、实现、部署等经验。3. 熟悉hadoop以及相关开源大数据技术，如hdfs、hive、hbase、storm、机器学习等框架。4. 精通 java 开发，熟悉虚拟机原理，数据结构和算法等基础扎实，熟练掌握并应用面向对象的编程思想，熟悉 spark 应用开发优先；5. 具有优秀的系统分析和设计能力，以及规范化，标准化的代码编写习惯；6. 责任心强能吃苦耐劳，有强烈的事业心，学习及接受新技术强；</t>
  </si>
  <si>
    <t>岗位职责：1．了解畜牧常规育种软件的使用，能够开发出配套的gs育种、遗传评估、亲缘关系等流程。2．根据终端客户需求，开发应用软件，优化育种服务3．与公司技术岗位进行对接，对公司内部技术岗位进行技术指导，培训4．为公司发展提出意见和建议，配合团队推出新的服务项目5．基因组数据库构建、挖掘、利用6．基于基因组育种的育种软件的开发7．畜禽配合力的分析和计算，8．动物性状关联位点的挖掘和产品的开发9. 进行国际/国内的学术和行业内交流任职要求：1. 硕士以上学历，数量遗传学、生物信息学、生物学、数理统计相关专业，具有畜牧育种相关经验；2.精通perl、r、python、c/c++、java中两种以上编程语言。3.具备中英文文献查询与阅读能力。4. 具有较强的人际能力、沟通能力和计划与执行能力。5.具备snp芯片和ngs数据分析能力。6.熟练使用tomcat，apache，mysql。7.具有配合力分析经验、具有芯片设计经验优先</t>
  </si>
  <si>
    <t>岗位职责：1.负责构建体系框架，对公开数据等进行分析，挖掘特征；2.负责大数据产品的规划，需求分析和产品设计和定义；3.基于现有真实用户行为数据，能够从数据中发现能源的需求和业务场景；4.参与业务部门临时数据分析需求的调研、分析及实现；5.监测分析产品运营状况，持续优化产品功能改造和业务拓展方向，提出和落实产品优化改造方案。6.撰写专题大数据分析报告。任职要求：1、统计学，数学，计算机等专业硕士及以上学历，3年以上数据分析工作经验2、扎实的数理统计理论知识，如描述性统计，推断性统计，多元统计分析等3、熟悉数据挖掘理论与方法，如聚类分析，决策树，逻辑回归，关联规则等4、熟悉使用sql语言进行数据处理和汇总统计分析5、精通excel，主要包括数据透视表，函数，图表和vba等6、熟练使用spss，sas，r，python中的任一工具进行数据分析工作7、逻辑思维能力强，表达条理清晰，善于用ppt写作</t>
  </si>
  <si>
    <t>岗位职责：- 参与设计和优化多组学(multi-omics)数据分析流程；- 整合生物医学数据库；- 辅助生物信息分析平台的开发和测试；- 疾病相关基因突变的注释信息整理；- 撰写ngs数据分析流程文档；- 辅助生物信息分析平台的开发和测试；任职要求：- 生物信息，生物统计，及计算机应用背景硕士或博士；- 熟练掌握一门通用开发语言 (c/c++/java)；- 熟练掌握一门脚本语言(python或perl)；- 熟练掌握一门统计语言(r或matlab);- 数据库技术的相关知识和应用经验 (mysql, mongodb等);- 丰富的生物医学领域相关的测序数据分析经验；- 丰富的生物医学信息数据库和应用软件知识；- 优秀的中英文表述能力；- 良好的团队合作和交流能力；- 具有科研文献的查阅，整理和写作技能。薪资面议！</t>
  </si>
  <si>
    <t>一、岗位职责：1.全国车辆资产数据统计、盘点、汇总；2.全国车辆审验数据推送并每天跟踪车辆审验进度，分析车辆审验数据；3.全国车辆交接数据更新汇总；4.全国闲置车辆数据汇总统计，对接项目能够及时将闲置车辆数据推送给项目城际干线；二、任职要求：1.公办大专及以上学历；2.熟悉办公软件的基本操作，excel,word操作熟练，具备基础的数据分析能力，能够独立完成运单的审核；3.具有认真细致，责任心强，性格外向，能吃苦耐劳，责任心强，较强的学习力和团队合作精神；4.有较强的责任心，风险管控意识强；5.有物流方面相关经验，熟悉车辆管理基本知识优先；三、福利待遇：1.综合工资4000-6000元，月休4-6天；2.全国范围内自主选择五险一金购买地，带薪休假（法定假日、年假、婚假、产假、陪产假等）；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3-5个工作日内安排您进行相关面试！</t>
  </si>
  <si>
    <t>岗位职责：如果您喜欢金融行业并有意愿成为金融领域之间的一员,无论在技术方面，还是资金方面，我们都将竭尽全力给于您最大的支持和帮助,真心欢迎加入到我们中汇富的团队中来，共同获利一起成长。对于没有经验却以金融市场作为发展方向的朋友：公司愿意提供免费的专业培训！有专业的老师进行一对一的辅导帮助学员建立独自特有的理论及系统，让你成为可以立足于市场的优秀专员，成为中汇富团队中的一员。智者创造机会，强者把握机会，弱者等待机会。***总理说过，未来十年是金融行业的“钻石”十年！随着人民币加入国际货币篮子，金融行业在未来必将大放异彩。【任职要求】1、热爱货币，对金融经济知识感兴趣；2、专业不限（含应届毕业生），金融专业以及具有操作经验者优先考虑；3、有较强的学习能力，公司提供完善免费的交易培训；4、有求知欲，有集体荣誉感，有上进心，有赚钱的信心和欲望；有冷静的头脑与不被别人影响的判断力，能够坚持己见。5、有较强的数据运算能力和较强的宏观经济数据分析能力。可以正确解读国际基本面消息，强大的市场心理面做为支撑。【薪资待遇】1初级专员：基本工资（税后）6000起 + 提成20% + 社保 + 岗位补贴 + 节假日福利 + 交易利润奖金中级专员：基本工资（税后）12000起 + 提成30% + 社保 + 岗位补贴 + 节假日福利 + 交易利润奖金高级专员：基本工资 (税后) 15000起 + 提成40% + 社保 + 岗位补贴 + 节假日福利 + 交易利润奖金2、享有国家规定法定假日及年假、婚假、产育假等假期制度3、公司定期举办各种活动，如员工聚餐、员工生日聚餐、运动会、拓展训练、团队旅游、企业年会等。4、节假日有丰厚的节日福利发放。【晋升制度】1、职位晋升：每三个月有一次晋升机会，能力突出者可视情况破格提升。金融助理 → 基层管理岗位 → 主管、经理岗位 → 总监岗位 → 分公司总监、总经理等；2、薪资晋级：随着职位的晋升，每次薪资涨幅4000-5000；【联系方式】直接投递简历，公司会当天审核，审核通过后会通知面试。公司名称：中汇富投资（深圳）有限公司人事经理：董经理联系电话：18138210992公司地址：深圳市福田区车公庙创新科技广场1期a座1501（天安数码城）乘车路线：地铁1号线车公庙站f口出，左转直行约3~5分钟。工作地址深圳市福田区车公庙创新科技广场1期a座1501工作地址深圳市福田区车公庙创新科技广场1期a座1501</t>
  </si>
  <si>
    <t>岗位要求： 1、参与建立集团的预算管理体系，编制集团的年度预算， 2、监控集团的预算执行情况并报送月度、季度、半年多报告， 3、对集团的财务数据进行数据分析并发送分析报告，给出合理化建议， 4、参与集团的财务信息化建设以及持续改进， 5、注：入职第一年，主要全程参与用友nc系统的上线。 任职要求： 1、财务相关专业本科以上学历，最好有中级会计师职称， 2、在大、中型集团企业做过3年以上预算管理或者财务分析岗位， 3、精通用友nc系统，精通excel、ppt等办公软件， 4、优秀的数据逻辑分析能力和洞察力，较强的沟通、协调能力，较强的执行能力和很高的职业操守，能够承受较大的工作压力。</t>
  </si>
  <si>
    <t>职位职责：1、针对全球主流国家金融市场及相关货币政策进行可行性有效分析；2、对市场说出金融环境及关注热点进行分析；3、有效进行风险分析，用于全球金融市场进行实盘交易活动来获取利润；4、时刻关注公司账户操作品种的价格变动和相关重要资讯； 5、对数据分析结果（包括技术面和基本面）进行实时汇总。 6、严格执行公司各项制度，并定期整理交易数据，向上级领导账户分析结果； 7、按照部门主管的要求进行技术和基本面规律的分析，进行数据的搜集或整理  职位要求：1、18-35周岁,大专及其以上学历;性别不限、专业不限；2、相关金融专业或数据分析处理专业优先；3、有很强的执行力，自制力强；日常生活有规律、有计划；4、有较强的学习能力，新知识的接受能力；抗压能力；风险控制能力；5、耐心细致，有责任心，具有保密意识；6、对数字及图形有较强的反应；7、具有良好的职业操守，有强烈的责任感；8、沟通表达能力强，较强的团队意识和协作精神；9、能承受较强的工作压力,且有强烈的上进心；10、对金融行业和理财投资有浓厚的兴趣及意愿，致力于把金融行业作为事业发展方向。分析师：（此类型求职者均可优先考虑）1.有相关金融产品分析经验，时间不低于1年。2.在各投资公司担任过 分析师 职位者。3.分析品种涉及黄金，外汇，实盘分析大于3个月。4.在各投资公司有过 金融讲师／分析师 工作经验。5.有自己独道的交分析易系统和经验。薪酬福利：1、薪酬：6k底薪+利润奖金+生活补助+奖金+带薪年假+节日福利+生日福利+社保2、普通员工平均月收入可达到10000元/月3、享有国家规定法定假日及年假、婚假、产育假等假期制度4、公司定期举办各种活动，如员工聚餐、员工生日聚餐、运动会、拓展训练、团队旅游、企业年会等。5、有相关工作经验薪资可面议【联系方式】公司名称：深圳市中汇富投资有限公司人事经理：邓小姐联系电话：18028721353公司地址：深圳市福田区车公庙创新科技广场1期a座1501（天安数码城）乘车路线：地铁1、7、9、11号线车公庙站f口出，左转直行约3~5分钟。工作地址深圳市福田区车公庙创新科技广场1期a座1501</t>
  </si>
  <si>
    <t>岗位职责：1、负责海量分析挖掘平台分析功能系统设计；2、负责根据业务场景，产品需求抽取、分析处理。3、负责撰写相关文档；任职要求：1、计算机及相关专业本科以上学历，2年以上大数据相关工作经验；2、熟悉hadoop/spark等开源系统, 有相关系统设计经验；熟悉scala或java语言编程；3、擅长基于spark/spark streaming/impala/hive环境的大数据分析处理；4、良好的团队合作能力，勤奋好学。5、有大数据分析处理经验优先考虑。</t>
  </si>
  <si>
    <t>岗位职责：1.为签约客户撰写周期性舆情分析报告，包括月报、季报、半年报、年报等。2.协助高级舆情分析师撰写大型专题类舆情分析报告。岗位要求：1.熟练使用excel、word、ppt等。2.拥有熟练的数据统计技能，具备一定的舆情分析经验。3.熟悉舆情处置规律，了解金融、经济学相关知识。4.本科及以上学历，头脑灵活，知识面广，学习能力强。</t>
  </si>
  <si>
    <t>岗位职责：1、负责平台渠道的日常申报及维护；2、制定运营计划，监督实施执行结；3、网站日常更新及运营任职要求：1.有责任心18到27岁;2.了解各环节运营流程;3.有数据分析与逻辑分析能力，并具备良好的文案写作能力;4.工作积极主动，有强烈的工作愿望与责任心。5、可接受应届生，经验亦可根据能力发开要求。工作时间：周一至周五，早9晚6.公司福利：1、基本工资4k+福利补贴+外地员工可以提供住宿;2、五险(养老、失业、工伤、医疗、生育)一金(公积金);3、公司设立良好的晋升机制并提供内部招聘、职位轮换机会;4、全体员工除享受以上福利待遇外还将享受带薪年假、婚假、产假等国家法定节假日;注：请勿重复投递简历！！公司地址：北京通州区九棵树瑞都国际中心。（地铁八通线九棵树站正对面）</t>
  </si>
  <si>
    <t>岗位职责：1．负责公司主要业务线的数据分析和运营策略支持工作；2．监控、分析运营活动，评估运营活动效能，通过数据分析，提出优化方案或建议；3．可独立处理海量用户数据，分析归纳用户偏好和习惯，挖掘用户行为特征，形成有价值的分析报告，为产品、运营提供参考依据；?4．对行业市场、竞品公司及其业务模式进行数据分析和模型预测，通过分析对比以往模型，总结提炼企业的业务改进方向。任职资格：1.本科及以上学历，5年以上工移动互联网同岗位工作经验；2.具备优秀的数据分析技能与经验，熟练掌握bi系统及常用分析工具，能够运用数据分析解决业务运营问题；3.具备优秀的信息整合和分析能力，对商业和业务逻辑敏感，具备良好的逻辑分析能力和系统性思维能力，能够形成清晰、鲜明的业务观点和前瞻判断；?4.具备良好的创新能力和学习适应能力，协调沟通与书面表达能力强。</t>
  </si>
  <si>
    <t>[我们是谁] 北京阳光创译语言翻译有限公司是目前为中国唯一一家专注于地质矿业领域，为客户提供语言服务，数据信息服务，咨询服务的专业综合服务提供商，并在美国纽约设立有咨询分公司，在乌干达，巴基斯坦，加拿大设立办事处。公司先后为中国国土资源部、国务院发展研究中心、中国商务部、美国地质调查局、加拿大财政部、巴西卫生部、巴布亚新几内亚政府、欧盟、20国集团等国内外政府部门和组织、中国国际矿业大会、中国-东盟矿业大会、himss(美国医疗信息和管理系统协会)、京交会、广交会、博鳌论坛、达沃斯论坛等重要会议以及其他600多家事业单位和企业单位提供了大量优质翻译服务。【职位要求】1.统计学、计算机或相关专业本科及以上学历。2.统计基础扎实，会数据爬取软件，自己会编写也可。3.擅长复杂数据数据库系统（sql，oracle等）的搭建，整理，运行维护等。4.了解知识图谱的构建程序和软件，可以将数据可视化（tableau等）。 5.英语好，学习沟通能力强，能快速熟悉理解复杂业务优先，对于机器翻译和机器写作有了解优先。【工作内容】1.对海外专业数据库进行深入分析和建模。2.完成客户、市场或销售等部门的数据提取需求，可以进行跨数据库整合工作。4.参与讨论产品、市场或销售等部门的指标体系和统计需求5.参与完成面向客户的深度数据分析报告。【你将得到】福利待遇1、每日免费午餐2、每月员工生日会3、每月月度表彰大会4、每月团建活动5、节日福利品6、丰厚年终回馈</t>
  </si>
  <si>
    <t>职业特点:一、收入可观，优秀的盘面分析操作员年薪均过百万，名利双收二、工作自由，没有时间地点的限制，有互联网即可完成分析操作三、挑战性强，给不甘平庸，渴望挑战的人士一个充分施展才华的空间。 你是否对金融存在浓厚兴趣呢？是否苦于徘徊在金融行业之河的彼岸而寻不见前路呢？现在机会来到了你的面前 --中汇富愿意提供免费的培训，带你横越财务自由的天堑，来到人生梦想的顶端。岗位要求：一、初级：底薪6000+生活补助300+全勤奖200+提出20% 中级：底薪12000+生活补助300+全勤奖200+提出30%   高级：底薪15000+生活补助300+全勤奖200+提出30%1.接受免费统一的专业学习培训和模拟训练。(带薪培训）2.成绩优秀的职员将逐步晋升为中级、高级金融专员。3.认同公司的发展理念， 愿意与公司共同拓展业务。4.具有很强的工作责任心和团队合作精神。主要工作内容：管理和运作公司内部自有资金账户，有效进行风险控制，用于全球金融市场进行实盘操作活动来获取利润，前期有导师指导和带领，晋升后要求能够独立完成数据分析操作工作。福利待遇：1.节假日公司会不定期的组织外出活动及娱乐活动。2.公司设有多处投资分部，将为提供明亮、优雅、舒适的工作环境，提升您的工作心情。3.五险 周末双休 法定节假日 带薪年假 奖金 免费系统培训 完善的晋升公司名称：中汇富投资（深圳）有限公司人事经理：刘经理联系电话：18138218721公司地址：深圳市福田区车公庙创新科技广场1期a座1501乘车路线：地铁1、7、9、11号线车公庙站f口出直走左转过桥洞走5分钟即到公司官网：www.zhfinvestment.com公司平台：美联金融</t>
  </si>
  <si>
    <t>岗位要求及工作职责：1.市场调研，战略管理，经管类专业优先考虑，mba、研究生及以上学历；2.学习或了解战略定位理论及相关知识，并热爱这一领域致力于深入研究及实践；3.完成对客户的专业电话调研，并分析调研结果；4.围绕战略定位的专业学科进行项目的前期调研和资料搜集工作、项目相关领域的行业研究、专题研究工作、承担部分项目咨询方案的撰写，以及后期修改工作。</t>
  </si>
  <si>
    <t>岗位职责：结合大数据研究院的产品策略指导，完成需求到产品的转化，并负责跟进研发、市场运营、销售策略指导，推动新产品业绩指标达成。1、负责客户端或新产品线的战略规划制定；2、综合把控产品功能和体验、市场和运营等环节，保证产品的关键指标的达成，促成产品销售指标达成；3、整体负责客户端或新产品线团队的管理、培养和激励、考核等工作；4、建立规范、高效的产品管理体系及流程并不断优化及完善；?岗位要求：1、5-7年以上互联网领域相关工作经验，3-5年的产品经理经验，有成熟银行/保险风控审核系统成功项目经验或b2b行业产品客户端产品迭代经验者优先；2、对互联网行业和用户有深刻的了解，具有发觉用户潜在需求并推动相应解决方案的能力；3、 优秀的市场研究和用户研究能力，能够善用市场数据和用户调研结果协助进行产品决策4、 有优秀的数据分析能力，善于利用数据分析用户行为或指导决策；5、 具有较强的统筹、组织、计划、控制、协调能力和人际交往能力，及较高的谈判技巧，能够带领一个团队进行高效工作；6、发展方向：事业部总经理</t>
  </si>
  <si>
    <t>岗位职责：1.负责业务线的数据支持全面统筹工作；2.完善健全数据分析体系，把控数据分析维度及数据模型，对业绩完成情况、销售管理过程数据等综合分析，支持业务管理需求；3.监控业绩日报、并对销售转化、目标预估，销售分解，推广数据，产品优化等提供数据支持及建议；4.从数据中洞察问题，输出可视化的数据分析报告；5.提升团队专业能力，输出有利的价值点，培养团队；6.与产品及业务等多部门沟通协调；任职要求1.本科及以上学历，5年以上工作经验，有数据团队管理经验优先；2.擅长ppt分析报告，熟悉电销业务模式优先；3.能熟练运用excel，独立撰写报告，掌握sql语言；4.对数据敏感，有良好的表达能力、沟通能力、总结分析能力和抗压应变能</t>
  </si>
  <si>
    <t>丽兹行（landz realtors）她是目前国内市场上专注于豪宅服务的不动产经纪机构，拥有丰富、准确的豪宅楼盘信息、房源信息及市场资讯；她在中国豪宅市场领域为客户提供专业的不动产服务，致力于成为房产行业的丽思卡尔顿；她不断地开发和引入行业新的技术，优化和提升服务及产品，使客户能够享受自己成功所带来的品质生活。★薪资福利无责任底薪5000元+【1500~3500学历津贴】+500补助+高额提成4%-70%+年终绩效奖金+菁英留任奖励★多重福利六险+新人奖+品质奖+职能嘉奖+破纪录奖+个人奖+区域奖等 +年度海内外旅游+重磅奖励（旅游奖励:亚洲、欧洲旅行；豪车奖励:宝马520、奔驰等奖励……）★人性化假期家庭日、带薪亲情假、带薪年假、生理假、婚假、带薪产检假、哺乳假……更多人性化福利假期让你快乐工作，生活无忧★岗位要求1.21-35周岁，统招公办二本及以上院校，本科、硕士、博士及以上学历；2.具有良好的亲和力、理解能力、逻辑协调和沟通能力；3.工作积极主动，注重团队合作；4.愿意服务于客户，并且通过与客户面对面沟通有意愿提升自己的综合能力；5.愿意参加公益活动，具有爱心和感恩之心；★岗位职责1.熟悉国内以及英美澳加hmall高端楼盘，负责项目数据的实堪、评估、洽谈、签约、房屋验交等工作；2.为全球高净值客群提供全流程专业顾问式不动产解决方案；3.根据公司提供的客户资源做深度维护，了解高端顾客的潜在需求，定期为客户呈现豪宅市场的数据分析与评估报告；4.协助高端开发商快速清盘，实现资金快速回笼，帮助客户买到满意的房产，协助业主实现资产快速变现及增值；5.管理互联网渠道以及内部power系统的及时更新和维护，利用ipad、豪宅app等科技化工具讲解项目6.积极配合团队当中其他伙伴的工作，主动承担团队交办的其他任务。★培训系统：企业内训+一对一师徒辅导制培养内训：新锐培训班+技能培训班+法务权证知识培训+mot培训+流动大课堂+黄埔培训班（每6个月一期） +管理培训班★晋升体系 ：1.豪宅营销晋升路线：a0初级豪宅顾问-a8资深客户经理2.营销管理晋升路线：a0初级豪宅顾问-a2豪宅顾问-参加公开竞聘晋升（b1-b9）店经理b3店经理-（c1-c3）店面总监c2店面总监-大区总监3.运营岗位-内部转岗总部职能团队★有专业的hr与您对接：丽兹行招聘部hr 赵兴华 手机：13683513391（手机号即是微信号）（简历量大，如您在一日之内未接到hr电话，请直接与我司联系，望理解！）面试地址-公司总部：北京朝阳区望京soho t1号楼b座22层2205室（面试时需提供：最新个人纸制简历一份，个人最高学历毕业证复印件一份）工作地点：根据你在京的居住地址就近分配简历请投递至：zhaoxinghua@lizihang.com详情咨询公司官网：www.lizihang.com</t>
  </si>
  <si>
    <t>如果您喜欢金融行业并有意愿成为金融领域之间的一员,无论在技术方面，还是资金方面，我们都将竭尽全力给于您最大的支持和帮助,真心欢迎加入到我们中汇富的交易团队中来，共同获利一起成长。任职要求1、热爱交易，对金融经济知识感兴趣；2、专业不限（含应届毕业生），金融专业以及具有操作经验者优先考虑；3、有较强的学习能力，公司提供完善免费的交易培训；4、有求知欲，有集体荣誉感，有上进心，有赚钱的信心和欲望；有冷静的头脑与不被别人影响的判断力，能够坚持己见。5、有较强的数据运算能力和较强的宏观经济数据分析能力。可以正确解读国际基本面消息，强大的市场心理面做为支撑。工作内容（无任何销售性质）1、管理和运作公司内部自有资金账户；2、有效进行风险控制，用于全球外汇市场进行实盘交易活动来获取利润；3、前期有导师指导和带领，晋升后要求能够独立交易并建立和带领属于自己新团队。4、对外汇的行情进行数据分析，评估，预测。操作达到盈利。薪资待遇初级：基本工资（税后）6000起 +提成20%+五险一金+ 岗位补贴 + 节假日福利 +交易利润奖金中级：基本工资（税后）10000起+提成30% +五险一金+岗位补贴 + 节假日福利 +交易利润奖金高级：基本工资 (税后)15000起+提成40% +五险一金+岗位补贴 + 节假日福利 +交易利润奖金岗位职责1.接受免费统一的学习培训和模拟训练。2.有较强的学习能力、分析能力、风险控制能力。3.年龄20至50之间,大专以上学历,有经验者优先。4.成绩优秀的操盘手将逐步晋升为中级、高级操盘手。5.级别越高,机会越多,收入越高。6.爱岗敬业,诚实负责者优先录用。7、具有丰富的市场分析能力，做出每日交易计划，熟练掌握各种分析工具。8、把握市场机会，及时交易，确保账户达到稳定盈利，尽可能的达到利益最大化，成为业内精英人才。公司福利1、公司对于没有任何经验，非金融专业却对金融衍生品操作有兴趣者，提供正规统一的免费培训；2、有专业的培训团队手把手带你走进金融市场；3、我们有绝对的信心让你在培训期后，有属于自己的金融理念，让你找到自己在金融市场的立足点。成为我公司的优秀员工；4、对于成绩优秀学员公司提供账户帮助学员完成自我晋升；5、公司承诺将对每位学员认真负责，最大限度发掘每一位学员的工作潜力。联系方式直接投递简历，公司会当天审核公司名称：中汇富投资（深圳）有限公司公司地址：深圳市福田区车公庙创新科技广场1期a座1501乘车路线：地铁1，7、9、11号线车公庙地铁站f出口，直走左转200米人事经理：邓小姐预约电话：18118752110工作地址深圳市福田区车公庙创新科技广场1期a座1501</t>
  </si>
  <si>
    <t>responsibilities:this position will reside in the ims china beijing office. provide expertise in analytic methodologies to assigned projects for ims us statistical studies and provide ongoing analytic support for existing us pharmaceutical market research studies, with focus on production support activities.under supervision, provides statistical methodology support in the delivery of standard and custom studies.performs regular statistical analysis/programming activities independently, and supports complex activities by applying proper statistical methodologies in project situations under guidance and coaching.supports ongoing research tasks, client proposals, ad-hoc client requests, and complex data investigations.translates client business needs into requirements on analytic work; conducts statistical analyses to derive conclusions from the study and prepare written summaries or reports of study results.be able to interpret data and draw conclusions independently, for validation by supervisor.assists other statisticians in preparing analysis plans and statistical reports and performs validation of statistical analysis.works on projects of moderate scope within defined procedures and practices.requirements:proficient in oral and written english.master&amp;#39;s degree in statistics, biostatistics, economics, computer sciences or related quantitative science degree.statistical knowledge includes understanding of multivariate statistics, sampling methods, regression and forecasting.applied experience with sas (base, stat, macro, sql, etc.) on mvs, pc and/or unix, spss or a structured programming language is required.must be proficient in ms office, such as word, excel, ppt, access, etc.at least3 years experience;</t>
  </si>
  <si>
    <t>岗位职责：如果您喜欢金融行业并有意愿成为金融领域之间的一员,无论在技术方面，还是资金方面，我们都将竭尽全力给于您最大的支持和帮助,真心欢迎加入到我们中汇富的团队中来，共同获利一起成长。对于没有经验却以金融市场作为发展方向的朋友：公司愿意提供免费的专业培训！有专业的老师进行一对一的辅导帮助学员建立独自特有的理论及系统，让你成为可以立足于市场的优秀专员，成为中汇富团队中的一员。智者创造机会，强者把握机会，弱者等待机会。***总理说过，未来十年是金融行业的“钻石”十年！随着人民币加入国际货币篮子，金融行业在未来必将大放异彩。【任职要求】1、热爱货币，对金融经济知识感兴趣；2、专业不限（含应届毕业生），金融专业以及具有操作经验者优先考虑；3、有较强的学习能力，公司提供完善免费的交易培训；4、有求知欲，有集体荣誉感，有上进心，有赚钱的信心和欲望；有冷静的头脑与不被别人影响的判断力，能够坚持己见。5、有较强的数据运算能力和较强的宏观经济数据分析能力。可以正确解读国际基本面消息，强大的市场心理面做为支撑。【薪资待遇】1初级专员：基本工资（税后）6000起 + 提成20% + 社保 + 岗位补贴 + 节假日福利 + 交易利润奖金中级专员：基本工资（税后）12000起 + 提成30% + 社保 + 岗位补贴 + 节假日福利 + 交易利润奖金高级专员：基本工资 (税后) 15000起 + 提成40% + 社保 + 岗位补贴 + 节假日福利 + 交易利润奖金2、享有国家规定法定假日及年假、婚假、产育假等假期制度3、公司定期举办各种活动，如员工聚餐、员工生日聚餐、运动会、拓展训练、团队旅游、企业年会等。4、节假日有丰厚的节日福利发放。【晋升制度】1、职位晋升：每三个月有一次晋升机会，能力突出者可视情况破格提升。金融助理 → 基层管理岗位 → 主管、经理岗位 → 总监岗位 → 分公司总监、总经理等；2、薪资晋级：随着职位的晋升，每次薪资涨幅4000-5000；【联系方式】直接投递简历，公司会当天审核，审核通过后会通知面试。公司名称：中汇富投资（深圳）有限公司人事经理：周经理联系电话：18138210992公司地址：深圳市福田区车公庙创新科技广场1期a座1501（天安数码城）乘车路线：地铁1号线车公庙站f口出，左转直行约3~5分钟。工作地址深圳市福田区车公庙创新科技广场1期a座1501工作地址深圳市福田区车公庙创新科技广场1期a座1501</t>
  </si>
  <si>
    <t>我们期望：?1. 应用数学、计算机、统计、金融等相关专业本科以上学历；?2. 2-3年数据分析相关工作经验，有互联网金融经验优先； ?3. 熟练运用sql、excel、r/python等工具进行数据处理和分析；?4. 熟悉分类、回归、聚类等数据统计模型，具有一定的建模实践经验；?5. 熟悉大规模数据挖掘、机器学习、自然语言处理、分布式计算等相关技术者优先；?6. 严谨的逻辑思维、数理逻辑分析能力强，敏锐的商业感觉，能制定出清晰的策略。?工作内容：?1. 报表支持：完善数据报表，统计各个产品线核心指标；?2. 业务分析：对业务数据统计分析，为公司业务发展提供支持；?3. 风控分析：根据用户数据进行分析，参与优化改进风控特征和模型。</t>
  </si>
  <si>
    <t>本岗位主要工作内容为在经理指导下调研特定市场，并撰写市场调研报告。主要工作内容：-二手资料的收集-市场调研，包括电话调研、面访等等-撰写行业研究报告-回复客户的问题对应聘者的要求：1.具有定性、定量分析能力，具有独立的报告撰写能力。2.能熟练使用搜索引擎及资料库，能独立进行面访、电话调研等工作，熟练使用excel,ppt。3.学历为正规全日制大学本科或以上。4.具备一定的英文水平(cet-6及以上)，如阅读及撰写英文行业报告，撰写英文ppt等。5.请提交相关工作经历，无相关经历者勿投，谢谢！6.如有在其他咨询公司领导过实际市场调研项目团队者，优先录取，待遇从优！办公室内咖啡、茶等任意喝，零食都是免费的！办公室配备空气净化器，让您远离毒霾的侵袭！符合条件者，请发送个人简历及相关作品至 yuanzhehr@gmail.com，此项工作非实习生，因此无相关经验勿投，谢谢合作！</t>
  </si>
  <si>
    <t>职位描述：1.参与到公司网购咨询服务的开发、运营等2.参与到客户网购咨询项目的开发、服务等3.进行信息收集、数据分析、行业分析等4.撰写咨询报告和相关文案工作等5.入职后公司会安排系统培训，学习职业基本规范和专业技能岗位要求：1.本科或者研究生学历2.对互联网行业感兴趣，对互联网信息敏感，喜爱分析工作，学习能力强3.有良好沟通表达能力，适应团队合作4.熟悉使用电脑和office办公软件发展方向:高级分析员、客户经理助理、客户经理</t>
  </si>
  <si>
    <t>岗位职责：1、后台数据搜集、提取、整理、统计各项业务运营数据指标；2、编制、维护日常数据报表（日报，周报，月报等）；3、负责基础数据的清洗、过滤及处理；4、负责派发、统计、分析公司各项业务数据情况；5、对各项业务数据变动趋势进行跟踪和分析，及时发现问题并提供解决方案；6、其他工作安排。任职资格：1、大专及以上学历统计学、经济、数理、信息和计算机等相关专业，愿意学习数据统计和数据分析的应届毕业生也可；2、数据逻辑性强，敏感度高，具备良好的逻辑分析、系统性思维能力及文字表达能力，优秀的数据思维和强烈的数据决策意识，且思维缜密，做事认真严谨；3、强烈的责任心，工作细致，有条理，善于学习，具有良好的团队合作精神，能够承担一定的工作压力；4、精通excel、ppt等常用分析软件，善于与it部门沟通；熟悉常规的数据分析方法和手段、常用数据分析工具。</t>
  </si>
  <si>
    <t>岗位职责：1、深度分析目标行业的发展趋势和竞争要素，形成分析报告；2、分析潜在标的企业的财务经营状况，建立财务评估模型；3、对a股上市公司进行紧密跟踪及财务数据分析，进行量化策略研究；任职要求：1、本科及以上学历，金融、财务等经济类专业背景；2、相关工作经验3-5年，具备基本的金融行业知识和技能；3、具备扎实的数据分析与统计基础，至少掌握一种数据分析软件，python、matlab、r、sas等。</t>
  </si>
  <si>
    <t>职位描述：1.参与到公司网购咨询服务的开发、运营等2.参与到客户网购咨询项目的开发、服务等3.进行信息收集、数据分析、行业分析等4.撰写咨询报告和相关文案工作等5.入职后公司会安排系统培训，学习职业基本规范和专业技能岗位要求：1.本科或者研究生学历2.对互联网行业感兴趣，对互联网信息敏感，喜爱分析工作，学习能力强3.有良好沟通表达能力，适应团队合作4.熟悉使用电脑和office办公软件5.有工作经验者优先发展方向：高级分析员、客户经理助理、客户经理简历请发送:info@smart-path.net请注明应聘职位</t>
  </si>
  <si>
    <t>岗位职责：1. 基于学校业务，与市场部对接，按照学校数据原则进行市场数据分配；2. 负责对数据的跟踪情况进行监督，对数据特殊运营进行深入分析；3. 按照时间截点进行数据梳理、制作数据报表，以及根据学校要求建立数据报表体系；4. 在充分熟悉业务的基础上，利用历年大数据挖掘优化现有数据，并能通过数据分析，预测市场营销部门潜在问题以及走势，以及指导市场营销部门；任职要求：1.学历：大专以上学历；教育、计算机、数学或统计学等相关专业；（会计专业也可）2.技能：熟练运用excel，ppt工作软件；3.能力：有良好的学习能力及人际交往和沟通能力，且独立解决问题能力和逻辑思维能力强；4.素养：能够承受一定的工作压力，有责任心，有韧性；有团队合作精神5.有教育行业相关工作经验优先考虑；?职务晋升通道：数据中心专员—数据分析组长—数据中心主任薪资范围：4000—6000千福利：1. 学校缴纳五险一金（入职即购买养老、医疗、失业、工伤及生育保险）；2. 可享受5-10天带薪年假，国家法定节假日、婚假、丧假、产假、陪产假；3. 学校提供一对一的岗前培训，良好的职业发展及晋升通道；4. 免费年度体检、年度英美加澳等国家交流、游学、旅游机会；5. 员工报班折扣优惠；6. 丰富的员工活动（趣味运动会、各类兴趣小组、定期团队聚会等）；工作地点：广州总部：天河区龙口东横街28号丽柏国际大酒店22层整层</t>
  </si>
  <si>
    <t>工作职责1. 负责平台相关的数据产品工作，包括数据系统建设、人群画像和数据标签的完善、日常数据分析和专题分析；2. 负责数据对接，数据监测，结合应用场景进行数据清洗；3. 商业方向拓展需求场景，综合各来源数据处理数据结构，搭建数据模型，形成可视化数据；4. 负责平台业务线数据驱动，具备前沿思维与技术团队沟通算法优化以及提升深度学习能力；任职要求1. 本科及以上学历，数学、统计等专业优先考虑；2. 有3年以上数据分析、数据挖掘等相关工作经验；3. 有互联网行业数据分析经验、有数据挖掘项目经验、熟练使用数据分析工具者优先；4. 有负责设计过数据分析、数据挖掘、数据可视化、数据建模相关产品经验；5. 数据敏感度及逻辑能力强，有清晰的思路和数据建模方法论，在营销类dmp搭建有经验者优先。</t>
  </si>
  <si>
    <t>responsibilities: 1. provides statistical methodology support in the delivery of standard and custom studies. 2. applies statistical design and methodology to meet client information needs, conducts statistical analyses to derive conclusions from the study and assists in preparing written summaries of study results. 3. works as part of a team in preparing analysis plans and statistical reports and performs validation of statistical analysis. 4. works on projects of limited scope within defined procedures and practices.requirements: 1. master’s degree, or equivalent, in statistics, mathematics, or related field with 0-2 years&amp;#39; experience in operations research, market research, or applied statistics. 2. technical knowledge/skills include: regression analysis, sampling, and basic knowledge of sas programming languages in both pc and mainframe environments. 3. ability to carry out moderate analysis and information gathering to resolve problems on non-routine matters.主要职责：1. 负责公司相关产品数据分析、模型设计等工作 2. 负责全球医药行业数据的整合、整理与分析，推动数据模型的构建与完善，充分实现数据的商业价值 3. 通过大数据分析模型来指导客户业务发展，为客户商业决策提供专业数据策略分析报告职位要求：1.硕士学历及以上，统计、数学及其他相关专业，在相关领域0-2年工作或项目经验 2.具备扎实的数据分析、统计建模能力，熟练使用sas/r等统计软件者优先3.具备有效的沟通能力和问题解决能力 4.具备良好的职业素养、执行力和团队协作能</t>
  </si>
  <si>
    <t>岗位职责：1. 协助财务总监开展财务数据的收集、汇总、分析和汇报工作；2. 协助完成年度预算的执行分析与修订工作；3. 协助完成运营团队的财务报表编制工作及财务数据分析工作；4. 合并报表编制及集团、各区域财务报表的分析；5. 分析模型的建立（例：固定资产投资、现金流预测等）；6. 完成上级领导交办的其他各项日常事务；任职条件：1． 财务相关专业本科以上学历，至少两年以上相关工作经验；2． 良好的excel 和ppt运用能力；3． 具备较强的数据分析能力；4． 具备良好的语言表达和人际沟能能力；5． 具有良好的团队协作能力；6． 擅于学习，抗压能力强，对自已的职业发展有要求</t>
  </si>
  <si>
    <t>岗位职责：1.参与咨询相关的文案工作和数据分析工作2.按照要求准时完成月度，季度，年度数据分析报告3.入职后公司会进行系列培训和工作指导任职要求：1.要求本科及以上学历2.要求具备英语等级证书3.熟练使用电脑和office办公软件4.工作责任心强，思维敏捷，对数字敏感，注重工作效率及团队合作5.有相关工作经验者优先发展方向：高级分析经理工作地址上海市徐汇区漕溪北路18号上实大厦18b</t>
  </si>
  <si>
    <t>我们需要你：1、通过数据分析为公司产品方向、运营策略提供数据支持； 2、与业务团队紧密合作，开发数据监测体系，挖掘业务问题和痛点，针对业务问题进行深度诊断，给出行动建议，推动业务成长； 3、通过数据分析，挖掘平台的特性和效率，寻找业务增长的撬动点，为品牌注入新的活力； 4、通过大数据挖掘用户群体行为和属性特征，帮助业务更好的理解客户，服务精准化运营体系； 5、通过各类渠道获取市场/行业/竞对信息，利用数据分析和解读的能力，对业务做出合理的判断和趋势性的预判。我们希望你：1、统招本科以上学历，数理统计、计算机专业优先； 2、四年以上相关的数据分析的工作经验； 3、非常好的统计的基本知识和直觉； 4、极好的sql能力； 5、熟练地使用数据分析相关的语言，例如r, python等； 6、商业洞察力，能独立完成数据的商业化应用，及时发现和分析业务中隐含的商业变化和问题； 7、非常强的跨团队合作能力和沟通能力；8、熟悉hadoop、hive等大数据平台的使用；9、熟悉常用数据挖掘算法；10、熟悉linux使用和shell编程。</t>
  </si>
  <si>
    <t>岗位职责：1、熟悉物流地产行业，搜集掌握行业相关统计数据资料，开展物流地产市场经营情况的跟踪和研究，运用相关统计知识进行数据分析，协助提供相关物流地产市场分析报告；2、参与物流地产项目尽职调查、交易结构设计、商务谈判、合同撰写及审核；3、起草或协助撰写尽职调查报告、可行性分析报告、投资报告、商业计划书融资方案等工作，同时和各种专业机构对接；4、投后管理，对投资项目实施过程中的监控与管理，指导并监控项目的实际操作。任职要求：1、硕士及以上学历，1-2年及以上国内大型信托公司、资产管理公司、国内地产公司或者房地产私募、财务分析、投资管理经验（房地产方面），或在四大会计师事务所有过地产私募或投融资管理领域工作经历；2、具有房地产投资、法律、财务等专业知识，有cpa/cfa等证书，具有海外教育背景者优先；3、对于国内物流地产行业有一定了解；4、精通ms office中的 excel、word、ppt，能够独立的完成金融建模。</t>
  </si>
  <si>
    <t>职位描述：︵︵︵︵︵︵︵︵　　忠　　告︶︶︶︶︶︶︶︶-懒于读书盲于尝试的，请不要来！　不热爱游戏的，请不要来！-不把游戏当作商品的，请不要来！　怕加班熬夜的，请不要来！-只玩某种游戏品类的，请不要来！　逻辑思维弱的，请不要来！-来了就想水到渠成的，请不要来！　自学能力差的，请不要来！︵︵︵︵︵︵︵︵　　期　　待︶︶︶︶︶︶︶︶　　我们期待top院校的top学生，也期待top网络游戏的top玩家，更期待top开源社区的top贡献者。我们并不在意是否有过游戏设计经验，或者某些游戏行业从业经历，但更希望那些学习能力极强、理解问题能力超群、基础素质高，并热爱游戏的同学加入。来吧，让我们在一起，超越夫妻的恩爱，跨越知识的边界，在游戏创作的空间中疯狂探索。︵︵︵︵︵︵︵︵　　核心任务︶︶︶︶︶︶︶︶+ 负责公司产品广告投放计划制定以及日常投放，实现产品在不同推广阶段下激活量、活跃度、营收等数据指标；+ 负责推广相关数据分析，提取广告数据报表，分析投放效果并不断优化，制定有效的投放策略；+ 控制账户消费金额，通过合理使用账户内资金达到预期广告效果+ 负责广告素材文案策划、跟进美术设计及后续优化工作+ 思路开阔，具有敏锐的观察力，能较快发现竞争对手推广变化抓住推广时机让效果最大化+ 对新的投放渠道敏感，不断开拓新投放渠道︵︵︵︵︵︵︵︵　　角色属性︶︶︶︶︶︶︶︶+ 本科及以上学历，热爱游戏+ 一年以上广点通、智慧推、网盟等广告投放经验；热爱互联网，对移动互联网运营和技术有一定的了解；+ 熟练掌握产品营销策划、推广、组织、实施并全案跟进流程+ 思路清晰，有一定的数据分析能力；了解曝光、点击、下载、注册、付费的转化模型，能够量化计算并生成分析报告。+ 有一定的主流广告平台投放经验优先︵︵︵︵︵︵︵︵︵　　致出色的你︶︶︶︶︶︶︶︶︶　　要知道，太过单调、死板的简历会降低你面试的概率。所以，请你在简历后面附上有价值的游戏阅历，甚至深入的游戏分析，以便我们更加清晰的了解你的优势。你可以从以下几个方向阐述：以往玩得较多的并最喜爱的数个网络游戏，描述都玩到什么级别、追逐什么目标、具体付费情况等。同时作为一个游戏玩家，请尝试分析是什么因素促使你热衷于这些游戏？在上述网络游戏中选取一个或多个样本，谈谈该游戏在设计上的优缺点。假如你是此游戏的设计师，你会怎样修正它的缺点。你之前阅读过哪些游戏设计方面的书籍？这些书籍对你有哪些深度感悟？如果你曾经想过设计游戏，或者有其他游戏设计的想法或心得，也可一并提供给我们。︵︵︵︵︵︵︵︵︵　　我想对你说︶︶︶︶︶︶︶︶︶　　我们是锐意进取的游戏企业，创新与压力并存。在这里，同学们都以游戏为生活、为工作、为梦想，并在游戏创作的道路上探索、创新、沉淀、成就。我们希望你具备这样的特质：热爱游戏并以游戏创作为梦想，有独特想法，有探索精神，并具备极强的信息处理能力和自我学习能力。如果工作中需要大家告诉你每件事应该怎么做，那么这里可能不适合你。我们并没有所谓的传统培训体系，但倡导地位平等与知识分享。如果你不善于思考总结、研究创新，且不具备很强的抗压能力，请慎重投递简历。　　更多详细信息，如公司信息、福利待遇、招聘流程等，请访问官网 www.tanyu.mobi</t>
  </si>
  <si>
    <t>岗位职责：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作为公司重要的储备人才。职位要求 ：1、应届毕业生及以上学历，有志于金融行业长远发展（金融、经济学专业可放宽至大专）；或对金融行业有强烈意愿者。2、良好的沟通能力，很好的亲和力和较强的人际交往能力；3、精力充沛，喜爱竞争挑战和有强烈成功欲望；4、遵守纪侓和行业规范，能接受严格专业培训，具有敬业精神及团队合作意识；5、正直诚信，忠于企业，传承企业文化，愿意与企业一起发展成长；6、具有一定的金融行业知识，具有股票、货币、期货、贵金属投资等相关业务从业经历者优先。对无相关从业经验者提供岗前培训，并在实习期内根据个人能力，定向发展成为：分析师助理（储备分析师），经理助理（储备经理）。任职要求 ：1、对企业相关部门岗位轮岗轮训，熟悉操作流程，累计实习经验；2、学习掌握基础分析知识，定期对金融市场定向研究，撰写市场分析报告；3、协助分析员完成对公司客户及会员进行技术分析维护，控制风险，帮助客户稳定盈利；4、完成各部门各岗位实习考核任务，实习期具有一定淘汰率；5、一个月试用期通过公司标准，转正后获得高额薪水、固定期限劳动合同，开启璀璨人生之路。用人理念：1、你可以没有显赫学历，但要有一直学习新事物的精神，对新鲜的东西拥有强烈的求知欲；2、你可以没有就读名校，但要证明你的能力不输于那些所谓名校的高材生；3、你可以没有金融知识，但要对金融行业有强烈的热情和兴趣；4、你可以没有工作经验，但要有梦想、有目标，要积极向上、勇于担当。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联系方式】直接投递简历，公司会当天审核，审核通过后会通知面试。公司名称：中汇富投资（深圳）有限公司人事经理：周经理联系电话：18138210992公司地址：深圳市福田区车公庙创新科技广场1期a座1501（天安数码城）乘车路线：地铁1号线车公庙站f口出，左转直行约3~5分钟。</t>
  </si>
  <si>
    <t>岗位职责：1、负责构建产品、运营及活动用户行为评估体系，通过数据分析对产品、运营、市场提出建议并推动实施 ；2、负责用户行为调研，通过海量数据的挖掘和分析，形成报告，汇报给决策层，支持战略规划 ；3、负责构建用户数据模型，挖掘用户属性及用户喜好等需求，为个性化产品推荐提供支持； 4、构建业务数据分析体系，帮助确定各项业务数据指标； 5、数据思维教育，引导公司员工尊重数据及养成良好的数据使用习惯；? 6、领导安排的其他工作内容。任职要求：1、两年以上工作经验，统计学、应用数学、计算机等相关专业，本科及以上学历；?2、熟练掌握多种统计和挖掘方法，熟练使用sql,python，spss,excel,sas等相关数据分析软件；?3、较强的数据敏感度，逻辑分析能力和文档写作能力；?4、有责任心，良好的沟通能力和组织管理能力以及心理承受能力；?5、有相关电商、互联网金融行业经验优先。</t>
  </si>
  <si>
    <t>岗位职责：1、执行直营店铺商品管理，根据市场及销售情况适时调整商品结构与数量，对主推货品进行定位及调整；2、执行销售分析，对货品进、销、存情况进行统计与汇总并出具报告；3、执行促销分析与竞品调查；4、执行商品销售数据统计与整理，指导销售指标完成情况； 任职要求：1、统计、信息系统等相关专业本科学历；2、具备一定的职业敏感度，至少2年服装行业商品分析或数据分析岗位工作经验；3、了解服装行业零售业态，有促销策划和指导销售的能力、具有良好的数据分析能力，熟练使用统计及数据分析工具；4、工作细致、严谨，有较强的责任心。面试地址：上海市黄浦区南京东路580号阳光商厦4f办公室</t>
  </si>
  <si>
    <t>岗位职责：1、参与公司的数据平台的开发建设；2、参与开发基于大数据技术的数据统计分析平台，olap引擎及大数据报表系统；3、设计和研发数据分析相关的工具平台；4、研究和设计公司的大数据仓库平台，负责数据仓库中的数据计算etlpipeline的设计和开发，管理和维护。岗位要求：1.三年以上大数据研发经验；2.熟悉linux下开发！精通java，具有良好的编程习惯和算法基础；3.熟悉大数据开发相关技术，如hadoop、hive、spark、impala、storm、hbase等；能深入了解hadoop集群及其周边常用模块(yarn/zookeeper/flume/kafka/rabbitmq)4.熟练数据仓库，对多维数据建模有深入理解，玩过kylin的优先考虑；5.有olap引擎相关开发经验优先；6.有bi开发经验，有网站数据、用户数据( f)、电商、点击流、精准营销等相关经验；7.熟悉常用数据挖掘与机器学习算法优先；8.思维敏捷，有较强的钻研学习能力，较好的沟通能力、团队合作。</t>
  </si>
  <si>
    <t>岗位职责：1.负责前期与用户沟通需求，分析挖掘用户痛点；2.负责需求分析、功能设计；3.负责自主产品规划，设计，推广。任职要求：1.本科及其以上学历，2年及以上工作经验；2.思维活跃，有优秀的学习能力，创新力，有良好的文档写作习惯和能力；3.对web领域、移动领域有深入的认识，具有良好的的客户需求分析、产品研究、调研和数据分析能力；4.精通ppt、visio工具和其他工具软件；5.有完整的信息化产品或项目经验，参与过已上线的信息化产品；</t>
  </si>
  <si>
    <t>职责描述：1.对接业务数据需求，调研并规划数据产品路线图；2.针对需求提出数据解决方案及落地产品解决方案；3. 基于数据仓库，设计推广统一的数据指标体系；4.利用axure等原型软件进行产品设计，撰写prd；5.跟进产品开发上线以及产品上线后的运营推广。任职要求：1.后台产品设计两年以上工作经验；2.有较好的数据分析能力（业务需求拆解为数据解决方案）和交互设计功底；3.具有数据仓库维度建模经验优先；4.有统计学或数据分析基础优先；5.熟练掌握axure、ppt等软件使用，熟练使用mysql优先。</t>
  </si>
  <si>
    <t>岗位职责：1.负责大数据产品的规划和落地，包括调研，需求分析，产品定位，业务需求等；2.建立及优化产品数据模型，通过数据分析设计、测试、优化改进产品功能；3.通过数据分析研究用户行为，为产品设计优化提供数据支持；4.产品功能设计，需求文档撰写，推进需求落地及验收；5.数据统计平台规划与设计。产品全生命周期跟进，协调各种资源保证产品顺利发展。任职要求：1.3年以上产品经理经验，具有数据挖掘分析功底及非常敏锐的数据洞察力；2.丰富的数据产品实践经验，包括需求调研分析、产品原型设计、数据模型设计、内外部资源协调、产品运营管理等；3.擅长使用excel，熟悉常用数据查询处理语言及软件；4.思维活跃、创新意识强，具有团队合作精神，语言沟通表达能力强；5.较强的责任心、沟通能力和协作能力；6.本科及以上学历，统计学专业背景。</t>
  </si>
  <si>
    <t>岗位职责：1、负责研究市场以了解客户需求和竞争状况，发现创新或改进产品的潜在机会；2、负责产品实施的需求调研，包括业务需求、用户需求、功能需求、软件需求等；3、负责根据调研结果整理成调研文档提供给设计开发人员；4、负责业务数据分析，按照用户需求及提供的资料数据整理成内部规范文档提供给设计开发人员使用；5、负责协助研发、测试及营运人员完成业务相关的解释及项目后续跟进工作；6、负责协助用户进行系统测试、系统流程规划和系统验收；7、负责完成上级领导安排的其他工作。任职要求：1、有良好规划能力，能在创新领域提出自己的规划方案和见解，熟练进行方案设计；2、掌握软件需求获取与分析方法，有较强的系统需求分析文档编写能力；3、有丰富的客户沟通经验，善于控制需求和进行范围管理；4、熟悉电信行业业务，了解电信行业运营管理支撑系统，有电信行业项目经历优先；5、熟悉oracle等关系型数据库。其他要求：1、计算机或相关专业本科（含）以上学历，有java、oracle、c++等软件开发经验；（条件优秀者可适当放宽条件）；2、工作认真负责，积极主动，有强烈责任心和上进心，有良好团队合作精神，沟通顺畅，有一定的抗压能力；3、做事规范严谨，有较强的学习能力和问题分析能力，有自己的思路和想法 。</t>
  </si>
  <si>
    <t>应聘资格：1：硕士或硕士以上，生物医学等相关专业毕业；2：以一作身份发表过sci(meta analysis)论文1-2篇；3：具有独立完成选题、数据提取、数据分析能力；4：英语cet4级或4级以上；熟练操作各种办公软件；5：有相关工作经验者优先考虑；岗位职责：1：根据主管人员要求，进行选题、数据分析、论文编辑；2：稿件修回后，根据专家意见进行修改修回；</t>
  </si>
  <si>
    <t>职位描述：1、汇总和初步审核处理汽车市场信息数据，包括价格、优惠幅度，景气（销量）等数据；2、根据工作岗位的执行流程和数据审核标准对数据进行审核；3、对有疑问的数据通过电话、邮件或网上即时通讯进行核实沟通；4、确保数据的准确性和完整性后形成数据报表，及时提交给客户；5、需要对资料严格保密；6、处理客户相关的需求，咨询及投诉，准确理解和共享经销商反馈的信息；7、定期地向上级领导汇报工作和总结；8、负责处理公司或客户的调研需求和其它临时需求。任职要求：1、 学历不限，统计学、数学、信息管理或汽车相关专业优先考虑；2、个性沉稳，工作仔细，执行力强，具备一定的基础数据分析和判断能力； 3、熟练excel操作，有一定函数使用基础，肯学习，求上进；4、良好的沟通表达能力和理解能力； 5、勤奋踏实，有良好的责任心，工作积极主动； 6、有较好的抗压能力和能接受加班。我们可以在数据的海洋尽情发挥我们的想象力，寻获海洋的宝藏，为我们的客户拨开迷雾，找到方向，成为数据达人，把玩千万数据与指腕之间！上班时间：周一至周五：9:00-18:00 周末双休公司福利：五险一金 年底双薪 绩效奖金 交通补助 饭补 加班补助 全勤奖 补充医疗保险 定期体检 公司旅游 员工活动 按国家节假日放假 节日福利等。工作地址：广州市天河区龙怡路117号银汇大厦707（华师地铁e出口）</t>
  </si>
  <si>
    <t>岗位职责：1. 负责携程/去哪儿专车平台订单管理策略核心指标数据分析与策略优化；2. 协同运营/bi/产研团队，定义业务核心数据指标，跟进指标变化，提供策略优化建议，提升平台用户满意度，完成业务目标；任职要求：1. 目标导向，数据敏感且数据处理能力较强，熟练使用mysql等数据工具；2. 有过相关电商/o2o类产品数据分析与运营经验者优先；3. 结构化思维，有热情愿意主动思考；4. 良好的沟通能力与推动能力，有责任心；</t>
  </si>
  <si>
    <t>岗位职责：1.负责建立数据监控指标，帮助部门及时发现问题把握运营方向；2.负责专项报告的撰写提供决策支持和优化建议；3.把握业务运营过程中的重点，并能设计改善目标和制定相应的激励方案4.能够持续动态的挖掘日常的业务数据，发现业务的风险和机会点；5.负责业务的盈亏、收益和成本分析，制定改善策略6．负责管理和搭建团队，并能带领团队高效、积极、有质量的开展工作岗位要求：1.本科及以上学历，4年及以上相关工作经验，有团队管理经验，至少带过3-5人团队2.有较强的大局观，有相关项目运营经验者优先3.良好的数据分析能力，有数据分析及策略落地的经验；4. 熟练使用mysql,有较强的数据敏感度,至少熟悉一种数据分析工具（如excel/spss/tableau/r 等）,有数据建模经验优先；5.优先的学习能力、沟通能力、协作能力、强烈责任心。</t>
  </si>
  <si>
    <t>工作职责：1、从事互联网海量数据挖掘分析系统的开发2、完成海量数据挖掘分析工作，并能快速获取有效数据进行异常数据排查3、进行数据分析平台的构建、对业务部门提供数据支持服务；任职要求：1. 大学本科以上学历，计算机、软件相关专业优先；2. 3年及以上java/php工作经验，基础扎实，精通io/nio、序列化及rpc (thrift/protocolbuffer/avro)、多线程、并发等基础框架；3. 2年以上基于hadoop/hive/mahout等分布式计算环境进行海量数据分析与计算经验优先；4. 熟悉mysql，对mysql的较大量数据存储、优化有丰富的经验；5. 熟悉linux/unix操作系统，熟悉脚本编程（shell/perl/python 其中一种），熟悉常规linux内核优化；6. 对常见的数据分析模型有一定的了解，有海量数据分析项目经验、数据挖掘项目经验尤佳；7. 具有优秀的学习能力、独立分析和解决问题能力，良好的团队合作精神。</t>
  </si>
  <si>
    <t>工作职责：1、大数据平台的设计研发；2、数据抽取、清洗、转化等数据处理程序；3、数据分析、报表展示；4、公司安排的其他工作。职位要求：1、本科及以上学历，0到3年开发经验；2、熟悉java语言；有hadoop/hbase/hive/spark一种或几种平台的开发维护优化经验；3、喜欢钻研新技术、新系统、新工具，乐于快速学习和尝试，良好的沟通和理解能力；4、具备数据仓库经验，熟悉数据挖掘和分析者优先。</t>
  </si>
  <si>
    <t>职位描述：1、 ?采集汽车相关数据（汽车广告数据/销量数据等），并且进一步作相应的清洗、处理、审核及入库；2、信息核对和匹配，并发掘有效的校对途径； 3、撰写相关的数据报表和解答客户疑问； 4、负责汽车相关的调研需求额其他临时数据需求；5、定期的工作汇报和总结，完成上级安排的其他工作事项。 任职要求：1、大专以上学历，统计学、数学、信息管理或汽车相关专业优先考虑； 2、个性较沉稳，对数据较为敏感，具备一定的数据分析和判断能力； 3、excel熟练操作，熟悉函数使用；4、良好的沟通表达能力和理解能力；5、勤奋踏实，有良好的责任心，工作积极主动。我们可以在数据的海洋尽情发挥我们的想象力，寻获海洋的宝藏，为我们的客户拨开迷雾，找到方向，成为数据达人，把玩千万数据与指腕之间！上班时间：周一至周五：9:00-18:00 周末双休公司福利：五险一金 年底双薪 绩效奖金 交通补助 饭补 加班补助 全勤奖 补充医疗保险 定期体检 公司旅游 员工活动 按国家节假日放假 节日福利等。工作地址：广州市天河区龙怡路117号银汇大厦707（华师地铁e出口）</t>
  </si>
  <si>
    <t>岗位职责：-大数据平台搭建，负责数据清洗、存储、处理、分析等场景的架构设计和开发；-实时计算平台建设-数据分析和数据挖掘支撑精细化运营及决策任职要求-本科及以上学历，扎实的计算机专业基本功-熟悉linux系统环境，熟悉shell/python/perl等至少一种脚本语言-熟悉传统数据库mysql-熟悉hadoop生态技术（hadoop/mapreduce/hive/hbase/spark等）-有海量数据/日志处理和分析经验者优先</t>
  </si>
  <si>
    <t>岗位职责：1.数据产品设计设计包括数据自助查询平台、数据可视化平台和数据openapi在内的数据平台。2.数据策略设计针对业务问题，建立分析框架和分析模型。任职要求：1.本科、研究生学历；2.数学、统计、经管、金融等专业；3.五年以上互联网数据分析或数据产品经验；4.精通excel、sql等基本统计软件，熟悉r、python等数据分析语言，了解hadoop和hive等大数据处理工具，可以在linux环境下工作；5.有专车、风控等行业经验，或者数据可视化产品设计经验者优先；6.思维敏捷、逻辑清晰、高效抗压、善于沟通。</t>
  </si>
  <si>
    <t>工作职责：1、负责建设维护相关数据库，确保内容的完整性、准确性、一致性；2、负责搜集整理数据库相关数据来源和内容，并对数据库进行更新；3、熟悉数据信息录入的工作，对数据的搜集、整理、审核方法及企业内部经营数据的分类、统计和管理;4、协助部门经理梳理、整理采集数据，整合提供对内、对外数据分析资料；任职资格：1、具备强烈的责任心、工作踏实认真；2、勤奋正直，吃苦耐劳，适应企业文化；3、对数据录入方面有一定的兴趣，有足够的抗压能力。4、有相关经验的优先考虑；（应届毕业生也可考虑）；你在什么样的地方工作：1.环境：2000+平米独立办公区，环境高大上，设有接待室+会议室+部门休息室+公共服务区等，是现代化网络公司的标准；2.交通：步行距相邻地铁站10-15分钟，紧邻四惠枢纽站；30分钟直达西单、天安门、王府井等核心地区；3.设备：公司配备x-box游戏机+桌球+羽毛球+跳绳+毽子等多种娱乐设施全天免费咖啡+常年备有高级茶叶+公司书籍免费借阅+配备常用药医药箱；除此之外你还能得到什么：1、团队娱乐活动，拓展、聚餐、k歌、生日会、抽奖、各种节假日礼品2、不定期组织跆拳道+瑜伽培训；3、旅游：国内游（秦皇岛、三亚、桂林等），国外游（泰国、韩国、巴厘岛等），以及不定期周边游。4、培训：免费带薪培训，专业完善的培训体系； 5、晋升：每季度1次内部竞选，一年2次晋升机会，只要你够优秀、够努力，公司给足你机会6、奖励政策：升职空间大+部门奖+绩效奖+季度优秀员工出国游+体检；7、保险：五险一金；8、致力打造年轻化活力团队；员工关系融洽9、未来公司影响力仍在不断扩大、业绩仍在不断攀升，各项给予员工的奖励、福利机制仍在不断增加哦！</t>
  </si>
  <si>
    <t>渠道数据运营岗位职责：1、快速了解并跟进业务，梳理业务和数据结构之间的逻辑关系，建立完善的数据体系。2、快速响应业务方的数据需求。根据具体业务场景及其相关数据分析研究，有效洞察相关业务的问题、机会和瓶颈，帮助业务作出准确判断3、负责运营数据分析，设计业务评估体系，为业务决策提供支持4、根据业务情况，制定业务管理和督查体系，监控异常变动，对业务管理及优化提供数据支持；5、规划长期的分析框架、根据目前业务情况协助撰写数据分析和经营分析报告任职要求：1、全日制本科以上学历，1-3年经验，具有一定的数学、统计学以及数据分析相关知识；2、熟悉数据仓库及建模方法。熟练使用sql等语言进行数据分析工作； 3、具备良好的沟通能力和表达能力，有独立开展业务调研、数据分析、项目管理的经验；4、良好的数据敏感度，了解大数据相关的基础知识，熟悉常见的数据分析和处理方法；5、有bi系统实践经验优先，有用车行业背景者优先；</t>
  </si>
  <si>
    <t>职位描述：1、 主要负责银行、保险、证券、资产管理公司等大型金融客户舆情项目的整体执行和质量把控，包括前期项目执行设计，辅助人员安排，按照客户的要求，基于监测数据，完成日报，周报，季报，年报等各类研究报告及各类专项报告等。2、 ?定期与客户保持良好的沟通与互动，明确客户需求，积极反馈客户意见，维护良好的客户关系。3、 ?管理项目组成员，带领团队根据项目要求按质按量完成任务，并能根据项目要求对项目组成员进行培训。4、 ?协助部门主管完成业务研发工作，撰写相关专业文章并发布。5、 ?完成领导交办的其他工作。任职资格：1、 本科及以上学历，金融、保险、经济学类、新闻学、舆论学、法学等相关专业毕业，具有丰富的银行、保险、媒体从业经历，从事危机公关研究的人员可放宽上述学历或专业的要求。2、 熟悉互联网，对金融、保险、媒体等行业有一定的认识，能够独立完成数据统计分析及项目报告的撰写工作。3、 思维敏捷、视野开阔、善于沟通，能够独立思考、理解项目需求，并具备一定的项目建议书撰写能力。4、 熟练使用excel进行数据分析，优秀的ppt、word编辑能力，能熟练进行spss进行数据分析者优先。5、 强烈的责任心和团队协作精神，能承受较强的工作压力。6、 具有创新能力，钻研精神，能在不断的研究客户需求基础上引导客户，进而完成创新的要求。</t>
  </si>
  <si>
    <t>1、负责公司流程中各项数据报表的统计、整理、报送，协助bd维护商户关系等；2、负责业务部各类资料、表格及各项商务文档类的整理与存档；3、协助区域销售经理做好销售环节的电话回访、信息传递等工作；4、负责销售团队的售后事宜，例如每年“624口碑周年庆”“双十二全球狂欢节”等售后类问题的跟踪、反馈；5、保质保量的按时完成上级主管交办的其他事宜。岗位要求：1、熟练使用ofiice 特别是excel 等办公软件（熟悉photoshop优先考虑）；2、女大专（含）以上学历（有经验可放宽）；3、具有数据分析与报表统计能力，对数据敏感，良好的沟通能力；4、工作认真细心，反应敏捷、具备优秀的沟通能力和团队协作能力；5、有美团、大众点评、糯米、口碑网、淘点点等相关从业经验者直接面谈；薪酬福利1、优厚的薪金；2、购买五险：（享受养老、医疗、失业、工伤、生育五险）社会福利有保障；3、每月精彩不断的团队活动，定期组织员工活动。4、完善的假期组合：带薪年假、公司年假、带薪病假及法定假期。5、晋升机会：公司现在扩大业务团队，有能力者短期内即可晋升。6、公司定期的免费培训，绩优人员一年可免费旅游四次。7、依法享受国家法定节假日，每周工作五/六天，周末大小周休息，公司交通便利，办公环境舒适。联系人：梁小姐联系电话：18122705067工作地址广州市天河区东圃大马路8号时代tit广场a座435-437（车陂地铁d出口最近或者东圃公交站附近）</t>
  </si>
  <si>
    <t>岗位职责：1、负责产品的开户、订单、赎回、变更等事宜的审核工作。2、负责数据报送，并根据要求进行报表制作。3、负责问题核查及反馈工作。4、负责与分部员工对接沟通。5、负责对数据进行监控，帮助前线员工解决问题。任职要求：1、全日制金融及相关专业专科及以上学历毕业；有两年以上金融行业工作经验者优先。2、对金融行业、基金行业有基本了解，了解相关法规制度。具备cpa或《基金从业人员资格证书》者优先。3、能熟练使用excel、word等办公软件进行数据分析统计。4、有较强责任心和耐心、严格遵守职业操守。5、做事细心、工作认真并有较强团队合作精神。</t>
  </si>
  <si>
    <t>岗位职责 任职条件：1、计算机软件开发相关专业毕业；2、熟悉spring, jpa，spring boot能够熟练掌握和运用设计模式；3、有hadoop，storm等数据处理经验；4、能够独立分析和解决问题、思维、逻辑清晰；5、能够快速接受新的技术，善于学习；6、有较强的工作责任心；7、熟悉mysql、redis、mongodb；加分项：1. 熟悉spring cloud开源组件2. 有c++开发北京优先3. 参与过开源项目优先4. 有大数据分析经验优先</t>
  </si>
  <si>
    <t>岗位职责：1、互联网业务运营数据提取及进行定期分析；2、实施周/月互联网数据分析/运营报告；3、数据统计、数据匹配、活动赠费等工作；4、互联网营销方案上下架与测试；5、互联网渠道、省市和商汇业务投诉处理；6、员工互联网营销活动推广酬金计算；职位要求：1、本科（含）以上学历且从事相关微信运营工作年限≥2年者，或大专（含）以上学历且曾在同类项目中担任数据运营支撑工作等重要岗位工作年限≥1年者；2、熟练使用ngboss系统、ecop系统、ams系统、数据处理软件excel/access；3、优先考虑有省市移动业务支持中心支撑工作经验者。</t>
  </si>
  <si>
    <t>工作职责：1.参与完成相关报表数据的收集、整理并制作报表、分析报告等，参与部门执行公司目标战略；2.参与部门数据体系的搭建、完善，持续更新行业信息，并优化和完善风险体系；3.根据上级需求，制作各类常规报表及分析报表，协助部门完成日报、周报、月报等各项数据报表工作；4.参与定期追踪及其他关键指标的达成情况，提出优化建议，及时出具分析报告；5.负责处理与营销中心各门店接洽工作，保障业务顺畅。6.其他工作：完成领导安排的其它工作；岗位要求：1.大专及以上学历，统计、应用数学、金融、计算机等相关专业背景优先；2.熟练使用excel和sql数据分析工具；3.具备对数据的归纳、整理和分析能力，能熟悉数据分析软件者优先考虑。4.积极主动，团队意识好，执行力强。5.1年以上的数据分析工作经验；</t>
  </si>
  <si>
    <t>岗位职责：1、互联网业务运营数据提取及进行定期分析；2、实施周/月互联网数据分析/运营报告；3、数据统计、数据匹配、活动赠费等工作；4、互联网营销方案上下架与测试；5、互联网渠道、省市和商汇业务投诉处理；6、员工互联网营销活动推广酬金计算；职位要求：1、本科（含）以上学历且从事相关微信运营工作年限≥2年者，或大专（含）以上学历且曾在同类项目中担任数据运营支撑工作等重要岗位工作年限≥1年者；2、熟练使用ngboss系统、ecop系统、ams系统、数据处理软件excel/access；3、优先考虑有省市移动业务支持中心支撑工作经验者。4：接受派驻阳江市移动公司</t>
  </si>
  <si>
    <t>岗位职责：1、为客户提供舆情管理服务，包含监测、管理、分析等；2、根据客户需求完成常规舆情，预测舆情走势，提供意见，形成报告；3、针对专项监测内容，为客户提供有效的舆情预警及决策参考；4、客户沟通维护，针对全网发布内容，提供实时密集短信监测汇报；5、配合客户经理完成相关项目的执行工作。任职要求：1、 本科及以上学历，无不良嗜好；2、 具备较强的数据分析整理能力及沟通能力；3、 熟练使用office软件，精通excel及ppt；4、 具备新媒体运营或舆情分析类工作经验者优先。</t>
  </si>
  <si>
    <t>岗位职责：1、 负责大数据平台（hadoop，hbase，spark等）集群环境的搭建，性能调优和日常维护；2、 负责数据仓库设计，数据etl的设计、开发和性能优化3、 基于hadoop，spark等构建数据分析平台，进行设计、开发分布式计算业务4、 负责大数据平台相关技术的培训与指导工作任职资格要求：1. 计算机相关专业本科学历；2. 有5年以上大数据开发经验，编程能力强；3. 熟练掌握hadoop,spark,hbase，hive，storm等一种以上的大数据处理工具和技术，有实际大数据处理经验；4. 熟练掌握java，并熟悉shell，python等一种以上的脚本语言，并灵活运用到实际工作中及解决技术问题5. 熟练掌握linux操作系统6. 有过海量数据系统开发经验者优先</t>
  </si>
  <si>
    <t>岗位职责1、根据公司发展战略方向，收集行业应用相关信息，为新产品规划、设计提供决策支持和依据；2、通过客户沟通、现场调研、数据分析等方式，结合用户需求，推进产品的不断改进和完善；3、负责需求的调研收集、整理、分析，编制需求规格说明书及实现方案，完成新功能/产品架构的概念设计；4、引导完成产品的界面、功能、流程设计及开发工作，负责引导用户合理控制需求范围，把控项目质量；5、给ui设计、开发人员、测试人员和实施人员培训需求，并验证实施结果；6、分析行业竞争对手动态和市场动态，规划产品路线图，提出产品需求或改进意见；任职资格1、计算机及相关专业、本科及以上学历；2、2年以上软件相关工作经验、1年以上需求分析工作经验；3、思路清晰，具有较强的的沟通能力及逻辑判断能力，对产品设计，产品分析、数据分析、竞争分析等有独到的见解；4、对软件架构有一定了解；对新产品和用户需求有独到的见解和思想；5、熟练使用visio、axure rp、rose、xmind等分析设计工具；6、具备解决方案编写、ppt等相关配套文件制作能力；熟练使用办公软件；7、工作踏实、对技术工作有热情、具备团队合作能力；</t>
  </si>
  <si>
    <t>岗位职责1、汇总和统计销售中心数据，并对销售相关数据进行深度分析，定期制作并优 化销售运营报告为经营决策提供数据依据和支持；2、销售预算管控、业绩激励与考核；3、配合制定销售总指标并分解至各销售团队，并对销售团队及销售个人销售行 为进行过程管理；4、销售应收账款管理：制定应收账款管理制度并监督执行，提高账款按期到账 率；任职要求1、本科以上学历，3年以上数据运营、数据分析经验；2、熟练掌握excel等基础数据处理工具；3、思维严谨，热爱数据，具备很强的数据思维设计、创新、运营能；4、具备较强的工作积极性和主动服务的意识；5、工作和成果落地性，能够积极面对和处理问题，持续改善。</t>
  </si>
  <si>
    <t>1.对数据分析及可视化呈现有浓厚兴趣；2.数学、统计学、计算机专业毕业，具有较好的统计学、数学理论基础。3.熟悉python语言，了解numpy、sicpy、matplotlib者优先。4.了解基本的数据挖掘方法论，熟悉回归、决策树、聚类等算法，如果有较好的数学理论基础，本条件可以放宽；5.有较强的自主的分析问题和解决问题的能力，对数据敏感，具有较好的技术应用与创新能力；6.数学或应用数学相关专业毕业优先考虑。公司简介：公司地处上海徐家汇的黄金地段，工作交通条件便利（地铁一号线、四号线、公交多线均可到达）。本公司围绕互联网金融、商业连锁、化妆品、母婴、家居、快速消费品fmcg等6大行业板块，提供深入专业的全网垂直整合服务能公司实力雄厚，适合各类新技术人才的专业发展。我们着重于互联网品牌的平台性产品开发、提供基于web以及微信端的互动产品应用，独立app、服务器集群运维、以及提供各类内容运维服务等。技术团队架构成熟，ｐｍ团队、前后端开发团队、ui/ued团队、产品测试团队均具有雄厚的技术实力，在不断发展的过程中，大量需要各位专业人才的加入。我司具有很强的校园式企业文化和学习氛围，可以根据人才的技能水平提供高于市场的工资待遇、业绩奖金、加班津贴等各项福利补贴以及海外旅游津贴等，并按政策为员工交纳五险一金，并可协助外地籍员工办理人才引进居住证，方便各位人才在上海扎根，建立自己的事业。我们非常期待您的加入。</t>
  </si>
  <si>
    <t>岗位职责： 1、参与大数据平台的建设及开发 2、负责产品/项目的需求调研、数据分析、商业分析及数据挖掘建模等工作 3、构建基于大数据的数据产品和应用 任职要求： 1、计算机相关专业，2年以上工作经验 2、对hadoop有实战经验，对基于hadoop、spark、storm、mapreduce、hdfs、yarn等技术开发大数据处理引擎有深入了解 3、熟悉linux开发环境及java开发，具有良好的编程基础及编程习惯 4、对数据结构和算法设计具有深刻的理解，熟悉常用数据挖掘算法，并有一定的算法实现调优经验 5、有良好的数据分析意识和产品意识，能够从海量数据中发现有价值的规律 6、具备良好沟通能力和团队合作精神，工作认真细致，责任心强 7、具备较强的分析解决问题的能力，以及优秀的逻辑思维能力，对有挑战的问题充满激情</t>
  </si>
  <si>
    <t>职位职责：1、分析用户来源、行为路径、转化率、留存等运营核心数据，给业务提供数据反馈和建议；2、通过各类数据分析发现业务趋势，并反馈至各业务部门进行落地，根据数据情况快速有效的定位问题并提出解决方案；3、管理和改进项目的数据分析模块，建立数据流转规则及异常预警机制；4、设计日常数据报表，建立数据流转规则及异常预警机制。5、根据公司的需求制作日报、周报、月度报表及归纳分析，能制作相关的ppt报表。任职资格：1、1年以上互联网公司数据分析、数据运营的相关工作经验；2、精通各类数据统计模型和数据挖掘技术，熟练使用主流数据分析工具及数据挖掘工具；。3、熟练使用office，尤其有较强的excel使用能力。4、对数据有一定敏感性，能洞察出数据背后的趋势变化，良好的逻辑分析能力和文字表达能力；5、热爱互联网行业，有良好的抗压能力和责任心；6、具备互联网金融行业从业经验；7、具备参与过用户运营项目的经验优先。</t>
  </si>
  <si>
    <t>1.对pc端和移动端产品的整体数据、功能使用数据等各方面数据进行系统分析，建立和维持有效的数据分析流程2.根据部门leader的要求，配合团队做数据运营的需求分析和结果分析3.有相关的数据运营经验的优先4.与团队紧密合作，跟进完成需求任职要求：1.工作积极主动，细致，对挖掘现象背后的数据规律和数据反映的事实情况有强烈的好奇心，沟通能力强2.精通excel等数据分析软件3.1-2年运营数据分析相关经验4.全日制统招本科以上学历，数学、统计或者理工科相关专业优先5.有产品运营相关的数据分析经验优先考虑</t>
  </si>
  <si>
    <t>岗位职责：1、负责财税相关产品的规划、需求落地 2、系统性地规划平台的产品线，制订产品开发的可行性方案；对互联网+税务行业产品进行深入研究3、根据用户需求，进行市场调研和数据分析，产品功能设计及交互设计4、可以独立负责对产品进行策划，需求管理、功能规划、流程设计，并交付产品需求文档和产品原型5、与技术、运营部门保持良好沟通与合作，推动产品开发进度，把控产品进度和质量，为产品运营中提供的功能与内容方面的支持任职要求：1、本科以上学历，3年以上财税软件、erp软件、供应链经验，1年以上产品经验2、有财务机器人经验的优先3、熟悉常用的财务及税务处理软件系统，有用友、金蝶或财务共享经验者优先考虑4、掌握可用性设计的专业知识，，能够运用信息结构、交互设计原则等知识完成可用性高的产品设计5、市场意识敏锐，逻辑严谨，抗压能力强以及良好的沟通，协调能力</t>
  </si>
  <si>
    <t>岗位职责：1、研究当前主流的征信技术，并对风险预警异常情况进行深入分析；2、负责客户行为的风险数据分析及，定期提供信用风险分析报告及针对性的分析结果；3、负责征信评分模型及反欺诈风险模型的研发；4、根据业务场景，跟进征信模型的实施和优化；5、参与多项目、多部门合作，推动项目顺利开展。岗位要求1、统计学、数学、计算机方向相关专业本科及以上学历；2、熟悉建模流程及常用算法（如决策树、回归、神经网络等）；3、熟悉机器学习，深度学习常用算法，2年及以上实际建模开发经验；4、能熟练使用数据处理挖掘工具，sql\r\pyhton\hive\spark\java等，了解tensorflow深度学习工具。5、有较高数据敏感度、逻辑分析能力能够把合理的思路成功应用于实践，以及良好的沟通和表达能力，6、有nlp，文本挖掘等方向研究或者工作经验优先</t>
  </si>
  <si>
    <t>responsibility:---deliver data analytics &amp;amp; business insight exploration related projects;---help team explore data mining related offerings;---support team’s solution proposal preparation and client engagement;1. 协助数据清理、推动营销数据分析模型的开发2. 通过大数据分析模型来指导客户业务发展，为客户商业决策提供专业数据策略分析报告3. 对自然语言处理与文本挖掘有处理经验，愿意研究学习文本挖掘算法requirement:---master’s degree or above;---statistics/math related major is preferred;---overseas experience is preferred;---2+ years data mining related experience;---good at modeling; familiar with r/python;---healthcare industry’s background is preferred;</t>
  </si>
  <si>
    <t>岗位职责：1.负责收集、整理和分析公司各项业务运营数据，输出周报，月报及年报2.定期进行数据报表的统计分析、可视化并提交，为运营业务的提供数据支持3.保持与相应数据接口部门工作沟通，保证数据分析工作有效进行4.收集并分析具体需求的数据，为未来策略的制定提供依据5.对公司线上运营数据进行定期监测，挖掘数据内在联系，分析行业发展方向任职要求：1.本科及以上学历，数学、统计学优先考虑，1年以上数据分析工作经验2.有互联网、数据可视化、咨询公司背景优先3.熟练操作excel（常规函数、数据透视表、图标制作等），可以用ppt撰写分析报告4.精通sas、r、python等一种或多种数据分析工具，可以对大量数据进行熟练的分析和整合5.工作主动性强，积极向上，有团队协作精神，有良好的逻辑分析、归纳和总结的能力，有较强的责任心</t>
  </si>
  <si>
    <t>岗位职责：1、 负责理解机器学习的算法及其适用场景，根据普惠情况，研究适合的算法模型，并对模型进行持续调优；2、 参与客户画像建模和数据挖掘工作，深入客户关系网、客户行为数据、特征挖掘、用户体系的建设；3、 参与研究个性化推荐算法；4、 建立健全开发流程和相关技术文档的制定，归档和保管职责。任职要求：1、??计算机、数学、统计学相关专业级本科及以上学历2、??熟悉常用的机器学习算法，数据挖掘基本概念，有实际的算法应用经验；如分类、聚类、关联挖掘、推荐等。3、了解hadoop、spark、hive，有大数据分析经验者优先;4、在人群画像、推荐、风险分析、反欺诈等领域有经验者优先5、熟练使用python编程语言（numpy,?pandas,?scikit-learn,?gensim等）。6、熟悉pyspark、sas可加分。</t>
  </si>
  <si>
    <t>岗位职责：1、每日业务数据统计，生成日报表，月报表，确保数据的完整性和及时性，通过月度销售数据进行梳理，对数据报表中发现运营存在问题给予数据分析及提出可行性建议；2、根据销售数据，对渠道布局、产品结构，促销推广内容等提出数据分析报告；3、销售报表汇总并负责各项销售数据分析、统计、管理等工作；4、具有良好的文字功底，语言表达能力强，能独立撰写分析报告，5、完成领导交代的其他工作。岗位要求：1、大专及以上学历，数学、统计学、经济、金融学等相关专业优先；2、熟练使用excel里各项数据处理工具及函数功能，以及ppt等，善于用合理的方式进行数据可视化，对数字敏感，有较强的逻辑思维能力；</t>
  </si>
  <si>
    <t>岗位职责：1、审核采购相关信息合理性；2、能熟练运用excel表，制作日常用表；3、负责录入采购数据进相关系统；4、与合作部门良好沟通；5、日常数据信息维护整理；任职要求：1.???? 全日制大学专科及以上学历，30岁以下；2.???? 具备数据分析类工作经验者有限考虑；3.???? 熟练运用xcel各类函数；4.???? 具备良好的沟通能力，抗压能力强。</t>
  </si>
  <si>
    <t>岗位职责：1、负责公司运营数据的收集、核对和上报；2、负责公司所有数据的稽核工作；3、根据数据分析方案进行数据分析，在既定时间内提交给总经理；4、能进行较高级的数据统计分析；5、完成公司领导及部门领导安排的其他工作。?任职要求：1、对数据有敏感度、善于学习；2、具备良好的沟通能力，执行能力，责任心强，善于学习，较强的团队合作精神；3、熟练运用常用office办公软件。</t>
  </si>
  <si>
    <t>一、技能要求：1、熟练使用sql对数据进行处理和统计2、熟悉orcale基本操作3、熟练使用office办公软件进行文字、图表编辑工作4、了解统计学知识并具有一定的数据分析、挖掘技术优先5、了解cognos软件的基本操作者优先6、自身学习能力强优先二、其它要求：1、服从安排，有团结协作精神2、吃苦耐劳、遵守劳动纪律、保密性强3、工作积极主动、态度认真、做事细致、有责任心4、能够处理好人际关系，有良好的协调组织能力三、工作职责1、按照要求独立对数据进行处理2、按照要求统计并生成各类报表3、对数据进行收集和分类管理4、部门内其他日常工作</t>
  </si>
  <si>
    <t>工作职责：1. 独立完成互联网大数据项目的数据分析及消费洞察报告撰写；2. 根据销售线索，撰写研究项目计划书；3. 独立完成周、月、季度连续型分析报告的撰写和客户服务；4. 对目标行业进行研究与分析，提出有意义的观点和解决方案；5. 参与完成数据咨询的解决方案框架，确定数据分析目标，完成方案报告的撰写及汇报；6. 负责数据咨询项目的售前支持工作，与目标客户进行方案的讲解与沟通；7. 负责数据咨询知识模块的提炼，研究新的数据分析思路。任职要求： 1. 本科以上学历，市场营销、企业管理、社会学、新闻学、心理学等相关专业；2. 2年以上数据分析经验，具有数据敏感度及钻研精神；3. 精通定性与定量分析；4. 学习领悟能力强，能快速进行信息收集、分析、归纳、总结，能够撰写逻辑清晰、结构紧凑、观点突出的报告；5. 良好的沟通表达能力，抗压能力强，积极主动，良好的团队协作能力；6. 精通powerpoint、excel等办公工具；7.  英语读写能力良好。benefits:股票期权、热门领域、大数据核心产品及技术、发展空间巨大、上班超方便、国际化团队、绩效奖金、五险一金……</t>
  </si>
  <si>
    <t>岗位职责：1、整理及分析各渠道各营销活动数据：每日、每周、月中、全月、季度对比分析。2、整理省公司、地市相关大市场政策以及指标数据监控3、营销推广类、规模增长类的主题分析职位要求：1、本科（含）以上学历且从事相关数据分析工作年限≥2年者，或大专（含）以上学历且曾在同类项目中担任数据分析工作等重要岗位工作年限≥3年者2、熟练使用各种数据库及数据处理软件。包括但不限于微软、甲骨文数据库、微软access、spss、sas。3、收集整理省公司、地市相关大市场政策及整理省公司监控通报数据。工作地点：广东省东莞市莞城区汇峰中心</t>
  </si>
  <si>
    <t>岗位职责：1、整理及分析各渠道各营销活动数据：每日、每周、月中、全月、季度对比分析。2、整理省公司、地市相关大市场政策以及指标数据监控3、营销推广类、规模增长类的主题分析职位要求：1、大专及以上学历且从事相关数据分析工作年限≥2年者2、熟练使用各种数据库及数据处理软件。包括但不限于微软、甲骨文数据库、微软access、spss、sas。3、收集整理省公司、地市相关大市场政策及整理省公司监控通报数据。</t>
  </si>
  <si>
    <t>岗位职责（1）参与公司业务的大数据的开发，实现数据驱动业务，提高运营效率，提升单车使用效率；（2）根据业务需求进行数据模型的调研、设计、开发及验证工作，并持续进行模型的优化；（3）负责数据模型架构的构建，建立数据抽取、清洗、校验等数据加工流程规范及olap多维数据分析模型；（4）持续对系统的技术架构进行改进和优化，提升海量数据的查询性能和用户体验。任职要求（1）统招本科或以上学历，计算机、数据挖掘等相关专业，工作至少3年以上； （2）熟悉scala/java开发，有脚本语言（shell,python)开发经验者优先；（3）熟悉一种以上大数据处理技术，如hadoop、spark/storm；（4）掌握hbase、redis、elastic search等开源大数据存储技术，并能结合不同的业务场景深入使用；（5）熟悉多线程编程，实时数据分析者优先；（6）对解决具有挑战性的问题充满激情，具有良好的分析问题和解决问题的能力，能够医治各种系统的疑难杂症</t>
  </si>
  <si>
    <t>responsibilities:1. provides statistical methodology support in the delivery of standard and custom studies.2. applies statistical design and methodology to meet client information needs, conducts statistical analyses to derive conclusions from the study and assists in preparing written summaries of study results.3. works as part of a team in preparing analysis plans and statistical reports and performs validation of statistical analysis.4. works on projects of limited scope within defined procedures and practices.requirements:1. proficient in oral and written english2. master&amp;#39;s degree, or equivalent, in statistics, mathematics, or related field with up to 2 years of experience in operations research, market research, or applied statistics.3. regression analysis, sampling, and basic knowledge of sas programming languages in both pc and mainframe environments.4.1year or above experience;</t>
  </si>
  <si>
    <t>岗位职责：1，负责公司大数据平台相关组件的研发设计；2，负责业务系统数据收集、处理、存储方案的设计开发；3，持续关注大数据前沿技术，优化公司平台相关架构。岗位要求：1、一年以上开发经验，热爱软件开发，做事认真细致负责，沟通能力强，有团队合作精神；2、java基础扎实，如多线程、io、同步、反射等；3、熟悉linux下开发，熟练使用命令，能编写shell脚本，熟悉python；4、熟悉数据库：mysql、redis5、熟悉大数据相关技术原理与架构：hadoop/flume/kafka/spark/elasticsearch，能够独立部署相关组件；6、精通sql查询，mysql、impala、hive7、掌握数据分析的基本流程，具备数据采集、清洗、分析等环节的实战经验者优先；8、有实时日志数据收集处理经验，有spark开发经验者优先；9、研究过大数据开源项目者优先；</t>
  </si>
  <si>
    <t>岗位职责：1、根据部门领导要求，搜集和整理行业数据；2、定期进行数据对比和分析，及时解决相应问题。??? 任职资格： 1、大学本科及以上学历，统计、数学、数据分析、经济、信息管理专业、法学专业优先；2、工作投入，精力充沛，学习能力强，主动性高，有强烈的责任心和团队合作意识；3、数据敏感度高，良好的数据/信息收集、逻辑分析、推理归纳、沟通协调能力；4、熟练操作excel,手速快；5、至少保证一周出勤3天以上，全勤优先。</t>
  </si>
  <si>
    <t>岗位职责：1.负责搭建及维护业务数据分析体系及相关数据模型；2.对业务运营数据进行挖掘和分析，为营销、运营及决策供业务分析及数据支持；3.对运营数据进行监控分析，建立异常预警机制，根据数据情况快速有效的定位问题并提出解决方案；4.分析用户特征、行为路径、转化率、活动效果等运营核心数据，提供数据反馈和建议；5.深入理解业务，通过各类数据分析发现业务趋势，发掘可能存在的业务提升点；6.结合业务发展需求，定期进行数据分析报告撰写及数据汇报工作。任职要求：1.统招本科以上学历，3年以上相关工作经验，有金融工作背景优先考虑；2.有互联网公司数据运营，数据分析经验；3.熟练掌握sql、excel、visio等操作软件的使用，具备很强的数据敏感度和敏锐的商业嗅觉，能够主动从数据中发现业务问题，并找到数据驱动业务的切入点；4.具备良好的沟通协调能力，能够胜任跨部门业务沟通和推进工作；5.正直乐观，善于学习，勇于探索。</t>
  </si>
  <si>
    <t>工作职责：1. 按照要求独立对数据进行处理和统计、挖掘2. 按照要求统计并生成各类报表3. 对数据进行收集和分类管理4. 部门内其他日常工作技能要求：1. 精通数据分析，并能深入挖掘2. 熟练使用sql对数据进行处理和统计3. 熟悉orcale基本操作4. 熟练使用office办公软件进行文字、图表编辑工作5. 熟练使用一种etl工具6. 熟悉统计学相关知识7. 了解cognos软件的基本操作者优先8. 自身学习能力强优先其他要求：1. 服从安排，有团结协作精神2. 吃苦耐劳、遵守劳动纪律、保密性强3. 工作积极主动、态度认真、做事细致、有责任心4. 能够处理好人际关系，有良好的协调组织能力</t>
  </si>
  <si>
    <t>1、负责对日常各类风控数据的统计整理和分析? ? ?形成完整的风控数据分析体系；? ? ?为政策调整、流程优化提供数据支撑；2、负责定期出具风控数据的分析报告? ? ?对风险数据进行深入分析、挖掘，并及时进行反馈；? ? ?对风控数据进行数据挖掘，提炼指标，不断优化完善数据模型；3、负责对风控数据的统一报出及对接第三方风控平台? ? ?对外（包含监管机构、合作机构等），关于风控数据的统一报出；? ? ?负责寻找第三方风控平台的手段及技术，包含但不限于征信供应商、反欺诈、黑名单、失联失信客户数据等服务；? ? ?负责第三方风控平台的初步洽谈并进行测试，并进行评判；? ? ?负责根据第三方风控平台测试结果，提出初步采购意向，联合风险策略中心进行供应商采购；4、完成上级领导交办的其它工作任务任职要求：1、全日制本科及以上学历，经济学、统计学、数学等相关专业优先；2、至少一年互联网金融风控经验，硕士应届毕业生综合资质佳可考虑；3、对数据敏感，具备数据分析思维；? ? ?掌握基本数据分析模型、风控指标分析、产品需求分解；4、精通execl等相关软件，熟悉基础的统计管理软件及数据分析软件spss/sas/sql等；5、具有较强的数据分析能力、逻辑思维能力和沟通能力；6、良好的风险合规意识、职业道德和敬业精神。</t>
  </si>
  <si>
    <t>岗位职责：1.负责逐步完善电子发票服务平台运营管理体系建设；2.负责组织平台运营相关业务的实施、监督；3.负责电子发票服务平台运营事件的跟踪、处理、回访；4.负责协调各方解决处理运营事件；5.负责汇总、分析、解决运营事件问题。任职要求：1.统计、数学、计算机等相关专业优先，3年以上互联网行业数据分析、商业智能、用户画像分析工作经验；2.熟悉 sql语法，熟练使用 excel、spss等工具，熟悉数据分析的基本理论；3.熟练利用python或r语言完成数据分析工作，了解hadoop、hive等相关大数据分析工具中的一种或多种；4.具有良好的数据敏感性和分析能力；5.有较强的团队合作能力、沟通能力和快速学习能力</t>
  </si>
  <si>
    <t>职位描述1. 根据项目经理或高级数据挖掘工程师要求独立完成项目的数据搜集和数据处理；2. 能够快速根据项目需要学习并理解行业知识，并能在项目经理或高级数据挖掘工程指导下完成部分数据分析工作；3. 能够使用sas,spss,或r,python等开源平台根据用户需求定制开发相应的算法；4. 理解数据挖掘模型及预测分析结果，撰写相关分析报告；5. 了解数据仓库及商务智能背景，熟练掌握一类数据展现分析工具，如：tableau，cognos等；任职要求1. 信息化管理、数学或统计学专业背景本科以上学历；2. 具有一定的统计学、数据挖掘知识基础，有数据仓库/商业智能项目经验尤佳；3. 精通数据挖掘方法论，熟悉数据挖掘项目过程；4. 熟悉并掌握sas、spss统计分析或数据挖掘工具至少一种； 或具备python，r等使用开源平台开发算法的经验；5. 有很强的事业心、责任感，良好敬业精神、团队精神与人际沟通能力。</t>
  </si>
  <si>
    <t>职位描述 1. 根据项目经理或高级数据挖掘工程师要求独立完成项目的数据搜集和数据处理；2. 能够快速根据项目需要学习并理解行业知识，并能在项目经理或高级数据挖掘工程指导下完成部分数据分析工作；3. 能够使用r，python等开源平台根据用户需求定制开发相应的算法；4. 理解数据挖掘模型及预测分析结果，撰写相关分析报告；5. 了解数据仓库及商务智能背景，熟练掌握一类数据展现分析工具，如：tableau，cognos等；任职要求 1. 信息化管理、数学或统计学专业背景，本科以上学历 2. 具有深厚的统计学、数据挖掘知识基础 3. 精通数据挖掘方法论，熟悉数据挖掘项目过程； 4. 熟悉并掌握sas、spss统计分析或数据挖掘工具至少一种；或具备python，r等使用开源平台开发算法的能力；5.有sas培训经验及证书者优先6. 有很强的事业心、责任感，良好敬业精神、团队精神与人际沟通能力；7.上海户口优先考虑。工作地址上海市普陀区怒江北路399号802室（近地铁13号线）</t>
  </si>
  <si>
    <t>岗位职责：1. 负责公司hadoop大数据项目管理工作，确保各项目的正常运行；2. 负责各个hadoop大数据项目资源的组织及协调，制定项目管理策略；3. 监督大数据项目管理的实施及程序，定期向公司及客户汇报项目进展及问题任职资格：1. 计算机及相关专业，本科以上学历，2年以上hadoop相关项目开发及管理经验；2. 熟悉hadoop、hive、pathon等大数据平台及算法开发；3. 了解数据挖掘相关知识，熟悉sas/ibm spss/r/python等主流商业或开源专业数据分析工具或语言；4，责任心强，有团队精神</t>
  </si>
  <si>
    <t>未来的共事者：欢迎你加入这样一家尊重人性、包容个性、发挥特性的公司。在这里，我们每一天是这样度过的： ●务实。发现问题为导向，解决问题为目标，目标不变方法变；激情有释放的空间，创意有实践的平台，效果有检验的机制；努力会获得支持，成绩会得到认可，回报有机制保障。 ●充实。和谐平等的人际关系，幸福指数与日俱增；开放包容的企业环境，时刻点燃你的脑细胞；充满思辨的团队氛围，随时让你脑洞大开。 ●踏实。平台可靠，伙伴可信，方向对了就不怕路远；不断发现自己的优势和潜能，寻找到职业的方向和归属感；“积跬步，至千里”，每一步都走的稳当，千里之外定是美景。“体验出真知”，我们为你的选择感到荣幸，对你即将和我们共度的每一天充满期待！                                        你的同事、伙伴、朋友公司介绍北京华信捷投资咨询有限公司《施工企业管理》杂志社品牌1：华信捷投资咨询——长期专注于投资建设领域的信息与咨询服务商● 资信证书。2000年得获国家发改委颁发的工程咨询甲级证书；国际咨询工程师联合会（fidic）成员协会会员单位；中国工程咨询协会理事单位；北京市高新技术企业。● 业务范围。长期专注于投资建设领域，是工程项目信息行业的开创者和领跑者，为客户提供专业的项目信息咨询、行业研究、工程咨询、投融资服务、数据库等专业服务。品牌2：《施工企业管理》杂志——打造工程建设行业最具影响力的综合服务平台● 服务定位。创刊于1986年，为国家发展改革委主管，中国施工企业管理协会主办的工程建设行业最具影响力的媒体平台。杂志定位于面向施工企业中高层管理者的管理实践，在30余年的成长和发展过程中，深度聚焦行业，从更广阔、更深入的视角关注企业生存环境，满足企业发展需求。● 业务范围。杂志社为广大客户提供包括广告发行、会议活动、管理咨询、信息化咨询、投融资服务、数据库等在内的多项服务。（欲了解更多详细内容，请登录官网：http://hxj.bhi.com.cn）本职位主要涉及3个方向：一是数据挖掘部——投资建设领域的信息数据的挖掘与分析；二是发展研究部——投资建设领域中与行业发展、市场开拓、企业运营有关的投资分析与研究；三是策划编辑部——与工程建设行业发展和施工企业管理相关的策划与调研。我们鼓励在工作中，通过不同方向的实践和历练，既有自己的主攻方向，又能兼顾其余方向。口径宽、视野广、多技能、复合型，这既是我们的工作方式，也是我们对人才的培养目标。岗位职责：方向1 投资建设领域的数据挖掘与分析（1）负责工程项目数据的采集、清洗、分类、筛选与入库，对数据进行整合、抽取、聚类等深度挖掘；（2）研究工程项目数据特征，开拓数据源，构建和优化数据库及数据挖掘流程；（3）与客户深入沟通，搜集分析客户行为数据，挖掘客户需求，改进数据产品和服务；（4）参与其他与工程项目相关的数据挖掘与分析工作。方向2 投资建设领域的投资分析与发展研究（1）对投资建设领域内行业及相关项目信息进行持续探索、研究，构建并完善研究体系，优化数据库，撰写分析报告、视点文章；（2）以深入挖掘、研究客户群及其需求特点，持续研发新产品和服务为目标，参与服务公司核心客户，建设并完善公司客户运营体系；（3）负责中国拟在建项目网（www.bhi.com.cn）内容的建设和运营，策划热点专题，论坛会议等；（4）参与各类投资咨询项目（如规划咨询、可行性研究、投资机会研究等）报告的撰写与服务。方向3工程建设行业的策划与调研（1）深入调研工程建设行业热点难点和客户需求，追踪、研究行业、企业发展典型案例，撰写行业发展和企业经营管理相关分析研究报告、专题策划方案和评论员文章；（2）对接行业专家和企业中高层管理者，持续积累业界专家、企业家资源；（3）参与《施工企业管理》杂志选题计划和专题策划；（4）参与行业各类论坛、研讨、调研等活动的策划、组织和实施；（5）参与中国工程建设网（www.chinacem.com.cn）内容的构思、策划、改版、建设与运营。任职要求： （1）硕士（含mba）及以上，经济类、文史类、理工类相关教育背景； （2）具有至少3年以上的全职工作经验； （3）具有较强语言和文字表达能力，善于总结提炼，逻辑思维能力强； （4）有志于投资建设领域长期发展，踏实敬业，注重积累，客户意识强，合作性好； （5）具有工程建设、编辑出版、调研分析、用户研究等相关从业经历者优先；  ? 中国拟在建项目网（http://www.bhi.com.cn），是国内首家发布全国拟在建工程项目信息的网站，主要为工程建设领域的大中型设备材料企业、设计院所、施工企业等提供项目信息情报服务。 ? 《施工企业管理》杂志，国家一级刊物，创办于1986年，年发行量40余万册，工程建设行业最具影响力的媒体平台。工作地址北京市西城区阜外大街22号外经贸大厦611-612</t>
  </si>
  <si>
    <t>工作职责1.负责轻松互助和轻松e保数据系统搭建；2.根据产品和运营需求，搭建可视化报表；3.参与业务数据分析，通过数据驱动，推动转化率提升和用户增长；4.参与用户建模，提升团队精细化运营能力。职位要求1.熟练的sql查询能力；2.bi工具使用经验；3.1年以上数据分析经验；4.优秀的数据分析能力。加分项：1.百万级日活的产品或运营经验。</t>
  </si>
  <si>
    <t>岗位职责：1、支援公司投资业务所需要的行业分析报告；2、对集团的在华事业提供研究支援；任职要求：1、大学本科及以上学历，工作经验8年以上，具备投行或著名咨询公司工作经验；2、熟悉财务分析方法以及ipo的业务知识；3、熟悉投资行业分析报告的写作方式；4、能够熟练利用数据库和现场调查的方法提出专业的行业分析报告；</t>
  </si>
  <si>
    <t>一、岗位职责承担生物信息相关的技术开发、优化及日常数据分析相关的工作二、任职要求1、本科及以上学历，生物学、遗传学、数学、物理学、计算机科学、软件工程等相关专业技术知识；2、1年及以上ngs生物信息数据分析相关经验；3、较强的自我驱动及求知能力；无障碍英文文献阅读及资料检索能力；4、熟练掌握一种以上编程语言；5、较强的发现问题解决问题能力，可独立承担研发相关工作；6、良好的沟通协作能力，责任心强。网址：www.amoydx.com工作地点：上海</t>
  </si>
  <si>
    <t>岗位职责：1. ? ?负责商业项目运营，包括内容上线、推广、周期性报表制作、专项报表制作等。2. ? ?负责项目基础数据的整理及统计，对日常业务数据的汇总分析。3. ? ?对业务数据进行验证核对，确保数据的准确性、有效性。 ? ? 4.基于平台数据，优化推送渠道的转化效果。任职资格：1. ? ?优秀的学习能力、沟通能力、数据分析能力。2. ? ?能熟练运用excel、ppt等软件，熟悉各类数据分析与图表简报制作工具。3. ? ?逻辑清晰，思维敏捷，细心、认真、负责，抗压能力强。4. ? ?熟悉医药类新媒体运营的优先；能使用任意编程语言实现自动化的优先，r、python、vba等。</t>
  </si>
  <si>
    <t>岗位职责：1. 与业务部门保持密切沟通合作，掌握业务和产品动态和规划2. 负责全站或具体产品的用户分析，通过对海量数据的分析挖掘，提取用户特征、行为轨迹、及变动趋势3. 建立分析模型，通过公司的海量数据，应用统计分析、数据挖掘方法解决业务部门的实际需求4. 参与大数据挖掘工作，从网站运营、营销传播、用户分析等方向为客户提供数据分析服务，并根据分析结果提出决策建议5. 响应并管理业务部门的其他数据分析需求，协调相关部门推动分析项目的高效完成任职要求：1.全日制统招本科及以上学历，统计学、经济学、计算机等和数据处理高度相关专业（理工科背景优先），1年及以上相关工作经验；扎实的统计学、数据挖掘理论基础；2. 熟练使用hadoop ,hive, spark, aws, nltk ,unix/linux等工具集；有数据建模和机器学习经验者优先；3. 熟练使用java, python, bash, scala, r, sql等语言,熟练使用关系型数据库mysql ,postgresql ,oracle中的至少一种；4. 具有较强结构化思维、逻辑思维能力，对数据敏感，具备优秀的信息整合和分析能力，能够形成清晰的业务观点和前瞻判断；5. 具有良好的商业敏感度和优秀的数据分析技能，能够开发创新而实际的分析方法以解决复杂的商业问题；擅长与内部及外部商业伙伴的交流沟通，具有优秀的报告讲解能力及沟通能力；6. 有互联网数据分析、运营优化相关背景；有网站用户行为研究和数据挖掘经验者优先，有搭建数据库经验优先拥有海量数据处理经验者优先；</t>
  </si>
  <si>
    <t>岗位职责：1.负责前期与用户沟通需求，分析挖掘用户痛点；2.负责需求分析、功能设计；3.负责自主产品规划，设计，推广。任职要求：1.5年及以上工作经验，有智慧城市、综合能源产品经验者优先；2.思维活跃，有优秀的学习能力，创新力，有良好的文档写作习惯和能力；3.对web领域、移动领域有深入的认识，具有良好的的客户需求分析、产品研究、调研和数据分析能力；4.精通ppt、visio工具和其他工具软件；5.有完整的信息化产品或项目经验，参与过已上线的信息化产品；</t>
  </si>
  <si>
    <t>岗位职责：【主要工作目标】完成公司核心业务平台中深度学习、自然语言处理模块的技术选型，搭建，架构，开发。【工作职责】1. 负责公司大规模深度学习，自我学习平台的选型，框架搭建，性能优化2. 从事深度学习框架搭建，研发面向企业级应用的大规模深度学习处理平台；3. 应用nlp、深度学习、机器学习等技术解决海量语音，ugc文本信息进行数据建模，推动业务发展；4. 负责系统架构设计和优化，底层算法性能调优任职要求：【基本技能的要求】1. linux 操作系统的熟练使用2. c/c++/java的编程开发能力3.硕士毕业以上,至少3年工作经验【以下三个方向的人才均可】1）熟悉各种深度神经网络模型，如dnn、cnn、rnn等，并掌握其相关的优化算法；2）对常用的深度学习开源软件，如caffe、kaldi、theano、convnet等其中之一有成功实践经验，并对其实现代码有深入理解；3）精通算法（数值优化、动态规划等）与常见数据结构（并查集、trie、哈希表、堆等）；4）能使用mpi、cuda等快速实现业务算法5）在深度学习并行化方面有一定研究，了解多种深度学习并行方式者优先6）精通c/c++，熟悉python / perl / r 等脚本语言；熟悉hadoop、spark、storm等大数据分析平台，7）具备机器学习，信息检索，数据挖掘，自然语言处理，人工智能，计算机视觉等领域之一的深入研究经验8）计算机，模式识别相关专业硕士以上学历，985甚佳。【有以下经验者优先】1. 有大型音频网站和实时多媒体社交网站开发经验者优先2. 百万级用户以上应用程序后台设计者优先</t>
  </si>
  <si>
    <t>岗位职责：1、负责收集客户对数据产品使用的反馈，统计分析并协助研发改善客户体验；2、负责和运维一起维护接口的可用性，及时解答用户遇到的问题；3、协助商务开拓ka客户；4、对客户进行画像，为精准的运营及商务拓展提供数据支持；5、负责第三方数据产品交易平台的运营工作，包括店铺的装修、商品管理、运营数据的监控等；6、市场分析，竞品分析，为产品经理提供市场支持，为公司的产品定价策略提供建议。任职要求：1、全日制本科及以上学历，理工科背景，统计、数据、心理学、计算机等相关专业优先；2、2年以上工作经验，有咨询、用户研究、行业研究的经验优先；3、良好的数据敏感度，有独立撰写数据分析报告的能力；4、曾在大数据公司任职者优先；5、具有电商运营经验者优先；6、具备较强的沟通能力，逻辑思维能力，团队协作能力，为人耐心细致，责任心强。</t>
  </si>
  <si>
    <t>岗位职责：1.参与数据平台的建设,根据需求制定切实可行的方案。2.参与相关项目的优化及代码开发。3.负责云端大数据平台的管理及维护。4.参与编写相关技术文档。任职要求：1.熟悉javascript。2.掌握sql数据分析。3.掌握mysql/postgresql/mongodb/cassandra等数据库。4.掌握java/python 至少一门编程语言。5.有bi,数据分析相关的经验优先。6.对物联网感兴趣,学习能力强,有责任心。</t>
  </si>
  <si>
    <t>岗位职责：1、分析业务数据，梳理运营与推广的业务需求，及时发现问题并提出解决方案；2、定期统计数据报表，为业务提供决策依据，为各项目提供业务数据分析支持；3、从不同数据源获取并加工数据，为日常业务运营提供精准的数据支持；4、协助搭建基础数据分析平台，建立运营监控体系；岗位要求：1、对数据统计软件有一定了解，能熟练操作excel等办公软件；2、有1-3年互联网公司的数据统计、数据运营、数据分析经验工作优先；3、统计、数学、会计、计算机、金融学、营销、管理等相关专业；4、具有较强的利用数据分析/挖掘，解决业务问题的能力，具有良好的沟通、表达能力，较强的团队合作意识。福利待遇:一、基本福利：1、五险一金：正式员工入职，公司为员工缴纳社会保险和住房公积金。2、节日礼金：公司为正式员工在相应的节日发放红包、礼金、物品等。3、中餐补贴：公司为正式员工按工作日提供中餐伙食补贴。4、话费报销：公司为正式员工按照职级每月发放通讯报销款。5、电脑补贴：允许自带电脑的员工可享受每月电脑补贴。6、生小孩：正式员工生子，公司将带礼品前往探望慰问并发送祝福信息以表祝贺。7、喜金：正式员工结婚公司将给予一定金额的喜金，并发送祝福信息以表祝贺。8、慰问金：正式员工直系亲属（父母、配偶、子去世，公司将致一定金额的物品或奠仪以示慰问。9、入职/年度体检：公司关心员工身体健康，在新员工转正时公司免费为员工体检；满足公司年度体检条件的，公司将为员工开展健康扫描月活动。二、薪酬与奖金：公司有健全的职业发展规划体系，为员工搭建职业发展的空间与平台，给员工提供了施展才华的舞台。1、加薪：公司每年定期为工作满1年的员工加薪。2、调薪：对业绩优秀的员工给予认可及奖励，使员工能够获得晋职、晋级发展机会。3、推荐奖：员工为公司推荐合适人员转正后，公司将给予推荐者一定金额的奖金。4、优秀奖励：公司定期开展评奖评优活动，鼓励员工不断创造佳绩，与公司共同成长发展。三、假期：1、员工享有国家法定节假日。2、正式员工享受带薪假期（年假、婚、丧、产假、计划生育假、哺乳假）。3、在各种国定假期到来之际，公司会发送各类祝福及提醒信息，为员工送去关怀与祝福，祝福员工节目快乐。四、活动：1、活动经费：主要用于部门集体活动及成长学习，按照每人每年一定金额的标准发放到部门。2、生日祝福：公司每月为员工过集体生日，外地员工可收到公司发送的生日祝福及关怀信息。3、公司每年将根据当年的实际情况安排员工集体文娱活动（年会、拓展、聚餐、各类活动等等），员工在积极参加各类活动的同时，能够充分发挥和施展自已的才艺，共同营造和谐、向上的工作氛围。其它相关福利建设中…………！！！公司以低调务实的企业文化，优雅舒适的办公环境、简单的人际关系、注重新人培养等等，在此，我们诚挚邀请并期待您的加入～～！</t>
  </si>
  <si>
    <t>岗位职责：1、软件开发项目需求分析、业务设计；2、开发及后续过程的需求跟进、变更把控，以及需求相关的管理与技术支持；3、售前项目业务规划及投标文件编写。任职要求：1、计算机及相关专业、本科及以上学历；2、3年以上软件相关工作经验、1年以上需求分析工作经验；3、思路清晰，具有良好的业务沟通能力、业务理解能力，较强的业务分析、业务建模、需求把控能力，能独立编写需求分析、设计文档；4、有软件开发基础，熟悉关系数据库原理，有数据库设计经验；5、熟练使用visio、axure rp、rose、powerdesigner等分析设计工具；6、工作踏实、对技术工作有热情、具备团队合作能力；7、具备解决方案编写能力，有大型电子政务项目经验，有项目实施管理经验者优先；8、 具有交通行业信息化项目经验者优先9、 具有数据分析、数据整合、etl或信息资源目录编制经验者优先</t>
  </si>
  <si>
    <t>岗位职责：市场研究、数据分析、报告撰写任职要求：1、金融、管理、新闻、it等相关专业本科以上学历；2、有市场研究或市场调研相关社会经验，具有一定的定性/定量研究方法及经验；3、热爱市场研究分析工作，具有缜密的逻辑思维能力，擅长分析，注重细节。有it行业相关工作经验者优先考虑；4、有良好的文字功底和写作能力；5、能熟练应用word ppt及excel等办公软件，能够使用统计分析软件予以优先考虑；6、乐于接受挑战，对工作富有责任感，善于沟通，具有团队合作精神。接受优秀的应届毕业生。</t>
  </si>
  <si>
    <t>岗位职责：1.对不良物料进行分析和维修2.负责不良品物料的统计和数据分析3.负责客户的报告整理和跟进工作4.负责部分产品的分析培训工作5.产品质量问题的及时处理6.与其它部门的合作解决质量问题7.指导qc技能的发展8.处理客户投诉，分析缺陷原因、创建8d报告9.定期完成相关质量报告10.完成上级交办的其它工作任职要求：1. 大专以上学历，机电类专业；2. 能熟练维修各种pcba，3年以上相关工作经验；3. 熟悉电子线路板的原理，能熟练使用各类电子设备如，万用表，示波器，电源等 ；4. 具有一定的英语应用能力、熟练使用各种办公设备和软件，具有较强的表达和写作能力；5. 为人诚实正直，责任心强，有良好的服务意识及团队精神</t>
  </si>
  <si>
    <t>岗位职责：1、负责公司现有运营项目生产过程的监测，故障报送，报表整理及上报等；2、负责收集、整理产品数据，同时整合多渠道的业务数据，编写运营数据分析报告，为其他相关部门提供数据分析支持、报表分析支持、报表模型支持等；3、具有较强的数字敏感性，较为精通excel软件，熟练应用函数及相关的统计分析工具；4、负责产品线数据分析，与客户沟通，探索数字化业务运营的相关理念和方法，并驱动产品的落地。任职要求：1、本科以上学历，计算机、统计学、市场营销专业优先；2、对数据驱动业务有深入理解，对数据与业务有足够的敏感性，较强的逻辑分析与独立思考能力；3.数据敏感，熟练使用excel，熟悉sql；4.具有较强的文案写作能力，出色的文字组织能力，产品细节能力；5.创意能力强、思维敏捷、善于沟通、具有良好的语言表达能力和快速学习能力；6.善于沟通、具有较强的团队合作精神和组织、协调能力，有较强的职业责任心。</t>
  </si>
  <si>
    <t>岗位职责：1.负责管理和建立公司的财务控制体系，利用财务核算与会计原理为公司提供经营决策依据；2.建立和完善业财为一体的监控体系，建立相关分析模型，及时掌握公司经营情况及财务投资回报情况；3.根据公司发展战略及发展目标，完成公司的预算编制、预算分析与预算管理，进行业绩回顾和评估目标达成情况，并提供预算的跟踪分析报告及建议；4.负责建立和完善财务分析体系，跟踪和监控公司重要指标的达成情况，根据重要指标的变化提供分析和改进建议，与各部门协调，推动问题的进一步解决；5.建立对竞争对手的跟踪监控体系，提供业务量、渠道及投资效率的对标分析；6.支持财务总监及公司高层的应急分析及处理工作等。任职要求：1.年龄25-40岁之间，本科及以上学历，财务管理，金融，投资相关专业，3年以上相关工作经验；2.熟悉预算管理、报表分析等工作，熟悉行业现状；3.熟悉企业财务制度及工作流程、相关财税等法律法规；4.优秀的数据分析能力、缜密的逻辑思维能力和形成方案建议能力，较好的商业感觉及行业洞察力；5.沟通协调能力较强，具有较强的执行能力，具有较强的责任心和进取心，具备良好团队合作意识和敬业奉献精神，能承受较大的工作压力。6.熟练使用excel、ppt等办公软件。</t>
  </si>
  <si>
    <t>岗位职责：1.协助开展互联网渠道运营发展规划，成果总结，日常监控以及客户体验评测。2.协助项目经理进行互联网渠道（网站、wap、客户端、h5）日常运营数据管理，分析问题并提出运营改进策略及方案。3.负责行业信息、竞争对手研究，深度剖析数据，为渠道运营发展、客户体验提升提供决策依据。任职要求：1.本科及以上学历，电子商务、信息管理、统计学、工商管理相关专业2.具备较强的数据分析能力、写作能力以及协调沟通能力，熟悉office、脑图、visio等办公软件，熟悉公文及研究报告写作3.爱岗敬业，责任感强，在工作中具有合作精神，通过集体智慧，集思广益解决工作中的难题和挑战。4.对所负责的工作有较好的专业能力或专业背景，具有大数据应用、互联网渠道运营、客户研究等相关工作（实习）经验优先。</t>
  </si>
  <si>
    <t>岗位职责：1.负责调研行业政策，并对政策进行解读；2.负责调研国内外的网贷行业平台，包括资产端和产品端，并分析其优劣势；3.负责调研并分析不同业务模式的特点、优劣势；4.根据调研分析结果，并结合公司实际情况，提出公司改进建议。任职要求：1.熟练使用excel和sql；2.英语水平良好，能看懂外文网站；3.硕士及以上学历，数学、金融、市场、管理等相关专业。</t>
  </si>
  <si>
    <t>工作职责1、负责公司业务相关数据的提取、处理及分析工作，负责运营数据需求整理与跟进，定期输出分析报告；2、通过数据分析结果，提供营收增长等业务发展建议，把控项目利润及进度，为运营决策提供数据支持，审核制定相关报价方案，并参与方案执行；3、通过数据分析结果，对现有业务进行深度诊断，发现业务问题，制定解决方案并跟进处理，降低业务风险；4、挖掘数据背后的市场方向、规律、短板，为业务提供决策依据。?5、建立和完善数据分析体系，并根据业务变化不断优化改进分析体系。任职要求1、专科及以上学历，统计、数学、数据挖掘、计量经济学等相关专业优先；2、2年及以上数据分析、运营相关工作经验；3、精通excel（数据透视表、各种常用公式），ppt等办公软件。熟悉sql，能够独立完成数据收集、处理、分析工作；4、具备较强的学习能力、数据分析能力和严密的逻辑思维，出色的数据洞察力及分析能力，擅于通过数据分析发现业务规律；5、责任心强，工作认真细致，有条理，具有良好的团队合作能力。</t>
  </si>
  <si>
    <t>岗位职责：1、负责第三方大数据平台的战略合作与平台接入工作，为公司大数据系统的搭建提供业务支持；2、参与分析用户数据：通过深度挖掘用户在汽车行业数字展厅的行为数据，帮助产品、技术、运营部门发现、分析和解决问题；3、提供决策建议：依据公司大数据系统、第三方大数据平台的数据分析、数据挖掘结果，从数据发现问题，为管理层提供决策支持建议；4、数据驱动产品：提出产品优化建议，主动推进用户产品和公司解决方案在行业市场的渗透率；5、设计数据工具：参与设计数据分析相关的系统工具。任职要求：1、计算机、统计、数学专业本科以上学历；三年以上大数据行业相关工作经历；硕士优先考虑；2、丰富的大数据业务拓展工作经验，有丰富的跨团队与部门的资源整合能力，能够独立开展数据分析与业务拓展工作；3、熟悉商业数据分析报告，可发现和分析其中隐含的变化和问题；4、熟练操作visio、word、excel、ppt等办公软件.</t>
  </si>
  <si>
    <t>岗位职责：1. 跟踪大数据市场动向，市场竞争对手分析，设计和提出产品的创新应用；2. 研究和规划数据产品的功能、服务及所需的业务流程，把握产品定位；3. 跟踪、分析、挖掘产品的客户需求，并能结合集团整体的业务规划，进行需求评估；4. 撰写《产品需求文档》，配合研发进行需求分析；5. 跟踪协调产品研发进度，把握产品质量，协调产品的交付；6. 配合运营及市场部门做好产品推广策划和技术支持；7. 规划产品运营目标与策略，持续改善产品及功能。任职要求：1. 正规全日制大学本科学历以上，数学、统计、通信和计算机相关专业背景者优先；2. 丰富的产品管理经验，从需求的确认、产品的原型，prd的撰写、资源的协调，到产品上线后的跟进与项目管理；3. 对主流大数据产品、bi产品的现状和发展趋势有深入了解；4. 在金融风控、标签画像、精准营销、舆情报告、数据服务接口等一个或多个领域有深厚的经验积累和工作背景，主导过相关产品设计；5. 有负责设计过数据分析、数据挖掘、数据可视化、在线数据相关产品者优先；6. 5年以上产品经理或产品设计工作经验，可独立进行业务分析、产品规划和管理；7. 了解hadoop，hdfs，hive等分布式大数据技术、能与技术人员良好沟通的优先；8. 追求高品质产品的精神与热情，对行业动态有足够洞察力及敏锐度；9. 具有优秀的表达、沟通与协调能力、团队合作精神、保密意识。</t>
  </si>
  <si>
    <t>岗位职责：1、负责公司的大数据产品（数据分析和数据挖掘等）在客户处的日常运维工作（定期巡检，健康检查，日常备份等）。 2、针对出现的问题，排查原因并给出初步的解决方案到公司的研发部门。任职要求：1、熟悉大数据平台（hadoop、strom、kafka）的部署，运维和优化工作。 2、熟悉mysql，redis、hive的部署，运维和优化工作。 3、了解分布式的数据存储和计算平台。 4、具有较好的沟通能力和较好的客户服务意识。 5、扎实的运维基础，对网络、硬件、linux系统熟练掌握，并且能基于linux进行复杂脚本编程的能力。 6、技术上对zookeeper,kafka,hadoop,storm等大数据组件有一定的运维能力。 7、本科及以上学历，计算机相关专业毕业</t>
  </si>
  <si>
    <t>岗位职责：1.负责海量数据的清洗、加工、挖掘等工作；2.用户价值挖掘，用户兴趣偏好预测，用户行为特征评分，用户基础画像等分析用户潜在商业价值和属性；3.有过风控建模经验；4.负责设计并实现数据/特征/模型等相关的化平台服务；任职要求：1.要求硕士及以上学历，统计、数学、数据挖掘、计算机等相关方向；2.要求3年以上相关工作经验，精通统计学、数据挖掘的各种算法；3.要求熟练使用r、python、sas至少一种软件进行建模。</t>
  </si>
  <si>
    <t>工作职责：·数据分析; 完成各类统计分析并能有效地分析和处理大型数据集。能够运用各类数学工具进行风险概况、产品分析，欺诈模式识别以及经销商风险管理等。·报告：日常报告的生成以及报告流程的优化。·反欺诈：根据已发现的各类欺诈特点，设计或改进现有欺诈识别规则、·新产品风险评估：基于潜在客户的收益及风险预测，推荐新的产品线或者市场推广活动，评估每个主要产品的风险及收益等级·操作风险管理：包括操作风险自控制评估活动等各类文档准备：信贷风险政策管理，信贷风险策略建议等来展示相关收益并说服相关内外部相关人员任职资格·本科（以上）学历，主修数学、统计学、经济学、金融和行政管理专业的优先考虑；硕士学位优先考虑·良好的英文书面及口语表达能力·相关信贷风险管理或者汽车贷款、抵押贷款、信用卡、和客户借贷工作经验；有团队工作经验优先·sas, sql经验有反欺诈相关经验者优先</t>
  </si>
  <si>
    <t>岗位职责：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任职要求：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t>
  </si>
  <si>
    <t>岗位职责：1、基于海量数据，挖掘数据规律并建立分析模型；2、对海量数据进行提炼、分析、归纳用户属性、行为等信息，输出分析报告；3、针对具体业务问题，研究潜在因素，进行数据分析验证并提出改善举措；4、根据业务形态和分析，逐渐积累可供业务产品使用的数据模型逻辑，推进产品实施，确保产品不断完善。任职要求：1、熟练掌握机器学习/数据挖掘/统计学等相关的基础理论和方法，有决策树/svm/聚类/逻辑回归/贝叶斯等经验者优先；2、具有数据分析、数据挖掘、机器学习方法的实际应用经验；3、熟练掌握 scala/python等语言之一，熟练使用spss/sas等常用分析工具之一；4、熟悉常用分布式计算和存储框架，有hadoop/hdfs/hive/spark等技能使用者为佳。</t>
  </si>
  <si>
    <t>岗位要求：1.计算机、通信相关专业，本科毕业生以上，有通信行业软件开发经验者优先。2.熟悉hadoop技术体系，有hadoop计算集群在实际项目上的开发和维护经验，有mapreduce/hive/hbase实际应用经验及编程经验；3.精通java、熟练掌握mapreduce原理及数据分析相关的二次开发；4.熟悉linux/unix shell、熟悉(perl/python/shell)任意一种脚本语言；5.熟悉storm流计算框架或其他开源实时计算框架；6.对数据敏感、对新技术敏感，具有良好的系统分析、架构设计能力；7.个性开朗，对技术钻研好学、逻辑思维能力强，沟通能力优秀，有团队合作精神；8.能承受较大的工作压力。</t>
  </si>
  <si>
    <t>岗位职责：1、评审业务需求，输出可描述的数据含义解释；2、elt工作；3、面向大数据环境提取业务分析数据；4、开发业务监控指标、报表；5、负责公司数据仓库建设、bi平台建设；6、负责bi平台的内容、权限、数据源管理，推进平台的易用性、标准化和规范化；岗位要求：1、熟练操作excel、ppt等工具；2、熟悉数据库(mysql/oracle)相关知识，精通sql，具备调优经验；3、具备基础的数据分析知识；4、具备python、hadoop开发经验者优先；5、有数据仓库经验者优先；6、出色的跨部门沟通协调能力，具有较强的执行力、抗压能力；</t>
  </si>
  <si>
    <t>岗位职责:1、负责建立并完善公司的各项财务分析体系，并进行推进落地；2、负责协助公司财务预算及财务成本管理体系的搭建和推进落地；3、负责公司各项财务报表的复核，并定期向管理层提交各项财务汇总报表和报表附注；4、深入业务运营，定期对各类财务报表进行运营数据分析，并编制分析报告为公司运营战略提供决策依据；5、协助各部门进行薪酬绩效管理所需各项财务数据的分析统计和汇总；6、协助进行信息系统智能化项目实施中各项财务数据和流程的对接工作；7、上级领导和部门安排的其他工作。任职要求：1. 本科或以上，财务、审计类相关专业毕业，5年以上相关工作经验，其中3年以上专业财务分析工作经验；2. 对财务分析有深刻认识，并有建立相关体系的经验；3. 具备较强的逻辑思维能力，较强的沟通能力，拥有excel的高级使用技能；4. 工作细致、严谨，具有较强的工作热情和责任感；</t>
  </si>
  <si>
    <t>岗位职责：1、负责通过监控数据分析，对异常波动情况进行深入分析，撰写分析报告，并提供针对性解决方案。2、通过与业务部门、风险控制部门的沟通，了解p2p信贷建模需求，确定建模目标和有效应用方式。3、负责构建用户数据模型，挖掘用户属性及用户特征，能够与业务部门对于模型建立目标、方法、使用等方面进行沟通。4、响应并向产品、技术、风控、资产处置等一切有工作需要的部门提出其他数据需求，协调推动建模项目高效运转。5、通过数据分析支持产品改进新模式的探索。6、构建业务数据分析体系，帮助各项业务数据指标提升。任职要求：1、统计学、应用数学、计算机等相关专业。本科学历以上。2、熟练掌握各种统计和挖掘数据方法，精通excel，ppt，熟练使用sql,spss,sas等相关数据分析软件。3、极具数据敏感度。4、较强的逻辑思维能力。5、有责任心，良好的沟通能力以及心理承受能力。6、对于互联网行业有一定了解，有相关建模或数据分析经验优先。7、有数据挖掘算法，信用审批，建模经验优先。</t>
  </si>
  <si>
    <t>岗位职责：1、负责激光雷达（lidar）及航空摄影测量相关数据处理流程的技术研究和生产应用；2、接受公司相关技术培训，掌握内部统一的数据处理流程；3、技术问题与项目经理沟通，并及时跟踪问题的反馈，解决生产中的问题；并改进流程、改善和提升效率。任职要求：1、掌握至少一种以上主流lidar处理软件的应用，如terrasolid系列软件，lastools等，或者有其它lidar内业数据处理软件的经验；2、熟悉测绘3d产品的生产原理与流程，了解lidar数据的特点，有机载激光雷达数据分析、制作各种数字地面模型（dtm、dem、dsm）和点云分类项目的生产经验；3、测绘工程、航空摄影测量、遥感科学与技术、地理信息系统等测绘相关专业者优先；4、具有激光扫描测量行业仪器设备操作、数据处理、inertial explorer软件操作等工作经验者优先。5、具有激光雷达航测以及航空摄影测量相关经验优先。如今你！怀才不遇？我！求贤若渴！你，是一个有想法的好青年，并能把想法付诸行动我，有很多欢乐的小伙伴欢迎加入征图三维这个团队中来！“加入我们，你将：1.工作在征图三维这个温馨和谐并美丽的国度;2.进入非常有前途的三维激光行业;3.拥有比同龄人高得多的工资;4、用你所学去做有趣且也有意义的事情。我们待遇从优，装备齐全，食宿全免  我们与众不同！一日三餐公司埋单；香浓的咖啡和零食任你享用；丰富精彩的体育活动；生日蛋糕生日红包，绝对happy；草原、度假村等每年至少2次的团体出游，绝对靠谱；定期体检、五险、带薪年假、年底分红+、节日福利......我们应有尽有！  别再犹豫了，给你一片海域，换你一生奇迹! 非诚勿扰!”</t>
  </si>
  <si>
    <t>【岗位职责】：1、负责公司cdn等产品海量的访问日志、带宽、质量等数据的分析处理、展示。2、负责大数据对运营决策及效率提高的支持。3、负责大数据体系建设、团队建设。4、掌握多项数据挖掘工具：hadoop、hdfs、mapreduce、数据仓库hive、分部式数据库hbase、分布式消息系统kafka、分布式内存计算框架spark、spark streaming、spark sql、scala、多维实时查询利器elk等。【任职要求】：1、计算机或相关专业本科及以上学历；2、3年以上bi系统开发经验；3、快速学习了解业务的需求，分析和设计数据挖掘的模型和算法；设计公司的资源运营管理报表体系；4、熟悉大数据开源架构如hadoop、hive、spark、elk等，主导过单天日志数据量tb级别项目。5、对数据分析结果进行可视化设计，直观简洁地展示分析结果。6、具备大数据开发团队管理经验。7、依据数据做出结论、评估、预测、趋势性分析支持运营优化改进及新方法的探索。</t>
  </si>
  <si>
    <t>工作职责：1、收集、挖掘、分析和管理业务方数据需求，设计规划数据平台产品功能，支撑业务团队数据需求；2、能够从业务需求出发，对业务数据进行深挖分析，发现其中的问题和价值，寻找产品切入点从而驱动业务发展；3、在产品方案落地过程中，与分析师、数据工程师、算法工程师、业务方紧密合作，挖掘数据价值，形成数据产品；4.主动思考数据产品使用过程中的问题，并通过各种方式和渠道收集反馈信息，规划产品升级迭代方案；5、作为业务团队与技术团队的沟通桥梁，通过深入了解业务需求，形成prd相关文档，协助技术开发满足业务需求。任职资格：1、全日制本科学历或以上，3年以上相关工作经验；2、具备需求收集、产品设计和数据分析能力，能够独产承担产品设计落地工作；4、具有数据产品设计经验，能够独立完成设计方案文档和产品原型；5、具备良好的数据敏感度和业务视野，能够敏锐的捕获数据价值和产品机会；具备独立取数和分析能力；6、了解底层数据的架构技术以及应用层数据分析方法，能够运用数据作为产品，解决业务方运营及决策问题；7、有参与过大型项目或系统建设的经验，有流量分析系统、管理决策系统、经营分析系统建设经验者优先考虑；8、工作认真负责，细心，有较强的沟通能力和良好的总结归纳能力；有团队合作精神，熟悉项目管理优先；</t>
  </si>
  <si>
    <t>岗位职责：1?▼?负责统计进销存数据、订单数据、pos销售数据、实际配货需求数据等。2?▼?日报表、周报表、月报表的制定和追踪。3?▼?制定销售需求量；并对数据进行统计和分析、追踪。任职资格：1?▼?大专以上学历，男性/女性，有销售管理、物流数据员或pmc计划员岗位经验1年以上工作经验。?2?▼?对数据敏感，具备良好的数据分析能力，熟悉erp订单流程以及物流配送事务，最好具备处理客诉及退货安排等相关经验；熟悉erp系统操作；excel和ppt操作熟练。3?▼?有城市超市、精品超市、连锁店、互联网电商等行业销售管理、物流数据员或pmc计划员工作经验的优先；有生鲜行业经验者优先。福利相关：1?▼?周末双休。2?▼?入职购买社保、公积金。3?▼?每日下午茶爽到爆。4?▼?生日问候生日礼品。5?▼?每周集体活动，每年旅游活动。6?▼?节假日礼品礼金丰厚。7?▼?项目奖、年终奖，奖金丰厚。8?▼?带薪年假假日享受。9?▼?每年提供免费体检一次。</t>
  </si>
  <si>
    <t>职位描述：1.负责产品与项目等系统的数据库日常维护和管理，包括并不限于数据监控，性能调优，缺陷修复，功能改进待；2.后台数据架构设计与选型，学习和研究新技术以满足产品的需求；3.为产品改进、优化、效率提升设计开发产品内部工具；4.负责数据仓库的维护和部分报表开发。岗位职责：1.? 负责基于海量数据的数据分析系统的需求分析、详细设计和代码实现；2.? 能够运用不同的技术合理的处理海量的结构化数据和非结构化数据；3.? 适时的分析数据量级和系统性能情况，提出合理的技术改进方案；4.? 编写系统概要设计文档;5.? 分析并解决软件开发过程中的问题。?职位1)要求:?1.大学本科及以上学历，计算机相关专业，工作至少3年以上；2.熟悉mysql、sql server等关系型数据库或nosql数据库3、熟悉hadoop、hbase、hive、flume、kafka等并有使用经验，熟悉hadoop大数据平台应用开发及调优，对spark、storm有一定了解。4、熟练使用c#、流计算、客户标签、大批量数据处理技术；5、思维严谨，工作主动，有良好的沟通能力和团队合作意识</t>
  </si>
  <si>
    <t>岗位职责：1、 能够高效出具支持经营指标的固定数据报表。2、完成领导需要的各项考核指标、经营指标的分析，以及相关部门需求数据支持、输出。3、根据公司的经营指标，围绕产品、业绩、人员、客户等相关维度完成月度、季度、年度等数据报表的搭建及分析监控，挖掘业务问题，提出优化建议。4、完成公司业务支持平台及系统的数据建模及功能需求说明及完成。岗位要求：1、本科以上学历，熟悉excel的使用，熟练使用图表及函数功能2、了解基础的数据分析方法，包含：描述性分析、回归分析、方差分析；聚类分析、相关分析3、有相关数据可视化工作经验、自动化报表开发工作经验者优先。4、有同行业数据相关工作经验者优先。性格要求：1、 做事认真负责、有清晰的个人职业规划，踏实长久。注重个人制表的数据细致准确、视觉美观</t>
  </si>
  <si>
    <t>职位描述：1、ngs测序数据分析, 包括基因变异和表达数据的分析2、生物通路分析；3、撰写小型数据分析程序；4、配合项目主管进行沟通；5、参与研究论文的写作。职位要求：1.生物学、生物信息学、医学、计算机背景相关专业硕士以上学历，相关行业内工作经验一年以上。2.了解基因组学数据分析的理论与技术方法，有基因变异分析、基因表达分析、生物通路分析、基因融合分析经验者优先；3.掌握perl/python等编程语言，具备c语言能力者优先考虑；熟练使用常用的生物信息学比对软件；4.有illumina高通量测序数据分析经验者优先；5.学习能力强，具备良好的文字编撰能力、沟通能力和团队合作精神。工作地点：上海薪资：面议</t>
  </si>
  <si>
    <t>职位描述： 1.各类数据报表的制作，项目活动数据的搜集、整理 、核对、汇总2.协助项目经理跟进项目执行情况 任职要求： 1.表达流利，思维敏捷，责任心强，富有团队精神，能承受较大工作压力 2.熟练操作office办公软件，尤其擅长excel（vlookup,数据透视，公式函数等）数据分析能力强。大专以上学历</t>
  </si>
  <si>
    <t>岗位职责：1） 负责互联网、其他行业的面向海外业务的大数据收集和整理；2） 针对业务和应用需求，提供大数据分析的解决方案和咨询服务；3） 负责大数据的分析、挖掘建模以及程序实现；4） 负责大数据分析应用系统的架构设计和技术验证；5） 负责大数据分析应用系统的研发和上线；6） 负责对大数据平台和应用的现网运行提供相应的技术支撑；7） 负责大数据分析前沿技术和成果的研究、验证与推广；8） 对负责、参与的项目进行项目管理；9） 输出研究成果包括建模结果、软件模块、分析报告、专利等。任职要求：1） 海外留学背景,研究生以上学历，计算机相关专业；2) 熟悉大数据的技术、大数据的应用；3） 熟悉大数据分析和建模流程；4） 掌握数理统计和数据分析、数据挖掘有关知识和技能；5） 熟悉结构化和非结构化挖掘算法；6） 熟悉需求分析、系统架构方面的技术；7） 掌握java或scala或python等编程语言；8） 较强的文档编写能力， 英语具备熟练的听、说、读、写能力。</t>
  </si>
  <si>
    <t>岗位职责：1.产品、采购订单、销售订单、销售目录、配货单、会员长期促销等信息录入；2.各渠道促销活动定义；任职要求：1.熟练使用excel表，熟练使用vlookup等数据透视表及函数应用、powerpoint办公软件、具有较强的数据分析能力；2.有服装零售行业任产品助理或商务助理工作经验优先考虑；3.具有团队精神及服务意识、抗压能力强、责任心强。乘车路线： 地铁2号线或6号线车公庄地铁站b口出，步行至公交车站? 80或632等上车到 明光桥北 站下车（3站公交车）步行110米即到北发大厦乘车路线： 地铁10号线西土城站d口出，步行至公交站 ?375或304或498或运通103等上车到明光桥北站下车（3站公交车）步行110米即到北发大厦工作地址北京市海淀区学院南路15号院北发大厦b座303</t>
  </si>
  <si>
    <t>工作内容:1） 负责it项目、互联网产品和应用的需求分析、产品设计，完成业务需求、用户需求至软件需求的转变，并对项目进行全周期管理。2） 负责集团需求管理并提供数据分析报告和决策依据，推动及时处理和准确落地，检验项目成果。3） 协同业务部门和医院，建立并持续优化数据分析与数据治理标准，提升集团运营效率、降低运营成本。4） 定期对下属医院、集团流程和it系统进行审计、收集问题并联合推动解决，对员工进行培训与考评，领导交办的其他事项。任职资格:1、全日制本科(含)以上学历，计算机、信息管理、卫生管理等专业。2、5年以上工作经验，其中3年以上需求分析或2个以上互联网产品规划设计经验；3、有集团数据分析平台建设经验，具有较强的数据推理及分析能力，可以体系化分解业务问题，并用数据给出合理答案；4、熟悉医疗行业相关法规，医院业务与整体流程(包括门诊、住院、收费、药房、耗材、统计分析等)； 5、具有2个以上互联网产品设计经验或大型it项目全周期管理经验，有系统研发经验、pmp认证者尤佳；</t>
  </si>
  <si>
    <t>岗位职责：1、进行专业市场调研及形体数据的分析，收集与整合大数据信息，及时跟踪信息变化，撰写研究报告；2、根据项目要求，整理形体、体脂等数据指标，提供不同年龄、不同区域的分类信息；3、独立规划数据处理流程，维护管理数据库;4、跟踪、分析舆情，整合、提取有效信息。任职资格：1、统计学、应用数学、计算机等相关专业专业。2、熟悉数据统计软件操作和大数据技术。3、具有专业市调或大数据项目操作能力，舆情整合能力，调查报告撰写能力。4、熟练：spss、stata、r 其中之一，熟练：excel、word,其他软件要求：mysql、ppt5、优秀应届生优先考虑</t>
  </si>
  <si>
    <t>岗位职责：1.配合云数据库产品及相关应用的功能模块需求的分析、设计及维护；2.负责大数据平台、分布式数据库、数据挖掘平台的搭建、部署和优化；3.针对部门大数据业务应用大数据、数据分析、分析建模等技术，对海量数据进行挖掘，发现其潜在的关联规则等；4.负责大数据平台的技术更新，编辑技术规范，指导开发人员完成任务，撰写相关技术文档。要求：1.本科以上学历，计算机科学科学与技术、计算机应用、软件工程等专业；2.精通使用java语言，并包括spring、struts、hibernate/mybatis等主流框架；掌握scala 语言；3.熟悉开源框架spark、hadoop及其生态技术，有实际项目应用实战和一定的运维调优经验，了解数据处理流程及其常规工具；4.2年及以上大数据相关实战经验和java后台开发经验；数学基础扎实、优秀的建模能力，熟悉分类分析、聚类分析和关联分析等优先。</t>
  </si>
  <si>
    <t>岗位职责：1、基于对业务的深刻理解，搭建业务分析体系，研究，评估，执行和展示统计分析的结果，产出有精炼意义的观点用来推进业务重要的决策；2、完成目标与预算规划，决算分析，业务规划制定；3、完成行业、竞争等专题分析，输出核心业务报告；4、对常规分析框架转化需求，沉淀数据产品；任职要求：1、对数据敏感，有强烈的好奇心，能从大量数据中发现商业价值，具备非常强的分析总结能力，具备良好的数据呈现能力和观点演说能力；2、对商业和业务逻辑敏感，具备良好的逻辑分析能力和系统性思维能力，良好的跨团队的沟通能力；3、具备良好的沟通协调能力、学习能力，能推动数据产生的主要结论推进决策落地；4、精通数据仓库，精通sql等数据查询语言及sas,r等统计分析软件；5、三年以上相关工作经验，互联网/零售类型公司商业分析、数据分析、财务分析或咨询公司背景；</t>
  </si>
  <si>
    <t>岗位职责1．负责数据库系统部署方案的计划、设计和实施，参与项目的数据架构、数据库设计；2．对数据库进行优化；3. 制定和实施系统安全策略，数据备份/灾难恢复等；4. 从关系型数据库中增量或全量抽取数据，对数据进行清洗、转换和装载处理等工作；5. 对数据进行多维度分析；    任职要求1. 熟悉shell/perl/python中的一种或几种；2. 精通sql语言，有3年以上开发经验；熟练掌握数据库调优、sql调优，能独立分析性能问题原因并解决；3. 至少精通mysql、oracle或db2其中一种数据库的运行机制和架构，熟悉至少一种数据库的管理及维护；4. 熟悉etl开发流程，熟悉开源的etl工具；5. 熟悉大数据周边相关的数据库系统，关系型数据库和 nosql；6. 熟悉大流量、高并发、高性能的分布式系统的设计及应用；7. 了解统计分析、数据分析、数据建模的相关理论和方法;8. 有大型数据仓库系统研发、设计经验者优先； 9. 对数据库群集,应用运维体系及高可用解决方案有经验者优先；10. 有hadoop、hdfs、hive、hbase大数据处理经验者优先考虑；11. 有大数据设计处理与功能开发者经验者优先；12. 三年及以上相关工作经验；13. 本科及以上学历。</t>
  </si>
  <si>
    <t>岗位职责：1、负责支持部人员事务管理和订单开户统筹工作；2、负责公司内部业务数据统计和发布（销售+客服端）；3、负责对接厂家数据统计提交（日报周报月报季报或其他报表）；4、及时观察和反馈销售端、优化端存在的问题；5、完成总经理安排的其他工作任务。任职要求：1、大专及以上学历，统计学、财会经济及营销类专业优先；2、精通excel各项统计操作，对数据敏感，并熟悉ppt操作；3、良好的数据分析及处理能力，有责任心和敬业精神；4、性格外向沉稳，较强的沟通、协调、团队协作能力。</t>
  </si>
  <si>
    <t>岗位职责：1、负责各个业务线的数据分析及统计，对核心数据进行收集和分析，并制定相应的运营策略及产品优化方案；2、对各个业务线的各项运营、产品数据进行监测、统计和分析，并将各类数据指标进行数据建模，搭建数据分析体系；3、定期输出数据分析报告，提出改善运营质量的方法和建议，为运营决策及产品策略提供数据支持；任职要求：1、具有丰富的互联网产品运营经验和数据分析背景2、对数字敏感，细心，有较强的数据分析与挖掘能力，熟练使用excel各类函数，能独立撰写相关ppt汇报材料；3. 2年以上数据分析经验，具备saas／互联网金融行业的数据分析经验者，优先考虑</t>
  </si>
  <si>
    <t>岗位职责：1.参与公司基于大数据湖项的数据仓库规划设计；2.完成从数据仓库、数据模型、数据分布、数据传输、数据储存等方面的系统架构和数据架构设计；3.完成各类设计文档的编写，参与产品需求分析、方案讨论及方案规划；4.指导团队制定数据应用策略，最大限度地发挥数据的价值；任职要求：1、本科及以上学历，熟悉数据仓库各类建模理论，以及数据仓库数据层级关系，具备大型数据仓库逻辑模型和物理模型设计经验；2、热衷于大数据及新技术相关研究，前瞻性探索者优先；3、快消品项目经验者优先；4、熟悉数据库设计，熟悉oracle/mysql/redshift；5、能根据业务和数据特点选择合适的数据分析与挖掘算法，并提炼形成稳定的流程和作业模式；</t>
  </si>
  <si>
    <t>岗位职责：进行数据采集、预处理，利用大数据分析算法构建分析模型，对分析结果进行可视化展示。任职要求：1.本科及以上学历，应用数学、统计等相关专业；2. 熟悉统计以及数据挖掘、机器学习、人工智能技术，尤其是关联分析、分类预测、聚类分析、回归分析、时间序列分析等常用分析方法，熟悉sas、spss等软件，熟悉mahout、r等软件包和语言；3.熟悉传统关系数据库、数据仓库技术，熟悉数据预处理技术、数据集成技术、nosql数据库技术、内存数据库技术，熟悉hadoop（包括hdfs、map-reduce、hbase、hive等）和spark集群相关技术。4.熟悉java/c/c++程序设计,有并行程序设计经验，可以利用hadoop的map-reduce并行计算框架、通用的mpi并行计算框架设计并行数据分析算法和程序，熟悉分治、动态规划、回溯等算法设计思想。5.熟悉数据可视化技术，设计过数据可视化方案并得到实际的应用。6.有行业大数据分析的成功案例，最好是电力行业大数据分析案例者优先。</t>
  </si>
  <si>
    <t>职责描述：1、 协同业务运营搭建和完善业务报表体系，优化报表展示，推动内部数据报表自动化和体系化；2、 负责撰写月度、季度、年度经营分析报告，给予有落地效果的合理化建议；3、 搭建标准化业务关键指标追踪模型，参与制定公司全年的业务目标，持续监控达成情况；4、 能快速积累并了解一线业务，通过数据分析工具，加强对业务分析的深度和广度。任职要求：1、 大学本科及以上学历，金融、数学、统计学等相关专业优先；2、 具有快速学习和思考能力，能提炼业务模型的核心盈利要素；3、 2年以上数据分析相关从业经验，了解在线电商公司运作基本模式；4、 精通 excel&amp;amp;ppt，能使用sql数据库软件者优先；5、 责任心强，具备沟通协调和闭环管理、推进能力。</t>
  </si>
  <si>
    <t>岗位职责：1、对多种数据源进行诊断性组合分析、挖掘、建模；2、通过分析，为运营决策、产品后续经营、销售策略提供数据支持；3、定期输出数据周、月、季度等分析报告，了解项目发展情况和预期；4、编制并上报统计报表，建立健全数据统计制度；任职要求：1、大专以上学历毕业，专业不限；2、精通excel表格公式、函数的应用，精通数据透视表；3、沟通能力强，聪明机灵，对待工作认真负责。</t>
  </si>
  <si>
    <t>岗位职责：1、负责公司总部及部分分公司业务数据导入工作；2、与合作银行进行日常业务对接（邮件形式为主）；3、整理业务部门考勤、在职人员名单；4、完成上级领导交办的其他工作。任职要求：1、大专及以上学历，统计学、数学专业优先；2、有1年以上数据相关工作经验，对数据敏感、有逻辑性；3、熟练使用excel，接触过函数、vlookup、数据透视图；4、对待工作认真负责、能够积极主动完成本职工作；5、良好的内部、外部沟通能力，能够与部门内外人员进行有效协作。福利待遇：1.富有竞争力的薪资水平，无责任底薪+绩效+年终奖，每年提供调薪机会，薪资带宽：5k-8k；2.全面的员工保障，缴纳5险1金，每年享有1次免费全身健康体检；3.成熟的培训体系，入职即签劳动合同，提供带薪培训，在员工的不同发展阶段提供适当的在职培训课程，全面支持员工的自我增值及职业发展；4.广阔的职业发展通道，公开公平公正的内部晋升机制；5.高配置的工作环境，配有中央空调、空气净化器以及不限量的饮品茶歇，餐饮及交通设施配备完善（地铁5、7号线磁器口站直达，多路公交直达公司附近）；此外，公司还经常举办丰富的员工活动（如生日会、年度团队建设、重大节日主题活动、春/秋游、部门团建活动等），营造外企开放、平等的沟通氛围，为员工提供充分发挥才能及才华的机会。</t>
  </si>
  <si>
    <t>高级数据产品经理职位描述：1. 根据公司战略，分析市场对大数据需求，制定数据产品运营策略，参与数据产品roadmap的制定，支持业务团队或第三方调取和使用数据的需求；2. 关注大数据应用相关方向的前沿研究，把握行业发展趋势，分析跟踪竞争对手，定期完成分析报告或产品竞争战略和计划；3. 负责数据产品的需求分析，需求管理，产品设计和产品迭代；挖掘数据的商业价值，丰富产品形态，输出高质量prd文档；组织需求管理和评审；4. 负责跨部门协调沟通工作，与ui、ue和研发人员一起合作，确保产品研发进度，直至成功发布；5. 结合业务反馈以及市场需求，提出产品改进意见，不断完善在线产品、持续提升产品的功能和数据处理能力，支持各类用户对大数据的复杂需求；岗位要求：1. 本科及以上学历要求，三年及以上数据分析/产品设计相关经验，能够独产承担产品规划工作。2. 具备良好的数据敏感度和商业敏感性，能够敏锐的捕获数据价值和产品机会。3. 对产品有很好的组织规划能力，具有较强的文档撰写能力与经验，精通各种产品原型设计工具。4. 优秀的表达、沟通与协调能力；良好的团队合作精神、保密意识。5. 了解底层数据的架构以及应用层数据分析和算法，对大数据分析和数据挖掘有一定认知，具有产品创新精神。6. 具备数据分析、数据挖掘、数据可视化、数据建模、机器学习等背景或工作经验，有人工智能/数据类/云服务（paas saas）/企业级平台类产品工作经验者优先。</t>
  </si>
  <si>
    <t>岗位职责：1、主导数据仓库、数据集市的建设，负责数据仓库架构设计，实现对业务尤其风控方向的基础支撑；2、主导资产端、理财金融等数据仓库模型edw建设；3、主导大数据平台建设，设计并实现对数据分析、数据挖掘、数据产品开发的系统性支持。  任职资格：1、拥有互联网金融/传统金融经验2年以上；2、至少有一个在hadoop平台上数据仓库项目；3、熟悉hadoop，spark，hive，hbase，mysql优先。</t>
  </si>
  <si>
    <t>岗位职责：1、负责高通量测序数据分析工作；2、利用各类生物信息软件和统计学方法进行生物数据分析研究，撰写分析报告；3、相关生物信息分析数据的采集、整理、挖掘和利用；4、搜集、开发有竞争力的生物信息分析项目；5、负责生信培训材料的撰写及相关人员的生信的培训；任职要求：1 生物信息/遗传统计学专业统招本科以上学历；2 熟悉linux系统，能够熟练使用基本的linux命令；3 至少掌握一门编程语言，python/perl/shell/java等都可以；4 具有良好的英语读写能力；5 有责任心，工作认真，有团队合作精神；6 有二代测序数据分析经验者优先。</t>
  </si>
  <si>
    <t>岗位职责：1、根据销售情库存情况、需求异常变更、供应异常等情况及时调控订单及配货计划，跟踪发货情况；2、根据第三方仓库库存情况，销售数据，自建仓库库存情况制定采购需求计划；3、监控erp相关的数据异常与风险评估；4、供应链数据流程优化，erp系统数据流程优化（怎样处理产品的缺货，断货，库存积压等）；5、协助本部门与其他部门间的数据处理和配合各部门支持性服务工作。6、部门人员的管理。岗位要求：1、本科及以上学历，英语四级以上，计算机、统计学、数学、计量经济学、管理学等相关专业优先；2、相关电商数据分析工作经验，有市场研究、咨询、互联网行业经验以及数据产品的项目经验优先考虑；3、具有很强的数字分析能力，良好的逻辑及系统性思维能力，懂得使用excel（包括数据透视表和宏的应用）或其他据分析方法、运用统计软件（如spss、sas、stata、r等软件）完成数据建模和数据分析的工作，掌握数据库原理。4、表达能力强，责任感强，有一定的团队管理能力，具有较强抗压能力。</t>
  </si>
  <si>
    <t>工作职责：1. 协助组长完成新产品分析和定量方法建立，完成公司困难项目的方法开发工作，能进行文献查阅，设计方案，并能执行，对结果进行科学分析2. 协助进行分析质控平台的建立完善和方法学研究等3. 完善生物分析技术平台，改进和优化实验流程，评估方法和平台的稳定性4. 完善标准操作文档，完成项目分析报告的中英文撰写5. 处理技术和平台开发的数据，并对结果进行科学严谨的分析6. 沟通项目要求和跟踪项目动态，能够协调开发工作7. 定期对工作进行汇总和组织讨论8. 和常规质检组进行对接，可以顺畅移交已形成标准的方法和平台，建立工作移交流程9. 对质控平台出现的问题及时反馈和响应，并给出解决方案，协调后续优化工作岗位要求：1. 生物技术、生物工程和生物制药等相关专业硕士以上学历（硕士论文和蛋白质分析相关），或本科2年以上蛋白质分析工作经历，扎实的蛋白质结构性质理论基础和一定的免疫学基础2. 熟悉抗体和蛋白质理化性质分析、elisa，wb，hplc等实验技术和实验设计，熟练使用excel和origin进行数据绘图和数据分析3. 能够根据项目要求，独立文献查阅、设计实验，数据汇总和项目报告通过cet6，能够阅读英文文献4. 细心、严谨，敬业，勤奋，有很好的抗压性与沟通能力5. 有蛋白质相关质量工作经验者优先</t>
  </si>
  <si>
    <t>岗位职责：1.经营数据管理：负责对集团各类经营信息及数据进行统筹和有效管理，并对各业务单元提交的经营信息进行审核把关。2.经营数据分析：负责专业处理各类经营信息，通过对各业务单元的经营数据专业分析，定期输出诊断报告，为集团决策提供支撑。3.经营仪表盘管理：负责牵头设计集团经营仪表盘，并有效展示和日常管理。4.经营管理培训：负责帮助各业务单元对经营指标有效管理。任职要求：1、市场营销、工商管理、会计、财务管理、统计学等专业，本科及以上学历；2、有运营管理、商务/销售助理、业务财务1-3年工作经验的优先考虑；3、工作积极主动、细心、有较强的学习能力、沟通协调能力、执行力；4、熟练使用office办公软件。</t>
  </si>
  <si>
    <t>1. 配合数据仓库架构师完成数据仓库、数据集市etl设计开发； 2. 参与数据仓库、数据集市的数据模型设计； 3. 负责设计、开发、优化etl任务调度系统； 4. 负责设计、开发、优化数据质量bi报表系统； 5. 协助数据分析师建立应用数据模型，对数据进行加工、统计；1. 计算机相关专业，本科及以上学历； 2. 3年以上etl开发工作经验，熟悉mysql、 oralce等数据库并精通至少一种数据库产品，能熟练编写sql脚本，存储过程、能高效、流利地编写后台存储过程；有较好的sql性能调优经验； 3. 熟悉主流etl开发工具，如：kettle、informatica等；4. 熟练使用shell、python、perl等至少一种脚本语言；5. 沟通能力好、责任心强，具有良好的团队合作精神和敬业精神； 6. 有金融行业工作经验，海量实时数据处理经验者优先。</t>
  </si>
  <si>
    <t>工作职责：1. 负责对蛋白有关新技术（如alphalisa、htrf等）进行前期调查、收集整理相关资料，制定初步的项目可行性研究报告2. 负责完善蛋白有关新技术开发方案3. 负责完善新技术的优化与改进4. 负责编写实验标准操作文档及报告模板5. 解决研发过程中遇到的困难，积极汇报给项目管理人员6. 了解蛋白相关新技术平台的项目背景，并能协调开发多种新技术7. 负责把控项目进展，协调内部人员有效的完成项目8. 负责与本单位其他部门进行项目沟通，协调9. 负责与第三方合作单位进行项目方案进度沟通岗位要求：1. 生物技术、生物工程和生物制药等相关专业本科及以上学历，要求本科5年以上或硕士2年以上相关工作经验，熟悉elisa, spr, alphalisa, msd等相关分析技术，有生物药物分析方法开发相关经验精通spr技术者优先2. 较好的数据处理能力，熟练使用excel和origin进行数据绘图和数据分析3. 熟练的实验操作能力，较强的执行力，了解蛋白质和抗体的性质，熟悉elisa和wb实验原理和过程4.?能独立展开分分析方法研发工作，文献查阅，方案制定，实验执行，实验数据分析，报告整理和trouble shooting5. 工作认真负责，主动积极，勤奋踏实，有很好的动手能力和沟通能力</t>
  </si>
  <si>
    <t>岗位职责：通过数据分析以及建模技术对公司产品的各类信贷风险进行识别与预测。了解市场需求，业务流程与风险特征，通过收益与风险的综合评估，制定并优化业务操作流程。具体工作包括：· 数据分析：完成各类统计分析并能有效地分析和处理大型数据。能够运用各类数学工具进行产品分析，特征提取，以及人物画像等。· 策略与政策：在平衡收益及风险的基础上，建议信贷审批和催收的政策及流程。· 各类报表及文档准备：日常报表的生成以及流程优化；各类与信贷风控政策相关的报告，需要展示相关收益并说服相关内外部相关人员。要求：· 本科（以上）学历，主修数学、统计学、经济学、金融学等相关专业。· 可接受应届毕业生。有1-2年数据分析、数据挖掘相关的工作经验优先考虑，行业包括银行、第三方支付、信用卡、互联网等。· 掌握sas, sql等相关统计软件。</t>
  </si>
  <si>
    <t>根据工作需要，北京无线电计量测试研究所公开诚聘以下岗位人员，现就有关事宜发布如下：一、单位简介 北京无线电计量测试研究所是国防科技工业第二计量测试研究中心，设有计量校准技术国防科技重点实验室，航天电磁兼容检测中心。是中国军用电子元器件质量认证委员会计量机构，是国家、国防、军队检测/校准/计量认可实验室；拥有信号与信息处理专业和仪器科学与技术硕士学位授予点。主要从事微波、无线电、电磁兼容、时间频率、电学等计量测试技术研究和量值传递；从事航天石英晶体元器件、频率合成器、原子频标的研究，承担型号专用和通用自动测试/诊断/校准设备及信号模拟器、雷达接收机等无线电产品的研制和生产，并开展智慧管网及虹膜识别、毫米波主动式安检系统等军民融合项目研发。二、招聘岗位 测试数据处理：1名三、报名方式本次招聘采用个人报名方式。四、应聘人员基本条件⒈拥护中国共产党的领导、路线、方针、政策，遵守国家法律法规；⒉具有良好的职业素养，具有较强的责任心和安全保密意识，积极主动，任职细致，团结协作；⒊具有履行岗位职责所必须的知识和技能；⒋具有良好的心理素质和能够正常履行职责的身体素质；⒌满足相应的岗位条件要求。五、岗位主要职责及要求岗位主要职责：负责测试数据处理、数据分析，测试报告撰写，以及领导交付的其他日常工作。岗位要求：1.大学本科及以上学历；2.熟练使用常用办公软件；3.具有较强的文字编辑能力、沟通和协调能力；4.具有北京市户口；5.有相关工作经验者优先。六、招聘程序招聘程序分为报名、资格审查、测试、面试、综合考察、公示等环节，每环节候选人将以短信或电话形式通知本人。七、报名时间、方式及须知㈠报名时间报名时间截止时间：2018年3月30日-2018年4月9日。㈡报名方式应聘人员请在线投递简历，准确填写所有信息（含电子免冠照片），或将简历以电子邮件方式，发送至：sungn@hrbj.net。邮件主题请使用“应聘+岗位+姓名”。㈢报名须知1.所有材料请使用附件方式发送；2.附件控制在3m以内，附件包括：⑴个人简历；⑵学历、学位证书扫描件（灰度、彩色均可）；⑶个人认为可以反映本人工作业绩或工作能力的其他材料。㈣应聘要求1.应聘者应按要求填写相关信息，保证详尽，因信息不全或未按要求格式而影响录用，后果自负。2.应聘者对所填信息及相关材料真实性负责，应按要求提供学历、学位及资格证书等原件备查。凡弄虚作假者，一经查实，即取消应聘或聘用资格。诚挚欢迎热情敬业的有识之士前来应聘！</t>
  </si>
  <si>
    <t>1. 负责金融行业数据仓库模型设计和维护，包括源系统信息调研、模型设计、协助指导源目标映射和etl脚本开发、标准编码维护、数据质量规则设计与结果分析等； 2. 负责金融行业数据仓库模型评估与优化，对当前数据仓库模型进行评估，针对评估问题提供优化建议，指导优化建议的落地实施； 3. 负责金融行业业务领域集市数据模型设计，基于各业务领域的信息模型（信息项）进行数据模型设计，形成业务领域的数据模型，评估信息项的数据满足度，协助指导信息项的加工与生成； 4. 配合数据分析师完成模型数据提取与使用，指导与评审其他人员工作。1. 计算机、金融等相关专业，本科及以上学历； 2. 5年数据仓库模型设计经验，熟悉金融业务或具有相关系统的设计开发经验； 3. 熟悉数据仓库系统模型设计或具有相关开发经验； 4. 具有关系型数据库模型设计的相关经验，包括范式建模和星型模型设计； 5. 熟悉数据模型相关知识与方法，如数据架构、数据整合、数据质量管理、主数据管理等； 6. 熟悉erwin、power designer或其他数据建模工具；</t>
  </si>
  <si>
    <t>岗位职责：1、协调临床数据管理过程，保证临床研究数据的及时性、真实性及完整性；2、为临床研究方案的设计提供数据管理支持和审阅；3、数据管理计划、核查计划等相关文档的撰写和审阅；4、负责病例报告表的设计、注释和审阅；5、准备数据审核会议资料，参加数据审核会；6、撰写数据管理报告；7、数据库及相关文件的归档项目管理等。任职要求：1、统计学、医学或相关专业本科及以上学历；2、统计基础知识扎实，能熟练使用sas,spss等统计软件；3、具有独立分析问题、解决问题的能力；4、逻辑思维能力强；5、工作态度积极；6、具有良好的沟通表达能力和团队协作能力；7、具有熟练掌握office等常用办公软件操作的能力。</t>
  </si>
  <si>
    <t>岗位职责：1、行业趋势研究：关注游戏/电竞行业发展趋势，提供媒介/内容价值研究，撰写行业报告，树立行业影响力；2、用户研究：对游戏电竞及相关辐射行业用户进行深入研究，出具重点行业消费者洞察报告，为公司及客户提供决策依据；3、品牌策略分析：结合前端业务需要，为客户提供品牌定制报告，包括ta研究、品牌健康、媒介偏好；4、部门数据支持：为部门提供其他相关数据支持。任职要求：1、统招本科及以上学历，统计、经济等经管类专业优先；2、熟悉游戏及电竞行业，3年以上工作经验,有互联网或咨询公司的商业分析、数据分析背景；3、优秀的逻辑思维和系统性思维能力，对商业和业务逻辑敏感，能从数据中总结商业价值，推动决策落地；4、表达清晰严谨，能够与团队及跨部门高效合作；5、熟练使用excel、spss、sas等统计软件，有良好的数据分析挖掘能力及ppt呈现能力。</t>
  </si>
  <si>
    <t>岗位职责：1、负责数据清洗组员工招聘、培训、任务分配、日常工作管理及考核；提升人员素质及综合能力；2、制定数据清洗计划，督促部门人员按时完成市场部引入的所有销售线索数据的清洗及回收工作；3、关注提单客户的转化率,针对有效客户、线索、商机之间的转换率,对数据进行分析与汇总,提供相应的分析报表,为销售决策与管理提供充分的依据；4、保持与销售部的高度配合，督促销售部对清洗后数据的跟进情况回收，协助销售部分析数据，促进销售部及市场部工作优化；提升订单转化率；5、定期提供渠道数据分析报表（日、周、月报表等），向领导汇报；6、完成部门交付的其他工作。任职要求：1、本科及以上学历，优秀大专生可放宽条件；2、1年及以上互联网数据处理工作相关经验，其中5人以上团队管理经验；3、具备优秀的表格处理、数据分析能力，熟练操作excel、ppt、word等办公软件；4、具有良好的团队组织和建设能力，思维活跃，表达清晰，擅长团队激励。</t>
  </si>
  <si>
    <t>职位描述：1.建立相关模型对公司全部业务线进行收益评估和风险管控。2.对用户售后营销费用进行分析评估，寻找效率最大化的手段和策略。3.基于对业务的深刻理解，能够发现问题，定期产出相关分析报告，并能提出合理的建议。4.负责持续改善业务的分析框架及分析体系。5.负责制定全国业务的开展策略，制定业务目标，指导各区域业务侧重点。6.负责调研市场各参与方的业务战略和业务实施方式，进行对比分析。岗位要求：1、数学或统计等相关专业本科及以上学历；2、从事数据分析相关工作1年以上。3、精通excel、ppt等办公软件；能够熟练使用sql、sas或python进行数据分析者优先4、具备较强的数据分析能力、逻辑思维能力、对内外组织沟通能力</t>
  </si>
  <si>
    <t>岗位职责：1.负责大数据项目的设计、概要设计、技术方案等；2.指导开发人员进行开发工作；3.参与大数据项目的需求分析；任职要求：1、计算机、统计学、数学等相关专业本科及以上学历，3年或以上工作经历；2、熟悉数据仓库建模与数据分析模型方法；3、熟悉hadoop、spark、hive等，具有相关环境的使用经验；4、熟练使用sql，并具有一定优化能力；5、了解掌握java、python、shell语言，具备良好的编程能力和代码风格；6、有数据统计系统或熟悉bi/dw原理和实施；有bi系统开发经验者优先；7、有对sql优化能力和人工智能项目经验者优先。先决条件：本科学历或以上，有过3年以上的架构经验</t>
  </si>
  <si>
    <t>岗位职责：1.根据公司经营指标，负责商品销售运营信息收集、分析并提供运营建议和市场建议；2.根据各季商品销售与往年同期商品销售，数据进行分析对比，参照订货季节产品的节气规则，做出所有区域、各品类的销售节奏，并对下一季度产品整体情况进行宏观预测；3.根据每季商品订销数据进行分析，制定每季商品畅滞销分析，做出所有产品的销售情况，并对下一季度产品整体情况进行宏观预测；4.负责所辖各区域、商品各纬度的分析，提供营销机会和销售建议5.负责组织并参与市场调研工作，收集时尚品牌或者竞争品牌的商品销售运营数据及商品发展数据信息，了解市场商品销售动态，为商品开发方向作参考；6.负责建立健全商品销售数据库和数据分析模板，为商品销售运营分析提供数据支持和本部和其他部门提供决策支持；7.完成上级交办或相关部门临时提出需要协调的工作。岗位要求：1.本科及本科以上学历，数学、统计、市场营销等理科相关专业者优先；2.具有三年以上同等职位经验；3.具备良好经济学、统计学及相关领域的理论基础；4.具备3年服饰行业销售分析经验；具备敏锐的市场感知能力，能快速把握市场动态，了解男装行业的市场发展；5.掌握多种数理统计方法、统计分析工具，能独立设计各种调查问卷；熟练运用excel、ppt；6.对数据敏感，有很强的逻辑分析能力；能独立完成分析报告，提出具有建设性的建议；7.具备很强的统筹能力和沟通能力，良好的团队精神，责任心强，能承受巨大心理压力。</t>
  </si>
  <si>
    <t>岗位职责：1、配合大数据平台和大数据相关系统产品的系统维护和支撑工作；2、大数据软件产品的系统维护，包括业务系统监控和维护，升级，脚本编写，故障排查及处理等；3、应用数据分析或提取，支撑配合公司研发和运营开展相关工作任职要求：1、本科及以上学历，计算机相关专业优先，对大数据运行维护工作感兴趣；2、熟悉hadoop生态环境，包括hive、spark、hdfs、sqoop、yarn、hbase等大数据开源框架，熟悉其常用命令和文件操作者优先；3、熟悉基于solr/lucene/elasticsearch的搜索平台的建设4、熟悉sql语句，mysql或oracle数据库；5、熟悉linux系统和shell脚本；6、对数据仓库有一定的认识，熟悉etl流程及数据层次结构7、了解搜索引擎相关知识，如：分词，索引，关联词权重，评分算法等------------------本岗位为公司大数据项目的驻场岗位，如时间灵活的可以考虑外包。</t>
  </si>
  <si>
    <t>1.参与编制城市交通规划项目并负责其中专项部分2.负责编制城市规划项目中的交通专题研究，及编制交通影响评价类项目3.负责编制地区交通组织、交通改善方案及重点地区交通设计4.负责交通大数据分析与处理，应用模型研发及算法设计5.参与软件项目开发的技术方案设计6.担任项目经理或配合项目经理完成其他工作任职要求：1.本科以上学历，交通工程、交通信息专业2.具有3年以上规划工作经验，曾独立承担项目的优先3.熟练使用vissim等交通传真计算软件，进行宏观和微观模型的分析4.有较强的口头表达能力和出色的文字撰写能力，能够完整负责规划的文本及图纸编制工作，充分展示规划的特点特色。</t>
  </si>
  <si>
    <t>岗位职责：1. 信息收集与文献检索；2. 数据整理与统计分析；3. 项目协调与沟通；4. 撰写研究报告；5. 协助部门主管完成研究方案设计；6. 根据市场需求，设计调研问卷；7. 负责主管领导交办的其他工作；岗位要求: 1. 全日制本科及以上学历，临床专业、药学、护理、统计学等相关专业;2. 熟悉数据报表制作与数据分析,对数据敏感，善于思考，细心缜密，善于发现问题；3. 有很强的执行力、具有较好的沟通、理解能力；，4. 良好的逻辑分析能力和独立解决问题的能力； 5. 熟练应用office办公软件（powerpoint、word、excel等）； 6. 良好的中、英文书面及口头表达能力优先考虑；7. 相关工作经验（咨询公司、市场调研）优先考虑；</t>
  </si>
  <si>
    <t>岗位职责：1、基于hadoop/hive/pig/hbase等的大数据应用的开发；2、实现大数据分析计算需求，熟练使用sql/hql，清洗数据特征；3、负责公司数据库及数据仓库的设计、开发和优化工作；要求：1.计算机、数学或其他相关领域本科或本科以上学历2.具备丰富的程序设计经验，掌握java，熟练使用python/shell等脚本语言3.熟悉hadoop等大数据框架4.对数据库感兴趣，有丰富的经验，5.有机器学习、云计算方面经验者优先</t>
  </si>
  <si>
    <t>1.负责数据分析部门人员的管理与培训指导；2.负责电商营销数据、产品数据、推广数据等流量监控、效果评估等网站分析工作；3.建立与完善数据分析体系，制定数据统计规范，制定数据统计模型，并实施落实；4.分析网站产品及用户行为，结合公司营销战略确定产品改进方案；5.分析行业数据及top商家运营情况，由数据洞察总结出商业机会点及行动建议；6.整理设计网站数据报表，撰写分析报告，从数据的角度给出运营建议，为管理层提供商业策略分析和业务优化建议；任职资格：1、全日制大专以上学历，统计学、数学、电子商务等相关专业；2、1年以上电商行业相关岗位工作经验，1年以上管理经验；3、能熟练操作excel、access、powerpoint等办公软件，运用sas、spss等专业统计分析工具；4、对数据敏感度高，思维敏捷，分析能力强，工作细致耐心，有责任感。5. 热爱电商行业工作，思维敏捷，有市场洞察力；有创意性思维，性格开朗，有激情，具有良好的团队管理能力。</t>
  </si>
  <si>
    <t>工作职责：1. 对接客户，沟通职位需求，完善职位调研，在平台发布职位；2. 深度挖掘客户需求，了解客户公司组织架构；3. 制作猎头操作手册，指导猎头做单；4. 向猎头推送职位，保证接单猎头数量；5. 按照工作流程完成客户交付，做好应收账款管理；6. 完成kpi各项指标。岗位要求：1.大专以上学历，3年以上猎头经验，1年以上互联网或者金融行业ka大客户对接经验；2.有非常强的交付能力，精通互联网或者金融行业常规职位；3.能迅速理解互联网和金融行业各个职位的招聘重点以及找人方向，熟悉互联网或者金融行业大客户之间所对应的职级及薪资；4.具备良好的沟通协调能力、注重细节、有责任心、自我推动力强、积极主动、有较好的解决问题的能力；5.具备良好的职业道德意识和行为操守。</t>
  </si>
  <si>
    <t>岗位职责：1. 体内药物代谢实验及数据分析2. 应用液质联用方法，进行生物样品中的药物及代谢产物分析，协同药理研究部门人员进行pk/pd相关性研究3. 利用分析的相关仪器（hplc,lc/ms/ms）看药效在体内的反应，药效浓度的检测（动物的血液、组织等）4. 收集整理实验数据，撰写实验方案及实验报告任职要求：1、药物分析，药代动力学，药物代谢，药物化学，天然药物化学，药理学等相关专业硕士或博士学历；2、熟悉临床前药代动力学实验方案设计和操作；3、熟悉药代动力学软件和计算方法；4、掌握液相色谱－质谱联用等相关技术；5、 热爱医药研发行业，诚实守信，具有较强的责任感；6、快速学习能力和适应能力，专业知识和理论功底扎实；7、 较好的分析能力、沟通协调能力和团队合作精神，有领导力；8、良好的英语听、说、读、写能力。</t>
  </si>
  <si>
    <t>岗位职责：1、根据需求完成舆情平台的语义分析工作，并负责平台上线后的语义维护工作；2、面向nlp技术迭代的各项质量评估工作，包括情感分析、命名实体识别、话题聚类、主题词提取、垃圾过滤、主题模型、知识库等。3、分类模型训练、调优及应用；4、语料库的添加与维护及词典维护工作；5、负责与项目经理、编辑团队的业务沟通，即时处理解决问题。任职要求：1、大学本科以上学历，计算机、信息管理、新闻、数据分析相关专业2、一年以上数据分析相关工作经验；3、良好的数据分析能力，有效把控数据的关键特征，并能通过规则的制定提升数据质量；4、了解自然语言处理、数据挖掘、机器学习领域的基本原理，具有数据标注、评测经验者优先；5、熟悉正则表达式；</t>
  </si>
  <si>
    <t>我司位于深圳杨美地铁站旁200米，2016年开始开展海外亚马逊（全球最大的b2c平台）的业务。在过去不到两年时间里，公司业绩发展迅速，2016年旺季比平时增长5倍；同时，2017年比2016年增长5倍。公司需要增加一名数据分析员，助力公司快速发展，主要任务为：1、电商平台算法测试，研究并优化it化运营的技术手段。2、数据信息采集与分析，为电商运营提供数据支持；任职资格：1，对数据敏感，能用excel等工具分析运营数据并提供相关建议；2，熟悉软件编程，具备通过程序解决重复性工作的能力；3，具备一定的电脑/网络硬件维护的知识和相关工作经验者的优先。福利待遇：1、大小周工作制(7小时)2、缴纳社保公积金；五险（养老、医疗、失业、工伤、生育）。3、法定节假日按照国家规定执行，依法享有国家规定的各种带薪休假（如年休假、婚假、产假、病假等）。4、提供完善的职业培训和晋升空间。地址：深圳市龙岗区坂田杨美村布龙路450号金方华电商园地铁：杨美站c出口直走100米工作地址龙岗区坂田街道杨美布龙路450号金方华电商园2栋403</t>
  </si>
  <si>
    <t>岗位职责：1. 负责公司数据产品的设计开发维护；2. 文本挖掘算法的研发，包括文本分类，情感分析等，对舆情数据实现去重、个性化标签等；3. 负责业务数据的统计分析；4. 编写相应开发和使用文档、配置管理文档。任职要求：1. 本科及以上毕业，数学、统计、计算机、信息科学等相关专业；2. 2年以上python或者java开发经验；3. 熟练使用sklearn 、tensorflow等机器学习、深度学习框架；4. 熟练使用数据分析包，如numpy、pandas等；5. 熟悉常用数据库，如mysql、redis和mongo等；6. 熟悉linux环境及shell常用命令；7. 思维严谨，逻辑清晰，善于沟通；8. 有机器学习数据挖掘或爬虫项目经验的优先考虑，熟悉hadoop生态的优先考虑</t>
  </si>
  <si>
    <t>岗位职责：1、负责greenplum数据库集群的部署、配置、调优、巡检、故障处理、安全管理与日常维护； 2、负责数据库应急预案、移植/备份/恢复策略方案的制定与实施；3、简化工作脚本编写；4、研究数据库相关新技术。 任职资格：1、熟练sql编写复杂查询；2、熟悉数据分析常规方法；3、熟悉unix/linux环境命令，以及shell/perl脚本编程， 了解mpp；4、有较强的业务理解能力，能快速将业务问题转化成具体的技术解决方案；5、大学专科及以上学历，计算机等相关专业；</t>
  </si>
  <si>
    <t>【岗位职责】1、负责公司开发平台日常维护、二次开发修改及升级工作；?2、使用后台数据库等工具进行数据分析、整理工作；3、采用系统维护方案保障系统的稳定运行；?4、使用相关测试工具对系统进行测试并撰写测试报告；5、为客户提供售前技术咨询讲解答疑并提供专业的人事管理软件安装、实施、培训及顾问工作；?6、起草项目实施方案，编制特定用户的系统使用说明手册。【任职要求】1、专科及以上学历计算机专业；2、必须熟练掌握sql server 或 my sql 两者中的其中一种(此点不适者勿扰)；3、了解软件架构体系，熟悉microsoft sql等数据库系统的安装、配置和优化设置，熟练操作数据库备份和恢复；4、能够理解软件设计中的表间关联关系，对常规程序进行的数据库操作有一定认识；?5、有较强的责任心以及团队意识、能够承受一定的工作压力。【加分项】1.有数据库开发工作经验或js 开发经验者优先考虑； ? ? ? ? ? ? ? ? ? ? ? ? ?2.较好的方案写作能力加分； ? ? ? ? ? ? ? ? ? ? ? ?3.沟通能力强加分；【公司福利】※?入职即购五险一金给你最基础的保障，入职当月即为员工缴纳五险一金！※?周末双休??周末造起来！去恋爱、撩妹、学习、健身、发呆啊！※?弹性工作制???不管你是睡觉睡到日上三竿，还是想早点儿下班会基友，怎么开心怎么来！※?带薪假期享有带薪年假、婚假等公假~※?团建活动不定期组织活动放松身心，篮球羽毛球狼人杀、爬山瑜伽跳绳~快跟我们一起来互怼斗嘴！※?节日福利中秋、春节等重大节日、生日给你温馨的节日礼品关怀~※?生日惊喜???一年中最特别的日子，给你最美好的祝福！※?工作氛围中港合资，高颜值90后团队，福田cbc工作环境温馨愉悦※?晋升发展具备完整的晋升机制、集团员工评级机制、股权激励</t>
  </si>
  <si>
    <t>岗位职责：1.负责大数据分析需求设计和开发，包括数据集市、实时分析、数据展示等开发；2.负责数据接入、数据清洗、底层重构，业务主题建模等；3.负责深入业务，制定业务指标，反馈业务问题，为业务发展提供决策支持。岗位要求：熟练使用oracle等关系型数据，存储过程开发，函数开发。熟练使用linux 常用命令有项目经验者优先考虑</t>
  </si>
  <si>
    <t>工作职责：1.???? 数据库的日常维护和故障处理；2.???? 数据库备份还原策略的设计、实施和检查；3.???? 数据库用户权限的管理；4.???? 编写、管理数据库规范化文档；5.???? 负责sql语句编写、审核与优化；6.???? 数据仓库开发，etl工具使用，按需求整理、清洗元数据；7.???? 辅助数据分析，响应临时数据查询需求。8.???? hadoop数据平台的管理?岗位要求：1、??? 计算机相关专业，本科（含）以上学历；2、??? 两年以上dba工作经验或者大数据平台管理经验，有大数据开发经验者优先；3、??? 掌握postgres, mysql,oracle 的基本运维；4、??? 熟练掌握hive sql/pl sql语句编写和优化；5、??? 具备一定的etl流程设计经验，能独立完成数据源分析工作；6、??? 有java, python等脚本语言开发经验优先；7、??? 具有良好的学习能力、沟通能力、客户服务意识和团队合作精神；8、??? 具有强烈的进取精神和乐观的工作态度。工作地点：浦东新区金桥金穗路1055号（靠近12号线金海路站）福利待遇：周末双休+五险一金+带薪年假+餐饮补贴+节日福利+年终奖金+年终分红+专业培训+晋升机会</t>
  </si>
  <si>
    <t>岗位职责：   1.根据应用系统业务需求，使用存储过程、函数，进行接口的编写。   2.使用存储过程，进行数据分析、整理、数据报表的相关开发。   3.根据业务需求，能独立的分析相关需求，有表结构设计经验，按需提取数据。   4.数据库分析，调优，能读懂sql，定位问题并更正。 任职要求：   1.熟悉oracle数据库，熟悉pl/sql，能独立编写存储过程，函数，掌握使用pl/sql develop开发工具。   2.具有oracle数据库软件开发相关开发经验，曾经有过金融同业项目、工作经验者优先。   3.具有报表相关的开发经验，熟练掌握窗口函数的使用，通过sql实现不同维度的报表处理。   4.具有较强的理解能力，能根据产生的问题，快速定位问题，分析产生问题的原因。   5.具有较强的责任心与客户服务意识，明确客户的相关业务需求。   6.具有良好的沟通能力及团队合作精神。   7.熟练掌握 plsql develop 开发工具。  8.熟悉liunx、aix、hp-unix操作系统，熟悉shell脚本；</t>
  </si>
  <si>
    <t>请认真阅读招聘信息，再确定投递简历盈利——游走在投资与投机之间，徜徉于现实与理想之巅，它是人类社会对于资金和心理博弈的最直接体现，完美的展现了灵长类之魂创造与行动的宣言，是你实现人生理想的最后一环。嘉诺控股集团有您期望的金融高端职位就业的机会;这里是北京金融投资创新企业培育基地；这里是国家人力资源和社会保障部授予的金融外汇投资分析师北京地区考试中心；这里有指引您进入金融领域的梦想导师;这里有助您完成稳定盈利梦想的核心交易及训练体系;您没有经验，这里有交易启蒙的课程；您缺乏技能，这里有专业实战的交易技巧；您曾经亏损，这里有扭亏为盈的交易策略；……无论您是没做过交易的朋友，还是曾今做过或者现在正在做金融交易的朋友，嘉诺控股集团都诚挚欢迎您来共同交流探讨，也许我们的课程给您更深的启发，也许您的建议让我们再次进步。【注】:无需风控员外出寻找客户，只需控制操作公司账户即可【培养方式】公司对于没有交易经验，却对金融衍生品操作有兴趣者，提供正规统一的免费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发掘每一位学员的交易潜力。【学习目标】1、职业下单员：技术全面，心态平稳。2、实用型策略分析师：基本面分析与技术分析相结合，为客户提供参考性强，时效性强，准确性高的策略服务。3、实战型交易讲师：“做我所讲，讲我所做。”将理论和实践紧密结合在一起，与更多的人进行分享。通过系统的学习和训练，所有学员将逐渐具备以下的能力1、具备严格的资金管理能力、风险控制能力，养成良好的交易习惯；2、提高系统思维能力，打造符合自身性格特点及操作风格的交易系统；3、通过学习，达到独立判断和选择交易的机会、具备自如掌控一定规模资金的操作能力；4、具备基本的团队交易规则和团队协作的能力；5、了解国际金融最前沿交易技术及程序化交易管理流程；【面试要求】不提供视频或者电话面试，只能到北京参加一对一面试，无复试，无笔试，不能来北京者请勿投递，面试通过后培训可做延期。【职位要求】1、金融专业优先，培训期间有大量的空余时间；2、热爱金融、对金融经济知识感兴趣；3、有很强的执行力，自制力强，日常生活有规律、有计划；4、有较强的学习能力和新知识的接受能力；5、对于基础薄弱或者无经验者有专业的入职培训；【晋升条件】1：初级稳定连续三个月的月盈利12%晋升为公司中级。2：中级稳定连续三个月的月盈利12%晋升为公司高级。【岗位职责】1、正式成为公司的员工之后，负责公司指定账户的资金运作，在稳定盈利的基础之上会逐步增加操作资金。2、以稳定且合理的盈利方式为前提，及时盈利，每月完成公司规定的盈利目标，并在此基础上争取创造更多的盈利。3、定期上交盈利报告，报告时间每月一次。【薪资待遇】初级待遇：基本工资6000起+提成20%+五险+双休+旅游+奖金+福利;（月收入大约11000--16000）中级待遇：基本工资10000起+提成20%+五险+双休+旅游+奖金+福利;（月收入大约16000-26000）高级待遇：基本工资15000起+提成20%+五险+双休+旅游+奖金+福利;（月收入30000以上）公司地址：北京市朝阳区建外soho东区 9号楼25层乘车路线：地铁10号线或1号线国贸站c口出 或公交到大北窑南公司网址：http://www.garnorfx.com面试经理：徐经理联系预约电话：17731368886工作地址：北京市朝阳区东三环中路39号院建外soho_9号楼_16层1601</t>
  </si>
  <si>
    <t>1：客户资料录入，辨识资料真实性；2：客户合同讲解，费率讲解，指导客户签订合同；3：客户资信情况分析，资料、信息核查，信用教育；4：提醒客户还款，对还款困难客户指引及督促；5：资料整理归档；6：学习风控知识，提升个人能力有p2p，信贷、车贷、金融行业工作经验优先，对头脑灵活，愿意学习，热爱金融风控行业的无经验人士可考察择优录取。联系电话：010-67082030联系电话：</t>
  </si>
  <si>
    <t>岗位职责：1、协助上级领导对新项目进行风险评估；2、对成熟项目进行项目管理，并作出相对的风险提示；3、根据项目情况实地考察；4、处理与项目相关的合同文件；5、学习独立完成项目《风险评估报告》；6、完成上级领导交办的其他工作。任职资格：1、本科及以上，会计学、财务、统计、经济学、金融学类相关专业；2、1-2年以上相关岗位及审计工作项目经验，具有审计或财务专业知识；3、熟悉审计工作的业务，能独立进行各项目的审计；4、熟悉国家相关财经法令法规，对财务管理、风险管理、内部控制有基本的认知；5、具备较强的理解能力，沟通协调能力，逻辑思维能力；认真负责，态度端正，乐观向上，严守秘密；为人正直、责任心强，积极主动，灵活度高；6、具有国有企业、ipo、债权、资产证券化等项目审计经验者优先；薪酬及福利：您享有的薪酬：基本工资（面议）+交通/通讯补贴(200)+餐补(200)+全勤奖(200)+绩效奖金(根据当月工作表现评定)+过节费+社保+公积金+其他津贴等；（根据员工工作表现，入职一年内，每3个月可获得一次调薪机会，入职一年后，每6个月可获得一次调薪机会）；您的工作时间：10：00-12：00 ?13：30-18：00 周末双休；您享有的福利：生日补贴、员工聚餐、过节费、绩效奖金、年终奖等；您享受的假期计划：年假及国家法定节假日（含婚假、产假、陪产假等） ；关心您的生活品质：提供温馨、舒适的办公环境 ；关心您的成长与发展：学习机会、内部培养与提升 ；为您安排阳光活动计划：员工活动、旅游等；为您提供健康和保健福利：社保、住房公积金、住房补贴；工作地址深圳南山区茶光路与创科路交汇处波顿科技园b座13层</t>
  </si>
  <si>
    <t>任职要求：北京福六作为国内的新锐资本机构坐拥北京cbd核心区，公司团队由来自海外或有多年金融投资经验的专业精英组成，立志缔造企业品牌价值致面临择业的毕业生们：你还在为刚出校园的不适应而垂头丧气，感到前路渺茫吗？还因为目前缺少工作经验而被善意拒绝吗？还在为别人的指责“高不成低不就”而伤心吗？那么现在，你就可以毫不犹豫来加入福六这个大家庭我们以培养90后年轻一代为目的，愿意为有梦想但是苦于没有平台的年轻人提供广大就职机会！欢迎同样有激情和梦想的你加入我们的团队！北京福六的优势：强培训：不怕你没经验公司有完备的培训体系，所有的管理人员均由基层培养；人才培养是我们最大的优势，为全员提供专业系统化的岗前带薪培训、岗中训练及管理力提升训练是我们的日常工作好发展：我们这里目前非常缺管理岗，入职即可参与晋升，达到考核要求可以直接通过公平公开的竞聘晋升到管理岗带团队强支持：拥有强大的专业支持能力，公司团队由来自海外或有多年金融投资经验的专业精英组成，立志缔造企业品牌价值，目前公司运营指数直线飙升，员工幸福度指数也不断上升。北京福六主要福利1.创业福利：工作满1-2年及以上，有资格成为福六分公司总监；2.职位晋升：最快1－2月晋升为基层管理岗位；3－5月晋升为主管、经理岗位；8－10月晋升为总监岗位；1-2年晋升为分公司总监、总经理等；3.薪资晋级：随着职位的晋升，每次薪资涨幅4000-5000；4.年终奖：公司每年年底根据企业经济效益与员工表现对在岗人员发放年终奖。5.节假日补助：端午、中秋、春节等传统节日公司统一发放礼品、福六家人聚餐等活动。6.生日福利：福六家人生日当天会有公司人事部代为颁发生日红包及福六所有人的祝福，部门庆祝生日等。7.感恩父母福利：公司每年年底寄送员工年终奖的一半给每一位员工父母，以及电话问候。年终旅游等8.社保福利：按国家社保法规定，为全体正式员工办理社会保险、医疗保险的全部险种。9.培训福利：每月均有不定期的各种培训，10月度表彰：只要是入职的北京福六家人，不管入职时间长短，每个月均可参与每月考核，月初进行上个月的表彰大会，对上个月考核的优秀员工及晋升员工进行红包鼓励或委任状颁发。13.旅游福利：福六不定期召集优秀员工集体出游，比如三亚、马尔代夫等。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员工具备：1、不管你来自哪里，学历是什么，我们希望你正直，待人真诚。2、无论你年龄大小，我们希望你有强烈的成功欲望，证明自己存在的价值。3、你一定要能吃苦，要勤奋，因为勤奋+思考才容易更快的成长。4、你一定要有团队意识，一个人可以走的很快，但不可能走得很远。5、你要懂得自律，如果现在还不能自律，那就让团队和环境来帮助你。6、拥有超强的执行力，一流的创意+三流的执行永远比不上三流创意+一流的执行。薪酬福利：1、薪酬：底薪7k-15k起加20%提成双休五险一金朝十晚五2、前期为期一周的带薪培训（补助每天100）3、后期自己操作熟练，家里有上网条件可以不用来公司坐班，弹性工作公司介绍北京福六作为国内的新锐资本机构坐拥北京cbd核心区，公司团队由来自海外或有多年金融投资经验的专业精英组成，立志缔造企业品牌价值致面临择业的毕业生们：你还在为刚出校园的不适应而垂头丧气，感到前路渺茫吗？还因为目前缺少工作经验而被善意拒绝吗？</t>
  </si>
  <si>
    <t>岗位职责：1、客户合同的制作、签署、管理；2、风控部项目相关表格的制作及完善。3、 负责填写各种合同文本，保证客户资料的完整及真实性；4、 负责项目调研、客户材料审核工作；5、 负责还款、计息、逾期等数据统计工作；6、 负责办理风控部门领导人及公司领导交付的其他任务。任职要求：1、统招本科以上金融相关专业；从事信贷、风控、市场等优先考虑。2、工作积极主动，细致、踏实，有敏锐的风险防范意识；3、缜密的思维逻辑能力和财务分析能力；4、熟练使用word、excel、ppt等办公软件。</t>
  </si>
  <si>
    <t>岗位职责：1、车辆租赁后的风险控制；2、负责公司gps设备的统一招标及安装、监控等管理工作；3、负责监控单笔订单车辆的gps安装激活工作；4、负责日常的车辆gps监控并及时反馈问题，对异常设备进行维修更换；5、负责资产、资金逾期风控预警；6、相关数据统计、分析；7、车务相关的其他工作；任职要求：1、专科以上学历；2、3年以上相同岗位工作经验；3、熟悉车辆监控系统应用及相关法律经验；</t>
  </si>
  <si>
    <t>工作内容：1、根据集团战略目标和经营发展计划，协助搭建并维护集团风控管理与控制体系；2、负责根据内外部风险环境因素，组织开展项目投资尽调，业务风险审查，审核已拟定的风控方案，并督导落实；3、负责协助执行总裁根据集团风控管理工作需要，拓展外部信息渠道资源，逐步推进集团风控管理系统信息化平台建设；4、负责制定部门年度及月度工作计划；5、完成执行总裁交办的其他风控事项和工作。职位要求：1、本科211以上学历，金融/信托/券商/非标类私募基金行业从业3~5年；2、通过cpa考试者优先；3、熟练使用ppt、excel等办公软件；4、对企业全面风险管理有较高的理论水平及丰富的实操经验，对投资和金融行业风险管理、客户授信、具有股权投资并购的尽调和风险控制工作有丰富的实操经验；5、具备较强的组织、沟通和协调能力，独立客观的思考和决断能力，较强的风险识别、分析、判断能力，敏锐的洞察力，逻辑思维清晰，善于解决问题，并有极强的组织性、原则性和保密性，较强的团队管理能力，良好的职业道德。</t>
  </si>
  <si>
    <t>1. 对高频流转的客户进行授信审批2. 利用多源大数据及打分模型，对客户进行风险评级3. 对客户银行流水等资质凭证进行量化处理及分析4. 分析客户授信生命周期数据，结合大数据预警指标持续监控客户风险5. 参与风控政策修订与施行项目、打分模型优化项目任职要求：1. 精通个人及小企业类信贷资产信用风险审查、分析、评级，具gmac、晋城、丰田、汇丰、花旗等公司对公风控背景优先考虑。2. 善于利用、解读、交叉验证多源大数据，逻辑清晰，文字组织能力强3. 极强的协调沟通能力、口头表达能力、具备良好的服务意识4. 精通excel使用，有数据统计分析项目经验者优先</t>
  </si>
  <si>
    <t>岗位职责：1、负责银行/银联差错平台发起的查询、查复工作；2、负责银行/银联差错平台发起的调单、调单回复工作；3、根据银行/银联差错争议处理规范，依据公司业务流程，及时处理各类差错和争议事件；4、负责公司各部门及银行间协调沟通、确保相关差错争议业务的及时有效处理；5、及时发现并上报风险交易案件，跟踪风险交易处理流程及结果；6、与各销售部门对风险事件及差错业务的处理进行沟通。7、根据业务发展情况，协助主管完成内部流程优化制定及完善工作。任职要求：1、本科（含）以上学历，金融、经济、统计、计算机等相关专业；2、了解银联争议处理规则，具备良好的统计、分析能力和沟通协调能力；3、一年以上正式工作经历，有银行或第三方电子支付行业相关经验者优先；4、具有较强的学习能力、总结能力，能够迅速熟悉差错业务处理流程；5、具有较强的风险洞察能力和综合分析能力；6、具备较强的沟通协调能力、抗压能力;7、注重团队合作精神，且具备高度责任感。公司福利：假期安排：享有国家劳动法规定的各种节假日，公司另增多种带薪休假，丰富多类的节假日礼品福利！工作时间：朝九晚六（午休2小时）的工作时间，双休给您足够的休息时间！晋升平台：为优秀人才提供展现才能的大平台和晋升机会！薪酬福利：根据各岗位各人才的技能要求，提供富有竞争力的薪酬待遇！年终奖金：丰厚的年终奖金等您来拿！不仅限于年底双薪！社会福利：缴纳五险及住房公积金！员工福利：不定期举办员工文娱活动，员工生日、餐聚、聚会等各种腐败活动，丰富多彩的各类体育俱乐部、带薪年休假，年度体检、年度旅游。。。。好多活动福利等你来！办公环境：坐标天河区中轴线cbd，甲级办公楼，创新个性化的办公室风格，交通非常便利！这是一支欢乐热情开放的年轻团队，开放和创新的企业文化，等你一起来玩转职场！</t>
  </si>
  <si>
    <t>岗位描述：1、按照公司制度规定负责项目会议筹备、组织工作，记录、整理、归档会议纪要，并完成会议决议传达；2、按照要求收集各项企业资料，能看懂财务报表、银行流水，可以进行简单的数据统计工作；3、其他领导交办的工作。任职要求：大专以上学历，财务类、法学类专业优先，一年以上工作经验，薪酬4-5k，周末双休，上班时间9：00-18：00 ，22岁以上 ?薪资福利：1、五险一金，绩效奖金； 2、新人快速晋升，丰富的团队活动、生日礼品、年节礼品；? 培训及晋升空间： 3、完善的入职培训，创始人及骨干员工亲自讲解相关知识，学习更直接更快；4、工作后有不定期的培训（行业知识、产品设计、沟通技巧、职业素养等），个人成长迅速。</t>
  </si>
  <si>
    <t>岗位职责：1、负责公司供应链金融风控体系建设，主要是保理业务风控体系建设；2、设计供应链金融产品的风控流程、模式和风险点把控，形成有效的供应链风控体系和相关风控制度、风控表单； ? ? ? ? ? ? ? ? ? ? ? ? ? ? ? ??3、负责对供应链金融项目（保理项目）进行合法性、合规性和真实性的审查等；4、根据调查材料、实地核查资料进行尽职调查，分析借款人及项目的优势和风险，并提出风控措施；5、负责反担保、增信、保证金等风控措施的设置；6、对项目贷款种类、金额、期限、费率、还款方式等提出建议；7、负责组织项目风控会的召开和统一风控审批意见；8、完成上级交待的其他工作。?任职要求：1、本科以上学历，金融、审计、财务、经济管理、法律或相关专业；?2、3年以上银行、供应链金融公司、保理公司、律师事务所等领域风控经理岗位，2年以上风控团队管理经验，拥有正式审批权限，至少1年以上保理公司风控经理岗位工作经验，参与不少于5个保理项目的尽职调查和风控审批；3、熟悉供应链金融（保理）的风控流程和模式，有效控制供应链金融项目风险，对供应链金融项目或产品有较深的了解，对供应链金融有浓厚兴趣，熟悉abs相关知识和操作流程； ? ? ? ? ? ? ? ? ? ? ? ? ? ? ? ? ? ? ? ? ? ??4、熟练掌握授信业务基本规章制度和政策、各类授信业务品种及主要风险点，主要是保理业务的授信和主要风控点把控；5、熟练掌握财务知识与财务实践，同时熟悉民法、诉讼等领域的知识；6、具有敏锐的风险识别和判断能力，了解基本的风险计量方法和风险缓释技术，有大型保理公司和融资租赁公司工作经验优先考虑，通过司法考试的人员优先考虑。</t>
  </si>
  <si>
    <t>想要付出多少努力，就已经定格好要赚多少钱。每个月薪资2000，随随便便找一个文职工作就可以了，每个月薪资5000，只要加一点班就差不多已经达到了。如果您想通过自己的努力月薪5位数，金融这个行业恰好可以达成您的愿望。用你的努力去经营一份属于自己的事业！岗位要求:1、为公司账户操作指定风控计划2、每个月进行交易总结，及时准确的向公司汇报各项账户进度。3、时刻关注操作品种的价格变动以及相关重要基本面事件，提前做好风控计划，减少账户风险4、按照各个部门主管的安排，定期整理交易数据，以及账户盈亏状况。5、进行基本面和技术分析，对数据进行收集或者整理。薪资待遇：风控专员：底薪6000+%30业绩提成（薪资6000—10000）风控主管：底薪8000+%30业绩提成（薪资8000—15000）风控经理：底薪15000+%30业绩提成（薪资20000—50000）首席风控经理：面谈应聘方式：直接投递简历，公司经过初步筛选会在24小时之内跟您联系。联系人：王璇 联系电话：177781419192公司地址：北京市朝阳区东大桥春平广场百富国际大厦a座8层8d（地铁6号线a口出，右拐兰州拉面方向走到尽到左拐即到）乘车路线：地铁6号线，东大桥站下a口出右手边春平广场百富大厦</t>
  </si>
  <si>
    <t>岗位职责：1、负责供应链金融核心企业、配套企业的授信审批；2、针对核心企业的上下游提出不同的风险审核维度，配合建模人员建模；3、前往客户、项目等现场进行实地考察，核查交易对手、投融资项目、抵质押物、市场环境等重要数据，评估核心关键要素对项目带来的影响；4、对融资方的财务状况、业务发展、负面舆论的持续关注和分析，收集各项风险预警信息，及时下发风险提示、预警通知，并及时采取必要措施控制风险，跟踪风险控制效果；5、负责对房产抵押、个人不动产质押等项目做出风险评估；6、对风控模型不同子模块提出差异化的维度需求；7、对供应链金融产品提出风险优化建议，并最终确定落地；8、负责供应链上下游融资企业的项目审核、贷后管理；对风险项目及时预警，提出有效的风险缓释措施；9、完善公司供应链金融业务风险管理的目标、流程，建立供应链金融业务的风险管理体系，推进公司内外部风险的全面防范于控制；10、对投资项目进行尽职调查并进行风险评估和分析，出具风控报告、运用风险监控知识和实践经验，针对投资及交易过程实施事前、事中和事后监控；11、督促各部门对实时监控、风险检查中发现的风险进行整改；12、评估各部门风险管理程序和方法的有效性等；13、拟定金融服务审核流程及相关制度。任职要求：1、3年以上投融资、资产管理、风控业务法务或律所相关业务工作经验， 能够运用法律、财务、金融知识等进行一定程度的协调和判断；2、有银行或会计师事务所、担保公司、供应链金融、融资租赁、小额贷款等相关行业的尽职调查、风险管理、信贷审核工作经验；有同行业供应链管理公司风控管理工作经验者优先；3、熟悉信托、基金、证券、银行理财、资产管理等金融行业法务法规；4、具备敏锐的风险意识和良好的风险识别能力；5、有理想、有抱负，认同公司商业模式及企业文化，忠实守信，具备良好的职业素养。基本福利：1、周末双休，每天7.5小时制，员工享有国家法定假期，如年假、产检假、产假、陪产假、婚假、丧假等；2、购买社保、公积金；3、享有交通补贴、业务提成奖，贡献奖、年终奖、结婚、生育礼金、节日、生日礼品等；4、定期举办生日会、旅游、下午茶等活动；5，若初审通过，具体工资待遇面谈;上班地址：深圳市南山区科技园深南大道9789号德赛科技大厦6楼602， 附近地铁：高新园地铁站d出口，附近公交站：大冲联系方式：0755-22677309 ， 或发邮件至：13713823296@163.com</t>
  </si>
  <si>
    <t>岗位职责：1、及时跟踪市场行情，根据行情变化，提出有效应对措施；2、通过客户的交易数据，做账户诊断，分析客户的盈利能力，亏损原因，对交易异常的客户做持续跟进，预防交易风险；3、分析各服务部、组的交易、维护数据，为公司服务好客户提供有效支持。任职要求：1、数学、金融学、经济学、计算机及会计专业大学本科毕业生；2、有在金融市场如证券、期货、从事过相关工作的优先考虑；3、能熟练使用excel、vba、spss等在统计工具或数据分析工作经验尤佳。</t>
  </si>
  <si>
    <t>此位空缺，高薪急聘！一、千军易得，一将难求，一将无能，累死全军！1、3年以上风险控制管理经验，金融或法法律相关专业本科以上学历；?2、参加公司重大投资决策；3、领导公司风控团队，建立公司风控体系；?4、搜集公司风险信息，研究公司风险点，制定公司风险战略；?5、预测公司风险活动，加强风险活动管理；?6、提请公司高层制止高风险投资及相关经济活动；?7、制定公司危机公关策略，处理公司危急事项8、熟悉行业相关政策法规及风险控制指标体系，具有较强的风险分析与指标设计能力以及风险识别、评估、监控等方面的技能；具有会计、审计、风控、法律等相关执业能力。熟悉供应链行业优先.员工福利：1、完善的晋升渠道和培训体系；2、深圳第二高楼，高大上办公环境；3、法定劳动合同，医保、社保；4、带薪年假、病假，及国家规定的婚、产、丧假等全面福利；5、员工国内外旅游、生日会、定期组织活动如ktv、外出拓展、羽毛球等；6、朝九晚六，周末双休?享有国家法定节日休息。</t>
  </si>
  <si>
    <t>职位描述：1、参与制定公司互联网金融发展战略规划，负责公司风控体系建设，制定内控、项目评审等相应政策制度、流程和程序；2、根据项目资料进行项目立项前的风险咨询及评估，出具书面风险评估意见，并进行项目事中风险监控、检测及事后的风险评估；3、研究国内外互联网金融创新动态、行业发展趋势，发掘金融产品新机会；4、调研客户需求和市场竞争形态，结合公司自身发展战略，提出金融产品规划设想；5、提出产品营销策略，设立产品营销目标，并协调实施，评估完成情况；职位要求：1、本科以上学历，金融或法律等相关专业；2、5-8年以上金融工作经验，3年以上p2p行业同岗位管理工作经验；3、深刻了解风控运营工作，有成熟的风控运营理念和方法论，熟悉各种金融产品业务风控流程和贷款市场情况，有独立进行信贷项目的风险评估和控制的能力；4、擅长数据分析，较强的信息收集分析能力，能敏锐通过数据洞察风险，及时启动预警机制；5、熟悉国家相关金融法律法规，能熟练运用金融学、管理学、会计学理论知识，并能独立撰写风险评估报告；6、具备优秀的团队管理能力、分析与解决问题能力、沟通与协调能力。公司视人才为企业发展的根本，并竭尽所能为每一位员工提供实现自身价值、提升自身能力的机会，搭建事业提升的平台。口袋零钱全体同仁欢迎您的加盟，期盼与您一起共创美好明天！我们的福利：1、上班时间：8：30-18：00（公司给每位员工发放午休床，双休工作制） 。2、社会保障：公司入职即为员工购买五险一金。3、各类福利：公司给正式员工发放各类贺金（生育、婚礼），过节费（节日），慰问金（生病住院）等。4、带薪年假：只要在口袋零钱工作满一年，您将拥有5-10天的带薪年假，快乐工作，快乐旅游吧！5、不定期举办各类体育活动。6、节假日聚餐：逢重大节日，我们将欢聚一堂，吃吃喝喝话家常！关于薪酬：1、基本工资、绩效工资、项目奖金、年底奖金。2、按不同的工作体系，有年度奖金或项目奖金、优秀员工奖金。公司地址：广州市天河区五山路371之一号中公教育大厦2110。交通指引：1、地铁3号线五山站c出口，往右直走，会经过华南理工大学，不用进去，沿着右边继续往前走500米左右即到。2、附近公交站名是&amp;ldquo;华工大&amp;rdquo;;途经的公交车线路有b10，78、218、775、41、197，20，78a等。</t>
  </si>
  <si>
    <t>岗位职责：1.?按照常规贷后标准对相关项目及时、准确的进行核查，并做好相关记录；2.?及时提醒客户付息还本，确保告知客户还款时间、金额、账户准确无误、并做好相关的还款记录；3.对予常规核查中或其他非常规核查中出现影响客户还款，或其他不利于公司回款的因素时，及时出示风险预警信号；4.客户出现风险时，及时有效的实行的风险处置措施，包括电催、上门催收等；5.定期对风险数据进行整理、分析；任职要求：1、专科及以上学历；2、性格开朗，积极乐观，善于沟通，有责任心，有上进心；3、有工作热情，有团队意识，能服从团队管理；4、对数据敏感，熟练运用excel等办公软件；5、有数据经验及相关工作经验者优先。</t>
  </si>
  <si>
    <t>岗位职责：1、 项目风险管控、经营风险分析；2、 规划设计风险管理框架、制度、流程，制定风险管理的各项制度和岗位职责；3、 负责项目评审、产品风控评估，进行数据采集、数据分析，资信评估，提出风险防范措施，提交风险评审报告；4、 关注经济金融信息，及时根据政策形势研究分析业务运营中出现的潜在问题，形成风控建议供管理层决策；5、 承担培训职责，对业务人员进行专业培训和辅导，提高业务人员的工作技能和风险防范意识。任职要求：1、 具备相当的风险管理理论基础，熟悉各种风险控制模型； 2、 具备较高的企业财务管理知识，对企业财务真伪具有较高洞察力；3、 熟知企业投融资风险；4、 具备较强的沟通能力。薪资待遇：风控专员：底薪6000+%30业绩提成（薪资6000—15000）风控主管：底薪12000+%30业绩提成（薪资12000—30000）风控经理：底薪18000+%30业绩提成（薪资18000—50000）首席风控经理：面谈联系人事经理：李经理  17710137865 公司地址：北京市朝阳区东大桥春平广场百富国际大厦a座8层8d（地铁6号线a口出，右拐兰州拉面方向走到尽到左拐即到。乘车路线：地铁6号线，东大桥站a口出右转即到</t>
  </si>
  <si>
    <t>岗位职责:1、能够根据公司风控管理制度和体系，严格执行和实施，并针对授信项目、业务流程、资产管理等完善风险管控措施；2、 负责组织事前风险审核、事中风险控制、事后风险检查，出具风险预警提示和风险评估报告；3负责风控团队管理工作，制定风控审批工作流程，信审人员的考核，工作分配，负责开展风险培训；4、对拟授信项目进行实地考察，负责业务资料的整理与核实、业务风险揭示与分析、业务模式设计与研讨等，独立出具项目审核报告；5、负责定期对业务部门工作合规性的检查与管理，并监控各类业务风险的分析及防范措施的制定；并建立企业风险数据库和跟踪档案；6、定期出具公司风险常规管理报告，针对公司即时风险问题，评估风险状态与风险程度，分析风险来源和影响，提供解决方案。任职要求：1、本科以上法学相关专业，通过司法考试及持有律师证优先考虑；2、具有3年以上银行信贷审查、互联网金融、担保项目、小额贷款、投资风险控制等金融行业风控管理工作经验优先；3、对风险管理 、风险体系有较深的理解，良好的风险控制能力和管理素养；4、熟悉金融行业项目运作情况，具备较强的逻辑分析、判断能力，对项目的法律风险分析有丰富的经验；5、具有独立应对突发法律事件的能力；熟悉司法机关及仲裁委办事程序；有较强的工作责任心和事业心、团队精神，具有c1以上驾照，能接受适当的出差。</t>
  </si>
  <si>
    <t>岗位职责：1、协助领导建立和完善公司整体风险预警与管理控制体系，制定、实施并达成风控目标；2、根据风险评估结果，撰写风险审查意见，提出风险控制措施并对措施的有效性进行定期风险分析与评估；3、根据业务种类的不同，对风险信息资料进行收集、整理、核实、分析或现场核查，负责风险监控和措施追踪；4、协助领导设计并搭建风险管理培训体系，对资产端系统性培训，提升金融专业人才的风险意识。?岗位要求：1、35岁以下，大学本科以上211/985优先，金融、经济、财务类等相关专业，通过cpa（注册会计师）考试优先；2、5年以上银行或相关金融机构信贷管理、供应链金融、租赁、保理等业务方面的财务风险审核经验；3、具备较强的沟通协调能力、能够承受高强度的工作压力；具有敏锐的洞察力和准确的业务分析能力，能够胜任对大型国企、上市公司财务报表的熟练分析和审核；4、需要具备熟练的计算机办公软件的应用操作能力；5、风险意识强烈，有责任心，具有良好的道德品质和职业操守。</t>
  </si>
  <si>
    <t>业务介绍 信用卡催收：通过外呼方式，进行银行信用卡的催收，将银行的资金风险降到最低。  【招聘要求】 1.大专及以上学历，有催收经验或者销售/呼叫客服经验者优先，优秀者可放宽学历至高中、中专 2.普通话标准，沟通谈判能力强，具备较好的服务意识及风险甄别意识； 3.工作态度严谨，具备团队合作精神及独立解决问题的能力； 4.较强的抗压能力，心理调节能力强，有上进心，对公司文化认可，适应加班； 5.目标感要强，对未来自己的职业有一定规划，敢于坚持自己的选择，并为之努力拼搏。 6.正能量，有集体荣誉感。  【薪酬待遇】 m1基本工资+全勤奖+绩效（综合工资区间：4000-4700） m2:基本工资+全勤奖+绩效+提成（综合工资区间4000-7000） m3:基本工资+全勤奖+绩效+提成（综合工资区间6000-12000） （新员工第一个月保底薪资4000，三个月后员工均薪6-8k，业绩优秀者月薪过万，多劳多得）   激励政策：每月会根据银行任务情况，制定相应激励方案，在年底和年初有个人与团队的奖金，以此来激励大家更好的完成银行的任务。  【上班时间】 上班时间9:00-18:00 大小周休息；  【其他福利】 1、五险一金 2、月度部门活动 3、不定期奖励旅游及培训机会 4、国家规定的法定节假日及重大节假日礼品慰问 5、不定期业务晋级奖金及其他激励活动 6、岗前培训  【晋升平台】 业务线：m1--m2--m3；运营管理线：电催员-师傅-组长-项目主管-运营副经理-运营经理-高级总经理。中后台线:电催员-质检-培训师-质检组长-质检主管。项目内部一般每2-3个月做一次储备干部的选拔，业务规模扩大或公司其他项目有需求时可直接晋升组长。  上班地点：深圳市南山区南头街道智恒产业园（南头检查站） 附近公交很便捷，公交站牌:深南北环立交（南头检查站）、南头小关，公司附近就餐点选择多，办公环境良好，有独立休息区，多功能培训室</t>
  </si>
  <si>
    <t>岗位职责：1、参与风控规则的制定。理解并严格执行公司风险控制流程和风险控制制度；2、协助风控部经理不断完善贷款管理制度，完善操作细则与规范，搭建风险监控与预警体系；3、负责跟踪公司资金的收支情况，及时发现和预警潜在风险，并提出具体整改措施及意见；4、参与实地调查或分支机构合规检查。确保公司各项风控措施及管理规定落实到位。5、汇总发现的合规问题及风险因素并编制风控月报。6、解答前线提出的问题，并不定期对分支机构员工进行风控策略、制度和流程的培训工作，提升业务人员防控风险的技能。7、完成风控经理布置的其他工作。任职要求：1、大专以上学历，经济、金融、统计、会计、风险管理等相关专业优先。2、1年以上信审或风险管理经验，熟悉个人贷款业务工作流程、审核标准、操作规范。3、具备基础金融知识。具备银行、担保公司、房地产、小额贷款公司、互联网金融p2p等从业经验者优先。4、具备良好的职业操守和敬业精神，责任心强。认同公司组织文化和发展路线。能吃苦，肯付出，能适应短途短期出差。5、年龄25-30岁，有创业经验者优先。</t>
  </si>
  <si>
    <t>一、岗位职责：1、为公司的账户进行盈利；2、每个月进行数据总结，即时准确汇报公司各项账户信息3、时刻关注公司账户操作品种的价格变动和相关重要资讯5、严格执行公司各项制度，并定期整理数据，向上级领导账户分析结果二、薪资待遇：1、底薪6000起＋生活补助+提成20%-50%+岗位分红+五险一金三、上班时间：朝九晚六 周末双休 法定节假日四、任职要求：1、热爱金融行业，有强烈的意愿进入金融投资领域2、具有良好的自我学习能力与团队合作精神3、具有良好的职业操守，有强烈的责任感4、敢于挑战自我，勇于凭自己的努力和本领获得高收益【联系方式】直接投递简历，公司会当天审核，审核通过后会通知面试。人事经理：王经理联系电话：18138211312公司名称：中汇富投资（深圳）有限公司公司地址：深圳市福田区车公庙创新科技广场1期a座1501工作地址深圳市福田区车公庙创新科技广场1期a座1501</t>
  </si>
  <si>
    <t>岗位职责：1、协助银行处理信用卡逾期欠款或者不良贷款，维护银行客户的信用；2、通过电话、发信函等方式与客户进行还款方案的协商，最终达成还款的目的；3、根据业务发展的需要及时为公司提交准确的催收记录、录音及外访照片等账户资料，定期做好留案、退案等，并根据公司及合作单位的需要及时做好个别案件的停催工作；4、积极配合上级领导在团队建设、业务技能提升等方面工作；5、负责管理案件的各项数据及信息安全工作；6、完成上级领导交办的其他工作。任职资格：1、中专及以上学历，年龄20-38岁，男女不限；2、具有较强的沟通能力、语言表达能力；能吃苦耐劳、对金钱有强烈的欲望；3、能熟练的使用电脑和办公软件；4、具有银行、金融公司、外包公司工作背景，或信用卡催收经验者优先考虑；5、无人行不良信用记录、无犯罪记录。公司福利：1、薪资结构：底薪2300+100全勤+200激励+21%提成，综合收入不低于6000元/月；2、公司福利：购买五险、年度旅游奖励、生日福利、传统节假日礼品或礼金、带薪年假、银行奖励、公司内部奖励、年终奖等；3、岗前带薪培训，为职业发展打下扎实基础；4、周日和法定节假日休息，如有加班，另有加班补助；5、公司有清晰透明的晋升管理办法，晋升不限任职年资长短，让胜人一筹的你永远快人一步；6、公司提供年度出境游机会。工作地址：广州市天河区沙河甘园路51-52号创想公社a座313室联系方式：020-85289836</t>
  </si>
  <si>
    <t>岗位职责：1、按照公司战略及集团要求，构建完善的业务风险评价及预防体系，对业务风险控制全面负责；2、分析评价融资端、资产经营活动潜在风险，作出最终风险评价；3、负责制定公司业务风险审核管理办法，督促相关人员严格按照规定及流程进行经营活动；4、进行项目审查和风险分析、控制；5、负责组织实施业务部门人员风险防范意识及措施培训；6、负责组织对公司重大项目的审查及资产经营活动的管理工作；7、参与新产品开发的风险评估，并提交风险评估报告。任职要求：1、全日制本科及以上学历，金融、经济、法律、审计、财会等相关专业毕业；2、4年以上风控经理类管理工作经验或金融行业风控工作经验，具有资本市场、ppp、房地产基金信托风控经验优先；3、熟悉金融行业法律法规，具有极强的风险评估能力、信贷判断能力；4、具有完善的信贷分析、谈判、组织和协调管理能力。加入赋格，您能享受的福利待遇：1、五险一金：试用期即为员工缴纳，其中公积金比例高达10%（个人实际工资为基数）；2、工作时间：五天7.5小时，午休1.5小时，双休；3、提供额外补助：餐补20元/个工作日，交补200元/月，共计约640元/月；4、带薪假期：享有带薪年假、病假、生日假等国家规定或公司个性化假期；5、节日福利：端午、中秋、春节等传统节日发放现金大礼包；6、生日福利：每季度举办员工生日party并赠送个性化生日礼品；7、 丰富的文娱协会活动（篮球、羽毛球、游泳协会），团建费100元/人/月；8、 年度调薪，3月、9月两次晋升窗口期，上不封顶的发展空间，具有挑战性的职业发展通道；9、 与时俱进的培训项目，获得新颖先进的科技金融知识与技能。</t>
  </si>
  <si>
    <t>联系我们：汪老师 手机\微信:18815708150在线咨询qq:827811645岗位背景：交通银行企业管理服务有限公司（以下简称“交银企服”）成立于1992年8月，系交通银行旗下全资子公司。目前经营范围主要包括：企业管理、金融信息技术、金融业务流程、金融知识流程服务等，并于2014年10月获得国家工信部颁发的第二类增值电信业务经营许可，为交通银行提供综合化金融服务保障。*五大国有上市银行之一*中国历史悠久古老的银行*中国首家全国性的国有股份制商业银行*中国首家境外上市的中国商业银行*2010年上海世博会商业银行全球合作伙伴 岗位职责：1、对失联账户进行信息修复，及时为客户更新有效联系信息；2、主动从相关系统和电话联系中发掘并获取更多客户信息；3、 对可疑客户信息和交易行为进行判断，分析客户的潜在风险，并采取有效控制措施。4、 对信用卡信贷风险进行管理，促进银行不良资产的最大化回收；5、 针对长期逾期拖欠信用卡的客户提醒、督促、引导其结清账款；6、 发现案件风险，及时上报疑似欺诈等异常案件。岗位要求:1、 全日制大专以上学历；2、 口齿清晰，普通话标准，具有良好的语言表达和沟通能力；3、 性格开朗，具有良好的团队合作意识；4、 熟练操作电脑；5、 具有一定的抗压能力；岗位薪资：（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五）提供免费早、中工作餐；（六）依法提供独生子女奖励和入托费用报销；（七）提供年度健康体检和工作行服；（八）优于法定休假规定的带薪休假制度。★★★综合来说：我们每年有18000左右的各种福利，算下来平均每个月就有1500元哦！备注：在职员工基本月薪都在5500以上到8000左右，另有年终分红（根据员工在职时间）为4—10个月固定工资，年收入保底在8万到15万。工作地点：浦东新区张江高科技园区松涛路80号交通银行太平洋信用卡中心园区面试地点：浦东新区中科路699号d座1楼乘车路线（仅供参考）—— 轨道交通2号线（张江高科站2号口出）8:40/8:45/8:50/8:55/9:00/9:15/12:00/13:15有班车，或者（张江高科3号口）乘坐1057路（整点车）至海科路金科路工作地址：浦东新区中科路699号d座1楼</t>
  </si>
  <si>
    <t>岗位职责：1、按照公司战略及集团要求，构建完善的业务风险评价及预防体系，对业务风险控制全面负责；2、分析评价融资端、资产经营活动潜在风险，作出风险评价；3、负责制定公司业务风险审核管理办法，督促相关人员严格按照规定及流程进行经营活动；4、进行项目审查和风险分析、控制；5、负责组织实施业务部门人员风险防范意识及措施培训；6、负责组织对公司重大项目的审查及资产经营活动的管理工作；7、参与新产品开发的风险评估，并提交风险评估报告。任职要求：1、全日制本科及以上学历，金融、经济、法律、审计、财会等相关专业毕业；2、4年以上风控工作经验或金融行业风控工作经验，具有ppp、房地产基金信托风控经验优先；3、熟悉金融行业法律法规，具有极强的风险评估能力、信贷判断能力；4、具有完善的信贷分析、谈判、组织和协调管理能力；5、具有优秀的组织协调及人才管理能力。</t>
  </si>
  <si>
    <t>岗位职责：1、 负责建立风控体系和评估模型，确保风控在业务和系统层面的落地实施。2、 负责完善风控管理的各项管理制度、规则，完善风控系统等工作。3、跟踪、监测、维护及优化风险评估模型，确保风控体系的有效性。任职要求：1、具有2年以上风控建模相关工作经验，熟悉建模流程原理，结合业务和产品特征解决实际问题。2、熟练使用统计分析、sql软件。3、具有良好的逻辑思维、提炼总结、沟通协调能力。4、能够承担工作挑战和压力，诚实敬业，积极主动，做事细心。</t>
  </si>
  <si>
    <t>岗位职责：1、热爱金融行业。2、具有良好的自我学习能力与团队合作精神；3、具有良好的职业操守，有强烈的责任感；4、敢于挑战自我，勇于凭自己的努力和本领获得高收益。【工作内容】1、为公司的账户进行情盈利；2、每个月进行行情总结，即时准确汇报公司各项账户信息；3、时刻关注公司账户操作品种的价格变动和相关重要资讯；4、严格执行公司各项制度，并定期整理数据，向上级领导账户分析结果；5、按照部门主管的要求进行技术和基本面规律的分析，进行数据的搜集或整理【薪资待遇】底薪6000 + 车补 + 饭补 + 高温补助 + 五险一金 + 年底双薪公司对于没有金融经验，却对金融衍生品操作有兴趣者，提供正规统一的免费培训，有专业的金融团队手把手带你走进金融市场。我们的交易团队有绝对的信心让你在培训期后，有属于自己的系统与理念，让你找到自己在金融市场的立足点，成为我公司的优秀员工，对于成绩优秀学员公司提供交易账户帮助学员完成自我晋升。希望对金融行业有兴趣的应聘者积极与我们联系，了解公司情况、招聘详情及与工作相关的问题【联系方式】直接投递简历，公司会当天审核，审核通过后会通知面试。公司名称：中汇富投资（深圳）有限公司人事经理：周小姐联系电话：18138210992公司地址：深圳市福田区车公庙创新科技广场1期a座1501（天安数码城）乘车路线：地铁1号线车公庙站f口出，左转直行约3~5分钟。工作地址深圳市福田区车公庙创新科技广场1期a座1501</t>
  </si>
  <si>
    <t>职位描述：1、协助首席执行官对风险控制部工作负全面的管理责任；2、负责部门工作流程与工作制度制定、修改的起草工作；3、分析产品不同渠道的业务体系，参与构建完整的风控策略与模型体系；4、协助建立公司风险数据收集、识别、预警、报告系统，搭建风险监测系统；5、对产品和业务风险、平台运营风险、公司经营风险等进行评估分析，定期撰写风险评估报告；6、预测产品未来整体坏账率，为产品运营提供预见性的分析结果。岗位要求：1.建立完善产品风控评估体系，设计并进行数据采集、数据分析，风控模型设计和实施；2.分析客户贷前,贷中,贷后行为，评估客户的定价与额度，设计开发贷中风控和支持贷后催收策略；3.熟悉小额信贷风控流程，具有frm证书或者互联网金融平台在线风控经验者优先虑；4.具备较强的数据分析、归纳及总结能力，掌握一种或多种主流数据分析语言或工具,如sas、spss、 r、python、sql等。</t>
  </si>
  <si>
    <t>岗位职责：1、制定信贷业务的风险管理政策、制度及作业流程，有决策引擎使用经验优先考虑；2、优化审批流程；3、参与验证第三方数据，制定相应的风险政策、审批细则，强化风险判断；4、参与开发新产品，丰富公司产品线；5、参与评审后督工作，监督审批质量。任职要求：1、专业要求：本科以上，经济、统计、数学、计算机、金融工程等相关专业；2、经验要求：3年以上信用贷款或信用卡业务等相关从业经验，包括2年以上信贷政策制定或信贷审批经验；3、能力要求：具备良好的信贷风险识别和分析能力，良好的团队协作和沟通能力；4、其他要求：熟练使用excel等办公软件</t>
  </si>
  <si>
    <t>岗位职责：1、负责对市场中心推荐的电商融资项目进行初审，项目材料的真实性、完整性和准确性进行核实和检查；2、负责对电商融资项目的可行性进行初步判断并向风控委员会提供参考意见；3、负责审查电商融资项目法律合同的审查、定稿和签订，监控项目担保措施落实情况；4、负责已实施项目的贷后风险检查，关注已实施项目的重大财务及经营风险，及时提出风险预警和化解方案。5、协助市场中心、风控中心完善风险控制相关制度流程。任职要求：1、 大专及以上学历，具备1年及以上银行、小额贷款公司、担保公司以及其他金融服务机构工作经验；2、熟悉小贷、融资担保、p2p、其他互联网金融运营模式；3、熟悉银行授信、风险管理等专业知识；熟悉国家及监管部门金融政策、法律、法规和监管要求；4、具有丰富的项目审批、风险识别经验, 有敏锐的洞察力和分析判断能力；5、具备较强的语言表达和沟通能力，能够适应高强度工作；6、具有良好的职业操守，思维缜密，有独立、客观的工作态度。</t>
  </si>
  <si>
    <t>职位描述：1、 负责供应链金融b2b业务的风险管理工作，与前端客户经理共同参与项目的尽职调查，对交易结构、核心企业准入等进行风险把控，并出具风控意见；2、 负责建立对b2b平台上的小企业客户信用风险评价方法和授信方法，基于行业特点、交易数据及第三方外部征信数据源设计风险管理策略、评级打分卡和授信模型；3、 负责将供应链b2b项目的信贷作业流程标准化，并编写相应业务需求，配合实现将信贷作业流程线上化运行；4、 负责供应链b2b项目的核心企业和授信客户贷后风险监测和预警，针对重点客户开展现场和非现场常规贷后工作检查等。任职要求：1、 不超过35岁，本科以上学历，有数学、金融学、数理统计或计量经济学专业背景；2、 有供应链金融b2b项目风险管理经验，有大数据风控建模项目的主要参与人经验，有益博睿、fico等专业咨询机构经验者优先；3、 对常用数据建模分析工具matlab或sas等运用熟练；4、 对待工作认真负责，细致，严谨，有优秀的职业素养和团队精神。</t>
  </si>
  <si>
    <t>我们是谁：我们是星计划，投资人为京东金融，专注于女性医疗美容金融服务领域。岗位目标：培养全能型风控管理人员职位描述1. 根据公司的信贷审核政策及相关规定对借款人资质进行风险排查；2. 了解公司的审核策略，优化风险排查模式和方法；3. 收集、分析市场环境，落实公司的风险政策与策略；4. 完成领导安排的其他工作。  岗位要求1. 全日制本科及以上学历，可应届生；2. 需能够适应轮岗，包括：交易监控、一线销售、风控策略、反欺诈调查、白名单策略等3. 责任心强、抗压能力强、遵守职业道德；4. 思维敏捷，逻辑清晰，具有良好的学习能力；5. 了解sql、编程技术者优先。</t>
  </si>
  <si>
    <t>岗位职责：1、鉴别经营活动中的各类风险，对不良率负责；2、监测运营项目的风控措施，适时调整相关风控政策，不断完善风控模型，包括准入标准、授信逻辑、反欺诈策、评级模型及审查政策等； 3、完善团队风险管理流程及体系，分析评价各类业务活动存在的潜在风险，制定风险管理政策。4、跟踪行业与公司经营动态，研究新政策与新业务对公司风险控制管理的影响。5、负责风控部门的团队建设、新人培训等其他管理工作。任职要求：1. 志向高远，具有进取心，责任心，团队合作良好2. 3年以上小贷、车贷、银行、信用卡或信贷风险管理从业经验，1年以上管理经验，有制度政策拟定工作经验的优先3. 数据驱动，熟悉sas 、r、python、sql等软件，有较强的数据分析能力4. 本科及以上学历</t>
  </si>
  <si>
    <t>岗位职责：1、主导项目风险尽调，对固收类或权益类投资风险做出独立风险评估，撰写项目风险评估及评审报告；2、监督各业务部门对风控制度及流程的执行情况，及时向领导上报已识别的风险；3、承担部分行业研究。任职资格：1、全日制大学相关专业本科以上；2、5年以上相关工作经历，可以包括银行信贷、供应链金融、消费金融、房地产项目投资、vcpe投资、会计师事务所审计、基金投资、券商投行、信托产品开发或项目尽调等工作经历，独立负责过多个项目运作、投资或风控评审； 3、熟悉相关法律法规和投资方法、交易结构；熟悉财务、企业经营等分析方法； 4、有责任心和良好的沟通技巧，有较好的文字表达能力和较强的逻辑思维能力；工作积极主动，重视团队合作。</t>
  </si>
  <si>
    <t>任职要求：1、大专以上学历，法律、经济、财务或金融等相关专业；2、具有1年以上的汽车融资行业经验或p2p公司、信贷、担保、银行等相关行业风险和信用审查管理经验；熟悉金融相关业务流程及风险点；3、处事稳重，具有良好的谈判能力、沟通能力、表达能力；4、为人正直，较强的责任心和执行力，勇于创新和面对挑战，对工作充满激情；5、了解国家经济金融政策、法律法规，熟悉汽车以租代购风控流程的优先考虑。</t>
  </si>
  <si>
    <t>职位描述：1.对客户质量的审核，把控虚假、欺诈风险2.借款需求处理的及时有效性，在系统中录入客户信息，及时递交申请资料，包括资料录入、扫描和归档3.安排客户洽谈、签订贷款合同，解释相关条款和处理客户异议及投诉?4.提供客户服务工作，包括协助客户签约和面审工作5.客户的还款提醒工作、m1逾期客户还款管理6.放款后相关资料的保存与处要求：1.全日制本科学历（有工作经验者优先）2.有较强的风控意识，良好的沟通能力，有较强的目标感3.熟悉产品知识，有一定法律意识4. 熟练使用ms?office办公软件，具备基本网络知识5.工作效率高，服务意识强，有责任心，适应能力强福利：（1）五险一金；（2）员工丰富多彩团建活动、员工旅游；（3）完善、成熟的系统培训（包括金融理财知识、业务技巧等）；（4）国家法定节假日与带薪年休假。（5）工作时间：9：00上班，18：00下班，每天工作8小时，双休。?(6) 丰厚年终奖</t>
  </si>
  <si>
    <t>岗位职责：1、建立健全集团财务风险识辨体系和风险处理机制，增强公司抗险能力；2、分析评价经营活动潜在风险，作出风险评价，负责组织实施各部门人员风险防范意识及措施培训；3、组织实施年度全面预算编制；4、每月主导预算执行情况并执行情况分析报告。5、部门安排的其他任务任职要求：1、财务相关专业本科及以上学历，三年或以上财务工作经验，两年以上预算相关经验；2、熟练使用ppt/word/excel等办公软件；3、具有较强的逻辑判断能力和数据分析能力；4、具有上市公司、大型集团公司预算管理或风险管控的经验优先5、具有中级职称或cpa等专业资格优先</t>
  </si>
  <si>
    <t>1、进行1-29天帐户的催收作业并达成绩效指标；2、进行30-59天帐户的催收作业并达成绩效指标；3、进行客户联系方式查找与相关还款谈判；4、完成临时交付的其他绩效提升工作。教育程度 大专以上学历相关经验 有催收经验优先。善于发现问题、解决问题，抗压能力强。专业能力 有一定的催收技巧，office办公软件熟悉，思维清晰，表达能力优秀核心能力 抗压能力，执行能力</t>
  </si>
  <si>
    <t>岗位职责：1、负责对资料进行分类、整理、数据统计；2、思维清晰，善于沟通，纪律性强；3、勤奋踏实、责任心强，有较强抗压能力，能够胜任业务体量扩大情形下的其他相关工作；任职要求：1、学历不限2、有金融行业工作优先录用3、熟练使用办公软件4、具有良好语言沟通能力，性格外向，开朗；5、具有独立思考能力和判断能力，信息收集能力和学习能力，善沟通，善交际；待遇：5-10k(五险），早九晚六 周末双休，有能力者待遇优厚</t>
  </si>
  <si>
    <t>岗位职责：1、负责营业部办公现场环境管理、日常客户维护；2、负责客户咨询服务、申请-录单、扫描和归档，安排客户洽谈，签约接待和处理客户投诉等工作；3、负责营业部客户资料整理归档及档案管理工作；4、负责到期还款客户提醒， m1 逾期客户还款管理工作；5、及时发现营业部现场或风险在的问题，及时处理，对不能处理的问题客户存及时上报；6、定期进行岗位工作总结并及时改进；7、完成上级安排的其他临时工作；任职要求：1、金融专业优先；2、信贷客服工作经验；3、灵活、细致、耐心，善人际沟通；工作地址广州增城区星盾大厦7楼</t>
  </si>
  <si>
    <t>工作职责：1、通过分析已有客户多维度数据，制定贷款客户风险政策策略及风控流程等；2、跟踪风控流程，及时发现客户欺诈事件及欺诈形势，调整风控策略及流程。3、配合产品，技术团队实行风控规则执行、部署’、以量化分析的方法，数据驱动决策；4、 与数据分析团队合作优化风控流程及完善策略’5. 收集及了解行业内主流信贷产品的形态及风控策略，定期产出分析报告6、完成工作需要的一些报表展示以及上级交代的其他工作。任职资格：1、本科及以上学历，数学、计算机，统计学或金融等相关专业；2、同业、银行信用卡、小额贷款风控策略分析及制定、数据分析工作经验，具有准确把握政策的能力；3、熟练使用 sql, excel等分析工具4、具备良好沟通能力，学习能力，和团队协作精神。有强烈的学习和提高欲望。有创新和冒险精神，渴望在快节奏的创业公司提升自己，创造价值。视能力而定，优秀者不局限于以上薪资范围。</t>
  </si>
  <si>
    <t>岗位职责：1、负责客户咨询服务、申请-录单、扫描和归档，安排客户洽谈，签约接待和处理客户投诉等工作；2、负责营业部客户资料整理归档及档案管理工作；3、负责到期还款客户提醒， m1 逾期客户还款管理工作；4、及时发现营业部现场或风险在的问题，及时处理，对不能处理的问题客户存及时上报；5、定期进行岗位工作总结并及时改进；6、完成上级安排的其他临时工作；任职要求：1、金融专业优先；2、有车贷、信贷客服工作经验；3、灵活、细致、耐心，善人际沟通，有一定法律意识；</t>
  </si>
  <si>
    <t>岗位职责1、完善优化现有内控管理体系，根据公司业务开展情况梳理评估风险并提出整改建议，拟写内控评价报告；2、持续跟踪公司制度、流程的运行状况，提出改进建议；监督合规巡检的改进落实情况，及时发现潜在风险； 3、根据计划开展风控巡检或专项审查工作，出具专项调查报告；4、审核并完善风险防范措施，推动业务流程优化。任职要求1、本科及以上学历，主修风险控制、金融、会计、审计等相关专业；2、3年以上大型互联网企业风险管理相关岗位工作经验； 3、熟悉coso内控框架，了解sox，熟练掌握目标管理、管理流程设计和规章制度的建设等，具备相应的实践能力和工作经验； 3、具有较强的组织协调能力和综合分析能力，良好的团队管理能力、业务发展规划能力。</t>
  </si>
  <si>
    <t>岗位职责：1、参与项目现场尽职调查，核对项目的真实性，评估业务主要风险；2、出具风险评价报告，并明确评审意见及理由；3、核实确保所提供的抵、质押物的真实性、有效性、担保能力及抵质押物及比率符合相关制度要求；4、按照授信业务操作流程和授信决策要求，全面审核授信条件是否落实；严格监督放款程序的执行；5、跟踪监测客户经营及资产安全状况，审核租后报告，对大额逾期及租赁物风险进行预警，监督业务部门实施租后整改措施；6、对接产品、法律、财务等部门，建设风控it系统，参与金融产品的制定工作；任职要求：1、本科及以上学历，金融、财务、审计、税务、风险管理等相关专业；2、获得cfa、frm、cpa资格证书者优先；3、4年以上汽车金融、银行、融资租赁、保险证券、投行金融机构大项目信审工作经历；4、5年以上汽车金融、银行、融资租赁、保险证券等大型公司风险控制高级管理岗位工作经验。</t>
  </si>
  <si>
    <t>岗位职责:1、运用互联网金融产品的风险政策，策略设计，包括申请流程、风险定价，授信金额等；?2、定期监测和分析各项风险指标，了解并研究市场上相关产品的风控策略和技术及风控表现趋势的原因分析，撰写相应的分析报告，协助高层决策；3、收集并整理风险事件及欺诈案件的数据信息，总结欺诈案件特征，优化风控策略；4、参与p2p产品、业务与流程的优化和创新，提出风险识别、风险评估、风险控制等方案；5、合理应用风控评分模型，主导模型的审核、验证。任职资格:1、全日制本科及以上学历，专业不限，金融、经济、财会类或法律类等相关专业优先；2、3年以上金融从业经验，熟悉信贷政策、风险模型、评分卡、审批、催收各模块，有p2p风控政策经验者优先，有银行、信用卡中心、消费金融机构的相关经验者优先；3、有较强的逻辑思维能力、数据挖掘分析能力、风险预测和判断能力；4、良好的沟通协调能力和团队合作精神，工作积极主动，责任心强，抗压能力强；5、有统计分析工具（如spss、sas、sql、excel等）使用经验者优先。</t>
  </si>
  <si>
    <t>职位描述：1. 负责跟踪所辖区域内各业务部门市场、销售及日常运营的情况，落实各项风控管理政策的执行；2. 独立负责公司行业客户的事前尽职调查工作，并出具尽职调查报告；3. 了解公司各类产品，掌握业务流程、产品、政策的风险点，保持与所辖区域的业务部门日常沟通，提炼属地风险特征；4. 掌握所辖区域的行业政策及竞品动态，定期走访相关行业客户，及时发现潜在的风险特征和风险动向,并向总部提报解决方案，且推动落实；岗位要求：1. 本科及以上学历，金融、经济、财务、法律、以及风险管理等相关专业优先；2. 2年以上工作经验，具有担保公司、保理公司、小贷公司或p2p公司信贷审核、信用评估相关从业经验者优先；3. 工作认真、负责，具备较强的沟通能力及团队合作能力；4. 具有优秀的跨部门协调能力，拥有较强的心理素质及抗压能力。</t>
  </si>
  <si>
    <t>岗位职责：1.以电话形式协助和提醒客户及时处理逾期的款项，为客户遇到的还款问题提供解决方案2.核实、更新客户的相关资料信息及客户信贷记录的系统录入3.上报、跟进异常客户并提供初步解决方案；4.承接广发、兴业等大型银行的相关工作。任职要求:1.年龄18-35岁，高中以上学历，考虑招收应届生（大专以上）；2.有较强的语言表达能力及电话沟通技巧、谈判及协调能力；3.具有高度客户服务意识、责任感及团队协作精神；4.有良好的心理素质及抗压能力，能适应高节奏及追求效率的工作环境；5.掌握基本的office软件操作如excel、word等；6.具有催收、信用卡、客服、销售相关工作经验者优先。福利待遇：1.富有竞争力的薪资水平，无责任底薪+绩效奖金+季度奖励+年终奖（双薪），每半年提供1次调薪机会，调薪幅度300-1000元，预计月收入6000-10000元（业绩优秀者1-2万，收入高于同行业）；2.全面的员工保障，按员工实际收入缴纳5险1金，每年享有1次免费全身健康体检.3.成熟的培训体系，入职即签劳动合同，提供带薪培训，在员工的不同发展阶段提供适当的在职培训课程，全面支持员工的自我增值及职业发展；4.广阔的职业发展通道，公开公平公正的内部晋升机制，可横向往专业岗位发展（如质检、培训、数据分析等岗位）或纵向往管理岗位发展（如资深催收员、催收主办、部门经理等岗位）；5.高配置的工作环境，配有中央空调、空气净化器以及不限量的饮品茶歇；餐饮及交通设施配备完善（靠近地铁5、7号线磁器口站，多路公交直达公司附近）；此外，公司还经常举办丰富多彩的员工活动（如生日会、年度团队建设、重大节日主题活动、春/秋右、部门团队活动等），营造外企独有的开放、平等的沟通氛围，为员工提供充分发挥才能及才华的机会。</t>
  </si>
  <si>
    <t>主要职责：1．负责组织制定《风险管控制度》及相关流程，确立风险评估、监控、预警和防范机制；2．负责组织建立风险监测指标，并安排日常监测，适时进行重大风险预警，提出防范和化解措施；3．负责组织甄选律师事务所、会计师事务所并向上级领导汇报“两所”信息以便决策支持；4．负责组织项目业务性尽职调查，联合“两所”进行法务尽职调查及财务尽职调查，并联合出具《尽职调查报告》；5．负责各类外部主体的协作，包括监管机构、相关金融机构、合作关联单位等；6．负责组织依据相关法律法规对内部进行合规管理，包括但不限于（产品开发、产品推广、官方传播辞令、信息合规等）；7．负责组织对外部客户提供风险咨询、风险分级及揭示服务，以风险防范推进产品交易；8．负责风险管理及合规团队建设，持续提升团队的专业能力；9．负责定期向上级管理层进行风险管理工作情况的汇报。任职资格：1.具有基金管理人备案、基金产品备案的工作经验优先考虑；2.审计、财务、法律等相关专业本科及以上学历，具有法律资格证、cpa证书优先考虑；3.10年以上相关工作经验，并参与过3个以上项目审计经验；4.熟悉金融行业风险控制知识，思维严谨；5.熟悉股权投资及项目融资等方面的政策法规；6.具有较强的法律风险综合分析能力和文字表达能力。</t>
  </si>
  <si>
    <t>岗位职责：1）负责信贷业务数据处理、变量加工和建模等工作；2）与产品、技术的同事沟通协作，推动信用评估模型在具体业务层面和风控系统中的落地使用；3）参与数据源接入的相关需求和数据测试工作；4）跟踪、监测、维护及优化信用评估模型体系，确保模型的有效性；5）参加和跟进与风险管理相关的系统项目开发和测试工作。任职要求：1）1年以上风险建模相关经验；2）熟悉建模流程和原理，能够围绕业务和产品特征建模解决实际问题；3）熟练使用r/python其中一种统计分析软件即可，熟练使用 sql；4）本科数学、统计、计算机等相关专业优先。</t>
  </si>
  <si>
    <t>工作职责1、负责建立及完善公司的企业客户准入体系、制度和流程，设计适用于企业消费金融业务的创新型风险评估模型及风控手段2、根据风控部门需要对接外部征信数据源3、负责风险管理部日常管理并监督各业务部门对风控制度及流程的执行情况任职资格：1、本科以上学历，金融、投资、财务、法律管理等相关专业，有cpa/frm/cfa资格者优先2、具有5年以上金融机构风险管理经验，拥有良好管理和处置风险资产记录者优先3、3年以上风控总监经验，熟悉信用卡/中小企业信贷业务风险定量及定性分析方法论，熟悉信用卡/中小企业信贷业务风控流程及资产处置措施4、人品正直，思维独立，具有良好的职业操守和职业道德，愿意加入公司共同成长</t>
  </si>
  <si>
    <t>1、协助风控总监负责建立公司风险管理体系，风险控制流程设计，推进公司内外部风险的全面防范与控制；2、根据风险管理控制体系要求，完善和执行风险管理流程和标准；指导、监督部门审查、核实、处理工作；3、负责风控模型分析、建立；4、协助监控整个部门的资产质量，按公司的风控要求提出风控措施；5、对部门合作机构发展和合作进程进行监控，并适时提出调整措施；6、监控、分析风险数据，对各区域提出业务调整的解决建议，并及时与各区域沟通，监督操作效果；7、与管理部风控相关人员定期沟通，协助、指导、监督各区域风险措施；8、定期对区域及分中心风控人员培训、宣导，增强风控意识及风控能力；9、跨部门协作，与产品、技术、客服部对接业务；任职要求：1、本科及以上学历，金融、经济、法律等相关专业；2、有5年以上金融p2p或消费贷相关工作经验，熟悉消费贷业务、审批流程及贷后催收流程，包括反欺诈业务；3、具备良好的识别和分析各种消费贷风险，风险防范、规避能力并同时具备一定计算机应用能力、逻辑思维能力、风险数据分析能力等；4、 熟悉风险管理知识、消费金融业务知识、金融知识；5、诚实守信，具有丰富的管理经验、高度的团队合作精神和高度的工作热情。</t>
  </si>
  <si>
    <t>岗位职责：1、负责小额资产合作平台业务授信审批，实地考察项目，撰写报告，发掘潜在风险点，提出风控意见；2、负责小额资产业务的贷后管理，对项目操作执行的各个环节进行监控，落实各项风控措施；3、负责供应链业务的贷后管理，对各地区监管货物进行巡查；3、深刻理解公司风控理念，积极参与风险控制政策、制度、流程、工具的建立与完善。时刻关注行业信息动态，加以分析并作出风险提示；4、与业务部门保持密切合作交流，监督风控制度落实情况；5、协助开展风控培训及政策制度的宣导。任职要求：1、大学本科及以上学历（金融、法律、风险管理、cpa注册会计师等专业优先）；2、3年以上对公业务审核经验，曾从事担保、小贷、保理、银行贷款审批工作者优先；3、责任心强，讲究原则，具备较高的财务知识；拥有良好的风险防范意识；4、具备良好沟通能力、协调合作能力，能承受较大工作压力，能适应出差工作要求。</t>
  </si>
  <si>
    <t>岗位职责：1.每周协助制作风控各类表格数据；?2.负责部门业务相关资料、合同的整理和归档；?3.协助上级撰写风控产品、政策手册；?4.协助风险控制部的其他工作；?5.按时完成领导安排的其他相关工作。???任职资格:1.大专以上学历，半年以上工作经验或可接受应届毕业生；?2.工作责任心强，细心，耐心，有团队意识及敬业精神；?3.熟练掌握各种通用办公软件，精通excel、powerpoint等；?4.有同类工作经验者优先考虑。</t>
  </si>
  <si>
    <t>岗位职责：1.协助开发、制定并维护贷款产品的要素、授信政策、准入政策；2.协助制定和维护公司信贷、车贷产品风控政策，优化自动化以及人工审批规则、流程等；3.信贷、车贷数据统计与分析管理，信审政策的执行与反馈，根据数据反馈优化信审政策；4.与数据分析团队合作优化风控流程及完善策略；5.负责风控需求、文档以及报表的管理工作、跟进并高效推动风控需求的落地、上线；6.其他领导交代的工作。任职资格：1.大专及以上学历，经济、金融、财务等相关专业优先；2.1年及以上金融机构（银行、小额贷款公司、互联网金融、财务公司等）或者金融类咨询公司从业经验；3.熟悉信贷、车贷等业务工作流程、标准、规范及相关政策制度；4.有较强的分析能力，注重细节，思维活跃，工作原则性强，有高度的责任心及极强的职业操守；5.工作主动负责，认真仔细，勤勉敬业，善于沟通，有较强的客户服务意识；6.职业操守良好，风险识别敏锐，风险防范与处理能力强；责任心强，思维敏捷，有亲和力，具有高度的团队合作精神和高度的工作热情。胜任能力：1.计划能力：能够合理的制定详细工作计划及分解计划，并追踪实施；2.理解能力：对一般事物本身有较客观的分析，能够抓住问题关键，并形成初步解决方案；能够比较清晰的把握别人的思想；3.沟通能力：能够与他人进行较清晰的思想交流，在书面沟通文法规范、能够抓住重点，让别人易于理解；4.协调能力：对于组织内外部产生的不和谐行为有一定的调节能力，尽量将矛盾消灭在萌芽状态。公司概况：1、位于深圳cbd高档办公场所；2、丰富的企业活动：不定期组织省内外旅游，更有出国旅游机会，不定时聚餐、年会等精彩活动；3、入职五险一金；4、专人健康管理，每年定期体检；5、行业内有竞争力的薪资待遇；6、岗前入职、专业技能等各种提升培训；7、广阔的升职发展空间，明确的职业生涯规划；8、人才推荐奖励（优先人才达到一定数量可开拓团队）。</t>
  </si>
  <si>
    <t>岗位职责：1、负责项目前期风险审查、项目开展期间进行实质风险审查，针对关键风险点采取风控措施；2、 各类项目审查引导，解答业务部门对于各类业务操作过程中的风控要求及问题的咨询；3、 负责内控操作风险梳理与监督检查、外部监管和法律政策关注与解读；4、 对接、同业、监管等外部机构；5、 负责法律文书及合同审查，日常法律事务处理；6、 公司所有法律性文件的起草和审定以及对公司规章制度的审核；7、 根据最新监管要求，提出整改措施或改进意见；8、 对项目开展贷后监管工作，并定期出具贷后监管报告9、 制定部门的工作计划及发展规划，协调公司对部门的资源配置任职要求：1、金融、法律等相关专业本科及以上学历，2年以上相关工作经验；2、做过非上市公司法律尽职调查，熟悉私募股权和私募证券产品设计与发行；3、具备良好的企业运营风险及法务运用知识，具备制度、政策、法律的敏感度及解读能力；4、 熟悉操作风险及法律风险的管理，较强的风险控制意识；5、 熟悉国家金融法律法规和监管政策；6、 具有较强的团队合作、沟通协调能力和职业道德精神；7、 能适应出差者优先工作地址上海市黄浦区九江路686号15楼b/c/d座</t>
  </si>
  <si>
    <t>岗位职责:1、审核贷款申请人资料是否齐全，判断客户资料真实性；2、按照要求，通过电话、网络途径对贷款申请人进行调查，分析审核贷款人资信条件；3、收集其他必要文件和信息，为信贷决策提供必要的依据；4、完善核审流程，加强信用管理，降低风险及信贷损失；5、在工作中积极提出自己的意见和建议，优化工作流程。任职资格:1、全日制本科及以上学历（优秀应届毕业生或同岗位经验大专学历亦可）；2、具有较强的分析判断能力，逻辑思维能力和较好的沟通技巧；3、有银行/担保公司/小贷公司信贷审批经验（优秀的金融行业从业人员或者应届生也可）；4、具有创新意识，对p2p金融有浓厚兴趣者优先考虑。【岗位晋升】初审专员 终审专员 初级管理组长 部门经理 高层管理（内部晋升机制清晰，终审及以上岗位均内部培养提拔！）</t>
  </si>
  <si>
    <t>岗位职责:1、审核贷款申请人资料是否齐全，判断客户资料真实性；2、按照要求，通过电话、网络途径对贷款申请人进行调查，分析审核贷款人资信条件；3、收集其他必要文件和信息，为信贷决策提供必要的依据；4、完善核审流程，加强信用管理，降低风险及信贷损失；5、在工作中积极提出自己的意见和建议，优化工作流程。 任职资格:1、全日制本科及以上学历（优秀应届毕业生或同岗位经验大专学历亦可）；2、具有较强的分析判断能力，逻辑思维能力和较好的沟通技巧；3、有银行/担保公司/小贷公司信贷审批经验（优秀的金融行业从业人员或者应届生也可）；4、具有创新意识，对p2p金融有浓厚兴趣者优先考虑。【岗位晋升】初审专员  终审专员  初级管理组长  部门经理  高层管理（内部晋升机制清晰，终审及以上岗位均内部培养提拔！）</t>
  </si>
  <si>
    <t>职责描述：（1）根据公司战略及业务发展要求，构建完善的风险评价及预防体系，全面负责风控管理中心的日常工作；（2）参与及负责公司业务风控体系、信贷审核体系的建立、运行；（3）参与公司拟实施业务的尽职调查，汇总业务的风险控制要点，对拟实施业务提供风险定价意见；（4）公司已实施业务的跟踪管理、风险预警及风险对冲措施的制定实施；（5）负责公司各团队的风险管理培训；（6）负责公司业务及管理并向公司上级汇报。任职要求：（1）35-45岁，大专及以上学历，经济、金融、法律等相关专业；（2）具有3年以上银行或其它规模金融公司信贷审查或风险控制部门经理及以上从业经验；（3）熟悉国家金融法律法规、担保法、公司法、合同法等其他相关法律法规政策，熟练掌握及运用各种风险评估及风险控制工具；（4）有较强的风险意识，较高的信贷项目审核、项目风险化解、项目操作能力，能有效经营、整合、处置风险资产，利用各种有效、合法的手段，保全公司资产维护公司权益；（5）必须是p2p行业从事本岗位的工作者；（6）遵章守纪、爱岗敬业、保守业务机密，廉洁正直，良好的领导能力和团队合作能力。</t>
  </si>
  <si>
    <t>工作职责1、负责建立及完善公司的企业客户准入体系、制度和流程，设计适用于企业消费金融业务的创新型风险评估模型及风控手段2、根据风控部门需要对接外部征信数据源3、负责风险管理部日常管理并监督各业务部门对风控制度及流程的执行情况任职资格：1、本科以上学历，金融、投资、财务、法律管理等相关专业，有cpa/frm/cfa资格者优先2、具有5年以上金融机构风险管理经验，拥有良好管理和处置风险资产记录者优先3、3年以上风控总监经验，熟悉信用卡/中小企业信贷业务风险定量及定性分析方法论，熟悉信用卡/中小企业信贷业务风控流程及资产处置措施4、人品正直，思维独立，具有良好的职业操守和职业道德</t>
  </si>
  <si>
    <t>任职要求 ：1、热爱金融行业，有强烈的意愿进入金融投资领域，渴望成为金融职场中的精英一族；2、具有良好的自我学习能力与团队合作精神；3、具有良好的职业操守，有强烈的责任感；4、敢于挑战自我，勇于凭自己的努力和本领获得高收益。工作内容 ：1、为公司的账户进行交易盈利；2、每个月进行交易总结，即时准确汇报公司各项账户信息；3、时刻关注公司账户操作品种的价格变动和相关重要资讯；4、严格执行公司各项制度，并定期整理交易数据，向上级领导账户分析结果；5、按照部门主管的要求进行技术和基本面规律的分析，进行数据的搜集或整理；6、配合其他部门有关工作；7、遵守公司的各项管理制度，承办领导交办的其他工作。素质要求 ：1、大专以上学历，培训期间有大量的空余时间；2、热爱交易、对金融经济知识感兴趣；3、有很强的执行力，自制力强；日常生活有规律、有计划；4、有较强的学习能力，新知识的接受能力；5、抗压能力；6、耐心细致，有责任心，具有保密意识；7、对于基础薄弱或者无经验者有专业的入职培训。8、公司提供良好的晋升机制，表现优异者每三个月进行登记评定。薪资待遇:初级：基本工资6000 + 提成20% + 五险 + 双休 + 奖金中级：基本工资10000 + 提成30% + 五险 + 双休 + 奖金高级：基本工资15000 + 提成40% + 五险 + 双休 + 奖金上班时间：早9晚5 双休直接投递简历，公司会当天审核，审核通过后会通知面试。——————————————公司名称：深圳名瑞德国际金融服务有限公司公司地址：深圳市福田区车公庙中国有色大厦1402乘车路线：地铁1号线 7号线 9号线 11号线 车公庙站d1（或d2）出口即达（中国有色大厦）人事经理：许经理联系电话：15994815730（对职位有疑问或有兴趣者，请积极与hr联系）企业qq：1051163320@qq.com</t>
  </si>
  <si>
    <t>【岗位职责】1、负责建立和完善公司风控体系，制定适合本公司的风险管理体系、制度、办法及程序。2、负责组织项目的事前风险审核、事中风险控制、事后风险管控，出具风险评估报告。定期出具公司风险常规管理报告，针对公司即时风险问题，评估风险状态与风险程度，分析风险来源和影响，提供解决方案。3、负责做好向公司ceo的风险提示汇报及问题审议的落实工作；4、及时掌握行业政策、行业状况、市场情况变化，提出相应对策，及时提示潜在业务风险；5、依据年度风险管理评估方案，开展风险管理评价，形成阶段性和年度风险管理评价报告。6、结合公司发展及业务需要，制定公司风控标准，不定期在公司内部开展风险把控培训，增强职员的风险意识。7、负责日常申报项目的风险审查与评估；8.根据需要，参与项目实地考察，拟定调研报告并提出专业性建议；9、组织开展各类风险的识别、衡量、监控、预警与处理的工具、技术、模型研发。【任职要求】1、全日制大学本科及以上学历，经济\金融\法律\财会类专业；2、风控管理部负责人岗位任职3年以上，有汽车消费金融公司/融资租赁公司风险控制工作经验，车商贷相同工作经历优先考虑；3、前瞻性思维：对创新型金融服务行业发展趋势变化敏感，并对可能带来的影响做出初步估计，积极开发应变准备；4、战略规划：研究风控部门未来发展的规律，作出部门发展计划的步骤和框架，并进行可行性分析；5、判断能力：对相关信息进行客观的筛选和综合，建立一个合理的判断和决策的标准；结论与判断保持逻辑上的一致性；6、良好的商业道德和个人职业道德，能承受一定的工作压力，具有强责任感和事业心。7、具有扎实的风险控制相关理论功底，较强的风控体系建设和管理能力，有丰富的风控实操经验和良好的业绩。8、公司可办理北京市工作居住证。</t>
  </si>
  <si>
    <t>岗位职责1、根据总体战略及阶段规划，搭建公司供应链金融风控体系，推动风险管理机制；2、全面负责公司供应链金融风控管理，全面管理并组织风控部的有效运作；3、完善公司风险控制流程，并指导实施；4、控制公司业务风险，预警、发现、处理公司业务各项风险，确保业务良性运转；5、对公司业务进行评审，提出重大风险建议，解决重大风险问题；6、对各业务团队进行风险控制指导与监督。任职条件：1、本科及以上学历，金融类、财经类专业毕业，硕士毕业优先，持有律师资格证、cpa优先；2、8年以上供应链金融风控管理经验，3年以上管理经验；3、有财务、金融或法律等专业知识，熟悉相关法律法规；4、良好的沟通、协调，原则性强，积极主动、认真负责。汇报对象：首席风控官</t>
  </si>
  <si>
    <t>薪资待遇：风控专员：底薪6000+%30业绩提成（薪资6000—10000）风控主管：底薪8000+%30业绩提成（薪资8000—15000）风控经理：底薪15000+%30业绩提成（薪资20000—50000）岗位要求:1、为公司账户操作指定风控计划2、每个月进行交易总结，及时准确的向公司汇报各项账户进度。3、时刻关注操作品种的价格变动以及相关重要基本面事件，提前做好风控计划，减少账户风险4、按照各个部门主管的安排，定期整理交易数据，以及账户盈亏状况。5、进行基本面和技术分析，对数据进行收集或者整理。首席风控经理：面谈应聘方式：直接投递简历，公司经过初步筛选会在24小时之内跟您联系。公司地址：北京市朝阳区东大桥春平广场百富国际大厦a座8层8d（地铁6号线a口出，右拐兰州拉面方向走到尽到左拐即到）乘车路线：地铁6号线，东大桥站下</t>
  </si>
  <si>
    <t>岗位职责：1.通过excel汇总客户信息及销售业绩；2.合同的校对；3.对当月到期客户信息及相关数据整理。任职资格：1.大专及以上学历，?2.1~3年文员工作经验优先；3.熟练掌握各种办公软件，excel，world等；薪资福利：1.上下班时间：早9晚6，周末双休，节假日休息。2.薪资4k-5k。3.公司定期组织员工出游，生日会，聚餐等。</t>
  </si>
  <si>
    <t>岗位职责：1、负责风控部工作及团队建设； 2、负责公司租赁业务运营风险管理。规划设计租赁业务风险管理框架、制度、流程，组织设计和建立租前、租后风险控制管理工具，制定风险管理各项制度和岗位职责，并组织实施； 3、负责租赁项目的尽职调查，项目评审工作。对业务部门申报的租赁项目进行数据采集、资信评估，提出风险防范措施，提交评审报告； 4、对需提交项目评审委员会审核的项目，根据公司项目评审要求，准备相应项目的评审资料； 5、组织部门人员对项目操作执行的各个环节进行监控，对业务运营过程中的潜在风险，提出风险控制建议供公司管理层决策； 6、关注经济金融信息，研究分析融资租赁行业相关政策、法律法规，监督分析公司租赁业务运作及管理状况，不断补充完善风险控制操作规范； 7、承担培训职责，对业务人员进行专业培训和辅导，提高业务人员的工作技能和方法，提高应对风险的能力。任职要求：1、大学本科或以上学历,金融、投资、财会、法律等相关专业优先； 2、有融资租赁、银行、证券、投行、审计等金融机构8 年以上相关工作经历，熟悉融资租赁业务整体运营过程，3 年以上主管融资租赁公司项目评审及风险控制运营经验； 3、熟悉融资租赁行业及市场，对行业业务模式及项目评审标准有准确的把握，熟悉租赁业务相关法规，能及时提出项目运行过程中各类问题的解决方案； 4、工作责任心强，具有团队合作精神、良好的沟通和协作能力，有较强的组织领导和管理能力； 5、有cpa和律师资格的优先考虑； 6、具备良好的个人信用和行业口碑； 7、工作地点：北京。</t>
  </si>
  <si>
    <t>深圳市金融联信息咨询集团公司成立于2003年7月，总部在深圳，主要为银行、大型金融机构提供代理催缴服务及相关的信用管理服务.公司为员工提供舒适，和谐的工作环境和公平的发展机会.人尽其才，期待能给每一位员工提供完善的福利，和广阔的空间，良好职业规划. 招聘岗位：风控专员（催收岗）职责表述：1·对银行委托案件进行电话提醒服务，指导客户合理还款，帮助客户维护个人信用；2.通过电话催收方式或上门方式对信用卡，小额信贷逾期严重的客户进行催收；岗位要求：1、不看学历，只要能力和良好的品德。2、条理清晰，思维敏捷，良好的沟通力和说服力，做事果断，抗压性强，能吃苦，服从性良好。3、电脑操作熟练，熟悉电脑打字。4、熟悉银行信用卡业务者或有司法工作经历者更佳。薪酬福利：员工收入：平均收入可达6k~7k，上不封顶。员工福利：无责任底薪+高提成+五险+带薪年假+旅游+员工体检+年终奖+优秀员工晋升空间面试及工作地点：联 系 人：郑小姐联系电话：18825125985工作地点：广州市天河东路67号丰兴广场a座801-805</t>
  </si>
  <si>
    <t>薪资待遇：风控专员：底薪6000+ 30%业绩提成（薪资6000—10000）风控主管：底薪8000+ 30%业绩提成（薪资8000—15000）风控经理：底薪15000+ 30%业绩提成（薪资20000—50000）首席风控经理：面谈岗位要求:1、为公司账户操作指定风控计划2、每个月进行交易总结，及时准确的向公司汇报各项账户进度。3、时刻关注操作品种的价格变动以及相关重要基本面事件，提前做好风控计划，减少账户风险4、按照各个部门主管的安排，定期整理交易数据，以及账户盈亏状况。5、进行基本面和技术分析，对数据进行收集或者整理。任职要求：1、大专及以上学历，金融专业优先，培训期间有大量的空余时间；2、热爱金融、对金融经济知识感兴趣；3、有很强的执行力，自制力强，日常生活有规律、有计划；4、有较强的学习能力和新知识的接受能力；5、有抗压能力；6、耐心细致，有责任心，具有保密意识；7、对于基础薄弱或者无经验者有专业的入职培训；8、年龄在20—40周岁均可。应聘方式：1、直接投递简历，公司经过初步筛选会在24小时之内跟您联系。2、联系人事经理：王 17778134116公司地址：北京市朝阳区东大桥春平广场百富国际大厦a座8层8d（地铁6号线a口出，右拐兰州拉面方向走到尽到左拐即到）</t>
  </si>
  <si>
    <t>【岗位职责】1、协助建立风险控制管理体系，参与建设投资风险审批流程；2、负责项目投资的尽职调查，对项目中涉及的财务问题进行研究，综合评估分析项目并撰写可行性分析报告或投资建议书，尽调报告等；3、负责股权投资业务的合规风险、市场风险及操作风险的日常监督和分析、跟进工作；4、参与投资项目的尽职调查，并对相关风险事项出具评估报告，对投资项目的投资建议报告等相关文件进行合规审核；5、参与已投项目的投后管理工作，负责项目资料文件的归档审核，并定期出具项目运营及风险评估报告；6、项目投资、风险控制等其他相关工作事项。【任职要求】1、30岁以下，全日制本科以上学历，会计专业，通过中级会计师考试者优先；2、2年以上金融行业风险控制工作经验，曾任职于大型金融机构，曾参与ipo或新三板挂牌项目运作的优先考虑；3、责任心强，工作认真细致，有良好的自我学习能力及知识更新能力，具有良好的团队协作能力，具有良好的沟通能力；4、有对金融行业强烈的创业激情，愿与公司一同成长；5、能适应工作需要出差。</t>
  </si>
  <si>
    <t>职位描述：1、负责对公司新媒体资源（如微信公众号、客服微信）的运营进行监管、审计；2、负责对新媒体资源进行管理和服务，包括：新媒体资源新建、变更、注销的登记；对运营奖惩的管理；协助进行公众号迁移等手续；3、对公司的新媒体数据进行分析报告。职位要求：1、大专以上学历；2、熟练掌握excel、word、ppt等软件；3、认真负责、性格外向，擅长与人沟通，团队协作能力强；4、写作能力、语言表达能力强。5、对新媒体包括微信公众号运营熟悉或有意愿学习和发展。</t>
  </si>
  <si>
    <t>工作职责：1、参与风险控制系统产品的架构设计和功能建设，建立健全现有风险防控机制和体系，推动风控系统功能优化、迭代；2、参与产品和项目风险评估，提供风控意见和风控系统功能支持，提升风控运营效率、控制金融业务风险，保障交易安全；3、根据消费金融、现金贷风险管理业务及策略需要完成新产品概念设计，明确需求优先级，输出产品需求分析文档、主体业务流程、各阶段功能清单，结合产品制定相关需求落地方案；4、负责产品或需求的原型设计、业务流程整理、rpd编写，并能详细的演示和讲解；任职资格：1、本科及以上学历，3年以上贷款公司（小贷公司，典当行，融资担保公司等）或银行贷款部门工作经验，熟悉贷款公司各个工作环节，在贷款公司做过高级产品经理的优先考虑；2、熟悉风险管理相关理论知识，对反欺诈、反作弊、互联网金融贷前及贷中风控策略、账户安全、风险建模等至少一个领域有丰富经验；3、具备互联网行业背景，熟悉互联网产品设计和开发流程，拥有互联网金融行业者优先；4、熟练使用axure、xmind、visio等产品工具，熟悉产品线流程图、产品需求文档(prd)及技术功能描述文档的撰写；</t>
  </si>
  <si>
    <t>北京万向天乾科技有限公司隶属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风控专员：2人岗位职责：在发现风险的第一时间及时通告相关部门，发出预警通知，及时强制平仓为公司回避风险一定要有控制风险的底线，监控客户端交易风险，防止公司资金账户发生爆仓薪资待遇：试用期一个月，试用期期间底薪6k，转正后8k-12k底薪+团队分红+全勤奖金+年终奖金+假日福利+食宿补助+高温补助+交通补助+五险一金+带薪婚假、产假、病假以上岗位要求如下：1.18-50周岁,性别不限、专业不限，学历不限，经验不限2.性格开朗，诚实守信、踏实勤奋，工作积极主动；3.沟通表达能力强，较强的团队意识和协作精神；4.能承受较强的工作压力,且有强烈的上进心。6.新员工入职公司全部由公司安排老员工带领工作，直到能独立完成岗位职责，所以不用担心无经验或专业不符而不能胜任本工作。5.所有岗位必须接受公司免费提供的岗前培训，《为期3-6个工作日，上午2个小时下午2个小时每天50元餐补，同第一个月工资一起发放》培训内容：由公司老员工带领新员工熟悉公司软件的操作和使用方法，以及分析技巧，以便后续工作的开展6.所有岗位学历不限，经验不限，但是必须熟练使用电脑，培训结束后能熟练操作公司电脑软件福利待遇：1、每年不定期多次带薪休假，每月享有带薪病假，休息时也会有工资拿；2、弹性的工作时间，让你工作自由安排；3、提供各种高大上下午茶及零食；4、公司每年组织员工境外或境内旅游5、专属每位员工的生日派对、礼物、和小伙伴们最真挚的祝福联系方式：人事：刘女士 13366375520公司地址：北京市东城区白桥大街15号嘉禾国信大厦cd座</t>
  </si>
  <si>
    <t>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技术岗位 风控部门★★★★★纯技术、非销售性岗位风控专员：2人岗位职责：在发现风险的第一时间及时通告相关部门，发出预警通知，及时强制平仓为公司回避风险一定要有控制风险的底线，监控客户端交易风险，防止公司资金账户发生爆仓薪资待遇：试用期一个月，试用期期间底薪6k，转正后8k-12k底薪+团队分红+全勤奖金+年终奖金+假日福利+食宿补助+高温补助+交通补助+五险一金+带薪婚假、产假、病假以上岗位要求如下：1.18-50周岁,性别不限、专业不限，学历不限，经验不限2.性格开朗，诚实守信、踏实勤奋，工作积极主动；3.沟通表达能力强，较强的团队意识和协作精神；4.能承受较强的工作压力,且有强烈的上进心。6.新员工入职公司全部由公司安排老员工带领工作，直到能独立完成岗位职责，所以不用担心无经验或专业不符而不能胜任本工作。5.所有岗位必须接受公司免费提供的岗前培训，《为期3-6个工作日，上午2个小时下午2个小时每天50元餐补，同第一个月工资一起发放》培训内容：由公司老员工带领新员工熟悉公司软件的操作和使用方法，以及分析技巧，以便后续工作的开展6.所有岗位学历不限，经验不限，但是必须熟练使用电脑，培训结束后能熟练操作公司电脑软件福利待遇：1、每年不定期多次带薪休假，每月享有带薪病假，休息时也会有工资拿；2、弹性的工作时间，让你工作自由安排；3、提供各种高大上下午茶及零食；4、公司每年组织员工境外或境内旅游5、专属每位员工的生日派对、礼物、和小伙伴们最真挚的祝福·人事经理： 刘女士·联系电话：13366375520·公司地址：北京市东城区白桥大街15号嘉禾国信大厦cd座三楼309室·公司名称：万向联合控股集团·出行路线：地铁7号线广渠门内地铁站b口出直行200米红绿灯左转嘉禾国信大厦求职者可直接拨打刘经理电话联系</t>
  </si>
  <si>
    <t>岗位职责:1、负责对银行信用卡逾期客户，进行电话通知提醒还款业务，进行良好的语言沟通，告知其相关厉害关系，引导账户正确缴费方式等。2、任职资格：1、20岁以上，大专及以上学历,有经验者可降低学历要求；2、普通话流利3、法律、经济、金融类专业优先，接受应届毕业生；4、具有催收欠款、电话营销或银行等公司工作经验者优先考虑；6、较强的文字输入能力，速度每分钟40个字以上；7、反应灵敏，具有较强的沟通协调、综合分析及语言表达能力，善于与不同人群沟通、对话。8、人品端正，稳定、执着，心理素质良好，工作态度积极进取，讲求团队精神﹐承压能力强；9、无不良从业纪录，忠于职守，责任心强，工作认真负责。待遇:面议。底薪+提成+奖金；员工试用期工资3500-4000元，转正后平均工资9000元，提供住宿，费用均摊。公司福利好，端午节、元宵节、中秋节、元旦、春节都有过节费；所有的节假日都全部按照国家法定节假日放假；年底根据公司效益及你在公司工作年限发放双薪，2014年年底最高员工双薪为6个月；工作满一年有年休假5天；过春节公司都有红包；公司有六险一金（养老+医疗+工伤+失业+生育险+意外险+住房公积金）公司提成明细化，每个月员工都能看见自己的排名跟提成金额。因公司业务发展比较快，现与多家银行合作多个项目，如有以上经验者请联系我司吴小姐联系 13316523807。上班地址：深圳市福田区彩田路5015号中银大厦a座10楼 （地铁三号线莲花村a出口）</t>
  </si>
  <si>
    <t>职位信息：1、负责公司风控体系建设，制定相应政策、流程和程序；2、根据项目产品资料进行项目产品上架前的风险咨询及评估，出具书面风险评估意见，并进行项目事中风险监控、检测及事后的风险评估；3、对公司理财师进行专业知识培训，提高理财师专业素质；4、监督业务部门对风控制度及流程的执行情况，对日常的合规风险进行识别、检查和报告；5、及时处理业务部门有关风险问题并向公司领导上报已识别的风险；任职要求：1、大专及以上学历，金融等相关专业；有经验者可放宽条件；2、具有扎实的理论基础，较强的风控管理能力，优秀的协调沟通能力；3、具备一定的风险评估能力，具备较强的信息采集和分析判断能力，考虑问题细致，思路清晰。4、有较强的责任心和事业心、团队精神；公司福利：1、五天工作制，上班时间：周一至周五9:30-12:00,13:30-17:30（周六、日双休）不加班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3500+佣金+奖金+年底分红转正后：快速的晋升空间——成熟的业务模式，完善公平公正透明的晋升机制，每个季度都有一次晋升机会：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特别声明：1、请求职人员认真阅读本公司招聘介绍，如本公司职位与您的职业生涯规划相符，欢迎应聘。2、聘用职位性别不限，一经录用，公司将提供免费岗前培训及晋升机会。3、请勿重复投简历，否则将会对你的录用带来不便。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公司简介： 亚冠投资咨询（广州）有限公司是香港英皇金融集团战略合作伙伴，公司位于广州金融cbd，以金融咨询服务为主，致力于为客户搭建起一个快捷、安全、稳固的投资平台，提供专业、安全、可靠的金融咨询。英皇集团源于钟表零售业务，其后不断扩展，至今成为业务多元化的综合企业集团，经营范围包括金融、地产、钟表珠宝、娱乐、酒店、传媒、家俬及室内布置、以及餐饮。 英皇金融集团为不同地区的分支提供全面的支持。中国作为东南亚的业务核心，英皇金融集团多年来一直致力满足大中华区客户的需要，提供优质的贵金属买卖及金融投资顾问服务。集团于上海、广州及重庆等主要城市设立投资咨询中心， 凭对中国以及海外积累的多年专业金融服务经验，加上稳固的根基、专业可靠的服务并以风险控制为前提，英皇金融集团力争成为国内一流的贵金属交易服务商。 亚冠投资咨询（广州）有限公司拥有一只专业并具有实力的技术团队，以卓越的服务品质、专业的技术实力，为不同群体的客户提供具有针对性的优质的金融咨询。公司地址：广州市天河区天河北路183号大都会广场1101-1115室（地铁3号线林和西站b出口 对面金色大楼）联系方式：amy滕18998803376</t>
  </si>
  <si>
    <t>精诚理财招募方式集“选拔”与“培训”于一体，我们在封闭式培训课程中，为你准备了最深入的金融交易行业趋势发展报告、最专业的职业发展指导、最有料的行业技能培训、最精品的理财------------------------------------------------------------------------------------------------------------北京万向联合全体员工公司欢迎您的加入！！！岗位职责：（无经验者通过面试后可免费带薪培训）1.严格执行公司各项制度，并定期整理数据，向上级领导分析结果；2.按照部门主管的要求进行技术和基本面规律的分析，进行数据的搜集或整理；3.进行后台实时监管与跟踪，进行风险管理与控制；4.管理公司资金账户，出现问题及时止停5.遵守公司的各项管理制度，承办领导交办的其他工作。岗位要求：1.18-35周岁,大专及其以上学历;性别不限、专业不限，退伍军人前考虑；2.性格开朗，诚实守信、踏实勤奋，工作积极主动；3.沟通表达能力强，较强的团队意识和协作精神；4.能承受较强的工作压力,且有强烈的上进心。薪资待遇：1、薪资6000＋交通高温补助+五险一金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最真挚的祝福有对金融行业感兴趣者可积极与hr联系争取面试机会！！！人事经理： 王鑫公司网址：www.finance-bj.com联系电话： 18811550439公司地址：北京市东城区广渠门内嘉禾国信309室公司名称：万向（one way)联合控股集团工作地址：北京市东城区白桥大街15号嘉禾国信大厦cd座三楼309室</t>
  </si>
  <si>
    <t>岗位简介及岗位要求： 1、全面负责公司内部人才的招聘工作；2、根据现有编制及业务发展需求，协助上级确定招聘目标，汇总岗位需求数目和人员需求数目，制定并执行招聘计划；3、协助上级完成需求岗位的职务说明书；4、调查公司所需人才的外部人力资源存量与分布状况，并进行有效分析，对招聘渠道实施规划、开发、维护、拓展，保证人才信息量大、层次丰富、质量高，确保招聘渠道能有效满足公司的用人需求；5、发布职位需求信息，做好公司形象宣传；6、搜集简历，对简历进行分类、筛选，安排聘前测试，确定面试名单，通知应聘者前来面试（笔试），对应聘者进行初步面试（笔试）考核，出具综合评价意见；7、组织相关部门人员协助完成复试工作，确保面试工作的及时开展及考核结果符合岗位要求；8、对拟录用人员进行背景调查，与拟录用人员进行待遇沟通，完成录用通知；9、负责招聘广告的撰写，招聘网站的维护和更新，以及招聘网站的信息沟通；10、 招聘费用的申请、控制和报销；11、 总结招聘工作中存在的问题，提出优化招聘制度和流程的合理化建议，完成招聘分析报告；12、 与其他招聘人员进行招聘流程、招聘方法与技巧的沟通和交流，提高招聘活动效率；13、 负责建立企业人才储备库，做好简历管理与信息保密工作；14、 搜集各地区人才市场信息，并熟悉各地区人事法规；15、 跟踪和搜集同行业人才动态，吸引优秀人才加盟公司；16、 熟悉公司人力资源制度，对应聘人员提出的相关问题进行解答。应聘方式： 1、直接投递简历，公司会当天审核，审核通过后会短信通知面试，请保持手机畅通。 2、北京市朝阳区cbd东三环中路9号富尔大厦15层1505室（中央电视台对面）。 乘车路线：地铁1/10号线国贸站，e2口出，直行500米，即到富尔大厦；地铁10号线金台夕照站d口出，右转100米即到富尔大厦。</t>
  </si>
  <si>
    <t>北京万向天乾科技有限公司隶属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风控专员：5人岗位职责：1.在发现风险的第一时间及时通告相关部门，发出预警通知，及时强制平仓为公司回避风险2.一定要有控制风险的底线，监控客户端交易风险，防止公司资金账户发生爆仓薪资待遇：试用期一个月，试用期期间底薪6k，转正后8k-12k底薪+团队分红+全勤奖金+年终奖金+假日福利+食宿补助+高温补助+交通补助+五险一金+带薪婚假、产假、病假以上岗位要求如下：1.18-50周岁,性别不限、专业不限，学历不限，经验不限2.性格开朗，诚实守信、踏实勤奋，工作积极主动；3.沟通表达能力强，较强的团队意识和协作精神；4.能承受较强的工作压力,且有强烈的上进心。 6.新员工入职公司全部由公司安排老员工带领工作，直到能独立完成岗位职责，所以不用担心无经验或专业不符而不能胜任本工作。5.所有岗位必须接受公司免费提供的岗前培训，《为期3-6个工作日，上午2个小时下午2个小时每天50元餐补，同第一个月工资一起发放》·人事经理： 刘经理·联系电话：13366375520·公司地址：北京市东城区白桥大街15号嘉禾国信大厦cd座三楼309室·公司名称：北京万向联合控股集团·出行路线：地铁7号线广渠门内地铁站b口出直行200米红绿灯左转嘉禾国信大厦</t>
  </si>
  <si>
    <t>致求职者的话：首先要恭喜您在打开此页面的同时，您内心的睿智选择已经引领您向金融领域中的高收入职业迈出了幸运并且前景无限的第一步。对于做过相关相关金融产品交易的同行，公司的团队愿意与您分享我们操盘的理念和交易的方法。如果您之前能做出稳定的盈利，通过您到公司来与咱们的老师交流，一方面可以提高您稳定盈利的能力，另一方面也可以开拓您做交易的理念以及对市场的看法；如果您之前做出的盈利不够稳定或者稍有亏损，公司的老师也会为您分析原因，找出问题所在的同时也会教给您一些新的交易方法，让您可以做出更好的盈利。对于没有交易经验，却对金融衍生品操作职位有兴趣者，公司愿意提供免费的培训，有专业的交易团队手把手带您走进交易市场。我们的培训交易团队有绝对的信心让您在培训期后，有自己的交易系统与理论，让您找到自己在交易市场的立足点，成为我公司的优秀交易员。希望对金融行业有兴趣的应聘者积极与我们的hr联系，了解公司情况，招聘情况及与工作有关的相关问题。初级交易员:1.接受免费统一的学习培训和模拟训练。2.有较强的学习能力、分析能力、风险控制能力。3.成绩优秀的操盘手将逐步晋升为中级、高级操盘手。4.级别越高,机会越多,收入越高。5.爱岗敬业,诚实负责者优先录用。中级交易员:1.有强烈的以交易为生,希望成为交易高手的意愿;2.可承受较大心里压力,有很强的自我调控能力,纪律严格;3.对公司资高度负责,严格执行安全控制;4.以稳定盈利为最高目标。5.热衷于金融行业的有经验人士,有意与国际经济及货币交易的最新理念保持一致水准,并关注全球外汇实时走势。6.敢于迎接挑战、能独立承受压力、完成公司交赋的工作任务。7.有很强的分析能力,擅长并酷爱操盘工作。8.具有自信、冷静、理智、果断、坚定、胆识等操盘手所要求具备的各项品质。高级交易员:1.负责公司指定客户账户或配资账户的资金运作。2.分析行情,做出每日交易计划。3.配合培训讲师完成新入司员工的实盘交易辅导。4.把握市场机会,及时交易,确保账户达到稳定盈利,尽可能的达到利益最大化。5.专业不限,经济类、理工类专业优先。6.人品端正,谦虚好学,自信果敢。7.有很强的数据运算能力及宏观经济数据分析能力。</t>
  </si>
  <si>
    <t>岗位职责：1、根据公司业务发展需要，从法律角度建立及完善公司的风控体系、建立风控管理制度；2、根据国家政策、行业发展、市场情况的变化，及时提示潜在投融资项目风险，从法律角度提出改进业务和项目风险控制的工作建议；3、协助完成部门投资项目的风险评估，协助外部律师开展法律尽职调查，对潜在风险点进行把控与梳理，撰写《风控报告》法律合规相关部分；4、进行部门投融资项目协议草拟、修改和完善，审核合同、项目文件，参加或配合部门商务谈判，提供法律专业支持；5、参与重大经营决策的事前，事中，事后的评估，提供所需的法律服务和法律支持；6、熟悉基金业协会监管政策和线上系统，负责公司及旗下基金协会日常合规申报事宜；7、部门其他日常法务事务。任职要求：1、国内外大学本科以上学历，法律专业；通过国家司法考试，具备律师执业资格优先；2、从事投融资、并购等行业法务工作3年以上，有律所、pe公司法务风控经验者优先考虑；3、精通公司法、合同法等方面的法律法规，了解企业投融资、收购、合同审核等相关法律问题，熟悉投融资项目尽职调查与风险控制；4、优秀的分析、解决问题能力，思路清晰，考虑问题细致；5、具有良好的文字表述能力及沟通协调能力。</t>
  </si>
  <si>
    <t>公司简介：金融衍生品投资学院（www.cfdce.com），基于相关的国家金融利好政策，把握金融发展新机遇，满足百万名金融人才的巨大市场需求，切实整合优势资源，隶属于金融衍生品投资协会，但又高度独立，在全国有1家会长单位，3家理事会员单位，43家会员单位。学院专注于全球金融衍生品行业的发展研究，提供金融衍生品培训和教育，汇聚专业人才，促进行业及机构更好的服务投资大众，在人才和金融机构、投资者之间搭建沟通服务的平台，发挥承上启下的作用；将建设集人才培养、研讨交流、参观接待、对外课程咨询与输出、企业定向人才培养等多功能为一体的综合性金融机构。岗位职责：1.严格执行公司各项制度，并定期整理数据，向上级领导分析结果；2.按照部门主管的要求进行技术和基本面规律的分析，进行数据的搜集或整理；3.配合其他部门有关工作；4.遵守公司的各项管理制度，承办领导交办的其他工作。任职资格：1.18-35周岁,大专及其以上学历;性别不限、专业不限，退伍军人前考虑；2.性格开朗，诚实守信、踏实勤奋，工作积极主动；3.沟通表达能力强，较强的团队意识和协作精神；4.能承受较强的工作压力,且有强烈的上进心。福利待遇：1、带薪年假、带薪病假；2、享有国家规定法定假日及年假、婚假、产育假等假期制度；3、养老保险、医疗保险、生育保险、工伤保险、失业保险；4、专属每位员工的生日派对、礼物、和小伙伴们最真挚的祝福；5、员工聚餐、节日晚会、旅游活动、优秀员工表彰活动等； 只要你有能力，我们将提供这个平台，与公司同进步共成长！期待你的加入！上班时间：早9:00-12:00；下午13:30-17:30，周六日双休预约经理：赵经理预约电话：18513118673（面试需填写预约经理电话）公司地址：北京市朝阳区建外soho东区 9号楼1601乘车路线：地铁10号线或1号线国贸站c口出 或公交到大北窑南</t>
  </si>
  <si>
    <t>岗位职责：1、根据公司的销售任务制定工作计划，积极开发市场，扩大企业市场影响力；2、负责公司产品的推广销售，根据公司营销计划，完成公司销售目标；3、积极拓展市场合作资源，面向行业资源和跨行业资源，进行关系维护及合作拓展；4、跟踪并联系客户，记录客户反馈意见，并根据客户意见进行销售方案的改进；5、掌握行业内市场动态，及时提出合理有效的市场策略与建议。任职要求：1、大专以上学历，至少1年以上工作经验；2、市场营销、公共关系、企业管理类专业，有相关工作经验者优先考虑；3、较强的市场敏锐感，敏锐地把握市场动态、市场方向的能力，熟悉b2b、b2c营销模式；4、具备策划能力和开拓能力，对产品的运作、销售渠道及公关有全面的了解；5、有一定的行业市场敏感度，能为企业提供新鲜、独特的市场见解。二、岗位须知：1、请各位求职者仔细、详细的阅读您投递的职位要求，公司将统一安排进行审核、通知，谢绝重复投递和未经预约的来访。2、凡应聘成功的人员，公司将统一、全面的给予员工提供为期六天的零基础免费岗前培训，培训时间（09:30--17:00）周六、日休息。3、培训期间补助是（100元/天），并在正式入职后的第一个月薪资里统一发放。（如没有正式入职，补助不予发放）  应聘方式：1、直接投递简历，公司会当天审核，审核通过后会短信通知面试，请保持手机畅通。2、北京市朝阳区cbd东三环中路9号富尔大厦15层1505室（中央电视台对面）。乘车路线：地铁1/10号线国贸站，e2口出，直行500米，即到富尔大厦；地铁10号线金台夕照站d口出，右转100米即到富尔大厦。</t>
  </si>
  <si>
    <t>致求职者的话：首先要恭喜您在打开此页面的同时，您内心的睿智选择已经引领您向金融领域中的高收入职业迈出了幸运并且前景无限的第一步。对于做过相关相关金融产品交易的同行，公司的团队愿意与您分享我们操盘的理念和交易的方法。如果您之前能做出稳定的盈利，通过您到公司来与咱们的老师交流，一方面可以提高您稳定盈利的能力，另一方面也可以开拓您做交易的理念以及对市场的看法；如果您之前做出的盈利不够稳定或者稍有亏损，公司的老师也会为您分析原因，找出问题所在的同时也会教给您一些新的交易方法，让您可以做出更好的盈利。对于没有交易经验，却对金融衍生品操作职位有兴趣者，公司愿意提供免费的培训，有专业的交易团队手把手带您走进交易市场。我们的培训交易团队有绝对的信心让您在培训期后，有自己的交易系统与理论，让您找到自己在交易市场的立足点，成为我公司的优秀交易员。希望对金融行业有兴趣的应聘者积极与我们的hr联系，了解公司情况，招聘情况及与工作有关的相关问题。初级交易员:1.接受免费统一的学习培训和模拟训练。2.有较强的学习能力、分析能力、风险控制能力。3.成绩优秀的操盘手将逐步晋升为中级、高级操盘手。4.级别越高,机会越多,收入越高。5.爱岗敬业,诚实负责者优先录用。中级交易员:1.有强烈的以交易为生,希望成为交易高手的意愿;2.可承受较大心里压力,有很强的自我调控能力,纪律严格;3.对公司资高度负责,严格执行安全控制;4.以稳定盈利为最高目标。5.热衷于金融行业的有经验人士,有意与国际经济及货币交易的最新理念保持一致水准,并关注全球外汇实时走势。6.敢于迎接挑战、能独立承受压力、完成公司交赋的工作任务。7.有很强的分析能力,擅长并酷爱操盘工作。8.具有自信、冷静、理智、果断、坚定、胆识等操盘手所要求具备的各项品质。高级交易员:1.负责公司指定客户账户或配资账户的资金运作。2.分析行情,做出每日交易计划。3.配合培训讲师完成新入司员工的实盘交易辅导。4.把握市场机会,及时交易,确保账户达到稳定盈利,尽可能的达到利益最大化。5.专业不限,经济类、理工类专业优先。6.人品端正,谦虚好学,自信果敢。7.有很强的数据运算能力及宏观经济数据分析能力8.熟悉双边市场,至少三年以上股票交易经验或一年以上双边市场交易经验。</t>
  </si>
  <si>
    <t>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如对该岗位感兴趣，请您先投递简历，公司将统一进行审核、通知，谢绝重复投递和未经预约的来访。2、正式入职之后交易资金均由公司提供。3、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优秀者可直接晋升成中高级交易员致求职者的话：首先要恭喜您在打开此页面的同时，您内心的睿智选择已经引领您向金融领域中的高收入职业迈出了幸运并且前景无限的第一步。对于做过相关相关金融产品交易的同行，公司的团队愿意与您分享我们操盘的理念和交易的方法。如果您之前能做出稳定的盈利，通过您到公司来与咱们的老师交流，一方面可以提高您稳定盈利的能力，另一方面也可以开拓您做交易的理念以及对市场的看法；如果您之前做出的盈利不够稳定或者稍有亏损，公司的老师也会为您分析原因，找出问题所在的同时也会教给您一些新的交易方法，让您可以做出更好的盈利。对于没有交易经验，却对金融衍生品操作职位有兴趣者，公司愿意提供免费的培训，有专业的交易团队手把手带您走进交易市场。我们的培训交易团队有绝对的信心让您在培训期后，有自己的交易系统与理论，让您找到自己在交易市场的立足点，成为我公司的优秀交易员。希望对金融行业有兴趣的应聘者积极与我们的hr联系，了解公司情况，招聘情况及与工作有关的相关问题。初级交易员:1.接受免费统一的学习培训和模拟训练。2.有较强的学习能力、分析能力、风险控制能力。3.成绩优秀的操盘手将逐步晋升为中级、高级操盘手。4.级别越高,机会越多,收入越高。5.爱岗敬业,诚实负责者优先录用。中级交易员:1.有强烈的以交易为生,希望成为交易高手的意愿;2.可承受较大心里压力,有很强的自我调控能力,纪律严格;3.对公司资高度负责,严格执行安全控制;4.以稳定盈利为最高目标。5.热衷于金融行业的有经验人士,有意与国际经济及货币交易的最新理念保持一致水准,并关注全球外汇实时走势。6.敢于迎接挑战、能独立承受压力、完成公司交赋的工作任务。7.有很强的分析能力,擅长并酷爱操盘工作。8.具有自信、冷静、理智、果断、坚定、胆识等操盘手所要求具备的各项品质。高级交易员:1.负责公司指定客户账户或配资账户的资金运作。2.分析行情,做出每日交易计划。3.配合培训讲师完成新入司员工的实盘交易辅导。4.把握市场机会,及时交易,确保账户达到稳定盈利,尽可能的达到利益最大化。5.专业不限,经济类、理工类专业优先。6.人品端正,谦虚好学,自信果敢。7.有很强的数据运算能力及宏观经济数据分析能力。8.熟悉双边市场,至少三年以上股票交易经验或一年以上双边市场交易经验</t>
  </si>
  <si>
    <t>公司简介：金融衍生品投资学院（www.cfdce.com），基于相关的国家金融利好政策，把握金融发展新机遇，满足百万名金融人才的巨大市场需求，切实整合优势资源，隶属于金融衍生品投资协会，但又高度独立，在全国有1家会长单位，3家理事会员单位，43家会员单位。学院专注于全球金融衍生品行业的发展研究，提供金融衍生品培训和教育，汇聚专业人才，促进行业及机构更好的服务投资大众，在人才和金融机构、投资者之间搭建沟通服务的平台，发挥承上启下的作用；将建设集人才培养、研讨交流、参观接待、对外课程咨询与输出、企业定向人才培养等多功能为一体的综合性金融机构。岗位职责：1.严格执行公司各项制度，并定期整理数据，向上级领导分析结果；2.按照部门主管的要求进行技术和基本面规律的分析，进行数据的搜集或整理；3.配合其他部门有关工作；4.遵守公司的各项管理制度，承办领导交办的其他工作。任职资格：1.18-35周岁,大专及其以上学历;性别不限、专业不限，退伍军人前考虑；2.性格开朗，诚实守信、踏实勤奋，工作积极主动；3.沟通表达能力强，较强的团队意识和协作精神；4.能承受较强的工作压力,且有强烈的上进心。福利待遇：1、带薪年假、带薪病假；2、享有国家规定法定假日及年假、婚假、产育假等假期制度；3、养老保险、医疗保险、生育保险、工伤保险、失业保险；4、专属每位员工的生日派对、礼物、和小伙伴们最真挚的祝福；5、员工聚餐、节日晚会、旅游活动、优秀员工表彰活动等； 只要你有能力，我们将提供这个平台，与公司同进步共成长！期待你的加入！上班时间：早9:00-12:00；下午13:30-17:30，周六日双休预约经理：张经理预约电话：17600104382 （面试需填写预约经理电话）公司地址：北京市朝阳区建外soho东区 9号楼1601乘车路线：地铁10号线或1号线国贸站c口出 或公交到大北窑南</t>
  </si>
  <si>
    <t>如果你拒绝平庸如果你渴望成长如果你有梦想请加入我们万向联合团队！！！！职位描述: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作为公司重要的储备人才。职位要求 ：1、应届毕业生及以上学历，有志于金融行业长远发展（金融、经济学专业可放宽至大专）；或对金融行业有强烈意愿者。2、良好的沟通能力，很好的亲和力和较强的人际交往能力；3、精力充沛，喜爱竞争挑战和有强烈成功欲望；4、遵守纪侓和行业规范，能接受严格专业培训，具有敬业精神及团队合作意识；5、正直诚信，忠于企业，传承企业文化，愿意与企业一起发展成长；6、具有一定的金融行业知识，具有股票、外汇、期货、贵金属投资等相关业务从业经历者优先。对无相关从业经验者提供带薪培训，并在实习期内根据个人能力，定向发展成为：分析师助理（储备分析师），经理助理（储备经理）。任职要求 ：1、对企业相关部门岗位轮岗轮训，熟悉操作流程，累计实习经验；2、学习掌握基础分析知识，定期对金融市场定向研究，撰写市场分析报告；3、协助分析师完成对公司客户及会员进行技术分析维护，控制风险，帮助客户稳定盈利；4、完成各部门各岗位实习考核任务，实习期具有一定淘汰率；5、一个月试用期通过公司标准，转正后获得高额薪水、固定期限劳动合同，开启璀璨人生之路。用人理念：1、你可以没有显赫学历，但要有一直学习新事物的精神，对新鲜的东西拥有强烈的求知欲；2、你可以没有就读名校，但要证明你的能力不输于那些所谓名校的高材生；3、你可以没有金融知识，但要对金融行业有强烈的热情和兴趣；4、你可以没有工作经验，但要有梦想、有目标，要积极向上、勇于担当。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联系方式】公司主页：www.trade-bj.com公司地址：北京市朝阳区潘家园北京汽车大厦1402室乘车路线：地铁10号线潘家园地铁站。人事经理：何璐联系电话：010-59464493 （对职位有疑问或有兴趣者，请积极与hr联系）</t>
  </si>
  <si>
    <t>致求职者的话：首先要恭喜您在打开此页面的同时，您内心的睿智选择已经引领您向金融领域中的高收入职业迈出了幸运并且前景无限的第一步。对于做过相关相关金融产品交易的同行，公司的团队愿意与您分享我们操盘的理念和交易的方法。如果您之前能做出稳定的盈利，通过您到公司来与咱们的老师交流，一方面可以提高您稳定盈利的能力，另一方面也可以开拓您做交易的理念以及对市场的看法；如果您之前做出的盈利不够稳定或者稍有亏损，公司的老师也会为您分析原因，找出问题所在的同时也会教给您一些新的交易方法，让您可以做出更好的盈利。对于没有交易经验，却对金融衍生品操作职位有兴趣者，公司愿意提供免费的培训，有专业的交易团队手把手带您走进交易市场。我们的培训交易团队有绝对的信心让您在培训期后，有自己的交易系统与理论，让您找到自己在交易市场的立足点，成为我公司的优秀交易员。希望对金融行业有兴趣的应聘者积极与我们的hr联系，了解公司情况，招聘情况及与工作有关的相关问题。初级交易员:1.接受免费统一的学习培训和模拟训练。2.有较强的学习能力、分析能力、风险控制能力。3.成绩优秀的操盘手将逐步晋升为中级、高级操盘手。4.级别越高,机会越多,收入越高。5.爱岗敬业,诚实负责者优先录用。中级交易员:1.有强烈的以交易为生,希望成为交易高手的意愿;2.可承受较大心里压力,有很强的自我调控能力,纪律严格;3.对公司资高度负责,严格执行安全控制;4.以稳定盈利为最高目标。5.热衷于金融行业的有经验人士,有意与国际经济及货币交易的最新理念保持一致水准,并关注全球外汇实时走势。6.敢于迎接挑战、能独立承受压力、完成公司交赋的工作任务。7.有很强的分析能力,擅长并酷爱操盘工作。8.具有自信、冷静、理智、果断、坚定、胆识等操盘手所要求具备的各项品质。高级交易员:1.负责公司指定客户账户或配资账户的资金运作。2.分析行情,做出每日交易计划。3.配合培训讲师完成新入司员工的实盘交易辅导。4.把握市场机会,及时交易,确保账户达到稳定盈利,尽可能的达到利益最大化。5.专业不限,经济类、理工类专业优先。6.人品端正,谦虚好学,自信果敢。7.有很强的数据运算能力及宏观经济数据分析能力。8.熟悉双边市场,至少三年以上股票交易经验或一年以上双边市场交易经验。</t>
  </si>
  <si>
    <t>一、晋升空间：  1.初级—中级—高级—专业—首席分析师/首席风管师 。 2.讲师助理—金融顾问—高级金融顾问—交易经理—交易总监。  3.优秀者可直接晋升成中高级金融师 。  4.对没有交易经验、却对金融交易职位感趣者，公司提供岗前技术指导，公司专业讲师团队助你走进交易市场，并找到自己的立足点，成为优秀金融师。二、岗位须知：1、请各位求职者仔细、详细的阅读您投递的职位要求，公司将统一进行审核、通知，谢绝重复投递和未经预约的来访。2、凡应聘成功的人员，公司将统一、全面的给予员工提供为期六天的零基础免费岗前培训，培训时间（09:30--17:00）周六、日休息。3、培训期间补助是（100元/天），并在正式入职后的第一个月薪资里统一发放。（如没有正式入职，补助不予发放）4、正式入职之后交易资金均由公司提供。5、正式入职后也可不用坐班（工作时间和地点自由分配，需要自己有上网条件）。三、岗位简介及岗位要求：主要工作是在网上给公司操作账户资金。本工作不一定需要很高的学历，主要看个人素质，有一定的抗压能力，成熟稳重最好。具体的工作内容公司会有零基础的系统学习。学习和工作初期都会有专业的老师指导。应聘方式：1、直接投递简历，公司会当天审核，审核通过后会短信通知面试，请保持手机畅通。2、北京市朝阳区cbd东三环中路9号富尔大厦15层1505室（中央电视台对面）。乘车路线：地铁1/10号线国贸站，e2口出，直行500米，即到富尔大厦；地铁10号线金台夕照站d口出，右转100米即到富尔大厦。</t>
  </si>
  <si>
    <t>嘉诺控股集团有您期望的金融高端职位就业的机会;这里是北京金融投资创新企业培育基地；这里是国家人力资源和社会保障部授予的金融外汇投资分析师北京地区考试中心；这里有助您完成稳定盈利梦想的核心交易及训练体系;您没有经验，这里有交易启蒙的课程；您缺乏技能，这里有专业实战的交易技巧；您曾经亏损，这里有扭亏为盈的交易策略；无论您是没做过交易的朋友，还是曾今做过或者现在正在做金融交易的朋友，嘉诺控股集团都诚挚欢迎您来共同交流探讨，也许我们的课程给您更深的启发，也许您的建议让我们再次进步。【培养方式】公司对于没有交易经验，却对金融衍生品操作有兴趣者，提供正规统一的免费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发掘每一位学员的交易潜力。【学习目标】1、职业交易员：技术全面，心态平稳。2、实用型策略分析师：基本面分析与技术分析相结合，为客户提供参考性强，时效性强，准确性高的策略服务。3、实战型交易讲师：“做我所讲，讲我所做。”将理论和实践紧密结合在一起，与更多的人进行分享。通过系统的学习和训练，所有学员将逐渐具备以下的能力：1、具备严格的资金管理能力、风险控制能力，养成良好的交易习惯；2、提高系统思维能力，打造符合自身性格特点及操作风格的交易系统；3、通过学习，达到独立判断和选择交易的机会、具备自如掌控一定规模资金的操作能力；4、具备基本的团队交易规则和团队协作的能力；5、了解国际金融最前沿交易技术及程序化交易管理流程；【面试要求】不提供视频或者电话面试，只能到北京参加一对一面试，不能来北京者请勿投递，面试通过后培训可做延期。【职位要求】1、学历不限，但要求你有一定的能力，培训期间有大量的空余时间；2、热爱金融、对金融经济知识感兴趣；3、有很强的执行力，自制力强，日常生活有规律、有计划；4、有较强的学习能力和新知识的接受能力；5、有抗压能力；6、耐心细致，有责任心，具有保密意识；7、对于基础薄弱或者无经验者有专业的入职培训；8、公司提供良好的晋升机制；9、年龄在20—60周岁均可。【晋升条件】1：初级交易员稳定连续三个月的月盈利12%晋升为中级交易员。2：中级交易员稳定连续三个月的月盈利12%晋升为高级交易员。【岗位职责】1、正式成为公司的员工之后，负责公司指定账户的资金运作，在稳定盈利的基础之上会逐步增加操作资金。2、以稳定且合理的盈利方式为前提，及时盈利，每月完成公司规定的盈利目标，并在此基础上创造更多的盈利，以求盈利的“最大”化。3、定期上交盈利报告，报告时间每月一次。【薪资待遇】初级待遇：基本工资6000起+提成20%+五险+双休+旅游+奖金+福利;中级待遇：基本工资10000起+提成20%+五险+双休+旅游+奖金+福利;高级待遇：基本工资15000起+提成20%+五险+双休+旅游+奖金+福利;嘉诺控股集团是一家专注于金融交易，高端金融人才培养的企业，是全国唯一专业金融培养的实战性金融人才一站式交易机构区。嘉诺控股集团创始人及其团队始终认为金融交易市场优秀实战人才才是使资本增值的核心力量，并创建轻松自主交易模式培养专业交易人才及为全民金融交易者普及专业交易知识为己任。通过etps(教育、人才、产品、服务）的商业模式，实现对近千万中国金融实战交易者提供全面支持。公司独创的金融运营体系,坚持以个人交易及机构运营服务为唯一中心，以高端交易人才培养和全球金融投资平民化两大平台为竞争壁垒，通过嘉诺交易教育学院、嘉诺基金、嘉诺国际交易部、嘉诺国内事业部、嘉诺管理人才孵化器等五大专业运营架构为依托，构筑成嘉诺的八大产品群，让普通人轻松对接金融交易，从而实现零风险财务自由。本公司是国内唯一一家与中国人力资源和社会保障局联手合作；作为本行业，金融分析师及外汇，黄金分析师证书指定考试地点。公司地址：北京市朝阳区建外soho东区 9号楼16层乘车路线：地铁10号线或1号线国贸站c口出 或公交到大北窑南公司网址：http://www.garnorfx.com预约经理：18710029597 刘经理</t>
  </si>
  <si>
    <t>薪资待遇：初级交易员：基本工资 6000元+提成20%-40%+年终奖+五险一金（月收入约 8000——12000）；中级交易员：基本工资10000元+提成20%-40%+年终奖+五险一金（月收入约15000——20000）；高级交易员：基本工资15000元+提成20%-40%+年终奖+五险一金（月收入约20000——50000）。享受待遇：1、 接受免费统一的学习培训和模拟训练；2、 稳定赢利初、中级盘手可以晋升为高级盘手；3、 级别越高，机会越多，收入越高。4、 交易稳定赢利后，工作时间和地点可以自由支配。晋升步骤：免费带薪培训—评估—交易员—高级操盘手—特级交易师—技术总监一、初级交易员无风险操作公司提供的资金帐户1、对金融行业有较强的兴趣，立志成为交易市场内的一员。2、有较强的学习能力、分析能力、风险控制能力。3、面对风险有较强的心理承受能力和冷静的心态分析。4、对数字及图形有较强的反应。5、能够独立操作公司账户，完成公司要求的业绩。6、有较强的执行力和责任心。7、把握市场机会，及时交易，确保账户达到稳定盈利，尽可能的达到利益最大化。二、中级交易师1、对金融市场交易有一定的认识和操作经验，能够分析市场价格整体趋势。2、有很强的分析能力，擅长并酷爱操盘工作，有意愿成为交易高手。3、对公司资金高度负责，严格执行风险控制，把握时机及时进行交易。4、对市场走势准确判断，对待市场价格变化能够冷静、自信的分析。5、敢于迎接挑战、能独立承受压力、完成公司交赋的业绩。三、高级分析团队1、负责大资金账户的操作。2、有很强的数据运算能力及宏观经济数据分析能力。3、交易风格固定，能承受较强的心理压力，能独立完成大资金账户操作，有稳定盈利交易记录者优先；4、对世界整体金融动向有较强的分析能力，可以较好的分析运用基本面、技术面，对市场价格变化反应快。5、热衷于金融行业，关注全球金融走势，有交易的最新理念保持一致水准并有较高实操经验人士优先职位优势:公司晋升考核周期为三个月，也就是说悟性高且勤奋，2年以后将会进入高级操盘团队，有机会跟国内高级交易大师交流、切磋，并且有可能直接进入他们的交易团队。注： 交易员只操作公司账户，不需外出寻找客户！直接投递简历，公司会当天审核，审核通过后会通知面试。预约经理：徐经理预约电话：17731368886公司地点：北京市朝阳区建外soho东区9楼16层1601。(地铁10号线或1号线国贸c出口）</t>
  </si>
  <si>
    <t>岗位职责：岗位职责：（1）接受客户咨询，维护客户关系；（2）贷款申请标准流程化处理；（3）m1催收提醒；（4）开展借新还旧、结清再贷工作；（5）客户资料整理、移交；（6）负责借款合同、发票及时快递给客户；（7）做好贷后/售后管理；（8）完成上级交办的其他工作。任职要求：1、 五官端正，金融、风险控制、信用管理等专业优先，有客服经验者优先；2、灵活、细致、耐心，具有良好的客户沟通、人际交往及维系客户关系的能力，有一定法律意识；3、勤奋努力，具有吃苦耐劳以达成工作目标的毅力和决心；4、 诚实守信，为人谦虚、具有高度的团队合作精神和高度的工作热情。　福利待遇：1、入职即签正式劳动合同（除在校学生），公司有有系统、完善、公平的晋升体系；2、具有竞争力的薪酬：基本工资+补贴+绩效；3、完善的保险福利：五险一金+其他福利待遇（如带薪年假、商业补充医疗保险等）；4、底薪+绩效，五天工作日，周六周日休息，法定节假日休息；5、各式培训机会：岗前带薪专业技能培训、个人能力素质培训等；6、完善的晋升激励机制，给员工广阔的发展空间及晋升机会；7、丰富多彩的员工活动，如运动会，员工生日会，团建活动、志愿者活动、户外拓展活动，年会等。</t>
  </si>
  <si>
    <t>【职位描述】有客户资源的待遇丰厚，尤其是做过现货，邮币卡，基金，p2p，二元期权的1、充分利用自身和公司资源，开发和维护客户；2、为客户提供专业的外汇、黄金、等交易咨询服务；3、了解客户理财需求，根据客户的资产规模、预期收益和风险承受能力，推荐合适的理财产品；4、定期与客户联系，报告理财产品的收益情况，向客户介绍新的金融服务、理财产品及金融市场动向；5、有效执行部门业务计划，积极努力完成并超越公司业绩考核目标。【任职要求】1、大专以上学历,男女不限，年龄18-45周岁；2、为人诚实正直，努力积极，具有较强的团队合作精神；3、具有良好的语言沟通能力，良好的心理素质,以及灵活的应变能力；4、具有股票、期货、外汇等金融相关工作经验者优先，拥有优质客户资源者优先。提供待遇标准:【薪资待遇】1、周末双休，带薪年假、国家法定节假日及部分国外节假日，重大节日发放福利；2、岗前带薪培训，入职即签订正式劳动合同、缴纳五险一金；3、薪资构成：基本工资、佣金、绩效奖金。（公司实行密薪制，需同面试官单独确认）【联系方式】1、直接投递简历或者电话咨询预约经理，简历审核通过后会电话通知面试，请保持手机畅通。2、预约经理电话：18710029597（刘经理）3、面试地址：北京市朝阳区国贸建外soho东区9号楼1601</t>
  </si>
  <si>
    <t>告别“高不成低不就”月薪过万嘉诺控股作为国内的新锐资本机构坐拥北京cbd核心区，公司团队由来自海外或有多年金融投资经验的专业精英组成，立志缔造企业品牌价值.本公司现有专员500多人，由于公司规模的不断扩大，公司资金分散化投资，现面向社会扩招。欢迎广大怀揣梦想，憧憬未来，渴望用自己的双手去创造未来的有识之士加入我们的队伍中，一起去创造属于我们的辉煌！致面临择业的毕业生们：你还在为刚出校园的不适应而垂头丧气，感到前路渺茫吗？还因为目前缺少工作经验而被善意拒绝吗？还在为别人的指责“高不成低不就”而伤心吗？那么现在，你就可以毫不犹豫来加入嘉诺集团！我们以培养90后年轻一代为目的，愿意为有梦想但是苦于没有平台的年轻人提供广大就职机会！欢迎同样有激情和梦想的你加入我们的团队！嘉诺控股的优势：强培训：不怕你没经验公司有完备的培训体系，所有的管理人员均由基层培养；人才培养是我们最大的优势，为全员提供专业系统化的岗前带薪培训、岗中训练及管理力提升训练是我们的日常工作好发展：我们这里目前非常缺管理岗，入职即可参与晋升，达到考核要求可以直接通过公平公开的竞聘晋升到管理岗带团队强支持：拥有强大的专业支持能力，公司团队由来自海外或有多年金融投资经验的专业精英组成，立志缔造企业品牌价值，目前公司运营指数直线飙升，员工幸福度指数也不断上升。嘉诺控股主要福利：1.创业福利：工作满1-2年及以上，有资格成为嘉诺分公司总监；2.职位晋升：最快1－2月晋升为基层管理岗位；3－5月晋升为主管、经理岗位；8－10月晋升为总监岗位；1-2年晋升为分公司总监、总经理等；3.薪资晋级：随着职位的晋升，每次薪资有较大涨幅；4.年终奖：公司每年年底根据企业经济效益与员工表现对在岗人员发放年终奖。5.节假日补助：端午、中秋、春节等传统节日公司统一发放礼品、万向家人聚餐等活动。6.社保福利：按国家社保法规定，为全体正式员工办理社会保险、医疗保险的全部险种。7.培训福利：每月均有不定期的各种培训，8月度表彰：只要是入职的思拓家人，不管入职时间长短，每个月均可参与集团的每月考核，月初进行上个月的表彰大会，对上个月考核的优秀员工及晋升员工进行红包鼓励或委任状颁发。9.旅游福利：集团不定期召集优秀员工集体出游，比如三亚、马尔代夫等。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联系方式：联系人 ：许经理联系电话：13120331185 （此电话为预约经理电话）公司网址：www.garnor.net 公司地点：北京市朝阳区国贸建外soho东区9号楼25层（嘉诺控股集团）乘车路线：地铁1或10号线国贸站c口出右转直行100米左右即到；公交大北窑南下车即到。</t>
  </si>
  <si>
    <t>请认真阅读招聘信息，再确定投递简历盈利——游走在投资与投机之间，徜徉于现实与理想之巅，它是人类社会对于资金和心理博弈的最直接体现，完美的展现了灵长类之魂创造与行动的宣言，是你实现人生理想的最后一环。嘉诺控股集团有您期望的金融高端职位就业的机会;这里是北京金融投资创新企业培育基地；这里是国家人力资源和社会保障部授予的金融外汇投资分析师北京地区考试中心；这里有指引您进入金融领域的梦想导师;这里有助您完成稳定盈利梦想的核心交易及训练体系;您没有经验，这里有交易启蒙的课程；您缺乏技能，这里有专业实战的交易技巧；您曾经亏损，这里有扭亏为盈的交易策略；……无论您是没做过交易的朋友，还是曾今做过或者现在正在做金融交易的朋友，嘉诺控股集团都诚挚欢迎您来共同交流探讨，也许我们的课程给您更深的启发，也许您的建议让我们再次进步。【注】:无需风控员外出寻找客户，只需控制操作公司账户即可【培养方式】公司对于没有交易经验，却对金融衍生品操作有兴趣者，提供正规统一的免费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发掘每一位学员的交易潜力。【学习目标】1、职业下单员：技术全面，心态平稳。2、实用型策略分析师：基本面分析与技术分析相结合，为客户提供参考性强，时效性强，准确性高的策略服务。3、实战型交易讲师：“做我所讲，讲我所做。”将理论和实践紧密结合在一起，与更多的人进行分享。通过系统的学习和训练，所有学员将逐渐具备以下的能力1、具备严格的资金管理能力、风险控制能力，养成良好的交易习惯；2、提高系统思维能力，打造符合自身性格特点及操作风格的交易系统；3、通过学习，达到独立判断和选择交易的机会、具备自如掌控一定规模资金的操作能力；4、具备基本的团队交易规则和团队协作的能力；5、了解国际金融最前沿交易技术及程序化交易管理流程；【面试要求】不提供视频或者电话面试，只能到北京参加一对一面试，无复试，无笔试，不能来北京者请勿投递，面试通过后培训可做延期。【职位要求】1、金融专业优先，培训期间有大量的空余时间；2、热爱金融、对金融经济知识感兴趣；3、有很强的执行力，自制力强，日常生活有规律、有计划；4、有较强的学习能力和新知识的接受能力；5、对于基础薄弱或者无经验者有专业的入职培训；【晋升条件】1：初级稳定连续三个月的月盈利12%晋升为公司中级。2：中级稳定连续三个月的月盈利12%晋升为公司高级。【岗位职责】1、正式成为公司的员工之后，负责公司指定账户的资金运作，在稳定盈利的基础之上会逐步增加操作资金。2、以稳定且合理的盈利方式为前提，及时盈利，每月完成公司规定的盈利目标，并在此基础上争取创造更多的盈利。3、定期上交盈利报告，报告时间每月一次。【薪资待遇】初级待遇：基本工资6000起+提成20%+五险+双休+旅游+奖金+福利;（月收入大约11000--16000）中级待遇：基本工资10000起+提成20%+五险+双休+旅游+奖金+福利;（月收入大约16000-26000）高级待遇：基本工资15000起+提成20%+五险+双休+旅游+奖金+福利;（月收入30000以上）公司地址：北京市朝阳区建外soho东区 9号楼25层乘车路线：地铁10号线或1号线国贸站c口出 或公交到大北窑南公司网址：http://www.garnorfx.com面试经理：徐经理联系预约电话：17731368886工作地址：北京市朝阳区东三环中路39号院建外soho_9号楼_16层1601风里雨里，嘉诺等你</t>
  </si>
  <si>
    <t>岗位职责：1.负责集团风控稽核检查；2.负责配送业务流程规范执行跟进；3.负责配送业务流程违规案件调查跟进；4.安全事故，资金贷款违规跟进处罚；任职要求：1、 大专及以上学历；2、熟练office办公软件，excel、word、ppt；3、 有较强的沟通能力，可以承受一定压力（能适应出差）4、有相关风控稽核经验者优先；</t>
  </si>
  <si>
    <t>工作职责： 1、投融资项目尽职调查，可行性研究，风险评估和控制；2、负责建立风险评估的系统、风险； 3、负责制定公司风险管理的各项制度和风险控制流程； 4、对公司资金账户进行动态分析、评估监测和报告； 5、负责公司风险管理工作，参与确定资金流程的设计、风险控制权限及设定风控阀值等。资质要求：1.大专及其以上学历，性别不限，金融专业优先；退伍军人、应届毕业生优先；2．热爱金融行业，有励志于长期发展这个行业的意愿； 3.接受免费统一的专业学习培训和模拟训练； 4.成绩优秀的将逐步晋升为中级、高级； 5.认同公司的发展理念，愿意与公司共同发展； 6.具有很强的工作责任心和团队合作精神。薪资待遇：初级：底薪6000 + 盈利20%提成 + 年终奖金+五险 月薪可达8000以上中级：底薪10000+ 盈利20%提成 + 年终奖金 + 五险 月薪可达12000以上高级：底薪15000+ 盈利20%提成 + 年终奖金 + 五险 月薪可达2-3万三、享受待遇：1、 接受免费统一的学习培训和模拟训练；2、 稳定赢利初、中级盘手可以晋升为高级盘手；3、 级别越高，机会越多，收入越高。4、 交易稳定赢利后，工作时间和地点可以自由支配。晋升步骤：免费带薪培训—评估—交易分析专员—交易经理-技术总监-合伙人相关福利：带薪培训，每天100元补助，入职后第一个月工资发放；五险；培训后未达到公司要求者，公司根据学员自身素质，可分配其他工作岗位。注： 交易分析专员只操作公司账户，不需外出寻找客户！加入公司理由:你将掌握更专业的投资理念,扩充你的知识体系,提升你的个人综合能力,你的世界因你而不同;你将拥有高效的、超强的沟通能力,尽显你的语言魅力;你将提升你人脉圈的层次和质量,拓宽自己的眼界和格局;4、we are one!年轻而富有朝气的团队,完善而优厚的福利待遇,在快乐工作的同时结识更多与你志同道合并肩作战的小伙伴!公司地址：北京市朝阳区建外soho东区 9号楼16层1601室乘车路线：地铁10号线或1号线国贸站c口出 或公交到大北窑南公司网址：www.cfdce.com</t>
  </si>
  <si>
    <t>工作职责：1、负责公司技术能力、风控能力和相应解决方案/产品的对外传播策划；2、参与公司技术解决方案的品牌策划与市场推广策略制定，提升技术品牌与产品知名度； 在市场营销推广中合理运用传统媒体渠道和新媒体渠道，确保品牌声量和产品核心信息准确触达目标受众；3、参与市场活动的策划、组织和执行落地。任职资格:1、在b2b科技公司从事市场推广、营销策划等等相关岗位3年以上工作经验，本科及以上学历，有sap、甲骨文、emc等公司从业经验优先；2、具备良好的沟通协调、方案开发、内容策划、市场活动执行能力；3、对工作富有激情，心态积极向上，抗压能力强，沟通能力强，能够独立完成所负责项目的策划和落地呈现。更多职位动态，敬请关注微信公众号“京东金融招聘”</t>
  </si>
  <si>
    <t>岗位职责：1、分析信用风险相关数据，信用风险评级模型；2、依据信用风险评级模型制定贷款审批策略；3、收集，分析不同贷款产品的业务端需求，产品数据和业务风险状况进行贷款审批策略优化调整；4、基于风险分析模型升级持续优化贷款相应策略；5、不同产品贷款审批，发放，催收的流程优化，以及相应项目管理。任职要求：1、本科及以上学历，统计、经济学、金融等相关专业；2、3-5年银行等金融机构具有信用卡，个贷，网上金融产品政策制定/数据分析或信贷审批经验；3、具有良好的逻辑思维能力、文字和语言表达能力、风险识别和防范能力，较强的沟通能力；4、熟练掌握办公应用软件,熟练使用sas。</t>
  </si>
  <si>
    <t>请认真阅读招聘信息，再确定投递简历盈利——游走在投资与投机之间，徜徉于现实与理想之巅，它是人类社会对于资金和心理博弈的最直接体现，完美的展现了灵长类之魂创造与行动的宣言，是你实现人生理想的最后一环。嘉诺控股集团有您期望的金融高端职位就业的机会;这里是北京金融投资创新企业培育基地；这里是国家人力资源和社会保障部授予的金融外汇投资分析师北京地区考试中心；这里有指引您进入金融领域的梦想导师;这里有助您完成稳定盈利梦想的核心交易及训练体系;您没有经验，这里有交易启蒙的课程；您缺乏技能，这里有专业实战的交易技巧；您曾经亏损，这里有扭亏为盈的交易策略；……无论您是没做过交易的朋友，还是曾今做过或者现在正在做金融交易的朋友，嘉诺控股集团都诚挚欢迎您来共同交流探讨，也许我们的课程给您更深的启发，也许您的建议让我们再次进步。【注】:无需风控员外出寻找客户，只需控制操作公司账户即可【培养方式】公司对于没有交易经验，却对金融衍生品操作有兴趣者，提供正规统一的免费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发掘每一位学员的交易潜力。【学习目标】1、职业下单员：技术全面，心态平稳。2、实用型策略分析师：基本面分析与技术分析相结合，为客户提供参考性强，时效性强，准确性高的策略服务。3、实战型交易讲师：“做我所讲，讲我所做。”将理论和实践紧密结合在一起，与更多的人进行分享。通过系统的学习和训练，所有学员将逐渐具备以下的能力1、具备严格的资金管理能力、风险控制能力，养成良好的交易习惯；2、提高系统思维能力，打造符合自身性格特点及操作风格的交易系统；3、通过学习，达到独立判断和选择交易的机会、具备自如掌控一定规模资金的操作能力；4、具备基本的团队交易规则和团队协作的能力；5、了解国际金融最前沿交易技术及程序化交易管理流程；【面试要求】不提供视频或者电话面试，只能到北京参加一对一面试，无复试，无笔试，不能来北京者请勿投递，面试通过后培训可做延期。【职位要求】1、金融专业优先，培训期间有大量的空余时间；2、热爱金融、对金融经济知识感兴趣；3、有很强的执行力，自制力强，日常生活有规律、有计划；4、有较强的学习能力和新知识的接受能力；5、对于基础薄弱或者无经验者有专业的入职培训；【晋升条件】1：初级稳定连续三个月的月盈利12%晋升为公司中级。2：中级稳定连续三个月的月盈利12%晋升为公司高级。【岗位职责】1、正式成为公司的员工之后，负责公司指定账户的资金运作，在稳定盈利的基础之上会逐步增加操作资金。2、以稳定且合理的盈利方式为前提，及时盈利，每月完成公司规定的盈利目标，并在此基础上争取创造更多的盈利。3、定期上交盈利报告，报告时间每月一次。【薪资待遇】初级待遇：基本工资6000起+提成20%+五险+双休+旅游+奖金+福利;（月收入大约11000--16000）中级待遇：基本工资10000起+提成20%+五险+双休+旅游+奖金+福利;（月收入大约16000-26000）高级待遇：基本工资15000起+提成20%+五险+双休+旅游+奖金+福利;（月收入30000以上）打造同业最好平台公司地址：北京市朝阳区建外soho东区 9号楼25层乘车路线：地铁10号线或1号线国贸站c口出 或公交到大北窑南公司网址：http://www.garnorfx.com面试经理：徐经理联系预约电话：17731368886工作地址：北京市朝阳区东三环中路39号院建外soho_9号楼_16层1601</t>
  </si>
  <si>
    <t>岗位职责：1、支持搭建公司风险管理体系，优化与完善风险管理架构，建立风险管理基本政策、运行机制等；2、支持建立风险管理报告规则及工具模板等；3、支持部门制度管理工作，包括制度体系建设、制度培训与宣导及监督实施工作；4、支持编写定期或阶段性分析及总结报告，及部门各类对内、对外宣传材料；5、负责上级领导交办的其他工作任务。 任职要求：1、本科及以上学历，法律、金融、经济、财务、投资、风险管理等相关专业；2、能熟练使用办公软件，对ppt、visio,word表格等应用能力强；3、性格开朗，良好的书面和口头沟通能力、组织协调能力、人际交往能力； 4、良好的分析报告撰写能力。.</t>
  </si>
  <si>
    <t>岗位职责：1、 负责个人信用贷款、消费金融风险评级模型建设；2、 运用大数据技术进行信贷模型的设计与开发：负责信贷模型的设计、开发、验证、测试、实施与优化，包括但不限于：申请评分、行为评分、催收评分模型；3、 制定评分模型贷款准入、额度、定价等相关策略，跟进和监控上线情况；4、 完成信用风险相关数据分析工作，包括但不限于：坏账预测、资产质量监控、违约分析等；5、 对接第三方征信公司，开展业务合作。 任职要求：1、 本科及以上学历，数学、统计、经济学、计算机等相关专业；2、 熟练掌握sas等统计分析软件；3、 2-5年风险数据分析经验，有银行等金融机构信用风险评分模型等建模经验者优先；4、 逻辑思维及独立解决问题能力强。</t>
  </si>
  <si>
    <t>岗位职责：1、根据公司风险管控策略，构建个人信用贷款风险模型；2、用大数据技术进行风险模型的设计与开发：负责信贷模型的设计、开发、验证、测试、实施与优化，包括但不限于反欺诈、反舞弊、信用评估、风险预测模型，并持续优化改进；3、完成信用风险相关数据分析工作，包括但不限于：坏账预测、资产质量监控、违约分析等；4、熟悉r、sas、python等分析工具，结合各类业务场景，根据风险点建立模型，完善风险控制；5、引入外部数据源，评估数据合作商质量，持续丰富数据维度；6、了解人工智能、电子取证等新知识新技术。任职要求：1、p2p、互联网、消费金融、银行等业务背景或互联网金融产品设计2年以上相关工作经验；2、具备优异的excel、ppt操作技能；3、拥有mis及数据汇报能力；4、掌握一定的数据建模等专业技术，熟练运用数据分析软件，能较快熟悉保险、银行、证券行业流程，充分发挥对数据的敏感性。熟悉爬虫技术、sql、hive sql、r语言，并能经常使用大数据分析平台和工具（hadoop，spark）；5、结合业务的商业模式，进行创新方法的研究，包括到不限于图挖掘，复杂网路分析，深度神经网络等前沿技术，并应用到信贷风控领域中。</t>
  </si>
  <si>
    <t>岗位职责：1、收集、评估风控中心内三方数据需求，推动需求项目的整体进展，协调各部门工作，在规定时间内落地实施；2、代表风控中心与外部征信厂商洽谈数据需求，判断三方数据公司产品是否契合我司业务需要；3、协助推进三方征信数据内外部对接；4、对三方数据使用情况持续跟进，并能够协助撰写各类数据使用评估及总结报告；5、汇总三方数据使用量，与三方数据厂商对账结算；6、把控部门发展方向，制定和梳理部门职责、管理制度以及人员架构。任职要求：1、统招本科及以上学历，五年以上金融风控、征信数据经验；2、熟悉p2p行业贷前，贷中，贷后业务整体流程；3、具备信审，反欺诈，风控政策等相关经验者优先考虑；4、熟练使用word、excel、ppt办公软件；5、抗压能力强，能够同时兼顾多项工作任务；6、较强的沟通能力，能够有效的跨部门协作。</t>
  </si>
  <si>
    <t>岗位职责：1. 对集团拟投产业或产业项目投资过程进行行业研实分析，了解全球产业发展情况和中国相关产业发展政策，结合具体情况对泛娱乐、tmt等行业深入研究分析。2. 独立承担或管理团队成员完成专题研究项目执行、分析与报告撰写工作；3.参与投资业务部门的项目尽调工作；4.配合投后部门做好企业投后管理和为企业的发展提供建议。任职要求：1、扎实的金融学功底、投资组合管理理论、财务管理知识和风险管理技能；2、熟悉国家金融行业相关法律法规，熟悉业务流程，有良好的项目管理和业务拓展能力，能承受较强的工作压力；3、具3年以上知名投资银行、证券、研究机构工作经验，cpa持有者，四大工作经验优先考虑·；4、人脉广泛，有能力开发、组织、协调各方资源达成目标。5、能够洞悉行业发展态势和竞争格局，具有前瞻性视野，高度的责任心和事业心，充满激情，认同公司的文化和理念，具备团队领导力。</t>
  </si>
  <si>
    <t>岗位职责：1、配合风控中心进行产品市场调研，产品策划，流程设计及辅助创新方案，对完善风控体系，识别产品风险，预估风险作出判断和建议；2、针对产品和公司的风控即时风险问题，评估风险态度和风险程度，分析风险影响和来源，提出解决方案；3、基于现有体制，优化风控措施提出建议，配合公司内部业务发展，协助调整及优化现有运作流程及相关业务操作，开展监控规则优化。任职要求：1、本科或研究生以上学历，金融学优先。2、有2-3年以上风控岗位从业经验，1年以上管理岗最佳。3、熟悉金融市场，金融产品及金融衍生品。4、对互联网金融发展有一定了解。5、对风险投资类风控措施有一定从业经验（天使\vc\pe\fa）</t>
  </si>
  <si>
    <t>声明：我们只培养与招最专业的人士，因为只有最专业的技术才能在这个市场上生存我公司以最专业的的技术立足于这个市场。一 职位要求：1.人品端正，有责任心，愿与公司一同成长进步；2.以金融行业为最后的事业并为之奋斗一生;3.并认同公司的经营与管理模式；4.有较好的学习与接收新事物的能力；5.执行力，自制力强，纪律性强;6.金融专业毕业优先，有过相关金融工作经验优先；二 薪资待遇：初级交易员：6500底薪+30%盈利提成，月均10000以上中级交易员：12000底薪+40%盈利提成，月均30000以上高级交易员：18000底薪+55%盈利提成，月均50000以上公司所有员工:季度与年终公司盈利分红,五险一金,每年三次国内外公费旅游;三 岗位职责：初级：熟悉金融市场各交易品种;能根据公司指令来完成交易操作,能够独立操作公司资金,实现盈利;中级：初级的基础上,能精通各交易品种,自己能够独立分析市场,同时实现稳定盈利,为公司创造利润；高级:中级的基础上,精通各交易品种,做出市场相应的分析策略,并能指导团队进得交易,为公司创造高额利润。注:公司致力于培养自己内部人员,公司免费提供最专业的技术培训;(此技术只限公司内部使用,严禁外泄,入司需签保密协议)联系人：刚经理 15711190827（微信）公司网址：www.inteous.com公司地址：北京市朝阳区东大桥-朝外soho-d座8层0827乘车路线：朝阳区地铁6号线东大桥站d2口出，向东300米.</t>
  </si>
  <si>
    <t>岗位职责：1.对信贷产品的各项业务数据进行数据监测、统计、分析、预测，包括信贷产品p&amp;amp;l分析；2.制定并跟踪自动审批政策，风险定价策略，授信额度等； 3.准确有效的提供各项业务数据和风险数据，及时维护和优化业务报表，包括kpi指标体系，各产品线报表体系，和专题分析体系； 4.数据挖掘分析，风险数据解读，发现风险点，提出政策建议； 5.数据模型的建立、跟踪与优化，模型包含但不限于：逻辑回归，决策树等；6.其他相关工作，例如对同行公司总体经营状况的判断等。任职要求:1.金融、经济、财务、统计等相关专业本科及以上学历（硕士及海外背景优先）； 2.1年+零售信贷行业经验以及风险分析经验； 1年+sas\oracle\sql\r 等相关软件，熟练使用数据透视表， 数量掌握数据分析相关方法；3.理解财务指标并能判断企业真实财务健康状况的候选人，会优先考虑；4.数字敏感度高，具备较强的总结和分析能力，逻辑思维能力强； 5.细致、踏实、有较强自学能力，喜欢数据分析与挖掘工作，对于写代码有热情；</t>
  </si>
  <si>
    <t>岗位职责：（1）接受客户咨询，维护客户关系；（2）贷款申请标准流程化处理；（3）m1催收提醒；（4）开展借新还旧、结清再贷工作；（5）客户资料整理、移交；（6）负责借款合同、发票及时快递给客户；（7）做好贷后/售后管理；（8）完成上级交办的其他工作。任职要求：1、 五官端正，金融、风险控制、信用管理等专业优先，有客服经验者优先；2、灵活、细致、耐心，具有良好的客户沟通、人际交往及维系客户关系的能力，有一定法律意识；3、勤奋努力，具有吃苦耐劳以达成工作目标的毅力和决心；4、 诚实守信，为人谦虚、具有高度的团队合作精神和高度的工作热情。　福利待遇：1、入职即签正式劳动合同（除在校学生），公司有有系统、完善、公平的晋升体系；2、具有竞争力的薪酬：基本工资+补贴+绩效；3、完善的保险福利：五险一金+其他福利待遇（如带薪年假、商业补充医疗保险等）；4、底薪+绩效，五天工作日，周六周日休息，法定节假日休息；5、各式培训机会：岗前带薪专业技能培训、个人能力素质培训等；6、完善的晋升激励机制，给员工广阔的发展空间及晋升机会；7、丰富多彩的员工活动，如运动会，员工生日会，团建活动、志愿者活动、户外拓展活动，年会等</t>
  </si>
  <si>
    <t>岗位职责：1、组织研究和评估资金风险，进行资金风险前瞻性研究；2、开发、优化资金风险监控管理的工具和方法，建立资金风险监控指标和评价体系，监控风险管控情况；3、针对高风险或逆向事件，组织专项资金风险检查回溯，推动业务改进岗位要求：1、工作经验要求：银行业（如知名大型银行市级分行）、电商业（知名大型电商企业全球共享中心、资金管理结算中心、财务风险控制中心等）7年及以上财务、资金、风控经验； 1）精通企业资金管理、支付结算、风险控制基本知识和体系结构； 2）精通金融业业务运作规则和资金风险控制知识； 3）精通解电商行业业务运作模式、流程和资金风险控制知识。2、技能要求： 1）前瞻性的银行和资金业务风险研究和应用； 2）体系化的银行和资金业务风险方法工具的优化和应用； 3）具有特许金融分析师、cpa、acca或同类专业资格优先。3、教育背景要求：金融、会计、财务管理等相关专业本科及以上学历。4、语言能力要求：英语四级及以上，能熟练用作工作语言。</t>
  </si>
  <si>
    <t>岗位职责：（1）接受客户咨询，维护客户关系；（2）贷款申请标准流程化处理；（3）m1催收提醒；（4）开展借新还旧、结清再贷工作；（5）客户资料整理、移交；（6）负责借款合同、发票及时快递给客户；（7）做好贷后/售后管理；（8）完成上级交办的其他工作。任职要求：1、 五官端正，金融、风险控制、信用管理等专业优先，有客服经验者优先；2、灵活、细致、耐心，具有良好的客户沟通、人际交往及维系客户关系的能力，有一定法律意识；3、勤奋努力，具有吃苦耐劳以达成工作目标的毅力和决心；4、 诚实守信，为人谦虚、具有高度的团队合作精神和高度的工作热情。　福利待遇：1、入职即签正式劳动合同（除在校学生），公司有有系统、完善、公平的晋升体系；2、具有竞争力的薪酬：基本工资+补贴+绩效；3、完善的保险福利：五险一金+其他福利待遇（如带薪年假、商业补充医疗保险等）；4、底薪+绩效，五天工作日，周六周日休息，法定节假日休息；5、各式培训机会：岗前带薪专业技能培训、个人能力素质培训等；6、完善的晋升激励机制，给员工广阔的发展空间及晋升机会；7、丰富多彩的员工活动，如运动会，员工生日会，团建活动、志愿者活动、户外拓展活动，年会等。</t>
  </si>
  <si>
    <t>岗位职责：1、全面深入理解业务策略、系统流、数据流等，识别关键风险控制点，根据风险评估制定以战略及风险为导向的数据分析预警平台，通过数据分析手段辅助开展审计工作，推动审计效率提升。2、强有力的项目计划和执行力，通过多维度数据分析，发现异常情况并进行风险评估，输出风险防范策略；负责数据预警模型的构建、优化及评估等；负责维护风险矩阵及关键控制，检测平台运行并定期汇报；3、保持与业务、产品、技术等部门之间良好的沟通与协作，及时分析并跟进业务和系统风险，能推动问题的识别、诊断和解决；具备信息安全、it风险管理相关专业知识和操作能力，能独立评估现有流程设计合理性和执行有效性，并提出切实可行的建议；4、通过和集团信息系统团队密切合作，有效的跨部门协作推动it治理和管理持续改进，确保审计各项内控及预警措施高效、正确地植入公司业务流程，不断推动公司风控工作的信息化水平。任职要求：1、具有5年以上工作经验，数理统计、计算机或信息系统、风险管理或审计等相关专业，全日制本科（含）以上学历；具有it及金融、财务、审计等复合专业背景者优先；2、具备审计监控或信息安全相关系统（含连续审计系统、审计数据分析平台、审计信息系统、信息安全系统等）的规划与开发经验，熟悉系统开发过程、具备主流数据库、操作系统、网络、安全等一种或多种领域的基础知识，熟悉sql,acl或其他程序开发语言者优先；具有it审计、数据分析、内控舞弊审计相关工作经历，熟悉房地产的业务逻辑者优先；四大it审计经验或者大型企业做过同等信息系统操作或专业it咨询经验者优先；3、具备良好的职业道德，具有较强的工作责任心和良好的团队协作精神，学习能力和适应性强，抗压能力强，良好的文字表达、沟通能力，善于跨部门合作；优异的独立分析及解决问题的能力，逻辑性强；能够适应快速变化的企业环境；能够根据工作需要出差。</t>
  </si>
  <si>
    <t>岗位职责：岗位职责：（1）接受客户咨询，维护客户关系；（2）贷款申请标准流程化处理；（3）m1催收提醒；（4）开展借新还旧、结清再贷工作；（5）客户资料整理、移交；（6）负责借款合同、发票及时快递给客户；（7）做好贷后/售后管理；（8）完成上级交办的其他工作。任职要求：任职要求：1、 五官端正，金融、风险控制、信用管理等专业优先，有客服经验者优先；2、灵活、细致、耐心，具有良好的客户沟通、人际交往及维系客户关系的能力，有一定法律意识；3、勤奋努力，具有吃苦耐劳以达成工作目标的毅力和决心；4、 诚实守信，为人谦虚、具有高度的团队合作精神和高度的工作热情。　福利待遇：1、入职即签正式劳动合同（除在校学生），公司有有系统、完善、公平的晋升体系；2、具有竞争力的薪酬：基本工资+补贴+绩效；3、完善的保险福利：五险一金+其他福利待遇（如带薪年假、商业补充医疗保险等）；4、底薪+绩效，五天工作日，周六周日休息，法定节假日休息；5、各式培训机会：岗前带薪专业技能培训、个人能力素质培训等；6、完善的晋升激励机制，给员工广阔的发展空间及晋升机会；7、丰富多彩的员工活动，如运动会，员工生日会，团建活动、志愿者活动、户外拓展活动，年会等。</t>
  </si>
  <si>
    <t>岗位职责：（1）熟知信贷、供应链金融等操作流程及风控措施，能独立分析其企业财务数据；（2）对上述相关的项目参与现场尽调、指导区域、分公司制定其方案，并有效的降低风险；（3）参与大区债权类项目的业务审批；（4）负责产业分析、筛选和甄别，把控风险，参与尽职调查工作，并撰写分析报告；（5）熟悉多行多业中核心产业的经营模式、盈利方式，搜集行业信息、关注行业最新动态，建立行业基本数据库；（6）跟踪重点企业动态信息，定期进行尽调，撰写企业调研报告；（7）负责为公司所投资项目提供财务咨询等价值增值服务；（8）负责投后管理财务方面的跟进工作。任职要求：1.具有cpa、法律等相关证书优先2.统招全日制本科及以上学历3.3年以上金融机构尽调经验4.财务、或法务相关专业能力5.熟练掌握word/ppt/excel等办公软件</t>
  </si>
  <si>
    <t>请认真阅读招聘信息，再确定投递简历盈利——游走在投资与投机之间，徜徉于现实与理想之巅，它是人类社会对于资金和心理博弈的最直接体现，完美的展现了灵长类之魂创造与行动的宣言，是你实现人生理想的最后一环。嘉诺控股集团有您期望的金融高端职位就业的机会;这里是北京金融投资创新企业培育基地；这里是国家人力资源和社会保障部授予的金融外汇投资分析师北京地区考试中心；这里有指引您进入金融领域的梦想导师;这里有助您完成稳定盈利梦想的核心交易及训练体系;您没有经验，这里有交易启蒙的课程；您缺乏技能，这里有专业实战的交易技巧；您曾经亏损，这里有扭亏为盈的交易策略；……无论您是没做过交易的朋友，还是曾今做过或者现在正在做金融交易的朋友，嘉诺控股集团都诚挚欢迎您来共同交流探讨，也许我们的课程给您更深的启发，也许您的建议让我们再次进步。【注】:无需风控员外出寻找客户，只需控制操作公司账户即可【培养方式】公司对于没有交易经验，却对金融衍生品操作有兴趣者，提供正规统一的免费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发掘每一位学员的交易潜力。【学习目标】1、职业下单员：技术全面，心态平稳。2、实用型策略分析师：基本面分析与技术分析相结合，为客户提供参考性强，时效性强，准确性高的策略服务。3、实战型交易讲师：“做我所讲，讲我所做。”将理论和实践紧密结合在一起，与更多的人进行分享。通过系统的学习和训练，所有学员将逐渐具备以下的能力1、具备严格的资金管理能力、风险控制能力，养成良好的交易习惯；2、提高系统思维能力，打造符合自身性格特点及操作风格的交易系统；3、通过学习，达到独立判断和选择交易的机会、具备自如掌控一定规模资金的操作能力；4、具备基本的团队交易规则和团队协作的能力；5、了解国际金融最前沿交易技术及程序化交易管理流程；【面试要求】不提供视频或者电话面试，只能到北京参加一对一面试，无复试，无笔试，不能来北京者请勿投递，面试通过后培训可做延期。【职位要求】1、金融专业优先，培训期间有大量的空余时间；2、热爱金融、对金融经济知识感兴趣；3、有很强的执行力，自制力强，日常生活有规律、有计划；4、有较强的学习能力和新知识的接受能力；5、有抗压能力；6、耐心细致，有责任心，具有保密意识；7、对于基础薄弱或者无经验者有专业的入职培训；8、公司提供良好的晋升机制；9、年龄在20—60周岁均可。【晋升条件】1：初级稳定连续三个月的月盈利12%晋升为公司中级。2：中级稳定连续三个月的月盈利12%晋升为公司高级。【岗位职责】1、正式成为公司的员工之后，负责公司指定账户的资金运作，在稳定盈利的基础之上会逐步增加操作资金。2、以稳定且合理的盈利方式为前提，及时盈利，每月完成公司规定的盈利目标，并在此基础上争取创造更多的盈利。3、定期上交盈利报告，报告时间每月一次。【薪资待遇】初级待遇：基本工资6000起+提成20%+五险+双休+旅游+奖金+福利;（月收入大约11000--16000）中级待遇：基本工资10000起+提成20%+五险+双休+旅游+奖金+福利;（月收入大约16000-26000）高级待遇：基本工资15000起+提成20%+五险+双休+旅游+奖金+福利;（月收入30000以上）公司地址：北京市朝阳区建外soho东区 9号楼16层乘车路线：地铁10号线或1号线国贸站c口出 或公交到大北窑南公司网址：http://www.garnorfx.com面试经理：盘经理联系预约电话：13121969832（此号码记好，面试需要填写此预约电话）工作地址北京市朝阳区东三环中路39号院建外soho_9号楼_16层1601及25层</t>
  </si>
  <si>
    <t>岗位职责:1、负责公司web端产品的研发，参与系统的架构设计；2、积极主动跟进业务需求，为改善系统提出建议；3、配合测试人员做好测试工作；4、负责相关技术文档编写；5、参与团队技术交流和分享活动，促进团队共同进步。 任职资格:1、两年及两年以上javaweb开发经验，本科及本科以上学历，计算机相关专业，以软件开发为兴趣者优先；2、熟练掌握spring、mybatis、springmvc等主流框架，熟练使用freemarker前端框架； 3、熟练掌握html、css和javascript等web开发相关技术，熟悉jquery；4、熟悉redis、memcached 等常用key-value缓存数据库；5、精通sql语言, 熟练使用oracle,mysql等常用数据库，有数据库优化经验者优先；</t>
  </si>
  <si>
    <t>岗位职责：1.根据业务需要开展拟投资项目的尽职调查工作；开展已投资项目的投资风险控制工作，进行定期投资效益评估；2.协助制定、完善风险、审计规章制度，健全风险、审计体系，编制年度、季度风险计划，确定各时期的风险重点；3.对各部门经营责任制执行情况进行风险审计，并提出风险、审计报告；4.对公司资产质量及安全状况；经营管理政策、方案的合理性与执行力度；各项规章制度的制订、合理性与执行情况；制度的执行情况；项目投资情况，重大经济合同协议等事项进行审计，并提出审计报告；5.对违法乱纪、徇私舞弊、侵占公司资产、损害公司利益以及造成公司重大损失的行为进行专项审计，并提出处罚意见；6.配合外部审计，协助各项目组开展具体审计工作；任职要求：1. 硕士及以上学历；审计、财务、管理等相关专业；2. 3年以上风险、审计工作经验，具备cia或cpa资格证书优先；3. 熟悉公司风险、审计、投资等相关业务及其法律法规；通晓会计原理；熟悉内部审计准则、程序和方法；4. 具有缜密的逻辑分析能力和敏锐的洞察力；良好的沟通能力、口头与书面表达能力；具备较强的组织协调能力和项目计划策划与实施能力；5. 能主动适应企业文化、有责任心、积极上进、正直、较强的团队合作精神。</t>
  </si>
  <si>
    <t>工作地点：to 刚来北京的乡亲们：此工作地点在北京东五环to 远在海淀昌平的乡亲们：谢绝乃们投递，节省双方的时间to 还在学校的小孩子们：抱歉不提供住宿北京市朝阳区地铁八通线高碑店地铁站920米-兴隆庄甲8号c座五层公交车站—民航医院（648,615等）此岗位工作时间为八小时五天制，属公司直招，非派遣。工作职责： 1、该岗位为信贷投资风险管理人员，在呼叫中心以电话平台对逾期款项进行提醒及催缴，降低资金风险； 2、处理公司提供的逾期客户名单，并对部分信息缺失者进行资料查找及补充； 3、由公司提供所需岗位培训，认真掌握培训内容； 4、完成直属上级交办的其他任务，业绩优秀且具备管理能力者，公司重点培养，给予晋升机会。任职资格： 1、大专及以上学历，对数字敏感，逻辑思维清晰；可接受应届毕业生； 2、沟通能力强，普通话标准，具备较好的服务意识； 3、工作态度严谨，具备团队合作精神及独立解决问题的能力； 4、有金融业催收或客服经验可优先。福利待遇： 1、享受规律的5天8小时工作制度； 2、入职签订正式劳动合同，作为薪资福利的法律保障； 3、享受齐全的五险一金； 4、一年有5天带薪年假； 5、岗前带薪培训； 6、重大节日礼品慰问； 7、月、季度、年度，不定时针对个人成长的培训机会； 8、公司目前处于高速发展阶段，有良好的职业发展空间，业绩优秀且具备管理能力者，公司给予晋升机会学习带领团队经验，向管理层迈进。工作地址北京市朝阳区兴隆庄甲8号c座五层(地铁八通线高碑店站附近）</t>
  </si>
  <si>
    <t>岗位职责：1.   负责建立并完善全集团风控管理体系、以ipc为基础搭架风控模型；2.   负责制订并完善集团的风控管理制度、流程和风控管控要点；3.   负责管理、指导集团风控管理中心，并通过中心管理全集团的风控体系；4.   组织并参与集团投融资项目、投行业务项目等重大项目的尽职调查和前期风险审核，同时对项目的事中风险控制、事后风险管控，出具风险评估报告。5.   定期出具集团风险常规管理报告，针对集团即时风险问题，评估风险状态与风险程度，分析风险来源和影响，提供解决方案；6.   提供风险交易结构设计，共同确定项目风险控制措施并进行风险评估，完善项目风险控制、部门工作内部风险控制制度；7.   设计、论证和审核重大投资项目方案、参与商业谈判及项目执行；8.   董事长交办的其他重要事项；任职要求：1.   本科以上学历，八年以上风控管理经验；2.   热爱金融行业，对金融、产业有着自己执着的理想；3.   熟悉小微信贷、供应链金融、保理金融、汽车金融等多领域金融服务的业务模式；4.   有包商银行从业经历、熟悉ipc模型转化的经验者优先；</t>
  </si>
  <si>
    <t>偏法律、会计各一人岗位职责：1、审核拟立项项目资料，组织召开立项会，对已立项项目跟踪管理并提供财务会计、法律业务咨询。2、审核拟投资项目报告及相关资料，对投资项目的法律合规性及财务规范性进行审查，提出相应的风险控制意见。协调集团公司风控部安排投资项目决策流程。3、审核拟投资项目的相关合同、协议及其他法律文件，确保相关法律文件的规范性和合法性。4、负责项目后期管理中相关合同及法律文件的审核，对已投资项目财务状况、经营状况进行监测及风险评估，对投资项目退出方案提供建议法律、财务意见。任职要求：1、法律、金融经济类、财务等相关专业本科及以上学历；其他专业已取得注册会计师资格或律师资格；2、有投资公司及相关金融机构风控法律合规审核经历；或律师事务所、会计师事务所ipo业务经验；3、熟悉vc/pe投资业务流程及相关法律法规；4、同等条件，具有注册会计师资格或者律师资格优先。</t>
  </si>
  <si>
    <t>工作职责：1、投融资项目尽职调查，可行性研究，风险评估和控制；2、负责建立风险评估的系统、风险；3、负责制定公司风险管理的各项制度和风险控制流程；4、对公司资金账户进行动态分析、评估监测和报告； 5、负责公司风险管理工作，参与确定资金流程的设计、风险控制权限及设定风控阀值等。资质要求：1.大专及其以上学历，性别不限，金融专业优先；退伍军人、应届毕业生优先；2．热爱金融行业，有励志于长期发展这个行业的意愿；3.接受免费统一的专业学习培训和模拟训练；4.成绩优秀的将逐步晋升为中级、高级；5.认同公司的发展理念，愿意与公司共同发展；6.具有很强的工作责任心和团队合作精神。薪资待遇：初级：底薪6000 + 盈利20%提成 + 年终奖金+五险 月薪可达8000以上中级：底薪10000+ 盈利20%提成 + 年终奖金 + 五险 月薪可达12000以上高级：底薪15000+ 盈利20%提成 + 年终奖金 + 五险 月薪可达2-3万程序化：底薪20000+ 盈利20%提成 + 年终奖金 + 五险 月薪可达3-8万联系经理：13121969832 盘经理 qq 761049193</t>
  </si>
  <si>
    <t>帛铎文化传媒隶属于广州帛铎文化传播有限公司打造的集编辑、出版、发行为一体的专业平台，自2008年8月28日成立以来一定秉承&amp;mdash;&amp;mdash;大帛之冠 徇以木铎的经营原则，竭诚为全国各地的客户提供高效、负责、专业的服务。【公司官网】http://bodolw.com/【岗位职责】1. 行业数据搜集，整理，挖掘，分析，清洗；2. 负责数据统计平台的开发建设；3. 数据库的维护、优化。【任职资格】1. 大专以上学历,计算机、网络工程等相关专业；2. 有一年左右的网络爬虫、数据挖掘、数据清洗等工作经验优先；3. 能熟练使用sql，熟悉python、c++、java等语言至少一门语言。【福利待遇】1. 为老员工安排固定医院进行免费的年度体检，（员工试用期过后，可报销体检费用+交通补助+工作服）；2. 包吃中餐和晚餐（已请人做饭，干净卫生）；3. 享受五险；4. 享受工龄生日派对；5. 享受每年7-15天的省外游；6. 员工享受法定假期；入职一年可享受4天以上的年假；7. 一年划分成15个工作月，发放15次工资，5次季度奖金。【上班时间】8：30-12：00 ? ? 13：30-17：00（5.5天制）【工作地址】广州市天河区广园东路2191号时代新世界中心南塔1004室公交车：豪景花园站、省军区省站、军体院站地铁：广州东站（b2出口，往健力百合酒店方向走。）</t>
  </si>
  <si>
    <t>岗位职责：岗位职责：1. 负责用户画像和智能推荐系统的算法开发，以及相关模块的设计和实现。2. 分析用户的基本属性和行为轨迹，并预测用户的潜在特性和行为。3. 根据用户画像进行用户分群，并进行相关的精准推荐。任职资格1. 计算机相关专业，本科及以上学历，3年以上数据挖掘相关工作经验。2. 具有良好的逻辑分析能力、沟通能力和团队合作意识。3. 熟悉常用的推荐算法，理解主流的监督式机器学习模型。4. 参与过用户画像系统和推荐系统从0到1的构建。5. 过硬的数据清洗和处理技能，深刻理解相关要义。6. 扎实的编程技能，熟悉 java、python 和 scala 等语言。7. 熟悉 mysql、redis 等数据库。8. 有较强的执行力以及分析问题和解决实际问题的能力。加分技能1. 有大规模推荐系统的研发经验。2. 有处理海量实时数据和离线数据的经验。3. 参与过用户画像系统和推荐系统从1到10的构建。4. 熟悉sklearn、tensorflow、nltk等机器学习框架者。5. 熟悉hadoop、spark、hbase、hive、kafka、storm等计算平台和工具。6. 掌握机器学习、深度学习、图像识别、自然语言处理中的一项或多项。</t>
  </si>
  <si>
    <t>职位要求1、本科以上学历，扎实的机器学习、数据挖掘、统计学理论基础；有统计、应用数学、金融等相关专业背景优先；2、精通常见机器学习算法（如逻辑回归、svm、神经网络、决策树、贝叶斯等），有实际建模经验，掌握深度学习算法优先；3、具有扎实的计算机操作系统、数据结构等编程基础，精通至少一门编程语言例如java/python/r等；4、熟悉map-reduce模型，对hadoop、spark、storm等大规模数据存储与运算平台有实践经验优先。5、熟悉no sql数据库，有mongodb数据库使用经验者优先。注意：本岗位工作时间为996、不能接受加班的请慎投！</t>
  </si>
  <si>
    <t>岗位职责：1、在大数据场景下，应用数据挖掘/机器学习等技术建立模型，深入分析医疗影像数据，提取病例特征。2、应用统计学相关技术形成分析报告，为产品研发和运营提供数据支持。任职要求：1.本科以上数学、统计学、物理、计算机等相关专业毕业。英语能力强，可浏览英文网站；2.熟悉linux操作,熟练掌握python语言以及基于python的数据处理框架；3. 精通r、sas、spss、matlab等挖掘工具；4.熟悉常见机器学习算法（如逻辑回归、svm、神经网络、决策树、贝叶斯等）；5.熟练掌握hadoop/spark/storm等分布式数据处理框架及，hive/sparksql等数据仓库工具；6.熟练使用redis、mongodb、hbase等nosql数据库；7.熟悉hdfs/mapreduce/yarn/hive/flume/storm/hbase/mahout/spark等分布式开源项目中的一种或多种。</t>
  </si>
  <si>
    <t>岗位职责：负责业务线下特定产品的数据监测、数据分析、数据挖掘、撰写和汇报分析报告；给运营团队提供集中培训及日常咨询，传播指标分解、数据分析方法；与开发团队协调沟通相关项目情况，提出数据收集、清洗、整理需求，合理把控项目进度；负责对用户数据进行深入分析，如页面点击分布、用户行为习惯等，了解用户需求并提出优化改善建议；负责对产品数据进行趋势分析，协助技术推动产品优化，改善用户体验；负责收集行业及竞争对手的相关数据、监测剖析，提供分析报告；负责为市场决策、运营决策、推广策略提供数据支持。任职要求：本科以上学历，统计、应用数学和数据挖掘相关专业，辅修心理学为佳；1年以上网站运营或数据分析经验；熟练使用sql、excel或spss等网站数据分析处理工具，能够综合使用各种数理统计、数据分析、数据挖掘、制表绘图等软件进行图表、图像以及文字处理；优秀的数据分析能力和报告撰写能力，敏锐的观察力，解决问题能力；团队协作能力强，与其他部门沟通能力强。</t>
  </si>
  <si>
    <t>岗位职能：通过nlp信息抽取、数据挖掘等技术，从海量病历、论文、医学电子书籍、网页中进行知识挖掘，根据应用需求设计并完善医学知识图谱；开发并完善基于知识图谱的cdss(临床辅助决策系统)。1.背景需求(满足其中一条即可)：(1) 具有医学信息学/生物信息学/临床医学学历背景；(2) 具有一年以上医学文本信息挖掘工作经验；(包括住院病历、医学文献、基因、蛋白结构等文本/字符序列信息挖掘)(3) 具有nlp信息抽取、知识图谱构建、工作背景；(4) 具有cdss(临床辅助决策系统)核心功能开发经验；2.技能需求：（1）熟悉linux开发环境；（2）熟悉常用基本数据结构、算法；（3）熟练使用python语言(生物信息方向 perl语言也可)；3.加分项：(1) 熟悉常用机器学习、数据挖掘、nlp相关应用与算法(2) 熟练使用hadoop、spark等分布式存储计算工具我们给优秀的你提供了：七险一金、无限免费零食＆饮料＆水果、带薪年假、餐补、年底15.5薪等所有你能想到和想不到的福利！</t>
  </si>
  <si>
    <t>岗位职责：1. 负责系统的需求收集、需求分析；2、负责销售业务数据挖掘和数据分析。从业经历要求：1.有3年以上数据挖掘相关经验；2.精通常用预测、聚类等数据挖掘算法；3.熟练掌握sas、spss或r分析工具等。</t>
  </si>
  <si>
    <t>岗位职责：1、基于企业已有大量销售数据、生产数据、物流数据等进行分析，将业务问题转化为数据挖掘模型；2、设计开发数据挖掘模型和处理算法；完成数据准备、数据探索、特征提取、模型建立与调试、模型输出结果分析与展示、模型部署等工作；3、能够根据分析结果，提出数据分析整体解决方案，实现挖掘数据价值；4、从系统应用的角度，能够协助进行数据仓库的创建和管理，能够协助完成etl相关工作；从业要求：1、较好的分析问题和解决问题的能力，良好的逻辑思维能力，能够从数据中发现有价值规律，并将合理的思路成功应用于实践；2、一定的数据挖掘/机器学习理论和技术基础，了解常用的数据挖掘算法如：聚类模型、线性回归、逻辑回归、分类模型、决策树模型等；3、了解主流统计分析软件，对spss,sas,matlab等软件有经验或对r、python等语言了解者尤佳；4、熟悉主流数据库；5、具备良好的沟通能力；6、具备相关软件文档或材料的编写能力；7、具有丰富的数据分析挖掘、数据仓库建模或bi相关项目经验者尤佳。</t>
  </si>
  <si>
    <t>岗位要求：1、全日制本科以上学历，硕士学历优先，数学、统计学、计算机信息类等专业背景；2、对数字，数据敏感，具备良好的逻辑思维能力，能够从海量数据中发现有价值的规律；3、优秀的分析问题和解决问题的能力，具有较好的归纳能力与较好的文字和语言表达能力；4、熟悉数据结构,熟悉数据挖掘和机器学习算法等常用算法,并对机器学习算法和理论有较深入的研究（如对熟悉决策树、聚类、逻辑回归,关联分析、svm，贝叶斯，神经网络等数据挖掘算法有较深理解和实践经验）；5、熟练掌握r，sas等建模工具，精通spark、python建模开发者优先；6、有责任心，良好的团队合作精神，积极上进，具备良好的学习能力。</t>
  </si>
  <si>
    <t>岗位职责:1.高效按时完成数据挖掘任务。                                                              2.不断迭代算法模型，保证算法模型作用到业务系统到效果提升；按提升百分比考核。                 3.根据业务方运营，产品需求，制定数据挖掘和分析方法，并按时完成。                         4.完成用户画像、推荐、广告业务到核心模型搭建，并依据业务迭代需求不断修正、优化；保证业务功能到实现和效果预估。 任职资格:1、精通c++/java/scala，有较强的工程能力，熟悉常用算法和数据结构；2、熟悉互联网广告的基础知识与理论（比如拍卖理论，投放决策机制），掌握计算广告或推荐的重要技术点（比如ctr预估，实时竞价和精准投放，用户兴趣建模，查询扩展，协调过滤等）；3、熟悉分类、聚类、特征筛选及降维等常用数据挖掘技术；熟悉常见机器学习技术；熟悉常用推荐算法；4、有页面分析、自然语言处理、用户行为挖掘等经验的优先。</t>
  </si>
  <si>
    <t>岗位职责：1.对互联网结构、非结构化内容进行挖掘，解决业务实际问题；2.根据业务需要，对数据挖掘开源算法进行改进，并进行集成开发；3.参与大规模数据智能挖掘分析系统的架构设计和功能研发。任职要求：1.在校统计或数据挖掘等相关专业研究生；2.熟悉java/python编程语言和设计模式，熟练使用常用算法和数据结构，具备优良的编码能力；3.熟悉教育大数据，具有实际工程经验者优先。</t>
  </si>
  <si>
    <t>任职要求：①年龄18-34岁；②具有良好的职业道德，踏实稳重，工作细心，责任心强，良好的沟通、协调能力，有团队协作精神；③热爱计算机，熟悉互联网行业，对软件行业有自己独特的理解；一、岗位要求①应往届大专及以上学历，有较强的学习能力、语言沟通能力；专业不限，对it软件行业发展看好（优先者，可放低学历）。②有计算机语言基础者优先，如：c语言、java、.net、php等；二、发展及提升空间java软件开发工程师、项目经理及项目管理人员。</t>
  </si>
  <si>
    <t>工作职责：1、负责面向应用场景，以用户行为数据、交易数据挖掘目标人群，为公司决策提供支持；2、利用统计分析、机器学习等方式建立数据模型，针对用户行为建模，为数据营销进行基础支持；3、结合业务进行探索，并建立分析挖掘主题，通过建模对业务数据进行分析挖掘。任职资格:1、本科以上学历，统计、数学、计算机相关专业，三年以上数据挖掘经验；2、熟练使用如sql、hive等数据库工具，精通python或r，熟练掌握统计理论以及机器学习理论，熟悉常用数据挖掘方法：分类、聚类、回归等，有机器学习的实践经验；3、对业务数据分析有较高敏感度和逻辑性，热爱数据分析工作，责任心强，出色的执行和沟通能力，能够承受较大工作压力。更多职位动态，敬请关注微信公众号“京东金融招聘”</t>
  </si>
  <si>
    <t>1、处理海量数据，经过数据清洗，建立用户画像；负责公司大数据事业线核心数据挖掘工作，为零售、汽车、广告等传统行业赋能2、从事线上线下采集的数据的挖掘、数据分析方向研发工作，采用合适挖掘算法，针对数据建模，识别用户潜在商业价值和机会；3、评估数据挖掘结果，不断优化，提升转化率；4、人工智能应用，包括但不限于人脸识别、图像识别、语音识别、自然语言处理(nlp)、推荐算法、计算广告算法等.任职资格:-计算机或相关专业本科以上学历-扎实的计算机基础，熟悉c/c++/python开发-2年以上数据挖掘/机器学习研发工作经验-有较强创新能力，乐于接受有挑战性的工作-喜欢数据挖掘方向-有很强的学习能力，有主动性和责任心，能承担压力，团队合作意识强-有hadoop使用经验/机器学习经验者优先</t>
  </si>
  <si>
    <t>岗位职责：1、负责大数据挖掘算法及人工智能技术的基础研究和技术组件的开发工作，以及数据挖掘工具和算法的研究引入。2、结合卡中心的业务场景开展组合营销、动态规划等领域数据挖掘项目的方案制定、项目实施落地及优化，负责卡中心各业务场景的人工智能技术可行性验证和落地部署。3、负责卡中心战略经营专题分析及其他重点分析工作的开展及落地应用。4、负责数据挖掘产品化项目的架构设计和核心模块设计研发工作，能够带领团队进行技术攻关。任职要求：1、具备3年以上数据挖掘相关工作经验，数学、统计学及计算机等相关专业本科及以上学历。2、熟悉分布式计算框架（hadoop、spark等）及具备相关工作经验。3、熟悉常用机器学习算法（如分类、回归、聚类等）及其原理，具备丰富的机器学习算法应用场景开发项目经验。4、熟练掌握linux/hive/sql，至少掌握python,scala,java,r等一种以上常用数据挖掘编程语言。5、拥有较强的数据洞察能力，数据规划能力、数据分析能力、项目管理能力、逻辑思维能力、问题解决能力、业务敏感度和沟通表达能力。满足以下任一条件者优先考虑：1、对机器学习、深度学习、迁移学习、强化学习、自然语言处理、图像识别和语音识别中的任一领域有深入理解。2、3年及以上大型金融及互联网领域的数据挖掘项目开发及实施经验（分类器，推荐系统，nlp模型等）。</t>
  </si>
  <si>
    <t>职责描述：1.利用数据挖掘/统计学习的理论和方法解决实际问题。 ?2.根据自己对行业，以及公司业务的了解，独自承担模块化分析任务，并形成分析报告；3.相关分析方向包括但不限于：用户行为分析、业务逻辑相关以及竞争环境相关；4.根据业务逻辑变化，设计相应分析模型并支持业务分析工作开展；5.参与企业状况调研与诊断，汇总调研记录，负责调研报告具体模块撰写；6.在项目经理的指导下，完成某个业务单元和咨询模块的规划及咨询策略的制定与落地；7. 关注某一特定行业的发展动态，研究行业内企业动向、业务发展、竞争态势等；8.根据项目总监与项目经理的安排，完成其他事项。任职要求：1.本科以上学历，数学，统计学等相关专业毕业，有行业建模经验，；2.精通统计学，数据挖掘技术，尤其是回归模型、决策树模型等；3.精通spss等各类型数据分析工具，能制作专业分析报告；4.具有良好的逻辑分析能力、沟通能力和文字表达能力；擅长分析问题，5.对咨询行业有较高热情，喜欢不断进取、富有挑战的工作氛围，具备良好的团队合作意识和客户服务意识；?6.能适应不定期加班和短期出差；7、有能源或互联网某一行业实际数据挖掘项目经验者优先。</t>
  </si>
  <si>
    <t>岗位职责：【岗位职责】:  1.与业务、分析、实时计算等团队合作，支持从需求剖析、框架设计、分析挖掘、数据可视化到结果评估优化的完整项目流程；  2.基于海量用户行为数据和其他数据，分析和研究数据与实际业务的关联关系，开发设计可扩展的机器学习算法，挖掘用户属性和行为特征，并以实际业务应用为导向进行应用创新；  3.深入理解物流的业务模型和未来趋势，从对产品、业务和商业的分析挖掘中寻找数据商业价值点，从整体的角度寻找数据中的商业价值和机会；  4、搭建数据管理平台，数据流的维护和优化；  任职要求：1.数学、应用数学、统计学、计量经济学、计算机等专业本科以上教育背景；3年以上数据挖掘相关工作经验；参与过完整的数据采集、整理、分析、建模、挖掘工作；  2.有机器学习、数据挖掘、统计分析、推荐等算法相关的项目经验，深刻理解常用的概率统计、机器学习算法；  3.对产品、业务和商业逻辑敏感，具备良好的逻辑分析能力，较强的独立思考和解决问题的能力，面对模糊的业务场景，能够理清思路，提出清晰解决方案；  4.具备较强的项目管理、人际沟通能力，有较强的执行能力；  5.熟练使用r语言、python、java等其中一种工程化语言，具有一定的数据获取及加工能力；  6.有分布式计算、mr算法开发经验优先；  7、熟练使?用hadoop、hive、spark、elasticsearch  等常?用?工具者优先  8、熟悉highchart、echart、google  fusion table等数据分析常用组件并有开发数据可视化组件的经验  9.积极创新，有开拓精神，乐于面对挑战，负责敬业，优秀的团队合作精神；诚实，  勤奋， 严谨。 【薪资面议】</t>
  </si>
  <si>
    <t>负责运用数据分析方法和数据挖掘技术对运维数据进行探索和分析；开展数据挖掘分析模型、方法、工具等方面的研究和应用推广等工作相关要求：（1）大学本科及以上学历,计算机及相关专业；（2）3年以上数据分析经验，熟练使用sql语言，熟悉数据建设、数据分析的一般流程、常用方法和数据分析项目实践经验，至少熟练使用一种数据分析软件；（3）熟练掌握数据挖掘相关算法，熟练构建和优化数据挖掘模型，进行数据算法研究和改进；（4）熟练使用sas数据分析软件、精通linux操作系统、python开发者优先考虑；（5）具备较强的独立工作能力，积极的工作态度和良好的团队合作精神，能够承担较大的工作压力，工作细致和耐心。备注：简历报名。统一采取网上报名方式。报名截止时间为2018年6月30日，根据报名情况分批考试录用。请应聘者注册并登录我行人才招聘官方网站（job.icbc.com.cn），进入&amp;ldquo;社会招聘&amp;rdquo;栏目查阅&amp;ldquo;数据中心（上海）&amp;rdquo;招聘信息，在线填写个人简历，完成职位申请。除在官网报名外，不接受其他形式报名。</t>
  </si>
  <si>
    <t>岗位职责：1、参与项目需求分析、软件架构设计；2、实时跟踪数据分析算法；3、实现各类数据挖掘算法，并投入使用；4、能够根据软件实际运行情况做算法优化。任职要求：1、计算机相关专业，本科及以上学历。3年以上相关工作经验；2、精通python、熟练掌握java或c++中的一种开发语言，有丰富的数据挖掘系统编程经验；3、对聚类、分类算法有较深的研究，能够根据业务需求选择合适的算法进行实现；4、熟悉openmp或类似并行计算开发框架，有实际项目经验者优先；5、熟悉hadoop或spark生态产品，熟悉tensorflow或caffe开发框架；6、熟练掌握linux系统；7、具备机器学习、深度学习和增强学习相关领域知识，有实际项目开发经验者优先；8、具备团队合作精神，积极的工作态度和较强的责任心，良好的沟通能力。</t>
  </si>
  <si>
    <t>岗位职责：1、模型应用。通过机器学习算法、统计模型盘活存量客户，实现存量客户价值经营、贷中风险控制等，为业务创造价值。 2、洞察业务。通过对数据的敏锐洞察，深入挖掘客户潜在价值和需求，推动公司业务发展。 3、决策支持。为公司各业务部门提供贷中的数据支持。 4、体系建设。参与数据挖掘体系建设，为客户价值经营提供便捷的工具和系统支持。 5、项目支持。为公司的风险政策分析、风险定价、客户挽留、市场营销策略等重点项目提供支持。 6、团队管理。协助团队负责人管理团队。任职要求：1、硕士学历，数理统计、计算机等专业优先（优秀本科生可考虑）。 2、熟悉主流的统计模型、机器学习算法，并且有过项目实践者优先，了解深度学习更佳。 3、3年以上工作经验，含2年以上消费信贷行业数据分析经验,有一定管理团队经验者优先。 4、精通一门编程语言，熟悉运用sas、sql或python更佳。 5、逻辑严谨，具备一定的数据分析能力与执行力，沟通能力良好，愿意理解业务场景。</t>
  </si>
  <si>
    <t>岗位职责：1、负责风控流程相关的数据分析，参与反欺诈模型、信用评分模型和风险定价模型的建立、测试与优化；2、参与底层数据分析、数据挖掘常用工具、函数的编写和开发；3、完成文档撰写、整理；跟进数据模型的开发、测试与实施。任职资格：1、本科以上学历，1年以上数据挖掘经验，2年以上数据分析经验；2、熟悉主流的机器学习、数据挖掘算法，了解相关前沿技术；3、精通r语言；熟练操作数据库；有大规模数据处理、数据挖掘经验者优先；4、对商业和业务逻辑敏感，具备优秀的数据分析能力，良好的跨团队的沟通能力。核心工作内容：负责数据挖掘处理分析并建立反欺诈风险定价模型。</t>
  </si>
  <si>
    <t>岗位职责：1、运用数据挖掘、统计学的理论和方法，深入分析和挖掘我爱我家房源、客户、经纪人等数据，为官网/app等大数据应用提供数据产品服务；2、负责数据产品的设计、研发，及相应的数据建模、数据处理等相关工作。任职要求：1、本科及以上学历，计算机、数学、统计学相关专业，工作经验3-5年，1年以上数据建模、机器学习、数据挖掘工作经验；2、至少精通一门编程语言，熟练使用常用算法和数据结构；3、熟练使用excel、spss、r等数据分析工具；4、熟悉数据挖掘相关算法(决策树、svm、聚类、逻辑回归、贝叶斯等)，有扎实的基本功和良好的逻辑思维能力；5、对数据敏感，有强烈的好奇心，喜欢从数据中挖掘价值，具备良好的沟通能力；6、有房地产、互联网等领域数据挖掘、分析建模相关经验优先。</t>
  </si>
  <si>
    <t>岗位职责:1、构建并完善游戏项目运营数据分析体系，并负责日常游戏相关业务的数据整理、统计、分析，撰写和汇总分析报告；2、针对游戏项目进行专项数据分析，包括并不限于用户价值、流失、游戏生态、活动版本分析、用户画像分析、用户付费行为分析，为运营决策、产品方向提供数据支持；3、研究游戏的用户精细化运营，能够使用r、python等数据分析编程语言根据业务需求定制开发相应的算法；4、理解数据挖掘模型及预测分析结果，撰写相关分析报告；5、了解数据仓库及商务智能背景，熟练掌握一类数据可视化工具；6、沉淀分析思路与框架，提炼数据产品需求，数据技术与开发团队协作进行数据建模工作，推动完善游戏精准化数据运营分析体系。任职资格:1、2年或以上工作经验，至少1年或以上从事数据分析工作，对数据分析感兴趣；2、拥有手游完整项目数据分析经验，有丰富的跨团队、部门的项目资源整合能力，能够独立开展研究项目；3、理工科专业背景，硕士及以上学历，计算机或统计学相关专业硕士及以上学历尤佳；4、有数据科学、机器学习与数据挖掘基础知识尤佳；5、精通python、r等数据分析编程语言；6、具备良好的逻辑思考和分析能力、对数据敏感，熟悉数据收集、数据分析、数据建模和数据挖掘方法；7、有很强的事业心、责任感，良好敬业精神、团队精神与人际沟通能力。</t>
  </si>
  <si>
    <t>工作职责1、对部门日志数据进行清理、整合；2、对各种数据进行分析有洞察力的分析；3、针对既定商业目标进行建模；4、协助大数据工程师进行产品化。任职资格1、数据分析工作经验3年及以上，有丰富数据建模经验，包括分类、推荐、预测、文本分类等；2、有数据etl实现能力及较强的coding能力，掌握r或是python（统计包）等统计工具，熟练掌握sql，熟悉linux/shell基本功能；3、有hive使用经验优先，有技术bi、大数据相关工作经验优先，对spark mllib 有了解优先；4、具备良好的数据和商业敏感度、优秀的逻辑思维能力，乐于从纷繁的数据中寻找业务规律，较好的商业洞察力。</t>
  </si>
  <si>
    <t>岗位职责：1. 建立和优化金融数据挖掘模型，基于业务应用场景搭建数据模型框架和模型算法实现；2. 金融行业指标体系的定义和构建，kpi报表系统的优化；3. 金融相关业务数据分析，重点实验分析；4. 数据反馈体系的建立与优化；任职要求：1.掌握r或python语言，能独立完成程序编写和二次开发工作；工作经验5年以上，r或python语言开发2年以上。2.扎实的的数据结构，算法基础，了解常用的数据挖掘、机器学习方法。3.具有统计及数据分析能力，熟练使用sql和java语言，熟练使用python或r语言；4.有一定的数据处理经验，有大规模数据处理经验者优先；5.熟悉金融函数优先;6.能熟练阅读中文、英文技术文档7.具备优秀的学习能力，工作踏实、细心，品德良好，责任心强；8.具备较强的沟通能力、协调能力和团队合作能力，稳定的抗压能力；</t>
  </si>
  <si>
    <t>工作职责：负责移动互联网产品的运营数据分析体系搭建；负责事业群决策或市场数据模型、平台、产品的规划建设；参与构建各种分析模型，跟踪和分析运营数据，发现潜在的缺陷与机会，为业务决策提供数据支撑，并推进落地。工作要求：熟悉数据仓库和数据建模的相关技术细节，熟悉sql/hadoop/hive等大数据分析工具； 2年以上数据处理、分析相关项目经验；参与过完整的数据采集、数据清洗、分析和建模工作者优先； 有的spark storm等主流的大数据计算组件有开发和使用经验者优先； 良好的沟通能力、逻辑分析能力，善于总结，能抓住问题的重点； 良好的团队合作精神。</t>
  </si>
  <si>
    <t>岗位职责：为银行、信用卡中心、互联网金融、消费金融等各业务条线提供基础数据挖掘模型及分析专题，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练掌握金融行业特别是银行相关业务知识</t>
  </si>
  <si>
    <t>工作职责:1. 收集整理数据，根据业务需求整理文件资料归档，2. 熟悉web开发流程，熟练使用html、javascript等语言开发web应用3. 能熟练使用php、java或python等主流开发语言读写excel等文件4. 熟悉mysql、oracle等主流数据库开发职责要求:1. 计算机软件编程相关背景。2. 有互联网数据建模分析经验者优先。3. 掌握php、java、python等主流语言的一种。4. 熟练使用sql、熟悉mysql、oracle等其中一种主流数据库。</t>
  </si>
  <si>
    <t>岗位职责：1、基于tensorflow、paddlepaddle、mahout、sparkmllib等主流框架，面向推荐、用户画像等场景的策略和算法研发；2、全流程参与特征工程、数据建模、模型训练、模型测试、模型应用pipeline；3、负责视觉等环境感知传感器相关功能算法的研究、验证、实现和优化；任职要求：1、博士学位，深度学习、计算机视觉识别、计算机等专业方向；2、3年以上深度学习技术经验；3、熟练掌握c/c++/matlab等常用编程语言；4、熟悉opencv，有立体视觉、三维重建、slam或目标跟踪/检测等相关项目经验者优先；5、熟悉物体（行人、车辆、人脸、通用目标）检测、跟踪与识别算法；6、熟悉图像理解（分类、分割等）、视频分析算法；7、熟悉cnn，rcnn，frcnn，boost，svm其中至少一种；8、熟练掌握c/c++/python/matlab语言，9、精通caffe、mxnet、tensorflow、cuda-convnet、torch等任一种深度学习开源框架者优先；10、熟练阅读相关英文论文和专利，并能快速编程实现；11、有linux、ros、cuda及fpga开发经验者优先。</t>
  </si>
  <si>
    <t>岗位职责：1、负责数据采集、数据预处理；2、根据公司业务领域需求进行分析，设计建模方向；3、负责数据分析和建模项目的业务需求和技术实现；4、负责模型和分层等数据产品监控、优化等；5、负责数据模型等数据产品的策略分析和报告等事宜；6、完成领导交办的其他工作。任职要求：1、本科及以上学历，数学、统计学、保险精算等相关专业；2、熟练掌握sql语句；了解oracle、mysql、db2等至少一种数据库；3、有大数据相关知识，熟悉r、sas、python操作者优先；4、熟悉神经网络、随机森林、聚类、贝叶斯等数据挖掘算法，有数据挖掘的项目经验者优先；5、优秀的团队合作精神及较强的沟通能力。</t>
  </si>
  <si>
    <t>岗位职责：1、负责或参与数据分析课程体系的设计、生产、优化；2、负责或参与数据分析课程项目、案例的研发与讲解；3、负责或参与数据分析课程日常学员的答疑及作业批改；4、负责或参与数据分析课程线上试学体验工作；任职要求：1、硕士及以上学历；2、计算机、数学或统计学相关专业；3、两年数据分析师相关工作经验4、主要从事数据挖掘,建模方向的工作；5、熟悉常用统计理论和数据挖掘算法的一种或者多种（如线性模型、朴素贝叶斯、决策树、支持向量机、随机森林、神经网络、逻辑回归、聚类分析、推荐算法、广告算法、pca、svd等）；6、具有较强的学习能力及良好的人际交往和沟通能力;7，能够承受工作压力，具备独立解决问题的能力和优秀的团队合作精神;8、有相关讲师授课经验或编程经验者优先考虑；9、具有数据清洗经验，熟悉常用的数据清洗方法；参与过完整的数据采集、数据清洗、分析和建模工作者优先；10、具有海量数据处理和分析工作经验者优先。</t>
  </si>
  <si>
    <t>岗位职责：1、收集并研究同业、本行动态及整合外部数据信息，对信用卡业务未来发展方向提出建议，为领导决策及业务发展提供数据支持。2、定期发布客群结构报告并构建数据模型，引导销售部门定制差异化策略，完成部门盈利指标，优化资产组合。3、整合涉及信用卡部多部门的数据需求，根据需求提取相关数据，完善客户全生命周期建模，促进精准营销，推动各部门数据事项发展。任职要求：1、数学、统计学、计算机专业全日制研究生及以上学历；2、金融行业数据统计、分析相关工作经历优先；3、熟练掌握数理统计基本知识，逻辑回归，决策树，神经网络等数据建模基本算法；4、熟练运用sas，sql，excel，ppt等数据工具；5、有较强的逻辑思维和分析能力。6、1年及以上工作经验</t>
  </si>
  <si>
    <t>岗位职责：1、负责人工智能课程体系的设计、研发、优化；2、负责人工智能课程项目、案例的研发与讲解；3、负责人工智能日常直播答疑授课、周末授课等相关工作；4、负责人工智能课程日常学员的答疑及作业批改；5、负责完成领导安排的课程相关的其它工作；任职要求：1、硕士以上学历；2、计算机、数学或统计学相关专业；3、两年人工智能相关工作经验4、主要从事数据挖掘,建模方向的工作；5、熟悉常用的机器学习算法 , 包括但不限于回归，聚类，时间序列，分类树，boosting，svm，random forest，神经网络，贝叶斯网络等6、具有较强的学习能力及良好的人际交往和沟通能力;7，能够承受工作压力，具备独立解决问题的能力和优秀的团队合作精神;8、熟悉深度学习算法（cnn，dbn，  autoencoder等）者优先 ; 有相关讲师授课经验或编程经验者优先考虑；9、具有数据清洗经验，熟悉常用的数据清洗方法；参与过完整的数据采集、数据清洗、分析和建模工作者优先；10、熟悉cloudera、spark，impala大数据技术，具有海量数据处理和分析工作经验者优先。</t>
  </si>
  <si>
    <t>工作职责：（1）建立业务数据的跟踪和分析体系，对零售业务数据进行分析与监测，为规划和决策提供支持；（2）提供数据分析方法和建模方法支持，对零售客户数据进行挖掘分析，为销售提供策略支持；（3）将数据建模和分析成果推广到业务应用，对应用效果进行准确评估，并不断完善和优化数据模型；（4）能够完成基于数据分析的营销策略分析报告，包括客户、产品、渠道、风险等主要维度的分析与改进措施。任职资格： （1）全日制大学本科及以上学历，数学、统计、计算机等相关专业，35周岁以下；（2）熟悉回归分析、决策树、聚类分析等统计建模方法；（3）具备数据操作及建模能力，能熟练应用sas、sql、spss、r等分析工具（4）具有分析报告能力，能使用microsoft word、excel、powerpoint等报告工具（5）具有三年以上数据分析挖掘经验；（6）具有银行数据分析工作经验者优先；（7）具备良好的语言沟通能力、文字表达能力及逻辑分析能力（8）具备团队合作精神及独立进取的工作态度。</t>
  </si>
  <si>
    <t>岗位职责：1. 通过数据挖掘等方法对金融大数据进行分析与挖掘，并提出模型应用建议。2. 负责公司实时计算、数据分析、分布式计算平台基础架构的规划、设计、实施、优化等日常工作。3. 分析研究国内外大数据发展趋势及银行大数据应用和技术方案发展趋势。4. 参与欺诈风险、信用风险进行量化分析，为贷款政策的制定和调整、贷后管理、催收管理等提供决策依据。任职要求：1、 金融工程、应用数学、数理统计、力学模拟或相关本科以上学历，熟练建模分析；能力优秀者可放宽要求；2、 至少会使用一门编程语言（python/matlab/c++/r/java），熟悉数据库应用；3、 有一年以上金融企业工作经历或相关经验；4、 具备清晰缜密的逻辑思维能力，有较强的数据分析能力；5、 具备优秀的沟通能力、学习能力、执行能力、团队协作能力；6、 责任心强，能承受一定的工作压力。</t>
  </si>
  <si>
    <t>岗位职责:1. 负责数据部门大规模分布式机器学习算法应用的研发和优化；2. 深入分析现有算法应用，理解业务需求，给出有效的技术解决方案；3. 对业界最新的分布式机器学习算法和应用跟踪最新进展，并积极投入生产实践；4. 制定有效项目管理机制，按照上线时间表，完成项目研发工作。任职资格:1. 拥有数学、计算机科学或相关学科本科及以上学历；2. 熟悉各种主流机器学习/深度学习算法，熟练掌握tensorflow机器学习框架；3. 了解大数据处理技术（hadoop、spark）以及hive，hbase等大数据核心架构；4. 拥有良好的编程能力，熟练掌握一门或者两门计算机语言（python、java）；5. 热爱技术，善于思考，具有较好团队协作能力和沟通能力。</t>
  </si>
  <si>
    <t>岗位职责：1、收集并研究同业、本行动态及整合外部数据信息，对信用卡业务未来发展方向提出建议，为领导决策及业务发展提供数据支持。2、定期发布客群结构报告并构建数据模型，引导销售部门定制差异化策略，完成部门盈利指标，优化资产组合。3、整合涉及信用卡部多部门的数据需求，根据需求提取相关数据，完善客户全生命周期建模，促进精准营销，推动各部门数据事项发展。任职要求：1.数学、统计学、计算机专业全日制研究生及以上学历；2.金融行业数据统计、分析相关工作经历优先；3.熟练掌握数理统计基本知识，逻辑回归，决策树，神经网络等数据建模基本算法；4.熟练运用sas，sql，excel，ppt等数据工具；5.有较强的逻辑思维和分析能力。6.3年及以上工作经验</t>
  </si>
  <si>
    <t>岗位职责：                  1. 通过数据挖掘等方法对金融大数据进行分析与挖掘，并提出模型应用建议。2. 负责公司实时计算、数据分析、分布式计算平台基础架构的规划、设计、实施、优化等日常工作。3. 分析研究国内外大数据发展趋势及银行大数据应用和技术方案发展趋势。4. 参与欺诈风险、信用风险进行量化分析，为贷款政策的制定和调整、贷后管理、催收管理等提供决策依据。任职要求：1、 金融工程、应用数学、数理统计、力学模拟或相关本科以上学历，熟练建模分析；能力优秀者可放宽要求；2、 至少会使用一门编程语言（python/matlab/c++/r/java），熟悉数据库应用；3、 有一年以上金融企业工作经历或相关经验；4、 具备清晰缜密的逻辑思维能力，有较强的数据分析能力；5、 具备优秀的沟通能力、学习能力、执行能力、团队协作能力；6、 责任心强，能承受一定的工作压力。</t>
  </si>
  <si>
    <t>岗位职责：1、大数据平台数据清洗、转换、建模的开发工作；2、对特定主题进行建模，解决实际问题；3、主导对数据分析需求进行总体架构设计，参与新设计选型和调研。任职要求：1、统计、数学、计算机、通信相关专业本科及以上学历；2、具有扎实的数学基础，熟悉常用的数据挖掘、机器学习、概率图模型相关算法；3、3年以上数据挖掘、算法研发工作实践经验；4、编程基础扎实，熟悉算法和数据结构，有较丰富python/java研发经验；5、善于学习新知识，有一定的独立研究和拓展工作的能力，对解决具有挑战性的问题充满激情。</t>
  </si>
  <si>
    <t>岗位职责：1. 结合大数据框架、微服务框架，完成大数据智能挖掘分析系统的架构设计、开发和维护；2. 参与大规模的互联网数据的实时处理、挖掘和分析等工作。任职要求：1. 研究生及以上学历；2. 3年相关工作经验以上，熟悉hadoop/storm/spark/hbase/kafka等分布式框架，具有实际的项目经验；3. 精通java/python编程语言和设计模式，熟练使用常用算法和数据结构，具备优良的编码能力，具备分布式编程经验；4. 能够熟练使用mahout/mlib工具者优先；5. 具有良好的学习能力，沟通能力和团队精神。</t>
  </si>
  <si>
    <t>岗位职责：1. 通过数据挖掘等方法对金融大数据进行分析与挖掘，并提出模型应用建议。2. 负责公司实时计算、数据分析、分布式计算平台基础架构的规划、设计、实施、优化等日常工作。3. 分析研究国内外大数据发展趋势及银行大数据应用和技术方案发展趋势。4. 参与欺诈风险、信用风险进行量化分析，为贷款政策的制定和调整、贷后管理、催收管理等提供决策依据。任职要求：1、 金融工程、应用数学、数理统计、力学模拟或相关本科以上学历，熟练建模分析；能力优秀者可放宽要求；2、 至少会使用一门编程语言（python/matlab/c++/r/java），熟悉数据库应用；3、 有一年以上金融企业工作经历或相关经验；4、 具备清晰缜密的逻辑思维能力，有较强的数据分析能力；5、 具备优秀的沟通能力、学习能力、执行能力、团队协作能力；6、 责任心强，能承受一定的工作压力</t>
  </si>
  <si>
    <t>岗位职责：1、设计和优化医学数据库建设方案,制定合理的数据库架构，并组织实施；2、配合开发项目组进行数据及结构变更，并配合上线；3、针对应用系统运行中出现的数据库问题，进行故障响应、优化资源使用率等；4、负责产品开发及投放市场后，数据库的更新和维护。任职要求：1、本科及以上学历，计算机、数学、统计相关专业；1、2年以上mysql等数据库开发经验；具备大中型网站数据库高并发大数据量设计和维护经验；2、熟悉phramgkb，omim和hpo等医学数据库的功能和架构；3、熟悉linux系统；精通shell或python脚本，具有java等程序开发经验者更佳等；4、掌握数据库开发与设计工具使用；熟练编写sql语句、存储过程等；协助开发人员进行数据库开发和访问接口调用；5、熟悉nosql(mongodb、redis)其中一种运维；6、良好的团队合作意识，激情与毅力能够承受工作压力，并以结果和行动为准则,努力追求成功。</t>
  </si>
  <si>
    <t>岗位职责：1. 运用文本挖掘、nlp的理论和方法，对互联网内容进行挖掘，解决业务实际问题；2. 根据业务需要，对文本挖掘、nlp的开源算法进行改进，并进行集成开发；3. 参与大规模数据智能挖掘分析系统的架构设计和功能研发。任职要求：1. 研究生及以上学历；2. 3年及以上相关工作经验，熟悉常用文本挖掘、nlp模型算法及开源工具；3. 精通java/python编程语言和设计模式，熟练使用常用算法和数据结构，具备优良的编码能力，具有实际的工程经验；4. 具有统计或数据挖掘背景，并对nlp/文本挖掘算法和理论有较深入的研究者优先；5. 具有大规模数据挖掘分析系统架构经验者优先；6. 具有机器学习、深度学习算法实现经验者优先；7. 具有良好的学习能力，沟通能力和团队精神。</t>
  </si>
  <si>
    <t>position: advanced specialist customer reporting/ 大数据挖掘资深专员division: program digitalization chinalocation: beijingresponsibility:implement an end-to-end reporting system with automated action recommendations for more efficient and optimized decision making.align the business decisions that will be made based on the reports, identify the relevant kpis, develop the business logic and visualize the dashboards.use sql coding to set up an integration layer.as key user of the reporting systems, manage the account application process and change requests to all customer related reports.execute ad hoc reports for business requesters from different departments.work together with the business data analyst for the implementation of the data model.break down project targets into achievable milestones, follow-up on tasks in a consistent manner and ensure that deliverables are provided in time and high quality.identify emerging technologies and tools to enhance reporting capabilities.ensure implementation of existing projects, including the report automation and ad hoc reports.support with the preparation of management decisions and management reporting.lead projects in an agile environment.other tasks assigned by line managerqualification:master&amp;#39;s degree or above in computer science or related fields.4-6 years’ experience as sql programmer.4-6 years’ experience in report automation and visualization.knowledge of agile software development process.a mix of technical, business, relationship management, and administration skills.proven record of leadership in a work setting and/or through extracurricular activities.programmer with long-term practical experience and passionate for programming.ability to communicate effectively and collaborate effectively.english communication fluent.fast learner. ability to learn new technologies as the need arises.excellent team player with strong sense of responsibility who also takes over leading role, when required.</t>
  </si>
  <si>
    <t>任职要求1、有3年以上大数据体系etl系统经验，搭建过自有数据清洗平台，熟悉相关开发、调度、和维护工作，实现可配置化和工作流管理，和大数据其他系统融合方便，并且数据清洗量级每天在tb级别以上2、精通至少一种etl工具，比如kettle、talend等3、精通sql，至少熟练oracle、mysql、sql server其中一项数据库开发与运维工作4、熟悉常用的非关系行数据库，redis、hbase、tail等5、有大数据开发经验，熟悉nosql，hadoop，hive，spark优先考虑6、搭建或者维护数据仓库，有相关优化经验优先7、熟悉java或者py其中一种开发语言8、有相关spark etl经验优先</t>
  </si>
  <si>
    <t>工作职责：参与展示广告售卖与投放的算法研发； 参与视频广告库存预估、在线投放等算法的研发；参与点击率预估的算法研发；参与look-alike人群扩散相关的算法研发。工作要求：全日制计算机本科及以上学历，3年以上相关工作经验； 扎实的数据结构和算法基础，精通c/c++、java、python等至少一门开发语言； 熟悉linux下的开发环境，极佳的算法与工程实现能力； 有数据挖掘、机器学习、深度学习等相关经验者优先； 有互联网广告行业开发经验者优先； 有进取心，责任心强， 能够主动快速学习新的算法与工程技术。</t>
  </si>
  <si>
    <t>岗位职责：1、负责行业数据分析项目工作，配合项目经理完成项目需求调研，编制需求说明书和工作方案；2、沟通客户实际分析需求，完成相关数据抽取、数据清洗、数据探索、数据建模分析等工作；3、按要求完成数据分析报告、建模报告、数据报表等；4、参与项目成果汇编，对相关结果进行解读和汇报。任职要求：1.对python、r、sas等分析挖掘工具至少两样精通，对数据分析挖掘基础算法（逻辑回归、决策树、聚类、时间序列算法、社交网络算法、关联算法、协同过滤推荐算法）有实际主导建模的精细项目经验（持续6个月以上项目两个及以上），对各算法模型使用场景、特征工程处理、算法参数调整等实际工作环节具备透彻理解和认知；2.对关系型数据库（mysql、oracle、td、db2任一）精通，对数据库和系统间架构有实战性掌握和认知，具备大规模数据处理的能力和效率具有实战性理解，具备复杂多维数据精细处理能力（总量50g以上、数据清洗、数据校对、统计报表），具有独立进行较复杂数据处理及编程实现的能力，对大数据架构下数据处理有一定接触（hive、spark等工具）；3.具备对数据挖掘分析流程性、概念性认知，包括但不限于数据分析挖掘与业务目标结合、数据清洗及准备阶段对于数据分析挖掘整体流程重要性、数据质量检查的复杂性和繁琐性、数据数据挖掘业务流程、适用场景下算法选择、适用场景下模型调优、模型在业务场景的应用及解释等方面；4.对金融领域基础知识具备基本认知；有至少1~2年金融项目经验5.擅长与业务人员进行沟通，明确业务问题和工作重点，具备分析模型结果转化为报告、落地于系统、解决应用场景问题的能力，善于将模型成果转化生成各类汇报材料；6.学习能力佳，工作主动性和完成准确度高，具备与团队其他成员、研发人员配合的团队协作能力。</t>
  </si>
  <si>
    <t>岗位职责： 1.熟悉贷后管理、bi报表设计，智能化数据引擎规则设计熟悉，能够独立带领大数据团队完成公司安排的各项工作组织协调公司内业务系统数据采集，公司外用户授权数据抓取； 2.组织协调三方征信数据接入和对公司内提供服务； 3.推进数据仓库建设，数据治理； 4.组织搭建bi平台服务，协助公司内其他中心部门践行数据驱动的决策、精细化运营、产品优化；促进科学决策和发展； 5.组织研发提供弹性的大数据存储和计算（实时、批处理）平台以及建立数据存储和应用的安全机制，降低大数据应用门槛，促进大数据能力的推广，并让其他部门专注于业务； 6.组织数据修复，促成催收回款； 7.组织协调征信业务合规化发展，配合人行监管的文档、数据汇报和制度建设； 8.组织协调征信系统开发和对外服务运营。 任职要求：1、大学本科学历以或上，拥有丰富的大数据挖掘、大规模数据应用、基于海量数据进行产品设计的经验，特别是对贷后管理、bi报表设计，智能化数据引擎规则设计熟悉，能够独立带领大数据团队完成公司安排的各项工作；2、具有hadoop，hdfs，hive等大数据技术的项目设计和实施经验，熟悉mes或erp等相关管理软件应用及实施情况；3、对主流大数据产品、bi产品的现状和发展趋势有深入了解；4负责设计过数据分析、数据挖掘、数据可视化、在线数据相关产品经验；5、了解数据挖掘技术，需要有深入的商业智能或者数据挖掘工作经验，熟悉常见数据挖掘模型算法，精通至少1种数据分析工具；6、追求高品质产品的精神与热情，对行业动态有足够洞察力及敏锐度；7、具有优秀的表达、沟通与协调能力、团队合作精神、保密意识。</t>
  </si>
  <si>
    <t>关键词： 日资日语 数据挖掘 数据分析师 零售 超商■基本信息■工作地点：北京市区工作时间：09:00 - 18:00工资范围：8000 - 20000语言要求：日语不问 英语不问■职能描述■■ 应用机器学习技术对海量数据进行挖掘，发现其潜在的规律关系，指导业务发展■ 深度挖据用户（购买行为，群体划分，价值分类），完成用户画像的建立■ 利用用户属性特征完成相关营销，商品，卖场等主题下的响应度分析■ 深化指标体系，完成以应用场景为导向的标签和模型的建立，参与指标分析体系的知识库建立■职位要求■■ 男女不问■ 28-35左右　 ■ 计算机相关专业本科及以上学历■ 本科以上学历，统计学和数学专业优先■ 3年以上相关数据处理，分析，建模的工作经验，精通一门或多门开发语言（c++、python和r等）■ 能够独立完成聚类，判别，回归，相关，升维/降维分析，时间序列等模型算法的实施应用■ 熟练掌握一种或者多种数据库，有较强的sql编程能力■ 至少在用户画像，用户购买行为，营销等方面有一个成功案例■ 具备零售行业经验优先■ 日语或英语可沟通者优先 ■ 外勤、出差无障碍者优先■企业信息■公司业态涵盖多个方面，主要以经营购物中心、综合零售业为主，还从事专卖店、金融服务、物业服务、便利店等业务。此职位为日语职位，工作内容日语必须，特别注明除外。若对此职位有任何疑问，可以通过以下联系方式进行咨询。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北京分公司地址：北京市朝阳区东三环中路39号建外soho a座902联系方式：(010)58690121-259 郭小姐邮箱地址：hrbeijing@rgf-hragent.com.cn公司名称：上海艾杰飞人力资源有限公司 北京分公司公司主页：http://www.rgf-hragent.com.cn</t>
  </si>
  <si>
    <t>职位描述：1. 参与360dmp的长期建设和优化；2. 设计和研发look-alike（相似人群扩展）、用户画像等dmp相关的模型与算法；3. 结合360自有的海量用户数据的特点，支持包括相似用户定向、重定向、兴趣定向等在内的多种广告定向方式；4. 使用分布式机器学习算法对海量数据分析建模；5. 分析用户行为和个性化需求，发现潜在商业价值，为商业广告和360众多用户产品提供精准人群分析和个性化服务。              任职要求：1. 具备2年以上 自然语言处理 或 计算广告 或 个性化推荐 或 数据挖掘的工作经验；2. 具备优秀的学习能力、问题解决能力和团队合作意识；3. 具备扎实的机器学习理论功底，能持续学习前沿机器学习技术；4. 熟练掌握linux平台下c/c++开发，熟悉python开发，具有良好的工业级系统开发经验；5. 熟练掌握spark/hadoop优先，熟悉deep learning优先。</t>
  </si>
  <si>
    <t>工作职责：基于海量数据，通过机器学习和ai的方法，为业务安全提供个性化服务，提升业务安全防护效率；负责相应安全ai模型设计，研发适合在业务安全中使用的安全模型、算法和工具；理解并分析相关产品现状，为产品研发和运营提供决策支持。工作要求：有安全相关从业经验，尤其是移动安全运营经验者优先；具有使用hadoop,spark等大数据框架项目开发经验，熟悉python/c++，了解sql/r优先；熟悉深度学习者优先；数学、计算机、安全等相关领域硕士或博士学位。</t>
  </si>
  <si>
    <t>职位描述：工作职责:-负责图片搜索的相关性排序算法的研究-负责图片搜索大规模数据的分析和处理-负责图片搜索个性化推荐系统的设计及开发工作              任职要求：-计算机相关专业本科以上学历-两年工作经验以上，并且有相关性排序相关经验。-较强的c/c++编程背景和算法基础，熟悉linux平台、shell编程-有较强的分析问题和解决问题的能力，有良好的团队合作意识-具有搜索相关领域工作经验或者大规模数据分析、处理经验的优先-具有个性化推荐系统相关经验的优先</t>
  </si>
  <si>
    <t># 凯泰铭 给你的不仅仅是工作，还有未来#「凯泰铭」是一个高效、专业的年轻团队，同时也是一群追求极致客户价值的“卫士”。我们专注保险风控领域最新技术与开发，倡导开放共享的精神，不模仿，不跟风，只做最领先的产品。包括「凯泰铭-人伤理赔卫士系统」在内的多款重量级产品即将上线，相信在不久的将来，在更多的领域你都见到我们的身影！「凯泰铭—车险理赔卫士系统」荣获国家发明专利，是领先的智能车险风控系统。我们携手包括中国领先的保险集团“中国平安”在内的多家企业，为保险公司提供准确、高效的反欺诈、反渗漏服务，为险起保驾护航！「ktm office」我们所在的「通惠河畔 | 国粹苑」，是一个设计创意与文化碰撞的空间，地铁1号线四惠东站让你的通勤便捷高效。凯泰铭明亮开阔的的职场内设有健身区域，乒乓球、跳绳、踢毽子，团队成员及家属均可享受畅快玩耍。当然，如果你是重度健身爱好者，园区内多家性价比极高的专业健身房24小时开放！「ktm 员工至上」我们坚信“员工至上”绝不是口号，90分钟的超长午休时间让你的午餐与小憩悠然自在，我们为每一位员工提供午休床，美餐过后躺在宽敞的职场中，你可以躺下来闭目小憩，甚至和伙伴们“55开黑”哦。我们每周的下午茶会也是值得你期待的一点哦，伙伴们亲自加工、制作的蛋糕、水果、饮料，绝不是“冷冰冰”的超市货可以比拟的！每个季度一次的集体出游让我们一起走过了草原、海边，什么？你想去天空？希望我们的热气球之旅照片中看到你的身影！「ktm 专业致胜」我们团队有来自华为清新又 cool 的技术达人，有 bat 严谨又激情的技术大牛，有超过20年理赔经验的“老司机”，有相关行业的权威专家顾问，更有无数“丑小鸭变天鹅”的励志传奇！我们有80后的尾巴，也有90后小鲜肉，有着相近的成长背景、生活理念，以及兴趣爱好。我们喜欢大声说出自己的想法，我们不提倡加班，我们只希望打造一个充满活力、热爱生活富有激情的高效团队。如果你喜欢我们这样的团队，无论你是理赔人、技术控、产品大牛，那么，快到碗里来吧：）岗位职责：负责构建机器学习和数据挖掘相关系统及平台1.对现有数据进行数据挖掘和分析，提取关键信息用于产品开发和策略制定；2.开发机器学习和数据挖掘相关的系统及平台，比如反欺诈平台；3.应用机器学习等先进建模方法，利用大数据进行研发，保证模型准确率；4.应用模型成果，部署、跟踪、监控模型表现，根据监控结果进行模型优化，达到模型准确率要求；5.建立和完善统计分析模型，为运营决策提供支持；6.组织相关知识培训：编程、统计建模、大数据知识与技能等；任职要求：1. 计算机/数据/统计学专业本科及以上学历；2. 扎实的统计学、数据分析、数据挖掘基础和统计建模能力；3. 熟悉数据挖掘、机器学习、人工智能技术，尤其是关联分析、分类预测、聚类分析、回归分析、时间序列分析等常用分析方法；4. 精通r、sas、spss、matlab等挖掘工具；5. 有统计、数值计算、模型开发研究基础,风险模型构建经验者优化；</t>
  </si>
  <si>
    <t>职位描述：负责query意图分析、排序模型优化、用户行为挖掘、页面质量分析等工作，持续提升网页搜索结果质量。              任职要求：两年以上互联网公司工作经验；熟练掌握c/c++，熟悉python/perl/shell等至少一种脚本语言；对数据结构和算法设计有较为深刻的理解；熟悉常见的机器学习&amp;数据挖掘算法，有相关研究或项目经验；优秀的分析问题和解决问题能力，对解决挑战性的问题充满激情；具备搜索/计算广告/推荐/大规模数据分析等相关经验者优先。</t>
  </si>
  <si>
    <t>岗位职责：1. 领导项目团队完成数据处理相关的应用系统规划、需求分析、设计、开发、测试等工作；2. 进行项目计划，管理项目成本、进度、质量与风险 、代码review和团队激励；3. 工作认真、负责、仔细，有良好的团队管理能力，优秀的分析能力、沟通技巧、学习能力；4. 熟悉数据挖掘方法和文本数据处理方法；任职要求：1. 对自然语言处理、人工智能等具有浓厚的兴趣；2. 精通业务需求分析方法，优秀的沟通能力，对需求管理理解深刻；3. 至少管理过3个完整的数据处理和分析项目；4. 熟悉nlp领域一些开源的算法库或工具，比如：stanfordnlp，nltk，apache opennlp，kaldi, htk/hts，hadoop, mahout, word2vec等；；5. 具有大规模数据处理架构经验及数据仓库实施经验者优先；6. 熟悉hadoop、hbase，或半结构化数据获取等经验者优先；7. 精通编程语言两种以上, 并至少精通一种脚本语言；</t>
  </si>
  <si>
    <t>职位描述：岗位职责:1、负责抓取各网站页面，分析链接，转码等；2、负责一些优质号源发现，优质垂直站点发现等；3、负责一些数据挖掘相关算法，做数据分析和处理。              任职要求：任职要求：1、有扎实的数据结构和算法功底；2、工作认真细致踏实，有较强的学习能力，熟悉常用爬虫工具；3、熟悉linux开发环境，熟悉python等；4、理解http，熟悉html, dom, xpath, scrapy优先；5、有爬虫，信息抽取，文本分类相关经验者优先；6、了解hadoop、spark等大数据框架和流处理技术者优先。</t>
  </si>
  <si>
    <t>岗位职责：1.基于海量的用户大交通出行、用户预订行为数据，使用机器学习来挖掘产品-用户关系并探索更深层次的数据价值； 2.研究数据挖掘或统计学习领域的前沿技术，针对海量用户行为和内容信息建模，构建和优化用户画像以及用户大交通出行领域画像模型； 3.基于对用户理解和大量数据特征，参与风控、精准营销、个性化定价、产品决策等模型建设和研究，提升用户体验和产品变现能力。任职资格：1.对出行、地理位移、用户行为数据的挖掘有浓厚兴趣，充满激情，挑战未知，有一定的poi挖掘经验； 2.曾参与推荐系统或广告投放系统等相关项目的构建，掌握推荐核心技术，精通排序算法； 3.逻辑清晰、表达能力强，有良好的团队合作精神和主动沟通意识； 4.曾就职/学习于知名推荐系统公司/团队者优先。</t>
  </si>
  <si>
    <t>岗位职责：1.结合业务场景，定义数据分析及挖掘方向；2. 使用统计学分析方法、挖掘算法，构建有效且通用的数据分析模型，并协助开发实现模型到产品的转化；3. 根据业务需求，对数据进行深度分析，并制作对应的数据报告。任职要求：1. 统计学、数学或计算机、数理统计或数据挖掘专业方向相关专业本科或以上学历；有扎实的统计学和数据挖掘专业知识；2. 熟悉常用数据挖掘算法（如分类、聚类、回归、关联规则、神经网络等）及其原理，并具备相关项目经验；3. 熟练掌握r、python等语言，并熟练使用sql语句，熟悉hadoop数据仓库使用者优先考虑；4. 有较强的数据敏感度、逻辑分析能力，以及良好的沟通和表达能力，能够基于对业务的深入理解，从数据中发现问题和规律；5. 3年以上数据分析或数据建模工作经验；6. 主动性强，有较强的责任心，积极向上的工作态度，有团队协作精神；7.有一线城市工作经验优先。</t>
  </si>
  <si>
    <t>nlp相关基础算法研发，信息分类、噪音识别、文本聚类、自动摘要、事件分析、机器翻译等任意方向基础研究。1、对nlp算法由强烈兴趣；2、熟练掌握至少一种开发语言，如python、java、c/c++、go等；3、了解深度学习原理，至少接触过tensorflow、torch、caffe等一种框架；4、良好的沟通和团队合作精神。</t>
  </si>
  <si>
    <t>职责描述：1. 熟练操作业务系统，包括：数据收集平台，客户数据展示平台，数据仓库等；2. 协助完善公司的数据仓库，负责数据分析，清洗，配置规则和监控；3. 理解业务需求并转化为数据需求，并从数据仓库中提取出相关数据进行统计、整合、可视化展示；4. 对客户需求进行研究，为产品研发和迭代提供决策依据。任职要求：1. 本科及以上学历；2. 诚实正直，严谨细致，善于倾听，理解力强，乐于钻研；3. 良好的沟通能力，团队协作精神；4. 优秀的数据处理能力，数理功底好，统计学背景优先考虑；5. 必须熟练使用以下工具：excel、powerpoint；6. 熟悉数据库和sql优先考虑；7. 有tableau等可视化软件项目经验，有优秀编程基础的优先考虑。</t>
  </si>
  <si>
    <t>1. 高德大数据是阿里巴巴大数据战略重要组成部分，基于高德百pb级海量日志数据，通过数据挖掘建立多维度地理画像和用户画像；2. 以高德大数据为核心，对具体问题进行分析，构建机器学习模型，参与高德数据产品与应用的数据研发，发掘数据商业价值，结合阿里巴巴经济体各类大数据，为阿里巴巴经济体各项业务进行数据赋能。1. 本科及以上学历，计算机、数学等相关专业，至少有1年工作经验；2. 熟悉常用算法和数据结构，熟悉数据挖掘、机器学习；3. 具备linux环境研发能力，至少熟悉一门编程语言；4. 有hadoop等海量数据研发经验优先 5. 有用户画像、广告、推荐、金融建模等相关经验者优先</t>
  </si>
  <si>
    <t>职位职责：1.参与大数据分析和挖掘，个性化推荐，人群圈定，舆情分析等系统的设计和开发；2.负责数据处理、自然语言处理及预测等相关模型、算法的设计与开发；3.参与bi等系统基础数据支撑开发4.参与用户画像、用户行为评分、行业指数、销售预测等功能模块的开发5.参与数据模型设计和优化职位要求：1.熟悉概率论和统计方法2.掌握统计学习方法和机器学习算法者优先3.掌握java，理解mapreduce、spark rdd开发思维，能独立开发分布式计算者有限；熟悉sql、shell、python等脚本语言者优先4.熟悉关系型数据库mysql等，了解nosql5.具备工程化思维，思考数据业务能够全面谨慎6.具备快速学习的能力和业务理解力，对数据开发有浓厚的兴趣，具备理解和整合算法的能力</t>
  </si>
  <si>
    <t>任职条件：1、熟练掌握java语言，并愿意从事数据挖掘、分析方向；2、熟悉批量离线式分布式并行计算技术（如hadoop、mapreduce、hive、spark等）；3、了解r或python语言；? ?4、了解app或web的网络通信机制（如http协议、tcp/ip协议等）。?? 5、可以接触、分析、挖掘上海电信全量数据（目前经过清洗之后，每天大约会有5t用户行为流数据进入电信大数据平台）；6、学习型的人性化管理（在完成本职工作的前提下，可应用电信大数据自由选择分析、研究方向，孵化数据产品）。岗位职责：1、对既有业务数据的搜集、整理、提取、分配、统计、分析、预测、报告、挖掘和建模等；???????????????????????????????????????????? 2、建立各业务线数据指标体系，通过监控分析及时发现业务数据问题；3、沉淀分析思路与框架，构建数据分析体系、推动数据化运营工作；4、提炼数据产品需求，推动数据产品落地。</t>
  </si>
  <si>
    <t>岗位职责：1.基于数据分析，及时发现、总结有价值信息，为业务决策、管理等提供数据支持；2.构建基于用户、产品、动态场景等高性能、强适应、可扩展数据挖掘模型和框架，有效支撑精准营销、广告、运营以及推荐等业务需求。3.将业内先进算法应用到业务场景，提高团队整体技术攻关能力以及业内技术影响力。任职要求：1. 数据挖掘、数据计量学、统计学、计算机等相关专业大学本科（含）以上学历；2. 两年（含）以上数据分析相关工作经验，具有金融／互联网数据挖掘、用户行为分析等经验者优先；3. 精通spss、sass、r、python等一种或几种挖掘工具，熟悉数据库操作，能完成大数据量在数据库中的查询与运算；4. 具备大数据的处理能力，掌握hadoop/hive/spark优先；5. 有deep learning相关经验者优先；6. 有大数据运营／大数据风控相关经验者优先；7. 具有出色的逻辑分析能力和对数据的敏感度，善于发现问题和独立问题解决能力；8. 具有团队精神。</t>
  </si>
  <si>
    <t>岗位职责：1、年龄18-30岁，学历大专及以上，计算机等理工科专业优先2、想从事it运维开发行业工作；3、较强的逻辑分析和独立解决问题能力，良好的学习能力，有团队配合意识4、本岗位欢迎各行各界转行人士及应届毕业生/实习生前来投递福利待遇：1、上班时间：五天8小时制，早九晚六?周末双休2、享有国家规定的带薪年假、法定节假日等福利；3、公司每月一次员工专属生日趴，水果蛋糕和节日礼物，4、办公环境优越，公司地处位于地铁站附近，交通便利5、公司可提供住宿</t>
  </si>
  <si>
    <t>岗位职责：为银行、信用卡中心、互联网金融、消费金融等企业各业务条线提供基础数据挖掘模型及专题分析服务，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悉金融和银行业务知识</t>
  </si>
  <si>
    <t>1、负责基于海量用户数据，研究用户行为，开发用户画像；2、负责设计新闻精准投放，个性化推荐等算法，提高产品用户体验和新闻排序效果；3、负责各算法和模型的分布式实现（离线，在线），丰富并行算法库；4、负责提供系统设计和代码文档；5、参与数据清洗和过滤、特征抽取、参数选择、算法实验、效果分析。资格要求：1、硕士或博士学历，计算机、应用数学、模式识别、人工智能、自控、统计、运筹学等专业；2、2年以上相关工作经验；3、对机器学习、概率统计，最优化等算法原理及其在互联网行业的应用有深入的理解和浓厚的兴趣；4、有推荐系统、精准营销、精准广告、信息检索等方面的实际工作经验；5、有大规模分布式计算平台的使用和并行算法的开发经验；6、熟练掌握至少一种编程语言，java、scala、c++、r、python；7、熟悉linux工作环境。</t>
  </si>
  <si>
    <t>岗位职责:1.按照客户需求进行大数据服务支撑，包括数据提取、数据治理、数据服务等工作2.参与电信行业市场研究、分析工作，基于运营商海量的时空大数据建立数据挖掘模型，挖掘客户特征3.根据业务理解完成算法模型的构建以及数据分析挖掘模型的开发、业务分析报告编写等工作；岗位要求：1.统招本科及以上学历，计算机相关专业；2.具有数据库开发工作经验，精通基本的sql，有一定的sql性能调优经验优先；3.熟悉unix、linux操作系统，熟练掌握linux常规命令与工具，简单shell编程；4.熟悉常用数据挖掘工具，如r、spss clementine、mahout等数据分析挖掘工具，熟悉分类、聚类、关联、预测类等模型算法； 5.熟练使用excel、ppt、word，出色的文字表达能力和数据分析能力，有分析报告及撰写经验； 6.有通信行业经验者优先。</t>
  </si>
  <si>
    <t>数据挖掘工程师工作职责：1． 在分布式系统上进行数据计算、挖掘、和算法实现2． 参与基础数据收集整理及特征工程建设3． 在算法工程师的指导下完成小模型的建设或者小模型的使用任职资格：1. 本科及以上学历，计算机或者数学等相关专业学历，在机器学习模型上有一定经验2. 熟悉linux环境开发，有hive、spark、strom等大数据平台的相关开发经验3. 编程基础扎实，熟练使用python/c/c++开发语言4. 有机器学习模型相关使用经验，和公司里项目经验5. 踏实勤奋，自我驱动，善于沟通年薪：30w——60w，优秀的奖励期权</t>
  </si>
  <si>
    <t>岗位职责：1、负责电商数据挖掘、提取、撰写研究报告等工作；2、根据公司战略需求，持续完善经营分析数据库体系，建立分析模型和分析报告模版；3、建设完善底层数据仓库，定义数据指标，完善细化数据内容，数据建模，相关数据标准的制定；4、结合行业数据、业界洞察和市场趋势，为长期业务发展方向提供战略层面的建议；5、完成上级交办的其他工作。任职资格：1、统计学、计量经济学、数学、数据挖掘、信息类等数据分析相关专业本科以上学历；2、2年及以上电商数据分析、数据挖掘的工作经验，且有半年以上统计、建模和数据库工作经验；3、能熟练运用spss、sas、r等等任意一种数据分析挖掘工具；4、了解数据库相关知识，熟练掌握sql语法，熟练使用excel、powerpoint等office办公软件，熟悉一定的数据建模和数据可视化知识；5、具有优秀的数据分析技能，对数字敏感，思维敏捷，具有良好的逻辑思维能力，有优秀的数据分析能力；</t>
  </si>
  <si>
    <t>岗位职责：1、负责公司大数据产品建设与开发。2、负责组织大数据分析技术研究，推动大数据分析技术应用；3、负责大数据的架构设计、规划、流程优化；4、负责大数据实施过程中相关技术问题解决；5、了解行业发展趋势及大数据发展情况，负责跟踪数据挖掘和数据分析领域的技术发展方向，定期共享研究成果。岗位要求：1. 硕士及以上学历，1年以上工作经验，数学、计算机、统计学类专业背景；2、熟悉oracle，db2、mysql中至少一种主流数据库软件；3. 有分布式运算相关开发经验，有hadoop,hive,mapreduce,storm,spark等相关开发经验优先；4. 熟悉常用的数据挖掘模型，例如分类、聚类、回归分析等。5. 良好的团队精神以及沟通能力，有房地产行业经验者优先。</t>
  </si>
  <si>
    <t>职位要求：1、大专及以上学历，18-30岁，理工科类相关专业优先。2、逻辑思维强，对it行业有兴趣，想向计算机技术岗位发展。3、拥有一份长期发展，稳定，高薪的工作。4、有无相关经验均可，欢迎应届大学毕业生，公司提供岗前实训。5、实训结束后由公司安排相对应的工作岗位，但要求积极主动，学习能力强。福利待遇：1、薪资待遇底薪+项目提成+项目奖金2、五险一金，3、完善的绩效考核，年终奖和定期调薪4、带薪休假和丰富的业余活动（聚餐，旅游，户外活动等）5、提供住宿(配备空调,热水器，无线网)6、上班时间：5天8小时，周末双休，不加班.</t>
  </si>
  <si>
    <t>岗位职责：为银行、信用卡中心、互联网金融、消费金融等各业务条线提供营销和风险数据分析、机器学习建模等数据应用咨询服务岗位要求：1、熟悉sas base/r语言/python/matlab等数据分析和机器学习工具2、有银行数据仓库，数据集市使用经验，熟悉数据库相关知识及sql语言3、熟悉金融行业特别是银行相关业务知识4、对数据分析，数据模型有强烈的兴趣5、良好的沟通表达能力、文档能力和演讲能力，能独立承担交办的任务6、工作年限5年以上，硕士或以上学历优先7、统计类，数学与应用数学类，计算机，金融，计量经济学或其他理工类等相关专业8、有咨询背景或论文发表背景更加，ppt等文档能力强。9、适应出差，良好的抗压能力，能适应复杂多变，但充满有挑战的工作环境</t>
  </si>
  <si>
    <t>岗位职责：1、建设支持酷狗安全业务海量数据的计算平台，满足数据分析、挖掘、机器学习、决策；2、负责帐号特征和行为数据做深入分析，建立数据模型，为业务决策、风险管控提供有力支持；3、跟踪模型应用效果，能及时发现模型应用中的问题和不足，并提出改进措施。任职要求：1、本科或以上学历，具有以下任一领域相关的理论背景：机器学习/数据挖掘/信息检索/自然语言处理/文本分类与聚类/统计数学；2、精通实时计算框架（storm/flink/spark）其一，熟练使用（c/c++、hivesql、java、scala、python、r语言、sas，spss，matlab）其一；3、熟悉linux、unix开发环境，熟悉至少一种脚本语言（shell，python等），能独立完成相关的数据预处理工作4、主导参与过机器学习相关项目，有大量的实际建模经验；5、较强的沟通能力和逻辑表达能力，具备良好的团队合作精神和主动沟通意识。</t>
  </si>
  <si>
    <t>作为一家对未来有宏图大志，期待“改变世界”的大数据公司，我们期待让每一个人都能有机会优雅的表达自己的心声。我们真诚地招聘最优秀的人才，我们不希望和任何一个怀着改变世界梦想的天才少年（或少女）擦身而过。我们需要一位极客青年来负责： 1、基于海量数据，挖掘数据规律并建立分析模型；2、对海量数据进行提炼、分析、归纳用户属性、行为等信息，输出分析报告；3、针对具体业务问题，研究潜在因素，进行数据分析验证并提出改善举措；4、根据业务形态和分析，逐渐积累可供业务产品使用的数据模型逻辑，推进产品实施，确保产品不断完善。如果具备以下技能的你，期待与一群老司机为代码狂欢，网迅欢迎你！1、两年以上数据挖掘或数据分析经验，本科及以上学历。2、计算机、统计学、信息管理相关专业优先； sas/spss等数据统计分析的工具，有etl或数据清洗行业经验，熟悉sql语言，有电信行业数据挖掘经验优先。3、至少熟悉一种语言，如：python、r或java；明白常用算法（分类，聚类，回归分析、关联规则）逻辑。4、有hadoop平台开发经验者可优先考虑。5、有责任心，工作细心，逻辑能力强。【发展太快，请系好安全带】我们是网迅，一家年轻有活力的互联网公司，于2008年成立。目前团队规模百人以上。成立以来，网迅植根于大数据研究、互动营销、移动互联网产品研发、工程实施服务多年。已帮助了诸多世界500强企业有效降低了运营成本。有来自各大知名企业it精（n）英（b）人才，还有业界资深大神与你并肩作战。【找你不容易，来这透透气】1.享受标配快上车—提供六险一金，买房租房so easy；—免费年度体检，你的健康我们来呵护；—双休，享有婚假、产假、陪产假及带薪年假让你自由支配；—交通覆盖办公周边沿线，宝宝再也不担心上班迟到。 2.吃吃喝喝把肉攒—公司员工聚餐，餐餐让你有家的感觉；—定期团队经费，你嗨皮我买单。3.好好工作好好玩—多种激励：年度评优、年终激励、项目奖金、人才推荐奖等等，想说不爱不容易；—法定节假日及福利、红包多多、年终尾牙···花样年年变，就等你来玩。4.老司机带你趴趴走—内部培训，有资深大神分享经验，技术指导；—年度团队拓展，分分钟炼就无坚不摧的革命友谊。还在等什么！让你一秒变傲娇宝宝！</t>
  </si>
  <si>
    <t>data mining specialist 数据挖掘专家参与k12教育行业大数据分析、大数据处理、数据挖掘等系统的设计和开发客户简介国内教育公司，美股上市工作内容1、参与k12教育行业大数据分析、大数据处理、数据挖掘等系统的设计和开发；2、根据业务需求，基于海量学生学习和行为数据（如错题等）进行数学建模，设计并开发高效算法，并对模型及算法进行验证和实现，通过产品和技术提升教学和服务的效率和质量；3、应用各种机器学习、数据挖掘技术进行数据分析与用户画像；4、设计和构建基于用户行为特征的平台化画像服务能力，并建立用户画像产品的评估机制和监控体系；5、负责组建数据分析团队；6、协助cto参与重大技术决策，并制定面向未来的技术实施方案。理想的求职者任职要求：1 本科及以上学历，计算机、数学、统计等相关专业；超过三年的相关工作经验；2、熟悉c、c++、java、python，csharp，r等一门或多门编程语言；具备扎实的数学和计算机编程功底，以及坚实的文本数据挖掘和机器学习理论基础，在推荐算法、广告算法等相关领域研究或实践经验者优先；3、具备深厚的数据建模（机器学习、数据挖掘）工作经验；有大数据处理实际开发经验（hadoop、spark,、flink、elasticsearch、hive、hbase）；4、熟悉各种特征提取、数据降维等数据处理技术；从事过用户画像等方面工作；5、熟练应用各种分类聚类算法；熟悉各种相关性算法、回归算法；具有数据挖掘算法开发经验；6、具备较强的沟通能力和优秀的逻辑思维能力，擅长从海量数据中发现有价值的规律；7、自我驱动能力强，踏实勤勉，对有挑战的问题充满激情；愿意在创业氛围中工作；8、能够阅读英文技术文档及论文，具有良好的自学能力，可以快速学习和掌握新的方法和技术；福利待遇平台大，五险一金，有竞争力的薪资，工作地点便捷to apply online please click the &amp;#39;apply&amp;#39; button below. for a confidential discussion about this role please contact claire wang on +86 6122 3119.</t>
  </si>
  <si>
    <t>岗位职责：基于海量数据，准确数据挖掘模型，关注的数据，做合并清洗，归类，统计等动作。任职要求：1、熟悉数据挖掘常用算法（聚类，分类和关联规则挖掘算法，fp-tree等）；2、具备良好的沟通、表达能力，思维敏捷，能够快速、准确地理解开发需求；3、具备良好的数学、统计学、数据结构和算法设计基础，严密的逻辑分析能力，能够快速对开发需求做出较优的实施方案；4、具备良好的职业道德、强烈的工作责任心及抗压能力；5、有金融行业用户评分建模、互联网分布式大数据挖掘经验者优先；6、本科及以上学历。</t>
  </si>
  <si>
    <t>1.阿里集团uni-marketing战略赋能，打造阿里旗下品牌数据营销的产品创新，构建全链路数字营销解决方案；2.全面参与营销数据&amp;算法能力从0到1再到n的建设，包括但不限于：真人uni_id、全数据融通、智能策略、全链路可视；3.阿里妈妈数据平台标签体系、数据管控与服务框架的规模化支撑。1.以下满足其中两项即可：①精通hadoop、storm或其他分布式开发技术，能够熟练进行离线/实时场景的数据开发；②精通java或python，有并发应用或者分布式应用软件开发经验优；③熟悉常用机器学习/数据挖掘算法的原理与应用，要求有算法项目的落地经验；2.优秀的业务理解能力和数据创新意识，执行力强，热爱数据，积极主动；3.两年以上大数据经验，有计算广告、用户行为分析、大数据处理方面经验者优先。</t>
  </si>
  <si>
    <t>岗位职责：为银行、信用卡中心、互联网金融、消费金融等各业务条线提供营销和风险数据分析、机器学习建模等数据应用咨询服务岗位要求：1、熟悉sas base/r语言/python/matlab等其中一种以上数据分析和机器学习工具2、有银行数据仓库，数据集市使用经验，熟悉数据库相关知识及sql语言3、熟悉金融行业特别是银行相关业务知识4、对数据分析，数据模型有强烈的兴趣5、良好的沟通表达能力、文档能力和演讲能力，能独立承担交办的任务6、相关工作年限0-5年，硕士或以上学历优先7、统计类，数学与应用数学类，计算机，金融，计量经济学或其他理工类等相关专业8、有咨询背景或论文发表背景更加，ppt等文档能力强。9、适应出差，良好的抗压能力，能适应复杂多变，但充满有挑战的工作环境</t>
  </si>
  <si>
    <t>职位描述：1、负责公司的数据分析和建模；2、负责分析类咨询项目的实施；3、协助维护公司内部数据仓库和数据清洗。任职资格：1、大专生以上学历，统计学、应用数学或计算机科学等相关专业；2、有数据分析经验，主导过分析型项目优先；3、能熟练使用至少一种常用统计软件或者编程语言，熟悉r语言、python者优先考虑。福利待遇：1、薪资待遇底薪+项目提成+项目奖金2、五险一金，3、完善的绩效考核，年终奖和定期调薪4、带薪休假和丰富的业余活动（聚餐，旅游，户外活动等）5、提供住宿(配备空调,热水器，无线网)6、上班时间：5天8小时，周末双休，不加班</t>
  </si>
  <si>
    <t>岗位职责：1、 ?结合业务探索并建立分析挖掘主题，通过建模对数据进行深度分析和挖掘；2、 ?通过数据挖掘技术分析用户行为，探究用户行为特征，发现有价值的行为模式、实施用户画像；3、 ?内容推荐引擎建模、算法研究、系统设计及开发、调优；4、 ?通过数据挖掘解决实际业务问题，改善用户体验，为用户创造价值。任职资格：1、 ?2年以上数据挖掘方面的经验，数学、统计、计算机及相关专业，本科及以上学历；2、 ?扎实的机器学习理论基础，熟悉分类、回归、聚类等常用的机器学习/数据挖掘方法，有机器学习实践经验；3、 ?扎实的编程基础，熟练掌握r/python语言；4、 ?熟悉sql、hbase等数据库，有处理海量数据经验，能利用spark大数据平台建模者优先；5、 ?工作认真负责，有较强的学习钻研能力和分析解决实际问题的能力，有金融行业从业经验者优先考虑。</t>
  </si>
  <si>
    <t>岗位职责：1.负责用机器学习、数据挖掘等技术来处理海量数据，持续改进公司的投融资大数据模型；2.负责搭建机器学习和数据挖掘相关系统及平台，输出设计文档和算法开发原形；3.深入研究业内领先的技术思路，将其应用于一级市场股权投融资领域。任职要求：1.理工类211、985本科及以上学历；2.了解线性规划和凸优化等，有扎实的编程和数学统计基础；3.有机器学习/自然语言处理/数据挖掘领域4年以上实践经验；4.熟悉机器学习的基本方法 (降维、分类、回归、排序等等)；5.熟悉深度学习原理和基本模型，熟练使用caffe、tensorflow或其他常用深度学习工具，并能够灵活的解决实际问题；6.具有良好的沟通能力，和良好的团队合作精神。</t>
  </si>
  <si>
    <t>工作职责：岗位职责：1、对手机采集的数据进行挖掘分析，寻找用户的行为/信用/风险特性，给公司其他部门提供相关的数据支持。 2、开发面向部门的通用数据挖掘/机器学习算法与平台；3、利用数据挖掘/机器学习技术解决各安全产品的分析建模问题； 跟进业界相关技术进展并吸收运用至实际工作中。任职资格：岗位要求：1、3年以上工作经验；2、计算机或相关专业本科以上学历； 3、良好的逻辑思维能力，敏锐的数据洞察力，较强的总结归纳能力； 4、熟练使用sql ,至少精通一门编程语言（python或r等)，熟练运用各种常用算法和数据结构，有独立的实现能力； 5、熟悉数据挖掘、机器学习、自然语言处理、分布式计算等相关技术者优先； 具有互联网公司内容挖掘、推荐系统相关工作经验者优先。</t>
  </si>
  <si>
    <t>岗位职责：1、挖掘和清洗各类数据，优化数据结构。2、结合具体的业务类型和交易场景构建风险管理模型。3、验证模型，并结合具体的产品修改和增减变量。4、学习和借鉴业内领先的建模思路和方法，并结合本公司具体情况使用。5、该职位并非用excel做数据报表统计的工作内容，请看清任职要求，无专业背景请勿投！?任职要求：1、本科或以上学历，数学、统计、气象、物理等理工类专业。2、工作经验2年以上，有在券商、银行、数据公司等行业从事数据分析建模的实操经验。3、熟练操作各种统计或数据分析软件工具。4、对数字敏感。了解贷款业务的风险管理、授信和催收数据模型。5、熟练掌握sas、r或python，了解hadoop\spark, 能够运用数据统计分析工具分析建模。工作地址北京市东城区西滨河路中海地产广场东塔205室</t>
  </si>
  <si>
    <t>岗位职责：1.负责架构bi库,负责业务数据的分析、抽象、架构及报表服务研发；2.负责 sql语句优化，数据分析，数据提取需求实现；3.负责数据库结构设计、性能优化、缓存设计，问题跟踪和处理；4.探索大数据在公司的应用方向。任职要求：1.了解大数据技术生态圈，理解map-reduce模型，熟悉常见大数据技术（如hadoop/hive/spark等）；2.精通关系/非关系型数据库的体系结构、优化原理，有复杂sql语句、高并发的处理经验和能力；3.熟悉mongodb、redis，有大并发系统的开发经验优先；4.熟悉linux环境，熟悉python,node.js,go等一种语言开发，熟悉 tornado web 编程者优先；5.有bi系统开发经验、有大数据研发架构经验的优先。公司地址：目前在北京市朝阳区建国路89号华贸商务楼16号楼1201 五月中旬将搬到北京市朝阳区望京联络大厦</t>
  </si>
  <si>
    <t>岗位职责：1、结合业务探索并建立分析挖掘主题，通过建模对数据进行深度分析和挖掘；2、通过数据挖掘技术分析用户行为，探究用户行为特征，发现有价值行为模式、实施用户画像；3、内容推荐引擎建模、算法研究、系统设计及开发、调优；4、通过数据挖掘解决实际业务问题，改善用户体验，为用户创造价值。任职要求：1、5年及以上大数据挖掘或个性化推荐相关工作经验；2、有较高的数据敏感性，熟悉常见机器学习算法；3、精通至少一门编程语言，java，scala，python；4、熟练掌握分布式计算原理，熟练使用hadoop，hive，spark，storm等分布式系统；5、有bat大数据运营建模经验者优先。薪资面议</t>
  </si>
  <si>
    <t>任职要求：1.对统计机器学习、深度学习、大数据及ai体系有较为深刻的认识和理解；2.精通各种分类和聚类算法、异常检测算法、dnn/cnn/rnn深度学习算法，并深刻理解其数学原理和模型调优；3.擅长一种或多种数据分析编程，比如r、python；擅长sql及hive；4.逻辑清晰、表达到位，善于ppt技术宣贯和客户沟通；5.熟悉hadoop、tensorflow等开源的大数据平台生态圈技术；                          二、工作职责：             1，根据具体业务逻辑，对相关数据进行多重技术的预处理和数据可视化展示，遴选特征向量，保障数据质量；2，根据业务场景，能够甄选最适宜的统计学或机器学习算法进行建模分析、模型验证评估，撰写数据分析报告或专利论文；3，项目机会的售前技术支持和客户开拓；4，配合大数据开发人员完成数据模型开发、上线运行、优化和测试。</t>
  </si>
  <si>
    <t>1、本科以上学历，2年以上相关工作经验2、数学、统计学基本功扎实，对数据有足够的敏感性，有较强的算法设计能力。3、有2年以上hadoop、spark等数据分析系统的实战经验。4、参加国pb级别以上的数据分析者优先考虑。5、有较强的求知欲和探索精神、团队合作精神，有和较好的抗压能力。</t>
  </si>
  <si>
    <t>岗位职责：1、通过海量数据挖掘、机器学习等方法，构建用户画像、预测、风险控制等系统；2、参与数据挖掘项目的设计、实现、算法调研、优化；3、调研并促进数据挖掘在公司多个业务领域的应用；任职要求：1 和计算数学、统计、计算机、人工智能专业相关的本科及硕士以上2 熟悉机器学习常用算法：决策树，随机森林，协同过滤，svm, 回归算法等，能阐述推导过程3 有丰富的机器学习实战经验，在特征工程、参数调优和性能优化有深刻见解4 熟练使用sk-learn/spark ml；熟练使用tensorflow/karas/mxnet其中一种以上框架建立模型和进行训练；熟悉rnn/cnn/lstm/gan原理5 有较强逻辑推理和编码能力，能根据参考文献实现算法6 学历能力强，具备良好的团队合作精神和沟通表达能力</t>
  </si>
  <si>
    <t>岗位职责：根据实际项目需要，研发数据挖掘相关算法和解决方案任职要求：1，良好的建模能力，坚实的数据挖掘和统计学基础2，掌握常用数据挖掘算法，例如：线性回归，逻辑回归，决策树分群，聚类，关联分析，svm，贝叶斯等3，精通至少一种技术语言，包括但不限于java、c/c++、c#、python等4，具备独立动手解决问题的能力</t>
  </si>
  <si>
    <t>1、 参与数据挖掘和分析，针对海量数据建模；对于模型运算结果进行优化；2、 参与数据挖掘结果报告整理，为管理层决策提供支持；3、 根据业务需求和目标，参与将数据挖掘模型转化为实际应用；4、承担数据挖掘结果的可视化展示；5、承担数据挖掘报告编写工作。技能要求：1、优秀的商业分析能力，有及时发现和分析其中隐含问题的敏锐性 ，能从复杂用户行为数据进行抽象概括，建立数学模型并用可以用良好的方式表达；2、熟悉oracle，sqlserver，gbase，hana，hive等，具备在hadoop和spark上分析的经验；3、熟悉掌握大规模数据挖掘、机器学习、自然语言处理、分布式计算等相关技术，能熟练使用聚类、回归、分类等算法并调优；4、熟悉r、python中的一种，掌握java编程语言；5、有良好的问题解决能力、逻辑思维能力和分析判断能力。</t>
  </si>
  <si>
    <t>工作职责：1、负责算法模型的开发及面向问题的数据建模及应用；2、推动数据挖掘项目的实现，方向包括销售数据挖掘，客户价值发现，购买需求预测，辅助营销决策等；3、构建图书行业图书、读者画像及标签体系；4、其他各类与图书行业相关数据的分析、挖掘和数据模型开发。任职资格：1、数学、统计学、计算机等相关专业，本科以上学历，三年以上工作经验；2、有数据挖掘和机器学习相关背景，熟练掌握常用建模算法；3、熟悉至少一门编程语言（如python、java等）；熟练至少一种数据库（mysql、sql、db2、oracle等），熟悉mapreduce的原理操作以及熟练使用hadoop系列工具；4、有独立的数据挖掘、机器学习方面项目经验，用户画像、特征工程、推荐系统、预测模型经验者优先；5、有电商，零售，供应链等行业应用经验者优先。</t>
  </si>
  <si>
    <t>岗位职责：1、从事数据挖掘工作，从平台数据中挖掘运营、风险等业务活动的各类相关性或因果关联；2、信用评级建模工作，面向供应链等相关产业客户，搭建信用评级模型或机器学习模型；3、面向特定投资或风险类应用场景，搭建模型，进行数据分析，并进行验证。岗位要求：1、研究生以上学历优先；3年以上工作经验，数学、统计学、计算机等相关专业；2、熟悉变量筛选、特征工程、模型搭建、模型调优和模型验证等一整套建模流程；3、熟悉r、python语言；4、具备较强的学习能力，有相关项目落地经验；5、熟悉供应链、产业金融，有在金融行业从事风险计量，有个贷、小企业信用评级建模经验者优先。</t>
  </si>
  <si>
    <t>工作职责：1、根据公司业务需要，负责或参与数据挖掘项目，主要方向包括销售预测、客户价值发现，个性化营销决策等；2、协助构建及完善图书行业图书、读者画像及标签体系；3、其他各类与图书行业相关数据的分析、挖掘和数据模型开发。任职资格：1、数学、统计学、计算机等相关专业，硕士以上学历，对数据敏感，喜欢并善于从数据中发现规律；2、熟悉决策树、聚类、逻辑回归、关联分析、svm、贝叶斯等算法；3、熟练使用sql进行数据库操作，熟悉至少一门编程语言（如python、java等）；4、参与过数据挖掘、机器学习方面研究或项目，有用户画像、推荐系统、预测模型经验优先。</t>
  </si>
  <si>
    <t>工作职责：1.负责产品数据分析,数据挖掘相关的算法、应用的设计与开发；2.负责公司产品各阶段数据的整理、分析及提交数据报告，重点对用户行为数据进行分析和挖掘，利用数据分析结论推动产品的优化；3.对海量业务数据进行整合、分析挖掘，挖掘产品以及用户潜在信息，为营销、运营及决策提供业务分析及数据支持。岗位要求：1、3年以上数据分析和挖掘领域相关工作经验；数学、统计、计算机等相关专业硕士及以上学历；2、精通常用数据挖掘算法，预测、聚类、分类、关联等，能够独立开发数据挖掘模型并部署实施；3、精通一种及以上数据挖掘工具（spss/sas/r等），具有海量数据挖掘、分析相关项目实施经验；4、熟悉分布式大数据平台，hadoop、mahout、spark ml等且有丰富实战经验,熟悉python；5、优秀的团队合作精神，对工作有热情，能够承受住压力</t>
  </si>
  <si>
    <t>岗位职责：1、理解业务需求，独立负责算法模型的建模产出；2、结合企业业务规划，对图书标签和数据规范的建设提出需求和规划建议。任职资格：1、数学、统计学、计算机等相关专业，本科以上学历；2、两年或以上数据挖掘和机器学习相关经验，熟练掌握常用算法；3、熟练使用相关编程语言（如python、r等），熟练至少一种数据库（mysql、sql、db2、oracle等）；4、有独立建模项目经验，用户画像、推荐系统、预测模型经验者优先；5、有电商，零售，供应链等行业应用经验者优先。</t>
  </si>
  <si>
    <t>岗位职责：1、通过海量数据挖掘、机器学习等方法，构建用户画像、预测、风险控制等系统；2、参与数据挖掘项目的设计、实现、算法调研、优化；3、调研并促进数据挖掘在公司多个业务领域的应用；任职要求：1 扎实的数学基础，硕士以上学历2 熟悉机器学习常用算法：决策树，随机森林，协同过滤，svm, 回归算法等，能阐述推导过程3 有丰富的机器学习实战经验，在特征工程、参数调优和性能优化有深刻见解4 熟练使用sk-learn/spark ml；熟练使用tensorflow/karas/mxnet其中一种以上框架建立模型和进行训练；熟悉rnn/cnn/lstm/gan原理5 有较强逻辑推理和编码能力，能根据参考文献实现算法6 学历能力强，具备良好的团队合作精神和沟通表达能力7、计算数学、统计、计算机、人工智能等相关专业。</t>
  </si>
  <si>
    <t>岗位职责：1.自然语言处理（自动分类/标签/摘要等)；2.文本数据挖掘，服务于kol粉丝受众画像（性别、年龄、兴趣等）；3.语义理解与知识库建设，服务内容行业智能策略；4.查询优化：搜索与推荐场景下的查询处理策略。任职资格：1.计算机、应用数学、统计学等相关专业，硕士以上学历；2.数理基础好，熟悉常用的数据结构和算法；3.熟练掌握nlp和数据挖掘领域常用算法，如svm、lda、word2vec等等；4.有自然语言处理、文本挖掘、文本分类等工作经验，相关经验3年以上；5.有扎实的编程基础，能够熟练使用至少一种编程语言（python, java, shell)；6.逻辑分析和问题解决能力强，具备突出的学习能力；7.对数据敏感，能够用算法+数据解决实际问题。加分项：【优先】熟悉python或java的优先；【优先】熟悉hadoop、spark等分布式计算环境者优先；【优先】有个性化推荐、自然语言处理相关经验超过3年者优先；【优先】自然语言处理、机器学习相关专业硕士/博士学历【优先】熟悉深度学习技术，相关经验超过3年【优先】了解聊天机器人者（智能对话系统）相关技术；</t>
  </si>
  <si>
    <t>岗位职责：1.自然语言处理（自动分类/标签/摘要等)2.文本数据挖掘，服务于kol粉丝受众画像（性别、年龄、兴趣等）3.语义理解与知识库建设，服务内容行业智能策略4.查询优化：搜索与推荐场景下的查询处理策略任职要求：1.计算机、应用数学、统计学等相关专业，硕士以上学历；2.数理基础好，熟悉常用的数据结构和算法；3.熟练掌握nlp和数据挖掘领域常用算法，如svm、lda、word2vec等等；4.有自然语言处理、文本挖掘、文本分类等工作经验，相关经验2年以上；5.有扎实的编程基础，能够熟练使用至少一种编程语言（python, java, shell)；6.逻辑分析和问题解决能力强，具备突出的学习能力；7.对数据敏感，能够用算法+数据解决实际问题</t>
  </si>
  <si>
    <t>岗位职责：1.社交平台用户行为挖掘与分析；2.模型特征工程：特征值定义、选择、提取、计算等；3.根据产品需求，设计并实现智能化数据处理模型，对用户、行为、交易等进行分类、预测等。任职资格：1.计算机、数学/应用数学、统计学或其他相关领域本科或本科以上学历；2.有机器学习或数据挖掘相关工作经验，相关经验3年以上；3.数理基础好，熟悉常用的数据结构和算法；4.熟练掌握机器学习、数据挖掘领域常用算法，如svm、bp、pca、lda、dnn等；5.有扎实的编程基础，能够熟练使用至少一种编程语言（python, java, shell)；6.逻辑分析和问题解决能力强，具备突出的学习能力；7.对数据敏感，能够用算法+数据解决实际问题加分项：【优先】熟悉python或java的优先；【优先】熟悉hadoop、spark等分布式计算环境者优先；【优先】有个性化推荐、自然语言处理相关经验超过3年者；【优先】熟悉深度学习技术，相关经验超过3年；</t>
  </si>
  <si>
    <t>岗位职责：1、负责公司智慧家庭及智慧能源相关产品线应用需求算法研究及实现；2、熟练提取、处理数据，应用合适的数据分析及可视化方法，形成清晰的结论和有效的报告；3、负责各算法和模型的分布式实现（离线，在线），丰富并行算法库；4、提供分享系统设计和代码文档等资料，指导开发人员技术实现； 任职条件：1、 熟悉常用机器学习和数据挖掘算法，包括但不限于决策树、kmeans、svm、线性回归、逻辑回归以及神经网络等算法；2、熟练使用sql、matlab、python等工具优先；3、对hadoop、spark、storm等大规模数据存储与运算平台有实践经验【均为分布式计算框架】4、数学基础要好，如高数，统计学，数据结构5、本科及以上学历，计算机、数学、人工智能等专业；6、具备人工智能及智慧能源相关经验优先</t>
  </si>
  <si>
    <t>岗位职责：1、通过海量数据挖掘、机器学习等方法，构建用户画像、预测、风险控制等系统；2、参与数据挖掘项目的设计、实现、算法调研、优化；3、调研并促进数据挖掘在公司多个业务领域的应用；任职要求：和计算数学、统计、计算机、人工智能专业相关的硕士以上1 扎实的数学基础，硕士以上学历2 熟悉机器学习常用算法：决策树，随机森林，协同过滤，svm, 回归算法等，能阐述推导过程3 有丰富的机器学习实战经验，在特征工程、参数调优和性能优化有深刻见解4 熟练使用sk-learn/spark ml；熟练使用tensorflow/karas/mxnet其中一种以上框架建立模型和进行训练；熟悉rnn/cnn/lstm/gan原理5 有较强逻辑推理和编码能力，能根据参考文献实现算法6 学历能力强，具备良好的团队合作精神和沟通表达能力</t>
  </si>
  <si>
    <t>岗位职责：1、负责机器学习算法的设计和开发，从商户运营数据中发掘价值、规律、和模式；2、负责分析和理解云端收集的海量商户运营数据，以数据驱动商户的运营管理能力的提升；3、负责整理日志数据得到实验所需的训练和评测数据，并训练算法模型和评估质量；4、负责机器学习算法在产品系统中的实现和应用，推送算法在具体场景的落地。任职资格：1、具备机器学习、或统计学习、或深度学习方向的理论背景；2、熟练掌握一门常用数据处理脚本语言，如python或者perl，熟悉基于该语言的常用开源算法；3、具备扎实的数学功底和逻辑分析能力，具备数据分析和归纳能力，具备敏锐的数据洞察能力；4、熟练使用支持lr、gbdt、或dnn等常用模型的开源工具，对机器学习开源工具的发展有持续的兴趣和跟进；5、熟练的英语阅读能力，能够阅读英文论文，具有良好的自学能力，能快速了解最新的学术进展。</t>
  </si>
  <si>
    <t>岗位职责：1.根据需求负责平台数据部分的需求分析、设计以及相关领域的研发；2.负责构建数据分析与数据挖掘业务建模分析；3.跟踪并分析用户行为，为公司业务的发展及产品的设计进行支持；4.参与公司数据中心其他大数据项目的运营。任职要求：1.2年以上大数据相关工作经验，统计学、数学或计算机相关专业优先；2.对机器学习有一定的理解，如数据仓库、etl、olap、bi展现等；3.熟练掌握常用的数据分析挖掘算法和软件，熟练使用hadoop/hive/mapreduce，有sas/ruby/python经验者更佳；3.熟悉数据库系统mysql或oracle，能熟练使用java或c++编程优先；4.有较强的文档编写能力，独立完成文档编写；6.良好的自我学习能力、团队协作能力；7.工作认真踏实，主动敬业，具有良好的团队精神。8.有互联网广告平台、电子商务、互联网数据仓库或商业智能架构设计开发实施经验者优先。</t>
  </si>
  <si>
    <t>岗位职责：（1）收集客户分析需求，转化需求为可执行的分析方案；（2）基于分析方案，进行数据收集、挖掘建模、模型优化；（3）撰写分析报告；（4）跟进模型效果评估与优化；（5）其他数据分析挖掘技术性工作。岗位要求：（1）3年以上相关数据挖掘分析工作经验；（2）专业背景是应用数学或者统计学等相关专业；（3）能快速理解客户需求，将实际需求转化为建模分析需求；（4）对数据挖掘的基本算法有一定了解和应用经验；（5）熟练使用sas、jmp、spss、r等其中任一挖掘分析软件；（6）有运营商工作经验者优先考虑。</t>
  </si>
  <si>
    <t>岗位职责：1.带领团队制定现金贷账户管理策略，建立高质量的风险、客户流失、收益评估模型，并不断完善和优化模型；2.客户征信数据、交易数据、行为数据的挖掘和分析, 形成针对性的风险、客户流失、收益等分析报告；3.负责对现金贷账户异常情况进行深入分析并提出独立的业务判断，对业务指标进行跟踪分析及优化；4.对于部门内产品需求提供数据支持，对于风险规则配置提供建议；5.协助部门建立风险数据库，参与基于金融数据平台的数据etl以及风险数据平台搭建。岗位要求：1、数学、统计、计算机等相关专业本科或以上；2、2年以上数据挖掘相关工作经验，有消费金融类公司或银行信用卡账户管理、额度策略制定等经验者优先；3、精通mysql、oracle一种以上数据库，熟练利用sql提取、分析数据；4、熟悉一种及以上数据挖掘工具（spss/sas/python/r等），熟悉hive等大数据平台的操作；5、熟悉常用数据挖掘算法与模型，如回归、聚类、分类、关联规则等。</t>
  </si>
  <si>
    <t>职责描述：1：从大数据中挖掘用户本质属性，并分析用户行为和个性化需求。2：不断挖掘新的用户属性数据并据此产生创新的应用。3：应用统计建模、数据挖掘、机器学习方法建立数据模型解决实际问题岗位要求：1、本科以上学历，精通python语言2、对python科学计算，数据处理和分析有着浓厚兴趣3、熟悉numpy，pandas，scipy, sklearn等扩展模块的使用4、有聚类、分类、回归、主题模型等机器学习工作经验5、 具有一定分析问题和解决问题的能力，学习能力强，优秀的职业素养和较强的沟通能力，自我驱动，独立有创造力符合以下条件优先：1.熟悉相关领域数学基础，如概率论与数理统计、统计学、应用数学等2． 有个性化推荐、用户挖掘、图像识别，语音识别等相关工作经验者优先考虑</t>
  </si>
  <si>
    <t>岗位职责：1、负责数据清洗，特征选择，算法实验，效果分析，模型部署2、研究当前主流的机器学习算法，并能根据实际的场景合理的运用相关的模型，识别客户风险等级3、负责各类评分模型研发，建立风控模型系统任职要求：1、数学、统计、计算机等相关专业本科或以上，2年以上相关工作经验；2、熟悉常用数据挖掘算法与模型，预测、聚类、分类、关联规则等；3、熟悉一种及以上数据挖掘工具（python/sas/r等），具备数据挖掘的相关项目实施经验优先4、熟悉sql、hive，shell 有良好的工程实现能力</t>
  </si>
  <si>
    <t>岗位职责：1. 根据信贷业务需求，设计、制定风控模型，撰写建模报告（欺诈、信用、行为评分）；2. 模型验证，应用部署与实时跟进；3. 跟踪分析行业，了解行业最新模型及分析技术，持续优化模型；4. 负责对接三方建模团队，进行联合建模工作。任职要求：1. 本科及以上学历，数学、统计学专业优先；2. 熟悉基本的数据挖掘模型，如回归决策树、聚类、gbdt关联分析、svm与算法模型；3. 熟悉数据库性能调优和查错，精通存储过程编写，精通sql编写；4. 至少一年以上数据挖掘、建模经验，有互金、银行信贷、消金或征信背景；5. 精通sas、r、python等建模设计语言任意一种；6. 有数据仓库、数据集市设计经验优先。</t>
  </si>
  <si>
    <t>职位描述：1.负责根据灵云人工智能各核心能力算法的数据处理需求，提供数据处理的高级技术支持与支撑工作；2.负责各种数据资源处理的具体方法制定与制作流程的规范化，为灵云人工智能各项核心技术构建一套有序高效与高质量的数据处理体系与方案，包括但不限于文本、语音与图像数据加工的指导、知识库编辑的培训和技术文档的编写等内容；3.负责数据的分析、挖掘、优化和难点攻坚等数据处理层面工作，并将其成果应用相关产品线中，以及配合核心研究员完成各种数据问题的分析、解决及其数据资源的产品化；4.负责灵云人工智能中数据平台的方案设计、搭建、维护和优化等工作。任职资格：1.学历要求：-统招统分本科及以上学历，数学、统计学、计算机、智能信息处理类等专业背景。2.工作经验及能力要求：-3年以上工作经验，2年以上团队管理经验；-对数字，数据敏感，具备良好的逻辑思维能力，能够从海量数据中发现有价值的规律；-优秀的分析问题与解决问题能力，具有较好的归纳能力、文字和语言表达能力；-熟悉数据结构，熟悉数据挖掘和机器学习算法等常用算法，并对机器学习算法和理论有较深入的研究（例如对决策树、聚类、逻辑回归，序列标注，关联分析、svm，贝叶斯等数据挖掘算法有较深理解和实践经验）；-熟悉java/python，有算法研究背景经验；-熟悉文本挖掘分析方法及分布式数据分析工具使用；-熟悉hadoop、spark平台，熟悉storm流式处理框架，熟悉hive工具，或百t左右数据量处理经验。3.优先考虑：-有社会性网络数据的挖掘经验者优先。-有相关从业的工作背景经验者优先考虑。</t>
  </si>
  <si>
    <t>1、研究当前主流的征信技术，并对风险预警异常情况进行深入分析；2、负责客户行为的风险数据分析，定期提供信用风险分析报告及针对性的分析结果；3、负责公司征信评分模型研发，建立公司的征信系统；4、根据业务场景，跟进征信模型的实施和优化；5、为公司理财、贷款、保险、办卡及证券等金融业务或精准营销提供分类、聚类、预测、定价等模型支持。任职要求：1、数学、统计、计算机等相关专业研究生，具有1年以上实际数据挖掘建模项目经验；2、熟悉数据挖掘建模过程，熟悉常用数据挖掘算法与模型，预测、聚类、分类、关联规则等；3、熟悉一种及以上数据挖掘工具（spss/sas/r等），具备风控模型研发的相关项目实施经验优先；4、有风控建模相关项目经验的优先；5、熟悉sql、hive，有一定数据分析功底；6、踏实肯干，热爱学习，思维敏捷，具有良好的逻辑分析能力，能在一定压力下工作。</t>
  </si>
  <si>
    <t>职责描述1. 负责公司基于poi的业务分析，地理区位划分、推荐的数学模型建立及优化；2. 负责基于人口分布、人口属性特征分析的模式挖掘，以及用户画像分析；3. 参与公司lbs系统研发以及评估模型建立；任职要求1. 数学、统计学或计算机专业背景，1-3年工作经验，具有扎实的统计学和数据挖掘知识基础；2. 熟练使用包括不限于：回归、分类、聚类、关联规则、推荐系统、神经网络等各类数据挖掘算法；3. 熟练使用python、r、java等至少一种编程语言，熟悉hadoop、spark大数据处理平台优先；4. 熟练使用数据库mysql、postgresql;5. 有地理空间分析、用户画像分析、数据可视化等经验者优先；6. 有互联网“大数据”经验者优先。</t>
  </si>
  <si>
    <t>岗位职责：1. 深入了解和分析商业化数据智能应用场景，设计研发挖掘类数据产品并落地，提升数据商业价值2. 负责商业产品相关的用户标签画像的维护与研发任职要求：1. 统计学、数据挖掘、应用数学、计算机科学等相关专业背景2. 2-3年以上的商业数据挖掘建模、算法研发经验，具备挖掘类数据产品的设计和研发经验3. 熟练使用python 、r、java等相关统计分析语言，熟知各大主流算法实践4. 对大数据平台工具hadoop，spark，hbase等有相关研发经验，熟悉数据建模和大数据处理流程，较强的工程实施能力5. 熟悉互联网用户和商业模式，有较强的数据敏感度、对大数据应用创新有较好的商业敏感度者优先6. 工作积极主动，较强的团队合作和总结能力，较强的学习和沟通能力，有创新有想法</t>
  </si>
  <si>
    <t>岗位职责：1. 负责信贷产品的信用评分模型建设，通过大数据管理，建立信贷业务信用评分模型，客户资信模型等数据模型，用于信贷业务的发展；2. 信贷模型策略实施：通过模型的判断和计算，对用户行为作出准确的预判，应用于信贷业务的风险管理模块，包括但不限于额度、利率等策略；3. 项目管理：负责与产品、系统开发部门对接， 确保模型量化策略的准确实施，以及上线后的监控优化；4. 负责设计并完善模型监控报告体系；5. 第三方征信数据合作建模、价值评估等；6. 其他建模相关工作任职要求：1、本科及以上学历，数学、应用数学、金融数学、统计学、自动化、人工智能相关专业优先；2、有模型建设工作经验，了解建模背后原理，能创造性的通过建模解决业务问题；3、曾从事以下行业的数据建模工作者优先考虑：金融数学、金融建模、信贷业务建模、评分卡建模；4、对于互联网信贷量化风控与建模技术有专研者优先，熟练使用sas者优先；5、有激情，有理想，工作责任心强，抗压能力强，有较好的创新精神。</t>
  </si>
  <si>
    <t>职位职责： 1、运用数据挖掘和机器相关技术，建立相关模型对百度地图车主相关数据进行精准挖掘；2、参与地图车主业务相关个性化上系统开发。?任职资格：1、计算机相关专业本科及以上，良好的数据结构和算法基础；2、熟悉linuxunix开发，熟悉shell、python等脚本语言；3、熟悉机学习数据挖掘经典算法如逻辑回归、决策树、svm、gbdt等；4、具有map-reduce、hive sql、spark、mpi等经验者优先；5、具有良好的学习能力、沟通能力、团队合作，能够迅速融入团队。</t>
  </si>
  <si>
    <t>岗位职责：1、网站爬虫规则编写2、爬虫工具维护；职位要求：1、本科以上学历，在校大四学生即可；?2、熟练使用电脑；3、了解html代码和js代码；4、写过简单网页前端工作；</t>
  </si>
  <si>
    <t>工作职责：1. 对海量业务数据进行处理和分析，发现和跟踪其中的问题。能够从业务和产品的角度出发，利用数据来发现产品、系统或是业务的瓶颈，并提出优化的方案。2. 能够利用数据挖掘，机器学习等技术解决实际问题，比如实现模块或流程自动化，或者是有算法精度的优化。3. 根据用户的行为建立画像，并进行精准的广告营销和个性化商品推荐。4. 建立各种业务逻辑模型和数学模型，帮助公司改善运营管理，节省成本。任职要求:1. 认真、细致、靠谱。2. 聪明，善于发现和解决问题。3. 数学、计算机、电子工程或相关专业背景。4. 能熟练使用python/perl/shell等脚本语言进行数据处理和分析。5. 熟悉常用机器学习模型。优先考虑：1. 有数据挖掘、机器学习、信息检索、自然语言处理等研究背景。2. 有海量数据挖掘项目经验。3. 有个性化推荐，搜索，在线广告项目经验。</t>
  </si>
  <si>
    <t>岗位职责：1. 从事基于一流大数据平台的应用开发，服务于行业用户。2. 与用户沟通交流，提供售前与售后技术支持。3. 负责具体项目的实施。4. 完成中心及部门安排的其他工作。任职要求：1. 计算机/统计学/数学等相关专业，硕士以上学历，两年以上工作经验。2. 熟悉数据库系统、数据挖掘和分布式处理的基本理论和算法。3. 熟悉linux操作系统以及其上的编程开发环境；熟悉sql语言。4. 具有良好的逻辑分析能力、沟通能力和文字表达能力。5. 具有下列经验之一： 开发和部署hadoop或者类似分布式处理系统上的实际应用； 开发基于分布式数据库系统的实际应用； 从事过数据挖掘相关的研究开发工作；  拥有sas软件项目工作经验； 从事过经济统计相关项目研发工作。工作地点：深圳南山西丽</t>
  </si>
  <si>
    <t>岗位职责：1.根据需求负责平台数据部分的需求分析、设计以及相关领域的研发；2.负责构建数据分析与数据挖掘业务建模分析；3.跟踪并分析用户行为，为公司业务的发展及产品的设计进行支持；4.参与公司数据中心其他大数据项目的运营。任职要求：1.2年以上大数据相关工作经验，统计学、数学或计算机相关专业优先；2.对机器学习有一定的理解，如数据仓库、etl、olap、bi展现等；3.熟练掌握常用的数据分析挖掘算法和软件，熟练使用hadoop/hive/mapreduce，有sas/ruby/python经验者更佳；3.熟悉数据库系统mysql或oracle，能熟练使用java或c++编程优先；4.有较强的文档编写能力，独立完成文档编写；6.良好的自我学习能力、团队协作能力；7.工作认真踏实，主动敬业，具有良好的团队精神。8.有互联网广告平台、电子商务、互联网数据仓库或商业智能架构设计开发实施经验者优先。薪资待遇：800元/天</t>
  </si>
  <si>
    <t>岗位职责：1.参与市场研究项目流程过程中数据收集、挖掘、分析等；2.参与数据分析的某一模块设计，并据此对项目进行控制；3.参与数据研究项目计划书、报告初稿撰写；4.负责数据研究项目设计，并据此对项目进行控制；5.负责项目流程过程中数据质量把控、报告撰写以及项目陈述等研究工作。任职要求：1.熟练掌握office操作，包括报告图表制作；2.中文理解及表达能力良好，掌握基本英语读写能力；3.态度积极、大胆主动、心思细腻；4.最好能掌握简单数据库知识，比如撰写sql；5.掌握excel深化功能，包括撰写公式等。</t>
  </si>
  <si>
    <t>岗位职责：1.根据需求负责平台数据部分的需求分析、设计以及相关领域的研发；2.负责构建数据分析与数据挖掘业务建模分析；3.跟踪并分析用户行为，为公司业务的发展及产品的设计进行支持；4.参与公司数据中心其他大数据项目的运营。任职要求：1.3年以上大数据相关工作经验，统计学、数学或计算机相关专业优先；2.如数据仓库、etl、olap、bi展现等；3.熟练掌握常用的数据分析挖掘算法和软件，熟练使用hadoop/hive/mapreduce，有sas/ruby/python经验者更佳；3.熟悉数据库系统mysql或oracle，能熟练使用java或c++编程优先；4.有较强的文档编写能力，独立完成文档编写；6.良好的自我学习能力、团队协作能力；7.工作认真踏实，主动敬业，具有良好的团队精神。8.有互联网广告平台、电子商务、互联网数据仓库或商业智能架构设计开发实施经验者优先。</t>
  </si>
  <si>
    <t>岗位职责：1、负责各种算法和模型的分布式实现；2、应用机器学习处理海量数据，分析与挖掘各种潜在的关系；3、参与数据清洗和过滤、特征选取、参数选择、算法实验和效果分析。职位描述：1、应用数学、计算机相关专业硕士以上学历，3年以上工作经验；2、熟练掌握java/python开发，具有linux环境程序开发经验加分；3、熟练掌握常用的数据分析算法，并有过实际的数据挖掘项目者优先；4、具有良好的逻辑思维能力，能从业务中抽象出数学模型能力。</t>
  </si>
  <si>
    <t>岗位职责：1. 配送费定价算法建模和开发2. 消费者供给端建模和研究3. 商家配送范围规划研究和开发任职要求：1. 3年以上工作经验，计算机系、软院、自动化系硕士或博士(博士可2年工作经验)2. 熟悉hadoop、hive、spark等大数据平台3. 熟悉线上开发流程, 具有一定线上开发经验, 熟悉java者优先4. 优秀的逻辑思维能力和业务需求分析能力，较好的沟通交流能力，善于主动思考和行动5. 有机器学习、数据挖掘、运筹学背景者优先6. 有商业变现、定价相关经验值优先</t>
  </si>
  <si>
    <t>工作职责:-挖掘用户数据，完善用户标签系统-协助完善现有模型，包括商品分类等-支持和优化现有推荐系统的离线模型职责要求:-计算机、或其他信息类专业的本科及以上学历-熟悉数据挖掘、机器学习算法优先-熟悉linux、c/c++编程，python、shell或其他脚本语言-优秀的逻辑分析和总结能力，善于解决问题和分析问题-对工作有责任心，良好的沟通和团队合作能力</t>
  </si>
  <si>
    <t>岗位职责：1）?从海量业务数据库挖掘业务相关指标，给出对业务的深度洞察，在此基础上开发新的金融产品2）?在产品开发过程中，对用户数据进行系统的数据挖掘与分析，提取关键用户信息用于各类金融产品的开发3）?负责数据库etl流程的优化以及维护4）?对数据进行系统化管理、监测及报警，跟进落实金融产品落地与部署、跟踪、监控表现，根据监控结果对产品进行优化任职要求：1）本科以上学历，硕士以上学历优先，数学、统计、计量经济、计算机专业优先2）对数据有足够的敏感性，具有很强的逻辑思考能力以及数据分析能力，有数据分析经验者优先考虑3）熟练使用hadoop/hive进行数据分析工作4）能够熟练使用shell、python等脚本开发工具者优先5）思路清晰，具有较强的沟通协调能力、执行力及创新能力6）勇于面对困难和挑战，抗压性强7）有优秀的分析和解决问题的能力，对解决具有挑战性的问题充满激情</t>
  </si>
  <si>
    <t>1.负责公司融媒体服务云平台系统设计、开发和云平台建设。 ? ? 2.开发大数据采集与舆情分析平台。 ? ? 3.参与项目需求分析和设计讨论，制作文档。1、统招本科及以上学历。 ?  ? ? 2、能够熟练使用c/c++、python、java 语言开发；  ? ? 3、了解多线程、网络爬虫、网络编程等相关知识；  ? ? 4、熟悉linux开发平台、对mongodb、mysql等数据库有一定的了解；  ? ? 5、能独立完成模块需求文档撰写、编码，调试，单元测试和版本控制；  ? ? 6、有良好的团队协作精神和沟通协调能力，踏实肯干，有责任心；  ? ? 7、有hadoop等分布式平台开发经验者优先；  ? ? 8、对数据挖掘算法有一定了解的优先；</t>
  </si>
  <si>
    <t>岗位职责：1. 负责对公司所拥有的连锁快消行业的销量数据或电商行业消费者数据进行建模和数据挖掘工作2. 针对各种数据来源进行整合分析，利用各种可能的挖掘算法来进行数据内部关系的探索3. 负责分析类咨询项目的实施4. 带领公司的数据挖掘团队，完成公司交给的其他任务岗位要求：1. 计算机、统计、数学等相关专业，本科以上学历，2年以上工作经验；2. 熟练使用python和r语言；3. 拥有较强的统计学知识，熟悉相关、判别分析、因子分析、多元回归、聚类分析、贝叶斯、时序分析、主成分分析等统计方法思想并可以在实践中应用；4. 具备常用的机器学习算法者优先考虑（如对svm和hmm等数据挖掘算法有较深理解和实践经验）；</t>
  </si>
  <si>
    <t>职位描述1. 处理行业数据，为研究报告提供数据支持和准备2. 参与客户数据分析，提供运营和产品部门统计分析结果3. 参与分析算法设计和开发，协助提升已有模型和算法精度效率职位要求1. 计算机及相关专业本科及以上学历，对互联网大数据有浓厚兴趣2. 熟悉 mysql 或 postgresql 数据库，熟悉 sql 语法3. 了解 python 语言，熟悉正则表达式4．工作认真负责，细致严谨；对数据敏感，有学习和探索精神</t>
  </si>
  <si>
    <t>岗位职责: 1、基于车联网海量数据，发现车联网数据规律，挖掘车联网数据价值并建立分析模型； 2、对车联网海量数据进行提炼、分析、归纳用户/车辆属性、行为等信息，输出分析报告； 3、配合大数据平台，对于上线模型进行工程化代码实现或建议； 4、根据业务形态和分析，逐渐积累可供业务产品使用的数据模型逻辑，推进产品实施，确保产品不断完善； 职位要求： 1、具有数据分析、数据挖掘、数据可视化相关产品经验； 2、熟悉常用数据挖掘算法（如分类、聚类、回归、关联规则、神经网络等）及其原理，并具备相关项目经验； 3、熟练使用sql访问和处理数据系统中的数据，掌握r语言\python等任意一种数据分析语言。 4、熟悉常用分布式计算和存储框架hadoop/hdfs/hive/spark等，具备相关项目经验优先； 5、对时空数据、轨迹数据、地理信息数据感兴趣及有经验者优先；6、有车联网驾驶行为分析挖掘经验优先，能够在压力下工作。；</t>
  </si>
  <si>
    <t>职位描述1. 处理行业数据，为研究报告提供数据支持和准备2. 参与客户数据分析，提供运营和产品部门统计分析结果3. 参与分析算法设计和开发，协助提升已有模型和算法精度效率职位要求1. 计算机及相关专业本科学历2. 熟悉 mysql 或 postgresql 数据库，熟悉 sql 语法3. 了解 python 语言，熟悉正则表达式4．工作认真负责，细致严谨；对数据敏感，有学习和探索精神</t>
  </si>
  <si>
    <t>岗位职责：1. 从事精准医疗领域的大数据管理分析、bi数据挖掘；2. 利用脚本工具访问数据库，并完成相应的脚本分析，以图形界面的方式呈现；3. 利用统计或者机器学习算法，对结构化数据进行统计分析，包括分类和聚类，并进行预测建模等；4. 与运营，产品，软件开发部门沟通，明确其需求并给予数据分析统计结果等支持。岗位要求：1. 统计学，应用数学，计算机，物理等相关专业本科及本科以上学历，但不拘泥于以上专业；2. 熟练运用各种常用算法和数据结构，熟悉常用的机器学习算法，了解各种算法的优缺点和局限性；3. 熟悉sas、r、spss、python 等数据分析平台及工具，有搭建hadoop、spark或类似平台从业经验；4. 熟悉主流数据库oracle、mysql对 nosql 有一定了解及应用经验；5. 有团队精神，能够承担责任和压力。</t>
  </si>
  <si>
    <t>岗位职责：1、负责人工智能课程体系的设计、研发、优化；2、负责人工智能课程项目、案例的研发与讲解；3、负责人工智能日常直播答疑授课、周末授课等相关工作；4、负责人工智能课程日常学员的答疑及作业批改；5、负责完成领导安排的课程相关的其它工作。任职要求：1、硕士以上学历；2、计算机、数学或统计学相关专业；3、两年人工智能相关工作经验；4、主要从事数据挖掘,建模方向的工作；5、熟悉常用的机器学习算法 , 包括但不限于回归，聚类，时间序列，分类树，boosting，svm，random forest，神经网络，贝叶斯网络等；6、具有较强的学习能力及良好的人际交往和沟通能力;7，能够承受工作压力，具备独立解决问题的能力和优秀的团队合作精神;8、熟悉深度学习算法（cnn，dbn， autoencoder等）者优先 ; 有相关讲师授课经验或编程经验者优先考虑；9、具有数据清洗经验，熟悉常用的数据清洗方法；参与过完整的数据采集、数据清洗、分析和建模工作者优先；10、熟悉cloudera、spark，impala大数据技术，具有海量数据处理和分析工作经验者优先。</t>
  </si>
  <si>
    <t>岗位职责：1、负责用户画像的建设，包括规划、设计、研究及工程落地；2、分析各种作弊行为，规划并构建风控模型，并跟进落实；3、数据挖掘模型设计、开发及部署，包括但不限于风控模型、推荐模型、文本分析、商业预测、精准营销等；4、负责挖掘体系和平台的建设；任职要求：1、统计学、计算机或数学等相关专业硕士及以上学历；2、3年以上相关工作经验，有互联网行业数据挖掘经验者优先；3、扎实的算法功底，应用自然语言处理、机器学习、数据挖掘建立数据模型解决实际问题；4、精通java/python/r/等编程语言，有hadoop/spark/storm等大数据工具使用经验者优先；5、有文本挖掘、用户画像、推荐系统相关经验优先；6、责任心强，具备优秀的学习能力、独立分析问题和良好的团队沟通能力。</t>
  </si>
  <si>
    <t>岗位职责：?运用机器学习、数据挖掘技术判别识别?主要工作内容包括：?1.通过对数据的敏锐洞察，发觉数据的内在规律。2.关注机器学习，数据挖掘前沿技术?3.掌握大数据，mapreduce,hadoop等任职资格：?1.911,285类计算机相关专业硕士以上学历，两年以上海量数据挖掘工作经验；?2.对机器学习、数据挖掘算法及其在互联网行业的应用,有比较全面的认识和理解,至少对两类以上算法有深入研究；?3.有大规模分布式计算平台的使用和并行计算开发经验（如hadoop,熟练使用elastic?search更佳）；?4.熟悉linux/unix系统,?熟悉java/python编程;?5.严密的数学思维、突出的分析和归纳能力、优秀的沟通表达能力;?6.较好的英语读写能力。?7.对数据可视化有一定基础（会使用d3js,?canvas,?）可加分。</t>
  </si>
  <si>
    <t>岗位职责：1、负责或参与数据分析课程体系的设计、生产、优化；2、负责或参与数据分析课程项目、案例的研发与讲解；3、负责或参与数据分析课程日常学员的答疑及作业批改；4、负责或参与数据分析课程线上试学体验工作。任职要求：1、硕士以上学历；2、计算机、数学或统计学相关专业；3、两年数据分析师相关工作经验；4、主要从事数据挖掘,建模方向的工作；5、熟悉常用统计理论和数据挖掘算法的一种或者多种（如线性模型、朴素贝叶斯、决策树、支持向量机、随机森林、神经网络、逻辑回归、聚类分析、推荐算法、广告算法、pca、svd等）；6、具有较强的学习能力及良好的人际交往和沟通能力;7，能够承受工作压力，具备独立解决问题的能力和优秀的团队合作精神;8、有相关讲师授课经验或编程经验者优先考虑；9、具有数据清洗经验，熟悉常用的数据清洗方法；参与过完整的数据采集、数据清洗、分析和建模工作者优先；10、具有海量数据处理和分析工作经验者优先。</t>
  </si>
  <si>
    <t>职位要求：1．大学本科以上学历，机械电子，自动控制、航空科学与工程、电子技术、电子工程，信号与信息处理，计算机科学与技术、应用数学相关专业2．一到两年项目工作经验，数学基础扎实，具有较好的算法理解能力，学习和领悟能力强3．具备编程和调试能力，熟练使用matlab编程和数据分析4．数据挖掘知识5．c语言编程熟练岗位职责：1．健康管理系统软件开发2．机械电子系统、电子系统实测数据分析与建模3．软件维护与优化</t>
  </si>
  <si>
    <t>任职要求：1.熟练使用python。?2.熟悉数据分析、数据挖掘。?3.熟悉自动化测试。?4.熟悉车身电器。?5.能阅读英文技术资料。?6.有c1驾照。</t>
  </si>
  <si>
    <t>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职位说明：通过机器学习和数据挖掘技能，探索公司应用场景，提升公司运营效率。任职要求：1.本科及以上学历，五年以上工作经验，有项目或团队管理经验者优先；2.具备较强独立思考能力，对数据敏感，热衷从数据中发现规律；3.熟悉分类、聚类、回归、降维等，机器学习算法及实现；4.熟悉sas／clementine／r／python之一进行建模，熟悉sql；5.熟悉大数据平台如hadoop、hive、hbase等的开发及使用者优先；6.熟悉tensorflow/caffe/theano等一个或多个深度学习平台者优先。核心要点：6-8年数据挖掘工作经验，bat的人最好，能懂自然语言处理的、推荐算法这些的，一定不要找做开发的人~~不是一类人团队介绍：1.团队组成团队大概有三个项目组，大概有10个人左右，推荐算法、用户生命周期管理、网络警察、语音识别、智能对答这几个方面2.汇报上级：直接向数据总监汇报工作3.薪资薪资方面40-70k之内</t>
  </si>
  <si>
    <t>岗位职责： 1.负责企业用户数据挖掘，建立用户画像，并对效果进行持续优化； 2.负责企业业务数据的挖掘，为产品、运营、营销优化提出建设性意见； 3.负责企业数据挖掘和机器学习常用模型和工具建设； 4.负责企业其他数据挖掘相关工作和需求；  任职资格： 1.本科以上学历，计算机、软件、数学、统计相关专业毕业，数学功底扎实及研究生学历者优先考虑 2.2年以上数据挖掘相关工作经验，熟悉数据挖掘常用算法 3.具备扎实的数据挖掘、机器学习基础，熟练掌握常用模型，比如逻辑回归、决策树、svm、贝叶斯等； 4.熟悉常用的数据挖掘/机器学习开源框架或工具，比如scikit-learn、libsvm、nltk等； 5.熟练掌握python ell/java中的一种或多种，熟悉linux开发环境； 6.有分布式平台使用经验者优先，比如hadoop、hive、spark等； 7.有互联网行业相关工作经验者优先，比如搜索引擎、社交网络、车联网与ubi保险、推荐系统等优先。 上班地点：坂田</t>
  </si>
  <si>
    <t>1、熟练掌握java语言，并愿意从事数据挖掘、分析方向； ? ? 2、熟悉批量离线式分布式并行计算技术（如hadoop、mapreduce、hive、spark等）； ? ? 3、了解r或python语言； ?  ? ? 4、了解app或web的网络通信机制（如http协议、tcp/ip协议等）。 ? ? 5、可以接触、分析、挖掘上海电信全量数据（目前经过清洗之后，每天大约会有5t用户行为流数据进入电信大数据平台）； ? ? 6、学习型的人性化管理（在完成本职工作的前提下，可应用电信大数据自由选择分析、研究方向，孵化数据产品）。 ? ?  ? ?岗位职责1、可以接触、分析、挖掘上海电信全量数据（目前经过清洗之后，每天大约会有5t用户行为流数据进入电信大数据平台）； ? ? 2、学习型的人性化管理（在完成本职工作的前提下，可应用电信大数据自由选择分析、研究方向，孵化数据产品）。</t>
  </si>
  <si>
    <t>岗位职责：1、深入研究公司业务，负责公司数据挖掘分析体系的建设，海量数据的分类规则、知识库和数据建模；2、基于大数据平台及计算环境，应用数据挖掘等技术，研发构建用户画像模型3、负责数据挖掘、机器学习、深度学习领域的新技术和算法的研究和可行性验证落地任职资格:1、3年或以上数据分析与挖掘相关工作经验，数学、统计学、计算机等专业本科或以上学历，扎实的掌握统计学、数据挖掘、机器学习等理论知识2、熟悉聚类、分类、回归等机器学习算法的实现，对常见的核心算法理解透彻，有实际建模经验的优先3、熟悉map-reduce模型，有大数据处理实际开发经验，精通（hadoop、hive、hbase）技术及其生态系统4、熟悉linux平台下的代码开发，至少精通一门编程语言python/c#/java, 对数据结构和算法设计有深刻理解5、有互联网公司或海量数据处理工作经验，大数据挖掘、分析、建模经验优先6、良好的沟通协作能力，开放积极主动，乐于自我突破7、良好的逻辑分析能力，思维敏捷，热衷技术，对新技术有热情和学习能力</t>
  </si>
  <si>
    <t>岗位职责： 1、根据银行、保险、互联网金融等行业客户对大数据的需求，通过大数据挖掘技术研究客户本质属性，进行针对性数据分析；2、深入理解内部与外部各种数据的数据结构，应用先进的统计建模、数据挖掘、机器学习方法，进行清洗、分析、建模，完成数据的产品转化设计，并不断完善和优化模型；3、通过数据分析手段，描述业务特征，结合市场行业状况，为业务战略决策、业务方向提供决策支持，竞争分析及建议，以推动业务发展。岗位要求：1、本科学历及以上2、本科学历需3-4年工作经验，硕士及以上可放宽至2年3、统计学、计量经济学、数学专业优先，4、熟悉2种以上分析开发工具：python、r、sas 等，熟悉两种及以上数据库：hive\oracle\mysql等，熟悉sql语句；5、熟悉常用数据挖掘、机器学习算法，有金融业相关的数据挖掘项目经验为佳；6、具有良好的沟通和快速学习能力，能够快速、准确地理解需求，并将业务需求转换为数据模型。</t>
  </si>
  <si>
    <t>岗位职责：1、参与数据仓库系统的日常维护，参与数据仓库升级规划，并对数据仓库的升级架构提出建议；2、数据的基础性处理和分析工作，包括数据提取、数据整理和清洗、分析等；3、参与各种用户行为研究项目的需求沟通、方案设计、执行、跟进及结果输出；4、结合客户需求完成用户行为分析和用户画像，基于用户模型和内容模型，制定推荐算法、策略及相关系统。任职要求：1、1年及以上工作经验，统计学、数学及计算机相关专业本科学历；2、熟悉数据搜集、清洗、存储、分析流程；3、对数据仓库有一定了解，熟悉关系型数据库，比如mysql，oracle等数据库；4、熟悉sql语言，会用sql语句进行数据处理；5、对统计学相关概念有基本的了解；6、至少熟练掌握一门主流的数据分析软件，如spss、sas，r等。</t>
  </si>
  <si>
    <t>职责：负责利用大数据相关技术对各业务线进行数据挖掘支撑，涉及产品特征挖掘、用户行为特征挖掘、用户属性挖掘、推荐算法等。要求：1、 计算机、数学、统计等相关专业本科及以上学历（硕士或博士加分）。2、 三年以上大规模数据分析、挖掘相关工作经验。3、 熟悉聚类、分类、回归、图模型等机器学习算法。4、 熟悉推荐算法，广告匹配及关键词推荐与ctr等。5、 熟悉自然语言处理，文本挖掘，topic model等，对其中某方面核心算法理解透彻，有实际建模经验者或者并行化经验者优先。</t>
  </si>
  <si>
    <t>岗位职责：1、三年以上python网络爬虫开发经验，熟悉python java javascript等编程语言；2、负责公司有关网络抓取方面的工作，处理网络数据抓取规划、汇总，具备搭建数据采集平台，建立爬虫系统，对数据的抓取、解析、调度、存储、维护等开发工作；3、 爬虫核心算法和策略优化,熟悉采集系统的调度策略，分析爬虫系统瓶颈设计实现相应策略和算法，提升爬虫的抓取效率和质量；4、负责服务器的网络设置、维护和优化、安全监控、设备系统性能管理和优化、网络性能管理和优化保障服务器与数据库安全等。任职要求：1. 熟悉熟悉 python generator, lucence ， scrapy，pyspider，selenium 等框架及系統，掌握基本的xpath，selenium等用法及requests，lxml库，selenium；或熟悉httpclient、htmlparser、lucene、slor等相关技术，lucene/nutch/等开源工具；2. 精通抓包工具至少一种，熟悉使用网页抓取原理及技术，异步编程， 多线程，多进程编程, 事件驱动编程；3. 熟悉windows和linux系统，基本网络设备的简单配置和管理及计算机硬件、操作系统维护；4. 具有较强的分析和解决问题能力，以解决技术难题为乐趣，有想法，敢于挑战；5. 熟悉mysql，mongodb及有集群数据库开发经验；6. 有 simpy 仿真经验者优先。</t>
  </si>
  <si>
    <t>岗位职责：1 了解民航和动车领域内的车载（机载）数据、运营数据、维修数据及其业务背景；2 高价值设备性能监控的算法研发及实施，包括设备性能建模和模型优化；3 挖掘设备维修数据中的业务知识，辅助设备故障诊断和故障隔离；4 优化设备运营过程中的生产计划，达到客户优化目标；5 跟踪业内机器学习算法动态并将之应用到性能监控和故障处置领域行算法等经验。任职要求：1 数学或物理、计算机及相关专业博士学历，3-5年以上相关工作经验；2了解主流机器学习算法原理，并能使用r（python）语言实现，熟悉各种工具包；3 有较强计算机编程功底，熟练使用sql； 4 有快速学习和查阅资料及了解客户业务需求的能力；5 有nlp或专家系统经验优先；6 运筹优化方向优先；7 熟悉hadoop及spark相关技术，如rhive，sparkr，pyspark优先。</t>
  </si>
  <si>
    <t>1）支撑项目需求，负责数据项目中数据梳理、数据预处理、统计建模/可视化等一系列分析环节的设计与实现；2）支撑项目/产品的售前工作，参与跟客户的沟通交流，撰写项目建议书或解决方案等内容；?职位要求：1）本科及以上学历，统计、数学、信息管理、计算机等相关专业优先；2）熟悉分析挖掘的完整流程环节，且熟练掌握至少一种数据分析工具（r、python、spss、spark等），具备多工具能力者优先；3）熟悉传统挖掘算法，有机器学习背景者优先；-- 数据挖掘方向熟悉数据可视化，对可视化有自己的理解，并具有完整实现经验；-- bi方向4）具备工业、互联网、零售、教育领域等相关工作或项目经验者优先；5）逻辑清晰，思维缜密，能够快速理解业务需求；6）富有上进心，具备良好的学习能力与思考能力；7）工作积极主动、善于沟通，具有良好的团队意识和协作精神；</t>
  </si>
  <si>
    <t>岗位职责：1.负责对用户特征提取、聚类分类、推荐系统协同过滤等业务问题，提供适用的解决方案2.编写脚本及创建统计分析系统，实现对业务数据的统计分析3.利用并改进数据挖掘、人工智能等分析模型，发掘用户行为中蕴藏的潜在规律4.以数据为基础，实现符合用户需求的产品智能推荐，用户行为分析等岗位要求：1.计算机、应用数学或者统计学等相关专业；2.能快速理解用户需求，将实际需求转化为建模分析需求；3.对数据挖掘的基本算法有一定了解和应用经验；4.熟悉使用java或者python编程，熟练使用r等挖掘分析软件；</t>
  </si>
  <si>
    <t>岗位职责：1) 使用大数据工具进行海量数据的分析，并保证数据获取和数据处理等各阶段的数据质量，包括数据收集、数据归一化、数据转换等；2) 研究和选择适合的统计方法和计算机算法，使用统计学和数学建模的技术，建立高质量的模型，以解决产品问题；3) 确保高质量的对数据和模型的校验和监控，并保证模型的部署和实施；4) 管理好建模的项目，并能够与相关团队合作，提供高质量的数据分析；5) 能够设计丰富的可视化方法，用于和公司领导层以及其他团队沟通复杂的技术问题；任职要求：1) 统计学、数学、计算机（数据挖掘方向）等专业本科或以上学历；2) 掌握对大型数据做分析和挖掘的相关方法，有较强的数据敏感度；3) 具备用编程语言做大型数据处理的经验；4) 具备统计建模的经验；5)熟悉c, c++, java, python, sas, r, sql；6)熟悉以下分析方法：decision tree, random forest, regression, logistic regression, predictive model, survival analysis, neural network, svm。</t>
  </si>
  <si>
    <t>岗位职责：1、数据挖掘模型的构建、维护、部署和评估；2、负责大数据量的用户消费、信贷、互联网行为等数据的处理、清洗和挖掘，并持续迭代优化信用模型；3、从个人征信数据、行为数据等出发，对相关业务特征及客群画像进行深入挖掘分析，定期形成项目分析报告，供决策使用；4、通过挖掘海量数据规律，解决实际业务问题，为决策提供数据支持。任职资格：1、统招本科及以上学历，计算机、数学、统计学等相关专业，有较强的数学功底和扎实的统计学、数据挖掘功底，2年以上相关工作经历；2、熟悉hadoop/spark等大数据技术，精通python或r，可编写挖掘算法；3、熟练运用sas等数据分析工具，独立进行海量数据的清洗、映射、分析等全流程操作；4、熟悉常用数据挖掘算法如decision tree、cluster、regression等；5、熟悉运用各种常用算法和数据结构；6、较好的数据挖掘经验，熟悉常用的机器学习算法；7、良好的沟通和推动能力，主动性强，团队协作精神，对互联网金融产品有一定兴趣。</t>
  </si>
  <si>
    <t>工作职责:-结合业务场景，应用机器学习，挖掘海量数据，发现潜在关系，指导业务发展-针对用户行为和内容信息建模，完善用户画像，构建金融反欺诈体系/金融产品推荐系统-结合业务具体问题，研究数据挖掘领域的前沿技术，提出解决方案岗位要求:-数学、统计、计算机等相关专业硕士及以上学历，两年以上数据挖掘相关工作经验；?-熟悉大规模数据挖掘、机器学习、分布式计算等相关技术-熟练掌握java/python等一门编程语言，对数据结构和算法设计有较为深刻的理解-熟悉常见的hadoop相关开源组件hive/spark/storm--具备优秀的分析问题和解决问题的能力-有推荐模型、风控模型、反欺诈模型等领域项目经验的优先考虑</t>
  </si>
  <si>
    <t>职责描述：1、负责信贷业务数据处理、变量加工和建模等工作；2、负责信贷模型的设计并跟踪开发和实施结果，设计包括不局限于反欺诈模型、申请评分、行为评分、催收评分等模型设计；3、负责数据源接入的相关需求和数据测试工作；4、负责与产品、技术的同事沟通协作，推动信用评估模型在具体业务层面和风控系统中的落地使用；5、负责跟踪、监测、维护及优化信用评估模型体系，确保模型的有效性；任职要求：?1、本科及以上学历，财务、统计相关专业为佳；2、1年以上风控建模相关经验，熟悉建模流程和原理，能够围绕业务和产品特征建模，解决实际问题；?3、熟练使用python、sas、r等其中一种统计分析软件即可，熟练使用 sql，熟悉java者优先录用；4、具备良好的沟通能力和团队合作能力，学习能力强，具有较强的抗压能力。</t>
  </si>
  <si>
    <t>岗位职责：1.负责公司产品数据分析,数据挖掘相关的算法、应用的设计与开发；2.负责公司产品各阶段数据的整理、分析，重点对营销、用户行为数据进行分析和挖掘，利用数据分析结论推动产品的优化。任职要求：1.掌握常用的数据挖掘和机器学习算法，如分类/聚类算法、预估算法；2.熟练使用hadoop等大数据处理工具，有民航售票、互联网、电子商务网站经验者优先；3.具备良好的编程能力和代码风格，熟练掌握java语言；4.掌握常用的数据挖掘和机器学习算法，如分类/聚类算法、预估算法；5.大学本科及以上学历，通信、计算机、数学等相关专业。</t>
  </si>
  <si>
    <t>岗位职责：负责交通大数据处理、分析挖掘、系统开发、数据行业应用等。 ? ? ? 基本能力要求： ? ? 1、计算机软件及应用、通信工程、交通运输、数学、统计学相关专业硕士及以上学历； ?2、精通sql语言，具有sql server、oracle等数据库开发经验，熟悉常用算法和数据结构； ? ? 3、熟练使用java、scala、c++、c#中至少一种编程语言，熟悉面向对象设计模式； ? ? 4、熟练使用python、r中任意一种脚本语言，有数据建模、数据挖掘经验； ?5、熟悉分布式系统原理，熟悉hadoop、spark、impala、hive等大数据平台开源软件； ?6、有较强的学习和动手能力，工作踏实有责任心，具备良好的沟通和文字表达能力，有较强团队协作能力。 ?  ? ?优先条件： ?1、有数据建模、数据挖掘经验者优先； ?2、有交通行业数据处理和分析挖掘经验者优先； ?3、有项目申报经验者优先。 ? ? ?简历发送至邮箱：48108172@qq.com，请勿加qq。</t>
  </si>
  <si>
    <t>岗位职责1. 建立和优化推荐搜索基础算法模型，基于业务应用场景搭建数据模型框架；2. 深度理解数学原理与模型，构建基于大数据的算法模型；3. 针对用户画像、用户指纹、推荐系统、广告系统以及汽车网站内外部的挖掘业务问题，提供先进、适用的解决方案（模型）、高可扩展性的可并行化算法设计； 任职要求1. 计算机、数学、统计学相关专业本科以上学历，3年以上互联网数据分析经验；2. 精通机器学习中的预测模型，如logistic regression, 神经网络，svn及决策树等；3. 熟悉统计语言，如r, 或s.，熟悉数据库及sql；4. 具有大规模数据处理经验者优先考虑；5. 学习能力强，数据敏感度高。</t>
  </si>
  <si>
    <t>岗位职责：实习天数：5 天/周；实习时间9个月以上从事生物信息方向科研工作，协助导师完成科研课题，包括基础统计研究，医学数据分析，组学数据分析，医学图像处理等；运用回归模型分析，聚类分析对医学数据（肿瘤基因组，电子病历，医学图像等）进行数据挖掘工作。岗位要求：1．在校硕士生，博士生：统计学，数学，大数据挖掘，计算机、生物信息等相关专业； 2. 会生物信息编程语言，熟练掌握r/matlab/c++/python 等其中一门，对医疗数据模型分析有浓厚兴趣；3. 完成一年基础课，到本院做毕业论文设计，回校答辩;4. 有生物信息分析经验的优先考虑；对基因组学，肿瘤研究背景者优先；有良好数理基础，大数据方向，基础统计，计算机基础的优先；会数据挖掘算法者优先，有回归分析，机器学习等研究者优先。客座学生待遇： 1. 提供较为丰厚的生活补助；免费提供公寓住宿与每日餐补；购买住院医疗保险、重大疾病保险及意外险；有继续深造打算的实习生可以优先录取为国科大的硕士生/博士生；优秀实习生可申请我院正式员工岗位；2. 导师同意，能够先进院实习不低于6个月，需要与导师签协议；在先进院做论文课题，回校答辩；3. 提供参加国内外召开的学术会议机会； 4. 一流的研究环境与实验平台； 5. 国内外各知名专家教授专业指导； 6. 定期专业论坛及学术讲座；7. 季度成果奖励机制，对发表论文和专利申请的实习生有奖励机制。</t>
  </si>
  <si>
    <t>一、单位介绍：中国科学院深圳先进技术研究院是中国科学院、深圳市共建的国立新型科研机构，成立于2006年，定位是创新的工业技术研究院，具有鲜明的多学科交叉、集成创新的特色与优势。目前，深圳先进院已有6个高水平、多学科交叉研究所，总人数约2000人，其中员工近1200 人。建成52个开放的实验室，包括5个国家实验室/工程中心、5个省部级实验室、数十个深圳市重点实验室、工程实验室、公共技术平台，其中拥有博士学位 400余人，70%拥有海外经历，包括多名院士和千人计划入选者。研究中心介绍：生物医学信息技术研究中心致力于穿戴式设备与健康物联网、健康信息学、生物医学大数据的研究，面向院前预防、特种医学、精准医学、区域医疗与公共卫生等领域的需求，攻克生理参数无负荷连续监测、远程健康监护、海量医学健康数据处理与挖掘、疾病靶标发现与风险建模等关键技术，建立多层次面向个人、家庭、社区和医院的个性化医疗体系，提升我国健康产业信息化水平。二、招聘职位： 统计/生物统计学，生物信息，数据挖掘博士后统计/生物统计学方向：统计模型研究，数据质量方法研究，不完整数据敏感性分析。临床医学大数据模型研究，电子病历数据质量处理。生物信息方向：基因组学研究，电子病历数据分析。疾病风险预测，流行性传染病趋势预测；疾病早筛，风险预测，用药分析等。数据挖掘方向：ai医学图像处理方法研究与应用。多模异构数据模型分析。三、应聘条件：1) 具有博士学位或近期内能够获得博士学位；2) 有发表过sci期刊论文；3) 有计算机编程经验（r, python, matlab, linux等）;4) 研究背景：a) 生物信息方向需具有生信相关数据处理的研究背景和工作经验，ai医学图像处理经验者优先；b) 生物统计方向需具有基因组学，电子病历，流行病学，临床数据分析等经验；c) 统计，数据挖掘大数据方向需具有扎实数理统计基础，数理逻辑、数据挖掘、编程经验，深度学习经验者优先；5) 一般年龄在35周岁以下。四、岗位待遇广东省/深圳市博士后计划：1. 年薪25万元以上（含深圳市每年补助12万）；2. 按照广东省《关于加快新时代博士和博士后人才创新发展的若干意见》，世界排名前200的境外高校毕业生，符合条件的，省财政支持共计100万补贴；3. 世界排名前150的境外高校获得博士学位认定为深圳市孔雀人才，可申请160万以上住房补贴/或者出站后留深工作亦可认定为深圳市后备级领军人才，同样可申请160万以上住房补贴；住房补贴5年领完；4. 可申请中国博士后科学基金资助（一等8万元，二等5万元，特别资助15万元）；其他：5. 提供五险一金及伙食补贴；6. 入职满一年可享受带薪年休假10天；7. 年度考核奖金、年终奖金、横向课题奖励、专利申请奖励；8. 博士后在站工作期间计入我院工龄，可参加院职称评定，享受员工同等的其他福利待遇，出站优先留院工作，可直接申请高级职称；9. 博士后进站报到后可落户深圳，其配偶及其未成年的子女可办理户口随迁；10. 出站后留深享受深圳市财政支助的科研启动经费30万元。</t>
  </si>
  <si>
    <t>工作职责： 1、快速了解公司业务单元，数据驱动各业务决策； 2、独立带领团队完成相关项目和数据分析挖掘专项，关注领先的数据分析手段及风险控制方法，组织制定和实施数据分析的技术提升方案，不断提升团队的风险计量能力和经验； 3、对业务指向型数据挖掘，利用数学统计、机器学习算法进行预测分析建模，客户信用模型、用户行为模型，反欺诈模型等，监测反馈数据进行模型的优化调整；? 4、对海量业务数据和三方数据进行整合和分析，构建客户风险视图、产品视图和资产视图等，为风险管理、信审决策和客户管理提供业务洞察及数据支持； 5、参与构建大数据管理平台，参与平台的数据运营和数据产品研发等； 职位要求： 1、金融工程、统计学、数学、信息管理学等相关专业本科及以上学历； 2、有数据分析、建模相关经验3年以上； 3、有sql sever/oracle/my sql/db2等任一种数据库使用经验，有数据分析经验，懂基本数据生产流程者优先； 4、至少精通一种分析工具软件（如 sas、r），脚本语言（如python）、分布式系统（spark、hadoop）经验者优先； 5、对统计学和数据挖掘算法原理有较为深刻的理解，熟悉决策树、聚类、逻辑回归，关联分析、svm，贝叶斯等数据挖掘算法优先 6、掌握财务、风险管理基础知识，熟悉互联网金融业务者优先； 7、具有出色的逻辑分析能力和对数据的敏感度，善于发现问题并有独立解决问题的能力；</t>
  </si>
  <si>
    <t>超大型互联网金融公司招聘岗位：数据挖掘工程师岗位职责： 1基于大规模用户数据，对用户兴趣、偏好进行数据挖掘和分析2.利用统计分析、机器学习、自然语言处理等方法建立数据模型，构建和优化用户画像； 3.参与数据统计分析、用户画像、标签开发以及数据平台其它相关功能开发；任职资格：1.计算机及相关专业本科及以上学历，3年及以上数据挖掘经验，熟练使用常用的算法（如分类、回归、聚类、协同过滤等）和数据结构，对算法有较强的实现能力； 2.参与过用户画像建模、用户画像系统的开发工作；3.扎实的编程能力，熟悉python/r/java/scala，熟悉常用数据分析/机器学习算法工具，熟悉hadoop、hive、impala、spark等相关知识 ；4.对商业和数据敏感，具备良好的逻辑分析能力，思维活跃，对解决具有挑战性问题充满激情；5.了解常见的分布式计算平台或深度学习框架中的一个或者多个，包括但不限于spark、mxnet、caffe、tensorflow等。工作地点：北京朝阳门薪资范畴：10-30k福利：五险一金，年假，年终奖</t>
  </si>
  <si>
    <t>工作职责：1、对接制定部门日常运营分析的需求，搭建运营分析体系2、能够独立进行数据的处理并高效完成数据分析工作3、能够基于数据分析得到有价值的信息和结论，为业务发展提供策略和建议4、良好的沟通和协调能力，积极推进数据分析的建议落地任职要求:1、本科及以上学历 至少1年以上的数据分析工作经验2、敏锐的数据观察和分析能力，沟通能力要强3、对于r、sas、spago有一定的使用经验4、熟悉一种或者几种主流数据库, 如hadoop、mysql、oracle等5、强烈责任心，开放的性格</t>
  </si>
  <si>
    <t>岗位职责：1.数据统计工作，按进度做好日报、月报、年报；2.数据库维护与搭建，数据报表优化；2.系统平台日常运营相关数据的整理及分析； 3.基于数据分析得到有价值的信息，为运营决策、功能开发提供数据支持；4.在工作中积极提出自己的意见和建议，完善和优化工作流程；?任职要求： 1、大专及以上学历，1年以上相关经验； 2、严谨的逻辑思维能力、良好的数据分析、数据挖掘能力； 3、熟悉office办公软件，熟练使用excel；5、有数据处理（录入）和核查经验者优先；6、有较强的解决问题、做事有韧劲儿、吃苦耐劳。??您将会获得： 1、您将在5a级舒适的办公环境中办公并且加入到一个年轻充满活力的团队中； 2、朝9晚6工作时间，周末双休；3、国家法定节假日，7-15天带薪年假政策； 4、新人带薪入职培训，公司定期组织内部员工培训； 5、缴纳相应的社会保险，确保员工的权益； 6、享受带薪假期及假日生日礼物等福利； 7、员工集体户外游玩活动及境内外旅游活动。</t>
  </si>
  <si>
    <t>岗位职责：1、 负责业务部门各项销售业绩数据的核对、统计、分析、管理等工作。?2、 及时、准确，提供反馈各项目数据的分析情况以完善的表格呈现展示给上级管理人员3、 根据数据分析提炼出有效数据并总结出具有价值的结论，提供以辅助决策任职要求：1、能够熟练使用excel（数据透视、vlookup、if等函数）2、工作认真细致，具有一定数据分析能力，对数据比较敏感，热爱数据，有很强的保密意识，综合素质较高3、有上进心，有责任感，团队意识强?4、要求逻辑思路较强，有良好的沟通及表达能力；5、比起经验我们更看重您的潜力！</t>
  </si>
  <si>
    <t>岗位职责：1、组织研究行业最新产品的技术发展方向，主持制定公司产品线和技术发展战略规划，及时了解并监督产品线和技术发展战略规划的执行情况；2、完善和监督技术支持部门的文档制作和搜集；3、对公司重大项目的售前售后支持工作；4、负责组织安排公司相关部门人员的产品技术培训。5、重要客户关系维护6、供应商技术交流与合作任职要求：教育背景：计算机或相关专业本科以上学历。培训经历：受过战略管理、管理能力开发、项目管理、人力资源管理等方面的培训。经 验：熟悉公司安全相关产品线，3年以上相关产品的系统集成项目支持经验，包括：项目经理、技术经理、售前售后工程师。技能技巧：1、深厚的it技术背景，包括：操作系统、数据库等应用软件、网络安全等；2、能够把握行业技术发展趋势和业务发展动向，对关键技术有自己独到见解；3、有很强的创造能力、人员管理能力，有良好的沟通、协调、组织和团队建设能力。性格态度：1、有良好的客户服务意识，经常站在对方的角度思考问题；2、自信、乐观、有人格魅力；3、高度的工作热情，良好的职业道德。</t>
  </si>
  <si>
    <t>岗位职责：1、负责大数据平台整体架构规划、模型设计、研发、优化和落地；2、与开发团队一起分析业务数据模型，参与技术方案及设计方案的讨论及编制工作；3、大规模数据挖掘和机器学习算法的实现；4、能按时保质保量地完成项目经理或技术经理分配的任务；任职要求：1、计算机或数学相关专业，具有2年以上大数据开发经验；2、深入理解常用的数据建模理论，具备大数据系统架构、模型设计优化研发的能力；3、丰富的大数据系统使用和开发经验，包括但不限于hadoop、spark、hive、hbase等，并能设计相关数据模型；4、具备大数据开源工具的部署经验和能力，能用java进行大数据开发；5、有统计学数学知识、机器学习算法、数据挖掘和分析经验者优先；</t>
  </si>
  <si>
    <t>岗位职责:工作职责：1.根据业务发展战略，负责数据质控管理的建设及改进。2.确保各类检查、审核顺利通过。3.负责带领及组织数据分析部门进行日常数据质量体系工作，包括现场检查及跟进、验证及校验计划及落实、文件体系的修改及完善等；岗位描述：作为公司在精准医疗研发中心临床数据分析部门的数据质控高级经理，保障生产数据管理体系的正常运行，负责保持并强化数据质控。主持建立、监督管理、持续改进及维护临床数据质控体系并协调与之相关的工作。 任职资格:职位要求：1、基因检测行业或者cro公司3年以上数据质控工作经验，有团队管理经验。2、本科及以上专业要求：生物、化学或药学相关专业。3、具有数据库基本知识、基因检测产品知识、质量管理工具与方法。4、熟练使用excel、project项目管理软件。</t>
  </si>
  <si>
    <t>工作职责：1、负责录入数据库的设立，制定数据录入流程和录入标准文档，并向数据专员讲解文档；2、负责梳理本岗位的内部操作规范及其他相关制度，提出合理化改善意见。3、整理和审核数据专员提供的数据，确保数据质量。4、对数据进行规范化、查重、更新等数据整理工作。5、根据项目要求，进行数据统计，制作日报、周报等报告。6、企业日、周、月数据处理跟进、统计及分析。7、根据数据分析，提出改善建议及有效方案。8、负责数据组日常业务工作正常运转、统筹、管理、监督工作。9、上级交办的其他工作，协助处理相关事务。任职资格：1、有2-3年以上同岗位工作经验者优先，对数据敏感度较高，大专及以上学历，有过数据类、财务工作经验者优先。2、具备良好的逻辑分析能力和系统性思维能力，较强的数据呈现能力和分析总结能力，能熟练使用财务软件和word、excel等办公软件。3、对数据敏感，工作细致，责任感强，良好的沟通能力、团队精神。4、工作细致，责任感强，团队精神，有较强的沟通能力、领导能力、组织协调能力、判断力。</t>
  </si>
  <si>
    <t>职责描述：1、负责搭建清结算数据统计分析平台。2、负责通过平台数据库挖掘、整理清结算基础数据。3、负责将基础数据根据部门各组需求设计、整理、分析，产出报表。发现系统数据库中存在的不满足业务需求的问题，整理提出优化需求。资格描述：1、本科以上学历；数学、统计学、经济学等专业或者有电商数据分析经验者优先2、对数字与分析具有专长，敏锐的洞察力和分析能力；熟练使用ppt、excel等办公软件，具备优秀的报告撰写和陈述能力；3、有数据采集、整理、分析和建模等相关经验优先考虑4、具备良好的逻辑分析能力、组织沟通能力和团队精神5、具有创新精神，乐于接受挑战，积极主动地发现问题并提出合理化建议</t>
  </si>
  <si>
    <t>职位描述：1.负责制定和维护bom各项规范文件及基础数据的各项描述规则；2.负责受理新物料编码的申请：新申请物料描述、物料版本控制、物料描述模板规范性审核发布；3.负责制造商资料的维护及管理、部品认证标识的管控；4.对item项目各项基础属性的维护和管控，并同步erp；5.对bom清单各项基础信息的维护、管理、核对、确认，以及齐套发布；6.根据本组业务相关的新信息系统的需求分析、导入等工作。职位要求：1.熟练掌握bom业务流程，熟悉bom系统、erp等产品数据管理平台的应用；熟悉产品结构、制造流程、生产工艺；2.熟悉产品开发、计划、采购、中试、生产、发货等环节的工作流程；3.具有较强的工作协调能力和项目管理能力、逻辑思维及扎实的文档编写能力，能独立开展产品数据工作；4.一年以上相关工作经验，本科以上学历（条件优秀者可放宽至大专学历），电子信息、电子通信、电气等相关专业；5.优秀的职业素养和团队合作精神，良好的沟通和抗压能力，能适应出差。</t>
  </si>
  <si>
    <t>一、云计算运维定岗工程师职位描述：伴随着“云平台、大数据、物联网”为核心的“互联网+”行动计划，当今it及ict产业的趋势就是“云端”。各大如：百度、腾讯、阿里巴巴等都在主打“云”的解决方案，他们拥有互联网及移动互联网门户，也与之对应的建立了自己的数据中心；待遇：入职银行、电信、上市科技公司等，从事云计算运维工作；入职起薪平均在8000元/月以上，第二年起薪高于10000元/月。享受高端人才补助计划。二、大数据开发定岗工程师职位描述：在互联网时代，javaee技术体系毫无疑问的成为了服务器端编程领域的王者，可以从事金融、互联网、电商、医疗等行业的核心软件系统开发。构建基于hadoop、spark、storm等大数据核心技术的商业支撑系统。待遇：在入职之前参加以大数据为核心的岗前强化训练，起薪不低于9000元/月；工作两年后月薪在2万以上。任职要求：1、大专以上学历，理工科专业，所含专业包括计算机、电子信息、软件工程、自动化、测控、数学等。2、入职前同意参加四个月的企业岗前项目实训。3、在京工作一年后要求回当地工作的，可申请调回当地省会城市的分公司或合作企业工作。工作地址：中国农机研究院</t>
  </si>
  <si>
    <t>岗位职责：（1） 及时准确进行数据导入工作。?（2） 负责项目的数据处理和时间控制，协助研究员出报告；任职要求：（1）本科或以上学历。?（2）有原则性；认真、踏实、有高度的责任感；服从分配；能承受较大的工作压力?（3）熟练使用常用办公软件，需要掌握统计分析技能。?（4）初步了解专业统计分析软件应用，如spss等</t>
  </si>
  <si>
    <t>职位功能 （请列出本职位的作用、设立本职位的目的） w 对线上运营各指标进行监控和分析，基于分析结果，制定和调整线上运营策略 主要职责 （请详细列出本职位的主要工作内容、职责，每条描述请以动词开始） 1.  对流量、用户、活动等各线上运营指标和数据进行监控和分析，基于分析结果，制定和调整线上运营策略2.  完善和优化线上运维体系3.  能够持续动态的挖掘日常的业务数据，发现业务的风险和机会点4.  对标市场整体趋势和竞争对手，调整指标目标 任职要求 （学历、专业、资格证书方面）w 本科以上 （经验、知识方面）：w 2年及以上数据分析相关工作经验；有互联网关行业经验优先 （能力、技能方面）：w 有建模和业务分析的能力w 对商业和业务逻辑敏感，具备良好的逻辑分析能力和系统性思维能力w 数字敏感度高，具备较强的分析总结能力，具备良好的数据呈现能力，包括ppt展示和讲解能力w 有创业精神w 执行力强，结果导向；工作积极主动，责任心强w 沟通能力强，有团队合作精神</t>
  </si>
  <si>
    <t>职位描述：在互联网时代，javaee技术体系毫无疑问的成为了服务器端编程领域的王者，可以从事金融、互联网、电商、医疗等行业的核心软件系统开发。构建基于hadoop、spark、storm等大数据核心技术的商业支撑系统。然而由于人才培养的滞后，大批产业发展所需专业人才严重短缺。薪资待遇：银行、金融机构、电信、上市科技公司等，从事云计算/大数据工作。行业前景非常可观，工作2年后工资在20000元以上。岗位职责1、云计算：linux运维工程师、数据库管理员、云计算运维工程师；2、大数据：hadoop工程师，大数据开发工程师；任职要求：1、大专以上学历，应/往届毕业生，有志于在it行业发展；2、理工科专业，所含专业包括计算机、电子信息、机械设计、机电、维修、测控等；3、入职前同意参加四个月的企业岗前项目实训，有资深项目经理带队。工作地址：中国农机研究院</t>
  </si>
  <si>
    <t>job summaryretail solutions is seeking a full time employee to ensure all retailer data streams are supported and loaded into the system in a quality and scalable manner. responsibilities will include onboard new customers with history data loaded on time; upgrade or migrate internal systems to new releases &amp;amp; platform; documenting backend requirements for enhancing current data load tools and providing ongoing backend support of rsi services.working language: english/chineseresponsibilities and dutiesmanage data flow and accuracy from many data trading partners, from data receipt through production load into internal systemssupport end users by data mining and validation using sql tools on oracle and sql server databasesdevelop data flow process models which may include loading, transformation, and/or extraction.identifies trends and quality gaps from the analysis of monitoring data to improve the customer experienceanswer production support emails and ticketsestablish streamlined process for ongoing maintenance including illustrating use case needs for backend product enhancementsparticipate in the entire cycle of product enhancement from submitting requirements to testing in dryrun from the perspective of production operationsown or lead some improvement projects and initiative within the teammaintain and develop work documents of the teamprovide trainings to team members for support workwork on late shift, weekend on-call or holiday on-call when there is a needparticipate in late night cross-time zone conferences when neededqualifications and skillsuniversity degree – preferably related to business information systems3+ years of relevant work experience preferredstrong oral and written communication skills in chinese and english are requiredworking knowledge of microsoft office software programs (excel, word, outlook, etc…)2+ years of experience working in any mainstream relational databasesstrong data analytic skillsexcellent problem solving skillsmust have strong organizational skills and the ability to prioritize tasksmust be customer service oriented with strong follow up skillsexperience working with retail data such as pos and inventory is idealexperience with any of the following is a plus: etl, gentran, as2</t>
  </si>
  <si>
    <t>岗位职责：1、配合公司提取需要的数据，对多种数据源进行组合分析、挖掘和建模，提交有效的分析报告;2、主动发现值得关注的数据现象并向相关负责人汇报；3、对各类数据进行验证核对，确保数据的准确性、有效性；4、协调相关部门实施关键数据的记录，进行日常数据的汇总保存；5、各类业务周期性报表制作、专项报表制作。6、负责公司相关行政类事宜的处理任职要求：1．大专及以上学历；2．1年以相关工作经验者优先；3．擅长信息处理和数据分析，对数字敏感；4. 能熟练运用excel、word、ppt等各项office办公软件，精通各类数据分析与图表简报制作工具；5. 有较强的逻辑分析能力和统计能力；较强的沟通协调能力、自我学习能力、解决问题能力；6. 条理清晰、思维敏捷、领悟力强、认真、严谨、负责。公司福利：1，五险一金；2，带薪年假及公司福利假期；3，创业公司季度出游团建；4，广阔的职业发展空间以及公司期权；</t>
  </si>
  <si>
    <t>一、openstack云计算运维定岗委培实习工程师职位描述：伴随着“互联网+”行动计划，当今it及ict产业的趋势就是“云端”。各大如：百度、腾讯、阿里巴巴等都在主打“云”的解决方案，他们拥有互联网及移动互联网门户，也与之对应的建立了自己的数据中心；任职要求：1、大专以上学历，理工科专业，所含专业包括计算机、电子信息、软件工程、自动化、测控、机电等。2、在京工作一年后要求回当地工作的，可申请调回当地省会城市的分公司或合作企业工作。3、入职前同意参加四个月的企业岗前项目实训。待遇：入职起薪平均薪酬在8000元/月以上，第二年起薪高于10000元/月。享受高端人才补助计划；签定正式劳动合同，享受国家规定的保险福利待遇。  二、大数据定岗委培实习工程师职位描述：在互联网时代，javaee技术体系毫无疑问的成为了服务器端编程领域的王者，可以从事金融、互联网、电商、医疗等行业的核心软件系统开发。构建基于hadoop、spark、storm等大数据核心技术的商业支撑系统。1、参与大数据平台的相关项目开发和应用实施，负责平台维护和优化；2、参与历史数据库与数据仓库数据运维管理，性能分析及应用调优；3、参与数据集市、数据分析门户、bi的建设及维护；任职要求：1、国家统招本科以上学历，理工科优先。2、普通专科，两年以上工作经验，参加远程测试，成绩合格者。晋级空间：初级大数据开发工程师→中级开发工程师→高级技术专家→高层管理/cto待遇：在入职之前需参加以大数据核心技术的岗前强化训练，起薪不低于9000元/月；工作两年后月薪在2万以上。工作地址：中国农机研究院</t>
  </si>
  <si>
    <t>职位描述：1、负责及时、准确统计各类数据，制作日报、周报、月报、季报、年报等报表；2、对数据进行分析，总结归纳数据走向，跟踪、反馈各项异常数据情况；3、对个性化的数据需求进行整理，协助提供所需资料；4、完成上级领导交办的其他工作。任职要求：1、专科及以上学历，计算机、金融、会计、经济相关专业；2、至少有1年以上数据方面工作经验；3、熟练使用excel各类函数应用，及其他办公自动化软件；4、有良好的数据统计与分析能力，报表处理能力；5、细心、耐心、具备较强的执行力。职能类别：业务分析专员/助理统计员</t>
  </si>
  <si>
    <t>岗位职责要求：1.参与产品和项目研发工作，配合其他团队完成产品功能和界面开发；2.熟悉jvm内存模型与结构、监控调优，分析jvm相应日志信息，进行优化调优；3.熟悉搭建和调优大数据基础平台，包括hadoop/hbase/hive/sqoop/kafka/flume/spark/storm等大数据组件的环境搭建；4.维护线上系统的稳定性、可靠性，通过分析现象快速定位问题，进而提出优化方案，改进要求；5.完成大数据开发经理安排的其他工作。工作经验要求：1.计算类相关专业，本科及以上学历；2.具备3年以上大数据处理相关工作经验；3.精通大数据处理技术（如 hadoop,storm,spark等）；4.精通大数据平台上流处理中间件技术（flume、kafka、rocketmq等）；5.熟悉 rdbms（oracle,mysql,postgresql）,nosql（hbase,redis）等主流数据库,精通 java编程；6.具有丰富的分布式运算相关开发经验，有hadoop、hive、mapreduce、storm、spark、sparkstreaming等相关开发经验。</t>
  </si>
  <si>
    <t>position:business analysis engineer (education first pudong customer experience center/call center)summary:data system management and development. daily operation and fully support telemarketers and service teams for ef kids products; analyze data to provide intelligence support to the management team. explore potential value of data.responsibilities:· database management, system account management· provide data operation report, support sales/service team with sales resource allocation.· assist bi manager develop operation reports, provide support to management team via data analysis.· basing on reasonable data analysis, proposal/coordinate projects to improve operations efficiencies.· data cleaning.qualifications:· 2+ years of working experience, call center experience is preferred· familiar with sales force· ability to create complex excel report, familiar with data analyze skills on excel.· strong business-driven data analysis ability概要：管理维护数据库系统，为ef英孚青少儿产品的电话邀约与服务部门的运营提供支持和保障。挖掘数据价值，通过商务智能分析为管理团队的决策过程提供数据支持。职责：· 数据库系统管理维护，系统账号管理· 日常报表制作，为销售/服务团队的持续成功提供支持与保障· 协助运营经理整理分析运营过程中的各种数据报表，为管理团队的决策提供数据支持· 根据数据分析，协调项目销售资源，对运营所涉及的系统、流程等提出改进建议· 负责对数据处理，包括输入，清洗和整合，数据调度·为其他部门提供必要的技术支持帮助要求：· 2年以上工作经验，具备呼叫中心经验者优先· 熟悉sales force的使用· 能承受压力、有较好的沟通能力和良好的合作精神· 有互联网/移动互联网公司的数据库管理经验优先</t>
  </si>
  <si>
    <t>岗位职责：1、负责中心大数据平台的设计和功能开发2、负责大数据平台搭建及数据仓库建模。3、利用分布式计算集群实现对数据的分析、挖掘、处理、生成报表等4、利用大数据处理框架实现营销类流式场景功能开发及实时风控类流式场景功能开发；5、跟踪大数据技术的发展趋势，进行产品相关技术的预研任职要求：1、计算机相关专业，本科以上学历，3年以上软件开发经验2、熟练掌握java编程，熟悉hbase，spark，flume／sqoop，hive等相关技术；3、熟悉主流分布式处理框架，如spark,hadoop。4、具备大型数据仓库架构设计、模型设计和性能调优等相关经验；5、熟悉掌握linux／shell命令和相关工具；6、优秀的团队合作与沟通能力；优先条件：1、具有银行、互联网金融类项目经验者优先；2、具有大数据hadoop的实际项目交付经验优先；3、有搜索及推荐系统实现经验者优先</t>
  </si>
  <si>
    <t>岗位职责:职责一：市场关键指标管控效果跟踪及汇报协助跟踪卡中心整体市场政策及属地市场策略的实施情况，协助监督分中心后续的实施效果，并及时向卡中心汇报。职责二：制定目标客户策略。负责结合卡中心目标客户策略和区域市场经营情况，制定目标客户落地策略和持续开展客群研究，指引销售开展精准获客。职责三：制定属地市场策略。（1）在卡中心市场风险政策指引下，按照卡中心整体战略目标，协助制定和管理属地市场策略，并协助组织推动策略在分中心的有效实施。（2）负责结合卡中心市场策略，基于目标客户制定商户策略，并基于商户体系制定营销策略。（3）定期协助向卡中心市场部、片区总监、分中心报告属地市场经营状况。职责四：属地市场研究分析。负责持续开展同业市场工作分析，对区域市场活动进行活动效果评估。职责五：属地资源统筹。负责统筹区域市场渠道、费用、系统，实现区域市场效能最大化。职责六：完成上级交办的其他工作。【工作地点】：上海市黄浦区西藏南路518号2楼至3楼任职资格:1.全日制本科或以上，数理统计及金融财务、it专业者优先。2.至少有1年金融行业工作经验优先。3.具备良好的数据分析能力及公文写作能力。4.熟知信用卡业务5.熟练office办公软件。</t>
  </si>
  <si>
    <t>岗位主要职责：1、负责对营销部门考核指标进行统计，找出异常点和问题点。2、负责对营销部门电话录音进行检查和数据录入。3、负责对营销部门每天电话量的统计及检查。4、完成上级领导安排的其他工作任职要求：1、大专及以上学历，从事过数据统计工作者优先；熟练掌握办公软件，特别是excel的操作；</t>
  </si>
  <si>
    <t>岗位职责：1、整合和分析网络营销数据，并用于指导网络营销；2、负责网络媒介投放监控、市场推广跟踪、广告效果评估等分析工作，制作阶段性报告；3、互联网大数据分析（了解金融、消费品等行业网络营销行业趋势，消费需求挖掘，网民行为洞察，进行大数据分析和挖掘） ；4、紧密跟踪互联网与移动互联网的发展现状与趋势，为公司在移动互联网背景下开展营销创新提供建议。任职要求：1、本科及以上学历，应用数学、统计学或相关专业优先，有互联网行业数据分析经验优先；2、对网络营销有浓厚的兴趣并有一定见解，有互联网行业经验，以网络营销或互联网分析相关经验者尤佳；3、熟悉各类数据分析方法，例如：回归、聚类、等等， 熟练使用各类数据分析工具（excel、acess等）；4、出色的逻辑思维能力、学习能力和强烈的求知欲，并深刻理解互联网营销数据含义；5、优秀的团队合作精神，优秀的执行能力、沟通协调能力，强烈的责任心和正直严谨的工作态度。</t>
  </si>
  <si>
    <t>岗位职责1、负责数据报表的制作，做好预警通知和报表可视化。?2、计算业绩考核，对数据进行稽核，提升数据的准确性。?3、积极发现业务中的亮点和问题，撰写相关数据分析报告。?4、完善数据指标体系，提高数据产出效率。?5、认真执行领导交办的其他任务。任职要求1、熟练使用excel分析处理大量复杂数据。?2、具备编写sql查询数据库的实际应用能力。?3、熟练使用python语言中pandas数据分析包。?4、熟悉常用的数据分析方法。?5、制作专业数据分析报告的能力。</t>
  </si>
  <si>
    <t>工作职责：1、负责业务数据统计分析挖掘、发现问题以提供策略建议，并配合策划并落实精准营销方案 2、理解业务的方向和战略，产出有效的数据模型，形成分析报告，提供数据支持3、规划数据分析应用项目，开展并推动项目应用和发展。4、负责与技术部的后台产品沟通优化和完善公司的数据分析体系。任职资格：1、 本科及以上学历，统计学、数学等相关专业，2年以上数据统计分析工作经验； 2、 熟练spss sas等数据分析软件； 3、具备良好的商业直觉和数据敏感度，能够捕获数据价值；4、 责任心强、诚信敬业、善于沟通，具有良好的团队合作精神； 5、 具有较强的逻辑分析和判断能力。</t>
  </si>
  <si>
    <t>工作职责：1、对数据进行严格的审核，确保数据的准确性和及时性。2、协助各管理团队编制相关数据报表。3、负责数据录入、整理、比对、分析、交付等执行任务。4、上级交办的其他工作，协助处理相关事务。任职资格：1、2年以有相关的数据处理经验，对数据敏感度较高，大专及以上学历，有过数据类工作经验者优先。2、能熟练使用财务软件和word、excel等办公软件。3、有较好的逻辑思维能力和沟通能力，认真、耐心、细心。4、对数据敏感，工作细致，责任感强，良好的沟通能力、团队精神。</t>
  </si>
  <si>
    <t>岗位职责：1. 负责大数据平台整体架构规划模型设计、研发、优化和落地；2. 负责大数据平台建设并实现对bi分析、数据产品开发，3. 承担数据抽取、清洗、转化等数据处理程序开发任职资格：1. 本科及以上学历，2年以上大数据系统架构经验，具备大型数据仓库架构设计、模型设计优化研发等能力；2. 深入理解常用的数据建模理论，可独立把控数据仓库各层级的设计；3. 熟悉数据仓库模型设计与etl开发经验，带领团队完成业务数据etl流程处理，并确保数据质量；4. 丰富的大数据系统使用和开发经验，包括但不限于hadoop/spark/hive/hbase等，并能设计相关数据模型；5. 有统计学数学知识，机器学习算法、数据分析和挖掘经验者优先。</t>
  </si>
  <si>
    <t>岗位要求：1、理解数据资源特征，根据业务场景梳理数据分析模型；2、与相关部门密切沟通，负责所需数据的提取、查询、处理、分析等；3、多个数据分析项目经验，有担任项目经理经验者优先；4、熟悉银行相关业务者优先；基础要求：1、30岁以内，金融学、统计学、数学、信息管理等专业本科及以上学历，优秀硕士应届毕业生亦可；2、2年以上数据分析经验，具有出色的分析判断能力；3、熟练使用office软件，至少精通1种分析工具软件，如spss、sas等，有过r或者python经验者优先；4、严谨踏实，工作责任心强，有团队合作精神。?工作地点：上海市浦东新区张江镇盛荣路88弄盛大天地源创谷1号楼6层605室</t>
  </si>
  <si>
    <t>岗位职责： 1、对既有业务流程和数据进行梳理、挖掘，搭建相关业务数据分析体系，确保业务稳定高效运行； 2、通过专题分析，对业务问题进行深入分析，为公司运营决策、产品方向等提供数据支持； 3、定期追踪业绩及其他关键业务指标情况，洞察到业务动作，提供决策基础； 4、沉淀分析思路与框架， 提炼数据产品需求，与相关团队（如技术开发团队） 协作并推动数据产品的落地； 5、与相关团队协作（如市场部、营销团队、广告部）进行数据建模工作，推动各部门的数据化运营。 任职要求：1.本科及以上学历，数学、统计学、经济学等相关专业； 2、具有各类数据挖掘建模经验，能够熟练使用sql，r，python , sas/spss，tableau，excel，google analytics等数据分析工具； 3、有出色的数据处理、分析能力，对数据敏感，能够从日常数据中分析用户行为、深度挖掘用户需求并提出优化建议； 4、对数据有极强的敏感性，能够从调研数据和产品数据中提炼分析，挖掘产品体验存在的问题，为产品体验优化做引导； 5、有客户数据模型建立和运营经验、数据化运营经验、数据类产品类规划经验。</t>
  </si>
  <si>
    <t>岗位职责：1. 较强的业务理解能力2. 根据业务需要，跟踪大数据技术领域趋势并能结合实际业务应用；3. 负责数据分析与模型构建执行，探索与研究有效的数据模型；任职要求1.熟练掌握hadoop，yarn，spark等技术并有2年以上的开发经验2.具备大数据的处理能力，掌握hive、sql等相关数据提取工具，熟练操作excel、sas/spss、ppt等工具；3.良好的数据敏感度,能从海量数据提炼核心结果；有丰富的数据分析、挖掘、清洗和建模的经验；4.具备良好的抗压能力、沟通能力、逻辑思维能力，有独立开展分析研究项目经验；</t>
  </si>
  <si>
    <t>工作职责：   1、 梳理用户服务部数据分析需求，规划报表需求，实现日常数据可视化；   2、 负责web 端以及app端的产品业务分析、用户行为分析、用户画像分析，通过分析挖掘业务，能够给产品端、业务端提供合理化的建议；   3、 与多部门（包括业务部门、和大数据研发部等）密切沟通，负责所需数据的提取、查询、处理、分析等工作，以解决用户服务部的数据问题与需求；   4、 监控用户服务部日常运营及业务指标，及时对异常情况进行预警；   5、 及时完成领导交办的其他任务。      任职要求   1、本科及以上学历，计算机、经济、统计、软件工程、信息管理等相关专业；   2、具备优秀的职业素养和职业道德，热爱本行业，工作责任心强，有敬业精神，具备良好的团队合作精神；   3、较强的学习接收能力，能快速熟练的掌握公司软件产品的各种功能；   4、具有一定的分析问题和解决问题能力，能结合公司产品特点设计简单高效的解决方案。      公司福利：      1、五险一金、补充医疗保险   2、交通补贴、通讯补贴、餐饮补贴、生日补贴   3、年终奖、绩效奖金   4、员工聚餐、年度体检、旅游活动等   5、完善的假期组合：除了法定带薪年假外，根据工作年限我们还提供额外带薪假期   6、公司免费提供员工公寓</t>
  </si>
  <si>
    <t>岗位职责：为现场销售团队提供全方位的数据报表支持及时有效的对现场一场指标进行分析，发觉各项问题原因，为令大宋的决策提供依据通过数据研究，找出最优参数范围，为现场觉得提供依据定期制定销售计划和人力计划即使有效的测算业务系数负责执行和落实上级安排的其他工作任职要求：本科（含）以上学历。口齿清晰，普通话标准。个性开朗、亲切随和、有耐心。头脑灵活，思维敏捷，喜欢创新，善于接受新事物。具有较强的事业心、上进心，勇于挑战高薪。熟练运用excel、ppt、word等办公软件。工作细致认真，责任心强，对数据敏感且有良好的业务感觉，能承受较高强度的工作。工作时间：09：00---18：00</t>
  </si>
  <si>
    <t>岗位职责:1.负责反欺诈风险模型建设所需数据收集、清洗及模型数据预处理；2.负责反欺诈风险模型构建的变量设计、变量计算及模型建设；3.负责反欺诈风险模型上线部署及效果监测。 任职资格:1.品行端正，具有全日制大学本科以上学历，统计学、数学、计算机等相关专业；2.具备3年以上大数据处理、建模经验，具备反欺诈领域数据挖掘经验优先；3.熟练掌握数据挖掘工具，对移动互联网业务及交易风险有一定了解；4.对数据敏感，具备良好的逻辑思维能力；5.具备高度的责任心及较强的执行能力，能够专注到数据处理的细节中不断打磨模型效果；6.能熟练使用数据处理挖掘工具，sql\r\pyhton\hive\spark\java等。</t>
  </si>
  <si>
    <t>工作职责：1、与各部门保持沟通，确保数据信息的准确性2、对数据进行筛选和整理，提高项目数据分析效率3、能从事内部管理所需报表的制作及分析4、能进行数据分析挖掘工作5、完成专项命题的分析研究工作，并提交工作报告6、对部门决策提供数据支持任职资格：1、本科及以上学历，数理统计等相关专业2、有较强数据处理及分析能力，对数字敏感3、思维敏捷，有较强的逻辑分析能力，善于发现和思考问题4、熟练使用常用数据软件sql、excel、spss、sas5、具有良好的学习能力、理解能力，能承担一定的工作压力6、具有较强的沟通、协调应变能力</t>
  </si>
  <si>
    <t>岗位职责：1、负责日常业务报表的设计、报送；2、负责相关部门数据需求处理；3、不定期进行专题类数据分析，专题内容涵盖业务、推广等，为运营管理提供数据支持和合理化建议；4、撰写数据分析报告、协助报告宣讲，包括但不仅限于专题类、月报、年报等；5、协助财务完成内部业绩核算、活动成本等；6、其他各项数据分析工作。任职要求：1、计算机、数学、统计学相关专业本科及以上学历，1年左右工作经验，优秀应届毕业生也可考虑。2、了解hadoop平台，精通hive、sql，能写复杂的hql/sql，有一定的hql/sql性能调优经验；3、精通excel、ppt等常用office软件，熟悉神策、友盟、ga等分析工具优先；4、对数据敏感，有较好的逻辑思维能力、沟通表达与文本交付能力；5、有用户分析、互联网行业数据分析相关经验优先。</t>
  </si>
  <si>
    <t>岗位职责：1. 日常数据核对2. 报表数据统计汇总3. 根据对数据的分析，指导产品、运营优化4. 根据销售数据分析和效果评估和总结活动执行情况5. 协助上级完成部门内部日常事务工作，积极完成上级交办的临时事务任职资格：1.统计数据相关专业优先2.有良好的逻辑思维、沟通协调能力3.工作耐心、仔细、善于沟通　，表达能力较强，有很强的团队合作意识4.熟练掌握office，excel及常用函数使用</t>
  </si>
  <si>
    <t>任职要求：1、大专及以上学历，通信、计算机、电子等相关专业2、有无经验均可，自我约束能力强，接受应届生；3、工作责任感强，有较好的钻研精神和团队合作意识。工作待遇：1、绩效+奖金+年终奖+五险一金+各类补贴（节假日、生日补贴等）；2、公司每一年调薪1-2次，根据员工工作表现及公司发展情况，调整幅度不等；3、工作时间：周一至周五9：00—18：00，周末双休+国家法定休假日；4、公司正处于高速发展中，晋升空间广阔；5、办公环境优美，人际关系轻松、和谐；6、丰富的团队活动：国内外旅游奖励、各种单项奖以及旅游奖励、不定期举行户外旅游活动：漂流、拓展、爬山、温泉、聚餐、k歌等；7、工作满一年员工享有公司规定7~15天年休假；员工享受带薪假同时享受在岗基本福利待遇。</t>
  </si>
  <si>
    <t>岗位职责：1、构建并完善行业数据信息的框架，建立行业数据库，跟踪预测行业发展态势，撰写专题和研究报告；2、建立与完善数据分析体系，制定数据统计规范，并实施落实；3、负责行业、公司内部数据的分析工作，挖掘数据分析需求，制定并实施分析方案，根据数据分析结果为企业的战略发展提供策略建议；4、发现并指出数据异常情况，提出预警和建议，为公司领导及时决策提供保障和参考；5、梳理全国的政府事务统计；6、完成部门交办的其他工作事宜。任职要求：1、本科及以上学历，数学、统计学、金融、经济学等相关专业优先考虑；2、熟练运用办公软件，具备一定理论分析、实证研究、数据分析研究能力，熟练掌握excel、统计分析工具，至少熟练掌握和运用一种统计软件（sas、spss、r等）；3、具有良好的书面表达和口头沟通能力，能够熟练撰写理论及实证研究分析报告；4、具有较强的逻辑能力，工作严谨、责任心强、能承受工作压力。</t>
  </si>
  <si>
    <t>工作内容：1、负责管理并挖掘相关数据，包括业务需求的收集、数据采集需求的编写、规划、推进；2、负责组织将公司的各项业务数据进行整理、优化，提高数据的使用率；3、负责理解业务需求，应用先进的统计建模、数据挖掘、机器学习方法建立数据模型解决实际问题，提升业务指标，优化客户体验；4、负责指标体系分析，组织并实施对业务进行有效的监控；5、负责组织跨部门的专项业务分析， 推动部门内部的日常运转，并提出合理化改进建议；6、负责根据公司战略调整、业务发展和变化，对运营数据进行挖掘和分析，对流程优化、产品改进等工作予以数据支持，实现数据可视化、智能化。7、负责以数据为依托与制定精细化运营方案，对相关工作进行数据分析和评估，提供数据支持和改善建议，提升效果。任职资格：1. 211/985全日制本科，统计学、数学、计算机等相关专业优先；有零售业/电子商务/销售型公司优先；2.熟练编写sql，精通excel，有多维数据模型设计、报告、图表；3. 思路清晰严谨，具备强烈的好奇心和良好的沟通学习能力，团队协作意识和责任感强；4、具备数据收集、甄别和分析能力，能够独立指定数据分析方案并产出报告；5、学习能力强，具备良好的数据敏感度，能够结合业务场景，敏锐的捕获数据价值和产品机会。</t>
  </si>
  <si>
    <t>【岗位职责】1、负责驻点员工信息的及时录入和跟进；?2、负责系统异常数据跟进和解决；3、负责月度工资数据整理统计工作；?4、配合相关部门提供数据报表；?5、完成公司及部门领导安排的其他工作。【职位要求】1、大专或以上学历，财务、统计、数学类专业优先；2、能适应相对单一、重复式的工作模式；3、具有对数据的敏感性；4、具有较强的自我管理和工作执行能力，良好的语言表达；5、熟悉word、office等办公软件；6、积极乐观，责任心强，有工作激情及较强的服务意识，擅长沟通，抗压能力强，具有团队合作精神；7、能接受到出差安排。</t>
  </si>
  <si>
    <t>1）岗位要求1、熟练掌握java开发语言，熟悉多线程和线程调优，如懂scala开发更佳；2、熟悉linux服务器环境、熟悉shell；3、熟悉分布式系统、集群管理、soa架构等相关技术，熟悉hadoop on yarn集群部署和工作原理，熟练掌握mr开发，有大型集群开发运维经验更佳；4、熟悉以下技术中3种及以上者优先考虑：hive、hbase、impala、nginx、zookeeper、redis、kafka、storm、spark、es、爬虫；5、具有良好的沟通能力和团队精神，具有良好的抗压能力。</t>
  </si>
  <si>
    <t>岗位职责：1、大数据平台构建与开发2、大数据平台的监控、维护及优化。任职要求：1、本科及以上学历，计算机相关专业；2、精通hadoop相关技术，包括mapreduce，hive，spark，storm等；3、两年以上大数据项目经验；丰富的python或scala或java语言开发经验，具有良好的代码风格；4、对大数据技术和开发有热情，工作认真负责，有较强的学习能力和团队合作意识5、数据敏感，逻辑清晰、严谨；有零售业知识经验优先。</t>
  </si>
  <si>
    <t>岗位职责:职责一：风控报表体系设计 数据分析报表的建立与优化周期性分析报表专项分析报表职责二： 外部产品接入测试及规则检视外部产品数据采集与测试外部数据风险分析职责三: 项目数据监测风险预警与政策分析贷后各指标的监测及预警职责四：完成上级领导安排的其他事务或临时性项目工作等1、结合上级领导安排的事情制定相关工作安排；2、及时完成并反馈结果。任职资格:1、数学、统计学等相关理工科本科及毕业2、有数据分析, 数据库管理、mis报表搭建的相关经验</t>
  </si>
  <si>
    <t>岗位职责：协助上级进行数据整合筛选运用excel，spss等软件进行初步数据分析上级交代的其他工作任职要求：大三学生，一周可工作4-5天熟练运用excel，spss软件工作细致，逻辑思维能力强如果你对该职位感兴趣，请发送简历至szhong@bareinternational.com.</t>
  </si>
  <si>
    <t>【岗位职责】1、负责拓展和维护征信类、数据类供应商，进行接洽、谈判及后期维护工作；2、分析数据内/外部业务市场环境、了解行业动态与资讯；3、独立完成合作谈判，并维护合作关系；4、对整个商务合作的过程和结果负责，规划合作项目计划及进度执行。【任职要求】1、本科以上学历，金融、计算机等相关专业；2、一年以上数据合作或销售相关工作经验，熟悉金融、数据、征信行业，有成功合作经验；3、对互联网金融数据业务发展有深刻的理解和独到见解，具有广泛的行业人脉资源；4、有独立开发客户、运作项目的能力与经验；5、具备优秀的人际交往和社会活动能力，表达思路清晰，协调能力强；6、优秀的应届生亦可。【我们的团队】公司是一家垂直于航旅场景的金融科技公司，专注服务有旅行需求的人群，京东金融战略投资，目前已为各大航空公司及ota平台提供信用支付解决方案。团队由来自渣打银行、阿里巴巴、拍拍贷、平安金融、连连支付、汇付天下、携程等行业精英组成，已与航班管家、中国东方航空、春秋航空、西部航空、吉祥航空、天津航空、首都航空、扬子江航空等达成合作，目前业务迅速扩张中。【更多福利】定期分享：组织行业或专业分享会，共同学习才能有进步个人发展：月度考核，定期激励，升值加薪在等着你【职业发展】入职培训+激励调薪+晋升机会，打破职场的天花板</t>
  </si>
  <si>
    <t>工作内容负责日常系统运营数据（日报、周报等）的分析及监测，能够及时发现异常及问题，并预警；深入了解业务逻辑，从整体角度建立数据支持方案，为相关团队日常运营及决策提供有效的数据支持；积极主动地理解业务、运营团队目标，通过应用分析方法和工具的灵活使用，提供风险预警或提出流程的建议方案等；完成领导交办的其他相关数据分析工作。岗位要求统计学、数学、计算机科学、数量经济或相关专业全日制本科及以上学历，有较强的数学功底和数据挖掘功底；对于数据分析工作有热情，逻辑性强，学习能力强，工作踏实，认真细致；具有独立撰写分析报告的能力，熟悉word、excel、powerpoint等常用office工作软件；具备数据分析、统计建模能力，熟悉 spss/sas/r等工具和数据挖掘的常用算法，有数据分析、挖掘、清洗和建模的经验优先；良好的数据敏感度，能从海量数据提炼核心结果；有零售业、有互联网、电子商务、金融业等的大规模数据处理经验优工作地址上海市杨浦区大连路588号宝地广场b座</t>
  </si>
  <si>
    <t>岗位职责： 1、专项跟进，配合业务部门营销活动开展，运用 excel 建立审核模型，审核活动方案，监控活动效果 2、制作经营报告，如经营月报，新行业报告，服务决策者了解公司业务动态 3、调研竞品信息，制作渗透率及竞品分析报告，服务决策者了解公司目前市场份额及竞品所占市场份额 4、建立监控报表，如补件周报，各金额区间过件情况周报，方便前端人员查看交易中的补件及降额情况 5、承接数据需求，运用 mysql 数据库，查询获取业务信息，为决策提供支持 岗位要求：1、 计算机、统计学、数学、计量经济学、金融学等相关专业，本科及以上学历，1年以上数据分析相关工作经验。 2、统计基础知识扎实，对回归、聚类、判别等算法有一定经验；熟练掌握sql，至少熟练掌握python或r中的一种工具，有sas或hadoop或java/js经验者优先。 3、具备敏锐的洞察、分析能力，有严谨客观的分析态度和良好的沟通表达能力、具备时间管理能力。 4、具有海量数据挖掘、分析相关项目的工作经验者优先。 5、有银行、支付、互联网金融等相关行业背景优先。 6、良好的分析报告撰写能力，能制作数据分析报告；</t>
  </si>
  <si>
    <t>岗位职责：1、运营数据监控，通过对关键指标的监控，能够快速定位波动原因和待优化清单；为营运提供决策支持；2、餐厅经营状况诊断，针对餐厅运营环节进行全面问题诊断定位、并给出策略建议；工作交付结果：餐厅诊断报告；3、运营策略验证，针对运营重要策略项目的效果进行验证和新机会探索；工作交付结果：项目方案、结项报告；4、推动运营数据模型或报表的产品化、工具化；5、完成领导交代的其他工作；任职要求：1、学历：统招本科及以上学历；统计学、应用数据、计算机等相关专业优先；2、工具应用：熟练编写sql取数能力，精通excel；熟悉r，python，spss，tableau的优先。3、分析方法：掌握常用数据分析方法，熟悉常用的算法模型，具备独立数据收集、甄别和分析能力，能够独立制定数据分析方案并产出完整分析报告；4、能力要求：具有较强的逻辑思维能力、归纳总结能力和沟通能力；学习能力强，具备良好的数据敏感度，能够结合业务场景，敏锐的捕获数据价值和产品机会；具备良好的团队协作能力和项目推进能力；5、工作经验：2年以上电子商务、o2o等互联网或零售行业的数据分析工作经验；</t>
  </si>
  <si>
    <t>工作内容负责日常系统运营数据（日报、周报等）的分析及监测，能够及时发现异常及问题，并预警；深入了解业务逻辑，从整体角度建立数据支持方案，为相关团队日常运营及决策提供有效的数据支持；积极主动地理解业务、运营团队目标，通过应用分析方法和工具的灵活使用，提供风险预警或提出流程的建议方案等； 完成领导交办的其他相关数据分析工作。岗位要求统计学、数学、计算机科学、数量经济或相关专业全日制本科及以上学历，有较强的数学功底和数据挖掘功底；对于数据分析工作有热情，逻辑性强，学习能力强，工作踏实，认真细致；具有独立撰写分析报告的能力，熟悉word、excel、powerpoint等常用office工作软件；具备数据分析、统计建模能力，熟悉 spss/sas/r等工具和数据挖掘的常用算法，有数据分析、挖掘、清洗和建模的经验优先；良好的数据敏感度，能从海量数据提炼核心结果；有零售业、有互联网、电子商务、金融业等的大规模数据处理经验优</t>
  </si>
  <si>
    <t>岗位描述：1.开展电动汽车数据研究，规划数据分析应用项目，开展并推动项目应用；2.配合部门的战略发展，对现有业务或新业务进行高质量的分析，支持管理决策；3.对业务数据进行深入分析和解读，准确定位业务问题和原因，向公司各管理层提供运营分析报告；4.基于海量数据，挖掘数据规律并建立分析模型；5.负责建立数据异常预警机制。任职要求：1.硕士及以上学历，1年以上数据分析工作经验，应用数学、统计学、营销、经济学等相关专业，具有大数据挖掘、ai等领域应用经验者优先；2.对数据具有高度的敏感度和警觉性，能够洞察数据异常的原因，并提出改进意见；3.较强的逻辑分析能力和文字表达能力，具备数据分析报告撰写能力；4.具有较强的工作主动性，工作认真、负责、细致、敬业，优异的沟通能力以及团队协作能力。</t>
  </si>
  <si>
    <t>工作职责：1、负责货物入库数据的录入工作；2、负责缺货到货统计；3、基于数据，结合公司战略和对业务发展的深入理解，提供财务相关分析；4、协助仓库进行合理规划，整合配货流程，提高配货效率；5、协助仓库做好每月盘点；6、协助售后收货（对于需售后处理退回的产品进行正、疵分类并制表给客服部作相应处理）；7、根据erp系统内已生成的订单进行配货及出库（上海仓库少量）；8、及时传达接受其他部门与仓库的信息，主动配合好其他部门与自己岗位有关的工作；9、积极完成上级交办的其他工作。任职要求：1、大专以上学历，有一年以上工作经验，工作认真负责，吃苦耐劳，有较强的抗压力；2、office操作流畅，熟悉excel操作录入；3、工作积极，主动性强；有较强的沟通能力；工作时间：做六休一</t>
  </si>
  <si>
    <t>【岗位职责】统计、分析销售等相关部门线下开发数据，发现并解决问题，提高资源开发率；跟踪app线上用户使用数据，为产品优化提供数据支持；【任职要求】本科及以上学历要求，统计、金融、社会学相关专业优先1年以上数据分析经验，对金融行业运营了解优先掌握excel函数，会通过宏提升制表效率，ppt制作可读性强。具备良好的数据分析思路（有实战经验优先），严谨细致有探究精神，踏实有良好的沟通推动能力。</t>
  </si>
  <si>
    <t>商品部数据录入文员岗位职责：·????? 维护并更新as400(数据系统)内各类基础数据。·????? 为关联部门提供有效数据及简单的分析报告·????? 完成主管要求的其它相关工作。??要求：?·???????? 大专学历,对零售业充满热情·???????? 认真，细心，能独立完成工作·???????? 较强的数据敏感度，逻辑分析能力·???????? 有良好的团队合作及跨部门沟通能力</t>
  </si>
  <si>
    <t>岗位职责：1、 参与并负责大数据架构的搭建、开发和维护监控2、 熟悉统计分析/数学建模/数据挖掘等方法3、 提供有价值的商业数据、模型、算法支持4、 参与公司平台化产品的开发任职要求：1.本科及以上学历，计算机、统计、数据挖掘专等相关业，5年及以上的java开发经验，2年以上大数据挖掘数据分析经验； 2.精通hadoop、spark等大数据生态系统和技术架构，有map/reduce开发运维经验，具有storm、spark、hbase等大数据平台经验； 3.熟悉常用的数据库和sql，逻辑性强，对数字敏感，思维缜密，具4.熟悉linux的基本操作及应用部署，了解shell命令 5.良好的沟通与团队合作能力</t>
  </si>
  <si>
    <t>工作职责：1、负责企业大数据应用平台的设计、搭建和持续优化；2、指导开发工程师，为团队解决技术障碍；3、负责或参与技术团队的建设和管理；4、评审平台相关系统设计，并参与软件需求评审。任职资格：1、全日制大学本科及以上学历，计算机、数学或相关专业。3年以上开发经验，1年以上流式计算开发经验；2、精通hadoop生态及高性能缓存相关的各种工具并有实战经验，包括但不限于 storm/kafka/redis/hadoop/hbase等；3、有优秀的业务理解能力，能理解清楚业务并进行合理的模块和架构设计；4、有过海量数据或高并发的大型项目架构设计经验；5、有带团队经验和能力，具有较强的沟通，表达能力；6、具有实时计算、复杂事件处理、图计算经验者优先；7、具备金融业务风控或者营销项目开发经验者优先。</t>
  </si>
  <si>
    <t>工作职责：1、建立解决业务问题的数据分析框架；2、利用分布式计算技术来处理大型数据集，开发/设计数据挖掘算法，应用机器学习技术和算法实现预测建模；3、负责指导团队成员进行数据分析和挖掘；4、负责或参与数据分析团队的建设和管理。任职资格：1、全日制大学本科及以上学历，计算机、数学或相关专业。具有3年以上数据分析和挖掘经验，至少1年以上对非结构化数据的分析或挖掘经验；2、对数据驱动业务有深入理解，对数据与业务方面有足够敏感性，有很强的逻辑分析能力和独立思考能力；3、熟悉统计建模和数据挖掘算法，包括决策树、关联规则概率网络、集群、回归等；4、至少掌握一种数据库，如db2、sql server或oracle数据库等；5、至少精通一种数据挖掘工具，如r、sas等；6、有带团队经验和能力，具备良好的沟通能力和团队合作。</t>
  </si>
  <si>
    <t>一、岗位职责：1、收集各项销售数据并分析，提出改进建议；2、支持开新店系统支持，负责商品分类、建档；3、货品编码及进销存商品数据管理；4、协助营运部开展门店各项营运及督导工作，协助起草营运制度及流程。二、任职资格：1、全日制大专以上学历，心细，责任心强，有相关工作经验2年以上；2、精通excel、ppt，熟练运用excel中的宏、函数；3、有往营运管理岗位晋升计划的优先考虑。</t>
  </si>
  <si>
    <t>【岗位职责】1、负责拓展和维护征信类、数据类供应商，进行接洽、谈判及后期维护工作；2、分析数据内/外部业务市场环境、了解行业动态与资讯；3、独立完成合作谈判，并维护合作关系；4、对整个商务合作的过程和结果负责，规划合作项目计划及进度执行。?【任职要求】1、本科以上学历，金融、计算机等相关专业；2、一年以上数据合作或销售相关工作经验，熟悉金融、数据、征信行业，有成功合作经验；3、对互联网金融数据业务发展有深刻的理解和独到见解，具有广泛的行业人脉资源；4、有独立开发客户、运作项目的能力与经验；5、具备优秀的人际交往和社会活动能力，表达思路清晰，协调能力强；6、优秀的应届生亦可。?【我们的团队】公司是一家垂直于航旅场景的金融科技公司，专注服务有旅行需求的人群，京东金融战略投资，目前已为各大航空公司及ota平台提供信用支付解决方案。团队由来自渣打银行、阿里巴巴、拍拍贷、平安金融、连连支付、汇付天下、携程等行业精英组成，已与航班管家、中国东方航空、春秋航空、西部航空、吉祥航空、天津航空、首都航空、扬子江航空等达成合作，目前业务迅速扩张中。?【更多福利】定期分享：组织行业或专业分享会，共同学习才能有进步个人发展：月度考核，定期激励，升值加薪在等着你?【职业发展】入职培训+激励调薪+晋升机会，打破职场的天花板</t>
  </si>
  <si>
    <t>1.负责处理销售业绩报表；2.负责每月佣金的计算3.负责每月及每季度考核计算4. 配合业务需求，和销售团队保持密切沟通，支持基本法的各项优化测算和成本管控5.分析销售数据，为团队的管理提供丰富的深层数据分析报表；6.积极合理的处理日常工作；岗位要求：1.精通excel表格的数据处理技巧，特别是能熟练运用透析表、函数等功能2.对数据敏感，有良好的数据处理能力；3.工作细致认真，有良好的执行业及职业素养，能承受一定的工作压力；4.条理清晰、踏实、细心、责任心强、吃苦耐劳。工作地址陆家嘴世纪金融广场3号楼26楼</t>
  </si>
  <si>
    <t>工作职责：1、负责企业级大数据平台的设计和研发工作，制定数据架构的规划、及实施标准和规范，并确保有效的执行；2、负责或参与技术团队的建设和管理 。任职资格：1、计算机或信息技术相关专业本科及以上学历；对大数据领域有丰富的经验，具有5年或以上大数据平台的研发经验；2、 深入理解mr和hdfs的工作原理；熟练掌握hadoop/hive/hbase的运维和调优方法；3、掌握或使用过storm、spark、flume、kafka、redis等产品；4、熟悉云计算相关知识。</t>
  </si>
  <si>
    <t>岗位职责：1、负责大数据实战技术课程的授课；2、负责参与大数据课程体系的建设和完善；3、负责部分外部项目的实现和实施；4. 按照教学大纲高质量完成日常授课任务；5. 根据销售渠道的招生需要，高质量完成短期实训的授课任务；6. 配合市场需要，高质量完成技术讲座的授课任务；7. 研究最新的大数据技术、人才市场发展趋势，确保教研体系的专业性和时效性；8. 完成相关的教学资料（实训大纲、教学ppt、教学用书、教学案例等）的研发工作。任职要求：1、本科及以上计算机软件或相关专业，1-3年工作经验，有大型互联网站架构师或相关岗位的工作经验优先；2、热爱java，对相关领域有深入的理解，包括 io,thread,reflect,bytecode；对各种开源框架如spring,mybatis及其它应用框架有深入的理解，掌握其实现原理；3、有大数据系统使用和开发经验，包括但不限于hadoop/spark/hive/hbase等；4、喜欢钻研，热爱新技术，跟踪技术发展方向，了解docker,mesos和kubernetes等；5、理解在不同应用场景下各种大数据系统的利弊，根据自身的业务场景选型。</t>
  </si>
  <si>
    <t>我们能提供的：? 在实习过程中，你将有机会接触到行业标杆的rsi大数据产品，了解每天数以亿计的零售数据是如何处理到数据库中，变成客户可以用于业务决策的可执行分析。? 在工作中你会和美国/英国的同事进行频繁的沟通以提高你的英语水平。? 你还会接触到全球快销和零售行业的相关知识和最新的动态和趋势。? 一经录用，公司将提供全面系统的培训，并有导师带领快速上手工作。? 表现优异的同学可以提供转正机会，提前拿到心仪的offer！? 转正后可享受正规的五险一金、补充医疗保障计划、无上限带薪休假、节假日福利、丰富的team building活动等。? 工作地点位于徐家汇商圈五星级写字楼（地铁1号线/9号线/11号线徐家汇站4号出口，步行2分钟）你可通过以下网址,了解到更多rsi的产品及服务: www.retailsolutions.com我们对同学们的期望：? 2019届毕业生，研究生和本科生均可，每周能实习4天以上，可连续实习3个月以上。? 对新事物有好奇心，具有快速学习能力。? 具有良好的英语书面及口头表达能力。主要职责? 监控数据系统的状况及数据质量? 执行数据验证? 解决故障及数据问题? 向资深团队成员及经理汇报生产中的问题? 参与各种改进项目? 维护团队的工作文档所需技能及经验? 本科学历 – 商务信息系统相关为佳? 良好的中英文口头和书面沟通能力? 具备microsoft office excel 和/或 access的知识? 有良好及创造性的解决问题的技能? 良好的合作及协作能力? 有任何主流数据库产品的实际使用操作知识，sql server</t>
  </si>
  <si>
    <t>工作职责：1、对大数据及各类征信数据进行分析，挖掘各类用户特征，发现潜在的异常用户行为并从多个角度对用户进行量化分析，实现对用户不良行为的自动识别；2、参与模型应用策略的开发、系统测试、验证和修改更新工作，提供必要的专家经验和使用信息等；3、负责模型应用运行情况的监控及报告；任职资格：1、985、211本科及以上学历，数学、统计、计量经济学、计算机、数据挖掘等相关专业优先；欢迎优秀应届生的加入。2、能够熟练使用sas及fico model builder优先；+具有一定的信贷风险规则设计、风险模型开发经验；3、具备较强的数据分析能力、逻辑思维能力、对内外组织沟通能力、执行能力和团队精神；有诚信、愿意分享和承担责任，勇于探索与坚持创新；4、从事过信用评分模型开发项目，有互联网金融行业、消费金融行业、银行信用卡中心背景；</t>
  </si>
  <si>
    <t>岗位职责：负责管理数字营销产品的业务需求，完成需求分析、产品策划、原型设计、prd撰写和线上追踪等产品工作；主导调研业务需求，梳理和优化用户体验；参与并影响营销业务的规划和制定；主导制订产品线的规划发展；负责数字营销产品线的产品团队管理工作；跟踪产品实施效果以及业务发展状况，持续产品优化。任职要求：六年以上营销方向产品经理工作经历，有主导并落地大型数字营销类系统的产品工作经验；具有出色的沟通协调能力和综合分析能力，能够洞察现象背后的信息；具有优秀的c端和b端用户感觉，出色的产品交互设计能力；熟悉主流互联网应用产品，熟练使用axure等常用产品设计工具；独立工作能力强，态度积极主动，有敬业精神和解决问题的能力。</t>
  </si>
  <si>
    <t>工作内容：主要负责公司业务数据分析，制作各类业务数据报表，并关注市场动态，对市场数据进行分析等岗位职责：1. 熟练使用execl或其他数据处理软件2. 具备有业务报表制作以及数据分析能力3. 本科学历以上，数据分析处理能力较强者，学历可放宽至大专</t>
  </si>
  <si>
    <t>岗位要求：1.收集并跟进销售部销售数据进展等；2.维护系统数据，sap系统信息维护；3.经销商网点维护及app绑定；4.行政信息化管理工作，包括信息平台更新及管理等；5.完成分处经理及销售行政经理交办的其它工作；任职资格：1、大专以上学历2、1年以上快消行业销售助理工作经验3、office操作熟练，excle操作能力优秀者优先考虑4、耐心、沟通能力佳，抗压性强福利：1、每年根据个人绩效考核表现提供涨薪机会；2、入职满一年后享受年度免费体检福利；3、节日礼包；4、企业年度旅游；5、双休，5-15天带薪年假，婚假/产假等全薪假期；6、有利的发展空间和晋升平台。</t>
  </si>
  <si>
    <t>主要工作内容:库存数据管理，商业库存信息的准确信准时正确递交相关报告季度销售目标的设定及奖金计算分析数据：给经理们建议包括问题所在以及解决的方法提防问题：库存，销售等以避免公司产生额外成本销售预测网站管理职位具体要求:熟练数据库(熟练sql语言,access), 有较强的编程能力熟练使用办公操作软件:excel, word等基本英语读写能力工作认真, 细致</t>
  </si>
  <si>
    <t>岗位职责：1、 ?完成软件平台产品的需求分析、竞品分析、行业分析等工作； 2、 ?了解评估客户需求，明确并完成数据可视化产品，完成数据交互、动态信息展现及撰写产品需求说明书（含明确逻辑说明）； 3、 ?撰写过针对业务部门或者行业合作伙伴的数据分析报告，处理数据分析需求，并推进常用重要需求转化为数据产品；4、 ?负责编制用户手册、系统介绍ppt等产品材料，参与系统产品的培训； 5、 ?与研发团队紧密配合，推进系统产品开发落地，跟踪项目开展进度，并反馈给部门经理；6、 ?协调技术开发人员，跟踪产品开发进度，完成产品的开发、测试、版本管理，评审发布，产品上线等相关工作；7、 ?跟踪上线产品的市场效果、用户反馈，收集和主动挖掘改进需求，根据业务需要持续改进产品，提升用户体验。 任职资格：1、 ?3年或以上产品经理工作经验，做过一个完整项目软件平台产品，有物联网或大数据背景； 2、 ?熟练掌握产品设计到落地全流程，对于产品设计常用工具visio, axure，xmind，office等使用熟练；3、 ?了解主流大数据展现平台软件； 4、 ?对行业动态有深入观察和思考； 5、 ?具备产品管理及项目管理能力； 6、 ?思维活跃、产品嗅觉敏锐、研判能力出色、热爱创新； 7、 ?熟悉产品线流程图、产品需求文档(prd)及技术功能描述文档的撰写； 8、 ?具备优秀沟通能力和团队协作精神、抗压能力，追求极致的工作方式；9、 ?良好的沟通表达能力和学习能力。</t>
  </si>
  <si>
    <t>岗位职责：1、? 基于公司战略目标，进行目标分解，以产能提升为根本，促进目标达成；2、? 根据业务需求，独立完成数据搜集、分析与挖掘；3、? 根据任务或问题类型，建立合适的数据挖掘模型；4、? 撰写分析报告，以用户能够理解的方式呈现数据挖掘的成果；5、? 通过工具提取、分析、归纳用户、站点、电池等属性和行为信息，完成分析结果，为运营提供参考依据；6、? 参与各业务部门的重点项目，负责从数据的角度给出决策建议；7、? 参与数据管理体系的建设和维护，包括数据规范制定，数据质量管理，数据分析相关流程的制定。?任职资格：1、? 5年及以上数据分析相关工作经历。统计、数学、信息技术、计算机等理科专业，本科及以上学历；2、? 具备较强的逻辑思维能力，有跨团队、部门的资源整合能力，能够独立开展研究项目，能高效的与各部门沟通协调；3、? 具备严谨的数据思维，独到的见解与创新意识，至少熟练使用一种数据挖掘工具python、r、spss、sas；4、? 熟悉关系型数据库，如mysql数据库。熟练掌握sql, excel、ppt等常用工具；5、? 精通数理统计，掌握常用数据挖掘方法，例如：线性回归，逻辑回归，决策树分群，聚类、关联分析等；6、? 熟悉报表开发工具，如finereport、tableau等，有报表开发经验优先；7、? 有机器学习和深度学习经验者优先，有大数据hadoop相关技术经验优先。</t>
  </si>
  <si>
    <t>岗位职责：1. 构建模型，通过数据分析和挖掘，发现业务中的问题和商机，并能将数据转化为有效的行动建议，推动数据价值落地；2. 支持业务部门需求，完成部门内部交付的数据分析及挖掘任务；3. 负责数据统计和分析架构、平台规划，以及关键技术研究。任职要求：1. 大学本科及以上学历，数学和计算机相关专业优先；2. 三年以上数据分析和挖掘相关工作经验，有数据挖掘和数据分析的理论研究和实践经验；3. 熟练使用python/r，mysql、hive；4. 了解hadoop、spark、storm等一种以上大数据处理工具；5. 丰富的数据建模经验，掌握常用的数据建模方法，如回归、分类、聚类等；6. 良好的逻辑分析能力、分析及解决问题的能力，对数据敏感，良好的沟通能力；</t>
  </si>
  <si>
    <t>岗位职责：1、负责、参与大数据相关专业培养方案的制定与完善；2、负责、参与大数据相关专业课程建设，包括教学大纲、教材、教学案例、教案、讲稿、多媒体课件等；3、负责大数据相关专业课程的日常授课工作；4、调研大数据人才市场需求发展趋势，研究最新大数据相关技术，更新人才培养方案及课程授课内容；5、能够科研要求，完成大数据项目的研发工作；任职要求：1、计算机、数学、统计学等大数据相关专业本科及以上学历；2、熟练掌握c、java或c++编程，熟悉linux操作系统；3、具备良好的语言表达能力以及文字功底；4、有较强的责任心和团队协作意识；5、熟悉hadoop、spark等大数据技术生态圈者优先；6、熟悉sas、r、python等数据处理常用语言者优先；7、熟悉tableau等可视化工具者优先；6、有数据挖掘、数据分析等数据处理工作经验者优先；7、有大数据业务培训授课经验者优先；</t>
  </si>
  <si>
    <t>岗位职责：1、负责大数据高吞吐的数据处理和报表程序的研发；2、数据抽取、清洗、转换、导入导出、存储过程和报表模型的开发；3、利用数据分析和模型解决问题，改进业务流程，提升用户体验。岗位要求：1、全日制本科及以上学历，计算机/统计/应用数学相关专业；2、有一定数理统计基础，有r/sas/spss之一的统计分析软件编程经验；3、具备对各种现实业务场景，选择、建立数学模型的能力；4、熟练操作结构化数据库（如oracle,pg sql,sql server），熟悉hadoop生态系统，掌握hive、hbase，并能进行自动化脚本开发；5、熟悉python、java等开发语言，有开发经验的优先。6、良好的沟通协调能力，热爱互联网及相关技术。</t>
  </si>
  <si>
    <t>工作职责:1.独立负责业务数据收集整理，构建经营分析和报表系统，并且结合业务对多种数据源进行深度诊断性组合分析、挖掘、深度分析；2.通过专题分析，对业务问题进行深入分析，为业务的策略、产品优化提供数据支持；3.独立完成业务日常的产品运营工作，可以快速有效地取得一定的业务成果。任职资格:1.全日制本科以上学历，计算机、数学、统计、金融等相关专业，5年以上工作经验；2.掌握常用机器学习及统计学习算法，包括但不限于逻辑回归、gbdt、决策树等；3.突出的分析和解决问题能力，良好的学习能力，能够快速掌握工作所需技能；4.有sql数据处理经验，熟练使用sas、python、r等分析软件者优先。5.有大数据开发经验者优先工作职责:1.独立负责业务数据收集整理，构建经营分析和报表系统，并且结合业务对多种数据源进行深度诊断性组合分析、挖掘、深度分析；2.通过专题分析，对业务问题进行深入分析，为业务的策略、产品优化提供数据支持；3.独立完成业务日常的产品运营工作，可以快速有效地取得一定的业务成果。</t>
  </si>
  <si>
    <t>岗位职责：1、 参与ods系统，hadoop 系统数据库相关开发,包括数据仓库的数据模型设计(ods层设计、基础数据层设计、汇总层设计等)2、 参与etl mapping设计及开发工作3、 参与客户/用户画像、经营管理、产品画像、营销活动等主题域建设工作任职要求：1.计算机相关专业本科及以上学历2.有(高级三年/中级两年)以上大型数据库(oralce/mssql server等)开发经验，有sybase iq\hive\spark sql开发经验者优先3、有较强的sql编程能力,熟练编写存储过程，能设计各种复杂的业务处理、统计分析语句，精通sql性能优化；3、具有数据仓库、ods、bi商务智能项目经验者优先，具有金融行业项目背景者优先；4、较好的沟通理解能力，态度踏实，积极上进</t>
  </si>
  <si>
    <t>岗位职责： 1、使用数据统计、挖掘工具，对收集到的自有互联网平台多维度数据，进行整理、分析、建模； 2、基于对产品的深入理解，定义数据需求、选择算法、建立业务模型，配合数据开发工程师进行算法实现； 3、主要方向：深度数据报告、客群画像，用户标签化，精准营销，数值预测，模式识别和预测； 4、数据获取、清洗和统计工作；5、数据库性能和安全，数据相关平台的搭建、开发、维护、优化。  岗位要求： 1、数学、统计或者计算机科学等相关专业硕士及以上学历； 2、2年以上大数据相关项目经验； 3、以下编程语言，至少掌握一到两门：python 、java、r、sas；4、对数据非常敏感，有强烈的数据驱动意识，具有良好的分析报告撰写能力; 5、对常见的数据挖掘、机器学习算法有深入的理解，和在项目中运用解决实际问题的经历，参加过机器学习和人工智能项目经验者优先; 6、能适应较强的工作节奏，独立开展高质量工作，责任心强，目标导向。</t>
  </si>
  <si>
    <t>岗位职责：1.参与国泰君安dmp平台建设2.参与统一调度平台后台应用部分开发3.参与id mapping应用开发；4.参与流计框架开发5.参与基于hadopp/spark的大数据应用开发6.参与统一接口开发任职要求：1.计算机相关专业本科及以上学历；2.三年及以上工作经验（高级三年/中级两年/初级一年）；3.精通hadoop/spark，熟悉hadoop/spark生态系统组件，如：hadoop、logstash、kafka、hbase、hive、pig、zookeeper等，有hadoop或spark相关项目经验（高级至少两年）；4.熟练掌握java语言，同时熟悉scala优先；5.具有图数据库graphx开发经验者有限；6.具有流计算项目开发经验者优先，熟悉storm者优先7.较好的沟通理解能力，态度踏实，积极上进</t>
  </si>
  <si>
    <t>工作职责：深入分析腾讯企业业务数据，建设企业画像体系；建立腾讯企业业务的数据体系、数据监控预警、挖掘应用标签，建立相关数据模型；跟进业务各数据指标的计算和分析，参与海量数据的存储、查询和运营数据分析体系搭建；围绕业务主题制定分析计划，使用大数据集群和分析工具执行数据计算和分析，提供专业的数据分析报告；持续关注行业动态，为决策者提供行业及战略布局的分析报告。工作要求：本科及以上学历, 2年以上数据分析和数据挖掘的相关工作经验，互联网行业数据分析经验优先；熟练掌握sql，excel，掌握python/r/spss/sas任一种分析工具；熟悉至少一种以下数据库操作，如hive/mysql/hadoop/oracle，有海量数据处理和平台开发经验优先；有一定的业务数据敏感度，较强的数据分析能力，逻辑思考，问题定位解决能力；熟悉数据体系建设，数据挖掘理论，报表体系建设方法；有较强的学习能力，具有良好的沟通能力，团队协作能力，责任心强，工作积极主动。</t>
  </si>
  <si>
    <t>岗位职责：1.参与公司数据产品平台规划设计和项目推进落地；2.负责相关产品原型设计，撰写prd；3.协调设计、开发和测试团队推动项目上线4.负责根据产品使用方的不同需求提供解决方案岗位要求：1.全日制本科及以上学历，计算机、数理、统计等相关专业；2.3年以上工作经验，对主流大数据及bi产品的现状和发展趋势有了解；3.参与或者主导过数据指标体系或报表体系搭建，具有出色数据敏感性和分析能力；4.了解hadoop，有数据库相关经验。</t>
  </si>
  <si>
    <t>工作内容:1）根据需求文档，对已经开发完成的程序进行数据结果验证2）能够查看sql语句，配合开发人员分段进行测试3）撰写测试文档岗位要求:1）撑握sql server语句，能够看懂和理解语句内容2）熟练使用office excel，基本函数功能3）有一年左右的数据测试相关经验福利待遇：1、奖金：年底双薪，年度表现优异者将会得到更多奖金；2、年假：入职享受年假8天，满2年增加3天上限20天，探亲假3天；3、补贴：外出办事出差、个人晋升学历、技术、员工推荐、新生儿奶粉、重大医疗事故等；4、旅游：公司旅游，单身的帅哥美女们有可能在某个地方有意外的偶遇哦；5、体检：每年一次对你全身心的检查，工作在辛苦也要有个健康的身体；6、礼品：生日、端午、中秋等每个节日都有意外惊喜；以上是部分福利待遇，更多请参考公司员工手册，您会发现还有更多意</t>
  </si>
  <si>
    <t>岗位职责：1、精通至少一种主流关系数据库，精通sql编程；熟悉oracle优先；2、精通java编程语言，熟悉jvm运行机制及内存管理者优先；熟悉shell,python等脚本语言；3、2年以上hadoop工作经验，熟悉hdfs/mapreduce/hbase/hive等软件源码优先，2年以上dw/bi项目实施和开发经验；4、具备良好的数据分析能力和学习能力，有较强沟通能力，思维严谨；5、有一定项目管理经验。 任职要求：1、负责数据仓库及bi项目的建设需求调研、业务沟通、数据分析，整理需求说明书和数据调研报告；2、负责数据仓库及bi项目的系统与业务系统的接口设计和确认工作；3、负责设计数据仓库的模型结构、etl流程及mapping逻辑，管理元数据；负责应用分析模块的模型和展现设计；4、规划、设计和优化hadoop集群，提升集群的高可用性、高性能、高扩展特性；实现大数据分析计算需求，支持海量数据挖掘。</t>
  </si>
  <si>
    <t>岗位职责：1、公寓租赁行业数据仓库建设2、业务模型抽象、数据模型设计开发3、支持业务的数据需求，跟pm一起完善业务的数据分析体系和工具4、etl、数据应用和服务的设计开发5、积累数据生产、分析工具，不断提高数据生产效率岗位要求：1、快速的业务学习和理解能力，有良好的自驱能力2、熟悉数据仓库各类模型建模理论，了解数据仓库数据分层架构，熟悉3nf和多维数据模型设计3、具备大型数据仓库架构设计、模型设计、etl设计的相关经验4、熟悉mysql、oracle、sql server、db2等主流数据库技术，有较好的sql能力5、具有python、r、java开发经验者优先</t>
  </si>
  <si>
    <t>岗位职责：1、建立集团投资数据治理框架和标准，领导集团数据管理团队，推动专业公司数据上报的准确性和实效性；2、根据集团投资市场和投资品种的发展，规划集团投资系统平台发展蓝图，并管理推动实施落地；3、业务需求获取，做好和开发团队沟通，并负责交付it系统第一线的业务验收；任职要求：1、大学本科及以上学历，八年以上工作经验；2、对金融市场及业务非常了解，有证券、基金、资管、财富管理等相关领域多年工作经验，熟悉金融业务；3、优秀的沟通技巧，专业的数据治理技能，4、有系统规划的工作经历，在咨询行业有从业经验优先。</t>
  </si>
  <si>
    <t>岗位职责：要求：1、专科及以上学历2、至少1年以上数据库或大数据开发经验3、精通sql编程及性能调优4、熟练使用hadoop生态圈技术，如：hive、hbase、spark、oozie等等5、熟悉linux系统及shell编程6、具备较高的程序开发及调试能力；具备一定的系统设计能力7、良好的沟通技巧和团队合作意识</t>
  </si>
  <si>
    <t>岗位职责：1、研究数据挖掘或统计学习领域的前沿技术，并用于实际问题的解决和优化；2、熟练使用java,r，python语言中的一种或者是多种,进行数据分析工作；3、具有相应的数理统计、数学建模和数据分析等相关知识；4、针对网络安全事件进行数据分析、数据挖掘、行为预测模型开发、数据质量分析；岗位要求：1、大学本科或以上学历，3年以上产品相关工作经验，有大数据平台、安全行业产品背景优先；2、较强的数据敏感度，逻辑分析能力和文档撰写能力；3、具有storm，spark，elasticsearch等一种或多种技术者优先；4、具有等级保护、安全体系规划、安全集成设计等项目经验，有安全风险评估、安全技术/管理体系咨询、大型企业信息安全规划经验者优先考虑；5、工作积极主动，具备很强的责任心、团队合作精神、良好的语言表达及沟通交流能力。</t>
  </si>
  <si>
    <t>职位描述：1、从事金融行业数据挖掘和数学建模的实施工作与咨询顾问服务；2、负责数据挖掘领域的分析研究，包括数据挖掘算法的分析研究，特定工程的数据挖掘模型的需求分析、建模、实验模拟；3、负责指导软件开发工程师进行数据挖掘系统的开发，包括需求分析、系统设计、系统测试和优化；4、负责研究成果在公司内的推广应用，以及对外对内合作交流，不断提升公司的技术、分析和营销能力；5、针对营销理论、消费者的消费行为数据结合数据挖掘领域的特点进行综合全面的业务逻辑架构及系统架构设计。招聘要求：1、大学本科及以上学历，管理科学与工程、计算机或数学、统计学专业毕业；2、具有2年以上数据挖掘/数学建模相关工作经验, 具有深厚的统计学、数学、人工智能和数据挖掘知识基础，具备数理统计理论基础，并熟悉常用的统计工具软件，如sas eg/em或spss等数据挖掘工具； 熟练掌握关系型数据库技术，具有数据库系统开发经验；3、具有深厚的统计学、数学、人工智能和数据挖掘知识基础，精通数据挖掘方法论、具有金融保险行业的企业级数据仓库/数据挖掘专题应用实施经验者优先； 有经济学，市场营销学知识及经验者优先。</t>
  </si>
  <si>
    <t>岗位职责：1、负责数据需求收集、分析及核心数据模型设计，编制需求规格说明书，并组织评审，对发现的问题及时协调解决；2、股票、基金、债券、外汇、指数、宏观等金融数据的研究和分析，制定数据标准化规则；3、与技术开发团队、模型团队和策略平台团队、各数据供应商等进行沟通，获取相关数据需求，形成数据接口定义说明书，并协助技术团队完成相关模块的设计和开发；4、数据平台功能模块原型设计与评审；5、从需求角度，协助所属项目或任务的设计方案和系统测试方案制作，并参与其评审；6、参与制定数据质量评价体系建设。任职要求：1、大学本科及以上学历，4年以上软件开发和需求管理工作经验，熟悉金融业务。2、熟悉需求调研方法，较强的业务流程及业务模型分析能力；良好的客户（及内部）沟通经验，能快速把握需求的核心要点；3、熟悉数据仓库/数据平台类项目建设的方法论和实践，有主导设计过1个以上金融类数据仓库/数据平台类项目或者主导过1个以上相关项目的需求规划和需求分析工作。4、出色的产品原型表现能力，熟练操作axure、mindmanager、visio、ppt、word、excel等工具软件；5、熟练运用sql，熟悉主流数据库之一：oracle、ms sqlsever 、postgresql、mysql等6、熟悉sas、vba、matlab、r、python等分析工具；7、较强的团队协作精神。有效的沟通技巧，良好的学习能力，责任心强，能够承受较大的工作压力；8、有信托、基金、证券、保险等金融业需求分析或产品设计经验优先。</t>
  </si>
  <si>
    <t>岗位职责：1、组建和带领数据团队开展数据挖掘支持工作和新技术研究与实践；2、通过数据挖掘、应用机器学习等技术，改善和提升欺诈检测效率和效果；3、实现在欺诈场景、信息安全攻防场景下的模型和算法实践；4、深入挖掘黑样本的行为模式和场景特征, 完善和优化用户风险画像；岗位要求：1、需对数据分析、模型策略等领域有较为深刻的理解，计算机、计算机、数学或统计等专业，硕究生以上学历者优先；2、3年以上相关岗位工作经验，具有互联网反欺诈、或金融行业相关经验者优先；3、能够熟练使用hive、sql、r、sas等数据处理、统计工具；4、熟悉决策树、聚类、逻辑回归、关联分析、贝叶斯等数据挖掘算法，有大数据挖掘项目经验者优先；</t>
  </si>
  <si>
    <t>岗位职责：1、负责高通量测序数据的初级处理(数据读取,均一化,简单比对等)和深度分析(统计学分析,功能注释,遗传分析和序列对比等)；2、相关生物信息数据的采集、整理；3、流程开发、升级以及相关的维护；4、参与生物数据库和软件开发；5、完成公司及主管安排的其他相关工作任职要求：1、具有数理统计、生物数据分析、生物信息学以及相关专业大专以上学历；2、精通基因组学序列分析的算法，具备熟练使用linux、r语言编程3、熟悉常用的生物网站和数据库；4、具有一定的编程能力，有算法设计、软件开发以及生物信息工作经验者优先考虑；5、有相关经验者优先；6、学习能力强，具备良好的沟通能力和团队合作精神</t>
  </si>
  <si>
    <t>岗位职责：1、基于平安集团客户价值经营需求，梳理数据体系并完成数据集市的整体规划；2、深入沟通、理解业务需求，负责数据集市的架构设计，包括业务数据模型和报表设计等；3、对接和指导it开发团队，完成数据集市的开发工作；4、制定数据集市标准化管理制度，并持续推动数据集市的优化。岗位要求：1、计算机、数学、统计学等专业背景；2、长期服务于金融行业，熟悉金融业务和金融数据逻辑；3、精通数据集市相关技术架构和数据建模；4、精通主流bi工具、报表管理与应用系统，有大型平台、集市类数据建设工作经验；5、擅长沟通、协调和表达，拥有团队管理和跨部门/跨公司项目管理经验。</t>
  </si>
  <si>
    <t>岗位职责：1、负责整体架构和方案设计、核心数据模型设计，形成设计文档和数据库设计说明书，并组织评审，对发现的问题及时协调解决；2、股票、基金、债券、外汇、指数、宏观等金融数据的研究和分析，参与制定数据标准化规则；3、数据导入、清洗、比对及标准化、衍生指标计算等模块开发；4、与需求团队、模型团队等沟通，定义关联数据接口，并完成相关接口的开发。5、参与制定数据质量评价体系建设。任职要求：1、大学本科及以上学历，3年以上软件设计或开发经验；2、具备10人月规模以上项目的系统设计能力；有两个以上数据平台类、数据分析类项目实施经验；3、熟练运用sql，精通pl/sql编程，熟悉主流数据库之一：oracle、ms sqlsever 、postgresql、mysql等，具备一定的sql调优能力；熟悉mongodb、redis等nosql数据库，有金融大数据开发经验优先；4、熟悉etl的设计开发过程，熟练使用datastage、kettle等工具之一；5、熟悉linux，了解基本的linux操作命令；6、熟悉软件技术文档的编写，具备良好的文档编制习惯和规范的代码书写；7、较强的团队协作精神。有效的沟通技巧，良好的学习能力，责任心强，能够承受较大的工作压力；8、有信托、基金、证券、保险等金融业软件开发经验优先。</t>
  </si>
  <si>
    <t>1、 参与ods系统或hadoop 系统数据库相关开发,包括数据仓库的数据模型设计(ods层设计、基础数据层设计、汇总层设计等)2、 参与etl mapping设计及开发工作3、 参与客户/用户画像、经营管理、产品画像、营销活动等主题域建设工作1.计算机相关专业本科及以上学历2.有大型数据库(oralce/mssql server等)开发经验，有sybase iq\hive\spark sql开发经验者优先3、有较强的sql编程能力,熟练编写存储过程，能设计各种复杂的业务处理、统计分析语句，精通sql性能优化；3、具有数据仓库、ods、bi商务智能项目经验者优先，具有金融行业项目背景者优先；4、较好的沟通理解能力，态度踏实，积极上进需要本科学信网可查学历</t>
  </si>
  <si>
    <t>岗位职责：1、数据挖掘工作，从大数据中发现与企业风险、宏观利率波动、市场风险等传统中没有发现的相关性或因果联系；2、模型建立工作，面向特定投资或风险类应用场景，搭建计量模型或机器学习模型；3、运用金融或经济学知识，面向特定投资或风险类应用场景，搭建理论模型，并进行数据分析，进行验证。岗位要求：1、大学硕士及以上学历；经济、金融和数学等相关专业；2、对于模型设计、数据转化、因子生成、指标筛选、模型搭建、模型调优和模型验证等一整套建模流程熟悉；3、熟练使用microsoft office软件，对r、python和数据库有一定了解者优先。4、具备很强的学习能力，能够在较短时间内快速掌握新知识，对已知领域有独到见地、并能够在工作中应用过往项目经验；5、有在买方/卖方研究机构从事过研究员或金融分析工作，熟悉金融行业数据结构和业务逻辑，或熟悉风险计量，企业评级模型者优先。</t>
  </si>
  <si>
    <t>1、负责线上平台零售订单导出、整理、审核、导入、统计；2、负责日常订单执行跟踪并与采购、仓库、销售及时联络；3、负责日常管理报表的汇总统计；4、负责采购行政办公物品5、可以写基础文案和行政工作优先6、熟悉上海地理位置，有旅游爱好优先岗位要求：1、具备娴熟使用excell软件能力；2、能熟练使用仓储erp软件、e店宝系统使用经历更佳3、工作有条理、有效率、责任心强、有较强的抗压能力和团队协作精神；职能类别：数据统计员</t>
  </si>
  <si>
    <t>岗位描述：1、负责数据挖掘算法与实现；2、负责用户行为数据挖掘，包括客户画像、行为分析、预测模型等开发；3、协助研发团队做好数据和算法的对接。岗位职责：1、数学、统计、计算机、信息技术等相关专业本科以上学历;2、熟悉决策树、聚类、逻辑回归、关联分析、svm、贝叶斯等算法；3、1年以上数据分析和挖掘或者行业研究等方面的相关工作经验4、具有数据敏感度，有一定的数据分析、挖掘、清洗和建模的经验；5、熟练掌握java语言、python、r的一种；6、精通sql语言，能够熟练使用hive sql；7、具有1年以上基于hadoop相关项目开发经验，熟悉hadoop生态圈技术；8、具备很强的责任心、良好的沟通能力、积极的工作态度和团队合作意识。</t>
  </si>
  <si>
    <t>工作职责：1.将客户报价迅速、准确地录入系统；2.负责本desk文档的整理工作；3.协助desk head完成其他工作。应聘要求：1.大专以上学历；2. 有银行呼叫中心从业经验者优先；3.一年数据录入的经验；4.注意力集中、反应敏捷；5.能熟练地操作系统及office办公软件。能提供的福利： 1、 提供金融行业发展的广阔舞台 ； 2、 法定社会保险（五险一金）； 3、 提供一定的商业保险； 4、 每年进行一次免费体检 ； 5、 节日慰问费 ； 6、 生日福利； 7、 年度旅游和团队建设活动； 8、 高于法定规定的带薪年休假 。</t>
  </si>
  <si>
    <t>岗位描述：1.大数据平台数据数据仓库的建设与维护2.日常调度的维护3. 数据报表的开发与维护4.日常业务的提数支持岗位职责：1.计算机相关专业，2年以上相关工作经验2.理解数据模型和数据仓库，有数据仓库建模，etl等经验3.熟悉hadoop/hive/mapreduce，有一定hsql调优经验4.了解java, shell, mysql, sqlserver，灵活应用shell加分5.有实时开发技能，优先考虑6.良好的语言沟通与表达能力，有较好的责任心和抗压能力</t>
  </si>
  <si>
    <t>职位描述：1、带领运维服务团队，负责idc机房日常运维及管理工作；2、负责数据中心it系统与应用的运维支持，快速响应和解决问题；3、负责制定并推行idc运维管理制度、操作手册、应急管理流程和应急操作预案；4、负责运维的规划与计划制定、并对实施进度进行监控与管理；5、负责支持、协助营销部门开展有关市场活动；任职要求1、本科以上学历，数据中心相关专业（it、计算机），5年以上工作经验，3年以上参与大型企业数据中心运维的经验；2、精通网络、数据库等相关知识；3、对itil有一定的理解，熟悉事件管理、变更管理等相关流程，具itil、pmp或prince2等相关证书者优先；4、英语6级以上，听说读写能力好，能用英语进行日常工作；5、品行端正，强烈的责任感，具有优秀的协调沟通能力和团队领导能力。</t>
  </si>
  <si>
    <t>岗位职责：1、负责大数据平台的数据仓库分层多维模型设计和实现，提供高可靠、高速响应的数据仓库服务、数据仓库etl系统的规划与设计；2、负责业务数据分析体系的需求分析，及汇总层指标建模；3、指导并完成etl过程的设计、开发和优化；4、跟踪数据仓库平台的运行维护、bi报表指标的计算及与业务部门的指标对数工作。5、指导其他工程师，保障数据平台架构稳定性；任职要求：1、3年及以上工作经验，本科（含）以上学历； 有大型互联网数据仓库项目经验者优先2、拥有2-3个大型数据仓库项目经验，具备大型数据仓库架构设计、模型设计和处理性能调优等相关经验；3、熟悉数据仓库建模方法及新的建模发展,熟悉开源etl的开发和优化，对bi有较深入的理解；4、熟悉hadoop、 spark 等大数据开发相关技术，能够带领团队独立搭建大数据计算平台；5、有dw/bi架构体系中某些领域的专项建设经验,比如元数据,数据质量,数据治理。6、较好的沟通理解能力，性格乐观，态度踏实，积极上进；*kettle greenplum</t>
  </si>
  <si>
    <t>工作职责：负责大数据平台架构方案的选型和设计；负责数据处理流程的设计、开发和持续优化；负责大数据处理模块核心功能的开发。工作要求：计算机相关专业，具有3年以上大数据工具的使用和开发经验；熟练掌握java，python，c/c++，shell中的一种或多种语言；熟悉hadoop,hbase,spark,storm,elasticsearch,kafka等大数据处理平台，具有丰富的使用和开发经验，理解内部实现原理及阅读过源码者优先；熟悉数据挖掘的常见流程和nlp、机器学习等相关领域知识背景者优先；有过互联网行业大数据平台建设及优化实际工作经历者优先。</t>
  </si>
  <si>
    <t>工作职责1、规范物料编码规则和新料号分配规则；2、公司新产品bom的建立、审核、修改及完善；3、bom的维护及优化，包括根据ecn等及时更新bom，确保bom的及时性和准确性；4、上级交办的其他工作；任职资格:1、大专及以上学历，电子信息及应用相关专业优先；2、耐心细致，学习能力佳，责任心强。2、熟练运用办公自动化软件。3、用友t6软件熟练运用者优先考虑。</t>
  </si>
  <si>
    <t>职位描述：数据中心日常运维工作（网络/线路/监控/安防等）1、 日常巡检，网路、安防等系统的运行和监控；2、 对设备及人员进出的管理3、 相关系统的日常维护及故障的受理、申报、对应处理；4、 dc相关资产的管理；5、 品质管理，包括操作顺序的确认、现场作业监控、供应商管理； 6、 业务数据记录，报告书制作，及一系列防灾对应。任职要求· 大专以上或同等学历，具备计算机/it相关专业背景优先· 一年以上有数据中心运维工作经验· 具备cisco、itle、消防等相关证书优先· 具备一定的英语基础，日常沟通无障碍者优先；· 品行端正，认真努力，抗压能力强，具有良好的协调沟通能力。· 能适应24小时轮班</t>
  </si>
  <si>
    <t>岗位职责：1.根据公司战略，负责公司内部业务端应用数据产品的设计和研发工作；2.负责公司外贸数据服务产品的调研，设计和研发工作；3.负责具体功能的设计，协调资源推动产品开发、高质量上线，并根据相关数据分析、内外用户反馈，持续地优化系统；4.负责及时跟进客户，做好客户关系的维系和定期回访工作，建立良好的长期合作关系；5.负责协调公司业务方的需求，提高公司数据使用的效率。任职要求：1.全日制本科以上学历，年龄28-40岁；2.5年以上相关工作经验，有参与过大数据产品项目或有电商行业背景者优先；3.熟悉axure、visio、ps等产品设计相关工具的运用，具备较强的学习能力；4.逻辑清晰，做过用户调研、数据分析、产品研究等内容；5.具备优秀的沟通能力和学习能力，有良好的执行能力和带动团队能力。</t>
  </si>
  <si>
    <t>职位描述：1、负责数据中心基础设施的综合运维保障（包括但不限于变电和供配电、应急发电、空调系统、网络和信息系统、弱电及监控系统等）； 2、负责制定并推行运维实施流程规范、维护保养流程规范、防灾应急演练流程规范、应急故障排除流程规范、改容扩建实施流程、进出管理流程等数据中心的整体运行保障制度； 3、负责落实数据中心的质量指标，提高能源效率、人员效率、服务质量及技术水准； 4、负责设备运维操作团队； 5、负责数据中心进驻客户的场地选址、平面布局、改造实施、进驻管理等支持协调工作； 6、负责支持、协助营销部门开展有关市场活动； 7、选择并管理供应商。任职要求：1、 本科及以上，计算机、电气、暖通、机电等相关专业，工作满5年以上； 2、 具备3年以上数据中心基础设施运营团队管理经验； 3、 精通数据中心的电气或暖通专业，具备丰富的运维管理实践经验； 4、 具备很强的组织协调能力、团队建设、成本意识； 5、 具备很强的计划能力，对潜在的风险进行预防规划，并做好风险防范措施； 6、 具备物业经理、电力相关上岗证，pmp、itil认证者优先； 7、 英语6级或日语1级以上，商务交流无障碍。 8、 品行端正，强烈的责任感，具有优秀的协调沟通能力和团队领导能力。</t>
  </si>
  <si>
    <t>职位描述:1、负责集团业务数据的整理、统计和分析，对展览产品信息及数据的翻译；2、响应集团各部门的需求，完成业务报表，根据现有的规则对产品信息进行分类和学习；3、根据以往的研究报告，协助领导整理和分析相关行业研究数据。岗位要求:1、全日制本科及以上学历，贸易、工程、纺织、科学等相关专业优先，2019年毕业优先；2、能够熟练使用office相关软件；3、逻辑思维能力强，对数据敏感；4、注重细节，工作细心，积极主动，学习能力强，能快速响应分析需求；5、每周实习时间至少20小时，至少能持续半年以上时间；</t>
  </si>
  <si>
    <t>岗位职责：1、金融大数据场景化解决方案规划，识别价值需求，牵引华为大数据产品规划方向2、联合主要isv孵化有竞争力的技术方案3、负责重点项目的售前交流，技术方案设计任职要求：1、五年以上的数据领域工作经验，了解hadoop等开源体系架构，熟悉oracle，mysql等数据库，有一定的sql开发和大数据开发经验2、具有金融、银行业大数据或者数仓项目的甲方规划运维，或者乙方售前或实施经验，了解国内银行的大数据架构和大数据业务架构3、熟悉金融数仓批量业务开发和具体的业务应用开发，了解金融数据类型和数据处理方式</t>
  </si>
  <si>
    <t>岗位要求:1、计算机及数据分析、数学、统计等相关专业，国家正规院校本科及以上学历；2、熟悉oracle数据库开发，熟练编写存储过程，有数据仓库相关项目经验，参与过数据清洗、挖掘、熟悉etl开发流程；2、掌握基本数据挖掘方法，聚类分析、分类、回归、协同过滤、关联分析等基础算法的原理和工具，并有实际建模经验；3、具备良好的编程、数据结构基础，熟悉java/python语言；5、有较强的应变能力、协调能力、学习能力,能独立处理紧急问题,思路清晰，数据敏感；6、有良好的服务意识、耐心和责任心,具有较好的团队意识,工作积极主动。岗位职责及工作内容:1、对原始数据进行数据清洗，设计、实施并维护数据集市供风控建模使用；2、编写数据清洗脚本，保证数据的完整性和准确性；3、根据对业务的理解，梳理数据需求，建立业务模型；4、满足业务部门的数据需求，提供面向业务的olap、报表、数据提取等数据服务；5、根据业务形态以及数据处理需求，设计和搭建必要的数据处理基础设施，并维护保证系统的稳定性；6、完成部门负责人交办的其他任务。</t>
  </si>
  <si>
    <t>岗位职责：1．针对公司运营过程中的各项数据进行统计分析；2．能够为相关业务部门提供简洁明晰的数据日报表；3．能够为公司各部门提供分析报告，并提出初步建议；4．设计和制作相关数据分析报表和日常统计报表，并不断优化；5．能够根据数据反馈结果，加以分析，提出未来一段时间的业务发展走势预判；6．完成领导交付的其它工作。任职资格:1．金融、应用数学、统计学等相关专业本科以上学历。2．精通excel的操作，能够独立制作数据图表、进行数据数据分析。3．工作认真、负责，具有良好的沟通与协作能力及较强的工作责任心。4．逻辑思维缜密，对数据敏感，具有较强的数据整理、分析能力，适合数据处理工作。5．有互联网、教育行业工作经验者优先考虑。</t>
  </si>
  <si>
    <t>岗位职责：1、负责公司内部日常系统数据维护2、主数据整理与数据清理3、负责系统数据的更新和优化2、熟悉各种office办公软件，尤其是excel；4、对数字敏感，有较强的学习能力，认真细心；5、思路清晰，良好的分析能力与沟通技巧，有良好的团队合作精神；6、能独立完成领导交代的任务7、抗压能力及沟通能力强工作时间：作五休二 9：00-18：00工作地址：漕河泾开发区福利待遇：1、奖金：年底双薪，年度表现优异者将会得到更多奖金；2、年假：入职享受年假8天，满2年增加3天上限20天，探亲假3天；3、补贴：外出办事出差、个人晋升学历、技术、员工推荐、新生儿奶粉、重大医疗事故等；4、旅游：公司组织每年1-2次的集体旅游，单身的帅哥美女们有可能在某个地方有意外的偶遇哦；5、体检：每年一次对你全身心的检查，工作在辛苦也要有个健康的身体；6、礼品：生日、端午、中秋等每个节日都有意外惊喜；以上是部分福利待遇，更多请参考公司员工手册，您会发现还有更多意外惊喜注：公司提供1个月岗位培训 请访问 www.51helpdesk.com 了解本公司 it服务，it软件，it外包等业务及客户群。任职要求：工作地址徐汇区 漕河泾开发区</t>
  </si>
  <si>
    <t>工作内容： 1.了解数据中心网络建设，配合营业向客户提供数据中心内的网络、信息安全的解决方案及其它售前支持；2.负责数据中心内商用及内部办公网络it相关设备的日常运维管理；3.负责数据中心内网络项目改、扩建实施过程中的项目管理和质量控制及完工交付；4.配合运维经理计划及制定网络设备的定期点检、维护计划及供应商的管理；5.配合运维经理管理各电信运营商及其相关线路资源。 基本要求： 1.三年以上网络系统集成项目经验；2.技术全面，熟悉数据中心网络基本构架，ip网络路由交换技术、网络协议、操作系统、信息安全等各种信息技术；3.敢于接受挑战，具备抗压能力，并有良好的团队协作精神和沟通能力。 技术要求 1.熟悉数据中心或企业的nw infra构架，具备路由、交换、安全、无线等网络技术；2.熟悉office办公网络及相关设备，熟悉window、linux操作基础及虚拟化技术；3.对综合布线、企业pbx、运营商线路等有常识性了解；3.通过pmp/prince2认证、ccie/mcsevcp等技术资格认证者先。 工作地点：闵行区江月路999号</t>
  </si>
  <si>
    <t>1）岗位要求1、有2年以上的项目管理经验及业务需求分析经验。2、逻辑分析能力强，条理性强，有较好的沟通能力和表述能力；具有较强的文字能力，能够编写项目过程相关文档3、能够独立的面向客户的需求调研、需求分析和方案编制、方案讲演工作；4、能够有效针对客户的个性化需求，进行大数据产品和服务的对外宣讲和推广；5、能够对大数据产品和服务进行阶段性的梳理、总结和创新策划；6、能够辅助销售完成商机流程中客户交流、商务报价、招投标文档准备等相关环节工作7、熟悉软件工程，熟悉软件需求管理过程 ；熟悉java开发；熟悉sql关系型数据库及sql语言，了解oracle、sql server等关系型数据库；熟悉hadoop相关知识；熟悉数据挖掘建模相关知识；8、良好的沟通和团队合作能力，主动的学习意愿和良好的学习能力，认真负责的工作态度9、有电信行业经验优先。可出差。2）岗位职责1、负责公司自主建设it平台项目整体管控，包括范围、进度、质量、成本控制等；及时发现问题，跟踪、监控问题的解决，并提出持续改进的建议。2、负责组织客户需求调研、需求分析，编写需求分析说明书，需求变更跟踪。3、负责软件总体结构、功能设计，组织需求管理和评审。4、负责对设计、开发、测试人员进行培训，保证对需求理解的正确性。5、负责相关汇报的文档编写</t>
  </si>
  <si>
    <t>1）岗位要求1、计算机或者相关专业本科及以上学历，3年及以上相关工作经验；2、熟练掌握java开发语言，熟悉多线程和线程调优，如懂scala开发更佳；3、熟悉linux服务器环境、熟悉shell；4、熟悉分布式系统、集群管理、soa架构等相关技术，熟悉hadoop on yarn集群部署和工作原理，熟练掌握mr开发，有大型集群开发运维经验更佳；5、熟悉以下技术中3种及以上者优先考虑：hive、hbase、impala、nginx、zookeeper、redis、kafka、storm、spark、es、爬虫；6、具有良好的沟通能力和团队精神，具有良好的抗压能力。2）注意事项①请提供大数据平台开发类的人员，要java基础也很强。</t>
  </si>
  <si>
    <t>岗位职责：1、整理销售信息及其业绩数据，同时整合多渠道的业务数据；2、对销售的业绩数据进行统计和分析，并编写日常的基础数据报告；3、根据销售管理规则，给各部门提供销售数据支持；4、领导安排的其他事务等。任职要求：1、逻辑性强，有执行力，做事细心踏实，有较强的团队合作意识；2、对数字有较强的敏感度，具有对数据进行统计分析的能力；3、熟悉office办公软件，熟练使用ppt、excel，熟悉一些excel常用函数。</t>
  </si>
  <si>
    <t>职位描述：1：按照要求research公司2：对公司进行crm比对3：推广邮件群发4：相关表格整理工作要求：1、本科以上学历，会做excel统计，有运营经验优先2、熟练操作计算机，熟悉office办公软件,特别是excel表格的操作；3、对待工作有耐心 有责任心 认真仔细；4、对接触到的数据严格保密（需签订保密协议）</t>
  </si>
  <si>
    <t>岗位职责：1.负责分布式存储系统的设计，开发与运维工作。任职要求：1.良好的沟通与团队协作能力。敢于创新，乐于接受挑战。具备快速定位解决问题的能力。优先条件：2.有分布式存储系统(如hbase/mongdb/cassandra等)开发或运维经验者优先;3.有搜索引擎(如elasticsearch/solr/lucene等)开发经验者优先;4.熟练掌握java/c++语言者优先。</t>
  </si>
  <si>
    <t>主要职责1、 熟悉医疗行业，参与过医疗或保险等项目的需求分析和设计2、 负责参与需求调研、收集、整理。对需求梳理和细分，以文字和ui形式对需求进行记录3、 负责与需求方、项目经理、研发设计人员沟通，能够准确描述需求内容4、 对医疗行业相关知识进行整理，参与需求的制定能力要求1、 有较深的医疗行业背景2、 对软件行业有基本了解3、 熟悉office各种软件的应用（word，excel，ppt）4、 有较强的逻辑性和沟通能力</t>
  </si>
  <si>
    <t>岗位职责：1.根据项目需求，使用公司产品搭建模块功能、业务流程、配置权限、编写使用手册（主要使用landa平台+sql server）;2.负责编写用户使用操作手册（主要使用office）；3.负责制作各类业务报表（主要使用：sql server + crystal report/reporting service ）；4.完成项目安排的其他工作；5.负责搭建项目数据库，编写存储过程、视图、函数、触发器等；任职资格：1.熟练使用sql server关系型数据库，对sp/view/function/trigger/cursor/job等技能熟练优先考虑；2.office 能够熟练使用；3.文字组织能力强，能够独立完成相关文档；4.计算机、软件工程等相关专业，大专及以上学历；5.积极主动，认真负责，自律，善于沟通，富有服务精神和团队精神6.有软件公司配置管理工作经验，参与过中小型软件项目，有软件开发、系统管理相关经验者优先7.熟悉ssis、ssrs、ssas、mysql和oracle相关经验者优先8.有工作经验者优先，实习生亦可。薪资福利1. 优厚的绩效奖金、项目奖金2. 按照国家规定节假日正常休息3. 系统专业的培训计划、完善的晋升制度4. 对实习生进行培训未来发展规划方向1：产品经理方向2：项目经理方向3：数据库主管（dba）</t>
  </si>
  <si>
    <t>岗位职责：1.思维活跃，对媒介工作感兴趣2.了解多种分析方法，对数据敏感，有一定的分析能力3.基于观众收视分析系统出具收视分析报告以及媒体类报告的撰写，信息图制作4.分析研究市场数据，进行数据处理和分析，良好的完成与客户的对接工作，做到传达及时、解决有方5.完成数据日常追踪检查及运营协助6.能够完成对客户的培训工作，对分析系统熟练操作及报告的讲解7.参与发布报告的日常推广联系以及资源维护，积极协助营销沟通活动8.参与相关行业的各类高峰论坛、研讨会等?任职要求：1.大专以上学历，广告、数学、统计、新闻、传播学专业优先考虑2.熟练操作microsoft office办公软件，ppt及excel3.有良好的数据分析以及文字组织、语言表达能力4.沟通能力强，严格遵守公司保密制度5.有较强的团队协作意识，工作认真负责，能出差6.具有市场或者媒介研究公司、咨询公司工作经验优先</t>
  </si>
  <si>
    <t>工作职责：1. 深度挖掘内部及外部同类客户的属性及行为数据；2. 综合应用内外部数据进行小企业授信业务的贷前、贷中、贷后信用风险模型开发；3. 将研究成果转化为模型、业务规则、策略，输出贷前风险评级和授信决策、贷中后的风险预警和动态风险评级更新；4. 配合风控政策及产品发布快速完成模型调试、检验、迭代优化；5. 完成各类业务统计、分析报表、报告等任职资格：1. 熟练掌握常用机器学习算法及统计算法，包括但不限于逻辑回归、gbdt、决策树等；2. 突出的分析和解决问题能力、沟通协调能力及创新应用能力；3. 熟练使用sas、python等分析软件进行建模分析</t>
  </si>
  <si>
    <t>岗位职责：1、根据系统详细设计完成数据库、存储过程、视图、数据库函数、触发器等开发；2、为数据库日常维护提供技术支持。任职要求：1、2年以上数据库开发工作经验，有一个或以上大型项目开发经验；2、能独立撰写存储过程、视图、数据库函数、触发器响应过程；3、熟悉ms sql server、mysql等大型数据库系统的备份、恢复，对sql语句优化，编写高效sql语句；4、熟悉etl、数据清洗的流程5、能够独立完成复杂业务逻辑的报表开发。</t>
  </si>
  <si>
    <t>海南港澳资讯产业股份有限公司成立于1994年6月，在国内a股主板市场上市在即，年净利润近二亿，市场估值已超百亿。公司归口中国证监会机构部管辖，是国内最早提供证券金融信息服务的企业之一，运营总部位于上海陆家嘴。为国内90%以上的证券公司股票软件提供f10深度信息，是国内证券市场龙头企业，在国内上海、深圳，北京，海口，杭州等十几个省会城市都有分公司。公司对个人产品：大数据资讯终端和股票投顾服务产品市场反响极好，业务大幅扩张，上海个人业务总部极速扩张，广征有为青年，公司能提供广阔的通向金融行业金字塔之路。公司官网：www.gaotime.com岗位职责：1、能独立撰写分析报告；独立分析、讲解行情走势； 2、有较强的行情把握能力和投资分析能力；3、能通过直播室和客户进行有效、良好的沟通； 4、具有较强的工作责任心，良好的职业道德和敬业精神任职要求：1、有uc/yy/呱呱/直播室等讲课经验优先；2、具有证券、黄金、白银、外汇等金融行业相关工作经验优先； 3、具有证券投顾职格证者优先考虑； 4、具备良好的职业道德，责任心强，有团队合作精神；有意向的求职者可以在工作时间直接来公司面试，也可以主动电话预约面试时间，获得更快的面试机会。联系电话：021-61299520 021-60534001</t>
  </si>
  <si>
    <t>职位描述：1.对客户网站的seo情况进行分析诊断并制定优化策略；2.对seo项目优化策略的实施进行控制和管理，确保项目绩效目标的达成；职位要求：1.英语、计算机相关专业优先考虑；2.两年或两年以上seo项目的工作经验；3.有网站seo实战经验，有实际网站策划或运营经验优先；4.良好的seo项目管理能力、客户沟通能力、及数据分析能力；5.对html、asp、php语言有基础的了解；6.爱好seo事业，擅长探索、研究新的seo网站优化技术；7.工作积极主动，认真细心踏实，良好的沟通协调及项目管理能力；8.有良好的文字语言表达能力和沟通能力；上班时间：大小周</t>
  </si>
  <si>
    <t>岗位职责：数据库存储过程开发维护文档编写任职要求：从事oracle开发两年以上，精通数据库存储过程较强的文档编写能力有较好的团队精神和良好的沟通能力，做事细心，责任心强，能承受一定的工作压力精通informatica开发优先考虑具备大数经验者优先考虑有电信项目经验者优先考虑具有sql优化能力者优先考虑精通spark技术者优先考虑</t>
  </si>
  <si>
    <t>招聘组的职能：负责新餐饮bu创新业务探索项目的战略规划和落地招募职位：高级商业分析师/商业分析师职位描述：· 对传统餐饮、新餐饮、新零售等业态进行持续深度的研究，为创新项目战略决策提供支持· 对业务模式进行深入思考和分析，运用科学的工具和方法论持续进行模式调整及版本迭代· 进行用户研究及经营数据分析，为用户增长和经营决策等提供建议· 牵头研发、渠道、业务发展、大数据、营运等团队共同推动战略落地任职要求：· 2年以上知名咨询/互联网公司，战略研究或咨询相关经验，对互联网及餐饮行业充满热情· 985/211学历，经济管理、统计学、数学、计算机等相关专业优先· 善于深度思考问题，较强的结构化思考和分析能力，对新事物敏感，善于学习· 数据驱动，有科学严谨的方法论，思路清晰，善于表达和沟通· 有极强的好奇心和探索欲望，具备较强的项目推动能力及抗压能力· 熟练操作常用办公软件，具备优秀的ppt撰写和汇报能力，及系统的资料收集和整理能力加分项：· 可以快速到岗· 对餐饮及互联网行业有热情，有自己的见解· 数据驱动· 善于学习和总结</t>
  </si>
  <si>
    <t>岗位职责：1.负责存储过程、函数的编写；2.负责整理项目文档；3.负责数据库性能分析与调优，排错，保证数据安全；4.负责系统数据库的定期维护和异常处理；技能要求：1.计算机相关专业本科及以上学历，1年及以上开发经验；2.熟悉unix、linux、aix操作系统，熟练掌握shell脚本编程；3.熟练使用oracle数据库，具有oraclepl/sql、存储过程的实际设计开发经验；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t>
  </si>
  <si>
    <t>岗位职责：1、协助主管进行经营生产数据分析；2、协助专案稽核事宜；3、协助管理专案，维护bi系统需求；任职要求：1、2年以上财务分析有关工作经验或3年以上会计事务所经验；2、英语听说熟练者优先，能编写英文报表；3、需配合出差。</t>
  </si>
  <si>
    <t>岗位职责1、负责公司数据库故障处理及数据备份、恢复，升级优化，随时应对突发性故障,保障公司的系统正常运行。2、负责数据库相关性能，异常等的监控、故障诊断分析及其相应的优化包括sql优化。3、负责数据库容灾策略制定、容量规划、架构设计和扩容实施，根据需求提供高可用、高性能、可扩展的、稳定可靠的数据库解决方案。4、协助系统上线的数据库相关变更，系统的数据迁移,不同系统间数据库的数据对接实施。5、为开发团队提供数据库相关的技术支持服务，包括sql编写、规范制定、指导、审核等6、负责对数据的安全管理。 7、负责提供各类数据库管理文档，包括安装文档、升级文档、数据库物理设计文档、备份及恢复文档、策略文档等8、上级安排的其他临时性工作。岗位要求1、计算机或者相关专业，1年以上oracle/mysql/sqlserver两个或多个相关岗位工作经验  2、熟悉linux/windowsserver环境下数据库运行维护  3、熟练掌握oracle/mysql/sqlserver数据库的安装、配置、故障诊断及排错；  4、熟悉高可用技术掌握oracle11grac,dataguard、goldengate容灾技术和mysql主从复制  5、精通数据库系统设计与容量规划，或参与过大型项目设计和开发工作,有过数据对接与数据迁移相关经验  6、具备sql语句的调优经验  7、有一定文档编写处理能力  8、具有积极乐观的工作态度、良好团队合作精神、良好的沟通技巧及解决问题的能力  9、有海量数据库构架经验者优先  10、有mongodb、redis数据库安装配置和管理经验者优先考虑；</t>
  </si>
  <si>
    <t>岗位职责：负责协助需求分析工程师收集公司品牌产品资讯，加以分析、整理，形成规范化模式，并配合程序开发工程师开发出适合公司使用的系统，走向电子商务信息化，减少人工形式的作业1、收集、分析及整理品牌产品资讯制作系统流程及画面以供开发2、协助程式开发人员之系统开发工作以确保如期研发进度3、与程式开发人员、业务、车间的沟通协调以满足内部客户需求4、执行系统测试以确保系统正常上线运作5、提供使用者在系统使用之问题解决方案以解决使用者问题任职要求：1.大专及以上学历，1-2年以上相关岗位工作经验者优先；2.具备熟练运用excel处理大量数据的能力；3.严谨细心，沉稳耐心，具备良好的抗压力，工作敬业，有责任心；4、英文尚可。</t>
  </si>
  <si>
    <t>as an award-winning employer and full-range provider of supply chain optimization services, 4flow combines consulting, software development, and integrated supply chain services into one innovative business model. our business unit 4flow managementcontinuously plans, optimizes, and manages supply chain networks as a neutral 4pl with innovative concepts in transportation and network management.as a german company operating globally, we are looking for a motivated team member for our shanghai office who shares our enthusiasm for logistics and supply chain management. you will take an active part in 4flow’s projects for our multinational customers in china as a:supply chain analyst 供应链分析员your responsibilities??quantitative analysis and evaluation of supply chain data, processes and networks??identification and evaluation of weaknesses??creation of various optimization scenarios??development and realization of innovative supply chain concepts, for instance for transportation and network optimization??tactical planning of transportation networks and route implementationyour profile??bachelor&amp;#39;s or master&amp;#39;s degree preferably in supply chain management or logistics??relevant practical experience in logistics or supply chain management for an international company in the automotive industry or with a logistics service provider??excellent analytical skills, a conceptual attitude as well as a structured and solution-focused work approach??native speaker of mandarin with excellent english communication skills (written and spoken)we offera competitive base salary, an attractive bonus system and fringe benefits await you. in addition, our talent management program creates a professional framework for high performers, offering candidates like you an exciting international career at a leadinginternational 4pl provider. you will work together with an excellent team of colleagues eager to share their know-how and experience.are you ready to take on this exciting challenge? join 4flow! please apply by submitting your english resume/cv, cover letter and desired salary through our job portal at www.4flow.com/careers.</t>
  </si>
  <si>
    <t>职位描述:?1.?? 维护数据库稳定运行，持续发现和解决潜在的问题；2.?? 负责数据库的性能优化，使用新技术和新架构满足日益增长的业务需求；3.?? 负责数据库的监控系统设计，为开发团队提供技术支持；4.?? 负责数据库的虚拟化平台建设，实现高可用、可扩展架构；5.?? 对数据库进行容量规划、架构设计，确保业务安全性、高可用性和容灾能力；6.?? 负责数据库相关工作的整体规划，提供决策建议。7.?? 制定数据库使用相关规范，如搭建规范、参数规范、开发规范等。??职位需求：1.?? 精通oracle和mysql等数据库的运行机制和架构体系，并了解其他数据库。2.?? 熟练掌握数据库性能优化的技巧，能够从全链路上定位性能瓶颈（网络、cpu、io、操作系统等），提升数据库使用体验。?3.?? 具有大型oracle和mysql数据库管理、备份、性能优化、故障处理以及迁移升级经验；并对数据库的备份和恢复，data guard、shareplex、goldgate具有实际运维经验。4.?? 精通/熟悉linux/aix操作系统的日常使用、性能调优、排错； 5.?? 熟悉数据仓库技术和工具使用。6.?? 精通/熟悉sql&amp;pl/sql的编程，能熟悉使用shell或python等解决工作中遇到的效率问题，具备良好的编程风格；7.?? 具有ocm证书者优先；8.?? 计算机相关专业本科以上学历，至少3年以上专职从事dba工作经验。</t>
  </si>
  <si>
    <t>岗位要求：1.熟悉企业管理软件(erp)产品研发经营，3年以上产品设计经验；2.对公司运作各模块人资、物资、信息资源等各领域有较深入的理解；3.有很强的产品owner意识，能主动发起产品的改进和优化，有执行力；4.具备较强的分析研究能力，具有较丰富的行业及产品研究经验；5.具有良好的学习理解、书面表达和口头沟通能力，能够独立撰写分析报告和需求文档；6.具备高度的工作热情、良好的职业道德和高度责任心，具备良好的团队合作精神。?岗位职责：1.研究市场同类(erp)产品，收集/整理各方需求，形成产品定义和规划；2.根据产品规划完成产品原型设计和需求文档撰写；3.协助开发团队理解和掌握需求，对产品需求方向和易用性负责；4.配合制定产品运营计划、市场计划，制定目标，做好资源协调；5.根据产品运营情况和数据分析，深入挖掘用户需求，持续改进产品。</t>
  </si>
  <si>
    <t>岗位条件：1、20-30周岁者，不符合者勿扰2、大专及以上学历，热爱互联网工作，无经验基础开发求职者需岗前训练后上岗3、可接受转行求职人员，由专门项目负责人带领岗前训练，但要求勤奋好学，积极主动4、学习能力强、工作踏实、具有责任心及团队合作意识5.热爱互联网，喜欢it行业工作，能在工作中不断学习有创新思维福利待遇：1、公司提供每月基本工资和项目奖金补助，双休，五险一金，2、公司定期组织员工参与旅游、体育比赛等业余活动，丰富员工的工作生活，3、公司为每一位员工提供广阔的技术平台，同时有资深的软件工程师亲自带队培养，给每一位员工提供最大的学习与发展空间。</t>
  </si>
  <si>
    <t>岗位职责：1、在理解客户需求的基础上，编写高质量的sql语句，开发存储过程；2、系统问题修复及异常数据修复；2、客户日常沟通及新需求分析。任职要求：1、本科以上学历，有人事数据库管理经验优先2、熟练编写t-sql，处理日常的数据查询，分析需求3、熟练阅读并分析sql server的执行计划，对常见sql语句的能够预估其可能出现的执行计划4、薪资面议</t>
  </si>
  <si>
    <t>职位描述：1、结合客户品牌宣传与市场推广的情况，搜集相关数据，或分析数据公司提供的原始数据，并形成报告定期提交；2、依据媒体投放动态数据及客户反馈信息，搜集挖掘各类数据，做出有效数据分析、预判及展望；3、对已投放广告效果进行分析、整理可视化数据图表，整合优化建立媒体数据分析库，完成对月、季、年度媒体投放的数据分析报告，为公司推广团队提供媒体数据分析与支持；4、保持与媒介、客户间良好合作拓展，有效沟通建立稳定互作关系；5、定期与分管领导沟通汇报，及时完成各项岗位要求工作。?任职要求：1、本科及以上学历，计算机、数学、统计等相关专业，有1年以上电视、广告、网络媒介分析相关工作经验者优先；2、熟悉电视、网络媒介运作推广宣传，有志从事新媒体、互联网广告传播工作，对行业趋势、未来走向有一定了解；3、有相关专业能力与良好的发展潜质、较强的媒体数据统计分析和文字组织能力；4、具良好表达沟通、协调应变、团队协作能力，能承受一定工作压力，思路清晰、工作责任心强；5、熟练使用excel、powerpoint等office办公软件。</t>
  </si>
  <si>
    <t>avista bv junior analyst job description:being a member of our business valuation team, you will be led by project managers to execute valuation assignments and work for various clients including public and private companies. the valuation projects mainly includes m&amp;amp;a transaction related valuation, financial instrument valuation, business valuation and etc. for various purposes. as a junior analyst, your day-to-day work will include but not limited to the following:? build valuation model tailored for each valuation project;? conduct site inspection and perform management interview with client;? collect market data and perform financial analysis;? perform various research tasks on listed companies, industries, capital markets and etc.;? document valuation results and compose valuation reports;? maintain and update industry database.at avista, you will be mentored by experienced business professionals came from globally-renowned valuation firms, investment banks, consulting firms and international accounting firms. in addition, we offer systematic training and sharing events, to help you grow professionally and develop your full potential. with the quick growth of avista, we sincerely invite young talents with the following qualifications to join us and kick off your career here:? bachelor degree or above, with major in finance, accounting or other business related disciplines;? basic understanding of accounting and finance concepts is required;? proficient in english writing and reading, with ability to compose emails and reports in english;? excellent communication, teamwork, and interpersonal skills;? quick learner and willing to learn;? ability to work under pressure.? position: analyst? headcount: 2? location: shanghaiif you want to apply for this position, please email your chinese&amp;amp;english resume to hr-sh@avaval.com作为艾华迪评估组的一名分析员，你会在项目经理的带领下，参与到各种评估项目中，并与包括上市公司在内的不同客户合作。作为大中华区领先的评估咨询公司之一，艾华迪曾为多个行业的客户提供了不同性质的评估咨询服务，包括企业并购交易相关评估、金融工具及企业价值评估等。成为艾华迪的一员后，你的工作将包括但不限于以下内容：? 根据不同的评估项目，搭建适用的价值分析模型；? 进行现场工作，对客户管理层就公司营运情况进行访谈；? 进行市场调研以及财务分析；? 根据项目需要，搜集上市公司、相关行业的资料及数据；? 整理评估结论并撰写评估报告；? 维护和更新行业信息数据库；艾华迪多样化的团队来自于知名评估机构、咨询公司、投资银行及会计师事务所等。加入艾华迪后，你将有机会与评估咨询行业的资深从业人士共事，并得到他们的指导。此外，艾华迪还提供系统化的培训及丰富的经验分享研讨活动等，来帮助新加入的成员快速学习专业知识和技能。现由于艾华迪的快速发展，我们诚意邀请拥有以下资质的优秀人才加入我们的团队：? 本科及以上学历，金融、财务等相关专业优先；? 有一定的金融、财务等相关专业知识基础；? 优秀的英语能力，能够用英文撰写工作邮件及评估报告；? 优秀的沟通技巧和团队合作意识；? 较强的学习能力，愿意学习大量专业知识；? 良好的抗压能力。? 职位：分析员? 人数：2? 工作地点：上海如果您想申请上述职位，请将中英文简历通过电子邮件形式发送至 hr-sh@avaval.com</t>
  </si>
  <si>
    <t>岗位职责：1、按照sop的要求完成实验和相关记录。在项目pi的指导下从事方法学建立、方法学验证和样品分析工作，并制作相应的worksheet。2、在方法学验证结束后协助pi统计数据并协助准备验证报告数据。3、在样品分析阶段，协助pi进行样品的内部转运。4、样品分析结束后协助pi统计数据，协助pi准备csr数据。5、在项目结束后，协助pi对项目文件进行归档。6、根据规定统计参与项目的样品数并记录。7、项目研究中的偏差及时向pi汇报。8、参与完善部门内的sop，协助员工培训。职位要求：1、生物学相关专业，大学专科及以上学历，有实验室常规操作知识。2、熟悉glp法规及相关sop，熟练掌握生物分析实验技能及实验仪器的使用，如移液器，天平等。3、熟练使用办公软件及设备、watson lims及相关专业软件。4、了解抗原抗体反应机理，具有免疫学相关知识。5、动手能力强，具有elisa实验操作经验者优先6、英语水平良好；7、勤奋踏实，良好的沟通能力和团队精神。</t>
  </si>
  <si>
    <t>岗位职责: 1、支持产品系统的所有mysql数据库问题和提供数据库恢复，迁移方案；2、对项目的数据库设计和性能提高提供指导性帮助，编写数据库设计开发规范； 3、能够监控数据库性能，分析日志。评估和提供相关问题预警以及解决方案； 4、对数据库的安装、升级、问题诊断、性能监控、评估并提供相关调整建议 ; 5、提供数据库管理、归档管理、系统升级和维护；6、协助开发、交付人员针对具体项目进行数据库部署的规划方案设计； 任职要求: 1、计算机相关专业，本科及以上学历，3年以上dba经验； 2、精通数据库原理、mysql数据库核心参数的设置和调整；3、精通mysql数据库myisam、innodb，在linux环境下实施经验，有数据库设计经验；4、熟练掌握linux操作系统，有一定shell或python编程能力； 5、熟练进行mysql数据库的维护管理，在linux环境下实施经验，对数据库问题诊断、性能监控、评估并提供相关调整建议； 6、熟悉mysql数据库应用运行体系及高可用解决方案，部署方案（双机，集群等）</t>
  </si>
  <si>
    <t>岗位职责：1、沟通，收集需求，进行项目和产品的需求调研与分析，完成产品设计，撰写需求文档；2、根据产品定义实现详细需求分析文档，参与测试用例的评审工作，并进行需求验证；3、协助系统开发阶段的设计讲解及需求澄清，对项目成员的开发思路进行指导和检验，在开发完成后进行需求检验与测试；4、需求变更管理，及时更新需求变更文档。职位要求：1、本科及以上学历，金融/信息管理/数学相关专业，对用户需求、用户体验、产品发展趋势有一定的认识；2、掌握各类文档、流程图、ui设计等相关模型编制与设计工具，了解主流数据库，熟悉产品原型建模工具等，有开发经验及对数据库熟悉或有金融行业系统需求分析及设计经验者优先；3、有较强的理解、沟通能力，能引导并解决客户的业务问题，控制客户需求及范围；4、工作责任心强，能承受工作压力，善于归纳总结，有钻研进取精神，有良好的分析判断能力、创新能力及团队协作能力。</t>
  </si>
  <si>
    <t>职位概要：根据公司管理会计需要搭建财务模型和业务线分析，并根据业务变化进行更新变动，以支持管理层决策岗位职责：1.模型搭建协助主管搭建金融类财务模型（利润表、现金流量、资产负债表）协助依据业务需求调整财务模型、每月与实际业务做差异性分析2. 计划与预算、预测与计划分析分支组合作，协助主管完成每年预测制作与计划分析分支组合作，协助主管完成每年预算制作协助主管完成3-5年长期计划3. 业务分析协助主管完成相关业务线、产品级别分析其他由主管安排的任务4.与各部门数据分析及总监助理及以上负责任沟通任职要求：1.最低学历：本科（全日制）2. 专业要求：财经类、金融类专业3. 语言要求：中文+英文4. 工作经验：优秀的财务或金融专业毕业生，或有1-2年金融行业财务分析工作经验5.专业知识：有一定的金融相关专业知识并具有财经基础6. 技能技巧 : 能熟练使用ms办公软件; 有一定excel&amp;amp;ppt运用能力7.有良好沟通能力及团队协作能力。</t>
  </si>
  <si>
    <t>工作职责：1、负责卡中心sql、oracle或mysql等大型数据库的规划设计、性能调优、运行管理以及日常的系统维护；2、在规定的信息安全体系指导下进行各项措施的技术实现，以保证各项系统的高可用、高稳定、高安全运行；3、负责或参与数据库系统团队的建设和管理。任职资格：1、全日制大学本科及以上学历，计算机或相关专业，在知名企业有至少5年的相关工作经验；2、精通sql、oracle或mysql等数据库的管理和性能优化；3、熟练掌握数据库开发，复杂sql、存储过程、函数等，具备较强的数据库编程功底和清晰的逻辑思维能力；4、精通对大数据和高并发环境的数据库方案设计；5、熟悉nosql数据库及应用，了解hadoop系统和hbase数据库；6、熟悉操作linux或windows等操作系统；7、工作踏实，具有强烈的责任心和积极进取精神；8、有相关it证书者优先；9、有技术博客，在技术社群活跃并有积极贡献者优先。</t>
  </si>
  <si>
    <t>工作职责：岗位职责： 负责卡中心sql、oracle或mysql等大型数据库的规划设计、性能调优、运行管理以及日常的系统维护，在规定的信息安全体系指导下进行各项措施的技术实现以保证各项系统的高可用、高稳定、高安全运行。任职资格：岗位要求： 1、计算机类相关专业毕业，全日制本科以上学历，在知名企业有至少2-5年以上相关工作经验； 2、至少2年以上dba管理的工作经验，有相关it证书者优先； 3、精通sql、oracle或mysql、mongodb等数据库的管理和性能优化 4、熟练掌握数据库开发，复杂sql、存储过程、函数等，具备较强的数据库编程功底和清晰的逻辑思维能力； 5、具备一定的大数据和高并发环境数据库方案的设计能力 6、熟悉nosql数据库及应用，了解hadoop系统和hbase数据库 7、具备较好的心理素质和工作承压能力，对技术富有钻研精神，认真、踏实，责任心强；</t>
  </si>
  <si>
    <t>岗位职责：1、协助高级经理完成事业部的年度预算编制及汇总，月度滚动财务预测，每周财务预测等。2、完成事业部月度、年度预算与实际执行情况的差异分析报表3、协助高级经理对事业部月度及年度费用预算的管控。4、协助高级经理对事业部日常资金预算的管控。例如：事业部月度资金预算与执行情况跟进等；5、完成事业部每周、月度、季度、年度的经营分析报表；6、配合高级经理建立完善有效的财务分析报告制度，从分析对象，分析方法，数据解读，分析结论，改善意见，后期跟踪等方面进行规范；7、协助高级经理对事业部内部经营情况的管控与监督；定期稽查事业部及分办的资产管理；8、协助高级经理完成总部财务部要求的预算、财务分析报告及其他财务报告；9、上司安排的其他相关工作；任职要求：1、大学专科或以上学历（会计/财务/审计管理专业）2、会计/财务/审计类专业职称3、2年以上零售业财务分析工作经验。4、积极、严谨、专业及良好的团队合作能力。5、熟练操作excel、ppt。6、熟练操作国内的财务软件（比如：金蝶、用友等）</t>
  </si>
  <si>
    <t>岗位职责：1.负责为公司内部业务支撑系统提供sql数据库相关的技术支持服务； 2.负责数据库服务器拯救、性能调优、备份与恢复、用户管理、数据库存储空间规划、pl/sql开发等工作； 3.制定数据库运行与维护相关规范和流程； 4.参与相关研发项目和项目上线（数据库相关部分）。任职要求：1、计算机本专业优先录取； 2、接受大二、大三在校生应聘。</t>
  </si>
  <si>
    <t>职位描述：该职位base上海，汇报对象为系统构架师。1.?????? 支持产品及项目开发工作，主要是数据库建模和数据库设计，包含逻辑和物理模型。2.?????? 支持运维部门，保证数据库运行的稳定性和数据准确性。3.?????? 优化提高数据库性能。4.?????? 实时sql标准和最佳方案。5.?????? 根据需求提供数据统计报表。职位概述：该职位作为公司运营中重要的一个环节，工作内容衔接多个部门，需要具备以下要求：基本要求：1.?????? 计算机专业本科以上学历。2.?????? 数据库相关工作经验3年以上。3.?????? 有与开发人员团队合作经验。4.?????? 软件公司出身优先。技术要求：1.必须有关系型数据库oracle、mysql、sql server使用经验3年以上。2.精通sql?server、oracle数据库的运行机制和体系架构以及系统的调优；3.熟练安装搭建数据库服务器及集群系统、双机热备，包括sql?server和oracle； ?4.能够向开发人员提供数据库技术支持，并对程序开发中调用的sql语句进行优化； 5.?具备数据库建模和数据库设计经验。6.熟悉linux等操作系统安装、配置和使用； ?7.熟悉数据库系统的监控，能及时发现和解决问题；?8.精通/熟悉oracle的rac、dg、ogg等相关技术。9.熟悉mongodb、oracle，redis、hbase、hadoop等相关技能</t>
  </si>
  <si>
    <t>价格分析师● 岗位职责：○ 进行产品的价格与成本分析，通过成本逻辑推动产品优化，完善成本基础建设○ 搭建公司核心产品的价格定价体系和标准，完善公司的价格管理体系○ 根据公司产品的迭代优化，更新产品的价格标准● 任职要求：○ 本科以上，计算机，统计，信息，数学等相关专业优先○ 熟练使用sql，熟悉至少一种数据库软件，如：hive、oracle、mysql等○ 对数字敏感、有商业意识，能够通过数据发掘有价值的信息；○ 有数据可视化能力，能够制作高效精准的数据图表，有效传递信息。</t>
  </si>
  <si>
    <t>工作职责：1、根据行业分类，详细了解和分析职位招聘需求和行业趋势；3、能够了解猎头的特点和优势，并能有效的运作和调度；3、培训和辅导猎头，调动猎头资源，帮助猎头快速成长；4、帮助猎企优化流程，提升整体效能；5、与猎企保持良好的合作与沟通，建立充分的信任关系。任职资格：1、2-3年相关行业职能猎头或hr经验，业绩过硬优选；2、沟通能力强、具备运营逻辑和分析能力、思考问题细致、情商高；3、对互联网行业、招聘、人才市场领域有兴趣，愿意研究这个行业，熟悉互联网岗位情况的尤佳；4、学习能力强，对于新鲜事物有挑战精神，积极主动；</t>
  </si>
  <si>
    <t>岗位职责：1、研究针对国内外金融市场的大类资产配置模型、量化投资、算法交易策略；2、确立量化投资理念、数据收集与挖掘、构建策略模型；3、独立完成策略模型设计、开发、回测到实盘运行跟踪的全过程。4、与专业公司、业务和it团队合作，满足个性化需求及落地岗位要求：1、大学本科（含）以上，金融工程、统计等相关专业，3年以上工作经验2、熟悉matlab/python/r 等数学统计分析软件，精通其中语言的一种；3、英语国家六级，能熟练阅读英文学术文献4、专业理论扎实，有扎实的统计分析功底，快速精准的分析能力；愿意分享和承担责任，勇于探索与坚持创新；5、有cfa、frm证书者优先；</t>
  </si>
  <si>
    <t>岗位职责：1、作为设计开发人员与用户之间的桥梁，负责相关系统（主要是投资风险管理统、绩效评估、资产配置管理、投资数据仓库等）/项目的用户需求获取、整理、分析，编制需求规格说明书，并组织评审，对发现的问题及时与用户协调解决；2、对开发组已接收并确认的用户需求按照组织相关规范要求进行需求的规格化，形成供设计和开发人员使用的需求规格说明书；3、从需求角度，协助所属项目或任务的设计方案和系统测试方案制作，并参与其评审；4、在整个项目生命周期过程中，维护需求，根据相关规范处理需求变更，确保项目开发活动和产出不偏离已确认的用户需求（及其变更）；5、组织业务部门对需求进行优先级排序，组织开发人员对需求进行排期，定期反馈需求完成情况，代表部门进行与需求相关的对外协调活动；6、响应业务用户的日常咨询，协助排查生产环境的系统使用问题；7、领导交办的其它工作岗位要求：1、4年以上软件开发和需求管理工作经验，熟悉金融业务。熟悉需求调研方法，较强的业务流程及业务模型分析能力；良好的客户（及内部）沟通经验，能快速把握需求的核心要点2、熟悉数据仓库/数据平台类项目建设的方法论和实践，有主导设计过1个以上金融类数据仓库/数据平台类项目或者主导过1个以上相关项目的需求规划和需求分析工作。3、出色的产品原型表现能力，熟练操作axure、mindmanager、visio、ppt、word、excel等工具软件；4、熟练运用sql，熟悉主流数据库之一：oracle、ms sqlsever 、postgresql、mysql等5、需有较强的团队协作精神。有效的沟通技巧，在团队协作中具有精炼思维和解决复杂问题的能力，具备良好的学习能力，责任心强，能够承受较大的工作压力；6、熟悉金融市场常见产品如股票、债券、基金、另类、期权等7、擅长数据分析、数据统计，熟悉sas、vba、matlab、r、python等分析工具优先；</t>
  </si>
  <si>
    <t>岗位职责：负责海外控股，idw，eft及其相关系统的用户需求分析工作岗位要求：1、较强的建模能力，熟练应用各种uml工具，良好的需求分析和管理能力，熟悉系统开发流程和规则2、有较强的各种金融产品及其背景知识，有金融产品交易系统，财会系统，风控系统等设计、开发经验3、良好的沟通表达能力，团队协作意识，较好的管理用户的能力</t>
  </si>
  <si>
    <t>工作地点：上海工作职责：规划和设计app线上智能推荐产品，支持构建个人客户综合金融精准营销模式开展线上互联网化运营，并通过数据检视，制定线上线下经营策略，推动目标达成开展大数据分析建模及应用ai，升级精准营销模式完成上级领导交办的其它工作应聘要求：大学本科以上学历，年龄24-30岁；为人正直诚恳，责任心强，工作积极主动；有app线上产品运营、或互联网工作经验优先有数据分析基础，能使用sql、python、sas等工具语言优先有团队协作和创新意识。能独立思考、规划和解决问题;有意者请将个人简历、学历、学位及身份证正反面扫描件，近期生活彩照，一并发送到以下邮箱。联系人：郑任远zhengrenyuan001@pingan.com.cn郑智勇zhengzhiyong477@pingan.com.cn</t>
  </si>
  <si>
    <t>岗位职责：1.负责分布式数据库需求分析，系统/子系统模块的设计，关键模块和算法的编码实现，单元测试等工作，输出相关文档及算法代码。2.参与质量活动，确保设计、开发、测试工作按时保质完成，追求提高代码质量和服务性能。3.通过和架构师、团队成员紧密合作，承担数据库领域相关模块设计与开发工作。任职要求：1.参与数据库/数据仓库系统模块和算法的编码实现，单元测试等工作，输出相关文档及算法代码，2.参与质量活动，确保设计、开发、测试工作按时保质完成。1、可以熟练使用一种或多种编程语言，例如linux c/c++等。2、熟悉linux操作系统、数据库设计和实现原理与方法，能编写基于多线程的程序，熟悉代码优化的规则与技巧者优先；4、熟悉分布式技术理论，并实践经验者优先</t>
  </si>
  <si>
    <t>岗位职责：1、深度参与平安集团客户价值测算的方法论设计；2、分析集团保险、银行、互联网金融客户价值，测算客户现有价值、市场价值和未来价值；3、深入挖掘集团保险、银行客户的产品和服务需求，并且规划智能推荐/智能投顾体系；4、测算集团内外部各渠道定价，并规划最优客户迁徙路径；5、带领团队，与平安各渠道、各专业公司合作，完成平安集团客户价值管理方面的重大项目，推动客户经营方案落地。岗位要求：1、长期服务于保险、银行、互金等行业，对各类保险产品、银行产品、互金产品非常熟悉；2、拥有资深保险精算经验或银行业务经验，熟悉金融产品和渠道定价；3、在保险用户价值分析、银行用户价值分析、产品和渠道的智能推荐方面拥有深厚经验；4、具备强大的数据挖掘与建模经验，同时精通各种互联网用户数据分析工具和方法论, 有价值模型, crm模型, 风险模型等经验；5、熟悉sas, sql, r等数据分析和建模等工具；6、擅长沟通、协调和表达，拥有长期团队管理和跨部门/跨公司协同作战经验。</t>
  </si>
  <si>
    <t>岗位资格：1、对a股市场研究和交易有浓厚的兴趣；2、3年以上a股市场的财经编辑、研究、交易岗位等相关从业经历；3、对市场新闻信息敏感，能快速挖掘；4、擅长数据分析，能从数据中挖掘出价值并展开进一步研究；和提炼重点；5、善于表达，擅长接地气的研究报告及市场分析撰写、策划专题研究，有出镜经验者优先；6、对市场有深刻的理解，有一定的研究和交易逻辑体系；7、提供最近6个月的交割单。岗位职责：1、负责a股市场研究小组的研究分工、研究框架、内容转化等流程设计优化，及研究员管理；2、围绕a股市场进行深入研究，提供专业研究成果，生成通俗化的内容和yy音频直播；联系人：龙小姐 ? ? ? ? ? ?联系方式：17612115060面试地址：上海市杨浦区1688号湾谷科技园</t>
  </si>
  <si>
    <t>岗位职责：1、负责公司实施项目中的软件需求分析、软件测试、实施规划方案制定、项目工作计划的安排、项目实施、客户培训、相关文档编写等工作。2、负责与实施项目客户单位进行沟通。3、负责项目实施过程的跟踪以及验收。4、配合销售人员做好售前技术支持工作。任职要求：一、基本条件1、计算机类相关专业本科及以上学历。2、软件开发或软件实施经验2年以上。3、能吃苦耐劳，能经常出差。4、沟通表达能力较好，思维逻辑清晰，具有较好的学习能力和解决问题能力，具有较好的客户服务意识，具有较高的责任感，能承担一定的工作压力。5、熟悉项目管理理论，能有效推进项目工作计划。二、专业技能要求：1、熟练使用中间件tomcat，weblogic，websphere中的至少两种。2、熟练使用数据库oracle，sqlserver，db2，postgresql，inforix中的至少两种3、熟练使用操作系统linux、aix、unix中的至少一种。三、优先条件1、具有1年以上金融行业的工作背景，做过银行软件产品者优先。2、有java开发或etl开发工作经历者优先。</t>
  </si>
  <si>
    <t>岗位概述：1年及以上.net 开发或测试或运维经验，有系统运维经验优先，沟通能力好。岗位要求：1、具有 1年及以上开发或测试或运维经验；2、了解sql server数据库；3、思路清晰，逻辑思维能力强，工作规范；4、具备良好的沟通合作技巧，较强的责任心及团队合作精神；5、具备地产业务流程 及 bpm实施运维经验者优先；6、具有web系统运维经验优先。</t>
  </si>
  <si>
    <t>药物分析研究员职位描述职责描述：1、负责新药研发项目中相关的质量研究工作，包括分析方法的建立 及分析方法的验证等，负责编写新药研究质量标准及相关申报资料；2、负责产品的稳定性研究，负责公司研发新药的稳定性考察，并对试验数据结果进行汇总、分析。撰写相关的报批资料。3、根据项目实验规划安排试验，对试验数据和资料真实性负责。4、原料、中间体、成品的检验。5、检验仪器的日常保养及维护。职位要求：1、药物分析或相关专业本科以上学历。具有高度的责任心与敬业精神，及良好的沟通能力，具备良好的团队精神和职业素养。2、能独立进行各项试验，熟悉各类分析检测方法，会操作hplc，gc，lc-ms等，动手能力强，并能解决试验过程中的问题。3、具有一定英语读写能力，能独立阅读、翻译英语资料；4、能独立完成交待的任务，可起草相关的分析方法，验证文件；</t>
  </si>
  <si>
    <t>岗位职责： 1. 熟悉相关分析化学技术（高效液相色谱仪，液相色谱质谱联用仪，核磁共振仪）； 2．能独立地进行分析仪器地操作，管理维护，和故障排除； 3．按时完成样品测试工作； 4，及时处理实验数据，提供相关报告。  职位要求： 1. 本科以上学历，分析化学或有机化学专业，至少二年的实验室工作经验； 2. 有nmr、lcms、hplc操作经验，有制备液相操作经验者优先； 3．熟悉实验仪器维修，故障排除； 4. 有责任心，较强的沟通能力； 5．有团队合作精神、敬业和服务精神。</t>
  </si>
  <si>
    <t>职位要求：1、精通mysql高可用集群配置，能对数据库进行配置优化问题排查。2、精通sql语句，能够对sql查询进行优化，定制sql规范。3、精通数据库表结构设计，能针对性提出数据库表结构设计方案。4、熟悉mycat，cobar等数据库集群中间件。5、熟悉redis、mongodb等nosql数据库性能参数，集群配置，故障排查。6、熟悉java开发语言并具有数据库分库分表设计方案落地相关经验者优先。工作职责：1、定制数据库流程管理，环境配置规范标准。2、定制sql规范，并定期检查sql语句的规范执行情况。3、对项目相关数据库表，视图，sql查询进行调优。4、负责数据库的运维监控，数据备份管理，确保数据安全。5、负责mysql、redis、mongodb的性能优化，故障检查，确保数据库稳定运行。6、负责数据库分库分表的方案设计执行。</t>
  </si>
  <si>
    <t>岗位职责：1.独立完成线上授课，如线上yy直播视频等，加强与客户的交流互动2、配合业务员完成相关任务3、服务好相关客户的工作4、定期与合作客户进行沟通，建立良好的长期合作关系。任职资格：1、18-30岁，口齿清晰，普通话流利，语音富有感染力；2、拥有证券从业资格证， 证券分析师执业资格者优先3、具备较强的学习能力和优秀的沟通能力；4、性格坚韧，思维敏捷，具备良好的应变能力和承压能力；5、有销售工作经验的优先、半小时~一小时路程优先工作时间：朝九晚五点半：上午9点上班，中午休息一个半小时，下午3点休息半个小时，5点半下班，每天工作时间6个半小时周末固定双休任职要求：</t>
  </si>
  <si>
    <t>岗位职责:1、统计分析区域市场营销活动计划，含周度，月度的计划，并敦促区域进行整改2、统计分析区域市场营销活动结果，含周度，月度的计划，并敦促区域给出活动改进措施3、及时和区域市场经理沟通发现的市场活动问题4、优秀活动案例分析，每周总结分析优秀活动亮点，并推广到全国经销商5、kbu费用核销材料的核查，核查费用核销的合理性和合规性6、其他上级安排的任务任职要求：1、大学本科以上专业2、数据统计分析类岗位服务2年以上，最好有汽车行业服务经验3、了解汽车经销商终端活动4、沟通能力强5、精通办公软件，尤其精于数据统计分析工作</t>
  </si>
  <si>
    <t>职位描述：水、土、空气、玩具样品的有机类测试，包括vocs、svocs、phthalates、pahs等；严格按sop执行所负责的检测工作；确保检测记录及时、完整；按qa/qc要求执行检测工作，对测试数据进行初步核查；对测试过程出现的任何异常，向组长报告；对负责的仪器设备的使用情况及时记录，负责仪器设备的日常维护保养；协助新方法的开发和验证；负责区域的hse工作；组长安排的其它工作。职位要求：化学或环境相关专业本科以上学历；扎实的化学分析基础理论知识，对分析化学实验工作感兴趣；熟练操作和维护gc/gcms或hplc，会使用agilent设备优先考虑；大学英语四级以上，能够熟练阅读；2年以上实验室工作经历优先；熟练使用办公软件；良好的沟通能力及抗压能力；诚实守信、品行端正、责任心强，有团队合作精神。</t>
  </si>
  <si>
    <t>职位描述：水、土、空气、玩具样品的无机类测试，包括重金属、类金属、toc等；严格按sop执行所负责的检测工作；确保检测记录及时、完整；按qa/qc要求执行检测工作，对测试数据进行初步核查；对测试过程出现的任何异常，向组长报告；对负责的仪器设备的使用情况及时记录，负责仪器设备的日常维护保养；协助新方法的开发和验证；组长安排的其它工作。职位要求：化学或环境相关专业本科以上学历；扎实的化学分析基础理论知识，对分析化学实验工作感兴趣；会使用和维护icp、icp-ms、测汞仪、toc；大学英语四级以上，能够熟练阅读；2年以上实验室工作经历；熟练使用办公软件；良好的沟通能力及抗压能力；诚实守信、品行端正、责任心强，有团队合作精神。</t>
  </si>
  <si>
    <t>1、负责为客户提供数据库的技术支持；2、维持客户关系。要求：1、计算机相关专业大专以上学历，有无相关工作经验均可；2、有一定的学习和创新能力，沟通表达及分析与解决问题的能力；3、有数据库软件oracle/mysql/sqlserver基础者优先；?4、有linux基础者优先；工作地点：上海闵行区工作地址闵行区虹井路225号612室</t>
  </si>
  <si>
    <t>岗位职责：1、?承担新药研发过程中候选药物结构鉴定工作；2、 承担新药研发过程中候选药物部分反应监控、纯度分析工作；3、?承担新药及仿制药杂质结构鉴定工作；4、?及时记录和整理试验的原始记录及相关文件，保证数据和记录的合规性；5、?对仪器设备进行日常维护和管理；6、?完成公司安排的其他任务。岗位要求1、药物分析、化学分析或其他相关专业本科以上学历；2、本科3年以上相关工作经验，或硕士2年以上相关工作经验，了解质谱分析原理，具有agilent?lc-ms分析经验的优先考虑；3、?具备良好的协调与沟通能力，组织计划能力；有团队精神，工作积极性高，责任心强，细心。</t>
  </si>
  <si>
    <t>岗位职责：1. 调研并跟踪调行业动态、静态数据和重大事件，研究化工产业短期和中长期发展趋势2. 通过团队合作，对市场资讯进行分析、研究和提炼，发布及时资讯和专业研究报告，供客户做决策依据3. 巩固和开发良好的客户关系，与市场第一线的主要参与者保持密切的沟通4. 关注宏观经济政策和事件，并对国内外、上下游的产业链供需情况进行研究及跟踪任职要求：1. 本科或研究生学历，化工、高分子、精细化工类相关专业2. cet-6，有流利的英语交流和写作能力3. 较强的执行力、严密的逻辑思维及分析能力4. 具备较好的沟通能力，善于团队合作5. 表达清晰流畅，有亲和力6.有咨询行业工作经验或项目开发经验的有限考虑</t>
  </si>
  <si>
    <t>工作职责：负责声音场景分析的研究工作，具体包括：声音事件检测、远场说话人识别、声源定位和跟踪等方向；涉及的技术领域包括：机器学习、麦克风阵列、音频信号处理。工作要求：-熟悉机器学习在音频信号处理领域的前沿算法，在下列相关领域内取得过实际的工作成果：语音识别、说话人识别、声学事件检测、声学场景分类、音源分离、麦克风阵列等；具备深度学习的背景、用深度框架解决音频问题的实践经验；具备声学、心理声学方面的基本知识；具备一定的编程能力，如c/c++, python等；计算机、电子等相关专业博士学历。</t>
  </si>
  <si>
    <t>岗位职责：岗位职责：1.按月编制会计管理报表，分析公司经营成果，提出经营建议；2.协助上级领导建立财务数据分析体系和财务分析系统；3.及时准确的完成月度季度年度的管理报表及财务分析报告；4.参与制定半年全年财务预算，月度滚动财务预测，并将结果与计划对比，进行差异分析；5.与各部门沟通，协助预算调整、追踪等事项；6.上级主管交办的其他临时性事项。任职要求：任职要求：1.会计、财务管理本科以上学历；2.工作年限1年以上，有财务分析经验者优先；3.熟悉国家财会、投资、税务、金融等相关法律法规；4.熟练使用各类办公软件，excel达到精通水平；5.有团队合作精神和较强沟通能力；6.诚实、守信、务实、细致、勤奋，责任感强、工作积极主动，具备创业精神和心态。</t>
  </si>
  <si>
    <t>1.计算机、通信专业专科以上学历；2.连续3年及以上oracle数据库维护经验；3.熟练掌握在linux/unix系统下oracle（包括dg和rac等）的安装、配置，补丁升级等工作；熟练掌握linux脚本语言编程，能编写日常维护需要的脚本；4.擅长oracle生产环境管理维护，包括数据库的数据迁移、备份恢复，数据库的监控、以及数据库故障诊断与排除；5.有较强的应变能力，有责任心，对人热情，良好的团队合作精神，优秀的团队合作意识，工作耐心仔细，积极上进，热爱技术，钻研能力，乐于接受有挑战性的任务。6.ocp证书者优先。7.熟悉mysql、python优先，不是必须项。8:适应短期出差（江浙为主）9:薪资待遇：12000-15000（具体可面议）</t>
  </si>
  <si>
    <t>岗位职责：1、公司经营数据的整理、统计和分析；2、按照上级要求完成各项分析报告。任职要求：1、熟悉使用excel、word、ppt等办公软件，熟练使用数据透视表、各大函数；2、熟悉至少一款数据库软件；3、掌握spss等数据分析软件或者sql语言者优先录用。</t>
  </si>
  <si>
    <t>岗位职责：1.根据应用系统业务需求，使用存储过程、函数，进行接口的编写。2.使用存储过程，进行数据分析、整理、数据报表的相关开发。3.根据业务部门的相关需求，能独立的分析相关需求，有表结构设计经验，按需提取数据。4.数据库分析，调优，能读懂sql，定位问题并更正。任职要求：1.熟悉oracle数据库，熟悉pl/sql，能独立编写存储过程，函数，掌握使用pl/sql develop开发工具。2.具有oracle数据库软件开发相关开发经验，曾经有过金融同业项目、工作经验者优先。3.具有报表相关的开发经验，熟练掌握窗口函数的使用，通过sql实现不同维度的报表处理。4.具有较强的理解能力，能根据产生的问题，快速定位问题，分析产生问题的原因。5.具有较强的责任心与客户服务意识，明确客户的相关业务需求。6.具有良好的沟通能力及团队合作精神。</t>
  </si>
  <si>
    <t>岗位职责：1.协助部门负责人编制财务分析制度和办法；2.定期对各分子公司财务进行检查，及时了解事业部总部和各部门以及下属公司的财务状况，并从收入、成本、费用等各角度对财务状况进行分析，并按制度要求定期报送专业的分析报告；3.协助部门负责人对各单位全面预算执行情况及阿米巴完成情况进行分析调研，撰写相关的分析报告；协助部门负责人按照要求定期编制阿米巴汇总报表及合并报表；4.配合部门负责人开展经营分析工作，提出财务经营分析的专业看法，并提出建设性的改善建议；5.编制事业部运营简报，确保相关数据的准确性；6.兼任事业部总部出纳职位；领导了交办的其他事务；任职要求：1.本科及以上学历，会计或财务管理相关专业，有注册会计师资格者优先；2.熟悉财务管理流程，至少具有3年财务分析管理经验；3.掌握财务各方面软件，熟练运用ppt等办公软件，善于分析总结；4.有较强的沟通能力和人际交往能力。本岗位为天邦股份旗下拾食品事业部财务与督察部分析评价主管岗位，年薪15k；公司目前处在快速发展期，正在等待优秀的您加入！</t>
  </si>
  <si>
    <t>工作职责：1. 主要涉及用友、金蝶等财务软件数据库取数；2. 独立负责开发项目的开发、测试及整合；3. 根据概要设计进行相关模块的详细设计工作；4. 使用java或者c#语言进行编码、测试工作；5. 负责项目的数据库设计及优化；6. 对项目目标的实现提供技术可行性分析；7. 解决开发过程中的难点及其他上级交办的工作。任职要求：1. 5年以上应用开发经验；2. 熟练掌握用友、金蝶等财务软件数据库结构；3. 熟练掌握java或者c#开发技术；4. 熟悉数据库设计，有sql，oracle数据库开发经验者优先；5. 具有良好的团队合作精神和沟通能力，大专或以上学历，计算机相关专业。</t>
  </si>
  <si>
    <t>职位描述：水、土、空气样品的理化测试，包括las、cod、bod、tp、tn、石油类等的测试；严格按sop执行所负责的检测工作；确保检测记录及时、完整；按qa/qc 要求执行检测工作，对测试数据进行初步核查；对测试过程出现的任何异常，向组长报告；对负责的仪器设备的使用情况及时记录，负责仪器设备的日常维护保养；协助新方法的开发和验证；组长安排的其它工作。职位要求：化学、环境等相关专业大专及以上学历；扎实的化学分析基础理论知识，对分析化学实验工作感兴趣；熟练使用办公软件；良好的沟通能力及抗压能力；诚实守信、品行端正、责任心强，有团队合作精神。</t>
  </si>
  <si>
    <t>职位描述：1、?参与分析评估公司财务业绩，提供财务建议和决策支持；?2、?建立预算管理体系，为预算工作建立相应配套的执行、控制机制;?3、?对各业务部门费用进行分析，包括实际对比预测、预算以及数据实际对比分析；?4、?独立完成日常运营、品类和财务状况等各角度的财务分析和数据挖掘；?5、?负责推进完成财务专项分析；?6、?定期提供财务分析报告，并对企业财务分析制度的完善提供合理化建议，并协助草拟财务分析制度；?7、?承办上级交办的其它工作；任职资格：1、?财务分析、会计等财务专业，全日制本科毕业；?2、?财务分析工作经历5年以上，中级会计师、cpa或acca优先；?3、?熟练电脑操作,?熟练使用excel/ppt?,较强的数据敏感度；?4、 擅长逻辑分析，熟悉业务监控、分析建模、趋势预测相关工作；5、?具有数字敏感性和良好的数据分析能力，.熟悉国家会计准则、税收法律等；6、?具有强烈的责任心，较强的学习能力，良好的人际沟通能力，良好的协调合作的意识及团队精神，高效快速处理日常事务，具有服务意识。工作时间：法定工作日 8:30-17:30工作地点：上海浦东新区张江环科路515号12层</t>
  </si>
  <si>
    <t>岗位职责：1、店铺后台各项基础数据收集、整理、审核、分析；2、对店铺关键核心数据进行分析，整合数据，制定数据处理方案；3、负责通过数据分析，对店铺流量、转化率、客单提升与优化予以数据支持；4、活动效果总结分析，竞品数据收集，对比分析；5、满足各部门对于运营数据的提取需求及其他领导安排的任务。任职要求：1、大专及以上学历，电子商务专业优先；2、一年以上互联网相关行业经验者优先；3、熟练使用各种数据统计工具，具有较强的数据统计、分析、解决业务问题的能力；4、具有良好的逻辑分析能力和文字表达能力；5、具有敏锐的商业嗅觉，数据敏感性强，能熟练使用office工具。</t>
  </si>
  <si>
    <t>岗位描述：1、根据公司开发的平台制作参数；2、按照参数设定的勾稽关系审核数据的准确性；3、对所收集的数据进行汇总、分析；4、与客户保持密切联系，开发潜在客户。任职要求：1、大专以上学历，计算机或者财务专业；2、具有良好的团队合作精神，能在较大压力下保持良好的工作状态；3、品貌端正，具备良好的沟通和表达能力；4、良好的计算机操作能力，熟练掌握word，excel，ppt的操作；5、有sql数据库知识的优先，了解sql server数据库，能做一些基本的操作。</t>
  </si>
  <si>
    <t>岗位职责：1.参与公司产品开发中的cae分析，按设计人员反馈的问题，确定分析类型，提出模型需求，为计算分析的模型提供说明。           2.用有限元软件对机械结构进行有限分析。根据设计图，模拟运行并解决求解过程中出现的问题。                   3.根据相关标准建立分析模型，为cae计算分析的准确性和可靠性提供说明，能够根据cae分析结果给出优化建议，完成相关分析任务和报告。    4.cae分析标准化的工作，通过试验进行对标，编制cae分析基准。     5.针对常规分析内容，应用apdl语言进行二次开发，实现分析自动化。任职要求：    1.机械、力学相关专业，本科及以上学历，2年以上相关工作经验。    2.熟悉有限元基础知识，力学基础扎实，口头书面表达能力强，思路清晰    3.至少精通ansys,包括workbench 和经典界面，有过使用ls-dyna或fe-safe的项目经验，有apdl编程能力的优先考虑。            4.至少熟悉一款三维建模软件，比如solidedge/ug/pro/e;能熟练运用catia(或ug/proe)等工程设计软件等，cae分析软件进行三维数据设计；熟练使用analysis等软件从事机械零部件结构相关有限元分析工作；                 5.为人正直，责任心强，诚实诚信，工作认真，具有团队合作精神。</t>
  </si>
  <si>
    <t>岗位职责：负责数据准备、清洗、简单模型设计、模型验证及测试。任职要求：1、 统计、数学、物理或计算机等相关专业，本科学历；2、 掌握r/python/matlab/scala等数据分析相关语言；3、 熟悉基本数据分析的算法，如gbdt/pca/lr/kmeans等；4、 熟悉linux shell以及sql语言；5、 了解大数据、分布式相关的技术，如spark/hbase/tensorflow等；6、 获得过数学建模竞赛奖项者优先考虑；7、 参与过github等开源项目，有mooc相关课程的证书等优先考虑。员工福利：每年一次加薪，给付加班工资；国家规定五险一金；通讯补贴，交通补贴，午餐补贴；年终奖金；商业医疗、重疾、意外保险，子女商业医疗险，年度体检。</t>
  </si>
  <si>
    <t>岗位职责1.根据要求完成日常数据整理及报表制作工作； 2.根据项目要求，以运营目标为核心，进行专项数据挖掘及分析工作； 3.建立客户模型，根据运营实际情况主动进行数据挖掘工作。4.根据业务需求进行数据抽取、汇总、分析及报告编制； 5.对分析结果进行分享、讲解、演示； 6、及时发现和分析数据反映的经营变化和问题，提出警示并提供经营问题解决建议。能力要求1.沟通能力，团队协助能力，责任心强2.逻辑能力强，有极强的数据敏感度与数据分析能力； 3.精通office软件，精通vba编程； 4.精通sql数据库，熟悉spss等数据分析工具； 5.具备1年以上团队管理经验，具有良好的沟通表达能力； 6.学习能力强，责任心强，具有优秀理解能力与团队合作能力。</t>
  </si>
  <si>
    <t>工作职责：1. 根据公司业绩目标，参与设计和优化经销商奖酬制度(销售和服务分润)；2. 实施奖酬制度的设计，包括但不仅限对内：于跨部门协调，后台系统设置，培训；对外：线上线下平台的配套和推广，报备等；3. 奖酬制度实施的效果分析，基于分析结果提供优化方案；4. 主动关注直销业界的最新趋势和主要竞争对手的奖酬制度变化，推进我司的制度创新；4. 建模以评估风险、盈利水平和预测一定条件下未来的业绩走势；5. 维护和优化的多渠道经营模式中包含的流程；6. 和美国总部相关部门沟通协作，包括但不仅限于提供分析报告，跟进系统对接；7. 确保相关数据及数据分析报告被妥善管理存盘。任职要求：1. 本科以上学历，数学、统计等相关专业背景优先；2. 1年以上从事数据挖掘、分析、建模及可视化呈现经验优先，熟练使用分析工具（excel）；3. 直销行业从业背景优先；4. 沟通能力强，可以适合复杂条件下的跨部门沟通能力；5. 良好英语书面&amp;amp;沟通能力，良好的的microsoft office 技能，包括ppt等.</t>
  </si>
  <si>
    <t>岗位职责：负责数据建模、模型评估、模型开发。任职要求：1、 统计、数学、物理或计算机等相关专业，硕士及以上学历；2、 掌握r/python/matlab/scala等数据分析相关语言；3、 熟悉基本数据分析的算法，如gbdt/pca/lr/kmeans等；4、 熟悉linux shell以及sql语言；5、 了解大数据、分布式相关的技术，如spark/hbase/tensorflow等；6、 获得过数学建模竞赛奖项者优先考虑；7、 参与过github等开源项目，有mooc相关课程的证书等优先考虑。员工福利：每年一次加薪，给付加班工资；国家规定五险一金；通讯补贴，交通补贴，午餐补贴；年终奖金；商业医疗、重疾、意外保险，子女商业医疗险，年度体检。</t>
  </si>
  <si>
    <t>公司现公开招聘有志于从事转化医学事业的人才加入我们的创业团队，研发更为精准可靠的尖端检测技术，实现对肿瘤等重大疾病的早发现、早预防和精准治疗。公司将提供有竞争力的五险一金薪酬和假期福利，优秀的技术培训和研发环境，对于突出贡献员工提供额外高额奖金和快速职业晋升通道。1. 建立基因测序数据分析流程，分析肿瘤低频突变，建立自有数据库和专家系统。2. 相关专业硕士、博士学历有1年以上生物信息分析经验；本科学历有2年以上生物信息学分析经验。3. 熟练掌握linux，perl，python，r等基本程序的应用。4. 能按研发要求独立编写程序对测序数据进行个性化分析。5. 熟悉肿瘤基因突变数据库和专家系统者优先。6. 公司提供有竞争力的薪资、五险一金、带薪年假等福利，成绩突出者可获高额绩效奖金。应聘信须包括以下材料：简历，含联系方式、近照、专长等基本信息；两名推荐人及其email和联系电话。应聘材料发至hr@ireadgene.com，邮件主题和附件均以“应聘岗位-学历-姓名”命名，谢绝来电来访，非诚勿扰。符合面试条件者，将在近期通知安排面试，面试时需提交相关证明文件复印件。</t>
  </si>
  <si>
    <t>岗位职责：1. ? ? ? ? 平时对tmt、大消费、人工智能等进行细致的分析和资料收集；2. ? ? ? ? 参与被投资公司的财务尽调，整理分析出客观实际的财务状况。3. ? ? ? ? 按照企业目前的财务报表和战略规划做财务预测4. ? ? ? ? 投资完成后每个月和季度完成对被投资公司的财务管理和审核；负责对被投资公司进行全面风险监控，定期收集、分析各类数据报表，对比预算和计划的达成率；在tmt和大消费行业有2-3年的财务分析和预算实战经验，单独或者全盘协作完成为5-10个项目的分析和财务预算工作。岗位要求：1、 ?全日制本科以上学历，财务、金融等相关专业，具有相当的财务、审计、金融和法律知识，熟悉tmt和大消费行业。2、 ?在第三方审计机构有3年的工作经验。3、 ?在tmt和大消费行业有2-3年的财务分析和预算实战经验，单独或者全盘协作完成为5-10个项目的分析和财务预算工作。4、 ?能独立组织完成项目分析和尽职调查；熟悉相关领域的政策和法律法规，企业管理制度、流程、财务管理规范等5、 ?具备扎实的财务分析、投资分析、风险管控能力，有良好的沟通能力、文字表达能力和团队协作能力。6、 ?具有良好的职业素养和道德操守，接受不定时加班，抗压能力强。</t>
  </si>
  <si>
    <t>r</t>
    <phoneticPr fontId="1" type="noConversion"/>
  </si>
  <si>
    <t>python</t>
    <phoneticPr fontId="1" type="noConversion"/>
  </si>
  <si>
    <t>sql</t>
    <phoneticPr fontId="1" type="noConversion"/>
  </si>
  <si>
    <t>sas</t>
    <phoneticPr fontId="1" type="noConversion"/>
  </si>
  <si>
    <t>excel</t>
    <phoneticPr fontId="1" type="noConversion"/>
  </si>
  <si>
    <t>spss</t>
    <phoneticPr fontId="1" type="noConversion"/>
  </si>
  <si>
    <t>oracle</t>
    <phoneticPr fontId="1" type="noConversion"/>
  </si>
  <si>
    <t>mysql</t>
    <phoneticPr fontId="1" type="noConversion"/>
  </si>
  <si>
    <t>office</t>
    <phoneticPr fontId="1" type="noConversion"/>
  </si>
  <si>
    <t>etl</t>
    <phoneticPr fontId="1" type="noConversion"/>
  </si>
  <si>
    <t>3000-5000元/月</t>
    <phoneticPr fontId="1" type="noConversion"/>
  </si>
  <si>
    <t>(空白)</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</si>
</sst>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_);[Red]\(0.00\)"/>
    <numFmt numFmtId="177" formatCode="0_ "/>
  </numFmts>
  <fonts count="5" x14ac:knownFonts="1">
    <font>
      <sz val="11"/>
      <color theme="1"/>
      <name val="宋体"/>
      <family val="2"/>
      <scheme val="minor"/>
    </font>
    <font>
      <sz val="9"/>
      <name val="宋体"/>
      <family val="3"/>
      <charset val="134"/>
      <scheme val="minor"/>
    </font>
    <font>
      <sz val="10"/>
      <color theme="1"/>
      <name val="宋体"/>
      <family val="2"/>
      <scheme val="minor"/>
    </font>
    <font>
      <b/>
      <sz val="11"/>
      <color theme="1"/>
      <name val="宋体"/>
      <family val="3"/>
      <charset val="134"/>
      <scheme val="minor"/>
    </font>
    <font>
      <sz val="9"/>
      <color rgb="FF000000"/>
      <name val="Microsoft YaHei UI"/>
      <family val="2"/>
      <charset val="134"/>
    </font>
  </fonts>
  <fills count="7">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0" tint="-0.249977111117893"/>
        <bgColor indexed="64"/>
      </patternFill>
    </fill>
    <fill>
      <patternFill patternType="solid">
        <fgColor theme="8" tint="0.39997558519241921"/>
        <bgColor indexed="64"/>
      </patternFill>
    </fill>
    <fill>
      <patternFill patternType="solid">
        <fgColor rgb="FFFF0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0" fillId="0" borderId="0" xfId="0" applyAlignment="1">
      <alignment vertical="center"/>
    </xf>
    <xf numFmtId="22" fontId="0" fillId="0" borderId="0" xfId="0" applyNumberFormat="1" applyAlignment="1">
      <alignment vertical="center"/>
    </xf>
    <xf numFmtId="0" fontId="2" fillId="2" borderId="0" xfId="0" applyFont="1" applyFill="1"/>
    <xf numFmtId="0" fontId="0" fillId="0" borderId="0" xfId="0" pivotButton="1"/>
    <xf numFmtId="0" fontId="0" fillId="0" borderId="0" xfId="0" applyAlignment="1">
      <alignment horizontal="left"/>
    </xf>
    <xf numFmtId="0" fontId="0" fillId="0" borderId="0" xfId="0" applyNumberFormat="1"/>
    <xf numFmtId="0" fontId="0" fillId="3" borderId="0" xfId="0" applyFill="1" applyAlignment="1">
      <alignment vertical="center"/>
    </xf>
    <xf numFmtId="176" fontId="0" fillId="0" borderId="0" xfId="0" applyNumberFormat="1" applyAlignment="1">
      <alignment vertical="center"/>
    </xf>
    <xf numFmtId="176" fontId="0" fillId="0" borderId="0" xfId="0" applyNumberFormat="1"/>
    <xf numFmtId="177" fontId="0" fillId="0" borderId="0" xfId="0" applyNumberFormat="1"/>
    <xf numFmtId="0" fontId="0" fillId="2" borderId="0" xfId="0" applyFill="1"/>
    <xf numFmtId="177" fontId="3" fillId="4" borderId="1" xfId="0" applyNumberFormat="1" applyFont="1" applyFill="1" applyBorder="1" applyAlignment="1">
      <alignment horizontal="center" vertical="center"/>
    </xf>
    <xf numFmtId="177" fontId="3" fillId="2" borderId="1" xfId="0" applyNumberFormat="1" applyFont="1" applyFill="1" applyBorder="1" applyAlignment="1">
      <alignment horizontal="center" vertical="center"/>
    </xf>
    <xf numFmtId="177" fontId="0" fillId="2" borderId="1" xfId="0" applyNumberFormat="1" applyFill="1" applyBorder="1" applyAlignment="1">
      <alignment horizontal="center" vertical="center"/>
    </xf>
    <xf numFmtId="0" fontId="0" fillId="5" borderId="0" xfId="0" applyFill="1" applyAlignment="1">
      <alignment vertical="center"/>
    </xf>
    <xf numFmtId="0" fontId="0" fillId="6" borderId="0" xfId="0" applyFill="1" applyAlignment="1">
      <alignment vertical="center"/>
    </xf>
  </cellXfs>
  <cellStyles count="1">
    <cellStyle name="常规" xfId="0" builtinId="0"/>
  </cellStyles>
  <dxfs count="9">
    <dxf>
      <numFmt numFmtId="177" formatCode="0_ "/>
    </dxf>
    <dxf>
      <numFmt numFmtId="177" formatCode="0_ "/>
    </dxf>
    <dxf>
      <numFmt numFmtId="1" formatCode="0"/>
    </dxf>
    <dxf>
      <numFmt numFmtId="1" formatCode="0"/>
    </dxf>
    <dxf>
      <numFmt numFmtId="177" formatCode="0_ "/>
    </dxf>
    <dxf>
      <numFmt numFmtId="177" formatCode="0_ "/>
    </dxf>
    <dxf>
      <numFmt numFmtId="177" formatCode="0_ "/>
    </dxf>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8"/>
      <tableStyleElement type="headerRow" dxfId="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r>
              <a:rPr lang="zh-CN" sz="1100" b="1">
                <a:latin typeface="微软雅黑" panose="020B0503020204020204" pitchFamily="34" charset="-122"/>
                <a:ea typeface="微软雅黑" panose="020B0503020204020204" pitchFamily="34" charset="-122"/>
              </a:rPr>
              <a:t>工作年限 </a:t>
            </a:r>
            <a:r>
              <a:rPr lang="en-US" sz="1100" b="1">
                <a:latin typeface="微软雅黑" panose="020B0503020204020204" pitchFamily="34" charset="-122"/>
                <a:ea typeface="微软雅黑" panose="020B0503020204020204" pitchFamily="34" charset="-122"/>
              </a:rPr>
              <a:t>&amp; </a:t>
            </a:r>
            <a:r>
              <a:rPr lang="zh-CN" sz="1100" b="1">
                <a:latin typeface="微软雅黑" panose="020B0503020204020204" pitchFamily="34" charset="-122"/>
                <a:ea typeface="微软雅黑" panose="020B0503020204020204" pitchFamily="34" charset="-122"/>
              </a:rPr>
              <a:t>公司规模交叉分析</a:t>
            </a:r>
          </a:p>
        </c:rich>
      </c:tx>
      <c:layout>
        <c:manualLayout>
          <c:xMode val="edge"/>
          <c:yMode val="edge"/>
          <c:x val="7.083333333333339E-3"/>
          <c:y val="0"/>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微软雅黑" panose="020B0503020204020204" pitchFamily="34" charset="-122"/>
              <a:ea typeface="微软雅黑" panose="020B0503020204020204" pitchFamily="34" charset="-122"/>
              <a:cs typeface="+mn-cs"/>
            </a:defRPr>
          </a:pPr>
          <a:endParaRPr lang="zh-CN"/>
        </a:p>
      </c:txPr>
    </c:title>
    <c:autoTitleDeleted val="0"/>
    <c:plotArea>
      <c:layout/>
      <c:barChart>
        <c:barDir val="col"/>
        <c:grouping val="clustered"/>
        <c:varyColors val="0"/>
        <c:ser>
          <c:idx val="1"/>
          <c:order val="0"/>
          <c:spPr>
            <a:solidFill>
              <a:schemeClr val="accent2"/>
            </a:solidFill>
            <a:ln>
              <a:noFill/>
            </a:ln>
            <a:effectLst/>
          </c:spPr>
          <c:invertIfNegative val="0"/>
          <c:val>
            <c:numRef>
              <c:f>[0]!公司规模控件</c:f>
              <c:numCache>
                <c:formatCode>0_ </c:formatCode>
                <c:ptCount val="7"/>
                <c:pt idx="1">
                  <c:v>8000</c:v>
                </c:pt>
                <c:pt idx="2">
                  <c:v>7750</c:v>
                </c:pt>
                <c:pt idx="3">
                  <c:v>9833.3333333333339</c:v>
                </c:pt>
                <c:pt idx="4">
                  <c:v>9500</c:v>
                </c:pt>
                <c:pt idx="5">
                  <c:v>6000</c:v>
                </c:pt>
              </c:numCache>
            </c:numRef>
          </c:val>
        </c:ser>
        <c:dLbls>
          <c:showLegendKey val="0"/>
          <c:showVal val="0"/>
          <c:showCatName val="0"/>
          <c:showSerName val="0"/>
          <c:showPercent val="0"/>
          <c:showBubbleSize val="0"/>
        </c:dLbls>
        <c:gapWidth val="219"/>
        <c:overlap val="-27"/>
        <c:axId val="32263376"/>
        <c:axId val="224615840"/>
      </c:barChart>
      <c:catAx>
        <c:axId val="32263376"/>
        <c:scaling>
          <c:orientation val="minMax"/>
        </c:scaling>
        <c:delete val="0"/>
        <c:axPos val="b"/>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24615840"/>
        <c:crosses val="autoZero"/>
        <c:auto val="1"/>
        <c:lblAlgn val="ctr"/>
        <c:lblOffset val="100"/>
        <c:noMultiLvlLbl val="0"/>
      </c:catAx>
      <c:valAx>
        <c:axId val="224615840"/>
        <c:scaling>
          <c:orientation val="minMax"/>
        </c:scaling>
        <c:delete val="0"/>
        <c:axPos val="l"/>
        <c:numFmt formatCode="0_ " sourceLinked="1"/>
        <c:majorTickMark val="cross"/>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2263376"/>
        <c:crosses val="autoZero"/>
        <c:crossBetween val="between"/>
      </c:val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900"/>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3"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checked="Checked"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11</xdr:row>
      <xdr:rowOff>0</xdr:rowOff>
    </xdr:from>
    <xdr:to>
      <xdr:col>9</xdr:col>
      <xdr:colOff>0</xdr:colOff>
      <xdr:row>23</xdr:row>
      <xdr:rowOff>0</xdr:rowOff>
    </xdr:to>
    <xdr:graphicFrame macro="">
      <xdr:nvGraphicFramePr>
        <xdr:cNvPr id="7" name="图表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171450</xdr:colOff>
      <xdr:row>2</xdr:row>
      <xdr:rowOff>104775</xdr:rowOff>
    </xdr:from>
    <xdr:to>
      <xdr:col>11</xdr:col>
      <xdr:colOff>0</xdr:colOff>
      <xdr:row>17</xdr:row>
      <xdr:rowOff>0</xdr:rowOff>
    </xdr:to>
    <xdr:grpSp>
      <xdr:nvGrpSpPr>
        <xdr:cNvPr id="12" name="组合 11"/>
        <xdr:cNvGrpSpPr/>
      </xdr:nvGrpSpPr>
      <xdr:grpSpPr>
        <a:xfrm>
          <a:off x="6328064" y="451139"/>
          <a:ext cx="1196686" cy="2492952"/>
          <a:chOff x="6343650" y="447675"/>
          <a:chExt cx="1200150" cy="2466975"/>
        </a:xfrm>
      </xdr:grpSpPr>
      <xdr:grpSp>
        <xdr:nvGrpSpPr>
          <xdr:cNvPr id="10" name="组合 9"/>
          <xdr:cNvGrpSpPr/>
        </xdr:nvGrpSpPr>
        <xdr:grpSpPr>
          <a:xfrm>
            <a:off x="6343650" y="514350"/>
            <a:ext cx="1200150" cy="2400300"/>
            <a:chOff x="9505950" y="171450"/>
            <a:chExt cx="1200150" cy="2400300"/>
          </a:xfrm>
        </xdr:grpSpPr>
        <mc:AlternateContent xmlns:mc="http://schemas.openxmlformats.org/markup-compatibility/2006">
          <mc:Choice xmlns:a14="http://schemas.microsoft.com/office/drawing/2010/main" Requires="a14">
            <xdr:grpSp>
              <xdr:nvGrpSpPr>
                <xdr:cNvPr id="9" name="组合 8"/>
                <xdr:cNvGrpSpPr/>
              </xdr:nvGrpSpPr>
              <xdr:grpSpPr>
                <a:xfrm>
                  <a:off x="9696450" y="523866"/>
                  <a:ext cx="800100" cy="1924059"/>
                  <a:chOff x="8429625" y="409566"/>
                  <a:chExt cx="800100" cy="1924059"/>
                </a:xfrm>
              </xdr:grpSpPr>
              <xdr:sp macro="" textlink="">
                <xdr:nvSpPr>
                  <xdr:cNvPr id="13323" name="Option Button 11" hidden="1">
                    <a:extLst>
                      <a:ext uri="{63B3BB69-23CF-44E3-9099-C40C66FF867C}">
                        <a14:compatExt spid="_x0000_s13323"/>
                      </a:ext>
                    </a:extLst>
                  </xdr:cNvPr>
                  <xdr:cNvSpPr/>
                </xdr:nvSpPr>
                <xdr:spPr bwMode="auto">
                  <a:xfrm>
                    <a:off x="8429625" y="409566"/>
                    <a:ext cx="800100" cy="276225"/>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zh-CN" altLang="en-US" sz="900" b="0" i="0" u="none" strike="noStrike" baseline="0">
                        <a:solidFill>
                          <a:srgbClr val="000000"/>
                        </a:solidFill>
                        <a:latin typeface="Microsoft YaHei UI"/>
                        <a:ea typeface="Microsoft YaHei UI"/>
                      </a:rPr>
                      <a:t>0 无</a:t>
                    </a:r>
                  </a:p>
                </xdr:txBody>
              </xdr:sp>
              <xdr:sp macro="" textlink="">
                <xdr:nvSpPr>
                  <xdr:cNvPr id="13324" name="Option Button 12" hidden="1">
                    <a:extLst>
                      <a:ext uri="{63B3BB69-23CF-44E3-9099-C40C66FF867C}">
                        <a14:compatExt spid="_x0000_s13324"/>
                      </a:ext>
                    </a:extLst>
                  </xdr:cNvPr>
                  <xdr:cNvSpPr/>
                </xdr:nvSpPr>
                <xdr:spPr bwMode="auto">
                  <a:xfrm>
                    <a:off x="8429625" y="684212"/>
                    <a:ext cx="800100" cy="276225"/>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zh-CN" altLang="en-US" sz="900" b="0" i="0" u="none" strike="noStrike" baseline="0">
                        <a:solidFill>
                          <a:srgbClr val="000000"/>
                        </a:solidFill>
                        <a:latin typeface="Microsoft YaHei UI"/>
                        <a:ea typeface="Microsoft YaHei UI"/>
                      </a:rPr>
                      <a:t>1 不限</a:t>
                    </a:r>
                  </a:p>
                </xdr:txBody>
              </xdr:sp>
              <xdr:sp macro="" textlink="">
                <xdr:nvSpPr>
                  <xdr:cNvPr id="13325" name="Option Button 13" hidden="1">
                    <a:extLst>
                      <a:ext uri="{63B3BB69-23CF-44E3-9099-C40C66FF867C}">
                        <a14:compatExt spid="_x0000_s13325"/>
                      </a:ext>
                    </a:extLst>
                  </xdr:cNvPr>
                  <xdr:cNvSpPr/>
                </xdr:nvSpPr>
                <xdr:spPr bwMode="auto">
                  <a:xfrm>
                    <a:off x="8429625" y="958849"/>
                    <a:ext cx="800100" cy="276225"/>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zh-CN" altLang="en-US" sz="900" b="0" i="0" u="none" strike="noStrike" baseline="0">
                        <a:solidFill>
                          <a:srgbClr val="000000"/>
                        </a:solidFill>
                        <a:latin typeface="Microsoft YaHei UI"/>
                        <a:ea typeface="Microsoft YaHei UI"/>
                      </a:rPr>
                      <a:t>2 1年以下</a:t>
                    </a:r>
                  </a:p>
                </xdr:txBody>
              </xdr:sp>
              <xdr:sp macro="" textlink="">
                <xdr:nvSpPr>
                  <xdr:cNvPr id="13326" name="Option Button 14" hidden="1">
                    <a:extLst>
                      <a:ext uri="{63B3BB69-23CF-44E3-9099-C40C66FF867C}">
                        <a14:compatExt spid="_x0000_s13326"/>
                      </a:ext>
                    </a:extLst>
                  </xdr:cNvPr>
                  <xdr:cNvSpPr/>
                </xdr:nvSpPr>
                <xdr:spPr bwMode="auto">
                  <a:xfrm>
                    <a:off x="8429625" y="1233487"/>
                    <a:ext cx="800100" cy="276225"/>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zh-CN" altLang="en-US" sz="900" b="0" i="0" u="none" strike="noStrike" baseline="0">
                        <a:solidFill>
                          <a:srgbClr val="000000"/>
                        </a:solidFill>
                        <a:latin typeface="Microsoft YaHei UI"/>
                        <a:ea typeface="Microsoft YaHei UI"/>
                      </a:rPr>
                      <a:t>3 1-3年</a:t>
                    </a:r>
                  </a:p>
                </xdr:txBody>
              </xdr:sp>
              <xdr:sp macro="" textlink="">
                <xdr:nvSpPr>
                  <xdr:cNvPr id="13327" name="Option Button 15" hidden="1">
                    <a:extLst>
                      <a:ext uri="{63B3BB69-23CF-44E3-9099-C40C66FF867C}">
                        <a14:compatExt spid="_x0000_s13327"/>
                      </a:ext>
                    </a:extLst>
                  </xdr:cNvPr>
                  <xdr:cNvSpPr/>
                </xdr:nvSpPr>
                <xdr:spPr bwMode="auto">
                  <a:xfrm>
                    <a:off x="8429625" y="1508125"/>
                    <a:ext cx="800100" cy="276225"/>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zh-CN" altLang="en-US" sz="900" b="0" i="0" u="none" strike="noStrike" baseline="0">
                        <a:solidFill>
                          <a:srgbClr val="000000"/>
                        </a:solidFill>
                        <a:latin typeface="Microsoft YaHei UI"/>
                        <a:ea typeface="Microsoft YaHei UI"/>
                      </a:rPr>
                      <a:t>4 3-5年</a:t>
                    </a:r>
                  </a:p>
                </xdr:txBody>
              </xdr:sp>
              <xdr:sp macro="" textlink="">
                <xdr:nvSpPr>
                  <xdr:cNvPr id="13328" name="Option Button 16" hidden="1">
                    <a:extLst>
                      <a:ext uri="{63B3BB69-23CF-44E3-9099-C40C66FF867C}">
                        <a14:compatExt spid="_x0000_s13328"/>
                      </a:ext>
                    </a:extLst>
                  </xdr:cNvPr>
                  <xdr:cNvSpPr/>
                </xdr:nvSpPr>
                <xdr:spPr bwMode="auto">
                  <a:xfrm>
                    <a:off x="8429625" y="1782763"/>
                    <a:ext cx="800100" cy="276225"/>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zh-CN" altLang="en-US" sz="900" b="0" i="0" u="none" strike="noStrike" baseline="0">
                        <a:solidFill>
                          <a:srgbClr val="000000"/>
                        </a:solidFill>
                        <a:latin typeface="Microsoft YaHei UI"/>
                        <a:ea typeface="Microsoft YaHei UI"/>
                      </a:rPr>
                      <a:t>5 5-10年</a:t>
                    </a:r>
                  </a:p>
                </xdr:txBody>
              </xdr:sp>
              <xdr:sp macro="" textlink="">
                <xdr:nvSpPr>
                  <xdr:cNvPr id="13329" name="Option Button 17" hidden="1">
                    <a:extLst>
                      <a:ext uri="{63B3BB69-23CF-44E3-9099-C40C66FF867C}">
                        <a14:compatExt spid="_x0000_s13329"/>
                      </a:ext>
                    </a:extLst>
                  </xdr:cNvPr>
                  <xdr:cNvSpPr/>
                </xdr:nvSpPr>
                <xdr:spPr bwMode="auto">
                  <a:xfrm>
                    <a:off x="8429625" y="2057400"/>
                    <a:ext cx="800100" cy="276225"/>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zh-CN" altLang="en-US" sz="900" b="0" i="0" u="none" strike="noStrike" baseline="0">
                        <a:solidFill>
                          <a:srgbClr val="000000"/>
                        </a:solidFill>
                        <a:latin typeface="Microsoft YaHei UI"/>
                        <a:ea typeface="Microsoft YaHei UI"/>
                      </a:rPr>
                      <a:t>6 10年以上</a:t>
                    </a:r>
                  </a:p>
                </xdr:txBody>
              </xdr:sp>
            </xdr:grpSp>
          </mc:Choice>
          <mc:Fallback/>
        </mc:AlternateContent>
        <xdr:sp macro="" textlink="">
          <xdr:nvSpPr>
            <xdr:cNvPr id="8" name="圆角矩形 7"/>
            <xdr:cNvSpPr/>
          </xdr:nvSpPr>
          <xdr:spPr>
            <a:xfrm>
              <a:off x="9505950" y="171450"/>
              <a:ext cx="1200150" cy="2400300"/>
            </a:xfrm>
            <a:prstGeom prst="roundRect">
              <a:avLst/>
            </a:prstGeom>
            <a:no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sp macro="" textlink="">
        <xdr:nvSpPr>
          <xdr:cNvPr id="11" name="文本框 10"/>
          <xdr:cNvSpPr txBox="1"/>
        </xdr:nvSpPr>
        <xdr:spPr>
          <a:xfrm>
            <a:off x="6410324" y="447675"/>
            <a:ext cx="800101" cy="171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CN" altLang="en-US" sz="800"/>
              <a:t>选择工作经验</a:t>
            </a:r>
          </a:p>
        </xdr:txBody>
      </xdr:sp>
    </xdr:grpSp>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25968;&#25454;&#20998;&#26512;.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25968;&#25454;&#20998;&#26512;.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microsoft.com/office/2006/relationships/xlExternalLinkPath/xlPathMissing" Target="&#25968;&#25454;&#20998;&#26512;.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microsoft.com/office/2006/relationships/xlExternalLinkPath/xlPathMissing" Target="&#25968;&#25454;&#20998;&#26512;.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作者" refreshedDate="43200.628599768519" createdVersion="5" refreshedVersion="5" minRefreshableVersion="3" recordCount="930">
  <cacheSource type="worksheet">
    <worksheetSource ref="A1:A931" sheet="3" r:id="rId2"/>
  </cacheSource>
  <cacheFields count="1">
    <cacheField name="学历要求" numFmtId="0">
      <sharedItems count="6">
        <s v="硕士"/>
        <s v="本科"/>
        <s v="大专"/>
        <s v="不限"/>
        <s v="中技"/>
        <s v="中专"/>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作者" refreshedDate="43200.644549189812" createdVersion="5" refreshedVersion="5" minRefreshableVersion="3" recordCount="360">
  <cacheSource type="worksheet">
    <worksheetSource ref="A1:A361" sheet="5" r:id="rId2"/>
  </cacheSource>
  <cacheFields count="1">
    <cacheField name="公司规模" numFmtId="0">
      <sharedItems count="7">
        <s v="100-499人"/>
        <s v="1000-9999人"/>
        <s v="保密"/>
        <s v="500-999人"/>
        <s v="20-99人"/>
        <s v="20人以下"/>
        <s v="10000人以上"/>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作者" refreshedDate="43201.42036261574" createdVersion="5" refreshedVersion="5" minRefreshableVersion="3" recordCount="1347">
  <cacheSource type="worksheet">
    <worksheetSource ref="A1:X1348" sheet="数据处理结果" r:id="rId2"/>
  </cacheSource>
  <cacheFields count="24">
    <cacheField name="类别" numFmtId="0">
      <sharedItems containsSemiMixedTypes="0" containsString="0" containsNumber="1" containsInteger="1" minValue="1" maxValue="3" count="3">
        <n v="1"/>
        <n v="2"/>
        <n v="3"/>
      </sharedItems>
    </cacheField>
    <cacheField name="岗位名称" numFmtId="0">
      <sharedItems count="849">
        <s v="市场专员/数据分析-实习生"/>
        <s v="高级数据分析师（互联网金融方向）"/>
        <s v="数据分析经理"/>
        <s v="金融数据分析师/助理"/>
        <s v="风控数据分析师J11839"/>
        <s v="数据分析员"/>
        <s v="〖转行不用愁〗诚聘金融数据分析师"/>
        <s v="互联网营销数据分析专员"/>
        <s v="应届毕业生首选 五险一金 数据分析师"/>
        <s v="技术类岗位6k-10k金融数据分析员可接受应届"/>
        <s v="金融数据分析 底薪6000双休 早九晚五"/>
        <s v="首席数据官/数据价值分析 /数据产品设计师"/>
        <s v="应届生首选  高薪直招金融数据分析师助理"/>
        <s v="数据分析师"/>
        <s v="大数据分析师"/>
        <s v="互联网数据分析员"/>
        <s v="诚聘金融证券数据分析师 公司直招可培训"/>
        <s v="金融数据分析助理 储备经理人实习生亦可"/>
        <s v="6k-15k起诚聘数据分析师助理五险一金"/>
        <s v="金融数据分析师"/>
        <s v="财务数据分析专员"/>
        <s v="应届毕业生/金融数据分析师/助理 底薪6K-8K"/>
        <s v="金融数据分析助理/接受无经验"/>
        <s v="数据分析专员"/>
        <s v="?金融数据分析师助理//储备经理"/>
        <s v="数据分析主管"/>
        <s v="直招数据分析师/助理实习生"/>
        <s v="数据分析专家"/>
        <s v="康普森畜牧-数据分析师"/>
        <s v="贵金属数据分析"/>
        <s v="黄金数据分析"/>
        <s v="运维专员/数据分析专员"/>
        <s v="外汇数据分析顾问"/>
        <s v="金融数据分析专员（双休+五险一金）"/>
        <s v="影视数据分析师"/>
        <s v="数据分析"/>
        <s v="高级运营数据分析师"/>
        <s v="金融数据分析师华壹信融"/>
        <s v="高级数据分析师"/>
        <s v="数据分析师助理"/>
        <s v="风控数据分析"/>
        <s v="中级数据分析师"/>
        <s v="产品经理 市场调研 数据分析 年底分红+提成"/>
        <s v="快消数据分析 销售数据研究"/>
        <s v="生物大数据分析数据科学家"/>
        <s v="gis数据分析师"/>
        <s v="高级数据分析"/>
        <s v="零基础培训数据分析师助理"/>
        <s v="底薪8k起高薪诚聘金融数据分析师+五险一金"/>
        <s v="底薪6K起聘金融数据分析师助理"/>
        <s v="诚聘金融数据分析师/操盘手/接受无经验"/>
        <s v="ASO/SEO专员（数据分析、网站运营方向）"/>
        <s v="初中级数据分析师"/>
        <s v="模型数据分析师"/>
        <s v="数据分析主任"/>
        <s v="游戏数据分析师"/>
        <s v="高级数据分析师（统计方向）"/>
        <s v="行业研究员/知识研究/数据分析"/>
        <s v="数据分析师（深圳）"/>
        <s v="数据分析统计员"/>
        <s v="数据统计分析主管"/>
        <s v="电商数据分析专员"/>
        <s v="舆情数据分析师"/>
        <s v="数据分析建模主管（深圳）"/>
        <s v="电营渠道高级数据分析师"/>
        <s v="数据分析师（运营）"/>
        <s v="大数据分析工程师"/>
        <s v="金融数据分析专员"/>
        <s v="数据分析工程师"/>
        <s v="业务助理（数据分析）"/>
        <s v="非销售+非业务&amp;金融数据分析专员6K起"/>
        <s v="金融数据分析师（五险+双休+飞销售）"/>
        <s v="市场大数据分析"/>
        <s v="大数据分析高级工程师"/>
        <s v="数据分析师、数据工程师"/>
        <s v="（代招500强外资快消行业）数据分析"/>
        <s v="大数据咨询顾问（数据分析方向）"/>
        <s v="数据分析助理（实习）"/>
        <s v="高薪诚聘数据分析师"/>
        <s v="运营分析师（数据方向）"/>
        <s v="Analyst (数据分析师)"/>
        <s v="业务运营（数据分析/优化）"/>
        <s v="数据分析/优化实习生（福利多多）"/>
        <s v="数据分析实习生"/>
        <s v="商务专员（流向数据分析）"/>
        <s v="数据分析咨询顾问"/>
        <s v="数据分析主管/专员（医药）"/>
        <s v="数据分析（线上运营）"/>
        <s v="蛋白质组学数据分析技术专家"/>
        <s v="数据分析经理（福利好）"/>
        <s v="BI数据分析师"/>
        <s v="商业数据分析"/>
        <s v="资深分析师（数据系统组）"/>
        <s v="财务分析员（数据分析和项目监控）"/>
        <s v="BI数据分析"/>
        <s v="数据分析师（汽车行业）"/>
        <s v="网络安全数据分析工程师"/>
        <s v="大数据分析经理"/>
        <s v="数据分析与建模专家"/>
        <s v="数据分析（支付产品）"/>
        <s v="数据分析师（985/强逻辑）"/>
        <s v="好未来励步-数据分析产品经理"/>
        <s v="数据分析助理"/>
        <s v="数据分析师（中关村）"/>
        <s v="商品部数据分析专员"/>
        <s v="数据分析专员（商品部）"/>
        <s v="中/高级数据分析"/>
        <s v="数据分析主管（营运部）"/>
        <s v="急聘数据分析工程师（环保类高薪+平台好+各项福利设施齐全）"/>
        <s v="大数据分析师（互联网广告行业）"/>
        <s v="项目助理（数据分析）"/>
        <s v="数据分析/数据专员"/>
        <s v="SAP数据分析专员"/>
        <s v="金融外汇数据分析师"/>
        <s v="市场数据分析"/>
        <s v="数据统计分析专员"/>
        <s v="电力系统数据分析师"/>
        <s v="数据分析师/Data Analyst"/>
        <s v="销售数据分析专员"/>
        <s v="基因数据分析师(GWAS)"/>
        <s v="货品数据分析（浙江大东鞋业有限公司）"/>
        <s v="高级数据分析师（新零售事业部）"/>
        <s v="数据分析师（管培生）"/>
        <s v="生物信息数据分析工程师"/>
        <s v="客服专员兼数据分析员"/>
        <s v="大数据分析专员"/>
        <s v="临床试验数据统计分析师（实习）"/>
        <s v="数据分析岗"/>
        <s v="数据挖掘分析实习生"/>
        <s v="数据分析建模经理（深圳）"/>
        <s v="python开发（数据爬取分析开发工程师）"/>
        <s v="数据统计分析专员（包吃住接受应届生）"/>
        <s v="excel数据分析"/>
        <s v="周末双休+五险一金——金融数据分析师"/>
        <s v="数据人员（分析用户数据）"/>
        <s v="诚招  金融数据分析师"/>
        <s v="急聘金融数据分析师/助理+均新月入2万"/>
        <s v="数据专员（经营分析方向）"/>
        <s v="数据产品经理"/>
        <s v="数据挖掘分析师（数据科学家）"/>
        <s v="数据专员"/>
        <s v="数据专员（急聘）"/>
        <s v="金融外汇数据分析师（助理）"/>
        <s v="数据运营"/>
        <s v="数据挖掘工程师"/>
        <s v="量化策略分析"/>
        <s v="金融分析师助理 实习生 可接受应届生 0基础"/>
        <s v="商业数据分析专员"/>
        <s v="GIS数据处理工程师"/>
        <s v="大数据产品经理"/>
        <s v="数据分析类岗位"/>
        <s v="外汇交易分析师"/>
        <s v="高级舆情分析师"/>
        <s v="基金期货分析师"/>
        <s v="分析师"/>
        <s v="金融分析师助理零基础带薪培训 6千底薪五险"/>
        <s v="期货分析总监"/>
        <s v="大数据产品创新副总经理"/>
        <s v="BI分析师"/>
        <s v="股票交易分析师"/>
        <s v="大数据算法工程师(职位编号：Tuyoo000332)"/>
        <s v="数据支持中心主管J11001"/>
        <s v="化学分析技术员（金属材料）"/>
        <s v="数据运营专员（北京）"/>
        <s v="大数据开发工程师"/>
        <s v="康普森畜牧-数据开发工程师"/>
        <s v="生物信息分析"/>
        <s v="统计分析员（北京）"/>
        <s v="金融分析师助理(6k+五险+双休+非销售)"/>
        <s v="会计（预算分析）"/>
        <s v="金融分析师"/>
        <s v="数据建模工程师（EDA部）"/>
        <s v="舆情分析师/中级舆情分析师"/>
        <s v="互联网数据运营专员"/>
        <s v="风控数据"/>
        <s v="数据运营经理"/>
        <s v="数据工程师招聘"/>
        <s v="金融分析交易员（不找客户不加班）"/>
        <s v="研究中心分析师/咨询老师"/>
        <s v="产品总监/大数据产品总监"/>
        <s v="底薪8000起豪宅顾问/资产分析师/职业经理人(职位编号：4)"/>
        <s v="金融分析交易员（双休）"/>
        <s v="数据支持"/>
        <s v="Sr. Statistician(高级统计分析师)"/>
        <s v="金融分析师助理"/>
        <s v="行业研究员/分析师"/>
        <s v="数据统计专员/文员"/>
        <s v="资深财务分析师"/>
        <s v="舆情分析师（一部）"/>
        <s v="分析员"/>
        <s v="数据中心专员"/>
        <s v="统计分析师Statistician"/>
        <s v="证券分析专员"/>
        <s v="财务分析员"/>
        <s v="分析经理"/>
        <s v="数据挖掘总监"/>
        <s v="物流地产投资分析师"/>
        <s v="医美网电咨询师（商务通、大数据）"/>
        <s v="广告投放 /敏锐/数据/985/游戏/审美/文艺"/>
        <s v="大数据研发工程师"/>
        <s v="金融分析专员"/>
        <s v="商品分析专员（ME&amp;CITY品牌）"/>
        <s v="需求分析人员（提供住宿）"/>
        <s v="数据员"/>
        <s v="需求分析工程师"/>
        <s v="生物医学META分析员"/>
        <s v="数据实习生"/>
        <s v="粮油饲料初级分析师"/>
        <s v="数据运营-专车事业部J12462"/>
        <s v="舆情分析师（三部）"/>
        <s v="数据统计专员"/>
        <s v="资深分析师（商业分析组）"/>
        <s v="资深数据研发工程师"/>
        <s v="光谱分析算法工程师"/>
        <s v="数据处理员"/>
        <s v="高级数据产品经理——专车事业部J12458"/>
        <s v="数据助理/文员"/>
        <s v="渠道数据运营"/>
        <s v="广告资源分析专员"/>
        <s v="录入员数据员/文员（可收应届生）急招"/>
        <s v="数据专员/销售运营/统计录入员"/>
        <s v="大数据高级研发工程师"/>
        <s v="综合分析"/>
        <s v="数据管理专员"/>
        <s v="舆情分析师"/>
        <s v="大数据工程师"/>
        <s v="产品需求分析师"/>
        <s v="情报分析师"/>
        <s v="销售数据运营"/>
        <s v="python数据挖掘工程师"/>
        <s v="数据运营（金融）"/>
        <s v="需求分析师"/>
        <s v="风险数据挖掘工程师"/>
        <s v="Data Mining Consultant/数据挖掘顾问"/>
        <s v="经营分析专员/主管"/>
        <s v="数据助理"/>
        <s v="数据处理工程师"/>
        <s v="Senior Analyst（高级分析师）"/>
        <s v="财务分析"/>
        <s v="媒体舆情监测分析"/>
        <s v="用户数据运营"/>
        <s v="数据中心实习生"/>
        <s v="数据运营主管"/>
        <s v="实验员/分析员（预防医学、制药专业优先考虑）"/>
        <s v="统计分析工程师"/>
        <s v="风控政策分析岗"/>
        <s v="运营分析岗"/>
        <s v="数据挖掘实习生"/>
        <s v="hadoop开发工程师（数据挖掘方向）"/>
        <s v="分析研究/行业分析/策划编辑/情报信息分析"/>
        <s v="行业投资分析师"/>
        <s v="生物信息分析工程师"/>
        <s v="需求分析工程师、产品顾问（提供住宿）"/>
        <s v="人工智能专家（大数据算法）"/>
        <s v="数据产品运营经理"/>
        <s v="统计调研员/统计分析师"/>
        <s v="数据运营专员"/>
        <s v="需求分析师（交通项目）"/>
        <s v="财务经理（合并报表/财务分析）"/>
        <s v="互联网市场分析师"/>
        <s v="质量分析工程师"/>
        <s v="产品经理（数据运营）"/>
        <s v="财务分析经理"/>
        <s v="行业分析师"/>
        <s v="医学分析师"/>
        <s v="高级行业分析师"/>
        <s v="商品分析专员"/>
        <s v="大数据业务拓展经理"/>
        <s v="产品经理（大数据方向）"/>
        <s v="大数据实施运维"/>
        <s v="大数据BD业务拓展经理"/>
        <s v="信贷风险分析员—风险测评"/>
        <s v="初级数据工程师（Java方向）"/>
        <s v="Hadoop大数据开发工程师"/>
        <s v="数据开发工程师"/>
        <s v="数据风险建模师"/>
        <s v="激光遥感数据处理工程师"/>
        <s v="大数据经理"/>
        <s v="运营数据专员"/>
        <s v="产品经理 数据方向"/>
        <s v="人事助理/招聘分析方向"/>
        <s v="商品分析主管"/>
        <s v="运营分析"/>
        <s v="数据主管"/>
        <s v="生物信息分析主管"/>
        <s v="销售数据专员"/>
        <s v="需求与数据经理"/>
        <s v="数据研究员"/>
        <s v="商业分析师"/>
        <s v="高级数据工程师"/>
        <s v="咨询顾问：产业研究分析员"/>
        <s v="数据架构师"/>
        <s v="数据算法工程师"/>
        <s v="运营分析经理"/>
        <s v="数据结算专员"/>
        <s v="业务分析岗"/>
        <s v="金融分析助理"/>
        <s v="农产品信息分析师"/>
        <s v="高级数据产品经理"/>
        <s v="商品货品分析"/>
        <s v="农产品初级分析师"/>
        <s v="价格分析专员"/>
        <s v="高级生物信息分析师"/>
        <s v="数据部主管"/>
        <s v="财务分析师"/>
        <s v="资深需求分析师 --咨询顾问"/>
        <s v="统计分析员"/>
        <s v="分析研究助理（高级）"/>
        <s v="经营分析管理经理"/>
        <s v="数据仓库工程师"/>
        <s v="零售信贷风控分析员"/>
        <s v="北京无线电计量测试研究所 测试数据处理岗"/>
        <s v="数据仓库模型设计师"/>
        <s v="临床数据管理J11244"/>
        <s v="电竞行业分析师"/>
        <s v="数据清洗组长"/>
        <s v="大数据架构师-鼎富科技华南-研发资源部"/>
        <s v="高级商品分析"/>
        <s v="大数据运维"/>
        <s v="交通工程（数值仿真与大数据）"/>
        <s v="市场咨询调研分析师"/>
        <s v="业务分析专员"/>
        <s v="舆情分析实习生J11808"/>
        <s v="业务分析师"/>
        <s v="数据运营经理（售后逻辑方向）"/>
        <s v="形体健康管理数据研究员"/>
        <s v="数据主管（福利多多）"/>
        <s v="数据经理"/>
        <s v="数据研究专员"/>
        <s v="数据客服"/>
        <s v="资深职位分析师"/>
        <s v="生物学研究员（药物分析）"/>
        <s v="语义分析师"/>
        <s v="it—数据工程师"/>
        <s v="python数据工程师"/>
        <s v="数据库工程师"/>
        <s v="数据库开发"/>
        <s v="Oracle数据库开发工程师"/>
        <s v="风控专员"/>
        <s v="聘外汇风控项目总监"/>
        <s v="高级风控"/>
        <s v="风控主管"/>
        <s v="风控专员J11480"/>
        <s v="风控文员"/>
        <s v="金融风控师、助理（20万年薪）"/>
        <s v="金融风控总监"/>
        <s v="风控终审-企业贷"/>
        <s v="客服专员/风控专员"/>
        <s v="风控主管/专员+上升空间+双休"/>
        <s v="风控审批专员"/>
        <s v="风控助理"/>
        <s v="风控专员（对公授信审批）J11951"/>
        <s v="地产项目风控总监"/>
        <s v="8K五险一金高薪风控专员"/>
        <s v="车务管理（风控）"/>
        <s v="电话销售/客服/银行催收专员/风控员"/>
        <s v="银行信贷部风控文员岗年薪10万（不做销售）"/>
        <s v="风控总监/首席风控官（网贷平台）"/>
        <s v="风控及业务引导经理（金融业背景）"/>
        <s v="高级风控专员/风控顾问J11027"/>
        <s v="风控高级专员/反欺诈专员J11938"/>
        <s v="风控专员（双休+五险一金+高薪）"/>
        <s v="基金风控经理"/>
        <s v="风控总监（保理业务）"/>
        <s v="高薪直聘风控专员 中心地段写字楼"/>
        <s v="风控总监/经理"/>
        <s v="风控总监"/>
        <s v="银行客服、风控 审批、五险二金 高薪！双休"/>
        <s v="风控总监/风控经理"/>
        <s v="风控专员（法律）"/>
        <s v="金融产品风控经理"/>
        <s v="风控"/>
        <s v="风控审核专员"/>
        <s v="私募证券风控总监"/>
        <s v="诚聘风控专员+月薪过万+五险一金"/>
        <s v="风控经理"/>
        <s v="风控副总监"/>
        <s v="信审质检(大额贷风控)"/>
        <s v="法务风控经理"/>
        <s v="风控（垫资）"/>
        <s v="风控总监（信贷线上产品）"/>
        <s v="风控信用管理客服"/>
        <s v="风控总监/经理（企业方向）"/>
        <s v="银行风控电话催收/催收专员 6-8K"/>
        <s v="合规风控总监"/>
        <s v="高级风控经理/风控经理"/>
        <s v="风控审批总监（商贷渠道）"/>
        <s v="金融风控专员 临近地铁"/>
        <s v="合规/风控经理"/>
        <s v="风控专员（无需销售）"/>
        <s v="风控策略经理-BJ1806"/>
        <s v="招风控专员/双休五险一金"/>
        <s v="交通银行催收专员 反欺诈风控专员"/>
        <s v="风控经理（消费金融）"/>
        <s v="风控总监（贷中管理）"/>
        <s v="风控法务"/>
        <s v="风控合规经理/主管"/>
        <s v="合规风控部专员"/>
        <s v="风控岗"/>
        <s v="金融风控专员"/>
        <s v="汽车金融风控初审岗（上海）"/>
        <s v="汽车金融风控复审岗（上海）"/>
        <s v="高级风控经理"/>
        <s v="高级风控专员（培训）J10719"/>
        <s v="风控法务主管"/>
        <s v="首席风控官CRO"/>
        <s v="车贷风控运营"/>
        <s v="中小微企业贷款风控专员/经理-双休五险一金"/>
        <s v="大区风控/信审专员-周末双休"/>
        <s v="风控客服"/>
        <s v="供应链风控总监"/>
        <s v="政策管理（大额贷风控）"/>
        <s v="风控经理（汽车金融方向）"/>
        <s v="风控主管（供应链金融放款中心）"/>
        <s v="供应链金融风控经理（B2B业务）"/>
        <s v="管理培训生（风控方向）"/>
        <s v="风控经理（上梅林地铁口+双休）"/>
        <s v="审批主管/专员（车贷风控）"/>
        <s v="法务风控主管"/>
        <s v="风控专员（周末双休）"/>
        <s v="风控审核专员（排班制）"/>
        <s v="投资业务风控高级经理&amp;经理"/>
        <s v="急聘风控专员"/>
        <s v="风控合规经理"/>
        <s v="风控专员-平安普惠（正编）"/>
        <s v="风控高级经理-汽车金融"/>
        <s v="风控实习生"/>
        <s v="法务经理（基金、风控经验）"/>
        <s v="结算风控经理（大宗商品场外衍生品）"/>
        <s v="风控专员-平安普惠（正编/内勤）"/>
        <s v="产品经理（风控）"/>
        <s v="高级风控经理（互金）"/>
        <s v="私募股权风控负责人"/>
        <s v="风控客服（文职双休+增城上班）"/>
        <s v="风控政策管理岗"/>
        <s v="车贷风控客服（双休+珠江新城）"/>
        <s v="风控经理/高级风控经理"/>
        <s v="风控运营专员（下户、尽调）"/>
        <s v="风控审批经理"/>
        <s v="融资租赁 风控经理"/>
        <s v="合规风控副经理"/>
        <s v="区域风控经理"/>
        <s v="金融产品风控专员"/>
        <s v="首席风控官（CRO）"/>
        <s v="风控专员（退伍军人）"/>
        <s v="高薪诚聘电话催收回款风控专员"/>
        <s v="风控专员（双休）"/>
        <s v="合规风控专员"/>
        <s v="资深产品经理/产品专家（风控系统）"/>
        <s v="数据运营经理（风控建模方向）"/>
        <s v="风控总监（内控）"/>
        <s v="风控产品经理"/>
        <s v="产业投资基金风控经理/总监"/>
        <s v="风控审计员"/>
        <s v="集团首席风控官"/>
        <s v="风控合规岗"/>
        <s v="法务专员（企业运营风控方向）"/>
        <s v="风控管理经理"/>
        <s v="风控信审专员(职位编号：zendaimoney002408)"/>
        <s v="信审专员/风控专员/初审专员/审核专员7.31(职位编号：zendaimoney002514)"/>
        <s v="风控总监（P2P）"/>
        <s v="风控经理（合作机构风控方向）"/>
        <s v="6k起聘金融实习交易员 风控助理双休"/>
        <s v="风控总经理（供应链金融）"/>
        <s v="风控专员华壹信融高薪直招风控专员"/>
        <s v="尽调专员/风控助理"/>
        <s v="银行风控员/催收员(5险1金,6-20k)"/>
        <s v="华壹直招风控专员"/>
        <s v="风控合规部副部长"/>
        <s v="新媒体风控专员"/>
        <s v="风控专员(信审方向）"/>
        <s v="风控负责人（深圳）"/>
        <s v="风控初审"/>
        <s v="法务/风控经理"/>
        <s v="引导基金风控主管"/>
        <s v="金融风控产品经理"/>
        <s v="诚聘风控助理"/>
        <s v="风控专员-财务向"/>
        <s v="诚招  风控专员—接受应届生"/>
        <s v="（龙华）风控催收客服（非销售性质）"/>
        <s v="高薪诚聘 金融风控师"/>
        <s v="急招银行卡风控专员"/>
        <s v="外汇风控总监"/>
        <s v="风控经理总监助理"/>
        <s v="风控助理/金融专员 分析师（助理）五险双休"/>
        <s v="银行/风控专员（5天8小时）（龙华大浪）"/>
        <s v="基金首席风控师"/>
        <s v="合规风控岗"/>
        <s v="首席风控分析师"/>
        <s v="外汇风控经理"/>
        <s v="首席风控经理"/>
        <s v="金融外汇风控师"/>
        <s v="外汇交易风控总监"/>
        <s v="风控师"/>
        <s v="高级风控总监"/>
        <s v="聘风控经理"/>
        <s v="金融风控经理"/>
        <s v="诚招金融风控专员"/>
        <s v="风控策略研究员"/>
        <s v="零基础诚聘金融数据分析师/风控助理 6k+岗位分红"/>
        <s v="资产风控师"/>
        <s v="股票风控经理"/>
        <s v="首席风控师"/>
        <s v="高级风控员"/>
        <s v="外汇首席风控总监"/>
        <s v="外汇风控师"/>
        <s v="风控总监助理"/>
        <s v="股票期货外汇风控交易员"/>
        <s v="交易员、助理、技术员、风控"/>
        <s v="外汇风控专员"/>
        <s v="风控师/助理底薪6000-15000"/>
        <s v="风控经理(先进清洁电力)"/>
        <s v="风控客服(五险一金+珠江新城上班）"/>
        <s v="期货/基金/交易员/前台/风控/金融产品销售"/>
        <s v="期货首席风控师"/>
        <s v="高级风控管理师"/>
        <s v="聘金融投资实习生/交易员/风控助理"/>
        <s v="国贸高薪 金融风控师"/>
        <s v="风控稽核岗（物流）"/>
        <s v="金融风控师、专员、助理"/>
        <s v="海外业务风控项目管理经理(042290)"/>
        <s v="资金风控专员"/>
        <s v="风控专员(10023712)"/>
        <s v="金融风控师"/>
        <s v="风控合规岗(保险方向)"/>
        <s v="保险风控合规实习生-宜信总部"/>
        <s v="风控经理助理"/>
        <s v="内容策划（风控方向）(039245)"/>
        <s v="高级风控经理(基金、股权投资方向)"/>
        <s v="股票期货外汇风控专员"/>
        <s v="风控产品专家(039030)"/>
        <s v="政策与策略经理（风控）"/>
        <s v="保险风控合规(10020692)"/>
        <s v="征信主管（风控）"/>
        <s v="高薪金融风控师、专员"/>
        <s v="风控合规专员(可接受实习生)"/>
        <s v="风控主管/经理"/>
        <s v="保险风控合规主管(10020692)"/>
        <s v="风险分析与模型分析师（SAS/风控）"/>
        <s v="风控建模师"/>
        <s v="征信经理（风控经理）"/>
        <s v="风控主管（规划管理主管）"/>
        <s v="金融管家周末双休 ，风控师，操盘手各10名"/>
        <s v="股票期货外汇风控经理助理"/>
        <s v="数据分析专员/SAS/风控专员(10022794)"/>
        <s v="风控分析专员"/>
        <s v="外汇风控管理"/>
        <s v="金融风控经理助理"/>
        <s v="风控专员(10023650)"/>
        <s v="资深财经经理（资金风控）"/>
        <s v="金融投资风控经理"/>
        <s v="金融风控分析助理"/>
        <s v="股票风控分析专员"/>
        <s v="风控经理/主管"/>
        <s v="风控客服（珠江新城上班）"/>
        <s v="风控分析经理"/>
        <s v="监察审计高级经理（信息化风控方向）"/>
        <s v="外汇风控管理总监"/>
        <s v="风控总监（金凯富集团）"/>
        <s v="风控顾问"/>
        <s v="投资风控经理"/>
        <s v="金融风控师、助理"/>
        <s v="风控客服（天河上班）"/>
        <s v="股票期货外汇风控分析专员"/>
        <s v="金融风控分析专员"/>
        <s v="财务风控岗（星河金融）"/>
        <s v="风控审核专员(10016757)"/>
        <s v="JAVA开发工程师（风控方向）(职位编号：unipay000499)"/>
        <s v="初审/信审/贷前风控(10024080)"/>
        <s v="电话催收客服/电销/风控专员（四惠东附近）"/>
        <s v="风控管理"/>
        <s v="高级私募风控经理"/>
        <s v="创投风控岗（深圳某金融国企）"/>
        <s v="金融风控师/专员/助理"/>
        <s v="风控/客服专员"/>
        <s v="数据挖掘"/>
        <s v="中级数据挖掘工程师"/>
        <s v="（EXCEL 数据挖掘）数据分析"/>
        <s v="算法工程师数据挖掘"/>
        <s v="数据分析与数据挖掘工程师"/>
        <s v="大数据挖掘工程师"/>
        <s v="数据挖掘工程师(职位编号：Skyworth001181)"/>
        <s v="开发部5计算机软件工程师初级数据挖掘"/>
        <s v="数据挖掘高级经理(038065)"/>
        <s v="数据挖掘岗"/>
        <s v="咨询顾问-数据挖掘方向"/>
        <s v="数据挖掘分析（SH）"/>
        <s v="软件研发工程师（数据挖掘方向）"/>
        <s v="数据挖掘技术经理"/>
        <s v="高级游戏数据挖掘(职位编号：youzu002450)"/>
        <s v="数据挖掘工程师(职位编号：youzu000433)"/>
        <s v="数据挖掘工程师/模型算法工程师-北京-00064"/>
        <s v="25925-数据挖掘工程师（深圳）(职位编号：38750)"/>
        <s v="数据挖掘建模分析/机器学习实习生"/>
        <s v="数据挖掘分析师"/>
        <s v="数据建模师/数据挖掘工程师"/>
        <s v="机器学习数据挖掘讲师"/>
        <s v="资深数据挖掘岗"/>
        <s v="高级数据挖掘工程师(000944)(职位编号：umfintech000944)"/>
        <s v="数据挖掘岗（偏客户方向）"/>
        <s v="数据挖掘工程师（架构方向）"/>
        <s v="数据挖掘工程师（算法方向）"/>
        <s v="大数据挖掘资深专员(职位编号：28583)"/>
        <s v="OMG064-广告数据挖掘与算法工程师（上海）(职位编号：38763)"/>
        <s v="数据挖掘分析师（高级）"/>
        <s v="技术总监（BI数据挖掘）"/>
        <s v="日企数据挖掘工程师(编号98231)"/>
        <s v="算法工程师（数据挖掘方向）(职位编号：15806)"/>
        <s v="SNG11-数据挖掘高级工程师（深圳）(职位编号：38924)"/>
        <s v="数据挖掘算法工程师(职位编号：16002)"/>
        <s v="机器学习/数据挖掘工程师(职位编号：15637)"/>
        <s v="文本数据挖掘经理-自然语言NLP人工智能"/>
        <s v="数据挖掘(职位编号：15670)"/>
        <s v="数据挖掘高级工程师(职位编号：15665)"/>
        <s v="数据挖掘工程师(职位编号：15575)"/>
        <s v="文本数据挖掘-自然语言NLP人工智能"/>
        <s v="数据分析与挖掘专员（数据运营中心）"/>
        <s v="高德-数据挖掘&amp;机器学习算法高级工程师/技术专家(职位编号：GP033640)"/>
        <s v="数据挖掘工程师（高级）"/>
        <s v="高级数据挖掘工程师/算法工程师"/>
        <s v="大数据挖掘与分析工程师"/>
        <s v="大数据分析挖掘工程师"/>
        <s v="资深算法/机器学习/数据挖掘 技术负责人"/>
        <s v="数据挖掘/机器学习实习生(职位编号：15449)"/>
        <s v="数据挖掘工程师（30-60+期权）"/>
        <s v="电商数据挖掘工程师"/>
        <s v="实习生-数据挖掘"/>
        <s v="数据挖掘研究"/>
        <s v="数据挖掘算法工程师"/>
        <s v="金融互联网 数据分析挖掘 机器学习咨询专家"/>
        <s v="PTBU-高级数据挖掘工程师"/>
        <s v="Data Mining Specialist 数据挖掘专家(职位编号：3987239/001_1522719193)"/>
        <s v="数据挖掘工程师（金融行业）"/>
        <s v="阿里妈妈事业部-数据研发/挖掘专家-北京(职位编号：GP045061)"/>
        <s v="金融、互联网 数据分析挖掘 机器学习"/>
        <s v="金融行业的数据挖掘/分析师"/>
        <s v="大数据挖掘研发工程师"/>
        <s v="大数据挖掘高级工程师"/>
        <s v="高级数据挖掘工程师"/>
        <s v="中级数据挖掘"/>
        <s v="初级数据挖掘"/>
        <s v="数据挖掘（有独立项目经验）"/>
        <s v="数据挖掘算法工程师（2018校招）"/>
        <s v="数据挖掘工程师（自然语言处理方向）"/>
        <s v="数据挖掘工程师 （自然语言处理方向）"/>
        <s v="数据挖掘算法工程师 （2018应届生）"/>
        <s v="高级数据挖掘算法工程师（人工智能研究院）"/>
        <s v="数据挖掘讲师/数据挖掘工程师"/>
        <s v="大数据分析师（数据挖掘方向）"/>
        <s v="数据挖掘经理"/>
        <s v="数据分析与挖掘-python工程师-00410"/>
        <s v="数据挖掘与建模工程师"/>
        <s v="数据挖掘算法专家"/>
        <s v="数据挖掘工程师-校招"/>
        <s v="数据挖掘讲师"/>
        <s v="汽车大数据挖掘（研究经理/研究员/助理研究员）"/>
        <s v="数据挖掘专家"/>
        <s v="资深数据挖掘工程师/专家"/>
        <s v="数据挖掘工程师 （全职/实习）"/>
        <s v="大数据与数据挖掘工程师"/>
        <s v="数据挖掘工程师实习生"/>
        <s v="数据挖掘工程师/算法工程师"/>
        <s v="数据挖掘助理工程师"/>
        <s v="数据挖掘岗（中国银联）"/>
        <s v="数据挖掘（分析）师"/>
        <s v="高级/资深数据挖掘工程师"/>
        <s v="车辆数据挖掘工程师"/>
        <s v="数据挖掘经理（人工智能方向）"/>
        <s v="数据挖掘-西区"/>
        <s v="数据挖掘专员"/>
        <s v="高级数据分析师（数据挖掘方向/BI方向）"/>
        <s v="数据挖掘工程师(五天八小时、五险一金、福利补贴齐全)"/>
        <s v="数据挖掘(风控建模)"/>
        <s v="博士后（大数据分析挖掘方向）"/>
        <s v="数据分析与挖掘工程师"/>
        <s v="生物信息、医学统计、数据挖掘实习生"/>
        <s v="生物信息，医学统计，数据挖掘研究助理"/>
        <s v="生物统计，生物信息，数据挖掘博士后"/>
        <s v="临床数据管理员/临床协调员"/>
        <s v="数据运营专员（智能物联网）"/>
        <s v="数据业务售前工程师"/>
        <s v="数据质控高级经理"/>
        <s v="清结算数据经理"/>
        <s v="产品数据管理工程师"/>
        <s v="云计算/大数据开发(9K零基础）"/>
        <s v="数据分析师（业务运营方向）"/>
        <s v="机械设计转行9K大数据开发"/>
        <s v="杂志发行/数据整理"/>
        <s v="资深大数据运维工程师 Sr. Data Operations"/>
        <s v="运营支持专员（数据和行政方向）"/>
        <s v="大数据/软件开发实习生(转正)"/>
        <s v="数据处理"/>
        <s v="急聘大数据工程师（坐标：上海，大牛带队）"/>
        <s v="数据工程师 ID-25537"/>
        <s v="区域市场企划岗-数据分析方向（上海）(职位编号：Citicbank003896)"/>
        <s v="数据分析师（坐标11号线南翔站）(职位编号：8)"/>
        <s v="闵行数据标注员/24每小时"/>
        <s v="数据信息安全总监"/>
        <s v="数据分析师 包食宿171207"/>
        <s v="电商数据分析高级主任(001752)(职位编号：Jahwa001752)"/>
        <s v="风险数据挖掘岗(职位编号：cmb001763)"/>
        <s v="商旅-数据分析主管"/>
        <s v="上海市中心/大数据开发工程师"/>
        <s v="数据通信工程师/理工科生优先(职位编号：5)"/>
        <s v="数据技术员"/>
        <s v="初级大数据平台开发-大数据运营部"/>
        <s v="大数据高级工程师"/>
        <s v="数据分析师(职位编号：Eifm000705)"/>
        <s v="实习数据分析助理"/>
        <s v="数据合作经理"/>
        <s v="数据分析师（绩效奖金+周末双休）"/>
        <s v="仓库数据员"/>
        <s v="数据录入员"/>
        <s v="大数据开发技术经理"/>
        <s v="物联网大数据总监"/>
        <s v="金融业务合作经理（数据合作）"/>
        <s v="金融管培生（数据专员）"/>
        <s v="大数据平台研发技术经理"/>
        <s v="大数据教员/讲师"/>
        <s v="大数据运维工程师 Data Operation Analyst"/>
        <s v="大数据量化分析专员"/>
        <s v="数据营销CRM产品经理/产品专家"/>
        <s v="资深商品管理（数据分析，小商品杂货类）"/>
        <s v="数据分析平台产品经理"/>
        <s v="资深数据分析师"/>
        <s v="上海大数据工程师"/>
        <s v="数据分析师(上海)"/>
        <s v="客户经理（数据统计分析）"/>
        <s v="数据分析工程师（日志云）（上海）"/>
        <s v="数据开发工程师（初级中级高级）"/>
        <s v="19332-数据分析和挖掘工程师（上海）(职位编号：38169)"/>
        <s v="数据测试/Tester/SQL(世界500强企业QS)"/>
        <s v="数据分析师（数据仓库）(上海）"/>
        <s v="数据仓库工程师/BI"/>
        <s v="数据治理分组经理（上海）"/>
        <s v="大数据开发"/>
        <s v="大数据分析工程师（态势感知方向）（上海）"/>
        <s v="数据挖掘工程师(上海)"/>
        <s v="需求分析（金融数据方向）（上海）"/>
        <s v="资深数据挖掘专家（上海）"/>
        <s v="数据建模设计岗"/>
        <s v="生物信息学数据分析员"/>
        <s v="集团客户中心数据规划管理总监（上海）"/>
        <s v="数据仓库工程师（金融数据方向）（上海）"/>
        <s v="数据挖掘工程师-模型方向（上海）"/>
        <s v="办公室文员/数据统计员"/>
        <s v="数据产品经理（上海）"/>
        <s v="数据录入岗"/>
        <s v="高级数据开发工程师"/>
        <s v="500强日企_数据中心运维服务高级经理"/>
        <s v="ETL-高级数据仓库工程师"/>
        <s v="500强日企_数据中心营业支援担当"/>
        <s v="25927-大数据平台开发高级工程师（上海）(职位编号：37490)"/>
        <s v="500强日企_数据中心设备工程师"/>
        <s v="BOM数据专员"/>
        <s v="500强日企_数据中心运维服务工程师"/>
        <s v="500强日企_数据中心设备运维高级经理"/>
        <s v="金融大数据解决方案架构师"/>
        <s v="数据管理工程师"/>
        <s v="Excel数据文员（世界某500强企业-QS）"/>
        <s v="21226-数据分析及用户挖掘（上海）(职位编号：37655)"/>
        <s v="500强日企_数据中心网络工程师"/>
        <s v="项目经理-大数据运营部"/>
        <s v="中高级大数据平台开发"/>
        <s v="数据整理"/>
        <s v="舆情/数据分析师"/>
        <s v="数据录入/文员/助理/行政"/>
        <s v="数据销售经理（广州）"/>
        <s v="需求分析师（医疗行业、BA）"/>
        <s v="数据核算专员（实习岗位）"/>
        <s v="数据采集"/>
        <s v="数据库开发工程师"/>
        <s v="媒介分析专员"/>
        <s v="高级/资深风控模型分析师J11028"/>
        <s v="数据库开发工程师（DBA）"/>
        <s v="股票分析师/金融讲师/金融直播"/>
        <s v="初级商业分析员-Junior Business Analyst"/>
        <s v="SEO分析师"/>
        <s v="中级数据库开发工程师"/>
        <s v="商业分析"/>
        <s v="港澳资讯杨浦分部：证券分析师"/>
        <s v="经营分析专员"/>
        <s v="数据库管理员DBA"/>
        <s v="需求分析助理"/>
        <s v="Supply Chain Analyst 供应链分析员"/>
        <s v="数据库管理员"/>
        <s v="产品经理/需求分析师"/>
        <s v="急聘直播间金融分析师"/>
        <s v="数据库实习工程师(职位编号：5)"/>
        <s v="媒体分析师"/>
        <s v="Analyst-分析员-上海"/>
        <s v="实验室分析员"/>
        <s v="咨询顾问/研究员/分析员/咨询师"/>
        <s v="mysql数据库BDA"/>
        <s v="分析师助理"/>
        <s v="需求分析师（旺链研究院）"/>
        <s v="外汇分析师"/>
        <s v="财务模型分析专员"/>
        <s v="数据库系统技术经理"/>
        <s v="数据库系统管理员"/>
        <s v="财务分析主管"/>
        <s v="系统需求分析师suk"/>
        <s v="证券分析师"/>
        <s v="大学生实习岗位二 数据库管理工程师"/>
        <s v="业务（需求）分析师"/>
        <s v="数据库高级工程师"/>
        <s v="价格分析师"/>
        <s v="职位分析师（招聘项目顾问）"/>
        <s v="量化分析师（上海）"/>
        <s v="需求分析工程师（金融投资领域）（上海）"/>
        <s v="需求分析SA（上海）"/>
        <s v="业务需求分析（上海）"/>
        <s v="寿险综合金融市场部企划分析岗"/>
        <s v="【上海】分布式数据库研发工程师"/>
        <s v="集团客户中心高级客户分析师 （上海）"/>
        <s v="执业证券分析师"/>
        <s v="ETL工程师/BI工程师/数据库工程师"/>
        <s v="数据库运维（Sqlserver）"/>
        <s v="药品分析研究员"/>
        <s v="分析组长"/>
        <s v="女分析师"/>
        <s v="核销及活动分析"/>
        <s v="有机分析工程师"/>
        <s v="无机分析工程师"/>
        <s v="LCMS分析员"/>
        <s v="行业分析师/市场分析师"/>
        <s v="20503-声音场景分析高级研究员（上海）(职位编号：37724)"/>
        <s v="财务分析专员J10232"/>
        <s v="数据库工程师ORACLE-DBA"/>
        <s v="数据统计"/>
        <s v="运营专员数据分析方向"/>
        <s v="高级数据专员"/>
        <s v="销售行政助理（数据支持）"/>
        <s v="集团客户中心高级数据规划分析师（上海）"/>
        <s v="集团客户中心客户分析总监（上海）"/>
        <s v="财务-分析评价主管"/>
        <s v="开发工程师（数据接口方向）"/>
        <s v="化分分析工程师"/>
        <s v="数据技术服务工程师"/>
        <s v="CAE分析工程师"/>
        <s v="初级大数据分析工程师"/>
        <s v="档案数据管理"/>
        <s v="数据分析师---上海"/>
        <s v="Compensation Analyst 奖酬制度分析员"/>
        <s v="中级大数据分析工程师"/>
        <s v="生物信息分析员"/>
        <s v="高级财务预算及分析"/>
        <s v="医药行业分析师"/>
        <s v="互联网金融分析师"/>
      </sharedItems>
    </cacheField>
    <cacheField name="福利" numFmtId="0">
      <sharedItems containsBlank="1"/>
    </cacheField>
    <cacheField name="薪资类型" numFmtId="0">
      <sharedItems/>
    </cacheField>
    <cacheField name="薪资" numFmtId="0">
      <sharedItems/>
    </cacheField>
    <cacheField name="发布日期" numFmtId="0">
      <sharedItems containsDate="1" containsMixedTypes="1" minDate="2016-05-08T00:00:20" maxDate="2018-04-08T11:59:07"/>
    </cacheField>
    <cacheField name="工作性质" numFmtId="0">
      <sharedItems containsNonDate="0" containsString="0" containsBlank="1"/>
    </cacheField>
    <cacheField name="工作经验" numFmtId="0">
      <sharedItems count="7">
        <s v="不限"/>
        <s v="3-5年"/>
        <s v="5-10年"/>
        <s v="1-3年"/>
        <s v="无经验"/>
        <s v="1年以下"/>
        <s v="10年以上"/>
      </sharedItems>
    </cacheField>
    <cacheField name="学历要求" numFmtId="0">
      <sharedItems containsBlank="1"/>
    </cacheField>
    <cacheField name="招聘人数" numFmtId="0">
      <sharedItems/>
    </cacheField>
    <cacheField name="岗位职责" numFmtId="0">
      <sharedItems longText="1"/>
    </cacheField>
    <cacheField name="工作地址" numFmtId="0">
      <sharedItems containsBlank="1"/>
    </cacheField>
    <cacheField name="公司规模" numFmtId="0">
      <sharedItems containsBlank="1" count="8">
        <s v="100-499人"/>
        <s v="1000-9999人"/>
        <s v="保密"/>
        <s v="500-999人"/>
        <s v="20-99人"/>
        <s v="20人以下"/>
        <s v="10000人以上"/>
        <m/>
      </sharedItems>
    </cacheField>
    <cacheField name="公司性质" numFmtId="0">
      <sharedItems containsBlank="1"/>
    </cacheField>
    <cacheField name="公司行业" numFmtId="0">
      <sharedItems containsBlank="1"/>
    </cacheField>
    <cacheField name="最低薪资" numFmtId="0">
      <sharedItems containsString="0" containsBlank="1" containsNumber="1" containsInteger="1" minValue="1000" maxValue="70001"/>
    </cacheField>
    <cacheField name="最高薪资" numFmtId="176">
      <sharedItems containsString="0" containsBlank="1" containsNumber="1" containsInteger="1" minValue="2000" maxValue="100000"/>
    </cacheField>
    <cacheField name="工作经验重编码" numFmtId="0">
      <sharedItems containsSemiMixedTypes="0" containsString="0" containsNumber="1" containsInteger="1" minValue="0" maxValue="6" count="7">
        <n v="1"/>
        <n v="4"/>
        <n v="5"/>
        <n v="3"/>
        <n v="0"/>
        <n v="2"/>
        <n v="6"/>
      </sharedItems>
    </cacheField>
    <cacheField name="学历要求重编码" numFmtId="0">
      <sharedItems containsSemiMixedTypes="0" containsString="0" containsNumber="1" containsInteger="1" minValue="0" maxValue="6" count="7">
        <n v="5"/>
        <n v="4"/>
        <n v="3"/>
        <n v="2"/>
        <n v="0"/>
        <n v="1"/>
        <n v="6"/>
      </sharedItems>
    </cacheField>
    <cacheField name="招聘人数处理" numFmtId="0">
      <sharedItems containsString="0" containsBlank="1" containsNumber="1" containsInteger="1" minValue="1" maxValue="999"/>
    </cacheField>
    <cacheField name="公司规模重编码" numFmtId="0">
      <sharedItems containsSemiMixedTypes="0" containsString="0" containsNumber="1" containsInteger="1" minValue="0" maxValue="6" count="7">
        <n v="3"/>
        <n v="5"/>
        <n v="0"/>
        <n v="4"/>
        <n v="2"/>
        <n v="1"/>
        <n v="6"/>
      </sharedItems>
    </cacheField>
    <cacheField name="公司性质重编码" numFmtId="0">
      <sharedItems containsSemiMixedTypes="0" containsString="0" containsNumber="1" containsInteger="1" minValue="0" maxValue="9" count="10">
        <n v="0"/>
        <n v="1"/>
        <n v="2"/>
        <n v="3"/>
        <n v="4"/>
        <n v="5"/>
        <n v="6"/>
        <n v="7"/>
        <n v="8"/>
        <n v="9"/>
      </sharedItems>
    </cacheField>
    <cacheField name="公司行业（是否金融行业）" numFmtId="0">
      <sharedItems containsSemiMixedTypes="0" containsString="0" containsNumber="1" containsInteger="1" minValue="0" maxValue="1" count="2">
        <n v="0"/>
        <n v="1"/>
      </sharedItems>
    </cacheField>
    <cacheField name="平均薪资（衍生）" numFmtId="0">
      <sharedItems containsSemiMixedTypes="0" containsString="0" containsNumber="1" minValue="0" maxValue="85000.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作者" refreshedDate="43201.600876736113" createdVersion="5" refreshedVersion="5" minRefreshableVersion="3" recordCount="1347">
  <cacheSource type="worksheet">
    <worksheetSource ref="A1:Y1348" sheet="数据处理结果" r:id="rId2"/>
  </cacheSource>
  <cacheFields count="25">
    <cacheField name="类别" numFmtId="0">
      <sharedItems containsSemiMixedTypes="0" containsString="0" containsNumber="1" containsInteger="1" minValue="1" maxValue="3"/>
    </cacheField>
    <cacheField name="岗位名称" numFmtId="0">
      <sharedItems/>
    </cacheField>
    <cacheField name="福利" numFmtId="0">
      <sharedItems containsBlank="1"/>
    </cacheField>
    <cacheField name="薪资类型" numFmtId="0">
      <sharedItems/>
    </cacheField>
    <cacheField name="薪资" numFmtId="0">
      <sharedItems/>
    </cacheField>
    <cacheField name="发布日期" numFmtId="0">
      <sharedItems containsDate="1" containsMixedTypes="1" minDate="2016-05-08T00:00:20" maxDate="2018-04-08T11:59:07"/>
    </cacheField>
    <cacheField name="工作性质" numFmtId="0">
      <sharedItems containsNonDate="0" containsString="0" containsBlank="1"/>
    </cacheField>
    <cacheField name="工作经验" numFmtId="0">
      <sharedItems/>
    </cacheField>
    <cacheField name="学历要求" numFmtId="0">
      <sharedItems containsBlank="1"/>
    </cacheField>
    <cacheField name="招聘人数" numFmtId="0">
      <sharedItems/>
    </cacheField>
    <cacheField name="岗位职责" numFmtId="0">
      <sharedItems longText="1"/>
    </cacheField>
    <cacheField name="工作地址" numFmtId="0">
      <sharedItems containsBlank="1"/>
    </cacheField>
    <cacheField name="公司规模" numFmtId="0">
      <sharedItems containsBlank="1"/>
    </cacheField>
    <cacheField name="公司性质" numFmtId="0">
      <sharedItems containsBlank="1"/>
    </cacheField>
    <cacheField name="公司行业" numFmtId="0">
      <sharedItems containsBlank="1"/>
    </cacheField>
    <cacheField name="最低薪资" numFmtId="0">
      <sharedItems containsString="0" containsBlank="1" containsNumber="1" containsInteger="1" minValue="1000" maxValue="70001"/>
    </cacheField>
    <cacheField name="最高薪资" numFmtId="176">
      <sharedItems containsString="0" containsBlank="1" containsNumber="1" containsInteger="1" minValue="2000" maxValue="100000"/>
    </cacheField>
    <cacheField name="工作经验重编码" numFmtId="0">
      <sharedItems containsSemiMixedTypes="0" containsString="0" containsNumber="1" containsInteger="1" minValue="0" maxValue="6"/>
    </cacheField>
    <cacheField name="学历要求重编码" numFmtId="0">
      <sharedItems containsSemiMixedTypes="0" containsString="0" containsNumber="1" containsInteger="1" minValue="0" maxValue="6"/>
    </cacheField>
    <cacheField name="招聘人数处理" numFmtId="0">
      <sharedItems containsString="0" containsBlank="1" containsNumber="1" containsInteger="1" minValue="1" maxValue="999"/>
    </cacheField>
    <cacheField name="公司规模重编码" numFmtId="0">
      <sharedItems containsSemiMixedTypes="0" containsString="0" containsNumber="1" containsInteger="1" minValue="0" maxValue="6"/>
    </cacheField>
    <cacheField name="公司性质重编码" numFmtId="0">
      <sharedItems containsSemiMixedTypes="0" containsString="0" containsNumber="1" containsInteger="1" minValue="0" maxValue="9"/>
    </cacheField>
    <cacheField name="公司行业（是否金融行业）" numFmtId="0">
      <sharedItems containsSemiMixedTypes="0" containsString="0" containsNumber="1" containsInteger="1" minValue="0" maxValue="1"/>
    </cacheField>
    <cacheField name="平均薪资（衍生）" numFmtId="0">
      <sharedItems containsSemiMixedTypes="0" containsString="0" containsNumber="1" minValue="0" maxValue="85000.5"/>
    </cacheField>
    <cacheField name="岗位类别" numFmtId="0">
      <sharedItems containsSemiMixedTypes="0" containsString="0" containsNumber="1" containsInteger="1" minValue="1" maxValue="3" count="3">
        <n v="1"/>
        <n v="3"/>
        <n v="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30">
  <r>
    <x v="0"/>
  </r>
  <r>
    <x v="1"/>
  </r>
  <r>
    <x v="1"/>
  </r>
  <r>
    <x v="2"/>
  </r>
  <r>
    <x v="3"/>
  </r>
  <r>
    <x v="2"/>
  </r>
  <r>
    <x v="2"/>
  </r>
  <r>
    <x v="1"/>
  </r>
  <r>
    <x v="2"/>
  </r>
  <r>
    <x v="2"/>
  </r>
  <r>
    <x v="2"/>
  </r>
  <r>
    <x v="1"/>
  </r>
  <r>
    <x v="2"/>
  </r>
  <r>
    <x v="2"/>
  </r>
  <r>
    <x v="1"/>
  </r>
  <r>
    <x v="2"/>
  </r>
  <r>
    <x v="2"/>
  </r>
  <r>
    <x v="2"/>
  </r>
  <r>
    <x v="2"/>
  </r>
  <r>
    <x v="0"/>
  </r>
  <r>
    <x v="1"/>
  </r>
  <r>
    <x v="3"/>
  </r>
  <r>
    <x v="2"/>
  </r>
  <r>
    <x v="1"/>
  </r>
  <r>
    <x v="1"/>
  </r>
  <r>
    <x v="1"/>
  </r>
  <r>
    <x v="3"/>
  </r>
  <r>
    <x v="1"/>
  </r>
  <r>
    <x v="3"/>
  </r>
  <r>
    <x v="2"/>
  </r>
  <r>
    <x v="1"/>
  </r>
  <r>
    <x v="0"/>
  </r>
  <r>
    <x v="2"/>
  </r>
  <r>
    <x v="1"/>
  </r>
  <r>
    <x v="4"/>
  </r>
  <r>
    <x v="2"/>
  </r>
  <r>
    <x v="1"/>
  </r>
  <r>
    <x v="2"/>
  </r>
  <r>
    <x v="1"/>
  </r>
  <r>
    <x v="1"/>
  </r>
  <r>
    <x v="1"/>
  </r>
  <r>
    <x v="1"/>
  </r>
  <r>
    <x v="2"/>
  </r>
  <r>
    <x v="1"/>
  </r>
  <r>
    <x v="2"/>
  </r>
  <r>
    <x v="2"/>
  </r>
  <r>
    <x v="1"/>
  </r>
  <r>
    <x v="2"/>
  </r>
  <r>
    <x v="1"/>
  </r>
  <r>
    <x v="3"/>
  </r>
  <r>
    <x v="1"/>
  </r>
  <r>
    <x v="3"/>
  </r>
  <r>
    <x v="2"/>
  </r>
  <r>
    <x v="1"/>
  </r>
  <r>
    <x v="1"/>
  </r>
  <r>
    <x v="1"/>
  </r>
  <r>
    <x v="3"/>
  </r>
  <r>
    <x v="2"/>
  </r>
  <r>
    <x v="1"/>
  </r>
  <r>
    <x v="2"/>
  </r>
  <r>
    <x v="1"/>
  </r>
  <r>
    <x v="2"/>
  </r>
  <r>
    <x v="1"/>
  </r>
  <r>
    <x v="2"/>
  </r>
  <r>
    <x v="1"/>
  </r>
  <r>
    <x v="2"/>
  </r>
  <r>
    <x v="1"/>
  </r>
  <r>
    <x v="1"/>
  </r>
  <r>
    <x v="1"/>
  </r>
  <r>
    <x v="1"/>
  </r>
  <r>
    <x v="1"/>
  </r>
  <r>
    <x v="1"/>
  </r>
  <r>
    <x v="3"/>
  </r>
  <r>
    <x v="1"/>
  </r>
  <r>
    <x v="1"/>
  </r>
  <r>
    <x v="2"/>
  </r>
  <r>
    <x v="1"/>
  </r>
  <r>
    <x v="2"/>
  </r>
  <r>
    <x v="2"/>
  </r>
  <r>
    <x v="3"/>
  </r>
  <r>
    <x v="3"/>
  </r>
  <r>
    <x v="1"/>
  </r>
  <r>
    <x v="2"/>
  </r>
  <r>
    <x v="1"/>
  </r>
  <r>
    <x v="1"/>
  </r>
  <r>
    <x v="1"/>
  </r>
  <r>
    <x v="1"/>
  </r>
  <r>
    <x v="2"/>
  </r>
  <r>
    <x v="1"/>
  </r>
  <r>
    <x v="5"/>
  </r>
  <r>
    <x v="1"/>
  </r>
  <r>
    <x v="2"/>
  </r>
  <r>
    <x v="1"/>
  </r>
  <r>
    <x v="1"/>
  </r>
  <r>
    <x v="1"/>
  </r>
  <r>
    <x v="3"/>
  </r>
  <r>
    <x v="2"/>
  </r>
  <r>
    <x v="1"/>
  </r>
  <r>
    <x v="1"/>
  </r>
  <r>
    <x v="2"/>
  </r>
  <r>
    <x v="1"/>
  </r>
  <r>
    <x v="2"/>
  </r>
  <r>
    <x v="1"/>
  </r>
  <r>
    <x v="1"/>
  </r>
  <r>
    <x v="2"/>
  </r>
  <r>
    <x v="1"/>
  </r>
  <r>
    <x v="0"/>
  </r>
  <r>
    <x v="3"/>
  </r>
  <r>
    <x v="1"/>
  </r>
  <r>
    <x v="1"/>
  </r>
  <r>
    <x v="2"/>
  </r>
  <r>
    <x v="1"/>
  </r>
  <r>
    <x v="3"/>
  </r>
  <r>
    <x v="1"/>
  </r>
  <r>
    <x v="1"/>
  </r>
  <r>
    <x v="2"/>
  </r>
  <r>
    <x v="1"/>
  </r>
  <r>
    <x v="2"/>
  </r>
  <r>
    <x v="1"/>
  </r>
  <r>
    <x v="1"/>
  </r>
  <r>
    <x v="1"/>
  </r>
  <r>
    <x v="1"/>
  </r>
  <r>
    <x v="1"/>
  </r>
  <r>
    <x v="1"/>
  </r>
  <r>
    <x v="1"/>
  </r>
  <r>
    <x v="1"/>
  </r>
  <r>
    <x v="1"/>
  </r>
  <r>
    <x v="1"/>
  </r>
  <r>
    <x v="2"/>
  </r>
  <r>
    <x v="2"/>
  </r>
  <r>
    <x v="1"/>
  </r>
  <r>
    <x v="2"/>
  </r>
  <r>
    <x v="2"/>
  </r>
  <r>
    <x v="2"/>
  </r>
  <r>
    <x v="1"/>
  </r>
  <r>
    <x v="1"/>
  </r>
  <r>
    <x v="2"/>
  </r>
  <r>
    <x v="1"/>
  </r>
  <r>
    <x v="1"/>
  </r>
  <r>
    <x v="1"/>
  </r>
  <r>
    <x v="1"/>
  </r>
  <r>
    <x v="3"/>
  </r>
  <r>
    <x v="1"/>
  </r>
  <r>
    <x v="1"/>
  </r>
  <r>
    <x v="0"/>
  </r>
  <r>
    <x v="1"/>
  </r>
  <r>
    <x v="2"/>
  </r>
  <r>
    <x v="2"/>
  </r>
  <r>
    <x v="1"/>
  </r>
  <r>
    <x v="1"/>
  </r>
  <r>
    <x v="1"/>
  </r>
  <r>
    <x v="1"/>
  </r>
  <r>
    <x v="1"/>
  </r>
  <r>
    <x v="2"/>
  </r>
  <r>
    <x v="3"/>
  </r>
  <r>
    <x v="1"/>
  </r>
  <r>
    <x v="0"/>
  </r>
  <r>
    <x v="1"/>
  </r>
  <r>
    <x v="1"/>
  </r>
  <r>
    <x v="1"/>
  </r>
  <r>
    <x v="1"/>
  </r>
  <r>
    <x v="1"/>
  </r>
  <r>
    <x v="1"/>
  </r>
  <r>
    <x v="1"/>
  </r>
  <r>
    <x v="1"/>
  </r>
  <r>
    <x v="1"/>
  </r>
  <r>
    <x v="1"/>
  </r>
  <r>
    <x v="1"/>
  </r>
  <r>
    <x v="2"/>
  </r>
  <r>
    <x v="2"/>
  </r>
  <r>
    <x v="1"/>
  </r>
  <r>
    <x v="2"/>
  </r>
  <r>
    <x v="1"/>
  </r>
  <r>
    <x v="1"/>
  </r>
  <r>
    <x v="1"/>
  </r>
  <r>
    <x v="3"/>
  </r>
  <r>
    <x v="0"/>
  </r>
  <r>
    <x v="3"/>
  </r>
  <r>
    <x v="1"/>
  </r>
  <r>
    <x v="1"/>
  </r>
  <r>
    <x v="2"/>
  </r>
  <r>
    <x v="1"/>
  </r>
  <r>
    <x v="2"/>
  </r>
  <r>
    <x v="1"/>
  </r>
  <r>
    <x v="1"/>
  </r>
  <r>
    <x v="2"/>
  </r>
  <r>
    <x v="3"/>
  </r>
  <r>
    <x v="1"/>
  </r>
  <r>
    <x v="1"/>
  </r>
  <r>
    <x v="3"/>
  </r>
  <r>
    <x v="1"/>
  </r>
  <r>
    <x v="0"/>
  </r>
  <r>
    <x v="2"/>
  </r>
  <r>
    <x v="1"/>
  </r>
  <r>
    <x v="1"/>
  </r>
  <r>
    <x v="1"/>
  </r>
  <r>
    <x v="1"/>
  </r>
  <r>
    <x v="2"/>
  </r>
  <r>
    <x v="1"/>
  </r>
  <r>
    <x v="2"/>
  </r>
  <r>
    <x v="1"/>
  </r>
  <r>
    <x v="1"/>
  </r>
  <r>
    <x v="1"/>
  </r>
  <r>
    <x v="1"/>
  </r>
  <r>
    <x v="1"/>
  </r>
  <r>
    <x v="1"/>
  </r>
  <r>
    <x v="1"/>
  </r>
  <r>
    <x v="1"/>
  </r>
  <r>
    <x v="1"/>
  </r>
  <r>
    <x v="0"/>
  </r>
  <r>
    <x v="1"/>
  </r>
  <r>
    <x v="1"/>
  </r>
  <r>
    <x v="3"/>
  </r>
  <r>
    <x v="1"/>
  </r>
  <r>
    <x v="0"/>
  </r>
  <r>
    <x v="2"/>
  </r>
  <r>
    <x v="1"/>
  </r>
  <r>
    <x v="1"/>
  </r>
  <r>
    <x v="2"/>
  </r>
  <r>
    <x v="1"/>
  </r>
  <r>
    <x v="1"/>
  </r>
  <r>
    <x v="1"/>
  </r>
  <r>
    <x v="2"/>
  </r>
  <r>
    <x v="2"/>
  </r>
  <r>
    <x v="5"/>
  </r>
  <r>
    <x v="1"/>
  </r>
  <r>
    <x v="3"/>
  </r>
  <r>
    <x v="1"/>
  </r>
  <r>
    <x v="1"/>
  </r>
  <r>
    <x v="1"/>
  </r>
  <r>
    <x v="1"/>
  </r>
  <r>
    <x v="1"/>
  </r>
  <r>
    <x v="0"/>
  </r>
  <r>
    <x v="1"/>
  </r>
  <r>
    <x v="1"/>
  </r>
  <r>
    <x v="3"/>
  </r>
  <r>
    <x v="1"/>
  </r>
  <r>
    <x v="2"/>
  </r>
  <r>
    <x v="3"/>
  </r>
  <r>
    <x v="2"/>
  </r>
  <r>
    <x v="1"/>
  </r>
  <r>
    <x v="2"/>
  </r>
  <r>
    <x v="3"/>
  </r>
  <r>
    <x v="1"/>
  </r>
  <r>
    <x v="3"/>
  </r>
  <r>
    <x v="0"/>
  </r>
  <r>
    <x v="1"/>
  </r>
  <r>
    <x v="2"/>
  </r>
  <r>
    <x v="2"/>
  </r>
  <r>
    <x v="1"/>
  </r>
  <r>
    <x v="1"/>
  </r>
  <r>
    <x v="1"/>
  </r>
  <r>
    <x v="1"/>
  </r>
  <r>
    <x v="2"/>
  </r>
  <r>
    <x v="2"/>
  </r>
  <r>
    <x v="2"/>
  </r>
  <r>
    <x v="1"/>
  </r>
  <r>
    <x v="1"/>
  </r>
  <r>
    <x v="2"/>
  </r>
  <r>
    <x v="0"/>
  </r>
  <r>
    <x v="2"/>
  </r>
  <r>
    <x v="1"/>
  </r>
  <r>
    <x v="1"/>
  </r>
  <r>
    <x v="2"/>
  </r>
  <r>
    <x v="1"/>
  </r>
  <r>
    <x v="1"/>
  </r>
  <r>
    <x v="2"/>
  </r>
  <r>
    <x v="1"/>
  </r>
  <r>
    <x v="1"/>
  </r>
  <r>
    <x v="1"/>
  </r>
  <r>
    <x v="1"/>
  </r>
  <r>
    <x v="1"/>
  </r>
  <r>
    <x v="0"/>
  </r>
  <r>
    <x v="0"/>
  </r>
  <r>
    <x v="0"/>
  </r>
  <r>
    <x v="2"/>
  </r>
  <r>
    <x v="3"/>
  </r>
  <r>
    <x v="1"/>
  </r>
  <r>
    <x v="2"/>
  </r>
  <r>
    <x v="1"/>
  </r>
  <r>
    <x v="1"/>
  </r>
  <r>
    <x v="1"/>
  </r>
  <r>
    <x v="2"/>
  </r>
  <r>
    <x v="1"/>
  </r>
  <r>
    <x v="1"/>
  </r>
  <r>
    <x v="3"/>
  </r>
  <r>
    <x v="2"/>
  </r>
  <r>
    <x v="0"/>
  </r>
  <r>
    <x v="1"/>
  </r>
  <r>
    <x v="1"/>
  </r>
  <r>
    <x v="1"/>
  </r>
  <r>
    <x v="2"/>
  </r>
  <r>
    <x v="1"/>
  </r>
  <r>
    <x v="0"/>
  </r>
  <r>
    <x v="2"/>
  </r>
  <r>
    <x v="1"/>
  </r>
  <r>
    <x v="1"/>
  </r>
  <r>
    <x v="1"/>
  </r>
  <r>
    <x v="1"/>
  </r>
  <r>
    <x v="2"/>
  </r>
  <r>
    <x v="1"/>
  </r>
  <r>
    <x v="1"/>
  </r>
  <r>
    <x v="1"/>
  </r>
  <r>
    <x v="2"/>
  </r>
  <r>
    <x v="1"/>
  </r>
  <r>
    <x v="1"/>
  </r>
  <r>
    <x v="2"/>
  </r>
  <r>
    <x v="1"/>
  </r>
  <r>
    <x v="1"/>
  </r>
  <r>
    <x v="1"/>
  </r>
  <r>
    <x v="0"/>
  </r>
  <r>
    <x v="5"/>
  </r>
  <r>
    <x v="1"/>
  </r>
  <r>
    <x v="1"/>
  </r>
  <r>
    <x v="3"/>
  </r>
  <r>
    <x v="1"/>
  </r>
  <r>
    <x v="2"/>
  </r>
  <r>
    <x v="2"/>
  </r>
  <r>
    <x v="1"/>
  </r>
  <r>
    <x v="2"/>
  </r>
  <r>
    <x v="1"/>
  </r>
  <r>
    <x v="1"/>
  </r>
  <r>
    <x v="1"/>
  </r>
  <r>
    <x v="0"/>
  </r>
  <r>
    <x v="2"/>
  </r>
  <r>
    <x v="1"/>
  </r>
  <r>
    <x v="1"/>
  </r>
  <r>
    <x v="1"/>
  </r>
  <r>
    <x v="2"/>
  </r>
  <r>
    <x v="1"/>
  </r>
  <r>
    <x v="1"/>
  </r>
  <r>
    <x v="0"/>
  </r>
  <r>
    <x v="1"/>
  </r>
  <r>
    <x v="2"/>
  </r>
  <r>
    <x v="1"/>
  </r>
  <r>
    <x v="1"/>
  </r>
  <r>
    <x v="3"/>
  </r>
  <r>
    <x v="1"/>
  </r>
  <r>
    <x v="1"/>
  </r>
  <r>
    <x v="1"/>
  </r>
  <r>
    <x v="2"/>
  </r>
  <r>
    <x v="1"/>
  </r>
  <r>
    <x v="2"/>
  </r>
  <r>
    <x v="3"/>
  </r>
  <r>
    <x v="2"/>
  </r>
  <r>
    <x v="3"/>
  </r>
  <r>
    <x v="1"/>
  </r>
  <r>
    <x v="1"/>
  </r>
  <r>
    <x v="2"/>
  </r>
  <r>
    <x v="3"/>
  </r>
  <r>
    <x v="1"/>
  </r>
  <r>
    <x v="2"/>
  </r>
  <r>
    <x v="1"/>
  </r>
  <r>
    <x v="1"/>
  </r>
  <r>
    <x v="1"/>
  </r>
  <r>
    <x v="1"/>
  </r>
  <r>
    <x v="1"/>
  </r>
  <r>
    <x v="1"/>
  </r>
  <r>
    <x v="1"/>
  </r>
  <r>
    <x v="2"/>
  </r>
  <r>
    <x v="2"/>
  </r>
  <r>
    <x v="2"/>
  </r>
  <r>
    <x v="2"/>
  </r>
  <r>
    <x v="1"/>
  </r>
  <r>
    <x v="1"/>
  </r>
  <r>
    <x v="3"/>
  </r>
  <r>
    <x v="2"/>
  </r>
  <r>
    <x v="1"/>
  </r>
  <r>
    <x v="1"/>
  </r>
  <r>
    <x v="1"/>
  </r>
  <r>
    <x v="1"/>
  </r>
  <r>
    <x v="1"/>
  </r>
  <r>
    <x v="0"/>
  </r>
  <r>
    <x v="1"/>
  </r>
  <r>
    <x v="1"/>
  </r>
  <r>
    <x v="1"/>
  </r>
  <r>
    <x v="2"/>
  </r>
  <r>
    <x v="1"/>
  </r>
  <r>
    <x v="1"/>
  </r>
  <r>
    <x v="1"/>
  </r>
  <r>
    <x v="1"/>
  </r>
  <r>
    <x v="1"/>
  </r>
  <r>
    <x v="1"/>
  </r>
  <r>
    <x v="1"/>
  </r>
  <r>
    <x v="1"/>
  </r>
  <r>
    <x v="0"/>
  </r>
  <r>
    <x v="1"/>
  </r>
  <r>
    <x v="1"/>
  </r>
  <r>
    <x v="1"/>
  </r>
  <r>
    <x v="1"/>
  </r>
  <r>
    <x v="1"/>
  </r>
  <r>
    <x v="1"/>
  </r>
  <r>
    <x v="0"/>
  </r>
  <r>
    <x v="1"/>
  </r>
  <r>
    <x v="1"/>
  </r>
  <r>
    <x v="0"/>
  </r>
  <r>
    <x v="2"/>
  </r>
  <r>
    <x v="1"/>
  </r>
  <r>
    <x v="1"/>
  </r>
  <r>
    <x v="1"/>
  </r>
  <r>
    <x v="3"/>
  </r>
  <r>
    <x v="1"/>
  </r>
  <r>
    <x v="1"/>
  </r>
  <r>
    <x v="1"/>
  </r>
  <r>
    <x v="1"/>
  </r>
  <r>
    <x v="1"/>
  </r>
  <r>
    <x v="1"/>
  </r>
  <r>
    <x v="2"/>
  </r>
  <r>
    <x v="1"/>
  </r>
  <r>
    <x v="2"/>
  </r>
  <r>
    <x v="1"/>
  </r>
  <r>
    <x v="1"/>
  </r>
  <r>
    <x v="1"/>
  </r>
  <r>
    <x v="1"/>
  </r>
  <r>
    <x v="1"/>
  </r>
  <r>
    <x v="0"/>
  </r>
  <r>
    <x v="1"/>
  </r>
  <r>
    <x v="1"/>
  </r>
  <r>
    <x v="1"/>
  </r>
  <r>
    <x v="1"/>
  </r>
  <r>
    <x v="1"/>
  </r>
  <r>
    <x v="1"/>
  </r>
  <r>
    <x v="1"/>
  </r>
  <r>
    <x v="1"/>
  </r>
  <r>
    <x v="1"/>
  </r>
  <r>
    <x v="2"/>
  </r>
  <r>
    <x v="1"/>
  </r>
  <r>
    <x v="1"/>
  </r>
  <r>
    <x v="2"/>
  </r>
  <r>
    <x v="1"/>
  </r>
  <r>
    <x v="2"/>
  </r>
  <r>
    <x v="1"/>
  </r>
  <r>
    <x v="1"/>
  </r>
  <r>
    <x v="1"/>
  </r>
  <r>
    <x v="1"/>
  </r>
  <r>
    <x v="0"/>
  </r>
  <r>
    <x v="2"/>
  </r>
  <r>
    <x v="2"/>
  </r>
  <r>
    <x v="5"/>
  </r>
  <r>
    <x v="2"/>
  </r>
  <r>
    <x v="1"/>
  </r>
  <r>
    <x v="1"/>
  </r>
  <r>
    <x v="1"/>
  </r>
  <r>
    <x v="1"/>
  </r>
  <r>
    <x v="2"/>
  </r>
  <r>
    <x v="2"/>
  </r>
  <r>
    <x v="1"/>
  </r>
  <r>
    <x v="1"/>
  </r>
  <r>
    <x v="1"/>
  </r>
  <r>
    <x v="1"/>
  </r>
  <r>
    <x v="2"/>
  </r>
  <r>
    <x v="2"/>
  </r>
  <r>
    <x v="1"/>
  </r>
  <r>
    <x v="1"/>
  </r>
  <r>
    <x v="1"/>
  </r>
  <r>
    <x v="1"/>
  </r>
  <r>
    <x v="2"/>
  </r>
  <r>
    <x v="2"/>
  </r>
  <r>
    <x v="1"/>
  </r>
  <r>
    <x v="1"/>
  </r>
  <r>
    <x v="1"/>
  </r>
  <r>
    <x v="0"/>
  </r>
  <r>
    <x v="1"/>
  </r>
  <r>
    <x v="1"/>
  </r>
  <r>
    <x v="1"/>
  </r>
  <r>
    <x v="1"/>
  </r>
  <r>
    <x v="1"/>
  </r>
  <r>
    <x v="1"/>
  </r>
  <r>
    <x v="1"/>
  </r>
  <r>
    <x v="0"/>
  </r>
  <r>
    <x v="1"/>
  </r>
  <r>
    <x v="1"/>
  </r>
  <r>
    <x v="1"/>
  </r>
  <r>
    <x v="3"/>
  </r>
  <r>
    <x v="3"/>
  </r>
  <r>
    <x v="2"/>
  </r>
  <r>
    <x v="2"/>
  </r>
  <r>
    <x v="1"/>
  </r>
  <r>
    <x v="1"/>
  </r>
  <r>
    <x v="2"/>
  </r>
  <r>
    <x v="3"/>
  </r>
  <r>
    <x v="1"/>
  </r>
  <r>
    <x v="1"/>
  </r>
  <r>
    <x v="3"/>
  </r>
  <r>
    <x v="1"/>
  </r>
  <r>
    <x v="1"/>
  </r>
  <r>
    <x v="1"/>
  </r>
  <r>
    <x v="1"/>
  </r>
  <r>
    <x v="1"/>
  </r>
  <r>
    <x v="2"/>
  </r>
  <r>
    <x v="2"/>
  </r>
  <r>
    <x v="2"/>
  </r>
  <r>
    <x v="2"/>
  </r>
  <r>
    <x v="2"/>
  </r>
  <r>
    <x v="2"/>
  </r>
  <r>
    <x v="3"/>
  </r>
  <r>
    <x v="1"/>
  </r>
  <r>
    <x v="2"/>
  </r>
  <r>
    <x v="1"/>
  </r>
  <r>
    <x v="3"/>
  </r>
  <r>
    <x v="1"/>
  </r>
  <r>
    <x v="3"/>
  </r>
  <r>
    <x v="1"/>
  </r>
  <r>
    <x v="1"/>
  </r>
  <r>
    <x v="2"/>
  </r>
  <r>
    <x v="2"/>
  </r>
  <r>
    <x v="1"/>
  </r>
  <r>
    <x v="2"/>
  </r>
  <r>
    <x v="1"/>
  </r>
  <r>
    <x v="1"/>
  </r>
  <r>
    <x v="2"/>
  </r>
  <r>
    <x v="5"/>
  </r>
  <r>
    <x v="3"/>
  </r>
  <r>
    <x v="2"/>
  </r>
  <r>
    <x v="1"/>
  </r>
  <r>
    <x v="2"/>
  </r>
  <r>
    <x v="1"/>
  </r>
  <r>
    <x v="3"/>
  </r>
  <r>
    <x v="1"/>
  </r>
  <r>
    <x v="3"/>
  </r>
  <r>
    <x v="1"/>
  </r>
  <r>
    <x v="3"/>
  </r>
  <r>
    <x v="1"/>
  </r>
  <r>
    <x v="2"/>
  </r>
  <r>
    <x v="3"/>
  </r>
  <r>
    <x v="2"/>
  </r>
  <r>
    <x v="1"/>
  </r>
  <r>
    <x v="1"/>
  </r>
  <r>
    <x v="1"/>
  </r>
  <r>
    <x v="1"/>
  </r>
  <r>
    <x v="1"/>
  </r>
  <r>
    <x v="1"/>
  </r>
  <r>
    <x v="1"/>
  </r>
  <r>
    <x v="1"/>
  </r>
  <r>
    <x v="2"/>
  </r>
  <r>
    <x v="1"/>
  </r>
  <r>
    <x v="1"/>
  </r>
  <r>
    <x v="1"/>
  </r>
  <r>
    <x v="2"/>
  </r>
  <r>
    <x v="1"/>
  </r>
  <r>
    <x v="1"/>
  </r>
  <r>
    <x v="1"/>
  </r>
  <r>
    <x v="2"/>
  </r>
  <r>
    <x v="1"/>
  </r>
  <r>
    <x v="5"/>
  </r>
  <r>
    <x v="0"/>
  </r>
  <r>
    <x v="1"/>
  </r>
  <r>
    <x v="1"/>
  </r>
  <r>
    <x v="1"/>
  </r>
  <r>
    <x v="1"/>
  </r>
  <r>
    <x v="2"/>
  </r>
  <r>
    <x v="2"/>
  </r>
  <r>
    <x v="1"/>
  </r>
  <r>
    <x v="1"/>
  </r>
  <r>
    <x v="3"/>
  </r>
  <r>
    <x v="1"/>
  </r>
  <r>
    <x v="2"/>
  </r>
  <r>
    <x v="3"/>
  </r>
  <r>
    <x v="4"/>
  </r>
  <r>
    <x v="1"/>
  </r>
  <r>
    <x v="2"/>
  </r>
  <r>
    <x v="2"/>
  </r>
  <r>
    <x v="1"/>
  </r>
  <r>
    <x v="1"/>
  </r>
  <r>
    <x v="3"/>
  </r>
  <r>
    <x v="2"/>
  </r>
  <r>
    <x v="1"/>
  </r>
  <r>
    <x v="3"/>
  </r>
  <r>
    <x v="1"/>
  </r>
  <r>
    <x v="1"/>
  </r>
  <r>
    <x v="2"/>
  </r>
  <r>
    <x v="3"/>
  </r>
  <r>
    <x v="2"/>
  </r>
  <r>
    <x v="1"/>
  </r>
  <r>
    <x v="3"/>
  </r>
  <r>
    <x v="1"/>
  </r>
  <r>
    <x v="1"/>
  </r>
  <r>
    <x v="3"/>
  </r>
  <r>
    <x v="2"/>
  </r>
  <r>
    <x v="1"/>
  </r>
  <r>
    <x v="1"/>
  </r>
  <r>
    <x v="3"/>
  </r>
  <r>
    <x v="2"/>
  </r>
  <r>
    <x v="1"/>
  </r>
  <r>
    <x v="1"/>
  </r>
  <r>
    <x v="1"/>
  </r>
  <r>
    <x v="1"/>
  </r>
  <r>
    <x v="1"/>
  </r>
  <r>
    <x v="1"/>
  </r>
  <r>
    <x v="1"/>
  </r>
  <r>
    <x v="3"/>
  </r>
  <r>
    <x v="2"/>
  </r>
  <r>
    <x v="2"/>
  </r>
  <r>
    <x v="1"/>
  </r>
  <r>
    <x v="1"/>
  </r>
  <r>
    <x v="1"/>
  </r>
  <r>
    <x v="1"/>
  </r>
  <r>
    <x v="1"/>
  </r>
  <r>
    <x v="1"/>
  </r>
  <r>
    <x v="2"/>
  </r>
  <r>
    <x v="2"/>
  </r>
  <r>
    <x v="1"/>
  </r>
  <r>
    <x v="2"/>
  </r>
  <r>
    <x v="1"/>
  </r>
  <r>
    <x v="1"/>
  </r>
  <r>
    <x v="1"/>
  </r>
  <r>
    <x v="2"/>
  </r>
  <r>
    <x v="1"/>
  </r>
  <r>
    <x v="1"/>
  </r>
  <r>
    <x v="2"/>
  </r>
  <r>
    <x v="1"/>
  </r>
  <r>
    <x v="1"/>
  </r>
  <r>
    <x v="1"/>
  </r>
  <r>
    <x v="3"/>
  </r>
  <r>
    <x v="1"/>
  </r>
  <r>
    <x v="3"/>
  </r>
  <r>
    <x v="2"/>
  </r>
  <r>
    <x v="1"/>
  </r>
  <r>
    <x v="1"/>
  </r>
  <r>
    <x v="1"/>
  </r>
  <r>
    <x v="1"/>
  </r>
  <r>
    <x v="1"/>
  </r>
  <r>
    <x v="3"/>
  </r>
  <r>
    <x v="1"/>
  </r>
  <r>
    <x v="1"/>
  </r>
  <r>
    <x v="2"/>
  </r>
  <r>
    <x v="1"/>
  </r>
  <r>
    <x v="1"/>
  </r>
  <r>
    <x v="2"/>
  </r>
  <r>
    <x v="1"/>
  </r>
  <r>
    <x v="2"/>
  </r>
  <r>
    <x v="1"/>
  </r>
  <r>
    <x v="1"/>
  </r>
  <r>
    <x v="1"/>
  </r>
  <r>
    <x v="1"/>
  </r>
  <r>
    <x v="1"/>
  </r>
  <r>
    <x v="2"/>
  </r>
  <r>
    <x v="1"/>
  </r>
  <r>
    <x v="2"/>
  </r>
  <r>
    <x v="1"/>
  </r>
  <r>
    <x v="1"/>
  </r>
  <r>
    <x v="2"/>
  </r>
  <r>
    <x v="1"/>
  </r>
  <r>
    <x v="3"/>
  </r>
  <r>
    <x v="3"/>
  </r>
  <r>
    <x v="1"/>
  </r>
  <r>
    <x v="1"/>
  </r>
  <r>
    <x v="1"/>
  </r>
  <r>
    <x v="2"/>
  </r>
  <r>
    <x v="1"/>
  </r>
  <r>
    <x v="2"/>
  </r>
  <r>
    <x v="2"/>
  </r>
  <r>
    <x v="1"/>
  </r>
  <r>
    <x v="1"/>
  </r>
  <r>
    <x v="1"/>
  </r>
  <r>
    <x v="3"/>
  </r>
  <r>
    <x v="3"/>
  </r>
  <r>
    <x v="1"/>
  </r>
  <r>
    <x v="1"/>
  </r>
  <r>
    <x v="1"/>
  </r>
  <r>
    <x v="1"/>
  </r>
  <r>
    <x v="1"/>
  </r>
  <r>
    <x v="3"/>
  </r>
  <r>
    <x v="1"/>
  </r>
  <r>
    <x v="1"/>
  </r>
  <r>
    <x v="1"/>
  </r>
  <r>
    <x v="3"/>
  </r>
  <r>
    <x v="1"/>
  </r>
  <r>
    <x v="2"/>
  </r>
  <r>
    <x v="2"/>
  </r>
  <r>
    <x v="3"/>
  </r>
  <r>
    <x v="1"/>
  </r>
  <r>
    <x v="1"/>
  </r>
  <r>
    <x v="3"/>
  </r>
  <r>
    <x v="2"/>
  </r>
  <r>
    <x v="1"/>
  </r>
  <r>
    <x v="3"/>
  </r>
  <r>
    <x v="3"/>
  </r>
  <r>
    <x v="1"/>
  </r>
  <r>
    <x v="1"/>
  </r>
  <r>
    <x v="2"/>
  </r>
  <r>
    <x v="1"/>
  </r>
  <r>
    <x v="1"/>
  </r>
  <r>
    <x v="1"/>
  </r>
  <r>
    <x v="1"/>
  </r>
  <r>
    <x v="1"/>
  </r>
  <r>
    <x v="1"/>
  </r>
  <r>
    <x v="2"/>
  </r>
  <r>
    <x v="1"/>
  </r>
  <r>
    <x v="1"/>
  </r>
  <r>
    <x v="1"/>
  </r>
  <r>
    <x v="1"/>
  </r>
  <r>
    <x v="1"/>
  </r>
  <r>
    <x v="1"/>
  </r>
  <r>
    <x v="2"/>
  </r>
  <r>
    <x v="3"/>
  </r>
  <r>
    <x v="2"/>
  </r>
  <r>
    <x v="1"/>
  </r>
  <r>
    <x v="1"/>
  </r>
  <r>
    <x v="1"/>
  </r>
  <r>
    <x v="1"/>
  </r>
  <r>
    <x v="1"/>
  </r>
  <r>
    <x v="1"/>
  </r>
  <r>
    <x v="3"/>
  </r>
  <r>
    <x v="1"/>
  </r>
  <r>
    <x v="2"/>
  </r>
  <r>
    <x v="1"/>
  </r>
  <r>
    <x v="2"/>
  </r>
  <r>
    <x v="1"/>
  </r>
  <r>
    <x v="3"/>
  </r>
  <r>
    <x v="1"/>
  </r>
  <r>
    <x v="1"/>
  </r>
  <r>
    <x v="2"/>
  </r>
  <r>
    <x v="2"/>
  </r>
  <r>
    <x v="2"/>
  </r>
  <r>
    <x v="2"/>
  </r>
  <r>
    <x v="2"/>
  </r>
  <r>
    <x v="1"/>
  </r>
  <r>
    <x v="1"/>
  </r>
  <r>
    <x v="3"/>
  </r>
  <r>
    <x v="2"/>
  </r>
  <r>
    <x v="1"/>
  </r>
  <r>
    <x v="0"/>
  </r>
  <r>
    <x v="1"/>
  </r>
  <r>
    <x v="2"/>
  </r>
  <r>
    <x v="1"/>
  </r>
  <r>
    <x v="1"/>
  </r>
  <r>
    <x v="2"/>
  </r>
  <r>
    <x v="1"/>
  </r>
  <r>
    <x v="1"/>
  </r>
  <r>
    <x v="1"/>
  </r>
  <r>
    <x v="1"/>
  </r>
  <r>
    <x v="1"/>
  </r>
  <r>
    <x v="2"/>
  </r>
  <r>
    <x v="2"/>
  </r>
  <r>
    <x v="3"/>
  </r>
  <r>
    <x v="2"/>
  </r>
  <r>
    <x v="3"/>
  </r>
  <r>
    <x v="1"/>
  </r>
  <r>
    <x v="2"/>
  </r>
  <r>
    <x v="2"/>
  </r>
  <r>
    <x v="2"/>
  </r>
  <r>
    <x v="2"/>
  </r>
  <r>
    <x v="2"/>
  </r>
  <r>
    <x v="2"/>
  </r>
  <r>
    <x v="2"/>
  </r>
  <r>
    <x v="2"/>
  </r>
  <r>
    <x v="5"/>
  </r>
  <r>
    <x v="1"/>
  </r>
  <r>
    <x v="1"/>
  </r>
  <r>
    <x v="1"/>
  </r>
  <r>
    <x v="2"/>
  </r>
  <r>
    <x v="1"/>
  </r>
  <r>
    <x v="2"/>
  </r>
  <r>
    <x v="1"/>
  </r>
  <r>
    <x v="2"/>
  </r>
  <r>
    <x v="2"/>
  </r>
  <r>
    <x v="2"/>
  </r>
  <r>
    <x v="2"/>
  </r>
  <r>
    <x v="1"/>
  </r>
  <r>
    <x v="2"/>
  </r>
  <r>
    <x v="2"/>
  </r>
  <r>
    <x v="1"/>
  </r>
  <r>
    <x v="2"/>
  </r>
  <r>
    <x v="2"/>
  </r>
  <r>
    <x v="3"/>
  </r>
  <r>
    <x v="1"/>
  </r>
  <r>
    <x v="1"/>
  </r>
  <r>
    <x v="2"/>
  </r>
  <r>
    <x v="1"/>
  </r>
  <r>
    <x v="2"/>
  </r>
  <r>
    <x v="2"/>
  </r>
  <r>
    <x v="1"/>
  </r>
  <r>
    <x v="1"/>
  </r>
  <r>
    <x v="2"/>
  </r>
  <r>
    <x v="2"/>
  </r>
  <r>
    <x v="1"/>
  </r>
  <r>
    <x v="1"/>
  </r>
  <r>
    <x v="1"/>
  </r>
  <r>
    <x v="1"/>
  </r>
  <r>
    <x v="2"/>
  </r>
  <r>
    <x v="2"/>
  </r>
  <r>
    <x v="2"/>
  </r>
  <r>
    <x v="1"/>
  </r>
  <r>
    <x v="2"/>
  </r>
  <r>
    <x v="1"/>
  </r>
  <r>
    <x v="2"/>
  </r>
  <r>
    <x v="1"/>
  </r>
  <r>
    <x v="0"/>
  </r>
  <r>
    <x v="2"/>
  </r>
  <r>
    <x v="1"/>
  </r>
  <r>
    <x v="2"/>
  </r>
  <r>
    <x v="3"/>
  </r>
  <r>
    <x v="2"/>
  </r>
  <r>
    <x v="3"/>
  </r>
  <r>
    <x v="1"/>
  </r>
  <r>
    <x v="2"/>
  </r>
  <r>
    <x v="1"/>
  </r>
  <r>
    <x v="2"/>
  </r>
  <r>
    <x v="1"/>
  </r>
  <r>
    <x v="2"/>
  </r>
  <r>
    <x v="1"/>
  </r>
  <r>
    <x v="2"/>
  </r>
  <r>
    <x v="2"/>
  </r>
  <r>
    <x v="2"/>
  </r>
  <r>
    <x v="2"/>
  </r>
  <r>
    <x v="3"/>
  </r>
  <r>
    <x v="1"/>
  </r>
  <r>
    <x v="1"/>
  </r>
  <r>
    <x v="2"/>
  </r>
  <r>
    <x v="1"/>
  </r>
  <r>
    <x v="2"/>
  </r>
  <r>
    <x v="1"/>
  </r>
  <r>
    <x v="2"/>
  </r>
  <r>
    <x v="2"/>
  </r>
  <r>
    <x v="1"/>
  </r>
  <r>
    <x v="1"/>
  </r>
  <r>
    <x v="1"/>
  </r>
  <r>
    <x v="1"/>
  </r>
  <r>
    <x v="2"/>
  </r>
  <r>
    <x v="1"/>
  </r>
  <r>
    <x v="1"/>
  </r>
  <r>
    <x v="2"/>
  </r>
  <r>
    <x v="1"/>
  </r>
  <r>
    <x v="1"/>
  </r>
  <r>
    <x v="1"/>
  </r>
  <r>
    <x v="3"/>
  </r>
  <r>
    <x v="1"/>
  </r>
  <r>
    <x v="1"/>
  </r>
  <r>
    <x v="1"/>
  </r>
  <r>
    <x v="1"/>
  </r>
  <r>
    <x v="1"/>
  </r>
  <r>
    <x v="1"/>
  </r>
  <r>
    <x v="1"/>
  </r>
  <r>
    <x v="1"/>
  </r>
  <r>
    <x v="1"/>
  </r>
  <r>
    <x v="1"/>
  </r>
  <r>
    <x v="1"/>
  </r>
  <r>
    <x v="3"/>
  </r>
  <r>
    <x v="1"/>
  </r>
  <r>
    <x v="3"/>
  </r>
  <r>
    <x v="2"/>
  </r>
  <r>
    <x v="1"/>
  </r>
  <r>
    <x v="2"/>
  </r>
  <r>
    <x v="2"/>
  </r>
  <r>
    <x v="1"/>
  </r>
  <r>
    <x v="2"/>
  </r>
  <r>
    <x v="1"/>
  </r>
  <r>
    <x v="2"/>
  </r>
  <r>
    <x v="2"/>
  </r>
  <r>
    <x v="2"/>
  </r>
  <r>
    <x v="2"/>
  </r>
  <r>
    <x v="2"/>
  </r>
  <r>
    <x v="1"/>
  </r>
  <r>
    <x v="2"/>
  </r>
  <r>
    <x v="2"/>
  </r>
  <r>
    <x v="1"/>
  </r>
  <r>
    <x v="2"/>
  </r>
  <r>
    <x v="1"/>
  </r>
  <r>
    <x v="2"/>
  </r>
  <r>
    <x v="1"/>
  </r>
  <r>
    <x v="2"/>
  </r>
  <r>
    <x v="2"/>
  </r>
  <r>
    <x v="1"/>
  </r>
  <r>
    <x v="2"/>
  </r>
  <r>
    <x v="2"/>
  </r>
  <r>
    <x v="2"/>
  </r>
  <r>
    <x v="1"/>
  </r>
  <r>
    <x v="1"/>
  </r>
  <r>
    <x v="1"/>
  </r>
  <r>
    <x v="2"/>
  </r>
  <r>
    <x v="1"/>
  </r>
  <r>
    <x v="1"/>
  </r>
  <r>
    <x v="0"/>
  </r>
  <r>
    <x v="2"/>
  </r>
  <r>
    <x v="2"/>
  </r>
  <r>
    <x v="1"/>
  </r>
  <r>
    <x v="3"/>
  </r>
  <r>
    <x v="2"/>
  </r>
  <r>
    <x v="2"/>
  </r>
  <r>
    <x v="1"/>
  </r>
  <r>
    <x v="2"/>
  </r>
  <r>
    <x v="2"/>
  </r>
  <r>
    <x v="1"/>
  </r>
  <r>
    <x v="2"/>
  </r>
  <r>
    <x v="1"/>
  </r>
  <r>
    <x v="1"/>
  </r>
  <r>
    <x v="1"/>
  </r>
  <r>
    <x v="1"/>
  </r>
  <r>
    <x v="1"/>
  </r>
  <r>
    <x v="3"/>
  </r>
  <r>
    <x v="0"/>
  </r>
  <r>
    <x v="1"/>
  </r>
  <r>
    <x v="1"/>
  </r>
  <r>
    <x v="1"/>
  </r>
  <r>
    <x v="1"/>
  </r>
  <r>
    <x v="2"/>
  </r>
  <r>
    <x v="1"/>
  </r>
  <r>
    <x v="1"/>
  </r>
  <r>
    <x v="2"/>
  </r>
  <r>
    <x v="0"/>
  </r>
  <r>
    <x v="0"/>
  </r>
  <r>
    <x v="1"/>
  </r>
  <r>
    <x v="1"/>
  </r>
  <r>
    <x v="1"/>
  </r>
  <r>
    <x v="1"/>
  </r>
  <r>
    <x v="0"/>
  </r>
  <r>
    <x v="1"/>
  </r>
  <r>
    <x v="0"/>
  </r>
  <r>
    <x v="1"/>
  </r>
  <r>
    <x v="0"/>
  </r>
  <r>
    <x v="2"/>
  </r>
  <r>
    <x v="1"/>
  </r>
  <r>
    <x v="1"/>
  </r>
  <r>
    <x v="1"/>
  </r>
  <r>
    <x v="0"/>
  </r>
  <r>
    <x v="1"/>
  </r>
  <r>
    <x v="1"/>
  </r>
  <r>
    <x v="1"/>
  </r>
  <r>
    <x v="3"/>
  </r>
  <r>
    <x v="1"/>
  </r>
  <r>
    <x v="1"/>
  </r>
  <r>
    <x v="1"/>
  </r>
  <r>
    <x v="1"/>
  </r>
  <r>
    <x v="1"/>
  </r>
  <r>
    <x v="1"/>
  </r>
  <r>
    <x v="1"/>
  </r>
  <r>
    <x v="1"/>
  </r>
  <r>
    <x v="1"/>
  </r>
  <r>
    <x v="1"/>
  </r>
</pivotCacheRecords>
</file>

<file path=xl/pivotCache/pivotCacheRecords2.xml><?xml version="1.0" encoding="utf-8"?>
<pivotCacheRecords xmlns="http://schemas.openxmlformats.org/spreadsheetml/2006/main" xmlns:r="http://schemas.openxmlformats.org/officeDocument/2006/relationships" count="360">
  <r>
    <x v="0"/>
  </r>
  <r>
    <x v="1"/>
  </r>
  <r>
    <x v="0"/>
  </r>
  <r>
    <x v="2"/>
  </r>
  <r>
    <x v="1"/>
  </r>
  <r>
    <x v="3"/>
  </r>
  <r>
    <x v="2"/>
  </r>
  <r>
    <x v="0"/>
  </r>
  <r>
    <x v="0"/>
  </r>
  <r>
    <x v="0"/>
  </r>
  <r>
    <x v="0"/>
  </r>
  <r>
    <x v="0"/>
  </r>
  <r>
    <x v="0"/>
  </r>
  <r>
    <x v="3"/>
  </r>
  <r>
    <x v="4"/>
  </r>
  <r>
    <x v="0"/>
  </r>
  <r>
    <x v="0"/>
  </r>
  <r>
    <x v="0"/>
  </r>
  <r>
    <x v="0"/>
  </r>
  <r>
    <x v="4"/>
  </r>
  <r>
    <x v="4"/>
  </r>
  <r>
    <x v="3"/>
  </r>
  <r>
    <x v="0"/>
  </r>
  <r>
    <x v="0"/>
  </r>
  <r>
    <x v="3"/>
  </r>
  <r>
    <x v="0"/>
  </r>
  <r>
    <x v="1"/>
  </r>
  <r>
    <x v="0"/>
  </r>
  <r>
    <x v="3"/>
  </r>
  <r>
    <x v="0"/>
  </r>
  <r>
    <x v="3"/>
  </r>
  <r>
    <x v="4"/>
  </r>
  <r>
    <x v="3"/>
  </r>
  <r>
    <x v="4"/>
  </r>
  <r>
    <x v="3"/>
  </r>
  <r>
    <x v="4"/>
  </r>
  <r>
    <x v="3"/>
  </r>
  <r>
    <x v="0"/>
  </r>
  <r>
    <x v="4"/>
  </r>
  <r>
    <x v="5"/>
  </r>
  <r>
    <x v="0"/>
  </r>
  <r>
    <x v="1"/>
  </r>
  <r>
    <x v="0"/>
  </r>
  <r>
    <x v="0"/>
  </r>
  <r>
    <x v="0"/>
  </r>
  <r>
    <x v="0"/>
  </r>
  <r>
    <x v="1"/>
  </r>
  <r>
    <x v="0"/>
  </r>
  <r>
    <x v="3"/>
  </r>
  <r>
    <x v="1"/>
  </r>
  <r>
    <x v="0"/>
  </r>
  <r>
    <x v="0"/>
  </r>
  <r>
    <x v="3"/>
  </r>
  <r>
    <x v="4"/>
  </r>
  <r>
    <x v="0"/>
  </r>
  <r>
    <x v="0"/>
  </r>
  <r>
    <x v="0"/>
  </r>
  <r>
    <x v="0"/>
  </r>
  <r>
    <x v="0"/>
  </r>
  <r>
    <x v="0"/>
  </r>
  <r>
    <x v="0"/>
  </r>
  <r>
    <x v="0"/>
  </r>
  <r>
    <x v="0"/>
  </r>
  <r>
    <x v="3"/>
  </r>
  <r>
    <x v="0"/>
  </r>
  <r>
    <x v="0"/>
  </r>
  <r>
    <x v="0"/>
  </r>
  <r>
    <x v="0"/>
  </r>
  <r>
    <x v="4"/>
  </r>
  <r>
    <x v="1"/>
  </r>
  <r>
    <x v="1"/>
  </r>
  <r>
    <x v="0"/>
  </r>
  <r>
    <x v="1"/>
  </r>
  <r>
    <x v="4"/>
  </r>
  <r>
    <x v="1"/>
  </r>
  <r>
    <x v="1"/>
  </r>
  <r>
    <x v="1"/>
  </r>
  <r>
    <x v="3"/>
  </r>
  <r>
    <x v="0"/>
  </r>
  <r>
    <x v="4"/>
  </r>
  <r>
    <x v="0"/>
  </r>
  <r>
    <x v="3"/>
  </r>
  <r>
    <x v="0"/>
  </r>
  <r>
    <x v="1"/>
  </r>
  <r>
    <x v="1"/>
  </r>
  <r>
    <x v="1"/>
  </r>
  <r>
    <x v="0"/>
  </r>
  <r>
    <x v="4"/>
  </r>
  <r>
    <x v="1"/>
  </r>
  <r>
    <x v="0"/>
  </r>
  <r>
    <x v="1"/>
  </r>
  <r>
    <x v="0"/>
  </r>
  <r>
    <x v="1"/>
  </r>
  <r>
    <x v="0"/>
  </r>
  <r>
    <x v="0"/>
  </r>
  <r>
    <x v="4"/>
  </r>
  <r>
    <x v="0"/>
  </r>
  <r>
    <x v="0"/>
  </r>
  <r>
    <x v="0"/>
  </r>
  <r>
    <x v="0"/>
  </r>
  <r>
    <x v="0"/>
  </r>
  <r>
    <x v="0"/>
  </r>
  <r>
    <x v="2"/>
  </r>
  <r>
    <x v="0"/>
  </r>
  <r>
    <x v="0"/>
  </r>
  <r>
    <x v="0"/>
  </r>
  <r>
    <x v="0"/>
  </r>
  <r>
    <x v="1"/>
  </r>
  <r>
    <x v="0"/>
  </r>
  <r>
    <x v="6"/>
  </r>
  <r>
    <x v="4"/>
  </r>
  <r>
    <x v="5"/>
  </r>
  <r>
    <x v="0"/>
  </r>
  <r>
    <x v="0"/>
  </r>
  <r>
    <x v="0"/>
  </r>
  <r>
    <x v="0"/>
  </r>
  <r>
    <x v="4"/>
  </r>
  <r>
    <x v="4"/>
  </r>
  <r>
    <x v="0"/>
  </r>
  <r>
    <x v="4"/>
  </r>
  <r>
    <x v="0"/>
  </r>
  <r>
    <x v="0"/>
  </r>
  <r>
    <x v="0"/>
  </r>
  <r>
    <x v="4"/>
  </r>
  <r>
    <x v="0"/>
  </r>
  <r>
    <x v="0"/>
  </r>
  <r>
    <x v="1"/>
  </r>
  <r>
    <x v="0"/>
  </r>
  <r>
    <x v="0"/>
  </r>
  <r>
    <x v="0"/>
  </r>
  <r>
    <x v="0"/>
  </r>
  <r>
    <x v="0"/>
  </r>
  <r>
    <x v="3"/>
  </r>
  <r>
    <x v="4"/>
  </r>
  <r>
    <x v="4"/>
  </r>
  <r>
    <x v="4"/>
  </r>
  <r>
    <x v="1"/>
  </r>
  <r>
    <x v="4"/>
  </r>
  <r>
    <x v="0"/>
  </r>
  <r>
    <x v="4"/>
  </r>
  <r>
    <x v="0"/>
  </r>
  <r>
    <x v="5"/>
  </r>
  <r>
    <x v="0"/>
  </r>
  <r>
    <x v="0"/>
  </r>
  <r>
    <x v="5"/>
  </r>
  <r>
    <x v="4"/>
  </r>
  <r>
    <x v="4"/>
  </r>
  <r>
    <x v="3"/>
  </r>
  <r>
    <x v="0"/>
  </r>
  <r>
    <x v="0"/>
  </r>
  <r>
    <x v="0"/>
  </r>
  <r>
    <x v="3"/>
  </r>
  <r>
    <x v="0"/>
  </r>
  <r>
    <x v="0"/>
  </r>
  <r>
    <x v="3"/>
  </r>
  <r>
    <x v="3"/>
  </r>
  <r>
    <x v="0"/>
  </r>
  <r>
    <x v="3"/>
  </r>
  <r>
    <x v="0"/>
  </r>
  <r>
    <x v="0"/>
  </r>
  <r>
    <x v="3"/>
  </r>
  <r>
    <x v="0"/>
  </r>
  <r>
    <x v="4"/>
  </r>
  <r>
    <x v="3"/>
  </r>
  <r>
    <x v="0"/>
  </r>
  <r>
    <x v="4"/>
  </r>
  <r>
    <x v="0"/>
  </r>
  <r>
    <x v="1"/>
  </r>
  <r>
    <x v="0"/>
  </r>
  <r>
    <x v="0"/>
  </r>
  <r>
    <x v="4"/>
  </r>
  <r>
    <x v="4"/>
  </r>
  <r>
    <x v="1"/>
  </r>
  <r>
    <x v="4"/>
  </r>
  <r>
    <x v="0"/>
  </r>
  <r>
    <x v="6"/>
  </r>
  <r>
    <x v="4"/>
  </r>
  <r>
    <x v="1"/>
  </r>
  <r>
    <x v="0"/>
  </r>
  <r>
    <x v="6"/>
  </r>
  <r>
    <x v="1"/>
  </r>
  <r>
    <x v="4"/>
  </r>
  <r>
    <x v="1"/>
  </r>
  <r>
    <x v="4"/>
  </r>
  <r>
    <x v="1"/>
  </r>
  <r>
    <x v="4"/>
  </r>
  <r>
    <x v="1"/>
  </r>
  <r>
    <x v="0"/>
  </r>
  <r>
    <x v="0"/>
  </r>
  <r>
    <x v="3"/>
  </r>
  <r>
    <x v="3"/>
  </r>
  <r>
    <x v="0"/>
  </r>
  <r>
    <x v="4"/>
  </r>
  <r>
    <x v="0"/>
  </r>
  <r>
    <x v="4"/>
  </r>
  <r>
    <x v="1"/>
  </r>
  <r>
    <x v="0"/>
  </r>
  <r>
    <x v="4"/>
  </r>
  <r>
    <x v="0"/>
  </r>
  <r>
    <x v="1"/>
  </r>
  <r>
    <x v="0"/>
  </r>
  <r>
    <x v="4"/>
  </r>
  <r>
    <x v="0"/>
  </r>
  <r>
    <x v="0"/>
  </r>
  <r>
    <x v="4"/>
  </r>
  <r>
    <x v="1"/>
  </r>
  <r>
    <x v="3"/>
  </r>
  <r>
    <x v="1"/>
  </r>
  <r>
    <x v="0"/>
  </r>
  <r>
    <x v="4"/>
  </r>
  <r>
    <x v="4"/>
  </r>
  <r>
    <x v="0"/>
  </r>
  <r>
    <x v="4"/>
  </r>
  <r>
    <x v="1"/>
  </r>
  <r>
    <x v="4"/>
  </r>
  <r>
    <x v="6"/>
  </r>
  <r>
    <x v="0"/>
  </r>
  <r>
    <x v="4"/>
  </r>
  <r>
    <x v="3"/>
  </r>
  <r>
    <x v="4"/>
  </r>
  <r>
    <x v="0"/>
  </r>
  <r>
    <x v="3"/>
  </r>
  <r>
    <x v="1"/>
  </r>
  <r>
    <x v="1"/>
  </r>
  <r>
    <x v="4"/>
  </r>
  <r>
    <x v="4"/>
  </r>
  <r>
    <x v="0"/>
  </r>
  <r>
    <x v="4"/>
  </r>
  <r>
    <x v="3"/>
  </r>
  <r>
    <x v="0"/>
  </r>
  <r>
    <x v="3"/>
  </r>
  <r>
    <x v="4"/>
  </r>
  <r>
    <x v="0"/>
  </r>
  <r>
    <x v="1"/>
  </r>
  <r>
    <x v="0"/>
  </r>
  <r>
    <x v="6"/>
  </r>
  <r>
    <x v="1"/>
  </r>
  <r>
    <x v="4"/>
  </r>
  <r>
    <x v="1"/>
  </r>
  <r>
    <x v="0"/>
  </r>
  <r>
    <x v="0"/>
  </r>
  <r>
    <x v="0"/>
  </r>
  <r>
    <x v="0"/>
  </r>
  <r>
    <x v="1"/>
  </r>
  <r>
    <x v="0"/>
  </r>
  <r>
    <x v="1"/>
  </r>
  <r>
    <x v="4"/>
  </r>
  <r>
    <x v="0"/>
  </r>
  <r>
    <x v="0"/>
  </r>
  <r>
    <x v="0"/>
  </r>
  <r>
    <x v="0"/>
  </r>
  <r>
    <x v="1"/>
  </r>
  <r>
    <x v="0"/>
  </r>
  <r>
    <x v="0"/>
  </r>
  <r>
    <x v="4"/>
  </r>
  <r>
    <x v="4"/>
  </r>
  <r>
    <x v="4"/>
  </r>
  <r>
    <x v="6"/>
  </r>
  <r>
    <x v="3"/>
  </r>
  <r>
    <x v="0"/>
  </r>
  <r>
    <x v="3"/>
  </r>
  <r>
    <x v="1"/>
  </r>
  <r>
    <x v="3"/>
  </r>
  <r>
    <x v="3"/>
  </r>
  <r>
    <x v="3"/>
  </r>
  <r>
    <x v="3"/>
  </r>
  <r>
    <x v="3"/>
  </r>
  <r>
    <x v="0"/>
  </r>
  <r>
    <x v="1"/>
  </r>
  <r>
    <x v="4"/>
  </r>
  <r>
    <x v="3"/>
  </r>
  <r>
    <x v="0"/>
  </r>
  <r>
    <x v="4"/>
  </r>
  <r>
    <x v="0"/>
  </r>
  <r>
    <x v="0"/>
  </r>
  <r>
    <x v="3"/>
  </r>
  <r>
    <x v="0"/>
  </r>
  <r>
    <x v="1"/>
  </r>
  <r>
    <x v="0"/>
  </r>
  <r>
    <x v="4"/>
  </r>
  <r>
    <x v="4"/>
  </r>
  <r>
    <x v="0"/>
  </r>
  <r>
    <x v="0"/>
  </r>
  <r>
    <x v="0"/>
  </r>
  <r>
    <x v="4"/>
  </r>
  <r>
    <x v="4"/>
  </r>
  <r>
    <x v="0"/>
  </r>
  <r>
    <x v="0"/>
  </r>
  <r>
    <x v="0"/>
  </r>
  <r>
    <x v="1"/>
  </r>
  <r>
    <x v="1"/>
  </r>
  <r>
    <x v="0"/>
  </r>
  <r>
    <x v="1"/>
  </r>
  <r>
    <x v="3"/>
  </r>
  <r>
    <x v="0"/>
  </r>
  <r>
    <x v="0"/>
  </r>
  <r>
    <x v="1"/>
  </r>
  <r>
    <x v="4"/>
  </r>
  <r>
    <x v="4"/>
  </r>
  <r>
    <x v="0"/>
  </r>
  <r>
    <x v="1"/>
  </r>
  <r>
    <x v="0"/>
  </r>
  <r>
    <x v="4"/>
  </r>
  <r>
    <x v="0"/>
  </r>
  <r>
    <x v="1"/>
  </r>
  <r>
    <x v="3"/>
  </r>
  <r>
    <x v="3"/>
  </r>
  <r>
    <x v="1"/>
  </r>
  <r>
    <x v="4"/>
  </r>
  <r>
    <x v="0"/>
  </r>
  <r>
    <x v="1"/>
  </r>
  <r>
    <x v="0"/>
  </r>
  <r>
    <x v="4"/>
  </r>
  <r>
    <x v="4"/>
  </r>
  <r>
    <x v="0"/>
  </r>
  <r>
    <x v="0"/>
  </r>
  <r>
    <x v="1"/>
  </r>
  <r>
    <x v="1"/>
  </r>
  <r>
    <x v="1"/>
  </r>
  <r>
    <x v="0"/>
  </r>
  <r>
    <x v="1"/>
  </r>
  <r>
    <x v="1"/>
  </r>
  <r>
    <x v="0"/>
  </r>
  <r>
    <x v="4"/>
  </r>
  <r>
    <x v="4"/>
  </r>
  <r>
    <x v="4"/>
  </r>
  <r>
    <x v="1"/>
  </r>
  <r>
    <x v="0"/>
  </r>
  <r>
    <x v="3"/>
  </r>
  <r>
    <x v="3"/>
  </r>
  <r>
    <x v="1"/>
  </r>
  <r>
    <x v="4"/>
  </r>
  <r>
    <x v="1"/>
  </r>
  <r>
    <x v="4"/>
  </r>
  <r>
    <x v="0"/>
  </r>
  <r>
    <x v="1"/>
  </r>
  <r>
    <x v="0"/>
  </r>
  <r>
    <x v="1"/>
  </r>
  <r>
    <x v="0"/>
  </r>
  <r>
    <x v="3"/>
  </r>
  <r>
    <x v="0"/>
  </r>
  <r>
    <x v="6"/>
  </r>
  <r>
    <x v="4"/>
  </r>
  <r>
    <x v="3"/>
  </r>
  <r>
    <x v="3"/>
  </r>
  <r>
    <x v="3"/>
  </r>
  <r>
    <x v="0"/>
  </r>
  <r>
    <x v="0"/>
  </r>
  <r>
    <x v="0"/>
  </r>
  <r>
    <x v="1"/>
  </r>
  <r>
    <x v="0"/>
  </r>
  <r>
    <x v="0"/>
  </r>
  <r>
    <x v="1"/>
  </r>
  <r>
    <x v="1"/>
  </r>
  <r>
    <x v="0"/>
  </r>
  <r>
    <x v="1"/>
  </r>
  <r>
    <x v="4"/>
  </r>
  <r>
    <x v="3"/>
  </r>
  <r>
    <x v="6"/>
  </r>
  <r>
    <x v="4"/>
  </r>
</pivotCacheRecords>
</file>

<file path=xl/pivotCache/pivotCacheRecords3.xml><?xml version="1.0" encoding="utf-8"?>
<pivotCacheRecords xmlns="http://schemas.openxmlformats.org/spreadsheetml/2006/main" xmlns:r="http://schemas.openxmlformats.org/officeDocument/2006/relationships" count="1347">
  <r>
    <x v="0"/>
    <x v="0"/>
    <s v="五险一金"/>
    <s v="职位月薪"/>
    <s v="3000-5000元/月"/>
    <d v="2018-04-08T10:02:54"/>
    <m/>
    <x v="0"/>
    <s v="硕士"/>
    <s v="1人"/>
    <s v="岗位职责：1、? 参与公司的各行业大数据产品解决方案的制作，收集行业、竞品资料，梳理素材为可用基础内容；2、? 参与学习大数据产品解决方案的思路，并逐步掌握独立完成基础解决方案的能力3、? 持续收集银行、保险、互联网金融、共享经济等行业的产品解决方案、竞品资料；并完成基本的梳理，统计和分析4、? 参与客户的大数据项目对接，学习如何完成客户对接，跟进和验收等工作5、? 参与重点项目的数据建模分析过程，学习基本的大数据分析逻辑思路6、? 学习理解如何用大数据来重新认知各行行业，拥有大数据逻辑思维能力任职要求：1、 市场策划、数理分析等相关研究生以上学历，需要敏锐的商业理解能力；有在相关大数据行业的实习经验优先。2、 具有良好的市场分析和创新思维能力，能够独立思考并完成相关方案；3、 出色的文字编撰及口头表达能力；4、 熟练运用Office办公软件，尤其word、PPT，逻辑清晰，善于沟通，有责任心，抗压性强。"/>
    <s v="贵州数据宝网络科技有限公司"/>
    <x v="0"/>
    <s v="民营"/>
    <s v="互联网/电子商务"/>
    <n v="3000"/>
    <n v="5000"/>
    <x v="0"/>
    <x v="0"/>
    <n v="1"/>
    <x v="0"/>
    <x v="0"/>
    <x v="0"/>
    <n v="4000"/>
  </r>
  <r>
    <x v="0"/>
    <x v="1"/>
    <s v="每年多次调薪"/>
    <s v="职位月薪"/>
    <s v="10001-15000元/月"/>
    <d v="2018-04-04T14:34:24"/>
    <m/>
    <x v="1"/>
    <s v="本科"/>
    <s v="1人"/>
    <s v="岗位职责：1、 对公司各类理财、贷款等金融产品进行量化测算，建立多个业务线基于风险的业务模型，提供相关管理建议2、 开发并持续完善各项金融业务数据的统计分析模型，确保其准确性、实用性及可衡量性3、完成数据分析项目过程中的数据提取、数据分析、数据展示工作，编制数据分析报告任职要求:1、数学、统计、金融或相关专业统招本科以上学历；2、3年以上数据工作经验，有互联网金融数据统计工作经验者优先；3、精通EXCEL、SQL，以及至少掌握一门其他编程语言；4、耐心细致，认真敬业，有求知欲，具有良好的沟通和团队协作能力，对业务有较好的理解能力和敏感性；集团人力资源部：石经理 电话：15010191105集团总部地址：北京市朝阳区亮马桥甲40号21世纪大厦A座16层"/>
    <s v="北京市朝阳区亮马桥甲40号21世纪大厦A座16层"/>
    <x v="1"/>
    <s v="民营"/>
    <s v="基金/证券/期货/投资"/>
    <n v="10001"/>
    <n v="15000"/>
    <x v="1"/>
    <x v="1"/>
    <n v="1"/>
    <x v="1"/>
    <x v="0"/>
    <x v="1"/>
    <n v="12500.5"/>
  </r>
  <r>
    <x v="0"/>
    <x v="2"/>
    <s v="五险一金"/>
    <s v="职位月薪"/>
    <s v="6001-8000元/月"/>
    <d v="2018-04-04T11:24:33"/>
    <m/>
    <x v="2"/>
    <s v="本科"/>
    <s v="3人"/>
    <s v="岗位职责：1、负责公司数据分析体系的建立，根据关键指标搭建数据报表资料库；2、负责数据分析团队的组建、管理、培训、人员梯队建设；3、根据公司具体业务需要、结合行业特点，为公司运营和决策提供数据支持，包括但不限于以下方面：1）公司所在行业涉及到的各类信息了解、收集和分析；2）公司3-5年战略规划需要的行业参考数据以及内部经营数据收集和分析；3）公司年度计划需要的行业参考数据以及内部经营数据收集和分析；4）公司日常经营数据的整理和分析（销售数据、客户数据、品牌数据等）5）公司所经营品牌的各项数据分析（销售数据、增长数据、盈利指标等）4、所有数据分析结论，都需要形成持续性的、有价值的分析报告并定期呈报给总裁办或相关部门；任职要求：1、有快消品及相关行业数据分析和数据处理经验者优先；2、出色的沟通和协调能力，能够理解上级及需求者真正的需求，极强的团队合作能力；3、逻辑思考和分析能力，碰到复杂问题具备清晰的解决问题的思路；4、对于数字敏感，知道数据之间的关联性，能够多角度理解、判断、解读和检查数据；5、熟练运用Excel软件，熟知各类函数在表格中的应用，能用数据透视表做数据分析。"/>
    <s v="北京市丰台区南三环西路16号搜宝商务中心2号楼821室                                                        查看职位地图"/>
    <x v="0"/>
    <s v="民营"/>
    <s v="贸易/进出口"/>
    <n v="6001"/>
    <n v="8000"/>
    <x v="2"/>
    <x v="1"/>
    <n v="3"/>
    <x v="0"/>
    <x v="0"/>
    <x v="0"/>
    <n v="7000.5"/>
  </r>
  <r>
    <x v="0"/>
    <x v="3"/>
    <s v="节日福利"/>
    <s v="职位月薪"/>
    <s v="6001-8000元/月"/>
    <d v="2018-04-08T10:41:10"/>
    <m/>
    <x v="0"/>
    <s v="大专"/>
    <s v="4人"/>
    <s v="岗位职责：（无经验者通过面试后可免费带薪培训）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岗位要求：1.热爱金融行业，有财务自由的愿望，2.接受免费统一的带薪学习培训和模拟训练;3.成绩优秀的操盘手将逐步晋升为中级、高级操盘手; 级别越高,机会越多,收入越高。4.有较强的学习能力、分析能力、风险控制能力。5.大专以上学历,有经验者优先。6.为人诚实守信,具有良好的职业操守,注重信托责任。薪资待遇：1、薪资：底薪6000＋交通高温补助+五险一金+双休。2、完整晋升空间。每三个月有一次晋升机会，每次薪资涨幅4000-50003、保障安全有五险一金4、每月有高温和交通补助【联系方式】人事经理：尉安粹人事电话：18310161636（微信同步）邮箱地址：1218623083@qq.com公司网址：http://www.onewaycn.com/公司地址：北京东城区白桥大街15号嘉禾国信大厦309室职位关键词：分析 证券分析 交易 金融交易 交易员 投资理财 风控管理 外汇 基金 私募 期货 现货 股票 原油 大宗商品 ?销售 销售代表 客户代表 电话销售 渠道销售 销售助理 销售人员 奢侈品 市场营销 金融 理财 网络营销 计算机 高端房产销售 汽车销售 商务助理 销售助理 软件工程师 销售顾问 外贸专员 置业顾问 地铁附近 朝阳 海淀 东城 号线 国贸 CBD 太阳宫 亚运村 望京 崇文门 广渠门 三元桥 团结湖 呼家楼 双井"/>
    <s v="北京东城区白桥大街15号嘉禾国信大厦309室                                                        查看职位地图"/>
    <x v="2"/>
    <s v="保密"/>
    <m/>
    <n v="6001"/>
    <n v="8000"/>
    <x v="0"/>
    <x v="2"/>
    <n v="4"/>
    <x v="2"/>
    <x v="1"/>
    <x v="0"/>
    <n v="7000.5"/>
  </r>
  <r>
    <x v="0"/>
    <x v="4"/>
    <s v="健身俱乐部"/>
    <s v="职位月薪"/>
    <s v="10001-15000元/月"/>
    <d v="2018-04-04T09:52:33"/>
    <m/>
    <x v="0"/>
    <s v="不限"/>
    <s v="999人"/>
    <s v="岗位职责：1. 负责外部数据的测试及数据策略分析，包括业务数据的提取、处理、分析，撰写分析报告等；2. 对于部门内需求提供数据支持，对于风险规则配置提供建议；3. 根据对业务的深度理解，对数据进行深入挖掘；4. 对数据策略及数据项目的实施进行跟踪和管理；5. 完成领导交办的其他工作；6. 工作地点上海。任职要求：1、统招本科及以上学历，数学、统计学、数量经济学、运筹学、计算机等相关专业；2、熟练使用SAS、Python至少一种，使用时间至少一年以上；3、熟练使用SQL语言及Excel；4、1年以上风险数据分析经验，有互联网金融、汽车金融、银行、小贷等金融机构或公司数据分析经验优先；5、对个人信用风险有较深入的理解，有信贷风险规则设计或信用评分经验优先。6. 优秀的分析能力、学习能力、逻辑思维、沟通能力及书面表达能力。"/>
    <s v="上海市浦东新区杨高南路799号陆家嘴世纪金融广场 3号楼12F"/>
    <x v="1"/>
    <s v="上市公司"/>
    <s v="互联网/电子商务"/>
    <n v="10001"/>
    <n v="15000"/>
    <x v="0"/>
    <x v="3"/>
    <n v="999"/>
    <x v="1"/>
    <x v="2"/>
    <x v="0"/>
    <n v="12500.5"/>
  </r>
  <r>
    <x v="0"/>
    <x v="5"/>
    <s v="五险一金"/>
    <s v="职位月薪"/>
    <s v="15001-20000元/月"/>
    <d v="2018-04-08T10:25:16"/>
    <m/>
    <x v="3"/>
    <s v="大专"/>
    <s v="2人"/>
    <s v="一、岗位须知：1、请各位求职者仔细、详细的阅读您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者优先。3、人品端正，谦虚好学，自信果敢。4、有很强的数据运算能力及宏观经济数据分析能力。5、公司提供完善的免费提高培训。"/>
    <s v="北京市朝阳区东三环中路9号富尔大厦15层1505（中央电视台对面）                                                        查看职位地图"/>
    <x v="3"/>
    <s v="合资"/>
    <s v="基金/证券/期货/投资"/>
    <n v="15001"/>
    <n v="20000"/>
    <x v="3"/>
    <x v="2"/>
    <n v="2"/>
    <x v="3"/>
    <x v="3"/>
    <x v="1"/>
    <n v="17500.5"/>
  </r>
  <r>
    <x v="0"/>
    <x v="6"/>
    <s v="节日福利"/>
    <s v="职位月薪"/>
    <s v="8001-10000元/月"/>
    <d v="2018-04-08T10:40:03"/>
    <m/>
    <x v="0"/>
    <s v="大专"/>
    <s v="4人"/>
    <s v="职位描述: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作为公司重要的储备人才。职位要求：1、应届毕业生及以上学历，有志于金融行业长远发展（金融、经济学专业可放宽至大专）；或对金融行业有强烈意愿者。2、良好的沟通能力，很好的亲和力和较强的人际交往能力；3、精力充沛，喜爱竞争挑战和有强烈成功欲望；4、遵守纪侓和行业规范，能接受严格专业培训，具有敬业精神及团队合作意识；5、正直诚信，忠于企业，传承企业文化，愿意与企业一起发展成长；6、具有一定的金融行业知识，具有股票、外汇、期货、贵金属投资等相关业务从业经历者优先。对无相关从业经验者提供带薪培训，并在实习期内根据个人能力，定向发展成为：分析师助理（储备分析师），经理助理（储备经理）。任职要求：1、对企业相关部门岗位轮岗轮训，熟悉操作流程，累计实习经验；2、学习掌握基础分析知识，定期对金融市场定向研究，撰写市场分析报告；3、协助分析师完成对公司客户及会员进行技术分析维护，控制风险，帮助客户稳定盈利；4、完成各部门各岗位实习考核任务，实习期具有一定淘汰率；5、一个月试用期通过公司标准，转正后获得高额薪水、固定期限劳动合同，开启璀璨人生之路。用人理念 ：1、你可以没有显赫学历，但要有一直学习新事物的精神，对新鲜的东西拥有强烈的求知欲；2、你可以没有就读名校，但要证明你的能力不输于那些所谓名校的高材生；3、你可以没有金融知识，但要对金融行业有强烈的热情和兴趣；4、你可以没有工作经验，但要有梦想、有目标，要积极向上、勇于担当。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联系方式】人事经理：尉安粹人事电话：18310161636（微信同步）邮箱地址：1218623083@qq.com公司网址：http://www.onewaycn.com/公司地址：北京东城区白桥大街15号嘉禾国信大厦309室职位关键词：分析 证券分析 交易 金融交易 交易员 投资理财 风控管理 外汇 基金 私募 期货 现货 股票 原油 大宗商品 ?销售 销售代表 客户代表 电话销售 渠道销售 销售助理 销售人员 奢侈品 市场营销 金融 理财 网络营销 计算机 高端房产销售 汽车销售 商务助理 销售助理 软件工程师 销售顾问 外贸专员 置业顾问 地铁附近 朝阳 海淀 东城 号线 国贸 CBD 太阳宫 亚运村 望京 崇文门 广渠门 三元桥 团结湖 呼家楼 双井"/>
    <s v="北京东城区白桥大街15号嘉禾国信大厦309室                                                        查看职位地图"/>
    <x v="2"/>
    <s v="保密"/>
    <m/>
    <n v="8001"/>
    <n v="10000"/>
    <x v="0"/>
    <x v="2"/>
    <n v="4"/>
    <x v="2"/>
    <x v="1"/>
    <x v="0"/>
    <n v="9000.5"/>
  </r>
  <r>
    <x v="0"/>
    <x v="7"/>
    <m/>
    <s v="职位月薪"/>
    <s v="6000-10000元/月"/>
    <d v="2018-04-08T10:27:41"/>
    <m/>
    <x v="0"/>
    <s v="本科"/>
    <s v="3人"/>
    <s v="工作职责：1、熟悉网站运营、推广和互联网营销的相关知识2、熟练使用数据分析软件，获取、整合各类数据，进行深度分析，并预测趋势3、独立完成指标下滑的分析，找出原因并提供解决方案，以报告形式呈现4、通过数据分析、网站运营提升网站价值和粘性，提高会员活跃度，提高交易量，促进公司和网站各项收入提升任职要求：1、本科以上学历，大学英语4级及以上，优秀者应届生亦可；2、热爱电子商务行业和互联网营销，吃苦耐劳，责任心强，对数据敏感；3、熟练使用办公软件，了解商品分类和存储知识。"/>
    <s v="上海浦东新区新金桥路1122号9F                                                        查看职位地图"/>
    <x v="0"/>
    <s v="民营"/>
    <s v="互联网/电子商务"/>
    <n v="6000"/>
    <n v="10000"/>
    <x v="0"/>
    <x v="1"/>
    <n v="3"/>
    <x v="0"/>
    <x v="0"/>
    <x v="0"/>
    <n v="8000"/>
  </r>
  <r>
    <x v="0"/>
    <x v="8"/>
    <s v="节日福利"/>
    <s v="职位月薪"/>
    <s v="8001-10000元/月"/>
    <d v="2018-04-05T20:56:23"/>
    <m/>
    <x v="0"/>
    <s v="大专"/>
    <s v="5人"/>
    <s v="不要怀疑你的眼睛你没看错我也没发错我们就是想在不同的地方找到人才岗位职责：（无经验者通过面试后可免费带薪培训）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岗位要求：1.18-35周岁,大本及其以上学历;性别不限、专业不限，退伍军人前考虑；2.性格开朗，诚实守信、踏实勤奋，工作积极主动；3.沟通表达能力强，较强的团队意识和协作精神；4.能承受较强的工作压力,且有强烈的上进心。薪资待遇：1、薪资6000＋交通高温补助+五险一金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人生有一种遗憾叫做“因为不够了解而错过”，期待拥有梦想的你。那么请点击“立即申请”或通过以下方式联系我们：公司地址：北京市朝阳区东三环南路25号北京汽车大厦1402.公司主页：http://www.onewaycn.com人事部电话：010-59444424 (对职位有疑问或有兴趣者，请积极与HR联系） 人事部经理：徐经理"/>
    <s v="北京市朝阳区潘家园北京汽车大厦1402室"/>
    <x v="0"/>
    <s v="合资"/>
    <s v="基金/证券/期货/投资"/>
    <n v="8001"/>
    <n v="10000"/>
    <x v="0"/>
    <x v="2"/>
    <n v="5"/>
    <x v="0"/>
    <x v="3"/>
    <x v="1"/>
    <n v="9000.5"/>
  </r>
  <r>
    <x v="0"/>
    <x v="9"/>
    <s v="五险一金"/>
    <s v="职位月薪"/>
    <s v="6001-8000元/月"/>
    <d v="2018-04-07T16:04:05"/>
    <m/>
    <x v="0"/>
    <s v="大专"/>
    <s v="5人"/>
    <s v="我们通常只关注自己熟悉的行业和我们能够驾驭的工作，与此同时，有没有想过我们+关注的行业还有多少发展和上升空间，同样都是工作8小时，为什么别人能挣1-2万而自己还在为7-8千纠结，外面的世界很精彩，走出来看看吧我们可以很负责的说只要敢于迎接挑战，月薪1-2万只是个起点！！华壹信融欢迎你的加入！！！！（现入职，也可享受年终奖福利） 岗位职责： （无经验者通过面试后可免费带薪培训）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岗位要求： 1.18-35周岁,大本及其以上学历;性别不限、专业不限，退伍军人前考虑；2.性格开朗，诚实守信、踏实勤奋，工作积极主动；3.沟通表达能力强，较强的团队意识和协作精神；4.能承受较强的工作压力,且有强烈的上进心。 薪资待遇： 1、薪资6000＋交通补助+饭补+高温补助+五险一金+年底双薪2、完整晋升空间。每三个月有一次晋升机会，每次薪资涨幅4000-50003、保障安全有五险一金4、每月有高温和交通补助福利待遇： 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公司官网www.huayifinance.com联系电话：宋悦 17778149192公司地址：朝阳区东大桥春平广场百富国际大厦A座8楼8D（紧邻6号线东大桥地铁站A口）"/>
    <s v="北京市朝阳区工体东路20号百富国际大厦A座8层8D"/>
    <x v="0"/>
    <s v="民营"/>
    <s v="基金/证券/期货/投资"/>
    <n v="6001"/>
    <n v="8000"/>
    <x v="0"/>
    <x v="2"/>
    <n v="5"/>
    <x v="0"/>
    <x v="0"/>
    <x v="1"/>
    <n v="7000.5"/>
  </r>
  <r>
    <x v="0"/>
    <x v="10"/>
    <s v="五险一金"/>
    <s v="职位月薪"/>
    <s v="8001-10000元/月"/>
    <d v="2018-04-06T14:32:43"/>
    <m/>
    <x v="0"/>
    <s v="大专"/>
    <s v="5人"/>
    <s v="想要付出多少努力，就已经定格好要赚多少钱。如果你已经厌倦了朝九晚六的生活，不如放宽视野，选择【万向联合】任职资格：学习型：（可接受应届毕业生）1.正规院校财经类专业本科以上学历;经济学，金融学，证券投资学，国际贸易等专业优先。2、性格开朗、大方，沟通表达能力强，有授课、主持或演讲经验者优先；3.熟悉相关办公软件，能独立研发课件;4.掌握金融投资基本知识，熟悉公司投资项目;经验型：1.年龄30岁以下，口齿清晰、思维活跃、性格开朗、自信；2.三年以上金融投资领域及讲师相关工作经验，主持并讲授不少于50人以上的各类培训课程不少于50场，对会场有足够的掌控力;3. 有保险行业组训、培训岗位、产说会工作经验优先考虑;4.优秀的口头和书面表达能力，良好的沟通能力和亲和力;5.具有良好的人际沟通及协调能力;6.有证券公司，期货公司工作经验；薪资待遇：1、条件符合者，公司将统一安排专业职业技能培训；2、周末双休、法定节假日，圣诞、万圣、Bank Holiday休息3、做五休二、OFFICE作息时间，无需加班；4、完善成熟的晋升渠道，专业的职业生涯规划，助你成为金融行业精英5. 合理优厚的薪金：基本工资+提成奖金+补贴+年终奖+优秀员工激励奖金等,6. 完善的假期组合：带薪年假、带薪病假及法定假期；7. 优厚的福利体系：养老保险、医疗保险+补充医疗保险、生育保险、 工伤保险、失业保险及住房公积金；8. 丰富多彩的员工活动：员工聚餐、年度体检、节日晚会、旅游活动、运动会、优秀员工表彰活动等；9. 多元化培训课程：带薪岗前培训，在职个人提升计划；10. 良好晋升机会：内部转职（横向发展）、纵向提升； 11. 舒适工作环境。      欢迎加入万向！     Welcome to Oneway~公司地址：北京市朝阳区潘家园北京汽车大厦1402室公司主页：www.trade-bj.com人事部电话：17718583381人事部邮箱：helu@trade-bj.com人事部经理：何璐"/>
    <s v="北京市朝阳区东三环南路25号北京汽车大厦1402"/>
    <x v="0"/>
    <s v="股份制企业"/>
    <s v="基金/证券/期货/投资"/>
    <n v="8001"/>
    <n v="10000"/>
    <x v="0"/>
    <x v="2"/>
    <n v="5"/>
    <x v="0"/>
    <x v="4"/>
    <x v="1"/>
    <n v="9000.5"/>
  </r>
  <r>
    <x v="0"/>
    <x v="11"/>
    <s v="周末双休"/>
    <s v="职位月薪"/>
    <s v="30000-50000元/月"/>
    <d v="2018-04-08T10:02:54"/>
    <m/>
    <x v="2"/>
    <s v="本科"/>
    <s v="1人"/>
    <s v="岗位职责：通过解读数据资产的市场价值，寻找数据价值背后的应用场景并规划一系列的数据产品，为产品研发方向提供策划方案并指导产品总监或产品经理负责落地统筹；1、? 负责对数据宝所有对接的部委数据资源进行研究解析，结合市场需求给出合作方案及战略参考支持；2、? 负责针对已有资源设计行业细分领域应用产品，如航旅数据服务产品、车辆数据评估产品等；3、? 负责基于市场需求和运营、销售数据，整合集团及战略合作商资源不断优化产品，确保核心竞争力；4、? 负责对通过总裁室评审立项的产品项目与产品、技术团队负责人进行沟通投入研发并准时推出新产品，指导市场制定新产品市场拓展策略；5、? 负责组建并管理数据分析团队及跨部门沟通协调工作。?任职要求：1、? 五年以上工作经验，全日制本科以上学历，有4A广告公司从业经历优先考虑，熟悉大数据行业优先考虑；2、? 具备较优秀的策划创意能力、较强的逻辑思维能力、有优秀的对外独自提案能力（请带上您的成功案例），有一定技术基础；3、? 有2-3个数字营销成功项目经验，并且服务过的项目覆盖3个以上的行业；4、? 具备较强的商业头脑及市场敏锐度，目标感清晰明确，优秀的解决问题能力，优秀的沟通协调能力；5、? 有战略眼光，愿意拥抱挑战。"/>
    <s v="贵州数据宝网络科技有限公司                                                        查看职位地图"/>
    <x v="0"/>
    <s v="民营"/>
    <s v="互联网/电子商务"/>
    <n v="30000"/>
    <n v="50000"/>
    <x v="2"/>
    <x v="1"/>
    <n v="1"/>
    <x v="0"/>
    <x v="0"/>
    <x v="0"/>
    <n v="40000"/>
  </r>
  <r>
    <x v="0"/>
    <x v="12"/>
    <s v="节日福利"/>
    <s v="职位月薪"/>
    <s v="6001-8000元/月"/>
    <d v="2018-04-08T10:30:30"/>
    <m/>
    <x v="0"/>
    <s v="大专"/>
    <s v="8人"/>
    <s v="北京——中国的首都，每天吸引着全国甚至世界各地怀揣梦想的人前来寻找机会。被人们习惯地称为“北漂”。我们不知道当中有多少人来自农村，但随着中国城镇化的推进，大量的农民从土地上解放出来，开始到城市里生活。他们可能是菜贩子、送水工，也可能是美甲的小美女，还可能是建筑工地的大叔……揣着不同的梦想、忍受着远离家乡和亲人的孤独。他们挤进北京的大街小巷，挥洒着汗水，只希望在这儿成就自己人生的中国梦。他们中，有的已立住了脚根，有的仍在迷惘、仍在寻找。如果你还在寻找，如果你此时看到这篇帖子，北京万向卓迹愿给寻梦的你一个机会，我们一起共建一个美好的未来岗位职责：（没有销售性质，无经验者通过面试后可免费带薪培训）1.严格执行公司各项制度，协助项目经理完成日常工作；2.按照部门主管的要求进行项目数据的搜集或整理；3.配合其他部门有关工作；4.遵守公司的各项管理制度，承办领导交办的其他工作。岗位要求：1.18-35周岁,大本及其以上学历;性别不限、专业不限，退伍军人优先考虑。2.性格开朗，诚实守信、踏实勤奋，工作积极主动；3.沟通表达能力强，较强的团队意识和协作精神；4.能承受较强的工作压力,且有强烈的上进心。薪资待遇：1、薪资6K-1W5＋交通高温补助+五险一金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更真挚的祝福6、不定时不定量的微信抢红包的惊喜活动，等你来抢；7、神一般的队友，激情四溢朝气蓬勃的团队工作氛围；8、饭补、话补、交通补、结婚红包、每年两次的加薪机会，每月的绩效奖金，年底红包等丰厚的福利等着你；9、更重要的是来到这里，你将拥有更广阔的职业发展空间，更充足的资源支持，更人性化的管理，不管你在那个岗位，只要你可做，就有机会成为部门leader进而走进公司高级管理层。直接投递简历，公司会当天审核，审核通过后会通知面试公司地址：北京市朝阳区东三环南路25号北京汽车大厦1402.人事部电话：17718339262(对职位有疑问或有兴趣者，请积极与HR联系）人事部经理：张萌"/>
    <s v="北京市朝阳区潘家园北京汽车大厦1402室"/>
    <x v="0"/>
    <s v="合资"/>
    <s v="基金/证券/期货/投资"/>
    <n v="6001"/>
    <n v="8000"/>
    <x v="0"/>
    <x v="2"/>
    <n v="8"/>
    <x v="0"/>
    <x v="3"/>
    <x v="1"/>
    <n v="7000.5"/>
  </r>
  <r>
    <x v="0"/>
    <x v="13"/>
    <s v="五险一金"/>
    <s v="职位月薪"/>
    <s v="10001-15000元/月"/>
    <d v="2018-03-29T11:28:05"/>
    <m/>
    <x v="3"/>
    <s v="大专"/>
    <s v="2人"/>
    <s v="一、晋升空间：  1.初级—中级—高级—专业—首席分析师/首席风管师2.讲师助理—金融顾问—高级金融顾问—交易经理—交易总监3.优秀者可直接晋升成中高级金融师 4.对于没有交易经验、却对金融交易职位感趣者，公司提供岗前技术指导，公司专业讲师团队助你走进交易市场，并找到自己的立足点，成为优秀金融师。二、岗位须知：1、请各位求职者仔细、详细的阅读您投递的职位要求，公司将统一进行审核、通知，谢绝重复投递和未经预约的来访。2、凡应聘成功的人员，公司将统一、全面的给予员工提供为期六天的零基础免费岗前培训，培训时间（09:30--17:00）周六、日休息。3、培训期间补助是（100元/天），并在正式入职后的第一个月薪资里统一发放。（如没有正式入职，补助不予发放）4、正式入职之后交易资金均由公司提供。5、正式入职后也可不用坐班（工作时间和地点可自由分配，需要自己有上网条件）。三、岗位简介及岗位要求：主要工作是在网上给公司操作账户资金。本工作不一定需要很高的学历，主要看个人素质，有一定的抗压能力，成熟稳重最好。具体的工作公司会有零基础的系统学习。学习和工作初期都会有专业的老师指导。应聘方式：1、直接投递简历，公司会当天审核，审核通过后会短信通知面试，请保持手机畅通。2、北京市朝阳区CBD东三环中路9号富尔大厦15层1505室（中央电视台对面）。乘车路线：地铁1/10号线国贸站，E2口出，直行500米，即到富尔大厦；地铁10号线金台夕照站D口出，右转100米即到富尔大厦。"/>
    <s v="北京市朝阳区东三环中路9号富尔大厦15层1505（中央电视台对面）                                                        查看职位地图"/>
    <x v="3"/>
    <s v="合资"/>
    <s v="基金/证券/期货/投资"/>
    <n v="10001"/>
    <n v="15000"/>
    <x v="3"/>
    <x v="2"/>
    <n v="2"/>
    <x v="3"/>
    <x v="3"/>
    <x v="1"/>
    <n v="12500.5"/>
  </r>
  <r>
    <x v="0"/>
    <x v="14"/>
    <m/>
    <s v="职位月薪"/>
    <s v="4000-8000元/月"/>
    <d v="2018-04-08T10:48:53"/>
    <m/>
    <x v="0"/>
    <s v="本科"/>
    <s v="1人"/>
    <s v="岗位职责：- 进行常规的数据处理、检查与清洗等工作；- 根据公司业务需求，对项目数据进行数据分析、数据挖掘，数据可视化、形成数据产品；- 对项目数据进行建模、模型的选取与优化、模型验证等工作；- 对海量业务数据进行分析，深度挖掘用户行为特征，构建用户的指标体系；- 协助项目负责人从数据分析的角度实现研究目的；- 完成项目计划书的撰写，进行项目的方案设计、问卷设计、报告撰写等研究工作；任职要求：- 统计学、经济学、数学等相关专业本科或以上学历；- 至少熟练运用一种数据统计分析软件，如SPSS、R等；- 有调研数据统计分析、数据挖掘、建模工作、市场调研工作经验者优先；- 对数据敏感，有强大的逻辑思维能力；- 性格开朗稳重，勤奋努力，敬业；- 善于思考，学习能力强，具备优异的沟通力及理解力；- 熟练使用word\excel\powerpoint等办公软件"/>
    <s v="北京市朝阳区新源里6号琨莎中心1座2001室                                                        查看职位地图"/>
    <x v="4"/>
    <s v="股份制企业"/>
    <s v="专业服务/咨询(财会/法律/人力资源等)"/>
    <n v="4000"/>
    <n v="8000"/>
    <x v="0"/>
    <x v="1"/>
    <n v="1"/>
    <x v="4"/>
    <x v="4"/>
    <x v="0"/>
    <n v="6000"/>
  </r>
  <r>
    <x v="0"/>
    <x v="15"/>
    <s v="五险一金"/>
    <s v="职位月薪"/>
    <s v="6001-8000元/月"/>
    <d v="2018-04-08T09:56:33"/>
    <m/>
    <x v="0"/>
    <s v="大专"/>
    <s v="1人"/>
    <s v="岗位职责：1、负责捕捉市场热点，了解其他互联网公司的动向；2、协助发布研究报告，协助公司信息发布；3、使用公司提供的互联网线上工具（微信、微博、QQ等），收集行业信息，分析专题页面；4、使用公司提供的交互工具，在调研分析过程中不断学习、交流、分享互联网大数据关键信息。?任职要求：1、大专以上学历；2、熟练掌握Office 办公软件、图文编辑工作能力强；3、对互联网、大数据有浓厚兴趣，勤奋上进；本岗位欢迎2016届、2017届优秀应届毕业生，且渴望在互联网数据分析领域持续发展的人士投递"/>
    <s v="禾米网络支付"/>
    <x v="0"/>
    <s v="合资"/>
    <s v="互联网/电子商务"/>
    <n v="6001"/>
    <n v="8000"/>
    <x v="0"/>
    <x v="2"/>
    <n v="1"/>
    <x v="0"/>
    <x v="3"/>
    <x v="0"/>
    <n v="7000.5"/>
  </r>
  <r>
    <x v="0"/>
    <x v="16"/>
    <s v="五险一金"/>
    <s v="职位月薪"/>
    <s v="6000-12000元/月"/>
    <d v="2018-04-08T10:36:30"/>
    <m/>
    <x v="0"/>
    <s v="大专"/>
    <s v="7人"/>
    <s v="【岗位职责】（无经验者通过面试后可免费培训）1.严格执行公司各项制度，并定期整理交易数据，向上级汇报账户分析结果；2.按照部门主管的要求进行技术和基本面规律的分析，进行数据的搜集或整理；3.时刻关注操作品种的价格变动和相关重要资讯。【岗位要求】1.20~45周岁,大专及其以上学历；性别不限、专业不限；热爱金融行业；2.性格开朗，踏实勤奋，工作积极主动；3.沟通表达能力强，较强的团队意识和协作精神；4.具有良好的自我学习能力与团队合作精神；良好的职业操守，有强烈的责任感。【薪资待遇】1、薪酬：6K底薪+高额提成+交通补助+奖金+带薪年假+节日福利+生日福利+社会保险，平均月收入可达到8000-10000元/月2、提供免费的专业岗前培训，有灵活的晋升体系，为您提供广阔的职业发展机会。3、享有国家规定法定假日及年假、婚假、产育假等假期制度；4、公司定期举办各种活动，如员工聚餐、员工生日聚餐、运动会、拓展训练、团队旅游、企业年会等。---------------------------------------公司地址：深圳市福田区车公庙本元大厦12B乘车路线：地铁1、7、9、11号线车公庙站C出口(浦发银行即本元大厦)联系电话：屈先生 18055103894"/>
    <s v="福田区车公庙本元大厦12B"/>
    <x v="0"/>
    <s v="民营"/>
    <s v="基金/证券/期货/投资"/>
    <n v="6000"/>
    <n v="12000"/>
    <x v="0"/>
    <x v="2"/>
    <n v="7"/>
    <x v="0"/>
    <x v="0"/>
    <x v="1"/>
    <n v="9000"/>
  </r>
  <r>
    <x v="0"/>
    <x v="17"/>
    <s v="节日福利"/>
    <s v="职位月薪"/>
    <s v="8001-10000元/月"/>
    <d v="2018-04-07T21:52:20"/>
    <m/>
    <x v="0"/>
    <s v="大专"/>
    <s v="6人"/>
    <s v="职位要求 ：1、应届毕业生及以上学历，有志于金融行业长远发展（金融、经济学专业可放宽至大专）；或对金融行业有强烈意愿者。2、良好的沟通能力，很好的亲和力和较强的人际交往能力；3、精力充沛，喜爱竞争挑战和有强烈成功欲望；4、遵守纪侓和行业规范，能接受严格专业培训，具有敬业精神及团队合作意识；5、正直诚信，忠于企业，传承企业文化，愿意与企业一起发展成长；6、具有一定的金融行业知识，具有股票、外汇、期货、贵金属投资等相关业务从业经历者优先。对无相关从业经验者提供带薪培训，并在实习期内根据个人能力，定向发展成为：分析师助理（储备分析师），经理助理（储备经理）。任职要求 ：1、对企业相关部门岗位轮岗轮训，熟悉操作流程，累计实习经验；2、学习掌握基础分析知识，定期对金融市场定向研究，撰写市场分析报告；3、协助分析师完成对公司客户及会员进行技术分析维护，控制风险，帮助客户稳定盈利；4、完成各部门各岗位实习考核任务，实习期具有一定淘汰率；5、一个月试用期通过公司标准，转正后获得高额薪水、固定期限劳动合同，开启璀璨人生之路。用人理念：1、你可以没有显赫学历，但要有一直学习新事物的精神，对新鲜的东西拥有强烈的求知欲；2、你可以没有就读名校，但要证明你的能力不输于那些所谓名校的高材生；3、你可以没有金融知识，但要对金融行业有强烈的热情和兴趣；4、你可以没有工作经验，但要有梦想、有目标，要积极向上、勇于担当。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公司地址：朝阳区潘家园北京汽车大厦1402人事部:孙茜 17718337510工作地址：北京市朝阳区东三环南路25号北京汽车大厦1402"/>
    <s v="北京市朝阳区潘家园北京汽车大厦1402室"/>
    <x v="0"/>
    <s v="合资"/>
    <s v="基金/证券/期货/投资"/>
    <n v="8001"/>
    <n v="10000"/>
    <x v="0"/>
    <x v="2"/>
    <n v="6"/>
    <x v="0"/>
    <x v="3"/>
    <x v="1"/>
    <n v="9000.5"/>
  </r>
  <r>
    <x v="0"/>
    <x v="18"/>
    <s v="创业公司"/>
    <s v="职位月薪"/>
    <s v="8001-10000元/月"/>
    <d v="2018-04-05T20:56:23"/>
    <m/>
    <x v="0"/>
    <s v="大专"/>
    <s v="5人"/>
    <s v="我们愿意为有梦想但是苦于没有平台的年轻人提供广大就职机会！欢迎同样有激情和梦想的你加入我们的团队！【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员工具备】：1、不管你来自哪里，学历是什么，我们希望你正直，待人真诚。2、无论你年龄大小，我们希望你有强烈的成功欲望，证明自己存在的价值。3、你一定要能吃苦，要勤奋，因为勤奋+思考才容易更快的成长。4、你一定要有团队意识，一个人可以走的很快，但不可能走得很远。5、你要懂得自律，如果现在还不能自律，那就让团队和环境来帮助你。6、拥有超强的执行力， 一流的创意+一流的执行。你需要做到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晋升方向：每三个月有一次晋升机会，能力突出者可视情况破格提升。数据分析师 → 基层管理岗位 → 主管、经理岗位 → 总监岗位 → 分公司总监、总经理等；福利待遇：1.培训期培训补贴每天50元，入职后统一发放。2.节假日公司会不定期的组织外出活动及娱乐活动。3.公司设有多处分部，将为你提供明亮、优雅、舒适的工作环境，提升您的心情。4.五险一金、周末双休、法定节假日、奖金、免费系统培训、完善的晋升。步入人生巅峰，迎娶白富美！加入万向联合，你将获得的是：★ 轻松过万的月薪，年均三十万的年薪，百万年薪的机会！★ 与北大、清华、本科优秀毕业生和硕士博士生在同一平台学习、进步！★广阔的发展机会！十年的扩张平台！一大波经理、总监岗位来袭！★因人制宜，所有岗位均可内部转岗！注：不提供视频或者电话面试，只能到北京参加一对一面试。应届生：不提供视频或者电话面试，只能到北京参加一对一面试，无复试，无笔试。实习生：前期培训期视为实习，实习期满可成为公司正式员工，可开实习证明，（带薪培训，有经验者可不接受培训，详情面谈）培训期为连续六个工作日，周末双休，每日培训时间：早晨9:30至下午15:30。【联系方式】人事经理：徐经理公司网址：www.trade-bj.com联系电话： 15501206601公司地址：北京市朝阳区潘家园北京汽车大厦1402"/>
    <s v="北京市朝阳区潘家园北京汽车大厦1402室"/>
    <x v="0"/>
    <s v="合资"/>
    <s v="基金/证券/期货/投资"/>
    <n v="8001"/>
    <n v="10000"/>
    <x v="0"/>
    <x v="2"/>
    <n v="5"/>
    <x v="0"/>
    <x v="3"/>
    <x v="1"/>
    <n v="9000.5"/>
  </r>
  <r>
    <x v="0"/>
    <x v="19"/>
    <s v="五险一金"/>
    <s v="职位月薪"/>
    <s v="8000-12000元/月"/>
    <d v="2018-04-08T10:40:15"/>
    <m/>
    <x v="3"/>
    <s v="硕士"/>
    <s v="1人"/>
    <s v="岗位职责：1、理解数据资源特征，根据业务场景梳理数据分析模型；2、大数据的分析与挖掘，利用SQL、Python、R语言等工具完成公司产品研发或项目实施过程中的数据分析与挖掘工作；3、参与项目咨询工作，在数据分析总监的组织下完成相应工作内容。任职要求：1、硕士学历；有1-2年金融银行或互联网金融公司数据分析师工作经验，有咨询公司经验优先；2、熟练R、Python、SQL语言中的一种或者几种，熟练运用一个或多个主流数据分析软件工具（如：R、SAS等）,有数据统计分析建模经验；3、学习能力和通缉思维能力强，有一定抗压性。"/>
    <s v="徐汇区桂箐路7号3号楼801室"/>
    <x v="4"/>
    <s v="其它"/>
    <s v="专业服务/咨询(财会/法律/人力资源等)"/>
    <n v="8000"/>
    <n v="12000"/>
    <x v="3"/>
    <x v="0"/>
    <n v="1"/>
    <x v="4"/>
    <x v="5"/>
    <x v="0"/>
    <n v="10000"/>
  </r>
  <r>
    <x v="0"/>
    <x v="20"/>
    <s v="五险一金"/>
    <s v="职位月薪"/>
    <s v="6000-10000元/月"/>
    <d v="2018-04-08T10:12:59"/>
    <m/>
    <x v="3"/>
    <s v="本科"/>
    <s v="1人"/>
    <s v="岗位职能：1、负责股权投资项目财务的尽职调查，建立财务模型，进行财务预测、企业估值和投资收益测算，提示风险，并撰写财务尽调报告；2、分析投资项目既往的财务数据，评估其财务的规范性，分析其盈利情况并预测其未来的经营的风险性；&amp;rsquo;3、参与投资项目谈判及交易架构设计；4、协助被投餐饮品牌建立和完善财务体系，提供增值服务，协助推动企业上市进展；5、对被投企业月度、季度和年度财务情况进行监控和分析，及时对发现的问题提出警示和相关建议。任职要求：任职要求：1、国内本科以上学历，经济、金融、财务相关专业背景；2、具有较强的分析性复核能力，能独立建立财务模型完成对企业未来盈利的评估工作；3、逻辑思维能力和语言表达能力佳，能承受较大的工作压力；4、学习速度快，良好的沟通能力及团队协作精神，接受短期出差；5、在百胜、麦当劳、星巴克 等国际大型专业餐饮类企业担任过财务相关工作经验优先考虑。"/>
    <s v="西城区百万庄大街6号"/>
    <x v="4"/>
    <s v="民营"/>
    <s v="互联网/电子商务"/>
    <n v="6000"/>
    <n v="10000"/>
    <x v="3"/>
    <x v="1"/>
    <n v="1"/>
    <x v="4"/>
    <x v="0"/>
    <x v="0"/>
    <n v="8000"/>
  </r>
  <r>
    <x v="0"/>
    <x v="21"/>
    <s v="五险一金"/>
    <s v="职位月薪"/>
    <s v="6001-8000元/月"/>
    <d v="2018-04-08T09:43:30"/>
    <m/>
    <x v="0"/>
    <s v="不限"/>
    <s v="6人"/>
    <s v="作为专业的金融创新方案系统提供者，万向将一如既往，携手客户，共同成长，合作共赢，为客户的发展，为中国资本市场的发展作出更大贡献。致面临择业的毕业生们：你还在为刚出校园的不适应而垂头丧气，感到前路渺茫吗？还因为目前缺少工作经验而被善意拒绝吗？还在为别人的指责“高不成低不就”而伤心吗？那么现在，你就可以毫不犹豫来加入南盛资本！我们以培养90后年轻一代为目的，愿意为有梦想但是苦于没有平台的年轻人提供广大就职机会！欢迎同样有激情和梦想的你加入我们的团队！公司介绍：万向通汇投资管理有限公司创立于2010年。作为国内的新锐资本机构，南盛资本坐拥北京CBD核心区，公司团队由来自海外或有多年金融投资经验的专业精英组成南盛资本立志缔造企业品牌价值，以客户服务为主导，为员工、客户及投资者创富增值。我们坚信专业化的知识可以创造高附加值的产品，我们将为中国内地感兴趣的投资者提供前卫的信息咨询服务和技术支持，积极拓展内地第三方理财咨询服务业务，我们的服务重点是根据客户的过往投资经历以及投资类型与偏好，制定出合理的家庭资产配置方案。秉承着公平、公正、公开的原则，站在独立客观的角度上给予投资人理财规划与建议，并提出适合当前的投资组合，为投资人的资产增值与保值提供了有效帮助。万向通汇做为独立的金融机构，从客户的利益出发，保证客观的第三方立场，至始至终秉持着：始于客户的需求，终于用户的满意。万向通汇的优势：培训：不怕你没经验公司有完备的培训体系，所有的管理人员均由基层培养；人才培养是我们的优势，为全员提供专业系统化的岗前带薪培训、岗中训练及管理力提升训练是我们的日常工作好发展：我们这里目前非常缺管理岗，入职即可参与晋升，达到考核要求可以直接通过公平公开的竞聘晋升到管理岗带团队强支持：拥有强大的专业支持能力，公司团队由来自海外或有多年金融投资经验的专业精英组成，立志缔造企业品牌价值，目前公司运营指数直线飙升，员工幸福度指数也不断上升。万向通汇主要福利：1.创业福利：工作满1-2年及以上，有资格成为南盛资本分公司总监；2.职位晋升：1－2月晋升为基层管理岗位；3－5月晋升为主管、经理岗位；8－10月晋升为总监岗位；1-2年晋升为分公司总监、总经理等；3.薪资晋级：随着职位的晋升，每次薪资涨幅4000-5000；4.年终奖：公司每年年底根据企业经济效益与员工表现对在岗人员发放年终奖。5.节假日补助：端午、中秋、春节等传统节日公司统一发放礼品、南盛资本家人聚餐等活动。6.生日福利：南盛资本家人生日当天会有公司人事部代为颁发生日红包及集团所有人的祝福，部门庆祝生日等。7.感恩父母福利：公司每年年底寄送员工年终奖的一半给每一位员工父母，以及电话问候。年终旅游等8.社保福利：按国家社保法规定，为全体正式员工办理社会保险、医疗保险的全部险种。9.培训福利：每月均有不定期的各种培训，10月度表彰：只要是入职的南盛资本家人，不管入职时间长短，每个月均可参与集团的每月考核，月初进行上个月的表彰大会，对上个月考核的优秀员工及晋升员工进行红包鼓励或委任状颁发。11.旅游福利：集团不定期召集优秀员工集体出游，比如三亚、马尔代夫等。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员工具备：1、不管你来自哪里，学历是什么，我们希望你正直，待人真诚。2、无论你年龄大小，我们希望你有强烈的成功欲望，证明自己存在的价值。3、你一定要能吃苦，要勤奋，因为勤奋+思考才容易更快的成长。4、你一定要有团队意识，一个人可以走的很快，但不可能走得很远。5、你要懂得自律，如果现在还不能自律，那就让团队和环境来帮助你。6、拥有超强的执行力，一流的创意+三流的执行永远比不上三流创意+一流的执行。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那么请点击“立即申请”或通过以下方式联系我们：人事经理：王楠公司网址：www.finance-bj.com联系电话：18511415055总部地址：北京市东城区广渠门内嘉禾国信309室公司名称：万向联合控股集团各求职者请注意可把简历发至公司邮箱qinyue@finance-bj.com"/>
    <s v="北京市东城区白桥大街15号嘉禾国信大厦CD座三楼309室"/>
    <x v="3"/>
    <s v="股份制企业"/>
    <s v="基金/证券/期货/投资"/>
    <n v="6001"/>
    <n v="8000"/>
    <x v="0"/>
    <x v="3"/>
    <n v="6"/>
    <x v="3"/>
    <x v="4"/>
    <x v="1"/>
    <n v="7000.5"/>
  </r>
  <r>
    <x v="0"/>
    <x v="22"/>
    <s v="五险一金"/>
    <s v="职位月薪"/>
    <s v="8001-10000元/月"/>
    <d v="2018-04-08T09:50:31"/>
    <m/>
    <x v="4"/>
    <s v="大专"/>
    <s v="6人"/>
    <s v="入职条件1、专业不限，金融相专业或有金融行业经验者优先；有意愿进入金融投资领域的应届毕业生也可以有机会。2、具有良好的自我学习能力与团队合作精神；良好的职业操守，有强烈的责任感。3、提供免费的专业岗前培训，公司团队带你进入金融市场；有灵活的晋升体系，为您提供广阔的职业发展机会。岗位职责：1、严格执行公司各项制度，并定期整理交易数据，向上级领导账户分析结果；2、按照部门主管的要求进行技术和基本面规律的分析，进行数据的搜集或整理。3、时刻关注操作品种的价格变动和相关重要资讯。薪资待遇：1、薪酬：6K底薪+高额提成+交通食宿补助+五险一金，月收入可达到8K-10K/月;2、享有国家规定法定假日及年假、婚假、产育假等假期制度；3、公司定期举办各种活动，如员工聚餐、员工生日聚餐、运动会、拓展训练、团队旅游、企业年会等。有意向者可直接投递简历，公司会当天审核，审核通过会通知面试公司名称：金田合创投资（深圳）有限公司公司网址：www.bestssjh.com公司地址：深圳市罗湖区国贸和平路1199号金田大厦1505室"/>
    <s v="深圳市罗湖区和平路1199号金田大厦1505                                                        查看职位地图"/>
    <x v="0"/>
    <s v="合资"/>
    <s v="基金/证券/期货/投资"/>
    <n v="8001"/>
    <n v="10000"/>
    <x v="4"/>
    <x v="2"/>
    <n v="6"/>
    <x v="0"/>
    <x v="3"/>
    <x v="1"/>
    <n v="9000.5"/>
  </r>
  <r>
    <x v="0"/>
    <x v="23"/>
    <m/>
    <s v="职位月薪"/>
    <s v="4500-6000元/月"/>
    <d v="2018-04-08T09:37:56"/>
    <m/>
    <x v="0"/>
    <s v="本科"/>
    <s v="2人"/>
    <s v="工作职责：收集、统计各相关部门的关键数据，以科学工具进行加工，生成有指导意义的各类报表，配合各部门的日常工作，为企业决策提供支持。工作内容：1.数据录入；2.销售数据核对，执行价格监控；3.结算数据匹配、核对；4.开票信息管理以及发票信息核对；5.定期提供关键数据分析，以供相关部门参考。要求：1.本科及以上学历，理科专业优先；2.责任心强，有良好的表达能力和沟通能力；3.能熟练使用office办公软件；4.具有一定的推理分析归纳能力；5.年龄20-30周岁，男女不限。"/>
    <s v="深圳市福田区新华保险大厦1005                                                        查看职位地图"/>
    <x v="0"/>
    <s v="民营"/>
    <s v="贸易/进出口"/>
    <n v="4500"/>
    <n v="6000"/>
    <x v="0"/>
    <x v="1"/>
    <n v="2"/>
    <x v="0"/>
    <x v="0"/>
    <x v="0"/>
    <n v="5250"/>
  </r>
  <r>
    <x v="0"/>
    <x v="13"/>
    <m/>
    <s v="职位月薪"/>
    <s v="10000-20000元/月"/>
    <d v="2018-04-08T09:19:47"/>
    <m/>
    <x v="1"/>
    <s v="本科"/>
    <s v="1人"/>
    <s v="岗位职责:1.满足各业务部门对相关业务数据的提取和分析需求，包括各种制式报表并根据业务发展及时进行热点、重点数据的调整和分析，能独立完成分析工作；2.监控各业务部门，对日报、周报、月报等各项日常数据报表的制作和维护，并提供最新的运营情况，以便各部门及时掌握；3.公司交办的其他工作 任职资格:1.第一学历全日制统招本科，统计学、数学等相关专业，具备一定的编程能力优先2.擅长使用EXCLE，能使用其他数据统计工具处理大批量数据，熟练数据库等工具优先3.有较强的数据敏感度，对数据分析有强烈兴趣，具备数据深层次挖掘的能力，善于发现数据的变化规律；4.思维缜密、思路清晰，注重细节，较好的逻辑分析能力5.具备抗压能力，能适应一定强度的工作"/>
    <s v="[&quot;上海市浦东新区科苑路88号德国中心1号楼501-503&quot;,&quot;上海市浦东新区科苑路88号德国中心1号楼501-503&quot;]"/>
    <x v="3"/>
    <s v="上市公司"/>
    <s v="快速消费品（食品/饮料/烟酒/日化）"/>
    <n v="10000"/>
    <n v="20000"/>
    <x v="1"/>
    <x v="1"/>
    <n v="1"/>
    <x v="3"/>
    <x v="2"/>
    <x v="0"/>
    <n v="15000"/>
  </r>
  <r>
    <x v="0"/>
    <x v="24"/>
    <s v="节日福利"/>
    <s v="职位月薪"/>
    <s v="10001-15000元/月"/>
    <d v="2018-04-05T20:56:23"/>
    <m/>
    <x v="0"/>
    <s v="本科"/>
    <s v="8人"/>
    <s v="您是毕业生还是想转行，只要您对金融感兴趣，录取后会有岗前培训岗位职责：辅助经理做分析工作，针对金融外汇市场数据统计和分析。工作性质：偏文职偏技术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工作时间（打卡上班，到点就走，岗位不加班） 上班时间：早上：9:00  下午：5:30(周一到周五) 休息：周末双休，节假日正常放假万向主要福利：1.创业福利：工作满1-2年及以上，有资格成为万向通汇分公司总监；2.职位晋升：最快1－2月晋升为基层管理岗位；3－5月晋升为主管、经理岗位；8－10月晋升为总监岗位；1-2年晋升为分公司总监、总经理等；3.薪资晋级：随着职位的晋升，每次薪资涨幅4000-5000；4.年终奖：公司每年年底根据企业经济效益与员工表现对在岗人员发放年终奖。5.节假日补助：端午、中秋、春节等传统节日公司统一发放礼品、万向家人聚餐等活动。6.生日福利：万向家人生日当天会有公司人事部代为颁发生日红包及集团所有人的祝福，部门庆祝生日等。7.感恩父母福利：公司每年年底寄送员工年终奖的一半给每一位员工父母，以及电话问候。年终旅游等8.社保福利：按国家社保法规定，为全体正式员工办理社会保险、医疗保险的全部险种。9.培训福利：每月均有不定期的各种培训，10月度表彰：只要是入职的万向家人，不管入职时间长短，每个月均可参与集团的每月考核，月初进行上个月的表彰大会，对上个月考核的优秀员工及晋升员工进行红包鼓励或委任状颁发。13.旅游福利：集团不定期召集优秀员工集体出游，比如三亚、马尔代夫等。工作地址 朝阳区东三环南路北京汽车大厦（国企大厦，管理严格，面试时切记要带身份证，门禁卡后续公司会发放）乘车路线：地铁10号线在潘家园C1口出或地铁14号线十里河H口出联系方式：徐经理 15501206601"/>
    <s v="北京市朝阳区潘家园北京汽车大厦1402室"/>
    <x v="0"/>
    <s v="合资"/>
    <s v="基金/证券/期货/投资"/>
    <n v="10001"/>
    <n v="15000"/>
    <x v="0"/>
    <x v="1"/>
    <n v="8"/>
    <x v="0"/>
    <x v="3"/>
    <x v="1"/>
    <n v="12500.5"/>
  </r>
  <r>
    <x v="0"/>
    <x v="25"/>
    <s v="节日福利"/>
    <s v="职位月薪"/>
    <s v="6000-8000元/月"/>
    <d v="2018-04-03T11:26:34"/>
    <m/>
    <x v="0"/>
    <s v="不限"/>
    <s v="1人"/>
    <s v="具体职责：1.独立完成各项常规数据分析统计工作；2.基于数据分析，对业务发展的深入理解，整合资源完成周、月、季度、年度运营分析报告；3.针对各项不定期业务需求，完成专题分析报告；4.维护部门日常报表，负责日常的数据统计、处理、整理和发送；5.完成数据分析项目过程中的数据提取、数据分析、数据展示工作；6.开发并持续完善各项业务数据的统计分析模板，确保其准确性、实用性及可衡量性能够基于数据分析得到有价值的信息，为运营决策、人员管理等提供数据支持。"/>
    <s v="北京朝阳区东三环北路38号院2号楼民生大厦17层"/>
    <x v="1"/>
    <s v="民营"/>
    <s v="基金/证券/期货/投资"/>
    <n v="6000"/>
    <n v="8000"/>
    <x v="0"/>
    <x v="3"/>
    <n v="1"/>
    <x v="1"/>
    <x v="0"/>
    <x v="1"/>
    <n v="7000"/>
  </r>
  <r>
    <x v="0"/>
    <x v="14"/>
    <s v="节日福利"/>
    <s v="职位月薪"/>
    <s v="10000-16000元/月"/>
    <d v="2018-04-08T09:06:58"/>
    <m/>
    <x v="3"/>
    <s v="本科"/>
    <s v="1人"/>
    <s v="岗位职责：1. 负责业务分析，梳理业务、行业数据，对业务提供决策支持；2. 数据统计后台设计、数据规范、优化数据平台，搭建数据监测指标，完善数据报表格式，协助报表生成自动化；3. 围绕业务经营的策略以及业务运营中的潜在问题，展开专项数据论证分析，对数据异常及时预警，能独立完成报告；4. 建立科学业务分析方法论，并在业务中发挥策略、预警、复盘，提升业务表现；5. 通过统计分析、数据建模等多种方法，分析多维度数据，建立内部模型，并结合分析结论提供决策依据；6. 管理线上业务相关数据规范、标准，保证数据生产逻辑清晰、高效有序。任职要求：1) 业务数据敏感度高，对数据分析有热情，能够透过数据掌握业务发展的逻辑与瓶颈。2) 2年及以上大数据数据分析工作经验，完成大中型数据专题分析。3) 本科及以上学历，计算机、应用数学，统计学，经济学等相关学科； 　4) 熟悉积分的算法模型：线性回归、逻辑回归、关联规则、聚类、分类等；　5) 熟悉SPSS、SAS、R、Python其中至少一款数据分析工具进行数据处理、统计分析、实现基本的模型算法； 　6）熟悉SQL/PostgreSQL进行查询；"/>
    <s v="广州市天河区五山路371号中公教育大厦15层                                                        查看职位地图"/>
    <x v="0"/>
    <s v="民营"/>
    <s v="通信/电信运营、增值服务"/>
    <n v="10000"/>
    <n v="16000"/>
    <x v="3"/>
    <x v="1"/>
    <n v="1"/>
    <x v="0"/>
    <x v="0"/>
    <x v="0"/>
    <n v="13000"/>
  </r>
  <r>
    <x v="0"/>
    <x v="26"/>
    <s v="五险一金"/>
    <s v="职位月薪"/>
    <s v="6001-8000元/月"/>
    <d v="2018-04-08T09:43:30"/>
    <m/>
    <x v="0"/>
    <s v="不限"/>
    <s v="5人"/>
    <s v="职位描述: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作为公司重要的储备人才。职位要求：1、应届毕业生及以上学历，有志于金融行业长远发展（金融、经济学专业可放宽至大专）；或对金融行业有强烈意愿者。2、良好的沟通能力，很好的亲和力和较强的人际交往能力；3、精力充沛，喜爱竞争挑战和有强烈成功欲望；4、遵守纪侓和行业规范，能接受严格专业培训，具有敬业精神及团队合作意识；5、正直诚信，忠于企业，传承企业文化，愿意与企业一起发展成长；6、具有一定的金融行业知识，具有股票、外汇、期货、贵金属投资等相关业务从业经历者优先。对无相关从业经验者提供带薪培训，并在实习期内根据个人能力，定向发展成为：分析师助理（储备分析师），经理助理（储备经理）。任职要求：1、对企业相关部门岗位轮岗轮训，熟悉操作流程，累计实习经验；2、学习掌握基础分析知识，定期对金融市场定向研究，撰写市场分析报告；3、协助分析师完成对公司客户及会员进行技术分析维护，控制风险，帮助客户稳定盈利；4、完成各部门各岗位实习考核任务，实习期具有一定淘汰率；5、一个月试用期通过公司标准，转正后获得高额薪水、固定期限劳动合同，开启璀璨人生之路。用人理念：1、你可以没有显赫学历，但要有一直学习新事物的精神，对新鲜的东西拥有强烈的求知欲；2、你可以没有就读名校，但要证明你的能力不输于那些所谓名校的高材生；3、你可以没有金融知识，但要对金融行业有强烈的热情和兴趣；4、你可以没有工作经验，但要有梦想、有目标，要积极向上、勇于担当。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应聘方式：直接投递简历，公司会当天审核，审核通过后会通知面试。预约经理：王楠预约电话：18511415055公司地点：北京市东城区广渠门内嘉禾国信大厦309室乘车路线：地铁7号线广渠门内B口出直走300米，左拐即到注： 交易员只操作公司账户，不需外出寻找客户！工作地址：北京市 东城区 广渠门内 嘉禾国信 3楼309室"/>
    <s v="北京市东城区白桥大街15号嘉禾国信大厦CD座三楼309室"/>
    <x v="3"/>
    <s v="股份制企业"/>
    <s v="基金/证券/期货/投资"/>
    <n v="6001"/>
    <n v="8000"/>
    <x v="0"/>
    <x v="3"/>
    <n v="5"/>
    <x v="3"/>
    <x v="4"/>
    <x v="1"/>
    <n v="7000.5"/>
  </r>
  <r>
    <x v="0"/>
    <x v="23"/>
    <s v="创业公司"/>
    <s v="职位月薪"/>
    <s v="6000-8000元/月"/>
    <d v="2018-04-08T09:06:05"/>
    <m/>
    <x v="3"/>
    <s v="大专"/>
    <s v="3人"/>
    <s v="职位描述：1、分析产品和用户数据：帮助产品研发、企划、产品发现、分析和解决问题，并建立相关的分析统计模型，；负责基于项目数据分析工作和数据项目报告撰写；2、设计和验证数据分析模型：结合公司及产品的发展需求，验证模型的有效性并不断进行优化；负责在产品层面对所属数据报告进行解读，深度挖掘数据层面的商业洞察；3、负责项目的需求调研、数据分析、商业分析及数据挖掘建模等工作。任职要求：1、 大专以及上学历，数学／统计学／市场营销相关专业。2、 有服饰、家纺、皮具、箱包、纺织品及快消、零售行业的优先。3、 具备分析和转化公司产品需求端和内部数据需求端的不同定量和定性信息，熟悉数据分析各个流程（业务问题分析、数据获取、数据处理、模型构建到模型评估）、擅长数据分析、总结待遇：6000～8000元/月【工作时间】做五休二， 9点-18点，法定节假日正常放假"/>
    <s v="莘福路388号莘东置业大厦1号楼3A18室（4楼)                                                        查看职位地图"/>
    <x v="0"/>
    <s v="民营"/>
    <s v="互联网/电子商务"/>
    <n v="6000"/>
    <n v="8000"/>
    <x v="3"/>
    <x v="2"/>
    <n v="3"/>
    <x v="0"/>
    <x v="0"/>
    <x v="0"/>
    <n v="7000"/>
  </r>
  <r>
    <x v="0"/>
    <x v="27"/>
    <s v="节日福利"/>
    <s v="职位月薪"/>
    <s v="15001-20000元/月"/>
    <d v="2018-04-03T10:55:06"/>
    <m/>
    <x v="0"/>
    <s v="本科"/>
    <s v="999人"/>
    <s v="岗位职责：1. 参与项目的调研，了解业务方的核心需求并定义问题2. 负责对数据进行分析，形成可落地的解决方案，支持相关部门工作的改进3、搭建监控报告体系，量化分析业务运营情况，并且给出改进和优化建议；对业务进行预估，业绩进行预测，建立数据各维度模型，并发现业务中潜在问题和给出优化方案；4、负责业务项目专题分析，提供有效的决策建议，并推动方案落地和后续监控任职要求：1. 本科学历及以上，数学、统计学、计算机科学、工程类专业背景优先2、掌握至少一门数据分析语言／工具（SAS／R／Python／SPSS等）、至少掌握数据可视化软件一种（tableau）3、出色的逻辑思维能力，了解常用的数据分析方法并能在实际工作中灵活运用，具备分析问题和解决问题的能力，能独立搭建业务模型"/>
    <s v="上海市黄浦区马大路388号复兴广场C座2楼"/>
    <x v="3"/>
    <s v="民营"/>
    <s v="互联网/电子商务"/>
    <n v="15001"/>
    <n v="20000"/>
    <x v="0"/>
    <x v="1"/>
    <n v="999"/>
    <x v="3"/>
    <x v="0"/>
    <x v="0"/>
    <n v="17500.5"/>
  </r>
  <r>
    <x v="0"/>
    <x v="28"/>
    <s v="住房补贴"/>
    <s v="职位月薪"/>
    <s v="8001-10000元/月"/>
    <d v="2018-04-08T09:20:03"/>
    <m/>
    <x v="0"/>
    <s v="硕士"/>
    <s v="1人"/>
    <s v="岗位职责：1．基因组选择方法流程研发，报告的出具；2．动植物育种应用方向研发，报告的出具；3．亲缘关系鉴定等流程方法研发，报告的出具；4．动物育种芯片研发；5．为公司发展提出意见和建议，配合团队推出新的服务项目；6. 负责客户售后问题，解决客户困惑。任职要求：1.硕士以上学历，本科毕业两年工作经验；2.数量遗传学、生物信息学、生物学、数理统计相关专业；3.精通perl、R、python、C/C++、java中一种以上编程语言。4.具备基本的中英文文献查询与阅读能力。5.具有较强的人际能力、沟通能力和计划与执行能力。6.能够知道和简单的使用tomcat，apache，mysql"/>
    <s v="北京市昌平区生命科技园生命路4号院4号楼7层"/>
    <x v="4"/>
    <s v="民营"/>
    <s v="医药/生物工程"/>
    <n v="8001"/>
    <n v="10000"/>
    <x v="0"/>
    <x v="0"/>
    <n v="1"/>
    <x v="4"/>
    <x v="0"/>
    <x v="0"/>
    <n v="9000.5"/>
  </r>
  <r>
    <x v="0"/>
    <x v="29"/>
    <s v="无试用期"/>
    <s v="职位月薪"/>
    <s v="6001-8000元/月"/>
    <d v="2018-04-07T08:50:00"/>
    <m/>
    <x v="0"/>
    <s v="大专"/>
    <s v="2人"/>
    <s v="岗位适用人群：1、对金融或投资领域有兴趣者，应届毕业生也可以有机会。2、有其他工作经历，但不满足于现状，想对金融投资做尝试和了解者；3、有投资经历，但困惑却无解决之道，愿意来公司沟通互补交流者；4、对于金融如股票、期货、贵金属、外汇感兴趣，敢于迎接挑战，有一定的自控力，承受压力者.岗位职责：1、成为公司的正式员工之后，负责公司指定账户的资金运作，在稳定盈利的基础之上会逐步增加操作资金。2、以稳定合理的盈利方式为前提，每月完成公司规定的盈利目标，并在此基础上创造更多的利润。3、每月定期上交盈利报告。任职要求：（1）大专以上学历，专业不限。有贵金属交易经验者优先；（接受应届毕业生）（2）自信，乐观，精力充沛，喜爱竞争和有强烈的求职，成功欲望；（3）喜欢金融，热爱投资，致力于在金融行业发展；（4）此岗位不是销售岗，无需自己开发客户（5）人品端正，谦虚好学，意志坚强，能承受压力；（6）把握市场机会，即时交易。"/>
    <s v="北京市朝阳区东三环中路9号富尔大厦15层1505（中央电视台对面）                                                        查看职位地图"/>
    <x v="3"/>
    <s v="合资"/>
    <s v="基金/证券/期货/投资"/>
    <n v="6001"/>
    <n v="8000"/>
    <x v="0"/>
    <x v="2"/>
    <n v="2"/>
    <x v="3"/>
    <x v="3"/>
    <x v="1"/>
    <n v="7000.5"/>
  </r>
  <r>
    <x v="0"/>
    <x v="13"/>
    <s v="五险一金"/>
    <s v="职位月薪"/>
    <s v="8000-15000元/月"/>
    <d v="2018-04-08T10:05:47"/>
    <m/>
    <x v="1"/>
    <s v="本科"/>
    <s v="1人"/>
    <s v="岗位职责：1、协助销售设立试用帐号；2、产出客户能买单的方案；3、方案包括 品牌影响力评估、产品潜力分析、营销成效评估、舆情监测等；4、协助客户和内部同仁掌握系统特色，皆能运用产品；5、日常舆情客户维运；任职资格：1、具有营销经验佳；2、对数据有兴趣，能从数据中找到独立观点；3、快速了解不同行业的痛点，发展独立有特色的方案；4、能跨部门沟通，具有独立思考能力，又能接纳他人意见；5、善于整合多元数据源，不受限于既有资源，能自筹资源，找到新的可能性。"/>
    <s v="北京市海淀区双清路启迪之星孵化器"/>
    <x v="4"/>
    <s v="其它"/>
    <s v="互联网/电子商务"/>
    <n v="8000"/>
    <n v="15000"/>
    <x v="1"/>
    <x v="1"/>
    <n v="1"/>
    <x v="4"/>
    <x v="5"/>
    <x v="0"/>
    <n v="11500"/>
  </r>
  <r>
    <x v="0"/>
    <x v="30"/>
    <s v="无试用期"/>
    <s v="职位月薪"/>
    <s v="8001-10000元/月"/>
    <d v="2018-04-07T08:40:00"/>
    <m/>
    <x v="0"/>
    <s v="中技"/>
    <s v="1人"/>
    <s v="岗位适用人群：1、对金融或投资领域有兴趣者，应届毕业生也可以有机会。2、有其他工作经历，但不满足于现状，想对金融投资做尝试和了解者；3、有投资经历，但困惑却无解决之道，愿意来公司沟通互补交流者；4、对于金融如股票、期货、贵金属、外汇感兴趣，敢于迎接挑战，有一定的自控力，承受压力者.岗位职责：1、成为公司的正式员工之后，负责公司指定账户的资金运作，在稳定盈利的基础之上会逐步增加操作资金。2、以稳定合理的盈利方式为前提，每月完成公司规定的盈利目标，并在此基础上创造更多的利润。3、每月定期上交盈利报告。任职要求：（1）大专以上学历，有期货交易经验者优先；（接受应届毕业生）（2）自信，乐观，精力充沛，喜爱竞争和有强烈的求职，成功欲望；（3）喜欢金融，热爱投资，致力于在金融行业发展；（4）此岗位不是销售岗，无需自己开发客户（5）人品端正，谦虚好学，意志坚强，能承受压力；（6）把握市场机会，即时交易。"/>
    <s v="北京市朝阳区东三环中路9号富尔大厦15层1505（中央电视台对面）                                                        查看职位地图"/>
    <x v="3"/>
    <s v="合资"/>
    <s v="基金/证券/期货/投资"/>
    <n v="8001"/>
    <n v="10000"/>
    <x v="0"/>
    <x v="4"/>
    <n v="1"/>
    <x v="3"/>
    <x v="3"/>
    <x v="1"/>
    <n v="9000.5"/>
  </r>
  <r>
    <x v="0"/>
    <x v="31"/>
    <s v="周末双休"/>
    <s v="职位月薪"/>
    <s v="4001-6000元/月"/>
    <d v="2018-04-08T09:47:20"/>
    <m/>
    <x v="3"/>
    <s v="大专"/>
    <s v="1人"/>
    <s v="工作职责1、根据年度计划、目标预算、实际产品数据的做数据分析、筛选、统计；2、站点的具体销售数据及实际情况，结合产品流通周期，负责各类数据的统计分析，并分析各站点历史销售数据，提供数据分析报告；?3、负责各类销售数据的统计与分析，按照周、月定期提交销售数据分析报告及解决方案，分析各站点的经营业态、促销合理性效果评估及分析、布局环境；4、产品的报表分析，站点布局，客户体验回访；5、完成领导交办的其他任务；任职要求：1、统计学、计算机等相关专业，大专及以上学历；2、一年以上数据分析经验，具备数据分析和深度分析经验者优先；3、熟练使用ERP管理系统，熟练掌握OFFICE办公软件，使用EXCEL等工具完成数据分析及报告；4、具备数据表单分析处理能力，良好的逻辑思维能力，对数据敏感；5、主动学习，敬业认真；"/>
    <s v="上海市徐汇区石龙路581号德必易园533室，630室                                                        查看职位地图"/>
    <x v="4"/>
    <s v="保密"/>
    <s v="物流/仓储"/>
    <n v="4001"/>
    <n v="6000"/>
    <x v="3"/>
    <x v="2"/>
    <n v="1"/>
    <x v="4"/>
    <x v="1"/>
    <x v="0"/>
    <n v="5000.5"/>
  </r>
  <r>
    <x v="0"/>
    <x v="32"/>
    <s v="无试用期"/>
    <s v="职位月薪"/>
    <s v="10000-20000元/月"/>
    <d v="2018-04-08T08:50:01"/>
    <m/>
    <x v="0"/>
    <s v="本科"/>
    <s v="3人"/>
    <s v="岗位适用人群：1、对金融或投资领域有兴趣者，应届毕业生也可以有机会。2、有其他工作经历，但不满足于现状，想对金融投资做尝试和了解者；3、有投资经历，但困惑却无解决之道，愿意来公司沟通互补交流者；4、对于金融如股票、期货、贵金属、外汇感兴趣，敢于迎接挑战，有一定的自控力，承受压力者.岗位职责：1、成为公司的正式员工之后，负责公司指定账户的资金运作，在稳定盈利的基础之上会逐步增加操作资金。2、以稳定合理的盈利方式为前提，每月完成公司规定的盈利目标，并在此基础上创造更多的利润。3、每月定期上交盈利报告。任职要求：（1）大专以上学历，专业不限。有数据分析经验者优先；（接受应届毕业生）（2）自信，乐观，精力充沛，喜爱竞争和有强烈的求职，成功欲望；（3）喜欢金融，热爱投资，致力于在金融行业发展；（4）此岗位不是销售岗，无需自己开发客户（5）人品端正，谦虚好学，意志坚强，能承受压力；（6）把握市场机会，即时数据分析。"/>
    <s v="北京市朝阳区东三环中路9号富尔大厦15层1505（中央电视台对面）                                                        查看职位地图"/>
    <x v="3"/>
    <s v="合资"/>
    <s v="基金/证券/期货/投资"/>
    <n v="10000"/>
    <n v="20000"/>
    <x v="0"/>
    <x v="1"/>
    <n v="3"/>
    <x v="3"/>
    <x v="3"/>
    <x v="1"/>
    <n v="15000"/>
  </r>
  <r>
    <x v="0"/>
    <x v="33"/>
    <s v="节日福利"/>
    <s v="职位月薪"/>
    <s v="8001-10000元/月"/>
    <d v="2018-04-08T10:14:34"/>
    <m/>
    <x v="0"/>
    <s v="大专"/>
    <s v="6人"/>
    <s v="#我们需要你#1、为公司的账户进行盈利操作。2、每个月进行数据总结，即时准确汇报公司各项账户信息。3、时刻关注操作品种的价格变动和相关重要资讯。4、严格执行公司各项制度，并定期整理数据，向定期上交账户分析结果。5、按照部门主管的要求进行技术和基本面规律的分析，进行数据的搜集或整理。6、配合其他部门有关工作。7、遵守公司的各项管理制度，承办领导交办的其他工作。？#我们希望你#1、 热爱金融行业，有强烈的意愿进入金融投资领域，渴望成为金融职场中的精英。2、 具有良好的自我学习能力与团队合作精神。3、 具有良好的职业操守，有强烈的责任感。4、 无论你之前从事什么行业、学历如何，在这个行业里只要你敢于挑战自我，勇于探索并发现自己的潜力，高收益不是梦想。5、 公司内部气氛融洽，共同发展，有灵活的晋体系和广阔的前景。6、 提供免费的专业岗前培训，为您提供广阔的职业发展机会7、 对金融或投资领域有兴趣者，应届毕业生也可以有机会。【薪酬待遇】  底薪（6000-15000）+ 绩效 + 20%-50% 提成+免费带薪培训+五险一金+年终奖+旅游？#享受福利#：1、 接受免费统一的学习培训和模拟训练；2、 稳定赢利初、中级可以晋升为高级；3、 级别越高，机会越多，收入越高。4、 交易稳定赢利后，工作时间和地点可以自由支配。当别人还在睡觉、享受生活时，而我们却在积累财富和储备知识。挑战自己，才是现在的年轻的你应该做的！！！那么请点击“立即申请”或通过以下方式联系我们：直接投递简历，公司会当天审核，审核通过后会通知面试。公司名称：中汇富投资（深圳）有限公司人事经理：王经理预约电话：18128311312公司地址：深圳市福田区车公庙创新科技广场1期A座1501乘车路线：地铁1，7、9、11号线车公庙地铁站F出口，直走左转200米工作地址深圳市福田区车公庙创新科技广场1期A座1501"/>
    <s v="深圳市福田区车公庙创新科技广场1期A座1501                                                        查看职位地图"/>
    <x v="0"/>
    <s v="股份制企业"/>
    <s v="基金/证券/期货/投资"/>
    <n v="8001"/>
    <n v="10000"/>
    <x v="0"/>
    <x v="2"/>
    <n v="6"/>
    <x v="0"/>
    <x v="4"/>
    <x v="1"/>
    <n v="9000.5"/>
  </r>
  <r>
    <x v="0"/>
    <x v="34"/>
    <s v="带薪年假"/>
    <s v="职位月薪"/>
    <s v="10001-15000元/月"/>
    <d v="2018-04-08T10:36:50"/>
    <m/>
    <x v="1"/>
    <s v="本科"/>
    <s v="1人"/>
    <s v="岗位职责：1.按项目需求为相关部门提供报表和数据支持。建立与电视行业内各类权威数据发布部门的良好关系。2.解读相关数据，撰写分析研究报告。3.负责公司数据库的建立与管理工作，包括：电视剧市场日常数据的挖掘与分析；统计报表与分析模型的开发工作。4.拥有丰富的市场数据搜集渠道。?任职要求：1.2年以上收视率数据分析工作经验，有电视台及4a广告公司媒介企划相关工作经验；2.本科及以上文化程度，新闻传播类、统计学、心理学、社会学、经济管理类等相关专业；3.熟悉市场研究的基本方法，具有一定的数据挖掘和研究模型设计经验；4.有电视台、影视传媒、互联网视频相关研究或工作经验者优先；5.良好的需求分析能力，较强的逻辑思维能力，优秀的语言表达能力；6.具有良好的团队协作精神、组织能力强，责任心强。"/>
    <s v="朝阳区大望路                                                        查看职位地图"/>
    <x v="4"/>
    <s v="民营"/>
    <s v="媒体/出版/影视/文化传播"/>
    <n v="10001"/>
    <n v="15000"/>
    <x v="1"/>
    <x v="1"/>
    <n v="1"/>
    <x v="4"/>
    <x v="0"/>
    <x v="0"/>
    <n v="12500.5"/>
  </r>
  <r>
    <x v="0"/>
    <x v="35"/>
    <s v="创业公司"/>
    <s v="职位月薪"/>
    <s v="8001-10000元/月"/>
    <d v="2018-04-08T09:49:25"/>
    <m/>
    <x v="3"/>
    <s v="本科"/>
    <s v="1人"/>
    <s v="岗位职责：根据项目研究背景或方向，结合客户需求，对数据进行数据挖掘、数据分析；?参与研究方案制定，准备项目文献；根据统计分析计划，实施相应的统计学方法、算法程序、数据呈现及结果输出等；参与撰写临床项目报告及临床统计报告。?岗位要求：临床医学、基础医学、卫生经济学相关学科；掌握至少一种数据分析工具（R 优先）；文献资料查询、英语阅读及书写能力强 ；不断更新知识体系，跟进最新研究前沿；具有强烈的责任心及工作热情，以及较强的沟通能力。"/>
    <s v="长宁区                                                        查看职位地图"/>
    <x v="5"/>
    <s v="民营"/>
    <s v="IT服务(系统/数据/维护)"/>
    <n v="8001"/>
    <n v="10000"/>
    <x v="3"/>
    <x v="1"/>
    <n v="1"/>
    <x v="5"/>
    <x v="0"/>
    <x v="0"/>
    <n v="9000.5"/>
  </r>
  <r>
    <x v="0"/>
    <x v="36"/>
    <s v="每年多次调薪"/>
    <s v="职位月薪"/>
    <s v="10001-15000元/月"/>
    <d v="2018-04-08T09:15:34"/>
    <m/>
    <x v="1"/>
    <s v="本科"/>
    <s v="1人"/>
    <s v="岗位职责：1.梳理运营与推广的业务需求，制定数据报表；2.挖掘数据背后的规律，为业务提供决策依据；3.针对具体的业务事件，研究业务开拓中的局限性或亮点，进行数据分析并提出优化方案或提炼可复制的模板；4.分析运营与推广需求，固化常规数据报表，提升数据支持运营与推广的能力；5.通过数据分析工具，高效支持业务端的数据查询需求，包括产品数据，流量数据的查询；6.数据研究与分析，通过挖掘数据的内在关系，发现运营与推广中的问题，并推动问题的解决；7、建立基础数据库，并进行有效的管理。任职要求：1.本科及以上学历，?数学或统计学专业毕业者优先；2.3-5年互联网数据分析或运营经验，?对数据敏感、细致、善于总结，具备高度责任心；3.?具备高度逻辑分析能力及沟通协调能力；4.熟练使用excel，熟悉spss等统计软件；5.英语水平6级及以上，读写精通；6.良好的学习能力。"/>
    <s v="望京SOHO 塔一 C座 1507"/>
    <x v="0"/>
    <s v="民营"/>
    <s v="互联网/电子商务"/>
    <n v="10001"/>
    <n v="15000"/>
    <x v="1"/>
    <x v="1"/>
    <n v="1"/>
    <x v="0"/>
    <x v="0"/>
    <x v="0"/>
    <n v="12500.5"/>
  </r>
  <r>
    <x v="0"/>
    <x v="13"/>
    <s v="五险一金"/>
    <s v="职位月薪"/>
    <s v="10001-15000元/月"/>
    <d v="2018-04-04T10:16:12"/>
    <m/>
    <x v="3"/>
    <s v="本科"/>
    <s v="1人"/>
    <s v="岗位职责：1、对企业相关管理软件运行数据进行相关统计，提供决策和业务优化。2、规划及开发运营、大数据相关的数据产品，支持相关数据的日常监控，调用及分析。3、通过数据分析模型建立运营数据分析、预警机制，协助运营部门完善运营监控流程。4、能够结合多种工具，有效展示数据分析成果。任职要求：1、统计学，应用数学，计算机相关专业本科（含）以上学历，研究生及以上学历优先。2、2年以上数据分析及建模相关经验，熟悉数据监控与预警机制者优先，熟悉常用机器学习算法及应用者优先。3、熟练掌握及使用SQL，熟悉SAS/R/Python等分析工具。4、熟练掌握Excel及PPT使用。5、良好的沟通交流能力，文字语言表达能力，较好的逻辑分析能力，具备敏锐的商业嗅觉，对数字敏感。"/>
    <s v="广州白云区广州大道北1618号君华香柏广场4楼"/>
    <x v="1"/>
    <s v="民营"/>
    <s v="基金/证券/期货/投资"/>
    <n v="10001"/>
    <n v="15000"/>
    <x v="3"/>
    <x v="1"/>
    <n v="1"/>
    <x v="1"/>
    <x v="0"/>
    <x v="1"/>
    <n v="12500.5"/>
  </r>
  <r>
    <x v="0"/>
    <x v="37"/>
    <s v="五险一金"/>
    <s v="职位月薪"/>
    <s v="8001-10000元/月"/>
    <d v="2018-04-06T20:51:18"/>
    <m/>
    <x v="3"/>
    <s v="大专"/>
    <s v="5人"/>
    <s v="我们通常只关注自己熟悉的行业和我们能够驾驭的工作，与此同时，有没有想过我们+关注的行业还有多少发展和上升空间，同样都是工作8小时，为什么别人能挣1-2万而自己还在为7-8千纠结，外面的世界很精彩，走出来看看吧我们可以很负责的说只要敢于迎接挑战，月薪1-2万只是个起点！！华壹信融欢迎你的加入！！！！（现入职，也可享受年终奖福利）薪资待遇：1、薪资8000＋交通补助+饭补+高温补助+五险一金+年底双薪2、完整晋升空间。每三个月有一次晋升机会，每次薪资涨幅4000-50003、保障安全有五险一金4、每月有高温和交通补助岗位职责： （无经验者通过面试后可免费带薪培训）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岗位要求： 1.20-35周岁,大专及以上学历;性别不限、专业不限；2.性格开朗，诚实守信、踏实勤奋，工作积极主动；3.沟通表达能力强，较强的团队意识和协作精神；4.能承受较强的工作压力,且有强烈的上进心。 福利待遇： 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联系电话：王 17778134116公司地址：朝阳区东大桥春平广场百富国际大厦A座"/>
    <s v="北京市朝阳区工体东路20号百富国际大厦A座8层8D"/>
    <x v="0"/>
    <s v="民营"/>
    <s v="基金/证券/期货/投资"/>
    <n v="8001"/>
    <n v="10000"/>
    <x v="3"/>
    <x v="2"/>
    <n v="5"/>
    <x v="0"/>
    <x v="0"/>
    <x v="1"/>
    <n v="9000.5"/>
  </r>
  <r>
    <x v="0"/>
    <x v="38"/>
    <s v="每年多次调薪"/>
    <s v="职位月薪"/>
    <s v="13000-20000元/月"/>
    <d v="2018-04-08T09:24:41"/>
    <m/>
    <x v="1"/>
    <s v="本科"/>
    <s v="1人"/>
    <s v="岗位职责：1、配合产品经理，负责数据底层数据梳理与架构设计，输出业务数据模型；2、协助上级主管指导团队成员，提升团队成员专业技能；3、不断了解行业发展趋势和政策变化，并将获得的新知识新资讯应用到工作中。岗位要求：1、数学、统计学本科或以上学历，4年以上相关工作经验，能熟练使用R/SQL/python等多种分析工具完成数据梳理，清洗，整合、计算、转化、提炼、画图等工作；（必备）2、有高度的数据安全意识，数据存储知识，对大批量数据有梳理和归类能力，能通过数据规律及业务需求，搭建业务数据模型；（必备）3、具备优秀的数据分析、逻辑思维、解决问题能力及高度责任心。（必备）4、有数据产品经验及游戏行业同等岗位经验者优先考虑。（加分）"/>
    <s v="广州市天河区棠下大塘工业区2号融科商务园主楼六楼                                                        查看职位地图"/>
    <x v="0"/>
    <s v="民营"/>
    <s v="网络游戏"/>
    <n v="13000"/>
    <n v="20000"/>
    <x v="1"/>
    <x v="1"/>
    <n v="1"/>
    <x v="0"/>
    <x v="0"/>
    <x v="0"/>
    <n v="16500"/>
  </r>
  <r>
    <x v="0"/>
    <x v="39"/>
    <s v="五险一金"/>
    <s v="职位月薪"/>
    <s v="6001-8000元/月"/>
    <d v="2018-04-07T21:06:33"/>
    <m/>
    <x v="0"/>
    <s v="大专"/>
    <s v="6人"/>
    <s v="岗位职责： 这是一个自我追寻的时代。工作不仅是解决温饱的工具，更隐含自我实现的意义。调查发现60%的人对自己的工作不满意，50%的人对自己的行业不满意。但有多少人是“干一行恨一行”心理作祟，有多少人是真该转行实现自我，不得而知。想转行的各位纠结于此不敢动弹。 我们通常只关注自己熟悉的行业和我们能够驾驭的工作，与此同时，有没有想过我们关注的行业还有多少发展和上升空间，同样都是工作8小时，为什么别人能挣1-2万而自己还在为7-8千纠结，外面的世界很精彩，走出来看看吧我们可以很负责的说只要敢于迎接挑战，月薪1-2万只是个起点！！岗位职责： （无经验者通过面试后可免费培训）1.严格执行公司各项制度，，并定期整理数据，向上级领导分析结果；2.按照部门主管的要求进行技术和基本面规律的分析，进行数据的搜集或整理；3.配合其他部门有关工作；4.遵守公司的各项管理制度，承办领导交办的其他工作。岗位要求： 1.18-50周岁,大本及其以上学历;性别不限、专业不限，退伍军人前考虑；2.性格开朗，诚实守信、踏实勤奋，工作积极主动；3.沟通表达能力强，较强的团队意识和协作精神；4.能承受较强的工作压力,且有强烈的上进心。薪资待遇：1、薪资6000＋交通高温补助+五险一金2、完整晋升空间。每三个月有一次晋升机会，每次薪资涨幅4000-50003、保障安全有五险一金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工作时间】： 五天八小时制 朝九晚六 周末双休 不需加班直接投递简历，公司会当天审核，审核通过后会通知面试。公司名称：中汇富投资（深圳）有限公司公司地址：深圳市福田区车公庙创新科技广场1期A座1501乘车路线：地铁1，7、9、11号线车公庙地铁站F出口，直走左转200米人事经理：韩经理预约电话：18138210992（可来电咨询）公司官网：www.zhfinvestment.com工作地址深圳市福田区车公庙创新科技广场1期A座1501"/>
    <s v="深圳市福田区车公庙创新科技广场1期A座1501                                                        查看职位地图"/>
    <x v="0"/>
    <s v="股份制企业"/>
    <s v="基金/证券/期货/投资"/>
    <n v="6001"/>
    <n v="8000"/>
    <x v="0"/>
    <x v="2"/>
    <n v="6"/>
    <x v="0"/>
    <x v="4"/>
    <x v="1"/>
    <n v="7000.5"/>
  </r>
  <r>
    <x v="0"/>
    <x v="40"/>
    <m/>
    <s v="职位月薪"/>
    <s v="10000-20000元/月"/>
    <d v="2018-04-04T10:20:56"/>
    <m/>
    <x v="3"/>
    <s v="大专"/>
    <s v="1人"/>
    <s v="岗位职责：1.负责风控数据的提取、处理及分析工作，负责风控数据需求整理与跟进，定期输出分析报告；2.针对风控问题进行深度诊断，发现风控问题，辅助制定风控策略；3.挖掘数据背后的市场方向、规律、短板，为业务提供决策依据。任职要求：1.本科以上学历，1年以上数据分析、数据挖掘相关工作经验优先；2.具有较强的数据分析能力和严密的逻辑思维，擅于通过数据分析发现业务规律；3.精通excel（数据透视表、各种常用公式），熟悉SQL，具有相关工作经验；4.具备较强的抗压能力及自主学习能力，乐于接受挑战,保密意识强。"/>
    <s v="上海市海伦路                                                        查看职位地图"/>
    <x v="0"/>
    <s v="民营"/>
    <s v="互联网/电子商务"/>
    <n v="10000"/>
    <n v="20000"/>
    <x v="3"/>
    <x v="2"/>
    <n v="1"/>
    <x v="0"/>
    <x v="0"/>
    <x v="0"/>
    <n v="15000"/>
  </r>
  <r>
    <x v="0"/>
    <x v="41"/>
    <s v="五险一金"/>
    <s v="职位月薪"/>
    <s v="7000-10000元/月"/>
    <d v="2018-04-04T16:08:00"/>
    <m/>
    <x v="0"/>
    <s v="本科"/>
    <s v="1人"/>
    <s v="岗位职责：1、 通过数据挖掘和风险量化技术对以信用风险为主的各类风险进行量化分析和建模，为个人、小微企业及其他业务风险政策、审批策略和贷款管理策略提供依据；2、 构建各类风险评级模型等风险量化系统、早期风险预警等应用系统的研究规划、需求设计、论证组织、开发测试、推广应用和运行维护；3、 通过数据挖掘对贷款进行质量监测分析和早期风险预警，并推进预警行动策略的实施。任职资格：1、 本科及以上学历，统计学、金融学、计算机科学等相关专业优先；2、 熟悉数据挖掘软件，精通SAS、R、PYTHON其中一种语言；3、 熟悉SQL基本查询语句，有信用评分卡项目开发经验，至少一次完整建模经验；4、 对数据敏感度高，有较强的逻辑思维能力。"/>
    <s v="深圳福田区车公庙创新科技广场一期B座908                                                        查看职位地图"/>
    <x v="1"/>
    <s v="民营"/>
    <s v="基金/证券/期货/投资"/>
    <n v="7000"/>
    <n v="10000"/>
    <x v="0"/>
    <x v="1"/>
    <n v="1"/>
    <x v="1"/>
    <x v="0"/>
    <x v="1"/>
    <n v="8500"/>
  </r>
  <r>
    <x v="0"/>
    <x v="42"/>
    <s v="全勤奖"/>
    <s v="职位月薪"/>
    <s v="6000-12000元/月"/>
    <d v="2018-04-08T10:33:01"/>
    <m/>
    <x v="3"/>
    <s v="大专"/>
    <s v="3人"/>
    <s v="深圳市易联电子科技有限公司专注于跨境电商AMAZON亚马逊出口业务，主要出口国家有欧美、日本、澳州、加拿大等国家，采用BTC零售的业务模式，FBA品牌路线，精品路线。公司有以下几大优势：一、资金实力雄厚；二、与工厂深度合作、私模；三、团队在AMAZON亚马逊电商平台有3年的经验；四、公司重视培训人才、重视人才，给大家提供一个展示自己能力的平台！晋升机会大！岗位职责：1.负责跨境电商平台（Amazon）产品数据调研：关键词，bestseller，Top100, 等小工具应用搜集、分析、汇总和评估，进行市场调研和数据分析，品类包括但不仅限于：数码3C、家居日用、电脑周边等；2.结合外贸B2C平台数据热度、行业展会、竞争对手、时事动态、引擎搜索、第三方数据软件、从多个维度分析、调研、预测目标市场趋势、类目动态；3.收集销售部新品建议、销售需求、销售数据，并加以可行性分析和开展工作；4.定期查阅跨境电商平台政策和规定，配合销售部调整市场定位、产品定位，寻长销售增长点；5.对业务数据进行分析和建模，针对订单量、访问量及促销活动等，设计预测模型或算法；6、撰写数据分析方案，知识产权风险排查方案，并定期优化更新。7、最终实现亚马逊的爆款产品开发，通过亚马逊市场调研，分析竞争力和利润水平，开发出有潜力成为亚马逊Best seller的产品。任职要求：1、年龄：21-30岁、男女不限；2、学历：大专或以上，工作2年+；3、专业：专业为数学、统计学或计算机专业；4、语言：英语4级或以上，工作主要以英语读写为主，不要求口语；5、经验：半年或以上外贸跨境电商公司、淘宝商城、天猫商城、京东商城，产品部、市场部数据分析经验；6、精通：微软office套件（Word、Excel、Powerpoint）；7、协作意识高、执行力强、创造力强、学习能力强、责任心强、抗压能力强；8、只要你愿意稳定发展并展示出色的工作能力、我们为你提供明晰的职业发展规划！福利待遇 :1、薪酬：基薪+提成+绩效+年终奖+股份，采取的是浮动薪资的模式，试用期三个月，表现良好可提前转正；2、购买社保（五险）享受社会福利保障，有机会成为深户；3、上班时间：9:00-12:00 13:30-18:00，大小周工作制；4、文娱活动和旅游机会（聚餐、K歌、烧烤、SPA及其他项目）公司有免费零食；5、公司氛围开明舒适；6、过节福利；7、享受国家法定节假日。8、上班地点：深圳市福田区红荔路上步工业区201栋5楼520室，交通非常便利！（地铁：3号线华新站A1出口，公交：华新村站，下车后3分钟即到。我们建议您上班的乘车时间尽量控制在30分钟以内为宜）"/>
    <s v="深圳市福田区上步工业区201栋?520室                                                        查看职位地图"/>
    <x v="0"/>
    <s v="民营"/>
    <s v="互联网/电子商务"/>
    <n v="6000"/>
    <n v="12000"/>
    <x v="3"/>
    <x v="2"/>
    <n v="3"/>
    <x v="0"/>
    <x v="0"/>
    <x v="0"/>
    <n v="9000"/>
  </r>
  <r>
    <x v="0"/>
    <x v="13"/>
    <s v="节日福利"/>
    <s v="职位月薪"/>
    <s v="15000-25000元/月"/>
    <d v="2018-04-04T10:04:08"/>
    <m/>
    <x v="1"/>
    <s v="本科"/>
    <s v="2人"/>
    <s v="职责描述：1. 响应业务部门的数据分析、BI报表和数据提取需求，保证准确性、全面性和时效性；2. 定期追踪业绩及其他关键业务指标情况，通过数据分析，洞察业务动作，引领业务变化，提供决策基础； 3. 配合公司项目需求，制定数据分析测试方案，追踪项目进度，及时提交分析报告；4. 负责部分ETL工作，并定期将整理好后的数据部署到应用层；5. 协助团队成员利用海量数据定制模型，用于用户画像、精准营销、风险评分、催收策略制定等；6. 协助完成定期报告的数据提取、整理汇总、PPT制作；7. 领导交办的其他工作。任职要求：1. 全日制本科及以上学历，计算机、数学、统计、金融等相关专业；2. 有互联网金融、银行零售信贷、信用卡、消费金融或数据与征信行业背景；3. 熟练使用SQL, R, Tableau, Excel, Python等工具；4. 具备市场、运营、政策、贷后等其中几个领域的数据分析或挖掘经验优先；5. 熟悉埋点优化、具备拆解梳理业务流程的能力，有行为数据分析经验优先；6. 熟悉聚类分析、主成份分析（PCA）, K-Means, KNN等分析方法，了解相关算法原理；7. 同等条件下，有完整的建模项目实践经验优先，熟悉SAS和Spark MLlib者优先；8. 良好的沟通协调能力、自我学习能力和抗压能力。"/>
    <s v="上海市虹口区东大名路1050号绿地北外滩中心9楼"/>
    <x v="3"/>
    <s v="民营"/>
    <s v="互联网/电子商务"/>
    <n v="15000"/>
    <n v="25000"/>
    <x v="1"/>
    <x v="1"/>
    <n v="2"/>
    <x v="3"/>
    <x v="0"/>
    <x v="0"/>
    <n v="20000"/>
  </r>
  <r>
    <x v="0"/>
    <x v="23"/>
    <s v="五险一金"/>
    <s v="职位月薪"/>
    <s v="9000-15000元/月"/>
    <d v="2018-04-08T09:23:30"/>
    <m/>
    <x v="0"/>
    <s v="不限"/>
    <s v="1人"/>
    <s v="岗位职责：1. 维护部门日常报表，负责日常的数据统计及处理；2. 基本公司各项业务数据分析，得到有价值的信息，为业务发展提供策略和建议；3. 定期追踪业绩及其他关键业务指标；4. 能业务分析需求，提交分析报告；5. 对接沟通其他部门的数据需求。任职要求：1.统招本科及以上学历，1年以上相关经验；2.个性因素：能严谨、不急躁的处理数据；3.身体素质：能适应加班；4.管理能力：系统思维能力、钻研能力、学习能力；5.其他能力：能自主的进行学习；6.熟练使用office办公软件；"/>
    <s v="北京市东城区建国门北大街金成建国五号"/>
    <x v="1"/>
    <s v="民营"/>
    <s v="专业服务/咨询(财会/法律/人力资源等)"/>
    <n v="9000"/>
    <n v="15000"/>
    <x v="0"/>
    <x v="3"/>
    <n v="1"/>
    <x v="1"/>
    <x v="0"/>
    <x v="0"/>
    <n v="12000"/>
  </r>
  <r>
    <x v="0"/>
    <x v="43"/>
    <s v="节日福利"/>
    <s v="职位月薪"/>
    <s v="8000-15000元/月"/>
    <d v="2018-04-08T09:47:42"/>
    <m/>
    <x v="3"/>
    <s v="本科"/>
    <s v="1人"/>
    <s v="岗位职责：1、负责快消数据处理、数据分析、数据研究、数据挖掘建模等工作；2、研究、分析用户系统数据报告，能够发现数据中隐含的规律、变化和问题；3、撰写数据分析报告，并能结合系统针对性给出落地性强的行业支持和建议；4、领导安排的其他工作。任职要求：1、本科及以上学历，1年及以上工作经验；2、有快消销售数据处理分析经验优先；3、熟练操作Excel等数据分析工具；4、有较强的数据敏感度；5、逻辑性强，做事有条理；6、执行力强，责任心强。"/>
    <s v="北京经济技术开发区荣华南路荣华国际大厦3号楼807-808室                                                        查看职位地图"/>
    <x v="0"/>
    <s v="民营"/>
    <s v="互联网/电子商务"/>
    <n v="8000"/>
    <n v="15000"/>
    <x v="3"/>
    <x v="1"/>
    <n v="1"/>
    <x v="0"/>
    <x v="0"/>
    <x v="0"/>
    <n v="11500"/>
  </r>
  <r>
    <x v="0"/>
    <x v="44"/>
    <s v="创业公司"/>
    <s v="职位月薪"/>
    <s v="15000-30000元/月"/>
    <d v="2018-04-04T14:22:22"/>
    <m/>
    <x v="0"/>
    <s v="不限"/>
    <s v="1人"/>
    <s v="岗位职责：1、掌握基本的生物信息分析相关技术；2、负责生物信息分析软件的开发及程序的运行；3、查阅并应用最新生物信息及软件科研进展。任职要求：1、获得或即将获得生物信息相关专业硕士或博士学位，具有较强的独立工作和学习能力；2、掌握基本的生物信息分析相关技术；具有测序结果分析及算法优化（DNA Sequence, RNA Sequence, Ribosome Sequence或 Net MHC）经验者优先考虑；具有蛋白质质谱（Protein Mass Spectrum）数据分析经验者优先考虑；3、在国际学术期刊上以第一作者发表过相关SCI论文者优先考虑； 4、条理清晰，注重细节，对新的数据分析软件和方法具有较强的学习能力和热情，并能较快掌握；5、有较强的团队合作精神，沟通能力强；积极主动，能持之以恒，有较强的责任心；6、具备良好的英文读写能力；7、录取后能在本岗位上工作三年以上。"/>
    <s v="深圳南山区集悦城众创产业园"/>
    <x v="0"/>
    <s v="民营"/>
    <s v="医药/生物工程"/>
    <n v="15000"/>
    <n v="30000"/>
    <x v="0"/>
    <x v="3"/>
    <n v="1"/>
    <x v="0"/>
    <x v="0"/>
    <x v="0"/>
    <n v="22500"/>
  </r>
  <r>
    <x v="0"/>
    <x v="23"/>
    <s v="节日福利"/>
    <s v="职位月薪"/>
    <s v="4001-6000元/月"/>
    <d v="2018-04-08T09:47:46"/>
    <m/>
    <x v="0"/>
    <s v="大专"/>
    <s v="1人"/>
    <s v="岗位职责：1、依照保理合同、确认函开收据，整理相关数据信息；2、负责相关合同从申领到回收整理归档的工作；3、负责费用统计及申报工作；4、负责对资金募集情况进行填写和整理工作；5、复核相关客户管理的表格。任职要求：1、大专或以上学历，管理类、金融、法学等专业优先考虑；2、熟练使用办公软件，具备基本的文字处理能力；3、逻辑思维能力强，做事严谨；4、强有力的自律和自我驱动力，具有高度的团队合作精神和高度的工作热情。"/>
    <s v="北京市东城区建国门大街8号中粮广场B座"/>
    <x v="3"/>
    <s v="股份制企业"/>
    <s v="基金/证券/期货/投资"/>
    <n v="4001"/>
    <n v="6000"/>
    <x v="0"/>
    <x v="2"/>
    <n v="1"/>
    <x v="3"/>
    <x v="4"/>
    <x v="1"/>
    <n v="5000.5"/>
  </r>
  <r>
    <x v="0"/>
    <x v="45"/>
    <s v="五险一金"/>
    <s v="职位月薪"/>
    <s v="4000-6000元/月"/>
    <d v="2018-04-08T10:14:45"/>
    <m/>
    <x v="0"/>
    <s v="本科"/>
    <s v="2人"/>
    <s v="岗位职责1.基础数据采集及整理工作；2.Arcgis相关制图工作；3.撰写相关分析报告；4.完成领导交代的其他事项。任职要求1.地理信息系统、测绘、土地资源管理等本科及以上学历；2.从事GIS相关行业1年以上，熟练使用Arcgis软件；3.思路清晰，能准确地分析问题、解决问题；4.工作踏实、态度积极、对新鲜事物有探知欲。"/>
    <s v="北京朝阳区来广营西路5号院望京诚盈中心3号楼803                                                        查看职位地图"/>
    <x v="4"/>
    <s v="民营"/>
    <s v="房地产/建筑/建材/工程"/>
    <n v="4000"/>
    <n v="6000"/>
    <x v="0"/>
    <x v="1"/>
    <n v="2"/>
    <x v="4"/>
    <x v="0"/>
    <x v="0"/>
    <n v="5000"/>
  </r>
  <r>
    <x v="0"/>
    <x v="13"/>
    <s v="五险一金"/>
    <s v="职位月薪"/>
    <s v="7000-11000元/月"/>
    <d v="2018-04-08T09:41:11"/>
    <m/>
    <x v="0"/>
    <s v="本科"/>
    <s v="1人"/>
    <s v="岗位职责：1、能利用数据分析手段，对多种数据源的进行深度诊断性组合分析、挖掘、深度分析，并通过分析潜在业务机会给出建议；2、理解业务方向和战略，为公司运营决策、产品方向、销售策略提供数据支持及建议；3、整理并分析网站数据，撰写分析报告，从数据的角度给出运营建议4、建立数据分析系统，找出关键点并提出改进方案，不断改进优化；任职要求：1.本科及以上学历，数学、统计、经济学或相关专业，至少两年线上数据分析经验，有互联网金融行业经验优先；2.熟悉Matlab、R、SAS等至少一种以上统计软件编程操作，熟悉数据库编程操作 ，包括多元统计分析等应用分析技术，能熟练使用SPSS/SAS等常见统计软件，熟 练excel的统计功能，具备建模经验或VBA编程经验者优先；3.良好的数据敏感度,能从海量数据提炼核心结果；有丰富的数据分析、挖掘、清洗和建模的经验；4.具备良好的抗压能力、沟通能力、逻辑思维能力，有独立开展分析研究项目经验。"/>
    <s v="北京市朝阳区酒仙桥北路甲10号 电子城IT产业园107楼3层"/>
    <x v="0"/>
    <s v="股份制企业"/>
    <s v="互联网/电子商务"/>
    <n v="7000"/>
    <n v="11000"/>
    <x v="0"/>
    <x v="1"/>
    <n v="1"/>
    <x v="0"/>
    <x v="4"/>
    <x v="0"/>
    <n v="9000"/>
  </r>
  <r>
    <x v="0"/>
    <x v="46"/>
    <s v="创业公司"/>
    <s v="职位月薪"/>
    <s v="8001-10000元/月"/>
    <d v="2018-04-08T10:33:56"/>
    <m/>
    <x v="1"/>
    <s v="本科"/>
    <s v="3人"/>
    <s v="岗位职责1、负责考核/管理数据报表（日报、周报、月报、季报、年报）的制作，并不断优化技能，提升数据产出效率；2、负责对指标深度挖掘，异常指标的原因分析定位、改善建议，以及如何更客观和精准的核算，以反映运营现状与改善机会点，支持区域与运营团队的数据化管理实践；3、负责所负责的指标线上化，对接产品及运营团队，输出需求，测试推广，对线上数据结果和改善建议的精准性负责；4、负责与需求方沟通并明确需求，快速定位分析路径，选择最佳分析工具和模型，协调相关联资源，跟进项目进程，最终推动数据项目高效交付，推动数据结论/建议采纳，并对建议的落实和应用效果持续监控5、高执行力完成领导交办的其他工作任务任职资格1、大专及以上学历，有仓储物流行业工作经验者优先，有完整数据项目经验者优先；应届毕业生需统计、数学专业 ；2、有过成本分析，拣货路径分析，等互联网数据分析经验者优先；3、excel中高阶、SQL中阶能力，掌握各种数据统计分析方法，熟练使用PPT、Xmind、擅长对结果简单、清晰展示；有R语言或者其他分析工具经验者优先；4、思维逻辑严谨，口头沟通表述清晰、体系，对数字敏感5、抗压能力强、学习能力强、执行能力强、沟通能力强，对自己的职业发展有清晰规划，愿意不断挑战舒适区、不断突破自己者优先"/>
    <s v="北京市朝阳区东大桥尚都国际A座2208                                                        查看职位地图"/>
    <x v="0"/>
    <s v="股份制企业"/>
    <s v="快速消费品（食品/饮料/烟酒/日化）"/>
    <n v="8001"/>
    <n v="10000"/>
    <x v="1"/>
    <x v="1"/>
    <n v="3"/>
    <x v="0"/>
    <x v="4"/>
    <x v="0"/>
    <n v="9000.5"/>
  </r>
  <r>
    <x v="0"/>
    <x v="47"/>
    <s v="节日福利"/>
    <s v="职位月薪"/>
    <s v="8001-10000元/月"/>
    <d v="2018-04-07T21:06:33"/>
    <m/>
    <x v="0"/>
    <s v="不限"/>
    <s v="8人"/>
    <s v="岗位职责：这是一个自我追寻的时代。工作不仅是解决温饱的工具，更隐含自我实现的意义。调查发现60%的人对自己的工作不满意，50%的人对自己的行业不满意。但有多少人是“干一行恨一行”心理作祟，有多少人是真该转行实现自我，不得而知。想转行的各位纠结于此不敢动弹。我们通常只关注自己熟悉的行业和我们能够驾驭的工作，与此同时，有没有想过我们关注的行业还有多少发展和上升空间，同样都是工作8小时，为什么别人能挣1-2万而自己还在为7-8千纠结，外面的世界很精彩，走出来看看吧我们可以很负责的说只要敢于迎接挑战，月薪1-2万只是个起点！！岗位职责： （无经验者通过面试后可免费培训）1.严格执行公司各项制度，，并定期整理数据，向上级领导分析结果；2.按照部门主管的要求进行技术和基本面规律的分析，进行数据的搜集或整理；3.配合其他部门有关工作；4.遵守公司的各项管理制度，承办领导交办的其他工作。岗位要求：1.18-50周岁,大本及其以上学历;性别不限、专业不限，退伍军人前考虑；2.性格开朗，诚实守信、踏实勤奋，工作积极主动；3.沟通表达能力强，较强的团队意识和协作精神；4.能承受较强的工作压力,且有强烈的上进心。薪资待遇：1、薪资6000＋交通高温补助+五险一金2、完整晋升空间。每三个月有一次晋升机会，每次薪资涨幅4000-50003、保障安全有五险一金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工作时间】： 五天八小时制 朝九晚六 周末双休 不需加班直接投递简历，公司会当天审核，审核通过后会通知面试。公司名称：中汇富投资（深圳）有限公司公司地址：深圳市福田区车公庙创新科技广场1期A座1501乘车路线：地铁1，7、9、11号线车公庙地铁站F出口，直走左转200米人事经理：韩经理预约电话：18138210992（可来电咨询）公司官网：www.zhfinvestment.com工作地址深圳市福田区车公庙创新科技广场1期A座1501"/>
    <s v="深圳市福田区车公庙创新科技广场1期A座1501                                                        查看职位地图"/>
    <x v="0"/>
    <s v="股份制企业"/>
    <s v="基金/证券/期货/投资"/>
    <n v="8001"/>
    <n v="10000"/>
    <x v="0"/>
    <x v="3"/>
    <n v="8"/>
    <x v="0"/>
    <x v="4"/>
    <x v="1"/>
    <n v="9000.5"/>
  </r>
  <r>
    <x v="0"/>
    <x v="48"/>
    <s v="五险一金"/>
    <s v="职位月薪"/>
    <s v="8001-10000元/月"/>
    <d v="2018-04-03T22:20:29"/>
    <m/>
    <x v="5"/>
    <s v="大专"/>
    <s v="1人"/>
    <s v="有一个词叫“北漂”，它代表着梦想有两个字叫“帝都”，它代表着勇气你还因为目前缺少工作经验而被善意拒绝吗？还在为别人的指责“高不成低不就”而伤心吗？那么现在，你就可以毫不犹豫来加入华壹信融！我们愿意为有梦想但是苦于没有平台的年轻人提供广大就职机会！欢迎同样有激情和梦想的你加入我们的团队！岗位职责：（无经验者通过面试后可免费带薪培训）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岗位要求：1.18-35周岁,大本及其以上学历;性别不限、专业不限，退伍军人前考虑；2.性格开朗，诚实守信、踏实勤奋，工作积极主动；3.沟通表达能力强，较强的团队意识和协作精神；4.能承受较强的工作压力,且有强烈的上进心。薪资待遇：1、薪资6000＋交通补助+饭补+高温补助+五险一金+年底双薪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公司官网www.huayifinance.com应聘方式：1、直接投递简历，公司经过初步筛选会在24小时之内跟您联系。2、联系人事经理：房经理17778141532公司地址：北京市朝阳区东大桥春平广场百富国际大厦A座8层8D（地铁6号线A口出，右拐兰州拉面方向走到尽到左拐即到）乘车路线：地铁6号线，东大桥站下"/>
    <s v="北京市朝阳区东大桥百富大厦A座8层8D室"/>
    <x v="0"/>
    <s v="民营"/>
    <s v="基金/证券/期货/投资"/>
    <n v="8001"/>
    <n v="10000"/>
    <x v="5"/>
    <x v="2"/>
    <n v="1"/>
    <x v="0"/>
    <x v="0"/>
    <x v="1"/>
    <n v="9000.5"/>
  </r>
  <r>
    <x v="0"/>
    <x v="38"/>
    <s v="五险一金"/>
    <s v="职位月薪"/>
    <s v="15000-25000元/月"/>
    <d v="2018-04-04T12:23:09"/>
    <m/>
    <x v="1"/>
    <s v="本科"/>
    <s v="1人"/>
    <s v="岗位职责：1. 根据需求梳理数据，并用合理的方式分析和展示数据。2. 充分理解业务和用户数据，并把它们转化为价值输出。3. 依据数据进行用户分群，帮助进行相关的精准匹配。任职资格：1. 大学统招本科及以上学历，5年及以上数据分析相关工作经验。2. 具有良好的逻辑分析能力、沟通能力和团队合作意识。3. 熟悉统计学的基本原理，熟练使用 SQL、Excel 等工具处理数据，善于做数据整理和清洗。4. 熟悉基于 Web 页面的数据展示方法。5. 对Python、R 等数据分析工具有一定的了解，并有过实际使用经验。6. 使用过 Hadoop、Hive等大数据工具。7. 有较强的执行力以及分析问题和解决实际问题的能力。8. 熟悉阿里云的大数据平台（数加）者优先考虑。加分技能：1. 掌握Python、R 等数据分析工具。2. 对 MapReduce 的工作原理有一定的理解。3. 熟悉主流的机器学习算法，并解决过实际问题。4. 熟悉无监督式机器学习、深度学习中的一项或多项。"/>
    <s v="东城区东直门北小街歌华大厦B座10层1021室                                                        查看职位地图"/>
    <x v="0"/>
    <s v="民营"/>
    <s v="互联网/电子商务"/>
    <n v="15000"/>
    <n v="25000"/>
    <x v="1"/>
    <x v="1"/>
    <n v="1"/>
    <x v="0"/>
    <x v="0"/>
    <x v="0"/>
    <n v="20000"/>
  </r>
  <r>
    <x v="0"/>
    <x v="49"/>
    <s v="节日福利"/>
    <s v="职位月薪"/>
    <s v="8001-10000元/月"/>
    <d v="2018-04-06T10:59:12"/>
    <m/>
    <x v="0"/>
    <s v="大专"/>
    <s v="5人"/>
    <s v="北京——中国的首都，每天吸引着全国甚至世界各地怀揣梦想的人前来寻找机会。被人们习惯地称为“北漂”。我们不知道当中有多少人来自农村，但随着中国城镇化的推进，大量的农民从土地上解放出来，开始到城市里生活。他们可能是菜贩子、送水工，也可能是美甲的小美女，还可能是建筑工地的大叔……揣着不同的梦想、忍受着远离家乡和亲人的孤独。他们挤进北京的大街小巷，挥洒着汗水，只希望在这儿成就自己人生的中国梦。他们中，有的已立住了脚根，有的仍在迷惘、仍在寻找。如果你还在寻找，如果你此时看到这篇帖子，北京万向卓迹愿给寻梦的你一个机会，我们一起共建一个美好的未来岗位职责：（没有销售性质，无经验者通过面试后可免费带薪培训）1.严格执行公司各项制度，协助项目经理完成日常工作；2.按照部门主管的要求进行项目数据的搜集或整理；3.配合其他部门有关工作；4.遵守公司的各项管理制度，承办领导交办的其他工作。岗位要求：1.18-35周岁,大本及其以上学历;性别不限、专业不限，退伍军人优先考虑。2.性格开朗，诚实守信、踏实勤奋，工作积极主动；3.沟通表达能力强，较强的团队意识和协作精神；4.能承受较强的工作压力,且有强烈的上进心。薪资待遇：1、薪资6K-1W5＋交通高温补助+五险一金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更真挚的祝福6、不定时不定量的微信抢红包的惊喜活动，等你来抢；7、神一般的队友，激情四溢朝气蓬勃的团队工作氛围；8、饭补、话补、交通补、结婚红包、每年两次的加薪机会，每月的绩效奖金，年底红包等丰厚的福利等着你；9、更重要的是来到这里，你将拥有更广阔的职业发展空间，更充足的资源支持，更人性化的管理，不管你在那个岗位，只要你可做，就有机会成为部门leader进而走进公司高级管理层。直接投递简历，公司会当天审核，审核通过后会通知面试公司地址：北京市朝阳区东三环南路25号北京汽车大厦1402.人事部电话：17718583381(对职位有疑问或有兴趣者，请积极与HR联系）人事部经理：何璐"/>
    <s v="北京市朝阳区东三环南路25号北京汽车大厦1402"/>
    <x v="0"/>
    <s v="股份制企业"/>
    <s v="基金/证券/期货/投资"/>
    <n v="8001"/>
    <n v="10000"/>
    <x v="0"/>
    <x v="2"/>
    <n v="5"/>
    <x v="0"/>
    <x v="4"/>
    <x v="1"/>
    <n v="9000.5"/>
  </r>
  <r>
    <x v="0"/>
    <x v="5"/>
    <m/>
    <s v="职位月薪"/>
    <s v="15001-20000元/月"/>
    <d v="2018-04-08T09:31:43"/>
    <m/>
    <x v="1"/>
    <s v="本科"/>
    <s v="1人"/>
    <s v="1.通过统计、数据挖掘建模等数据分析手段，分析公司的数据信息，预估、识别,为公司提供决策依据，协助业务监控管理。2.深入理解各部及本部门的业务需求，根据数据、结合业务采用合适统计方法进行解读、分析，并给出汇报。3.对App访客行为数据进行处理、挖掘、制作数据报表，撰写数据分析报告；4.对机器学习和深度学习基础理论及常用算法有较好理解，具备出色的工程实践能力?5. 精通数据库，至少掌握一种数据分析工具（python/SAS/SPSS/R/Matlab），有建模和模型应用经验；6. 熟练应用linux，能够在linux平台上实现和部署机器学习算法7、统计学、应用数学、信息管理与技术、电子等专业，具备较强的学习能力及创新能力"/>
    <s v="上海市黄浦区广东路689号                                                        查看职位地图"/>
    <x v="0"/>
    <s v="民营"/>
    <s v="计算机软件"/>
    <n v="15001"/>
    <n v="20000"/>
    <x v="1"/>
    <x v="1"/>
    <n v="1"/>
    <x v="0"/>
    <x v="0"/>
    <x v="0"/>
    <n v="17500.5"/>
  </r>
  <r>
    <x v="0"/>
    <x v="50"/>
    <s v="五险一金"/>
    <s v="职位月薪"/>
    <s v="8001-10000元/月"/>
    <d v="2018-04-08T08:10:00"/>
    <m/>
    <x v="4"/>
    <s v="大专"/>
    <s v="5人"/>
    <s v="工作内容： （无经验者通过面试后可免费带薪培训）1、为公司的账户进行交易盈利。2、每个月进行交易总结，即时准确汇报公司各项账户信息。3、时刻关注操作品种的价格变动和相关重要资讯。4、按照要求进行技术和基本面规律的分析，定期进行数据的搜集或整理汇报。岗位要求：1.20-40周岁,大专及其以上学历;性别不限、专业不限，金融相关专业优先；2.热爱金融行业，有强烈的意愿进入金融投资领域，渴望成为金融职场中的精英。3.有上进心，希望挑战自我，有较强的学习能力。良好的职业操守，有强烈的责任感。薪资待遇：1、薪酬：6K底薪+高额提成+交通食宿补助+五险一金+带薪年假+节日福利+生日福利等，平均月收入可达到8000-10000元/月。2、提供免费的专业岗前培训，有灵活的晋升体系，为您提供广阔的职业发展机会。3、享有国家规定法定假日及年假、婚假、产育假等假期制度；公司定期举办各种活动，如员工聚餐、员工生日聚餐、运动会、拓展训练等。更多福利1、弹性的工作时间，让你工作自由安排；2、激情四溢朝气蓬勃的团队工作氛围，各种高端大气上档次的团队建设；3、专属每位员工的生日派对、礼物、和小伙伴们最真挚的祝福；饭补、话补、交通补、结婚红包、每年两次的加薪机会，每月的绩效奖金，年底红包等丰厚的福利等着你；4、最重要的是来到这里，你将拥有最广阔的职业发展空间，最充足的资源支持，最人性化的管理，不管你在那个岗位，只要你可做，就有机会成为部门leader进而走进公司高级管理层。有意向者直接投递简历，公司会当天审核，审核通过后会通知面试联系人事：云小姐联系号码：18344039695公司地址：深圳市罗湖区金田大厦1505公司名称：金田合创投资（深圳）有限公司"/>
    <s v="深圳市罗湖区和平路1199号金田大厦1505                                                        查看职位地图"/>
    <x v="0"/>
    <s v="合资"/>
    <s v="基金/证券/期货/投资"/>
    <n v="8001"/>
    <n v="10000"/>
    <x v="4"/>
    <x v="2"/>
    <n v="5"/>
    <x v="0"/>
    <x v="3"/>
    <x v="1"/>
    <n v="9000.5"/>
  </r>
  <r>
    <x v="0"/>
    <x v="5"/>
    <s v="五险一金"/>
    <s v="职位月薪"/>
    <s v="4001-6000元/月"/>
    <d v="2018-04-08T10:50:17"/>
    <m/>
    <x v="0"/>
    <s v="本科"/>
    <s v="1人"/>
    <s v="任职要求：1、本科及以上学历，财务、统计或经济类相关专业优先考虑；2、熟练使用EXCEL（函数、数据透析表、图表功能）、PPT等其他统计软件；3、对信息收集和整理工作熟悉；4、工作细致严谨、逻辑性强，对数据敏感，具有较强的沟通协调能力。岗位职责：1、负责日常产品销售、财务、客户资源等数据信息的收集、分析及管理；2、负责对多种数据源进行统计分析，及时发现数据中的变化和问题，做好数据监管和预警提示；3、定期提供数据分析报告；4、处理临时的数据统计需求。"/>
    <s v="广州市黄埔区大沙东路319号保利中誉广场6楼全层                                                        查看职位地图"/>
    <x v="0"/>
    <s v="民营"/>
    <s v="互联网/电子商务"/>
    <n v="4001"/>
    <n v="6000"/>
    <x v="0"/>
    <x v="1"/>
    <n v="1"/>
    <x v="0"/>
    <x v="0"/>
    <x v="0"/>
    <n v="5000.5"/>
  </r>
  <r>
    <x v="0"/>
    <x v="25"/>
    <s v="创业公司"/>
    <s v="职位月薪"/>
    <s v="6001-8000元/月"/>
    <d v="2018-04-08T10:00:52"/>
    <m/>
    <x v="3"/>
    <s v="大专"/>
    <s v="1人"/>
    <s v="岗位职责：1.负责数据分析部门人员的管理与培训指导；2.负责电商营销数据、产品数据、推广数据等流量监控、效果评估等网站分析工作；3.建立与完善数据分析体系，制定数据统计规范，制定数据统计模型，并实施落实；4.分析网站产品及用户行为，结合公司营销战略确定产品改进方案；5.分析行业数据及TOP商家运营情况，由数据洞察总结出商业机会点及行动建议；6.整理设计网站数据报表，撰写分析报告，从数据的角度给出运营建议，为管理层提供商业策略分析和业务优化建议；任职资格：1、全日制大专以上学历，统计学、数学、电子商务等相关专业；2、3年以上电商行业相关岗位工作经验，2年以上管理经验；3、能熟练操作Excel、Access、Powerpoint等办公软件，运用SAS、SPSS等专业统计分析工具；4、对数据敏感度高，思维敏捷，分析能力强，工作细致耐心，有责任感。5. 热爱电商行业工作，思维敏捷，有市场洞察力；有创意性思维，性格开朗，有激情，具有良好的团队管理能力。"/>
    <s v="黄埔科学大道286号                                                        查看职位地图"/>
    <x v="3"/>
    <s v="民营"/>
    <s v="互联网/电子商务"/>
    <n v="6001"/>
    <n v="8000"/>
    <x v="3"/>
    <x v="2"/>
    <n v="1"/>
    <x v="3"/>
    <x v="0"/>
    <x v="0"/>
    <n v="7000.5"/>
  </r>
  <r>
    <x v="0"/>
    <x v="41"/>
    <s v="节日福利"/>
    <s v="职位月薪"/>
    <s v="15000-25000元/月"/>
    <d v="2018-04-04T09:30:25"/>
    <m/>
    <x v="1"/>
    <s v="本科"/>
    <s v="1人"/>
    <s v="岗位职能：1. 根据需求梳理数据，并用合理的方式分析和展示数据。2. 充分理解业务和用户数据，并把它们转化为价值输出。3. 依据数据进行用户分群，帮助进行相关的精准匹配。任职资格：1. 大学统招本科及以上学历，3年及以上数据分析相关工作经验。2. 具有良好的逻辑分析能力、沟通能力和团队合作意识。3. 熟悉统计学的基本原理，熟练使用 SQL、Excel 等工具处理数据，善于做数据清洗、整理和转化。4. 熟悉基于 Web 页面的数据展示方法。5. 对Python、R 等数据分析工具有一定的了解，并有过实际使用经验。6. 使用过 Hadoop、Hive等大数据工具。7. 有较强的执行力以及分析问题和解决实际问题的能力。8. 熟悉阿里云的大数据平台（数加）者优先考虑。加分技能：1. 掌握Python、R 等数据分析工具。2. 对 MapReduce 的工作原理有一定的理解。3. 熟悉主流的机器学习算法，并解决过实际问题。4. 熟悉无监督式机器学习、深度学习中的一项或多项。"/>
    <s v="东城区东直门北小街歌华大厦B座10层1021室                                                        查看职位地图"/>
    <x v="0"/>
    <s v="民营"/>
    <s v="互联网/电子商务"/>
    <n v="15000"/>
    <n v="25000"/>
    <x v="1"/>
    <x v="1"/>
    <n v="1"/>
    <x v="0"/>
    <x v="0"/>
    <x v="0"/>
    <n v="20000"/>
  </r>
  <r>
    <x v="0"/>
    <x v="51"/>
    <s v="节日福利"/>
    <s v="职位月薪"/>
    <s v="4001-6000元/月"/>
    <d v="2018-03-27T09:26:36"/>
    <m/>
    <x v="0"/>
    <s v="大专"/>
    <s v="1人"/>
    <s v="岗位职责：1. 根据公司产品和网站情况，独立制定百度SEM和SEO推广优化方案，监督执行和反馈；2. 依据客户群体不同场景下的搜索路径，策划推广落地页面，提升网站流量、访问量及转化率等指标；3. 负责流量监控、数据分析，形成报表；在推广过程中发现问题并制定改进方案；4. 拓展公关文稿发布资源，配和市场活动、行业资讯、公司新闻，发布相关软文；5. 协助网站规划与前端对接完成网站的更新上线，负责部分新媒体推广的事项；6.参与相关部门其他的推广活动，完成领导交予的其他方面的工作。任职要求：1、专科及以上学历；2、热爱互联网，熟悉新媒体，对内容营销、热点趋势有敏锐的察觉力；3、熟悉社交网络，了解各网络平台的品牌运营和事件营销；4、执行力，执行力，执行力（重要的事说三遍！）。"/>
    <s v="上海市徐汇区斜土路2899号光启文化广场B幢201室                                                        查看职位地图"/>
    <x v="0"/>
    <s v="合资"/>
    <s v="互联网/电子商务"/>
    <n v="4001"/>
    <n v="6000"/>
    <x v="0"/>
    <x v="2"/>
    <n v="1"/>
    <x v="0"/>
    <x v="3"/>
    <x v="0"/>
    <n v="5000.5"/>
  </r>
  <r>
    <x v="0"/>
    <x v="23"/>
    <s v="五险一金"/>
    <s v="职位月薪"/>
    <s v="5000-10000元/月"/>
    <d v="2018-04-08T10:19:00"/>
    <m/>
    <x v="3"/>
    <s v="本科"/>
    <s v="2人"/>
    <s v="岗位职责：1.提供工作所需基础数据并定期汇报。2.对于日常出现的数据异常情况进行监测并及时汇报反馈。3.通过建立相关数据模型来分析及预测业务未来达成及趋势。4.撰写数据分析报告，及时将当下出现的问题反馈给需求方，及时发现和分析其中的变化核问题，为业务发展决策提供支持。任职资格：1.本科以上学历，影视传媒、统计学、管理学、广告学、金融学等相关专业优先。2.对网生内容、影视内容及相关投资、制作、放映领域（内容制作、视频网站、投资公司）有一定了解。3.熟练使用Excel、PPT、Word，能够使用是SPSS可获加分。4.熟悉各种定性研究方法和研究模型，能够独立撰写研究分析报告。5.从事咨询相关行业研究类岗位者优先。"/>
    <s v="北京市朝阳区八里庄西里98号住邦2000商务中心3号楼                                                        查看职位地图"/>
    <x v="0"/>
    <s v="民营"/>
    <s v="媒体/出版/影视/文化传播"/>
    <n v="5000"/>
    <n v="10000"/>
    <x v="3"/>
    <x v="1"/>
    <n v="2"/>
    <x v="0"/>
    <x v="0"/>
    <x v="0"/>
    <n v="7500"/>
  </r>
  <r>
    <x v="0"/>
    <x v="52"/>
    <s v="每年多次调薪"/>
    <s v="职位月薪"/>
    <s v="7000-13000元/月"/>
    <d v="2018-04-08T09:24:52"/>
    <m/>
    <x v="3"/>
    <s v="本科"/>
    <s v="1人"/>
    <s v="该岗位负责游戏系统后台产品数据梳理、整合、规则制定工作。岗位职责：1、负责批量原始数据梳理、清洗、整合、统计、汇总工作；2、配合产品经理，进行业务数据的分析处理及设计规则的制定；3、完成其它数据支持工作。????????????????????任职要求：1、应用数学、统计学等相关专业全日制本科及以上学历，2年以上数据分析工作经验；（必备）2、熟悉运用数据分析工具进行数据采集、清洗、整理、统计等相关能力，掌握R语言；（必备）3、熟悉数据分析方法，了解数据属性、数据统计规则、数据可视化相关知识；（必备）4、具有较强的学习能力、沟通表达能力和逻辑思考能力，细致、有耐心。（必备）5、参与过数据统计后台产品设计，有游戏行业经验者优先。（加分）"/>
    <s v="广州市天河区棠下大塘工业区2号融科商务园主楼六楼                                                        查看职位地图"/>
    <x v="0"/>
    <s v="民营"/>
    <s v="网络游戏"/>
    <n v="7000"/>
    <n v="13000"/>
    <x v="3"/>
    <x v="1"/>
    <n v="1"/>
    <x v="0"/>
    <x v="0"/>
    <x v="0"/>
    <n v="10000"/>
  </r>
  <r>
    <x v="0"/>
    <x v="53"/>
    <s v="五险一金"/>
    <s v="职位月薪"/>
    <s v="15000-25000元/月"/>
    <d v="2018-04-08T10:03:27"/>
    <m/>
    <x v="3"/>
    <s v="本科"/>
    <s v="1人"/>
    <s v="【岗位职责】1、引入外部数据源，评估数据合作商质量，进行外部数据源测试，持续丰富数据维度；2、负责建模所需的数据提取、清洗、分析工作，并完善模型文档；3、负责数据质量和模型性能监控体系搭建的相关工作；4、协调各相关部门，完成数据模型开发、上线运行。【岗位要求】1、本科及以上学历，统计学、数学、计算机等相关专业，2年及以上数据建模实践经验及数据分析经验；2、掌握一定的数据建模等专业技术；3、熟悉掌握python、SAS、R、SQL、VBA、Excel等分析工具，熟练运用数据分析软件；4、熟悉互联网金融业务者及大数据风控体系者优先。【风控团队】风控团队是信用飞的明星团队，由来自Discover、信而富、滴滴出行、中赢、苏宁等行业精英组成，是一支高效负责、团结进取的队伍，保持着高度的进取精神和良好的学习氛围，欢迎每一位热爱风控的奋斗青年加入~【更多福利】定期分享：组织行业或专业分享会，共同学习才能有进步个人发展：月度考核，定期激励，升值加薪在等着你【职业发展】入职培训+激励调薪+晋升机会，打破职场的天花板"/>
    <s v="上海市徐汇区虹漕路88号越虹广场B座309室"/>
    <x v="4"/>
    <s v="合资"/>
    <s v="互联网/电子商务"/>
    <n v="15000"/>
    <n v="25000"/>
    <x v="3"/>
    <x v="1"/>
    <n v="1"/>
    <x v="4"/>
    <x v="3"/>
    <x v="0"/>
    <n v="20000"/>
  </r>
  <r>
    <x v="0"/>
    <x v="54"/>
    <s v="五险一金"/>
    <s v="职位月薪"/>
    <s v="10001-15000元/月"/>
    <d v="2018-04-04T16:08:00"/>
    <m/>
    <x v="3"/>
    <s v="本科"/>
    <s v="1人"/>
    <s v="岗位职责：1、根据业务需求分析，运用数据挖掘技术，开发、验证、监控及维护申请、贷后评分模型；2、负责各类风险评分模型的开发测试、运行维护及评估优化，持续为信贷决策提供支持；3、对信用风险进行量化分析，为信贷政策的制定和调整、贷后管理、催收管理等提供决策依据；4、负责资产质量监控分析，建立并推动风险预警策略的实施。任职要求：1、本科及以上学历数学、统计、计量经济、计算机或经济、金融、财会等相关专业优先；2、两年以上（含）风险计量分析工作经验，有独立量化模型开发经验，可对模型开发人员进行指导；3、具有较强的逻辑思维能力、数据挖掘分析能力，具备良好的敬业精神，有较强的团队协作能力、沟通能力和问题分析能力等；4．对互联网金融数据有经验者优先考虑。"/>
    <s v="深圳福田区车公庙创新科技广场一期B座908                                                        查看职位地图"/>
    <x v="1"/>
    <s v="民营"/>
    <s v="基金/证券/期货/投资"/>
    <n v="10001"/>
    <n v="15000"/>
    <x v="3"/>
    <x v="1"/>
    <n v="1"/>
    <x v="1"/>
    <x v="0"/>
    <x v="1"/>
    <n v="12500.5"/>
  </r>
  <r>
    <x v="0"/>
    <x v="55"/>
    <s v="五险一金"/>
    <s v="职位月薪"/>
    <s v="8000-15000元/月"/>
    <d v="2018-02-23T09:32:16"/>
    <m/>
    <x v="0"/>
    <s v="本科"/>
    <s v="1人"/>
    <s v="岗位职责1、负责满足运营部门、研发部门所提出的数据需求；2、进行游戏内容，功能的统计分析，优化运营活动以及游戏产品；3、监控游戏日常指标，定位游戏问题，及时反馈给相关部门；4、定期制作用户调研问卷，了解玩家意向及搜集数据；5、提供分析报告，对公司业务的运营进行评估和建议，从数据的角度推动公司运营决策、辅助研发调优产品。任职要求1、本科以上学历，统计学/数学/计算机专业优先；2、游戏数据经验1年以上，手游经验优先；3、熟悉游戏业务，精通游戏数据逻辑，理解游戏社交、生态游戏；4、熟练使用数据处理软件，熟练与数据源交互（包括不限于SQL，Excel，Python，R）；5、资深游戏玩家，热爱游戏行业，对互联网快速变革高度敏感，理解新一代用户的特点。"/>
    <s v="天河区龙口西路3号保利中辰广场                                                        查看职位地图"/>
    <x v="1"/>
    <s v="民营"/>
    <s v="网络游戏"/>
    <n v="8000"/>
    <n v="15000"/>
    <x v="0"/>
    <x v="1"/>
    <n v="1"/>
    <x v="1"/>
    <x v="0"/>
    <x v="0"/>
    <n v="11500"/>
  </r>
  <r>
    <x v="0"/>
    <x v="56"/>
    <s v="五险一金"/>
    <s v="职位月薪"/>
    <s v="10000-18000元/月"/>
    <d v="2018-04-08T10:01:54"/>
    <m/>
    <x v="0"/>
    <s v="本科"/>
    <s v="1人"/>
    <s v="工作要求：1. 全日制硕士及以上学历，计算机、统计、数学、运筹学、物流与信息技术等相关专业；2. 至少2年以上工作经验;3. 有运筹学、统计学基础，至少精通一个统计分析软件编程：Python,R,Matlab,SAS,STATA等；4. 具备对各种现实业务场景，选择、建立数学模型的能力；5. 精通常见算法：分类/聚类，降维方法，逻辑回归，决策树，k最近邻（KNN)，支持向量机(SVM)等；6. 熟悉数据库操作；7. 思维敏捷，良好的逻辑分析能力、良好的沟通能力 ；8. 有责任心，乐于接受挑战，有较强的学习能力；9. 有实际成果并发表在国际***会议、期刊者优先求："/>
    <s v="青浦区盈港东路6679号                                                        查看职位地图"/>
    <x v="0"/>
    <s v="民营"/>
    <s v="计算机软件"/>
    <n v="10000"/>
    <n v="18000"/>
    <x v="0"/>
    <x v="1"/>
    <n v="1"/>
    <x v="0"/>
    <x v="0"/>
    <x v="0"/>
    <n v="14000"/>
  </r>
  <r>
    <x v="0"/>
    <x v="13"/>
    <s v="五险一金"/>
    <s v="职位月薪"/>
    <s v="8001-10000元/月"/>
    <d v="2018-03-28T15:30:26"/>
    <m/>
    <x v="0"/>
    <s v="不限"/>
    <s v="1人"/>
    <s v="岗位职责：1、搭建电营业务报表体系，优化电营MIS报表，推动实现电营中心精准营销量化管理；2、对外呼过程的数据响应率、外呼结果、数据拨打深度、通时通次、数据使用率等销售过程指标进行统计分析，为销售端的现场管理提供数据支持；3、分析、挖掘电营客户属性和外呼响应行为特征，参与构建客户画像，为业务决策提供数据支持；4、跟踪和分析电营运营数据，对电营产品及业务流程给出策略化的优化建议，提升各类转化率；5、上级交给的其他工作安排。任职要求：1、全日制本科及以上学历, 计算机、数学、统计学等相关专业；2、良好的数据敏感度与逻辑分析能力，能进行深度的数据信息汇总分析；3、熟悉运用SPSS/SAS等办公软件，了解ORACLE/MYSQL/等主流数据库的使用；4、逻辑严谨，沟通能力良好；5、有金融业经验者优先，有项目管理经验优先。"/>
    <s v="广州市越秀区东湖路64号2楼"/>
    <x v="1"/>
    <s v="国企"/>
    <s v="银行"/>
    <n v="8001"/>
    <n v="10000"/>
    <x v="0"/>
    <x v="3"/>
    <n v="1"/>
    <x v="1"/>
    <x v="6"/>
    <x v="0"/>
    <n v="9000.5"/>
  </r>
  <r>
    <x v="0"/>
    <x v="57"/>
    <s v="五险一金"/>
    <s v="职位月薪"/>
    <s v="4001-6000元/月"/>
    <d v="2018-04-08T09:30:15"/>
    <m/>
    <x v="0"/>
    <s v="本科"/>
    <s v="10人"/>
    <s v="职业描述：1、行业大数据分析处理统计；2、著名品牌企业研究、分析、营销、策划；3、品牌企业信息收集、撰写优化、核对更正相关信息；4、本科以上学历，优秀的数据分析能力和严密的逻辑思维。福利待遇：1、公司对外参照市场薪资水平，提供具有竞争力的薪酬待遇；2、提供良好的晋升渠道和快乐轻松的工作氛围；3、享受一级社会保险（养老保险、医疗保险、工伤保险、失业保险、生育保险）4、工作满一年的员工享受带薪年假，满半年享受年底双薪；5、定期组织聚餐活动和团队旅游。公司为员工提供全面且多样化的职业发展机会，除法定的福利奖励和社保外，会根据员工的表现，试用期满提供多种公司额外的福利奖励和补贴，其形式包括：免费单间宿舍、全勤奖、学习进步奖、当月质量服务奖、每月凭发票报销一定额度开支、每人一年一次旅游机会、累计领取奖、服务管理费、季度分红、笔记本补贴、节日/生日礼金、年假、产假、生活住宿空调补贴、小组奖、项目奖等。公司招聘详情页面：http://www.cnpp.cn/zhaopin/公司官网：http://www.maigoo.com/公司微信公众号：CNPP-MAIGOO"/>
    <s v="深圳市龙岗中心城怡翠路公园大地T30别墅161号                                                        查看职位地图"/>
    <x v="4"/>
    <s v="民营"/>
    <s v="互联网/电子商务"/>
    <n v="4001"/>
    <n v="6000"/>
    <x v="0"/>
    <x v="1"/>
    <n v="10"/>
    <x v="4"/>
    <x v="0"/>
    <x v="0"/>
    <n v="5000.5"/>
  </r>
  <r>
    <x v="0"/>
    <x v="58"/>
    <s v="餐补"/>
    <s v="职位月薪"/>
    <s v="10001-15000元/月"/>
    <d v="2018-04-08T09:31:16"/>
    <m/>
    <x v="3"/>
    <s v="本科"/>
    <s v="1人"/>
    <s v="岗位职责：1、利用大量数据和外部数据针对客户信用建立风险评级模型，评估客户的潜在信用风险；2、通过针对客户的行为模式分析，对违约预测和准确市场销售提供支持。? ? ? ? ? ? ? ? ??任职资格：1、专业不限、本科以上学历；? ? ? ? ? ? ? ? ? ? ? ? ? ? ? ? ? ? ? ? ? ? ? ? ?2、1年以上数据分析、挖掘、建模领域相关工作经验；????????????????????????????????????????????????3、精通Spss，SAS、R等统计分析软件,?熟悉数据库；??????????????????????????????????????????????????????????4、具有深厚的统计学、数据挖掘知识，参与过比较完整的数据采集、整理、分析和建模工作；5、对SQL?SERVER或ORACLE数据库体系结构有一定理解和认识。工作时间：? ??9:00-18:00，双休7小时"/>
    <s v="深圳市南山区海德三道天利名城C座                                                        查看职位地图"/>
    <x v="1"/>
    <s v="股份制企业"/>
    <s v="基金/证券/期货/投资"/>
    <n v="10001"/>
    <n v="15000"/>
    <x v="3"/>
    <x v="1"/>
    <n v="1"/>
    <x v="1"/>
    <x v="4"/>
    <x v="1"/>
    <n v="12500.5"/>
  </r>
  <r>
    <x v="0"/>
    <x v="59"/>
    <s v="节日福利"/>
    <s v="职位月薪"/>
    <s v="3000-4500元/月"/>
    <d v="2018-04-04T14:16:14"/>
    <m/>
    <x v="0"/>
    <s v="大专"/>
    <s v="1人"/>
    <s v="岗位职责：1. 负责日常销售业务数据（处理、分析、统计），为公司决策者提供可行性分析报告；2. 根据公司季度性项目产品推广计划，执行数据处理、分析、检查，为相关项目决策者提供可行性分析报告；3. 完成领导具体指定的重要数据统计，为相关决策提供必要依据；任职要求：1. 相关岗位任职1-2年以上者优先考虑；2. 数据、会计、金融、计算机类等相关专业，可接受应届毕业生；3. 较强的逻辑思维能力、良好的沟通能力、团队协作能力；五险一金，每年两次提薪机会，员工宿舍，工作餐，一应俱全的补助；高端的培训；免费员工体检；"/>
    <s v="深圳市罗湖区东晓街道太白路4088号雍翠华府群裙楼三楼东侧                                                        查看职位地图"/>
    <x v="1"/>
    <s v="民营"/>
    <s v="礼品/玩具/工艺美术/收藏品/奢侈品"/>
    <n v="3000"/>
    <n v="4500"/>
    <x v="0"/>
    <x v="2"/>
    <n v="1"/>
    <x v="1"/>
    <x v="0"/>
    <x v="0"/>
    <n v="3750"/>
  </r>
  <r>
    <x v="0"/>
    <x v="13"/>
    <s v="五险一金"/>
    <s v="职位月薪"/>
    <s v="8001-10000元/月"/>
    <d v="2018-04-04T14:34:24"/>
    <m/>
    <x v="3"/>
    <s v="本科"/>
    <s v="1人"/>
    <s v="岗位职责：1、深入了解业务，挖掘业务问题&amp;amp;痛点，通过商业分析为相关部门提供数据&amp;amp;运营策略支持； 2、善于整理数据和分析数据，总结数据的波动情况，对异常数据进行及时预警，定期形成相关的报表； 3、结合业务需求，进行相关数据的提取、过滤和分析。任职要求：1、本科学历以上，2年以上销售数据运营&amp;amp;分析经验；2、懂业务逻辑，了解财务知识，会表达，愿配合； 3、熟练使用SQL语句、Excel、PPT等，会建数据模型，能高效的与数据技术团队进行沟通； 4、较好的数据敏感度，有运营思维，善于从复杂数据中找重点；5、较好的抗压能力、沟通能力和业务学习能力。"/>
    <s v="北京市朝阳区达美中心"/>
    <x v="1"/>
    <s v="民营"/>
    <s v="教育/培训/院校"/>
    <n v="8001"/>
    <n v="10000"/>
    <x v="3"/>
    <x v="1"/>
    <n v="1"/>
    <x v="1"/>
    <x v="0"/>
    <x v="0"/>
    <n v="9000.5"/>
  </r>
  <r>
    <x v="0"/>
    <x v="60"/>
    <s v="五险一金"/>
    <s v="职位月薪"/>
    <s v="5000-6000元/月"/>
    <d v="2018-04-06T19:25:09"/>
    <m/>
    <x v="3"/>
    <s v="大专"/>
    <s v="3人"/>
    <s v="一、岗位要求1、两年以上数据分析工作经验，计算机、统计相关专业优先，大专以上学历；2、有良好的问题分析能力，对数字敏感，熟练使用Office和各类常用统计工具软件；3、良好的条理性和逻辑分析能力；4、工作严谨、责任心强、能承受工作压力；二、工作职责1、全国车辆资产数据统计、盘点、汇总 2、全国车辆审验数据推送并每天跟踪车辆审验进度 ，分析车辆审验数据3、全国车辆交接数据更新汇总4、全国闲置车辆数据汇总统计，对接项目能够及时将闲置车辆数据推送给对应部门5、车辆档案整理、汇总三、福利待遇：1.工资：综合工资5k-6k元，月休4-6天；2.全国范围内自主选择五险一金购买地，带薪休假（法定假日、年假、婚假、产假、陪产假等）；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28个工作日内安排您进行相关面试！"/>
    <s v="顺义区后沙峪安庆大街巨鸿大厦A座5层，狮桥物流"/>
    <x v="3"/>
    <s v="合资"/>
    <s v="交通/运输"/>
    <n v="5000"/>
    <n v="6000"/>
    <x v="3"/>
    <x v="2"/>
    <n v="3"/>
    <x v="3"/>
    <x v="3"/>
    <x v="0"/>
    <n v="5500"/>
  </r>
  <r>
    <x v="0"/>
    <x v="61"/>
    <m/>
    <s v="职位月薪"/>
    <s v="6001-8000元/月"/>
    <d v="2018-04-08T09:06:05"/>
    <m/>
    <x v="3"/>
    <s v="大专"/>
    <s v="1人"/>
    <s v="1、分析产品和用户数据：帮助产品研发、企划、产品发现、分析和解决问题，并建立相关的分析统计模型，；负责基于项目数据分析工作和数据项目报告撰写；2、设计和验证数据分析模型：结合公司及产品的发展需求，验证模型的有效性并不断进行优化；负责在产品层面对所属数据报告进行解读，深度挖掘数据层面的商业洞察；3、负责项目的需求调研、数据分析、商业分析及数据挖掘建模等工作。任职要求：1、 大专以及上学历，数学／统计学／市场营销相关专业。2、 1年以上电子商务、快消品、服装行业等相关工作经验优先。3、 分析能力: 具备分析和转化公司产品需求端和内部数据需求端的不同定量和定性信息，熟悉数据分析各个流程（业务问题分析、数据获取、数据处理、模型构建到模型评估）、擅长数据分析、总结"/>
    <s v="莘福路388号莘东置业大厦1号楼3A层3A18室                                                        查看职位地图"/>
    <x v="0"/>
    <s v="民营"/>
    <s v="互联网/电子商务"/>
    <n v="6001"/>
    <n v="8000"/>
    <x v="3"/>
    <x v="2"/>
    <n v="1"/>
    <x v="0"/>
    <x v="0"/>
    <x v="0"/>
    <n v="7000.5"/>
  </r>
  <r>
    <x v="0"/>
    <x v="62"/>
    <s v="五险一金"/>
    <s v="职位月薪"/>
    <s v="4000-8000元/月"/>
    <d v="2018-04-08T10:05:47"/>
    <m/>
    <x v="0"/>
    <s v="不限"/>
    <s v="2人"/>
    <s v="岗位职责：   1、负责舆情监测系统的基本功能的操作，可以进行讲解，设置关键词框架及开通账号；　　2、及时的预警并维护好系统的客户数据；　　3、在时限内完成对限定内容的信息和数据进行有效的收集整理；　　4、对日常工作相关基本问题作出正确回复并及时向上级反馈；　　5、对舆情服务工作有基本了解，能够对信息和客户需求做出基本判断；　　6、可以提供日报、周报及月报；　　7、领导交办的其他任务。任职要求：   1、本科学历，新闻学、网络传播、经济学、统计学等相关专业，2年以上工作经验；　　2、性格开朗，踏实，良好的思维逻辑能力，分析文字和语言表达能力；　　3、具备良好的团队精神，有一定的抗压能力；　　4、熟悉新媒体和互联网，对舆情和公关行业，信息分析及报告写作的方法有一定了解；　　5、能够熟练使用办公软件word、ppt、excel等。"/>
    <s v="海淀区元大都7号                                                        查看职位地图"/>
    <x v="4"/>
    <s v="其它"/>
    <s v="互联网/电子商务"/>
    <n v="4000"/>
    <n v="8000"/>
    <x v="0"/>
    <x v="3"/>
    <n v="2"/>
    <x v="4"/>
    <x v="5"/>
    <x v="0"/>
    <n v="6000"/>
  </r>
  <r>
    <x v="0"/>
    <x v="13"/>
    <s v="五险一金"/>
    <s v="职位月薪"/>
    <s v="4001-6000元/月"/>
    <d v="2018-04-04T10:22:38"/>
    <m/>
    <x v="0"/>
    <s v="不限"/>
    <s v="1人"/>
    <s v="岗位职责：1、针对数据部门做合理的数据分配规则，确保销售部门数据有效利用；2、数据库内数据的校验，分配及核对;3、根据系统数据和销售部业绩进行数据分析，并做好数据报表统计;4、能进行较高级的数据统计分析;5、根据销售部门需要，做好周及月度数据趋势图，合理展现数据利用情况任职要求：知识/经验：具有数理统计，数据库原理以及相关知识;能熟练使用EXCLE、SPSS、QUANVERT、SAS等统计软件。工作能力： 严谨的逻辑思维能力、学习能力、言语表达能力、协调能力。工作态度：积极主动、工作认真、工作严谨。工作地址北京市朝阳区百湾中水电国际大厦11层1111室"/>
    <s v="北京市朝阳区百子湾中水电国际大厦11层1111室"/>
    <x v="0"/>
    <s v="民营"/>
    <s v="教育/培训/院校"/>
    <n v="4001"/>
    <n v="6000"/>
    <x v="0"/>
    <x v="3"/>
    <n v="1"/>
    <x v="0"/>
    <x v="0"/>
    <x v="0"/>
    <n v="5000.5"/>
  </r>
  <r>
    <x v="0"/>
    <x v="13"/>
    <s v="每年多次调薪"/>
    <s v="职位月薪"/>
    <s v="8001-10000元/月"/>
    <d v="2018-03-30T09:07:50"/>
    <m/>
    <x v="3"/>
    <s v="本科"/>
    <s v="1人"/>
    <s v="职位描述：1、报表分析：输出部门内部日报周报，监测数据异常，及时发现问题并定位原因。2、数据产品：了解部门业务，思维清晰，能对部门内零散数据需求进行产品化，提高运营效率。3、策略支持：通过数据分析，找出提升流量转化的核心问题点，同时输出相应的解决方案。任职资格：1、本科以上学历，有互联网相关工作经验；2、熟悉mysql，精通excel，统计学经济学数学等专业加分；3、数据敏感度较强，逻辑思维清晰，有独立思考能力，善于发现问题，解决问题；4、工作态度良好，细心稳重踏实；5、具有较好的沟通能力和抗压能力；"/>
    <s v="北京市海淀区西北旺东路10号院东区10号楼中关村新兴产业联盟大厦5层                                                        查看职位地图"/>
    <x v="3"/>
    <s v="外商独资"/>
    <s v="互联网/电子商务"/>
    <n v="8001"/>
    <n v="10000"/>
    <x v="3"/>
    <x v="1"/>
    <n v="1"/>
    <x v="3"/>
    <x v="7"/>
    <x v="0"/>
    <n v="9000.5"/>
  </r>
  <r>
    <x v="0"/>
    <x v="23"/>
    <s v="五险一金"/>
    <s v="职位月薪"/>
    <s v="4001-6000元/月"/>
    <d v="2018-04-02T14:02:29"/>
    <m/>
    <x v="3"/>
    <s v="大专"/>
    <s v="1人"/>
    <s v="岗位职责：1、搜集、挖掘、整理、统计公司各项业务运营数据指标，建立分析模型2、负责派发、统计、分析公司各项业务数据、计算公司享现有产品的市场份额情况3、整理销售同事反馈的市场、竟手情况等客观信息，了解竞争对手产品市场份额并与我司进行对比，分析现状和方向4、月、季度、年销售汇总数据的同比、环比分析，了解销售变化情况，并形成报表5、完成领导交办的临时事项任职要求：1、大专及以上学历，数学，统计、数理统计、信息技术等相关专业优先考虑2、一年以上数据统计工作经验3、具有较强的独立分析及判断能力，对数字非常敏感4、熟练使用办公软件，精通EXCEL，熟练使用各种常用函数，会使用VBA编程优先5、逻辑思维能力强，信息整合水平高，文字加工能力强6、工作细心，认真负责，有良好的沟通表达能力"/>
    <s v="深圳市盐田区北山大道北山工业区7栋                                                        查看职位地图"/>
    <x v="0"/>
    <s v="民营"/>
    <s v="医药/生物工程"/>
    <n v="4001"/>
    <n v="6000"/>
    <x v="3"/>
    <x v="2"/>
    <n v="1"/>
    <x v="0"/>
    <x v="0"/>
    <x v="0"/>
    <n v="5000.5"/>
  </r>
  <r>
    <x v="0"/>
    <x v="63"/>
    <s v="交通补助"/>
    <s v="职位月薪"/>
    <s v="13000-22000元/月"/>
    <d v="2018-04-08T09:44:07"/>
    <m/>
    <x v="3"/>
    <s v="本科"/>
    <s v="1人"/>
    <s v="数据分析建模主管岗位职责：1、利用大量数据和外部数据针对客户信用建立风险评级模型，评估客户的潜在信用风险；2、通过针对客户的行为模式分析，对违约预测和准确市场销售提供支持；????????????????????????????3、带领团队建立风险追踪报告体系，每日从大量数据中抽取风险特征、动态，及时调整风险策略。任职资格：1、本科以上学历；?????????????????????????????????????????????????2、1-3年数据分析、挖掘、建模领域相关工作经验；????????????????????????????????????????????????3、精通Spss，SAS、R等统计分析软件,?熟悉数据库；??????????????????????????????????????????????????????????4、具有深厚的统计学、数据挖掘知识，参与过比较完整的数据采集、整理、分析和建模工作；5、对SQL?SERVER或ORACLE数据库体系结构有一定理解和认识?。工作时间：9:00-18:00，双休7小时"/>
    <s v="深圳市南山区海德三道天利名城C座                                                        查看职位地图"/>
    <x v="1"/>
    <s v="股份制企业"/>
    <s v="基金/证券/期货/投资"/>
    <n v="13000"/>
    <n v="22000"/>
    <x v="3"/>
    <x v="1"/>
    <n v="1"/>
    <x v="1"/>
    <x v="4"/>
    <x v="1"/>
    <n v="17500"/>
  </r>
  <r>
    <x v="0"/>
    <x v="64"/>
    <s v="五险一金"/>
    <s v="职位月薪"/>
    <s v="15001-20000元/月"/>
    <d v="2018-04-08T09:53:45"/>
    <m/>
    <x v="0"/>
    <s v="本科"/>
    <s v="1人"/>
    <s v="岗位职责：职责描述：1、洞察业务。通过对数据的敏锐洞察，深入挖掘客户潜在价值和需求，推动公司业务发展。 2、决策支持。为公司电话营销业务部门提供数据支持。 3、体系建设。参与数据挖掘体系建设，为客户价值经营提供便捷的工具和系统支持。 4、项目支持。为公司的客户挽留、市场营销策略等重点项目提供支持。任职资格：1、计算机或数学相关专业，本科及以上学历，2年及以上分析挖掘经验。2、熟悉SQL语句的使用，有oracle数据库经验优先；3、熟悉常用挖掘算法理论知识、如逻辑回归，决策树，贝叶斯定理等算法，有多种算法实际项目经验；4、熟练使用R、SAS、Python等挖掘工具，有实际项目经验优先；5、熟悉使用EXCEL、PPT、WORD等办公软件；6、熟悉Hadoop、Spark工作环境，熟悉Python、perl、Shell、Java 等语言优先；7、有金融行业工作经验者优先，有深度学习算法实际项目经验优先，有文本分析挖掘经验优先。"/>
    <s v="广州市越秀区东湖路64号二楼"/>
    <x v="1"/>
    <s v="国企"/>
    <s v="银行"/>
    <n v="15001"/>
    <n v="20000"/>
    <x v="0"/>
    <x v="1"/>
    <n v="1"/>
    <x v="1"/>
    <x v="6"/>
    <x v="0"/>
    <n v="17500.5"/>
  </r>
  <r>
    <x v="0"/>
    <x v="65"/>
    <s v="五险一金"/>
    <s v="职位月薪"/>
    <s v="7000-12000元/月"/>
    <d v="2018-03-27T15:51:36"/>
    <m/>
    <x v="3"/>
    <s v="本科"/>
    <s v="1人"/>
    <s v="工作职责1、根据客户所处的生命周期不同，挖掘客户对产品及服务的不同需求，并由此确立并组织实施不同的客户经营策略（包括但不限于应适用的产品、商品、服务、接触渠道等）2、协助主管进行客户运营相关的数据分析，包含从数据库取数、数据清洗、数据建模和报告呈现3、协助主管建立CRM客户数据体系，集成客户生命周期中涉及的数据，服务于客户运营工作4、完成上级指定的其他工作任职资格1、教育背景：本科及以上学历，统计数理、工商管理、财务会计等专业优先2、工作经验：1年以上数据分析工作经验3、积极主动，能够独立工作，执行力强；坚持、可靠、诚信；良好的跨部门沟通能力4、熟练使用SQL和excel；懂分类、回归、关联规则等数据挖掘方法优先考虑5、擅长撰写分析报告和制作流程图"/>
    <s v="深圳市福田区福中一路地铁大厦17楼"/>
    <x v="1"/>
    <s v="民营"/>
    <s v="基金/证券/期货/投资"/>
    <n v="7000"/>
    <n v="12000"/>
    <x v="3"/>
    <x v="1"/>
    <n v="1"/>
    <x v="1"/>
    <x v="0"/>
    <x v="1"/>
    <n v="9500"/>
  </r>
  <r>
    <x v="0"/>
    <x v="66"/>
    <m/>
    <s v="职位月薪"/>
    <s v="15000-30000元/月"/>
    <d v="2018-04-08T10:56:27"/>
    <m/>
    <x v="1"/>
    <s v="本科"/>
    <s v="1人"/>
    <s v="岗位职责：1.从事风控智能引擎搭建，为公司车抵贷，融资租赁等业务提供大数据平台和服务支持；2.运用海量数据，以数据为驱动，提供实时、智能、个性化的风控解决方案和搭建客户风控模型，以满足高性能、可扩展、高可靠的要求；3. 深入研究风控领域的业务模型，实际参与并主导风控智能引擎的规划、架构、设计和研发，能够推动智能引擎的落地实施，并保证项目进度和质量要求。任职要求：1.应用数学，统计学，信息计算，计算机及软件相关专业本科或以上学历；2.2年及以上大数据应用，评分卡，风控项目开发等经验；3.扎实的Java/Python编程基础，熟悉常用Java/Python开源框架；4.具有基于MySQL等数据库、缓存、分布式存储开发高性能实际经验；5.熟悉Spark等大数据相关技术者优先，深度学习经验更佳；6.具有良好的学习能力、沟通技能和团队合作能力，热爱技术，有责任心。"/>
    <s v="上海市虹口区公平路18号国际金融航运中心5层"/>
    <x v="0"/>
    <s v="民营"/>
    <s v="基金/证券/期货/投资"/>
    <n v="15000"/>
    <n v="30000"/>
    <x v="1"/>
    <x v="1"/>
    <n v="1"/>
    <x v="0"/>
    <x v="0"/>
    <x v="1"/>
    <n v="22500"/>
  </r>
  <r>
    <x v="0"/>
    <x v="35"/>
    <s v="创业公司"/>
    <s v="职位月薪"/>
    <s v="6001-8000元/月"/>
    <d v="2018-04-08T10:35:56"/>
    <m/>
    <x v="3"/>
    <s v="大专"/>
    <s v="1人"/>
    <s v="岗位职责：根据公司运营的需要，整理、统计、分析各类业务数据，能独立提出数据分析的想法和建议，为各业务部门提供数据支持。具体工作包括：（1） 定期进行会员数据的统计、分析，定期提交会员运营情况报表；（2） 针对会员运营情况，分析原因，给出建议，出具分析报告；（3） 针对运营数据（销售、会员、产品、资源）深度挖掘、建模分析，帮助运营进行数据营销；（4） 完成上级领导交办的其他任务。任职资格要求：（1） 工作积极主动，认真负责，耐心细致；（2） 为人诚实，待人诚恳，有良好的沟通协调能力；（3） 大学专科及以上学历，一年以上数据运营分析工作经验，对数据管理、数据分类；（4） 熟悉会员制营销模式，对会员营销手段较熟悉。能根据会员营销状况，独立思考分析方向，提出分析建议；（5） 精通Excel等数据分析工具。"/>
    <s v="上海市闵行区吴中路1059号                                                        查看职位地图"/>
    <x v="4"/>
    <s v="保密"/>
    <s v="医疗/护理/美容/保健/卫生服务"/>
    <n v="6001"/>
    <n v="8000"/>
    <x v="3"/>
    <x v="2"/>
    <n v="1"/>
    <x v="4"/>
    <x v="1"/>
    <x v="0"/>
    <n v="7000.5"/>
  </r>
  <r>
    <x v="0"/>
    <x v="13"/>
    <s v="五险一金"/>
    <s v="职位月薪"/>
    <s v="8000-15000元/月"/>
    <d v="2018-03-21T16:55:48"/>
    <m/>
    <x v="3"/>
    <s v="本科"/>
    <s v="1人"/>
    <s v="岗位职责：1.负责日常的数据运营分析，整理需求，协助业务分析问题；2.数据的梳理与清洗，ETL的需求调研及开发工作；3.运用BI工具，根据业务场景需求，投递BI数据需求，研发可视化界面。任职要求：1.全日制本科及以上学历，计算机，数据分析，统计，数学等相关专业；2.熟悉数据库，熟练运用SQL语句，至少精通mysql,sql server,hive sql中的一种；3.具备一年以上敏捷BI报表工具（Tableau）的开发经验；4.善于分析和思考，具备独立设计能力，有较强的沟通能力和团队协助能力。"/>
    <s v="浦东峨山路91弄陆家嘴软件园9号楼8楼"/>
    <x v="1"/>
    <s v="民营"/>
    <s v="互联网/电子商务"/>
    <n v="8000"/>
    <n v="15000"/>
    <x v="3"/>
    <x v="1"/>
    <n v="1"/>
    <x v="1"/>
    <x v="0"/>
    <x v="0"/>
    <n v="11500"/>
  </r>
  <r>
    <x v="0"/>
    <x v="23"/>
    <s v="五险一金"/>
    <s v="职位月薪"/>
    <s v="4001-6000元/月"/>
    <d v="2018-04-08T10:46:32"/>
    <m/>
    <x v="3"/>
    <s v="中专"/>
    <s v="2人"/>
    <s v="上班时间：长白班8小时排班制（9：00-9：00），做五休二轮休岗位职责：1、负责客户的对接及运营问题、需求对接及问题跟踪；2、数据统计、分析，提供相应数据支持；3、数据搜集、统计、分析，提供数据支持；4、及时向公司领导上报信息数据，做好相关记录。?任职要求：1、善于与人沟通、合作，有良好的服务意识；2、熟练使用PPT、EXCEL，会使用SPSS等其他数据分析软件；3、思维灵活，思路清晰，具有较强的学习与探索能力和逻辑思维能力；4、有良好的合作精神和沟通能力。上班地址：黄浦区斜土东路（8/9号线陆家浜路）"/>
    <s v="黄浦区斜土东路                                                        查看职位地图"/>
    <x v="0"/>
    <s v="民营"/>
    <s v="互联网/电子商务"/>
    <n v="4001"/>
    <n v="6000"/>
    <x v="3"/>
    <x v="5"/>
    <n v="2"/>
    <x v="0"/>
    <x v="0"/>
    <x v="0"/>
    <n v="5000.5"/>
  </r>
  <r>
    <x v="0"/>
    <x v="13"/>
    <s v="创业公司"/>
    <s v="职位月薪"/>
    <s v="6001-8000元/月"/>
    <d v="2018-03-22T13:31:19"/>
    <m/>
    <x v="3"/>
    <s v="本科"/>
    <s v="1人"/>
    <s v="职位描述1. 根据不同产品线制作外包业务指标达成情况监控日报，指导管理岗同事开展管理工作；2. 收集并提供项目月度运营数据（KPI相关数据：时效、质量、成本、单价），指导部门调整外包业务考核指标及内部工作重点；3. 负责各产品线外包月度结算费用基础数据校准，保证费用结算的准确性；4. 根据各产品线BP提供的月度预计进件单量，制定外包人员出勤计划表，保证业务处理的时效性；5. KPI异常指标追踪分析，提供准确的问题根源，指导管理岗同事做出相应整改方案；6. 检验外包管理执行数据：班表、培训、下线、淘汰，验收执行精准性；7. 其他岗位相关事项。岗位要求1. 1年（含）以上数据分析经验；2. 态度严谨负责、对数据敏感、逻辑思维清晰，具有主动发现和挖掘数据背后原因的精神；3. 普通话流利，良好的沟通表达能力，熟悉SQL、Tableau、excel、HQL软件；"/>
    <s v="浦东峨山路91弄陆家嘴软件园9号楼8楼"/>
    <x v="1"/>
    <s v="民营"/>
    <s v="互联网/电子商务"/>
    <n v="6001"/>
    <n v="8000"/>
    <x v="3"/>
    <x v="1"/>
    <n v="1"/>
    <x v="1"/>
    <x v="0"/>
    <x v="0"/>
    <n v="7000.5"/>
  </r>
  <r>
    <x v="0"/>
    <x v="67"/>
    <s v="节日福利"/>
    <s v="职位月薪"/>
    <s v="8001-10000元/月"/>
    <d v="2018-04-08T10:29:55"/>
    <m/>
    <x v="0"/>
    <s v="大专"/>
    <s v="4人"/>
    <s v="#我们需要你#1、为公司的账户进行盈利操作。2、每个月进行数据总结，即时准确汇报公司各项账户信息。3、时刻关注操作品种的价格变动和相关重要资讯。4、严格执行公司各项制度，并定期整理数据，向定期上交账户分析结果。5、按照部门主管的要求进行技术和基本面规律的分析，进行数据的搜集或整理。6、配合其他部门有关工作。7、遵守公司的各项管理制度，承办领导交办的其他工作。？#我们希望你#1、 热爱金融行业，有强烈的意愿进入金融投资领域，渴望成为金融职场中的精英。2、 具有良好的自我学习能力与团队合作精神。3、 具有良好的职业操守，有强烈的责任感。4、 无论你之前从事什么行业、学历如何，在这个行业里只要你敢于挑战自我，勇于探索并发现自己的潜力，高收益不是梦想。5、 公司内部气氛融洽，共同发展，有灵活的晋体系和广阔的前景。6、 提供免费的专业岗前培训，为您提供广阔的职业发展机会7、 对金融或投资领域有兴趣者，应届毕业生也可以有机会。【薪酬待遇】  底薪（6000-15000）+ 绩效 + 20%-50% 提成+免费带薪培训+五险一金+年终奖+旅游？#享受福利#：1、 接受免费统一的学习培训和模拟训练；2、 稳定赢利初、中级可以晋升为高级；3、 级别越高，机会越多，收入越高。4、 交易稳定赢利后，工作时间和地点可以自由支配。当别人还在睡觉、享受生活时，而我们却在积累财富和储备知识。挑战自己，才是现在的年轻的你应该做的！！！那么请点击“立即申请”或通过以下方式联系我们：直接投递简历，公司会当天审核，审核通过后会通知面试。公司名称：中汇富投资（深圳）有限公司人事经理：王经理预约电话：18138211312公司地址：深圳市福田区车公庙创新科技广场1期A座1501乘车路线：地铁1，7、9、11号线车公庙地铁站F出口，直走左转200米工作地址：深圳市福田区车公庙创新科技广场1期A座1501"/>
    <s v="深圳市福田区车公庙创新科技广场1期A座1501                                                        查看职位地图"/>
    <x v="0"/>
    <s v="股份制企业"/>
    <s v="基金/证券/期货/投资"/>
    <n v="8001"/>
    <n v="10000"/>
    <x v="0"/>
    <x v="2"/>
    <n v="4"/>
    <x v="0"/>
    <x v="4"/>
    <x v="1"/>
    <n v="9000.5"/>
  </r>
  <r>
    <x v="0"/>
    <x v="2"/>
    <s v="节日福利"/>
    <s v="职位月薪"/>
    <s v="15000-22000元/月"/>
    <d v="2018-04-04T17:36:56"/>
    <m/>
    <x v="2"/>
    <s v="本科"/>
    <s v="1人"/>
    <s v="职位描述：1. 负责全国呼叫中心日数据管理、统筹、分析，负责第三方数据开发与评估；2. 统筹全国呼叫中心业务指标分解及过程监控；3. 根据公司整体战略运营，制定项目阶段性目标和项目总体计划，对数据进行专项分析、建议报告；4.对接系统开发与维护管理，管理数据团队，对接前后端渠道调研分析，深入挖掘客户需求，为实现精准邀约提供依据。5. 与各业务部门数据对接，协助支撑业务线各项数据需求；          6.针对业务运营团队指标、业绩达成等，数据组需要输出每阶段报表情况； 7.负责公司业务部门人员KPI绩效达成，员工晋降考核，日常业绩达成与转化情况等；岗位要求1、 计算机、数学、统计学等理工类科；2、 良好的沟通表达能力，对数据有较好的洞察力，思维逻辑能力较强；3、 具有呼叫中心数据分析管理相关工作经验优先；4、 有较强的沟通协调能力、学习及推动能力、善于执行和监控，有较强的组织和责任意识，性格开朗,善于合作，团队意识强。5、有一定IT技术，擅长分析数据并清楚数据来源。薪资福利：1、薪资：基本薪资+补贴+2个月年终奖；2、工作时间：早九晚六，周末双休3、员工生日会+生日礼物+过节费+生育结婚礼物+旅游景点优惠券；4、每年享受国家规定的带薪年假、带薪病假、陪产假/生育假、法定节假日等福利；5、入职即享受每月1600元的学习基金；6、团队活动、文体协会、丰富的企业文化活动，团队年轻，工作氛围好；7、签订正式劳动合同，缴纳五险一金。"/>
    <s v="深圳福田区八卦四路先科机电大厦401                                                        查看职位地图"/>
    <x v="1"/>
    <s v="民营"/>
    <s v="教育/培训/院校"/>
    <n v="15000"/>
    <n v="22000"/>
    <x v="2"/>
    <x v="1"/>
    <n v="1"/>
    <x v="1"/>
    <x v="0"/>
    <x v="0"/>
    <n v="18500"/>
  </r>
  <r>
    <x v="0"/>
    <x v="13"/>
    <s v="创业公司"/>
    <s v="职位月薪"/>
    <s v="20000-40000元/月"/>
    <d v="2018-04-08T10:42:11"/>
    <m/>
    <x v="3"/>
    <s v="本科"/>
    <s v="1人"/>
    <s v="职位诱惑：    待遇优厚职位描述：岗位职责：1.通过数据挖掘和量化分析为运营和产品提供深度洞见;2.与产品,研发,运营密切合作,通过数据来发现业务的增长点;3.设计维护核心报表帮助管理层和运营合作方了解核心业务的情况;岗位要求：1.国内外科技公司或在其他行业的量化分析领域累计1年以上工作经验;2.用数据对业务(产品,运营,策略等)产生过实质影响;3.熟悉常规数据分析方法,对自身的数据分析经历有系统沉淀,学习能力强;4.熟悉SQL和至少一种解释分析语言(R,Python等),并熟悉数据可视化;5.良好的沟通能力,耐压力,和强大的推动力."/>
    <s v="北京市朝阳区来广营诚盈中心3号楼"/>
    <x v="0"/>
    <s v="民营"/>
    <s v="互联网/电子商务"/>
    <n v="20000"/>
    <n v="40000"/>
    <x v="3"/>
    <x v="1"/>
    <n v="1"/>
    <x v="0"/>
    <x v="0"/>
    <x v="0"/>
    <n v="30000"/>
  </r>
  <r>
    <x v="0"/>
    <x v="68"/>
    <s v="五险一金"/>
    <s v="职位月薪"/>
    <s v="10000-20000元/月"/>
    <d v="2018-04-08T09:26:21"/>
    <m/>
    <x v="3"/>
    <s v="本科"/>
    <s v="1人"/>
    <s v="岗位职责：ELT1、负责大数据分析使用的数据的搜集和整理；2、对数据进行格式转换，生成需要的数据格式；3、参与对数据的清洗和分析工作。任职要求：1、掌握java语言，要求熟悉shell、scala、Python中的一种以上语言；2、熟悉Linux常用的命令，有Linux系统下开发的经验；3、能够安装和使用常用的关系和非关系数据库，例如：MySQL、Oracle、MongoDB、Cassandra、Redis等两项以上；4、有数据搜集和分析的经验优先；5、熟悉和使用过如下技术的优先：spark，Hadoop、Hive、Hbase、Map/Reduce，elasticsearch，kafka（或其他消息队列开源软件）；6、有如下数据挖掘算法经验的优先：决策树、朴素贝叶斯、SVM、推荐引擎、分类、聚类；7、精通或熟悉设计模式、统一建模语言（UML）、数据结构的优先；8、有自然语言处理、中文分词经验的优先。"/>
    <s v="北京市海淀区万泉河路68号511室"/>
    <x v="0"/>
    <s v="上市公司"/>
    <s v="互联网/电子商务"/>
    <n v="10000"/>
    <n v="20000"/>
    <x v="3"/>
    <x v="1"/>
    <n v="1"/>
    <x v="0"/>
    <x v="2"/>
    <x v="0"/>
    <n v="15000"/>
  </r>
  <r>
    <x v="0"/>
    <x v="69"/>
    <s v="五险一金"/>
    <s v="职位月薪"/>
    <s v="6001-8000元/月"/>
    <d v="2018-04-08T10:23:59"/>
    <m/>
    <x v="0"/>
    <s v="不限"/>
    <s v="1人"/>
    <s v="岗位职责：1.负责部门数据报表制作，并监控数据异常，对业务提供数据支持；2.负责数据处理，针对业务情况撰写分析报告并分析数据中存在的问题，提供解决方案；3、负责项目资料的收集、整理，建立合作企业档案；4、负责协调处理公司与合作企业相关事宜，包括资料提供、问题反馈及手续办理等；5、负责办理公司和部门交办的其他事宜。任职要求：1.统招本科及以上学历，统计/数学/财务/金融/计算机/法律等相关专业毕业；2.有相关工作经验，同行业优先；3.精通Excel软件；4.有独立的专题分析能力，良好的书面表达能力，组织协调及沟通能力强，抗压能力强；"/>
    <s v="北京市朝阳区景华南街5号远洋光华国际C座1506                                                        查看职位地图"/>
    <x v="4"/>
    <s v="民营"/>
    <s v="基金/证券/期货/投资"/>
    <n v="6001"/>
    <n v="8000"/>
    <x v="0"/>
    <x v="3"/>
    <n v="1"/>
    <x v="4"/>
    <x v="0"/>
    <x v="1"/>
    <n v="7000.5"/>
  </r>
  <r>
    <x v="0"/>
    <x v="70"/>
    <s v="节日福利"/>
    <s v="职位月薪"/>
    <s v="8001-10000元/月"/>
    <d v="2018-04-08T10:38:49"/>
    <m/>
    <x v="3"/>
    <s v="大专"/>
    <s v="4人"/>
    <s v="#我们需要你#1、为公司的账户进行盈利操作。2、每个月进行数据总结，即时准确汇报公司各项账户信息。3、时刻关注操作品种的价格变动和相关重要资讯。4、严格执行公司各项制度，并定期整理数据，向定期上交账户分析结果。5、按照部门主管的要求进行技术和基本面规律的分析，进行数据的搜集或整理。6、配合其他部门有关工作。7、遵守公司的各项管理制度，承办领导交办的其他工作。#我们希望你#1、 热爱金融行业，有强烈的意愿进入金融投资领域，渴望成为金融职场中的精英。2、 具有良好的自我学习能力与团队合作精神。3、 具有良好的职业操守，有强烈的责任感。4、 无论你之前从事什么行业、学历如何，在这个行业里只要你敢于挑战自我，勇于探索并发现自己的潜力，高收益不是梦想。5、 公司内部气氛融洽，共同发展，有灵活的晋体系和广阔的前景。6、 提供免费的专业岗前培训，为您提供广阔的职业发展机会 7、 对金融或投资领域有兴趣者，应届毕业生也可以有机会。 【薪酬待遇】  底薪（6000-15000）+ 绩效 + 20%-50% 提成+免费带薪培训+五险一金+年终奖+旅游 #享受福利#：1、 接受免费统一的学习培训和模拟训练；2、 稳定赢利初、中级可以晋升为高级；3、 级别越高，机会越多，收入越高。4、 交易稳定赢利后，工作时间和地点可以自由支配。当别人还在睡觉、享受生活时，而我们却在积累财富和储备知识。挑战自己，才是现在的年轻的你应该做的！！！那么请点击“立即申请”或通过以下方式联系我们：直接投递简历，公司会当天审核，审核通过后会通知面试。公司名称：中汇富投资（深圳）有限公司 公司地址：深圳市福田区车公庙创新科技广场1期A座1501乘车路线：地铁1，7、9、11号线车公庙地铁站F出口，直走左转200米 工作地址:深圳市福田区车公庙创新科技广场1期A座1501"/>
    <s v="深圳市福田区车公庙创新科技广场1期A座1501                                                        查看职位地图"/>
    <x v="0"/>
    <s v="股份制企业"/>
    <s v="基金/证券/期货/投资"/>
    <n v="8001"/>
    <n v="10000"/>
    <x v="3"/>
    <x v="2"/>
    <n v="4"/>
    <x v="0"/>
    <x v="4"/>
    <x v="1"/>
    <n v="9000.5"/>
  </r>
  <r>
    <x v="0"/>
    <x v="13"/>
    <s v="五险一金"/>
    <s v="职位月薪"/>
    <s v="15001-20000元/月"/>
    <d v="2018-04-08T10:22:56"/>
    <m/>
    <x v="3"/>
    <s v="本科"/>
    <s v="1人"/>
    <s v="岗位职责：1、参与行业交流，提供调研分析报告，进行相关专题研究和咨询服务；2、参与搭建行业知识库，包括行业背景、行业发展、行业信息的收集整理；3、参与分析产品的规划设计、数据可视化设计，提供相关分析报告；4、参与搭建业务分析平台，包括业务平台设计、数据梳理、分析报告规划；5、领导布置的其他任务。 教育背景:  ◆ 数学、统计、信息管理、计算机、经济学、市场营销相关专业；  ◆ 本科以上学历。 经  验:  ◆ 2年以上咨询分析工作经历，特别优秀的可放宽此条件。 能  力:  ◆ 较好的逻辑思维，严谨的工作习惯；  ◆ 熟练使用SQL、SAS、R等，进行数据清洗和分析建模的能力；  ◆ 个性积极主动、沟通良好，有很好的主动学习能力和认真负责的工作态度。"/>
    <s v="上海市长宁区仙霞路350号美华系统楼"/>
    <x v="0"/>
    <s v="股份制企业"/>
    <s v="计算机软件"/>
    <n v="15001"/>
    <n v="20000"/>
    <x v="3"/>
    <x v="1"/>
    <n v="1"/>
    <x v="0"/>
    <x v="4"/>
    <x v="0"/>
    <n v="17500.5"/>
  </r>
  <r>
    <x v="0"/>
    <x v="13"/>
    <s v="节日福利"/>
    <s v="职位月薪"/>
    <s v="15001-20000元/月"/>
    <d v="2018-04-02T09:58:43"/>
    <m/>
    <x v="3"/>
    <s v="本科"/>
    <s v="1人"/>
    <s v="（产品部）岗位职责：1.快速了解爱钱帮业务，为业务决策提供数据支持，包括指标体系构建和深入的市场价值分析。2.基于用户行为数据，构建高性能，低延迟的处理流程，产出中间数据和统计指标，支撑用户行为分析和平台运营。3.负责智能数据产品的规划和搭建、系统及功能模块设计，平台的维护和优化，制定清晰的数据产品技术研发路线图。4.负责规划数据挖掘的整体流程，并参与用户产品和数据产品的决策。5.与业务部门密切配合，寻求数据层面的业务价值、利用数据分析结论推动产品优化。6.对平台内外各种运营活动包括推广、拉新等提供数据支持。7.利用统计或者机器学习算法，独立或者合作进行用户属性/偏好/行为分析，并进行特征提取、建立用户画像，包括分类和聚类，并进行预测建模等。8.协助推进大数据应用项目落地。9.BI平台的搭建以及使用，从产品和业务需求出发，推进数据、报表自动化项目；协同搭建核心数据产品的安全管理体系，监控数据准确性。任职要求：1.计算机，数学相关专业，全日制本科及以上。2.5年以上工作经验，3年以上智能数据产品经验。3.了解Hadoop/Spark、Hive、Hbase等主流大数据技术，至少3年以上产品/平台项目研发经验，具备可视化数据平台的建设实施经验，了解java及Python.4.有用户分析或者产品分析经验或者运营经验，熟悉Logistic regression、Random Forest、人工神经网络等机器学习算法者优先；5.熟悉 Linux/Unix平台开发环境，精通sql ，mysql，oracle数据库，以及熟练使用excel、SPSS或R等数据分析和统计分析工具；6.领导开发过数据产品，能够把数据和业务系统形成闭环。7.对数据敏感，具体良好的逻辑思维能力。"/>
    <s v="北京爱钱帮财富科技有限公司"/>
    <x v="0"/>
    <s v="民营"/>
    <s v="基金/证券/期货/投资"/>
    <n v="15001"/>
    <n v="20000"/>
    <x v="3"/>
    <x v="1"/>
    <n v="1"/>
    <x v="0"/>
    <x v="0"/>
    <x v="1"/>
    <n v="17500.5"/>
  </r>
  <r>
    <x v="0"/>
    <x v="71"/>
    <s v="节日福利"/>
    <s v="职位月薪"/>
    <s v="6000-10000元/月"/>
    <d v="2018-04-07T21:06:33"/>
    <m/>
    <x v="0"/>
    <s v="大专"/>
    <s v="3人"/>
    <s v="岗位职责：薪资待遇:初级分析师 : 6000 底薪 + 提成20% + 节假日福利 + 年终奖+ 五险一金 月薪可达7000元以上中级分析师 : 10000 底薪 + 提成30% + 节假日福利 + 年终奖 + 五险一金 月薪可达到1万元以上高级分析师：15000底薪 + 提成40% + 节假日福利 + 年终奖 + 五险一金 月薪可达到2-3万元任职要求：专科学历，金融相关专业，成绩优良。有证券从业资格证优先。有实际股票或期货操作经历，熟悉股票概念及常用指标涵义。熟悉K线组合优先。对交易有兴趣，对资本市场有热情，关心市场信息并能独立思考、理解。有极强的团队合作意识。自制力强，耐心细致，思维清晰，注意力能够持久集中。有风险控制能力，擅于把握市场时机。有健康生活作息，有极强的时间观念，乐观能吃苦。初级分析师：1.接受免费统一的学习培训和模拟训练；2.成绩优秀的学员将逐步晋升为中级、高级交易员；3.级别越高，机会越多，收入越高。4 谦虚好学，积极进取，严格遵守公司规章制度及课程安排。中级分析师：1.有强烈的以交易为生，希望成为交易高手的意愿；2.可承受较大心理压力，有很强的自控能力；3.对公司资金高度负责，严格执行风险控制；4.以稳定盈利为最高目标。5.热衷于金融行业的有经验人士，有意与国际经济及货币交易的最新理念保持一致水准，并关注全球外汇实时走势。高级分析师：1.负责公司指定客户账户或配资账户的资金运作。3.配合培训讲师完成新入司员工的实盘交易辅导。4.确保账户达到稳定盈利。5.熟悉双边市场，至少一年以上双边市场交易经验。6 具有自信、冷静、理智、果断、坚定、胆识及高度责任感等交易员所必备品质。对于没有工作经验的人员公司提供免费全面的交易培训课程，培训后由交易团队带领逐步提高交易能力，公司承诺将对每位学员认真负责，最大限度发掘每一位学员的交易潜力。【联系方式】直接投递简历，公司会当天审核，审核通过后会通知面试。公司名称：中汇富投资（深圳）有限公司人事经理：周小姐联系电话：18138210992公司地址：深圳市福田区车公庙创新科技广场1期A座1501（天安数码城）乘车路线：地铁1号线车公庙站F口出，左转直行约3~5分钟。工作地址深圳市福田区车公庙创新科技广场1期A座1501工作地址深圳市福田区车公庙创新科技广场1期A座1501"/>
    <s v="深圳市福田区车公庙创新科技广场1期A座1501                                                        查看职位地图"/>
    <x v="0"/>
    <s v="股份制企业"/>
    <s v="基金/证券/期货/投资"/>
    <n v="6000"/>
    <n v="10000"/>
    <x v="0"/>
    <x v="2"/>
    <n v="3"/>
    <x v="0"/>
    <x v="4"/>
    <x v="1"/>
    <n v="8000"/>
  </r>
  <r>
    <x v="0"/>
    <x v="13"/>
    <s v="每年多次调薪"/>
    <s v="职位月薪"/>
    <s v="7000-14000元/月"/>
    <d v="2018-04-04T13:48:50"/>
    <m/>
    <x v="3"/>
    <s v="本科"/>
    <s v="1人"/>
    <s v="岗位职责：1、使用Google Analytics对网站/App用户行为数据进行统计和分析，帮助产品和运营优化转化率。2、针对产品改版效果撰写数据分析报告。3、利用GA的事件等各种高级功能，独立规划埋点/布码方案，精细化追踪用户行为。任职要求：1、1年以上数据分析经验，熟练使用GA，并且理解事件等高级功能的逻辑，能够合理利用它们进行埋点/布码，获取更详细的用户行为数据。2、有较好的写作能力，能够写出条理清晰的数据分析报告。3、本科以上学历，有较强的逻辑思维能力和学习能力，能阅读英文资料者优先。4、有产品经理/运营岗位工作经验者优先。"/>
    <s v="北京市朝阳区朝阳路高井文化园8号东亿国际传媒产业园三期C座9层                                                        查看职位地图"/>
    <x v="0"/>
    <s v="股份制企业"/>
    <s v="互联网/电子商务"/>
    <n v="7000"/>
    <n v="14000"/>
    <x v="3"/>
    <x v="1"/>
    <n v="1"/>
    <x v="0"/>
    <x v="4"/>
    <x v="0"/>
    <n v="10500"/>
  </r>
  <r>
    <x v="0"/>
    <x v="13"/>
    <s v="五险一金"/>
    <s v="职位月薪"/>
    <s v="6001-8000元/月"/>
    <d v="2018-04-04T14:05:24"/>
    <m/>
    <x v="0"/>
    <s v="大专"/>
    <s v="1人"/>
    <s v="岗位职责：1、进行数据的清洗、分析；2、结合业务对数据进行挖掘；3、辅助报告的撰写；4、对公司大数据平台的建设提供建议；5、领导交办的其他工作任务。任职要求：1、学历本科及以上；2、熟练使用SPSS、SAS或R等主流统计分析软件；3、1年以上工作经验；4、认真细致，学习能力强；5、有医疗数据分析经验的优先。"/>
    <s v="丰台区万丰路316号万开中心A519室                                                        查看职位地图"/>
    <x v="0"/>
    <s v="外商独资"/>
    <s v="IT服务(系统/数据/维护)"/>
    <n v="6001"/>
    <n v="8000"/>
    <x v="0"/>
    <x v="2"/>
    <n v="1"/>
    <x v="0"/>
    <x v="7"/>
    <x v="0"/>
    <n v="7000.5"/>
  </r>
  <r>
    <x v="0"/>
    <x v="72"/>
    <s v="14薪"/>
    <s v="职位月薪"/>
    <s v="8001-10000元/月"/>
    <d v="2018-04-08T09:17:02"/>
    <m/>
    <x v="3"/>
    <s v="本科"/>
    <s v="1人"/>
    <s v="1.从事电商行业运营1-2年以上，本科以上学历，对电商运营数据进行监控分析，根据数据情况快速有效的定位问题并提出解决方案；2.对所运营的品牌进行进行深入思考和分析，相关数据的收集、整理，形成专业分析报告和实施建议，并提供数据分析支持；3.完善数据分析标准体系与分析模型，并向产品、技术部门提出需求，4.整理分析营销运营指标，量化指标，搭建多维数据，分析用户来源、行为路径、转化率等运营核心数据，给各职能部门提供数据反馈和建议；5.理解业务运作逻辑，利用数据分析手段，及时发现业务流程中存在的问题，进行原因分析，提出解决方案并与业务部门沟通达成共识；6.从业务运作视角出发，对数据监测系统进行功能优化，通过各类数据分析发现业务趋势，输出公司所需的报告，反馈至各业务部门进行落地，任职资格:1.统计学、会计、数学相关专业本科及以上学历；2.较强的数据处理能力，熟练操作Excel，掌握Access等数据处理工具，以及其他Word、Powerpoint等Office办公软件；"/>
    <s v="莘庄                                                        查看职位地图"/>
    <x v="2"/>
    <s v="民营"/>
    <m/>
    <n v="8001"/>
    <n v="10000"/>
    <x v="3"/>
    <x v="1"/>
    <n v="1"/>
    <x v="2"/>
    <x v="0"/>
    <x v="0"/>
    <n v="9000.5"/>
  </r>
  <r>
    <x v="0"/>
    <x v="35"/>
    <s v="五险一金"/>
    <s v="职位月薪"/>
    <s v="6001-8000元/月"/>
    <d v="2018-04-08T10:17:19"/>
    <m/>
    <x v="3"/>
    <s v="本科"/>
    <s v="1人"/>
    <s v="岗位职责：1、负责公司日常业务运营数据分析和报表体系的设计与建立；2、负责各种数据模板设计，满足公司管理层及相关运营部门的日常数据分析需求；3、根据公司产品建立运营数据分析模型（成本分析、营销数据分析等）4、通过多种数据源和数据维度进行数据分析，挖掘产品新盈利点，定期提供数据分析总结报告，给相关产品、业务部门提供支持与建议。任职要求：1、统计学、金融学相关专业优先；2、有较强的逻辑性、善于发现数据相关性；3、excel函数应用熟练。"/>
    <s v="北京市朝阳区农展馆南路13号瑞辰国际1101"/>
    <x v="0"/>
    <s v="民营"/>
    <s v="租赁服务"/>
    <n v="6001"/>
    <n v="8000"/>
    <x v="3"/>
    <x v="1"/>
    <n v="1"/>
    <x v="0"/>
    <x v="0"/>
    <x v="0"/>
    <n v="7000.5"/>
  </r>
  <r>
    <x v="0"/>
    <x v="73"/>
    <s v="五险一金"/>
    <s v="职位月薪"/>
    <s v="15000-25000元/月"/>
    <d v="2018-04-08T10:13:04"/>
    <m/>
    <x v="1"/>
    <s v="大专"/>
    <s v="1人"/>
    <s v="岗位职责:1. 大数据分析，个性化推荐，搜索系统架构分析和设计；2. 提供大数据，推荐，搜索等相关技术研究成果、产品技术平台设计；3. 负责离线/实时大数据平台需求开发4. 负责海量数据分析，特定类型数据挖掘、特征分析和计算等，为产品提供全面、高价值的数据分析和高效的个性化推荐和搜索技术支撑。任职要求：1. 计算机或相关专业，本科及以上学历。3. 3年以上大数据平台开发工作经验。4. 精通Hadoop生态系统（HDFS,YARN,HIVE等）。5. 精通Spark平台（Spark Streaming，Spark SQL，Spark Mllib，Kafka，Flume）。7. 掌握常用的数据分析算法。8. 良好的解决问题和逻辑分析能力，思路清晰，思维敏捷，快速的学习能力，良好的英文资料阅读能力。9、工作有计划性，责任心和执行能力强，具备高度的责任心、诚信的工作作风、优秀沟通能力及团队精神；"/>
    <s v="深圳市南山区科技南十二路18号长虹科技大厦1303-06"/>
    <x v="0"/>
    <s v="民营"/>
    <s v="网络游戏"/>
    <n v="15000"/>
    <n v="25000"/>
    <x v="1"/>
    <x v="2"/>
    <n v="1"/>
    <x v="0"/>
    <x v="0"/>
    <x v="0"/>
    <n v="20000"/>
  </r>
  <r>
    <x v="0"/>
    <x v="13"/>
    <s v="五险一金"/>
    <s v="职位月薪"/>
    <s v="30001-50000元/月"/>
    <d v="2018-04-07T08:10:58"/>
    <m/>
    <x v="0"/>
    <s v="本科"/>
    <s v="1人"/>
    <s v="岗位职责：1、实现用户画像标签体系；2、实现渠道效果评价体系；3、与相关团队协作进行数据建模工作；4、进行客户流失预警；5、渠道质量监控；6、实现生命周期、生命价值；7、对用户进行分成、分群运营；8、实现精细化营销；9、进行客户价值营销；岗位要求：1、熟练使用MySQL,Python,Excel,PPT等数据分析与挖掘工具；2、有过随机森林、聚类、关联规则、决策树等常用数据挖掘算法的实际使用和应用经验；3、有数据可视化工具tableau等的应用经验；4、有根据用户行为、分析评价用户购买意向的相关经验；"/>
    <s v="北京市海淀区海淀大街38号银科大厦                                                        查看职位地图"/>
    <x v="0"/>
    <s v="上市公司"/>
    <s v="互联网/电子商务"/>
    <n v="30001"/>
    <n v="50000"/>
    <x v="0"/>
    <x v="1"/>
    <n v="1"/>
    <x v="0"/>
    <x v="2"/>
    <x v="0"/>
    <n v="40000.5"/>
  </r>
  <r>
    <x v="0"/>
    <x v="13"/>
    <s v="五险一金"/>
    <s v="职位月薪"/>
    <s v="6000-12000元/月"/>
    <d v="2018-03-30T09:18:44"/>
    <m/>
    <x v="3"/>
    <s v="硕士"/>
    <s v="1人"/>
    <s v="岗位职责：1.进行大数据的统计和分析，在大数据分析的基础上，撰写研究类报告。2.与舆情分析师一起撰写大数据舆情分析报告。3.搭建模型，参与指标体系的完善。任职要求：1.熟练使用excel、SPSS等数据统计分析软件进行十万级和百万级数据的处理。2.拥有熟练的数据统计技能，具备一定的舆情分析或研究经验。3.硕士以上学历，统计学或数学专业，头脑灵活，学习能力强。4.会R语言，有实际建模的经验。"/>
    <s v="北京市西城区车公庄大街4号新华1949文化创意园33栋一层                                                        查看职位地图"/>
    <x v="0"/>
    <s v="民营"/>
    <s v="计算机软件"/>
    <n v="6000"/>
    <n v="12000"/>
    <x v="3"/>
    <x v="0"/>
    <n v="1"/>
    <x v="0"/>
    <x v="0"/>
    <x v="0"/>
    <n v="9000"/>
  </r>
  <r>
    <x v="0"/>
    <x v="23"/>
    <m/>
    <s v="职位月薪"/>
    <s v="6001-8000元/月"/>
    <d v="2018-04-07T13:01:31"/>
    <m/>
    <x v="0"/>
    <s v="不限"/>
    <s v="1人"/>
    <s v="工作内容1，负责日常系统运营数据（日报、周报等）的分析及监测，能够及时发现异常及问题，并预警；2，深入了解业务逻辑，从整体角度建立数据支持方案，为相关团队日常运营及决策提供有效的数据支持；3，积极主动地理解业务、运营团队目标，通过应用分析方法和工具的灵活使用，提供风险预警或提出流程的建议方案等；4，完成领导交办的其他相关数据分析工作。岗位要求1，统计学、数学、计算机科学、数量经济或相关专业全日制本科及以上学历，有较强的数学功底和数据挖掘功底；2，对于数据分析工作有热情，逻辑性强，学习能力强，工作踏实，认真细致；具有独立撰写分析报告的能力，熟悉Word、Excel、Powerpoint等常用Office工作软件；3，具备数据分析、统计建模能力，熟悉 SPSS/SAS/R等工具和数据挖掘的常用算法，有数据分析、挖掘、清洗和建模的经验优先；4，良好的数据敏感度，能从海量数据提炼核心结果；有零售业、有互联网、电子商务、金融业等的大规模数据处理经验上班时间： 五休二 弹性上班时间"/>
    <s v="上海虹口区天水路172号（海伦路金融街）B座2层"/>
    <x v="1"/>
    <s v="外商独资"/>
    <s v="教育/培训/院校"/>
    <n v="6001"/>
    <n v="8000"/>
    <x v="0"/>
    <x v="3"/>
    <n v="1"/>
    <x v="1"/>
    <x v="7"/>
    <x v="0"/>
    <n v="7000.5"/>
  </r>
  <r>
    <x v="0"/>
    <x v="23"/>
    <s v="健身俱乐部"/>
    <s v="职位月薪"/>
    <s v="3000-4000元/月"/>
    <d v="2018-04-08T09:21:53"/>
    <m/>
    <x v="0"/>
    <s v="本科"/>
    <s v="1人"/>
    <s v="岗位职责：1.与外部沟通合作事宜2.整理并清洗分析数据3.协助技术同事整理表结构4.分析数据库及表格结构合理性任职要求：1.本科及以上学历，计算机相关专业2.精通MySQL、数据库客户端，能够掌握Java、PHP等3.具备良好的数据分析能力4.具备良好的逻辑思维能力、创新能力、客户服务意识、团队合作的能力和沟通表达能力"/>
    <s v="朝阳区建国路79号华贸中心1号楼21层"/>
    <x v="0"/>
    <s v="民营"/>
    <s v="互联网/电子商务"/>
    <n v="3000"/>
    <n v="4000"/>
    <x v="0"/>
    <x v="1"/>
    <n v="1"/>
    <x v="0"/>
    <x v="0"/>
    <x v="0"/>
    <n v="3500"/>
  </r>
  <r>
    <x v="0"/>
    <x v="74"/>
    <s v="五险一金"/>
    <s v="职位月薪"/>
    <s v="35000-50000元/月"/>
    <d v="2018-04-04T15:25:43"/>
    <m/>
    <x v="1"/>
    <s v="本科"/>
    <s v="1人"/>
    <s v="工作描述：通过建立高级数据分析的模型与算法，进行带有前瞻性的预测性分析，提供具有行动指导性的商业洞见，提升全行数据资产的价值 工作职责：对商业保险理赔数据，医院诊疗数据，相关互联网数据等数据进行数据清理，挖掘，分析等工作设计和验证数据分析模型：结合公司及客户的业务需求，验证模型的有效性并不断进行优化；负责在业务层面对所属数据报告进行解读，深度挖掘数据层面的商业洞察学习了解国内外新的数据分析和统计建模方法，结合实际情况适时进行修改并应用到解决实际问题中：如风险评估， 精算定价，智能保费审核独立或协助开发复杂的模型和算法，在整个组织内部推动创新根据公司的实际业务要求或领导指导，使用Tableau、QlikView等商业智能软件完成专业的分析报告通过对商业保险和社保业务的了解，并结合数据分析的结果，帮助设计开发新的保险产品职位技能：拥有统计、计算机、信息工程、经济、金融、财会、管理信息等相关专业 了解数据分析行业，3年以上经济、金融、保险，管理信息、信息科技等相关工作经验 对商业保险公司和政府社保业务有一定的了解.对数据敏感，有较强的数据分析和数据挖掘能力。有扎实的统计背景和统计建模能力 有Oracle/DB2等数据库工作经验；熟练掌握统计分析软件，如：SAS，SQL，R，Python 等工具 自我驱动并具备较强的学习能力良好的沟通能力和团队精神热爱自己的工作，有责任心有机器学习相关工作经验者优先 有风险预测建模相关工作经验者优先。 有精算定价相关工作者优先 有海外工作经验者优先"/>
    <s v="上海市浦东新区世纪大道1229号世纪大都会                                                        查看职位地图"/>
    <x v="6"/>
    <s v="国企"/>
    <s v="保险"/>
    <n v="35000"/>
    <n v="50000"/>
    <x v="1"/>
    <x v="1"/>
    <n v="1"/>
    <x v="6"/>
    <x v="6"/>
    <x v="0"/>
    <n v="42500"/>
  </r>
  <r>
    <x v="0"/>
    <x v="35"/>
    <s v="五险一金"/>
    <s v="职位月薪"/>
    <s v="6000-10000元/月"/>
    <d v="2018-04-08T10:13:05"/>
    <m/>
    <x v="3"/>
    <s v="大专"/>
    <s v="1人"/>
    <s v="岗位职责：1、构建全面的、准确的、能反映B端用户特征及业务的整体指标体系, 并基于业务监控指标体系，及时发现与定位业务问题2、通过专题分析，对业务问题进行深入分析，为公司运营决策、用户方向、产品方向、营销策略提供数据支持3、沉淀分析思路与框架， 提炼数据产品需求，与相关团队（如技术开发团队）协作并推动数据运营策略的落地4、自动化生成相关数据报表，可视化展示数据分析结果，具有较强可读性任职要求：1、统计学、数学、计算机等专业毕业，2-3年互联网数据分析或运营经验；2、热爱数据分析和运营工作，对数据敏感、细致、善总结，具备高度责任心；3、具备高度逻辑分析能力及沟通协调能力；4、熟练使用excel，熟悉spss，MYSQL等统计软件；5、具备良好的沟通能力和团队合作精神，具备良好的学习能力，能承受压力。"/>
    <s v="北京市海淀区北三环西路43号青云当代大厦1702室                                                        查看职位地图"/>
    <x v="4"/>
    <s v="合资"/>
    <s v="IT服务(系统/数据/维护)"/>
    <n v="6000"/>
    <n v="10000"/>
    <x v="3"/>
    <x v="2"/>
    <n v="1"/>
    <x v="4"/>
    <x v="3"/>
    <x v="0"/>
    <n v="8000"/>
  </r>
  <r>
    <x v="0"/>
    <x v="75"/>
    <m/>
    <s v="职位月薪"/>
    <s v="6000-8000元/月"/>
    <d v="2018-04-08T10:28:06"/>
    <m/>
    <x v="4"/>
    <s v="本科"/>
    <s v="1人"/>
    <s v="（只考虑应届生，正式Headcount）-Support China demand planning process by consolidating all inputs in the forecasting model and providing reports, graphs, analysis on an on-going manner for Direct Business (Direct China and Direct International) and Indirect Business offtake forecast.?-Support the use and continuous improvement on APO system (fine-tuning the relevant models, analyzing the outputs with offline templates and proposing the necessary action plans to close the gap).?Assist the team in gathering the information, data and facts to run the analysisfromdifferent sources (trackingagency reports, internal data, etc).?Provide such analysis into an even deeper level as needed with aligned guidance and methodology from the team (e.g. SKU, sub-channel or even customer level as our business and ambition grows).?Analyze demand forecast accuracy, help team understand root causes by consolidating the inputs and feedback from multifunctional teams.?Provide necessary supports, like reports, graphs, and analysis on an on-going manner to support our total China demand forecast process.?Continuously improve demand forecast model.?Analyze the current way of forecasting with the team and work out the best proposal on how to leverage and adapt the different systems (APO or other automated tools if and when needed) China needs, so that we can further improve our overall forecast performance.职位要求-统计或者数学相关专业-熟悉传统统计原理，擅长使用excel和spss等工具-熟悉时间序列模型，线性回归模型，熟悉数据建模-英文流利"/>
    <s v="浦东                                                        查看职位地图"/>
    <x v="5"/>
    <s v="民营"/>
    <s v="专业服务/咨询(财会/法律/人力资源等)"/>
    <n v="6000"/>
    <n v="8000"/>
    <x v="4"/>
    <x v="1"/>
    <n v="1"/>
    <x v="5"/>
    <x v="0"/>
    <x v="0"/>
    <n v="7000"/>
  </r>
  <r>
    <x v="0"/>
    <x v="76"/>
    <s v="五险一金"/>
    <s v="职位月薪"/>
    <s v="15001-20000元/月"/>
    <d v="2018-04-08T10:23:01"/>
    <m/>
    <x v="0"/>
    <s v="不限"/>
    <s v="1人"/>
    <s v="岗位职责：负责行业方案的决策提供。 1、基于业务，和客户进行相关数据的有效需求调研； 2、基于商业逻辑，对已有数据进行可行的分析建模； 3、建立报告体系和维护机制，并进行分析相关标准制定； 4、及时正确地响应相关客户的业务需求； 5、其他的培训和团队建设。能力要求：认真负责，积极主动，分析建模能力强。 1、三年以上项目工作经验，外企或北美留学背景者优先； 2、计算机、数学等相关专业，掌握数据结构和算法； 3、有可证明的大数据商业分析应用经验者优先录用； 4、掌握D3/R/Python/SAS/Tableau/SQL等建模分析工具； 5、逻辑清晰，提供切实可行的分析思路和方案； 6、认真负责，积极主动，有很好的统筹规划和沟通能力。"/>
    <s v="上海市长宁区仙霞路350号美华系统楼"/>
    <x v="0"/>
    <s v="股份制企业"/>
    <s v="计算机软件"/>
    <n v="15001"/>
    <n v="20000"/>
    <x v="0"/>
    <x v="3"/>
    <n v="1"/>
    <x v="0"/>
    <x v="4"/>
    <x v="0"/>
    <n v="17500.5"/>
  </r>
  <r>
    <x v="0"/>
    <x v="13"/>
    <s v="五险一金"/>
    <s v="职位月薪"/>
    <s v="6000-8000元/月"/>
    <d v="2018-04-04T10:20:56"/>
    <m/>
    <x v="1"/>
    <s v="本科"/>
    <s v="1人"/>
    <s v="岗位职责：1.负责数据的提取、处理及分析工作，负责运营数据需求整理与跟进，定期输出分析报告报告；2.通过数据分析结果，提供用户增长、用户活跃和营收增长等业务发展建议，为运营决策提供数据支持，并参与方案执行；3.针对运营问题进行深度诊断，发现业务运营问题，辅助制定运营策略，提升运营效率；4.挖掘数据背后的市场方向、规律、短板，为业务提供决策依据。任职要求：1.本科以上学历，1年以上数据分析、数据挖掘相关工作经验优先；2.具有较强的数据分析能力和严密的逻辑思维，擅于通过数据分析发现业务规律；3.精通excel（数据透视表、各种常用公式），熟悉SQL，具有相关工作经验；4.具备较强的抗压能力及自主学习能力，乐于接受挑战,保密意识强。"/>
    <s v="上海市虹口区                                                        查看职位地图"/>
    <x v="0"/>
    <s v="民营"/>
    <s v="互联网/电子商务"/>
    <n v="6000"/>
    <n v="8000"/>
    <x v="1"/>
    <x v="1"/>
    <n v="1"/>
    <x v="0"/>
    <x v="0"/>
    <x v="0"/>
    <n v="7000"/>
  </r>
  <r>
    <x v="0"/>
    <x v="38"/>
    <m/>
    <s v="职位月薪"/>
    <s v="10001-15000元/月"/>
    <d v="2018-04-08T10:23:26"/>
    <m/>
    <x v="1"/>
    <s v="本科"/>
    <s v="1人"/>
    <s v="职位描述：1.负责建模所需的数据提取、清洗、分析工作，并完善模型文档；2.负责数据质量和模型性能监控体系搭建的相关工作。3.负责项目的需求调研、数据分析、商业分析及数据挖掘建模等工作；4.根据公司的实际业务要求，完成较深入的专项数据分析并形成分析报告；5.基于海量用户行为，建立用户营销数据挖掘模型，独立或参与完成模型的构建、维护、部署和评估工作；?任职资格：1. ?统计学、数学、计算机等相关专业本科以上学历，机器学习、数据挖掘、计算机视觉等研究方向优先；2. ?熟悉基础数据挖掘模型，如回归、决策树、SVM、神经网络等算法3. ?熟练使用SQL、Excel、Python、R等工具，有3年以上数据相关的工作经验；4. ?思路清晰严谨，具备强烈的好奇心和良好的沟通学习能力，团队协作意识和责任感强。5.熟悉互联网金融业务者优先；"/>
    <s v="深圳元立方金融服务有限公司上海分公司                                                        查看职位地图"/>
    <x v="0"/>
    <s v="民营"/>
    <s v="基金/证券/期货/投资"/>
    <n v="10001"/>
    <n v="15000"/>
    <x v="1"/>
    <x v="1"/>
    <n v="1"/>
    <x v="0"/>
    <x v="0"/>
    <x v="1"/>
    <n v="12500.5"/>
  </r>
  <r>
    <x v="0"/>
    <x v="77"/>
    <s v="节日福利"/>
    <s v="职位月薪"/>
    <s v="1500-3000元/月"/>
    <d v="2018-04-04T09:26:22"/>
    <m/>
    <x v="4"/>
    <s v="大专"/>
    <s v="2人"/>
    <s v="岗位职责：1、根据公司业务的相关项目的数据指标，发现数据分析的需求；2、业务相关数据整理、统计、分析，撰写和汇总分析报告；3、根据分析结果，为相关业务提出改进意见。任职要求：1、全日制本、专科学历，2017、2018年毕业，可开具实习证明；2、熟练使用excel工具；3、逻辑思维、细心，善于沟通。工作地址北京市东城区珠市口东大街14号"/>
    <s v="北京市东城区珠市口东大街14号"/>
    <x v="0"/>
    <s v="民营"/>
    <s v="基金/证券/期货/投资"/>
    <n v="1500"/>
    <n v="3000"/>
    <x v="4"/>
    <x v="2"/>
    <n v="2"/>
    <x v="0"/>
    <x v="0"/>
    <x v="1"/>
    <n v="2250"/>
  </r>
  <r>
    <x v="0"/>
    <x v="78"/>
    <m/>
    <s v="职位月薪"/>
    <s v="4001-6000元/月"/>
    <s v="0002-01-01 00:00:00"/>
    <m/>
    <x v="3"/>
    <s v="本科"/>
    <s v="1人"/>
    <s v="保源“寓上”公寓，是保源地产投资的长租公寓服务企业，以“白领公寓”，“单身合租国际公寓”为经营主体。将业主托管的房屋按需进行装修、改造、优化及配置，再以单间精装公寓的形式出租给高素质白领等人士。因公司发展需要现招贤纳士：岗位职责：1. 建全公司运营数据共享平台，定期维护公司运营数据库（包括构建全面的、准确的、能反映运营特征整体的指标库体系）；2. 定期定时输出运营各维度监控报表和分析报告，并基于监控数据的波动和数据分析的结果，及时发现与运营业务问题；3. 建全公司数据管理标准，推动各部门数据化管理；4. 根据市场形势变化、公司发展情况等进行数据建模分析，对运营问题进行深入研究，为公司领导决策提供数据支持。任职要求1. 统计、数学、计量经济学、数量经济学等相关专业，本科及以上学历，1年左右以上相关工作经历；2. 具有深厚的数学、统计学和数据建模相关知识，精通excel并了解vba，至少熟练掌握SPSS、SAS、STATA、R、MATLAB、python一种分析软件，至少会用access、sql、oracle、mysql一种数据库；3. 熟悉数据仓库，具有海量数据挖掘、分析相关项目实施经验，参加过完整的数据挖掘项目并有成功案例者优先；4. 熟练独立编写商业数据分析报告，及时发现和分析其中隐含的变化和问题。"/>
    <s v="上海市宝山区上大路1号文景楼602室"/>
    <x v="4"/>
    <s v="民营"/>
    <s v="租赁服务"/>
    <n v="4001"/>
    <n v="6000"/>
    <x v="3"/>
    <x v="1"/>
    <n v="1"/>
    <x v="4"/>
    <x v="0"/>
    <x v="0"/>
    <n v="5000.5"/>
  </r>
  <r>
    <x v="0"/>
    <x v="38"/>
    <s v="五险一金"/>
    <s v="职位月薪"/>
    <s v="10001-15000元/月"/>
    <d v="2018-04-08T10:24:06"/>
    <m/>
    <x v="1"/>
    <s v="大专"/>
    <s v="1人"/>
    <s v="岗位职责：1、根据业务及产品的需求，规划和设计数据指标体系，对运营数据跟踪分析，发现潜在的商业机会、风险或缺陷，对公司战略及产品决策提供数据支持；2、日常运营数据的接入、清洗和处理，中间表/宽表的建设和管理，统计报表的开发和维护；3、对运营数据进行建模和挖掘，应用于日常数据分析及数据应用研发过程；4、向集团高层输出季报、年报等汇报材料、日常性分析报告等；5、对数据质量检核用统计学的方法给出规则依据。任职要求：1、专科及以上学历，数学、统计学及计算机相关专业，5年以上相关工作经验；2、具备较强的逻辑分析能力、学习能力及理解能力，熟悉数据建模知识，数据挖掘理论，掌握数据分析体系方法；3、有有海量数据分析处理经验及大数据分析计算机平台的开发经验，懂hadoop分布式处理，hdfs/mapreduce/spark方面的经验。4、具有良好的沟通协调能力及团队意识、责任心强、工作认真仔细，抗压力强；5、有金融学习或工作背景，了解金融风控相关知识者优先。6、掌握python、R、SAS、SPSS等任两种数据分析工具，熟悉SQL脚本编写者优先."/>
    <s v="深圳市福田区金田路3038号现代国际大厦3210                                                        查看职位地图"/>
    <x v="4"/>
    <s v="港澳台公司"/>
    <s v="IT服务(系统/数据/维护)"/>
    <n v="10001"/>
    <n v="15000"/>
    <x v="1"/>
    <x v="2"/>
    <n v="1"/>
    <x v="4"/>
    <x v="8"/>
    <x v="0"/>
    <n v="12500.5"/>
  </r>
  <r>
    <x v="0"/>
    <x v="23"/>
    <s v="创业公司"/>
    <s v="职位月薪"/>
    <s v="6001-8000元/月"/>
    <d v="2018-04-04T09:26:22"/>
    <m/>
    <x v="3"/>
    <s v="本科"/>
    <s v="1人"/>
    <s v="岗位职责：1、进行公司销售数据的收集、核对及分析，做好数据信息输出；2、深入理解公司业务，负责各数据统计平台、日常报表及数据可视化的设计；3、分析数据流向，对异动数据进行整理；4、完成领导安排的其他事情。任职要求：1、全日制本科学历，统计学相关专业，一年以上相关工作经验；2、熟练使用统计软件和Excel，有建模经验；3、对数据敏感，逻辑清晰，有一定的分析能力；4、做事细致，责任心强，具备良好的沟通能力及团队合作意识。"/>
    <s v="北京市东城区珠市口东大街14号"/>
    <x v="0"/>
    <s v="民营"/>
    <s v="基金/证券/期货/投资"/>
    <n v="6001"/>
    <n v="8000"/>
    <x v="3"/>
    <x v="1"/>
    <n v="1"/>
    <x v="0"/>
    <x v="0"/>
    <x v="1"/>
    <n v="7000.5"/>
  </r>
  <r>
    <x v="0"/>
    <x v="13"/>
    <m/>
    <s v="职位月薪"/>
    <s v="4001-6000元/月"/>
    <s v="0002-01-01 00:00:00"/>
    <m/>
    <x v="3"/>
    <s v="本科"/>
    <s v="1人"/>
    <s v="保源“寓上”公寓，是保源地产投资的长租公寓服务企业，以“白领公寓”，“单身合租国际公寓”为经营主体。将业主托管的房屋按需进行装修、改造、优化及配置，再以单间精装公寓的形式出租给高素质白领等人士。因公司发展需要现招贤纳士：职位描述：1、负责整理客户数据需求，并转化成明确的需求文档；2、负责对运营团队提供项目需求数据支持；3、负责各项目的数据整理、ＱＣ和分析处理，及时完成报表；4、有责任心，工作认真负责，抗压性较强。职位要求:1、本科及以上数学、统计或计算机等其他相关专业；2、良好的数据分析能力，逻辑思维能力和沟通能力；3、精通Office办公软件，尤其是Excel、ppt；"/>
    <s v="上海市宝山区上大路1号文景楼602室"/>
    <x v="4"/>
    <s v="民营"/>
    <s v="租赁服务"/>
    <n v="4001"/>
    <n v="6000"/>
    <x v="3"/>
    <x v="1"/>
    <n v="1"/>
    <x v="4"/>
    <x v="0"/>
    <x v="0"/>
    <n v="5000.5"/>
  </r>
  <r>
    <x v="0"/>
    <x v="13"/>
    <s v="五险一金"/>
    <s v="职位月薪"/>
    <s v="8001-10000元/月"/>
    <d v="2018-04-08T10:14:48"/>
    <m/>
    <x v="5"/>
    <s v="本科"/>
    <s v="1人"/>
    <s v="岗位职责：1.负责数据的提取、处理及分析工作，负责运营数据需求整理与跟进，定期输出分析报告报告；2.通过数据分析结果，提供用户增长、用户活跃和营收增长等业务发展建议，为运营决策提供数据支持，并参与方案执行；3.针对运营问题进行深度诊断，发现业务运营问题，辅助制定运营策略，提升运营效率；4.挖掘数据背后的市场方向、规律、短板，为业务提供决策依据。任职要求：1.本科以上学历，1年以上数据分析、数据挖掘相关工作经验优先；2.具有较强的数据分析能力和严密的逻辑思维，擅于通过数据分析发现业务规律；3.精通excel（数据透视表、各种常用公式），熟悉SQL，具有相关工作经验；4.具备较强的抗压能力及自主学习能力，乐于接受挑战,保密意识强。"/>
    <s v="上海市虹口区四平路96号金融街海伦中心A座16楼"/>
    <x v="0"/>
    <s v="民营"/>
    <s v="基金/证券/期货/投资"/>
    <n v="8001"/>
    <n v="10000"/>
    <x v="5"/>
    <x v="1"/>
    <n v="1"/>
    <x v="0"/>
    <x v="0"/>
    <x v="1"/>
    <n v="9000.5"/>
  </r>
  <r>
    <x v="0"/>
    <x v="23"/>
    <s v="五险一金"/>
    <s v="职位月薪"/>
    <s v="8000-15000元/月"/>
    <d v="2018-04-08T10:09:32"/>
    <m/>
    <x v="0"/>
    <s v="本科"/>
    <s v="1人"/>
    <s v="职责：1、高质高效完成各类统计分析并能有效地分析和处理大型数据集2、运用各类统计学、数学工具进行风险分析、产品分析，为制度政策的建立提供数据依据及决策支持3、负责日常报表的生成以及报表内容/流程的优化4、协助上级领导对制度、产品、政策不断改进及优化5、各部门工作支持协调，及各环节工作质量的追踪、核查要求：1、全日制本科或以上学历，数学、统计学、经济学、金融学专业优先2、3年以上工作经验，其中1年以上金融或融资租赁行业数据分析、运营管理方向工作经验3、熟练使用统计、分析工具，具有SAS、SQL经验4、良好的沟通协调能力，注重团队合作5、个性积极主动，踏实认真，责任心强"/>
    <s v="武宁南路287号3楼"/>
    <x v="0"/>
    <s v="国企"/>
    <s v="基金/证券/期货/投资"/>
    <n v="8000"/>
    <n v="15000"/>
    <x v="0"/>
    <x v="1"/>
    <n v="1"/>
    <x v="0"/>
    <x v="6"/>
    <x v="1"/>
    <n v="11500"/>
  </r>
  <r>
    <x v="0"/>
    <x v="79"/>
    <s v="节日福利"/>
    <s v="职位月薪"/>
    <s v="6000-10000元/月"/>
    <d v="2018-04-04T09:56:41"/>
    <m/>
    <x v="1"/>
    <s v="本科"/>
    <s v="1人"/>
    <s v="主要工作内容：1、负责PonyCar共享汽车的核心数据监控，及时发现数据异常，并分析原因；2、周期性输出公司整体业务运营的数据周报，及时与向各业务部门输出的数据走向趋势；3、负责撰写专题性数据分析报告，为业务决策提供合理化建议；4、梳理业务关键分析思路产品化，并推动业务发展；5、及时响应相关业务部门如运营、市场、运维及BD的数据统计或者分析需求；6，负责搭建后台数据统计与分析架构。岗位要求：1、至少3年的互联网数据分析经验，统计学、数学专业优先；2、熟练操作数据提取、处理和分析软件，如SQL/Hql、Excel、SPSS等3、有良好的数据敏感度，能够及时发现数据异常，并分析数据异常的原因4、有丰富的数据建模经验，掌握常用的数据建模方法，如回归、分类、聚类等5、有较强的团队沟通、协调能力, 强自驱力。"/>
    <s v="广州市海珠区琶洲大道83号宝地广场506室                                                        查看职位地图"/>
    <x v="0"/>
    <s v="上市公司"/>
    <s v="互联网/电子商务"/>
    <n v="6000"/>
    <n v="10000"/>
    <x v="1"/>
    <x v="1"/>
    <n v="1"/>
    <x v="0"/>
    <x v="2"/>
    <x v="0"/>
    <n v="8000"/>
  </r>
  <r>
    <x v="0"/>
    <x v="80"/>
    <s v="五险一金"/>
    <s v="职位月薪"/>
    <s v="8001-10000元/月"/>
    <d v="2018-04-08T10:09:56"/>
    <m/>
    <x v="3"/>
    <s v="本科"/>
    <s v="2人"/>
    <s v="职位描述：1. 参与对目标行业进行研究与分析工作；2. 与目标行业客户讲解，讨论数据研究分析方案，确定数据分析目标；3. 行业品牌客户市场数据分析报告撰写；4. 执行数据分析、洞察报告、建议方案。任职要求：1. 本科以上学历，市场营销、企业管理、社会学、新闻学、心理学、广告学、电子商务、计算机信息系统等相关专业为佳。2. 1年以上数据分析经验，具有数据敏感度及钻研精神；3. 能够热衷从事研究咨询行业，有事业心、上进心及责任心，希望在职场生涯中有所建树（寻求安乐工作的请勿应聘，不适合）;4. 较好的学习领悟能力，能快速进行信息收集、分析、归纳、总结；5. 具有较强的沟通表达能力，能够自信、清晰的进行语言表述；6. 具有较强的抗压能力、主动性及团队合作能力；7. 能够熟练使用PowerPoint、Excel等办公工具；8. 英语读写能力OK.Benefits:股票期权、热门领域、大数据核心产品及技术、发展空间巨大、上班超方便、国际化团队、绩效奖金、五险一金……"/>
    <s v="上海市黄浦区山东中路311号6楼"/>
    <x v="4"/>
    <s v="合资"/>
    <s v="互联网/电子商务"/>
    <n v="8001"/>
    <n v="10000"/>
    <x v="3"/>
    <x v="1"/>
    <n v="2"/>
    <x v="4"/>
    <x v="3"/>
    <x v="0"/>
    <n v="9000.5"/>
  </r>
  <r>
    <x v="0"/>
    <x v="13"/>
    <s v="节日福利"/>
    <s v="职位月薪"/>
    <s v="10001-15000元/月"/>
    <d v="2017-08-21T13:34:21"/>
    <m/>
    <x v="3"/>
    <s v="本科"/>
    <s v="1人"/>
    <s v="岗位职责：1、负责手机游戏安全风控相关的数据监控、预警；2、负责手机游戏安全风控相关的数据分析、建模、挖掘；3、负责手机游戏行业内的安全风控相关新动向的数据收集、分析4、负责手机游戏辅助软件的相关研究任职要求：1、熟悉手机游戏，具有优秀的数据分析能力，能快速理解业务，并设计相应的数据模型；2、熟练使用office办公软件、熟练掌握SQL；3、熟悉常用数据统计和分析方法；4、熟悉模拟器相关知识、熟悉手机游戏辅助软件5、了解大数据的架构及相关基础知识6、有较强的逻辑思维能力、且具有钻研精神；7、计算机、信息技术、数学、统计学、经济学专业优先"/>
    <s v="北京市海淀区上地七街1号，1号楼208"/>
    <x v="0"/>
    <s v="上市公司"/>
    <s v="网络游戏"/>
    <n v="10001"/>
    <n v="15000"/>
    <x v="3"/>
    <x v="1"/>
    <n v="1"/>
    <x v="0"/>
    <x v="2"/>
    <x v="0"/>
    <n v="12500.5"/>
  </r>
  <r>
    <x v="0"/>
    <x v="13"/>
    <s v="五险一金"/>
    <s v="职位月薪"/>
    <s v="10000-20000元/月"/>
    <d v="2018-04-08T10:03:05"/>
    <m/>
    <x v="0"/>
    <s v="本科"/>
    <s v="3人"/>
    <s v="岗位职责：(1) 负责公司重点行业数据分析工作，配合行业项目团队完成各具体项目的数据分析； (2) 按要求完成数据分析报告、建模报告、数据报表等； (3) 参与项目成果汇编，对相关结果进行解读和汇报。 任职要求：(1) 本科以上学历,有海外留学经历者优先考虑； (2) 能够承担与客户沟通、理解客户需求等任务，将客户需求转化成分析需求； (3) 熟悉Oracle、PostgreSQL等数据库； (4) 至少熟悉使用SAS、R、SPSS、Python、Smartmining等一种工具； (5) 熟悉数据分析过程，能够独立完成数据抽取、数据处理、数据建模、数据分析报告、数据报表等任务； (6) 良好的文档撰写能力和沟通能力； (7) 房地产行业相关数据维护、数据分析挖掘项目经验； (8) 有BI(tableau等)、数据可视化工具使用经验优先；"/>
    <s v="北京海淀区上地中关村软件园2#楼C座一层CENSOFT                                                        查看职位地图"/>
    <x v="0"/>
    <s v="股份制企业"/>
    <s v="IT服务(系统/数据/维护)"/>
    <n v="10000"/>
    <n v="20000"/>
    <x v="0"/>
    <x v="1"/>
    <n v="3"/>
    <x v="0"/>
    <x v="4"/>
    <x v="0"/>
    <n v="15000"/>
  </r>
  <r>
    <x v="0"/>
    <x v="38"/>
    <s v="节日福利"/>
    <s v="职位月薪"/>
    <s v="15001-20000元/月"/>
    <d v="2018-04-07T14:05:19"/>
    <m/>
    <x v="2"/>
    <s v="本科"/>
    <s v="1人"/>
    <s v="岗位职责：1、对公司产品的各项经营数据分析，进行数据监测、分析、统计；2、通过工具提取，分析，归纳用户属性，行为等信息，完成分析结果；3、处理用户海量数据，挖掘用户行为特征，为产品、运营创新提供参考依据；4、针对具体业务问题，研究影响用户的潜在因素，进行数据分析验证并提出改善举措；5、设计数据分析指标体系，能够依据数据分析结果，发掘潜在问题；任职要求：1、本科及以上学历，5年以上工作经验，数学、统计学、计算机等专业背景者优先，4年以上数据处理或BI系统开发经验；2、具备熟练的数据提取和处理技能，如SQL、R、SPSS等；3、熟练掌握数据挖掘、商业智能等知识和概念，熟悉数据仓库和商务智能系统的技术架构和ETL实施过程，熟悉Kettle等ETL工具者优先；4、对数字/数据敏感，善于发现、分析和解决问题；5、富有敬业精神，有强烈的责任心和进取心，能够承担较大的工作压力，善于团队合作；6、熟悉零售、电商或连锁行业的相关数据分析工作者优先。"/>
    <s v="上海市漕河泾开发区古美路1582号总部园2期C幢7楼                                                        查看职位地图"/>
    <x v="1"/>
    <s v="民营"/>
    <s v="互联网/电子商务"/>
    <n v="15001"/>
    <n v="20000"/>
    <x v="2"/>
    <x v="1"/>
    <n v="1"/>
    <x v="1"/>
    <x v="0"/>
    <x v="0"/>
    <n v="17500.5"/>
  </r>
  <r>
    <x v="0"/>
    <x v="41"/>
    <s v="五险一金"/>
    <s v="职位月薪"/>
    <s v="7000-13000元/月"/>
    <d v="2018-04-08T10:01:54"/>
    <m/>
    <x v="0"/>
    <s v="本科"/>
    <s v="1人"/>
    <s v="岗位职责：1.统计业务数据，进行深入分析和解读，准确定位业务问题和原 因，为公司及业务部门负责人的决策提供支持；2.负责专项数据分析，为其它运营管理提供数据支持；3.负责数据分析程序的优化、统计、分析及建模任职要求：1.本科及以上学历，计算机、统计学、数学、信息管理等相关专 业；2.精通SQL查询、excel处理数据，能够独立自主地取数查询；3.对数据的敏感且警觉，有一定的逻辑分析能力，能够洞察数据 异常的原因，并提出改进意见；4.熟悉Teradata、Oracle、Greenplum、TeraData等主流数据 仓库；5.优秀的团队合作及沟通能力。"/>
    <s v="青浦区盈港东路6679号                                                        查看职位地图"/>
    <x v="0"/>
    <s v="民营"/>
    <s v="计算机软件"/>
    <n v="7000"/>
    <n v="13000"/>
    <x v="0"/>
    <x v="1"/>
    <n v="1"/>
    <x v="0"/>
    <x v="0"/>
    <x v="0"/>
    <n v="10000"/>
  </r>
  <r>
    <x v="0"/>
    <x v="81"/>
    <s v="五险一金"/>
    <s v="职位月薪"/>
    <s v="5000-10000元/月"/>
    <d v="2018-04-03T09:57:42"/>
    <m/>
    <x v="0"/>
    <s v="大专"/>
    <s v="1人"/>
    <s v="岗位职责:岗位职责：1、负责话费流量平台数据指标的制定和监控；2、负责话费流量平台业务数据的统计和分析，提供日常报表；3、基于数据分析提出话费流量平台及交费产品优化建议；4、配合公司相关部门提供话费流量业务的统计数据及分析结果；任职要求:任职要求：1、统计、通信、计算机专业优先；2、熟练使用word、excel、powerpoint等办公软件；3、熟悉数据统计与分析的常用方法与技巧；4、1年以上相关工作经验。"/>
    <s v="金融街"/>
    <x v="0"/>
    <s v="民营"/>
    <s v="IT服务(系统/数据/维护)"/>
    <n v="5000"/>
    <n v="10000"/>
    <x v="0"/>
    <x v="2"/>
    <n v="1"/>
    <x v="0"/>
    <x v="0"/>
    <x v="0"/>
    <n v="7500"/>
  </r>
  <r>
    <x v="0"/>
    <x v="23"/>
    <s v="五险一金"/>
    <s v="职位月薪"/>
    <s v="6001-8000元/月"/>
    <d v="2018-04-04T15:10:58"/>
    <m/>
    <x v="3"/>
    <s v="大专"/>
    <s v="1人"/>
    <s v="职位描述：岗位职责：1. 监控日常出具，以、日、周、月建立完善的零售数据分析模型；2. 负责处理零售数据，根据需求输出零售数据报告；3. 分析零售数据，找出异常数据或特点，并查找原因；4. 负责零售系统日常运营，监督系统使用情况，收集处理系统问题及部门的沟通协调；5. 协助进行团队管理工作，如组织会议、部门团建等工作；任职资格：? 认可小牛文化，热爱小牛产品，愿意跟随小牛一同发展? 两年以上工作经验，零售行业优先? 熟练使用EXCEL各种公式、函数等，擅长制作PPT? 对数字敏感，了解数据模型和经营分析的通用方法论优先"/>
    <s v="北京市朝阳区望京                                                        查看职位地图"/>
    <x v="0"/>
    <s v="民营"/>
    <s v="互联网/电子商务"/>
    <n v="6001"/>
    <n v="8000"/>
    <x v="3"/>
    <x v="2"/>
    <n v="1"/>
    <x v="0"/>
    <x v="0"/>
    <x v="0"/>
    <n v="7000.5"/>
  </r>
  <r>
    <x v="0"/>
    <x v="35"/>
    <s v="五险一金"/>
    <s v="职位月薪"/>
    <s v="10001-15000元/月"/>
    <d v="2018-04-08T10:07:32"/>
    <m/>
    <x v="2"/>
    <s v="本科"/>
    <s v="1人"/>
    <s v="岗位职责:1、负责对核心业务的基础数据进行清洗和整理；2、负责定期根据整理好的数据对业务进展情况进行分析，得到业务整体情况和全国各省业务发展健康度的分析结果；3、负责对常用的业务分析形成报表需求，跟进需求实现并验证报表准确性；4、负责对业务数据进行临时分析任职要求:1、 计算机、统计学等相关专业，本科及以上学历，7年及以上工作经验。2、对数据有敏感性，良好的数据处理能力，沟通能力和学习能力强。3、能够自行搭建数据库环境（如sql server或my sql等）；4、熟练使用sql语句，熟练使用excel，能够对大量数据进行导入、处理、导出等操作；5、能够根据数据分析师的需求对数据进行清洗和整理。"/>
    <s v="西单"/>
    <x v="0"/>
    <s v="民营"/>
    <s v="IT服务(系统/数据/维护)"/>
    <n v="10001"/>
    <n v="15000"/>
    <x v="2"/>
    <x v="1"/>
    <n v="1"/>
    <x v="0"/>
    <x v="0"/>
    <x v="0"/>
    <n v="12500.5"/>
  </r>
  <r>
    <x v="0"/>
    <x v="82"/>
    <s v="节日福利"/>
    <s v="职位月薪"/>
    <s v="3000-4000元/月"/>
    <d v="2018-04-08T10:52:36"/>
    <m/>
    <x v="4"/>
    <s v="大专"/>
    <s v="1人"/>
    <s v="岗位职责：1. 通过系统类平台投放和优化效果类广告项目（游戏，应用类APP为主），完成项目消耗和产品KPI；2. 收集产品资料，完成产品调研，撰写创意文案，制定效果优化策略，完成日常项目优化和创意更迭；3. 对流量资源有一定的认知，懂得根据产品筛选组合定投不同的流量资源，匹配产品对应的目标人群；4. 对广告投放数据进行整理及分析，总结优化规律和方法论；5. 定期整理投放的优秀创意及案例，并以结案整理输出。任职资格：1.广告学传播学专业背景，本科及以上学历，实习期间能够保证全勤；2. 对广告行业感兴趣，有着较强地逻辑思考能力，沟通能力，抗压能力;3.能熟练掌握使用office办公软件；4.对数据敏感，有一定数据分析能力，有责任心；5. 符合上述要求，爱玩手机游戏、对游戏、应用类等手机App有一些研究的同学优先。"/>
    <s v="上海市徐汇区文定路209号A座5F"/>
    <x v="0"/>
    <s v="民营"/>
    <s v="互联网/电子商务"/>
    <n v="3000"/>
    <n v="4000"/>
    <x v="4"/>
    <x v="2"/>
    <n v="1"/>
    <x v="0"/>
    <x v="0"/>
    <x v="0"/>
    <n v="3500"/>
  </r>
  <r>
    <x v="0"/>
    <x v="23"/>
    <s v="节日福利"/>
    <s v="职位月薪"/>
    <s v="4001-6000元/月"/>
    <d v="2018-03-29T10:03:55"/>
    <m/>
    <x v="3"/>
    <s v="大专"/>
    <s v="1人"/>
    <s v="工作职责：1、负责销售数据的归纳统计分析，及时反馈销售数据状况；2、定期或不定期对销售数据及库存数据进行统计分析，按要求制作各类数据表；3、与各部门进行业务沟通和协调；4、完成领导交办的其他任务任职资格：1、大专以上学历，统计学、信息类、应用数学、电子商务、市场营销、财务管理等专业优先考虑；2、较强的逻辑思维能力及数据敏感，熟悉数据库，至少掌握20种Excel函数；3、有快消品行业数据分析工作经验优先考虑；4、良好的团队协作精神，责任心强，能承担一定的责任与压力"/>
    <s v="广州市白云区云城西路888号白云绿地中心2401-02"/>
    <x v="3"/>
    <s v="民营"/>
    <s v="贸易/进出口"/>
    <n v="4001"/>
    <n v="6000"/>
    <x v="3"/>
    <x v="2"/>
    <n v="1"/>
    <x v="3"/>
    <x v="0"/>
    <x v="0"/>
    <n v="5000.5"/>
  </r>
  <r>
    <x v="0"/>
    <x v="83"/>
    <s v="五险一金"/>
    <s v="职位月薪"/>
    <s v="2001-4000元/月"/>
    <d v="2018-04-04T14:54:26"/>
    <m/>
    <x v="5"/>
    <s v="大专"/>
    <s v="1人"/>
    <s v="岗位职责：1.在导师的带领下进行风险数据分析。2.在导师的带领下处理数据报表。3.在导师的带领下进行数据测试和验证。任职要求：1.全日制专科及以上学历，计算机、统计等专业。有学习并会使用 mysql 、sas、 python 、r 任一编程。2.接受优秀应届毕业生"/>
    <s v="深圳市龙岗区坂田街道雅宝路1号星河WORLD C座19层"/>
    <x v="4"/>
    <s v="民营"/>
    <s v="互联网/电子商务"/>
    <n v="2001"/>
    <n v="4000"/>
    <x v="5"/>
    <x v="2"/>
    <n v="1"/>
    <x v="4"/>
    <x v="0"/>
    <x v="0"/>
    <n v="3000.5"/>
  </r>
  <r>
    <x v="0"/>
    <x v="13"/>
    <s v="周末双休"/>
    <s v="职位月薪"/>
    <s v="12000-15000元/月"/>
    <d v="2018-04-08T10:06:42"/>
    <m/>
    <x v="2"/>
    <s v="本科"/>
    <s v="1人"/>
    <s v="岗位职责：1.负责在数据库中整理清洗数据和统计分析，计算和筛选变量，提取特征，刻画数据特征；2.负责数据建模和日常报表的开发，结合实际效果不断进行模型的训练和迭代，管理模型生命周期的全流程；3.与业务团队配合针对数据分析结果形成业务策略，指导营销与CRM活动；4.负责业务、市场推广和APP数据的监控和分析、运营活动的成本及收益分析，计算ROI，并提出优化建议；5.处理临时性数据分析需求，通过各类渠道获取市场、行业、竞品信息，利用数据分析和解读的能力，对业务作出合理的判断和趋势性预判。任职要求：1.统招本科以上学历，三年以上商业数据分析、数据管理经验；2.熟悉掌握Excel，并掌握一种以上主流的统计分析工具：SQL/SAS/SPSS/Python等；3.具有较强的沟通协调能力、数据分析思路、归纳总结能力，逻辑严谨细致；4.具有互联网金融行业经验优先。"/>
    <s v="牡丹园城建大厦                                                        查看职位地图"/>
    <x v="4"/>
    <s v="民营"/>
    <s v="计算机软件"/>
    <n v="12000"/>
    <n v="15000"/>
    <x v="2"/>
    <x v="1"/>
    <n v="1"/>
    <x v="4"/>
    <x v="0"/>
    <x v="0"/>
    <n v="13500"/>
  </r>
  <r>
    <x v="0"/>
    <x v="13"/>
    <s v="年底双薪"/>
    <s v="职位月薪"/>
    <s v="10000-20000元/月"/>
    <d v="2018-04-04T14:54:26"/>
    <m/>
    <x v="1"/>
    <s v="本科"/>
    <s v="1人"/>
    <s v="岗位职责：1、负责建立各种客户关系数据挖掘模型、分类预测模型、产品推荐模型，以及和技术部门对接完成模型部署，上线维护；2、利用数据挖掘结果优化客服中心相关系统，例如智能机器人的应用，商户管理系统应用，风控维度调整；3、基于挖掘结果策划相关数据库营销活动。任职要求：1、具备扎实的统计学知识、数据分析功底以及数据挖掘、机器学习算法能力，至少精通一门数据分析工具，例如SAS,R,MATLAB,WEKA等；2、有一定编码能力（Java/Python/C等），能熟练运用SQL；3、有一定数据挖掘建模经验，能独立完成从业务问题定位到挖掘建模，实施落地全过程；4、学习能力强，有互联网或者金融业相关的数据库营销，挖掘建模等相关经验更佳。"/>
    <s v="深圳市龙岗区坂田街道雅宝路1号星河WORLD C座19层"/>
    <x v="4"/>
    <s v="民营"/>
    <s v="互联网/电子商务"/>
    <n v="10000"/>
    <n v="20000"/>
    <x v="1"/>
    <x v="1"/>
    <n v="1"/>
    <x v="4"/>
    <x v="0"/>
    <x v="0"/>
    <n v="15000"/>
  </r>
  <r>
    <x v="0"/>
    <x v="84"/>
    <s v="五险一金"/>
    <s v="职位月薪"/>
    <s v="4001-6000元/月"/>
    <d v="2018-04-03T14:59:58"/>
    <m/>
    <x v="3"/>
    <s v="大专"/>
    <s v="1人"/>
    <s v="岗位职责1.每月根据商业流向和库存数据进行数据整理及销量划拨的计算。2.根据省公司资料申请进行资料整理盖章邮寄等工作。3. 对经销商的协议进行审核盖章等工作。4.对分部涉及流向的费用申请进行流向核对审核。5.对分部申请的商业价格基金及二级商返利进行审核拨付核销。任职资格1. 大专以上学历，专业不限；2. 具有1-2年工作经验，擅长处理数据工作；3. 熟悉OFFICE办公软件，熟练操作EXCEL；4. 具有较强的沟通、表达能力和团队合作精神。"/>
    <s v="深圳市南山区科技园北区朗山路17号 健康元药业集团股份有限公司大厦"/>
    <x v="1"/>
    <s v="上市公司"/>
    <s v="医药/生物工程"/>
    <n v="4001"/>
    <n v="6000"/>
    <x v="3"/>
    <x v="2"/>
    <n v="1"/>
    <x v="1"/>
    <x v="2"/>
    <x v="0"/>
    <n v="5000.5"/>
  </r>
  <r>
    <x v="0"/>
    <x v="85"/>
    <s v="五险一金"/>
    <s v="职位月薪"/>
    <s v="10000-20000元/月"/>
    <d v="2018-04-08T09:58:43"/>
    <m/>
    <x v="2"/>
    <s v="本科"/>
    <s v="2人"/>
    <s v="职位情况：1、参与电信、银行、零售等主流行业的数据分析应用设计及研究工作；2、根据客户业务需要，为用户设计详细的数据分析解决方案，并为用户提供全面的数据分析，构建各种数据挖掘模型；3、进行客户需求分析和市场分析，辅助客户提供精细化管理能力，提升客户经营决策能力；4、基于客户业务、已有数据及系统提供专业化的业务规划、应用建设等咨询服务；5、总结、沉淀已有的各种数据分析模型；6、定期总结和提炼分析思路、方法和结论,建立科学、完善、有效的数据分析；7、撰写数据分析报告；8、针对项目实施需求规划设计产品；职位要求：1、全日制大学本科及以上学历，统计、数学、计算机及相关专业，6年以上数据分析/挖掘相关工作经验；2、精通DB2、Oracle数据仓库，熟练掌握数据分析、数据挖掘方法，熟练使用SAS、SPSS等工具；3、对数据与业务有足够敏感性，逻辑思维缜密，独立思考能力、通达能力强，承受较强的工作压力；4、具有丰富的海量数据挖掘项目实施经验，能独立完成挖掘项目的规划、实施及分析结果报告编制；5、有创新意识，并具备良好的学习能力、团队合作精神、沟通能力和组织协调能力；6、有电信行业数据分析工作经验者优先；7、有大数据工作经验者优先；8、具有独立的调研与分析研究能力，并善于协调沟通、团队协作；"/>
    <s v="上海市普陀区怒江北路399号802室                                                        查看职位地图"/>
    <x v="4"/>
    <s v="民营"/>
    <s v="计算机软件"/>
    <n v="10000"/>
    <n v="20000"/>
    <x v="2"/>
    <x v="1"/>
    <n v="2"/>
    <x v="4"/>
    <x v="0"/>
    <x v="0"/>
    <n v="15000"/>
  </r>
  <r>
    <x v="0"/>
    <x v="35"/>
    <s v="五险一金"/>
    <s v="职位月薪"/>
    <s v="7000-9000元/月"/>
    <d v="2018-04-08T10:05:30"/>
    <m/>
    <x v="1"/>
    <s v="本科"/>
    <s v="1人"/>
    <s v="岗位职责：1. 平台日常数据报表整理汇报（日报、周报、月报）；2. 定期对平台数据进行分析，并提出优化意见；3. 各板块活动数据分析报告编写，提出活动优化建议；4. 对平台用户数据进行定期分析，做出用户画像；5. 排查app各板块数据情况；6. 领导安排的临时任务。任职要求：1. 了解数据库基础知识，并能熟练使用SQL查询；2. 熟练使用word、excel、ppt等办公常用软件；3. 有上进心，对自己的工作认真细心，对数据负责，具有主动学习的能力；4. 3&amp;mdash;5年相关工作经验，了解算法优先，对用户画像、客户生命周期有了解；5. 有数据运营经验优先。"/>
    <s v="朝阳区驼房营南里8号新华科技大厦14层"/>
    <x v="0"/>
    <s v="民营"/>
    <s v="互联网/电子商务"/>
    <n v="7000"/>
    <n v="9000"/>
    <x v="1"/>
    <x v="1"/>
    <n v="1"/>
    <x v="0"/>
    <x v="0"/>
    <x v="0"/>
    <n v="8000"/>
  </r>
  <r>
    <x v="0"/>
    <x v="5"/>
    <s v="创业公司"/>
    <s v="职位月薪"/>
    <s v="4001-6000元/月"/>
    <d v="2018-04-08T10:18:34"/>
    <m/>
    <x v="3"/>
    <s v="本科"/>
    <s v="3人"/>
    <s v="一、岗位描述 1、负责录入程序及负责组织数据录入； 2、依据研究员提供的出表格式，编写出表程序； 3、负责数据处理，依据研究员的要求为其提供客户所需的数据报表或是特殊的格式的数据； 4、对运行所得的数据报表确保其正确性及准确性； 负责研究数据模型的开发。 二、任职资格 1. 计算机或数学专业，正规院校大专及以上学历； 2. 2年以上相关工作经验； 3. 较强的逻辑思维能力； 4. 工作认真、仔细、有计划性、具有同时处理多个项目的经验和技巧； 5. 性格开朗，善与人沟通。"/>
    <s v="北京市东城区光明桥天玉大厦704                                                        查看职位地图"/>
    <x v="4"/>
    <s v="民营"/>
    <s v="广告/会展/公关"/>
    <n v="4001"/>
    <n v="6000"/>
    <x v="3"/>
    <x v="1"/>
    <n v="3"/>
    <x v="4"/>
    <x v="0"/>
    <x v="0"/>
    <n v="5000.5"/>
  </r>
  <r>
    <x v="0"/>
    <x v="86"/>
    <s v="五险一金"/>
    <s v="职位月薪"/>
    <s v="10001-15000元/月"/>
    <d v="2018-03-12T08:20:28"/>
    <m/>
    <x v="0"/>
    <s v="本科"/>
    <s v="1人"/>
    <s v="岗位职责：1、进行基础数据库的建立以及数据库的日常信息维护；2、负责公司医药数据库数据电子化和标准化处理；3、分析药品销售数据，提交数据分析报告；4、负责药品基础属性（说明书、药品分类等）数据分析并进行标准化，确保数据规范，使用便利。任职资格：1、本科及以上学历，信息管理与信息系统（医药方向）及医药信息工程（医药方向）相关专业；2、熟练的office办公软件应用能力，掌握相关数据库语言，熟练的数据统计和数据分析能力；3、有责任心、细致严谨、学习能力和执行能力强。"/>
    <s v="深圳市南山区科技中三路1号海王银河科技大厦23楼                                                        查看职位地图"/>
    <x v="0"/>
    <s v="民营"/>
    <s v="医药/生物工程"/>
    <n v="10001"/>
    <n v="15000"/>
    <x v="0"/>
    <x v="1"/>
    <n v="1"/>
    <x v="0"/>
    <x v="0"/>
    <x v="0"/>
    <n v="12500.5"/>
  </r>
  <r>
    <x v="0"/>
    <x v="87"/>
    <s v="创业公司"/>
    <s v="职位月薪"/>
    <s v="6001-8000元/月"/>
    <d v="2018-04-08T09:57:43"/>
    <m/>
    <x v="3"/>
    <s v="不限"/>
    <s v="1人"/>
    <s v="岗位描述：1、 负责平台日常运营数据、负责平台交易流水增长；2、负责优化提升会员用户体验，提升会员复投率；3、负责线上运营活动策划及推动执行，通过线上活动刺激已有用户复投及活跃，拉升平台交易额；4、负责平台运营数据体系搭建、提取及分析，按时撰写（月/季度/年）运营分析报告，不限于用户行为分析、活动数据分析、转化率、流失率等关键指标及周期性运营数据分析报告；5、负责规划设计运营相关产品功能需求，撰写功能需求文档；6、领导交付的其他任务；7、公司内部与上级领导建立良好沟通，按时，按层级汇报工作。任职资格：1、正规高校专科及以上学历；2、两年以上工作经验，3、对数据敏感，以数据作为运营工作的主要引导；4、熟练掌握数据分析各项工具，如：Excel，MySQL 等；5、执行力强，能够及时完成领导交代的工作；7、同时能够与领导建立良好的沟通，具备服从力、执行力。"/>
    <s v="北京亦庄经济技术开发区融化中路10号亦城国际A座B1层                                                        查看职位地图"/>
    <x v="5"/>
    <s v="民营"/>
    <s v="互联网/电子商务"/>
    <n v="6001"/>
    <n v="8000"/>
    <x v="3"/>
    <x v="3"/>
    <n v="1"/>
    <x v="5"/>
    <x v="0"/>
    <x v="0"/>
    <n v="7000.5"/>
  </r>
  <r>
    <x v="0"/>
    <x v="13"/>
    <s v="五险一金"/>
    <s v="职位月薪"/>
    <s v="8001-10000元/月"/>
    <d v="2018-04-03T20:13:47"/>
    <m/>
    <x v="0"/>
    <s v="本科"/>
    <s v="1人"/>
    <s v="岗位职责：1.进行日常业务数据的监控，分析汇报；2.对用户行为数据进行分析、监控和挖掘；3.协助进行业务的考核评估；4.快速理解业务，发掘业务细节和数据之间的联系；任职资格：1.统招本科以上学历，统计学、数学、管理类等相关专业，985/211优先；2.数据敏感性较好，推理判断、归纳汇总能力较强；3.善于思考，诚信，团队意识强，有很强的责任心；4.较强的执行力和学习能力，能承担工作压力；5.热爱游戏行业、对棋牌游戏较为了解者优先；6.熟练掌握excel、spss、sql相关工具者优先；7.有数据分析、挖掘经验者优先；"/>
    <s v="北京市朝阳区北苑路甲13号北辰泰岳大厦15层                                                        查看职位地图"/>
    <x v="0"/>
    <s v="民营"/>
    <s v="网络游戏"/>
    <n v="8001"/>
    <n v="10000"/>
    <x v="0"/>
    <x v="1"/>
    <n v="1"/>
    <x v="0"/>
    <x v="0"/>
    <x v="0"/>
    <n v="9000.5"/>
  </r>
  <r>
    <x v="0"/>
    <x v="13"/>
    <s v="五险一金"/>
    <s v="职位月薪"/>
    <s v="10001-15000元/月"/>
    <d v="2018-04-04T09:57:07"/>
    <m/>
    <x v="3"/>
    <s v="本科"/>
    <s v="1人"/>
    <s v="工作职责1.跟踪产品更新和运营策略的数据结果，推动其评估和改进；2.用户画像和用户行为分析；3.设计、分析A/B test，探寻各交互/设计因素对转化率的影响，指导产品优化；4.计算、管理各级转化率，不断迭代优化；5.根据产品和运营需要，建立各种BI报表，维护数据日报、周报等。职位要求1.熟练使用SQL；2.熟练使用BI工具；3.985/211毕业优先；4.理工科专业背景；5.1年以上数据分析经验。加分项：1.熟悉Python等数据处理编程语言。"/>
    <s v="东城区东直门北小街歌华大厦B座10层1021室                                                        查看职位地图"/>
    <x v="0"/>
    <s v="民营"/>
    <s v="互联网/电子商务"/>
    <n v="10001"/>
    <n v="15000"/>
    <x v="3"/>
    <x v="1"/>
    <n v="1"/>
    <x v="0"/>
    <x v="0"/>
    <x v="0"/>
    <n v="12500.5"/>
  </r>
  <r>
    <x v="0"/>
    <x v="88"/>
    <s v="五险一金"/>
    <s v="职位月薪"/>
    <s v="15001-20000元/月"/>
    <d v="2018-04-08T10:01:15"/>
    <m/>
    <x v="0"/>
    <s v="硕士"/>
    <s v="1人"/>
    <s v="【职责说明】1. 生物信息学、蛋白质组学、生物学或分析化学背景；2. 了解蛋白质谱的鉴定，定量，修饰等的数据处理分析过程以及数据分析方法；3. 熟悉使用Mascot, Scaffold等主流质谱数据分析软件；4. 了解蛋白质组学实验技术； 了解或操作过生物质谱仪器为佳；5. 参与或负责过基因组、蛋白质组学方面的课题或项目；6. 了解基于蛋白质组学的功能注释聚类或通路分析；【具体要求】1. 有良好地表达能力，擅于与人交流；2. 富有负责心，工作主动；3. 能承受工作压力，愿意经常出差；4. 能独立承担一个项目的营销和推广工作；5. 愿意接受挑战，并乐于学习新知识和技能；"/>
    <s v="上海市松江区沪松公路1399弄68号1504                                                        查看职位地图"/>
    <x v="5"/>
    <s v="民营"/>
    <s v="医药/生物工程"/>
    <n v="15001"/>
    <n v="20000"/>
    <x v="0"/>
    <x v="0"/>
    <n v="1"/>
    <x v="5"/>
    <x v="0"/>
    <x v="0"/>
    <n v="17500.5"/>
  </r>
  <r>
    <x v="0"/>
    <x v="13"/>
    <s v="五险一金"/>
    <s v="职位月薪"/>
    <s v="15000-30000元/月"/>
    <d v="2018-04-08T09:48:10"/>
    <m/>
    <x v="1"/>
    <s v="本科"/>
    <s v="2人"/>
    <s v="岗位职责:1、负责搭建大数据系统架构，了解各种架构体系优劣，并能作出科学决策；2、研究前沿技术，解决实际场景中的业务问题，优化离线/实时大数据计算任务的性能；3、充分理解业务需求、转化业务需求为工程文档；4、制定开发计划，掌控进度，并与团队进行必要沟通。任职要求:1、计算机或相关专业本科及以上学历，5年以上大数据开发经验；2、熟悉Linux/Unix开发环境，精通python、java、scala，扎实的数据结构和算法功底；3、具有丰富的数据加工处理经验，对数据处理、数据清洗，数据建模、数据分析等有深刻认识和实战经验；4、熟练使用HBase、kafka, hive、spark、kylin、presto等进行数据加工；熟悉hive和spark的编写和性能调优；5、清晰的逻辑分析和表达能力，热爱技术，乐于分享，对行业和技术的发展有自己的见解；6、良好的团队精神和合作意识，强烈的责任心，对工作有激情，良好的沟通能力。有限考虑：1、有数据挖掘、深度学习领域的理论基础和算法实现和优化经验优先；"/>
    <s v="北京市朝阳区酒仙桥路10号恒通商务园b7楼3层"/>
    <x v="4"/>
    <s v="民营"/>
    <s v="计算机软件"/>
    <n v="15000"/>
    <n v="30000"/>
    <x v="1"/>
    <x v="1"/>
    <n v="2"/>
    <x v="4"/>
    <x v="0"/>
    <x v="0"/>
    <n v="22500"/>
  </r>
  <r>
    <x v="0"/>
    <x v="55"/>
    <s v="创业公司"/>
    <s v="职位月薪"/>
    <s v="5000-10000元/月"/>
    <d v="2018-04-08T09:55:36"/>
    <m/>
    <x v="3"/>
    <s v="大专"/>
    <s v="1人"/>
    <s v="岗位要求：1、数据逻辑清晰，数据敏感度高；计算机专业、统计学专业优先考虑,，MMO游戏或SLG游戏经验者优先考虑；2、熟练使用SQL语句、EXCEL，掌握SPSS、R、SAS等其中一种分析工具；3、具有一定的数据挖掘、建模、预测能力，可独立对产品及竞品进行深入挖掘；4、良好的沟通、表达能力及团队协作精神；5、为人沉稳谦和，态度积极乐观；6、良好的逻辑分析能力和文字表达能力，具备数据分析报告讲解能力。职责描述：1、负责游戏日常数据统计、监控和分析工作，对产品调优、产品运营提供有力数据支持；2、根据公司产品运营需求，对现有数据平台进行整理完善，定期完成日、周、月数据报表；3、定期进行运营、渠道以及市场分析，发现潜在问题，挖掘产品潜力，提出合理执行建议；4、定向活动以及功能分析，根据历史数据给出活动及功能制定建议；5、开展专题式深度产品及市场分析挖掘，分析建模、数据检验、产出分析报告等，为运营策略、广告效果提供数据支撑和有效建议。"/>
    <s v="深圳市南山区粤海街道科技园劲嘉大厦1001室                                                        查看职位地图"/>
    <x v="4"/>
    <s v="民营"/>
    <s v="广告/会展/公关"/>
    <n v="5000"/>
    <n v="10000"/>
    <x v="3"/>
    <x v="2"/>
    <n v="1"/>
    <x v="4"/>
    <x v="0"/>
    <x v="0"/>
    <n v="7500"/>
  </r>
  <r>
    <x v="0"/>
    <x v="89"/>
    <s v="创业公司"/>
    <s v="职位月薪"/>
    <s v="10001-15000元/月"/>
    <d v="2018-04-08T10:00:25"/>
    <m/>
    <x v="3"/>
    <s v="大专"/>
    <s v="1人"/>
    <s v="1.负责数据分析部门人员的管理与培训指导；2.负责电商营销数据、产品数据、推广数据等流量监控、效果评估等网站分析工作；3.建立与完善数据分析体系，制定数据统计规范，制定数据统计模型，并实施落实；4.分析网站产品及用户行为，结合公司营销战略确定产品改进方案；5.分析行业数据及TOP商家运营情况，由数据洞察总结出商业机会点及行动建议；6.整理设计网站数据报表，撰写分析报告，从数据的角度给出运营建议，为管理层提供商业策略分析和业务优化建议；任职资格：1、全日制大专以上学历，统计学、数学、电子商务等相关专业；2、3年以上电商行业相关岗位工作经验，2年以上管理经验；3、能熟练操作Excel、Access、Powerpoint等办公软件，运用SAS、SPSS等专业统计分析工具；4、对数据敏感度高，思维敏捷，分析能力强，工作细致耐心，有责任感。5. 热爱电商行业工作，思维敏捷，有市场洞察力；有创意性思维，性格开朗，有激情，具有良好的团队管理能力。"/>
    <s v="黄埔区中山大道东粤旺商贸大厦B座                                                        查看职位地图"/>
    <x v="3"/>
    <s v="民营"/>
    <s v="互联网/电子商务"/>
    <n v="10001"/>
    <n v="15000"/>
    <x v="3"/>
    <x v="2"/>
    <n v="1"/>
    <x v="3"/>
    <x v="0"/>
    <x v="0"/>
    <n v="12500.5"/>
  </r>
  <r>
    <x v="0"/>
    <x v="13"/>
    <s v="五险一金"/>
    <s v="职位月薪"/>
    <s v="10001-15000元/月"/>
    <d v="2018-04-08T09:38:57"/>
    <m/>
    <x v="1"/>
    <s v="本科"/>
    <s v="2人"/>
    <s v="岗位职责：1. 参与需求调研、分析并需求归档。2. 负责撰写专题分析报告。3. 设计构建分析模型。任职要求：1．统计学、计量经济学、数学、数据挖掘等数据分析相关专业本科以上学历。2. 4年及以上数据分析工作经验，有保险数据分析工作经验者优先；有咨询公司数据分析经验优先。3．熟练使用SPSS、SAS、R等任意一种数据分析挖掘软件。4. 对主成分分析、因子分析、分类聚类、关联分析、回归分析、时间序列模型、方差分解有深入了解。5. 具有良好的数据和业务的敏感性，优秀的数据分析技能，擅长与内部及外部合作团队交流沟通，具有较好的分析总结能力和数据报告呈现能力。"/>
    <s v="北京市海淀区中关村大街甲59号2101"/>
    <x v="0"/>
    <s v="外商独资"/>
    <s v="计算机软件"/>
    <n v="10001"/>
    <n v="15000"/>
    <x v="1"/>
    <x v="1"/>
    <n v="2"/>
    <x v="0"/>
    <x v="7"/>
    <x v="0"/>
    <n v="12500.5"/>
  </r>
  <r>
    <x v="0"/>
    <x v="90"/>
    <s v="节日福利"/>
    <s v="职位月薪"/>
    <s v="10001-15000元/月"/>
    <d v="2018-04-04T10:12:43"/>
    <m/>
    <x v="3"/>
    <s v="本科"/>
    <s v="1人"/>
    <s v="岗位职责：1、熟悉产品运营业务需求、业务逻辑，梳理产品运营各项指标；2、对产品运营指标数据形成日、周、月、年、等维度数据报表；3、负责产品的数据分析，监控日常产品运营状态，发现运营异常，分析原因并提出优化方案。任职要求：1、本科及以上学历，计算机相关专业；2、从事BI大数据分析工作1年以上经验；3、熟悉SOL语句，有Hive、greenplum使用经验，会使用Tableau报表工具等。"/>
    <s v="北京市朝阳区新源南路6号京城大厦"/>
    <x v="0"/>
    <s v="民营"/>
    <s v="计算机软件"/>
    <n v="10001"/>
    <n v="15000"/>
    <x v="3"/>
    <x v="1"/>
    <n v="1"/>
    <x v="0"/>
    <x v="0"/>
    <x v="0"/>
    <n v="12500.5"/>
  </r>
  <r>
    <x v="0"/>
    <x v="91"/>
    <s v="节日福利"/>
    <s v="职位月薪"/>
    <s v="8001-10000元/月"/>
    <s v="0002-01-01 00:00:00"/>
    <m/>
    <x v="0"/>
    <s v="本科"/>
    <s v="1人"/>
    <s v="岗位职责：1、构建准确的、能反映业务线特征的整体指标数据体系，基于业务监控中指标体系及时发现问题；2、以业绩提升为导向，对业务进行深入数据分析，为品牌决策、产品方向、市场策略提供数据支持并进行相关数据规划；3、每天输出数据报告，推动投放实现报表及分析的自动化；4、负责新渠道、新业务以及用户调研工作的数据分析、策略建议和孵化推动。5、具有独立工作能力和分析判断能力、良好的人际交往能力与团队合作精神任职要求："/>
    <s v="北京市朝阳区建国路92号世茂大厦C座13层                                                        查看职位地图"/>
    <x v="0"/>
    <s v="民营"/>
    <s v="互联网/电子商务"/>
    <n v="8001"/>
    <n v="10000"/>
    <x v="0"/>
    <x v="1"/>
    <n v="1"/>
    <x v="0"/>
    <x v="0"/>
    <x v="0"/>
    <n v="9000.5"/>
  </r>
  <r>
    <x v="0"/>
    <x v="92"/>
    <s v="创业公司"/>
    <s v="职位月薪"/>
    <s v="15001-20000元/月"/>
    <d v="2018-04-02T10:30:48"/>
    <m/>
    <x v="1"/>
    <s v="本科"/>
    <s v="1人"/>
    <s v="岗位职责：1.负责统筹安排公司各部门数据需求，设计相应的数据需求规范及执行2.充分理解业务，负责业务报表字段的设计，优化；3.负责公司业务报表系统可视化，并对业务系统逐步改善优化4.负责和bi部门协同，推动优化改善数据质量；5．负责培养下属各项专业能力，并能及时梳理数据逻辑思路，提高下属数据处理能力6．负责管理和搭建数据团队，并能带领团队高效、积极、有质量的开展工作岗位要求：1.本科及以上学历，4年以上相关工作经验，有团队管理经验，至少带过3-5人团队2.具备较强的逻辑思考能力和抗压能力3．有数据可视化经验，熟悉Finereport、Tableau操作者优先考虑4. 熟练运用SQL、R、Python等数据分析语言，能从海量数据提炼核心结果5.优先的学习能力、沟通能力、协作能力、强烈责任心。"/>
    <s v="上海长宁区福泉路99号办伴携程空间1号楼1层B3-B7"/>
    <x v="3"/>
    <s v="外商独资"/>
    <s v="互联网/电子商务"/>
    <n v="15001"/>
    <n v="20000"/>
    <x v="1"/>
    <x v="1"/>
    <n v="1"/>
    <x v="3"/>
    <x v="7"/>
    <x v="0"/>
    <n v="17500.5"/>
  </r>
  <r>
    <x v="0"/>
    <x v="13"/>
    <m/>
    <s v="职位月薪"/>
    <s v="15001-20000元/月"/>
    <d v="2018-04-04T09:43:59"/>
    <m/>
    <x v="3"/>
    <s v="本科"/>
    <s v="1人"/>
    <s v="岗位职责：1、各互联网合作渠道的大数据规整与分析工作，建立合作伙伴的数据服务机制；2、收集整理数据产品下的数据指标体系，建立数据分析与追踪模型，并进行持续迭代；3、优化数据产品指标维度与模型，定期输出数据产品规划及实施计划4、数据产品方向的竞品与同类型优秀产品的研究分析，定期输出数据产品服务方向的市场分析报告任职要求：1、本科以上学历，数理统计（优先）、计算机等相关专业；2、2年以上数据挖掘经验，熟练掌握数据挖掘和统计分析技术，熟悉回归分析、RMF模型、主成分、聚类分类等相关算法；熟练使用数据库mysql、oracle；3、熟练使用R、python、SPSS、SAS等其中一种统计分析工具，熟悉大数据hadoop、spark优先；4、良好的逻辑思维与表达能力，能够综合运用数据分析为业务和运营团队提供可行性建议；5、具备良好的跨团队的沟通能力，良好的抗压能力、沟通能力和团队精神 ，有数据分析模型搭建的经验，有独立开展分析研究项目的经验优先。"/>
    <s v="北京市朝阳区广渠路66号院百环大厦5层"/>
    <x v="0"/>
    <s v="上市公司"/>
    <s v="广告/会展/公关"/>
    <n v="15001"/>
    <n v="20000"/>
    <x v="3"/>
    <x v="1"/>
    <n v="1"/>
    <x v="0"/>
    <x v="2"/>
    <x v="0"/>
    <n v="17500.5"/>
  </r>
  <r>
    <x v="0"/>
    <x v="93"/>
    <s v="五险一金"/>
    <s v="职位月薪"/>
    <s v="7000-9000元/月"/>
    <d v="2018-04-08T10:08:35"/>
    <m/>
    <x v="2"/>
    <s v="大专"/>
    <s v="1人"/>
    <s v="岗位职责：1、 使用Excel 和Access进行数据分析，以支持公司内部各项财务分析工作；2、 对现有财务各项工作、数据整理进行优化、提高精确性；3、 跟进各部门项目及合同进展、时效性进行有效数据分析；4、 负责总账，月底及年末的结帐、财务报告，申报和年度审计；5、 严格执行公司会计核算和财务管理制度；6、 完成上级交办的其他工作。任职要求： 1、 五年以上相关岗位工作经验；有会计中级资格证； 2、 具备数字敏感性和良好的数据分析能力，并具有较强的文字综合表达能力； 4、 良好的跨部门沟通和协调能力，具有团队合作精神，敬业负责。5、 熟悉用友U8 V12；精通Excel、Access；6、有非贸易外汇申报经验优先。"/>
    <s v="上海长宁区新华路200号"/>
    <x v="0"/>
    <s v="民营"/>
    <s v="媒体/出版/影视/文化传播"/>
    <n v="7000"/>
    <n v="9000"/>
    <x v="2"/>
    <x v="2"/>
    <n v="1"/>
    <x v="0"/>
    <x v="0"/>
    <x v="0"/>
    <n v="8000"/>
  </r>
  <r>
    <x v="0"/>
    <x v="13"/>
    <s v="节日福利"/>
    <s v="职位月薪"/>
    <s v="7000-14000元/月"/>
    <d v="2018-04-04T08:56:16"/>
    <m/>
    <x v="0"/>
    <s v="不限"/>
    <s v="1人"/>
    <s v="岗位职责：数据分析、数据挖掘、行为预测模型开发、数据质量分析。任职要求：1、本科及以上学历,计算机、通信、软件、数学、统计学等相关专业；2、对数据敏感,较强的分析洞察能力,良好的语言表达沟通能力,能独立分析和解决问题；3、工作态度认真,责任心强,细致耐心；4、熟悉数据库查询脚本,如oracle或者hive等数据库脚本的编写；5、熟练使用java,r,python语言中的一种或者是多种,进行数据分析工作；6、熟练掌握excel、word、ppt等相关文档处理工具；7、具有相应的数理统计、数学建模和数据分析等相关知识。"/>
    <s v="闵行区浦星公路797号5B栋3楼（浦江镇地铁站）                                                        查看职位地图"/>
    <x v="3"/>
    <s v="股份制企业"/>
    <s v="计算机软件"/>
    <n v="7000"/>
    <n v="14000"/>
    <x v="0"/>
    <x v="3"/>
    <n v="1"/>
    <x v="3"/>
    <x v="4"/>
    <x v="0"/>
    <n v="10500"/>
  </r>
  <r>
    <x v="0"/>
    <x v="25"/>
    <s v="五险一金"/>
    <s v="职位月薪"/>
    <s v="8001-10000元/月"/>
    <d v="2018-04-04T11:24:27"/>
    <m/>
    <x v="3"/>
    <s v="本科"/>
    <s v="1人"/>
    <s v="岗位职责：1、负责收集、整理业务、运营等数据，定期输出各类分析报告、以图表、PPT、WORD等方式呈现；2、业务指标、效能指标、质量指标等跟踪、监控、分析、预警；3、基于业务分析、挖掘优化产品及业务的模型，设计支持业务决策和运营的数据运营工具；4、规范并制定数据统计口径，形成标准；5、完成各种临时交办的数据分析任务；任职要求：1、本科及以上学历，4-5年以上的互联网金融行业数据分析相关工作经验；2、统计学、应用数学、财务专业优先；3、精通数据采集、处理和分析技能；熟练掌握数据库设计、SQL、数据分析理念及BI工具；4、良好的数据敏感度，了解大数据相关的基础知识，熟悉常见的数据分析和处理方法；5、自我驱动，交付能力强，面对复杂情况能够独立工作，结果导向；跨团队与部门的沟通能力强，有较强的团队协作意识和能力；6、具备优秀的分析判断能力、良好的沟通能力、较强的解决问题能力；7、严谨、公正客观；"/>
    <s v="北京市朝阳区光华路4号东方梅地亚中心C座1001                                                        查看职位地图"/>
    <x v="3"/>
    <s v="民营"/>
    <s v="基金/证券/期货/投资"/>
    <n v="8001"/>
    <n v="10000"/>
    <x v="3"/>
    <x v="1"/>
    <n v="1"/>
    <x v="3"/>
    <x v="0"/>
    <x v="1"/>
    <n v="9000.5"/>
  </r>
  <r>
    <x v="0"/>
    <x v="13"/>
    <s v="五险一金"/>
    <s v="职位月薪"/>
    <s v="8000-10000元/月"/>
    <d v="2018-02-24T09:36:46"/>
    <m/>
    <x v="3"/>
    <s v="硕士"/>
    <s v="1人"/>
    <s v="【岗位职责】1.负责周期性报表数据更新，能够根据自己的想法丰富报表指标体系，并与技术进行对接将规范化报表系统化；2.负责完善用户行为指标体系，掌握用户整个生命周期行为变化规律；3.负责整理、提炼业务数据，进行深度专题分析，形成结论并撰写报告；4.负责面向业务目标建立、完善数据分析模型，并能够运用模型指导业务；5.完成其他部门及领导各种临时性数据需求；【任职资格】1. 统招211本科及以上学历，统计学、数学、计算机相关专业，有挖掘、建模相关工作经验优先；2.能够熟练使用Excel，SQL，能够使用SAS、R、Python者优先；3.有互联网、电商等领域的数据分析工作经验者优先；4.要求学习能力强、思维敏捷、逻辑性强、责任心强、积极主动；5.熟悉数据挖掘常用算法，并能够将数据挖掘理论应用于实际业务中。"/>
    <s v="北京市朝阳区建国路92号世茂大厦C座13层                                                        查看职位地图"/>
    <x v="0"/>
    <s v="民营"/>
    <s v="互联网/电子商务"/>
    <n v="8000"/>
    <n v="10000"/>
    <x v="3"/>
    <x v="0"/>
    <n v="1"/>
    <x v="0"/>
    <x v="0"/>
    <x v="0"/>
    <n v="9000"/>
  </r>
  <r>
    <x v="0"/>
    <x v="35"/>
    <s v="五险一金"/>
    <s v="职位月薪"/>
    <s v="6000-12000元/月"/>
    <d v="2018-04-04T08:55:07"/>
    <m/>
    <x v="0"/>
    <s v="本科"/>
    <s v="30人"/>
    <s v="岗位职责数据分析、数据挖掘、行为预测模型开发、数据质量分析职位要求1、熟悉数据库查询脚本,如oracle或者hive等数据库脚本的编写；2、熟练使用java,r,python语言中的一种或者是多种,进行数据分析工作；3、熟练掌握excel、word、ppt等相关文档处理工具；4、具有相应的数理统计、数学建模和数据分析等相关知识。岗位要求1、对数据敏感,较强的分析洞察能力,良好的语言表达沟通能力,能独立分析和解决问题；2、本科及以上学历,计算机、通信、软件、数学、统计学等相关专业；3、工作态度认真,责任心强,细致耐心。"/>
    <s v="北京，大连，广州，贵州，杭州，合肥，南宁，呼和浩特，青岛，上海，沈阳，石家庄，苏州，太原，天津，武汉，乌鲁木齐，长春，郑州，重庆                                                        查看职位地图"/>
    <x v="3"/>
    <s v="股份制企业"/>
    <s v="计算机软件"/>
    <n v="6000"/>
    <n v="12000"/>
    <x v="0"/>
    <x v="1"/>
    <n v="30"/>
    <x v="3"/>
    <x v="4"/>
    <x v="0"/>
    <n v="9000"/>
  </r>
  <r>
    <x v="0"/>
    <x v="94"/>
    <s v="五险一金"/>
    <s v="职位月薪"/>
    <s v="10000-20000元/月"/>
    <d v="2018-04-03T17:29:32"/>
    <m/>
    <x v="3"/>
    <s v="本科"/>
    <s v="1人"/>
    <s v="岗位职责：1、 负责手游运营数据分析工作；挖掘数据特征，制定并实施分析方案，并根据数据分析结果为产品的改进提出合理化建议2、 通过分析数据，提出好的运营策略，发现潜在问题，并协助制定解决方案3、广告投放数据分析，通过对广告投放数据的分析，评估投放渠道质量，用户获取成本、投放回收情况等4、BI后台的需求提出，优化，及跟进任职要求：1、 数学、统计专业优先2、 一年以上互联网数据分析背景者优先3、 日常工作中使用SPSS\R做模型4、 熟悉数据分析的相关理论，精通excel，熟练使用SQL的5、 良好的逻辑分析能力与沟通能力"/>
    <s v="北京市朝阳区望京东路8号锐创国际中心A座3层                                                        查看职位地图"/>
    <x v="0"/>
    <s v="民营"/>
    <s v="网络游戏"/>
    <n v="10000"/>
    <n v="20000"/>
    <x v="3"/>
    <x v="1"/>
    <n v="1"/>
    <x v="0"/>
    <x v="0"/>
    <x v="0"/>
    <n v="15000"/>
  </r>
  <r>
    <x v="0"/>
    <x v="38"/>
    <s v="五险一金"/>
    <s v="职位月薪"/>
    <s v="13000-20000元/月"/>
    <d v="2018-02-24T09:36:30"/>
    <m/>
    <x v="1"/>
    <s v="本科"/>
    <s v="1人"/>
    <s v="岗位职责：1.对营销、运营、市场数据进行分析，并能够针对业务实际形成有助于业务部门参考的报告，主要包括：渠道分析、流量分析、用户分析、活动跟踪分析；2.能够及时发现数据异常，并分析异常原因，找出业务运作过程中存在的具体问题；3.建立、完善业务数据指标体系；4.对接各部门业务部门，及时满足领导及各业务部门需求，并能够在需求中或与业务部门沟通过程中发现数据分析工作中待完善和改进的部分，并进行有效改进；5.领导临时交给的其他任务。任职要求：1.统招211本科及以上学历，统计学、数学、计算机相关专业，3年以上数据分析经验，至少2年互联网行业数据分析经验；2.能够熟练使用EXCEL、SQL，能够使用SAS、R或Python中的任一一种；3.熟悉分析方法论，并有自己的一套分析思路；4.有团队精神、学习能力强、逻辑性强、责任心强、积极主动；"/>
    <s v="北京市朝阳区建国路92号世茂大厦C座13层                                                        查看职位地图"/>
    <x v="0"/>
    <s v="民营"/>
    <s v="互联网/电子商务"/>
    <n v="13000"/>
    <n v="20000"/>
    <x v="1"/>
    <x v="1"/>
    <n v="1"/>
    <x v="0"/>
    <x v="0"/>
    <x v="0"/>
    <n v="16500"/>
  </r>
  <r>
    <x v="0"/>
    <x v="13"/>
    <s v="五险一金"/>
    <s v="职位月薪"/>
    <s v="8000-16000元/月"/>
    <d v="2018-04-04T08:56:45"/>
    <m/>
    <x v="0"/>
    <s v="本科"/>
    <s v="3人"/>
    <s v="岗位职责：数据分析、数据挖掘、行为预测模型开发、数据质量分析职位要求1、熟悉数据库查询脚本,如oracle或者hive等数据库脚本的编写；2、熟练使用java,r,python语言中的一种或者是多种,进行数据分析工作；3、熟练掌握excel、word、ppt等相关文档处理工具；4、具有相应的数理统计、数学建模和数据分析等相关知识。岗位要求1、对数据敏感,较强的分析洞察能力,良好的语言表达沟通能力,能独立分析和解决问题；2、本科及以上学历,计算机、通信、软件、数学、统计学等相关专业；3、工作态度认真,责任心强,细致耐心。"/>
    <s v="广州市                                                        查看职位地图"/>
    <x v="3"/>
    <s v="股份制企业"/>
    <s v="计算机软件"/>
    <n v="8000"/>
    <n v="16000"/>
    <x v="0"/>
    <x v="1"/>
    <n v="3"/>
    <x v="3"/>
    <x v="4"/>
    <x v="0"/>
    <n v="12000"/>
  </r>
  <r>
    <x v="0"/>
    <x v="13"/>
    <s v="五险一金"/>
    <s v="职位月薪"/>
    <s v="10000-20000元/月"/>
    <d v="2018-03-23T09:41:58"/>
    <m/>
    <x v="3"/>
    <s v="本科"/>
    <s v="1人"/>
    <s v="岗位职责：1、 负责游戏运营数据分析工作；挖掘数据特征，制定并实施分析方案，并根据数据分析结果为产品的改进提出合理化建议；2、 通过分析数据，提出好的运营策略，发现潜在问题，并协助制定解决方案；3、广告投放数据分析，通过对广告投放数据的分析，评估投放渠道质量，用户获取成本、投放回收情况等；4、BI后台的需求提出，优化，及跟进。任职要求：1、数学、统计专业优先；2、一年以上互联网数据分析背景者优先；3、 日常工作中使用SPSS\R做模型；4、 熟悉数据分析的相关理论，精通excel，熟练使用SQL的；5、 良好的逻辑分析能力与沟通能力。"/>
    <s v="广州市天河区中山大道科韵路12-1号方圆E时光大厦西座1108室                                                        查看职位地图"/>
    <x v="0"/>
    <s v="民营"/>
    <s v="网络游戏"/>
    <n v="10000"/>
    <n v="20000"/>
    <x v="3"/>
    <x v="1"/>
    <n v="1"/>
    <x v="0"/>
    <x v="0"/>
    <x v="0"/>
    <n v="15000"/>
  </r>
  <r>
    <x v="0"/>
    <x v="95"/>
    <s v="五险一金"/>
    <s v="职位月薪"/>
    <s v="7000-14000元/月"/>
    <d v="2018-04-08T09:45:39"/>
    <m/>
    <x v="3"/>
    <s v="本科"/>
    <s v="1人"/>
    <s v="岗位职责： 1. 负责调研项目前期的抽样技术的把握； 2. 参与项目执行过程中的数据库建立清洗，以及项目的数据分析模型建造； 3. 协同项目经理或者研究员从数据分析的角度实现研究目的； 4. 熟练使用EXCEL进行数据处理分析。岗位要求： 1. 本科及以上学历，统计学、数学或计算机等专业优先； 2. 拥有2年以上市场调研公司数据分析工作经验者优先； 3. 具有定量思维能力，能够在理解研究目的的基础上灵活地进行数据转化； 4. 喜爱汽车行业； 5. 熟练使用SPSS和SAS等统计分析软件；"/>
    <s v="北京市朝阳区东四环大郊亭桥东800米北"/>
    <x v="4"/>
    <s v="民营"/>
    <s v="IT服务(系统/数据/维护)"/>
    <n v="7000"/>
    <n v="14000"/>
    <x v="3"/>
    <x v="1"/>
    <n v="1"/>
    <x v="4"/>
    <x v="0"/>
    <x v="0"/>
    <n v="10500"/>
  </r>
  <r>
    <x v="0"/>
    <x v="13"/>
    <s v="五险一金"/>
    <s v="职位月薪"/>
    <s v="15000-25000元/月"/>
    <d v="2018-04-08T09:31:50"/>
    <m/>
    <x v="1"/>
    <s v="本科"/>
    <s v="1人"/>
    <s v="岗位职责:1、进行业务和企业经营行为分析，梳理业务规律和业务需求；2、将业务需求转化为数据需求，发现数据应用场景，梳理指标体系；3、使用合适的数据分析工具进行数据分析和模型设计；4、提出基于数据的结果和分析建议，根据分析结果进行行业研究、评估和预测；5、编写数据分析报告；6、完成领导交办的其他工作。任职要求:1、本科以上学历，计算机、数学、统计学等相关专业；2、深刻理解大数据分析原理及相关应用；3、熟练掌握主流数据库技术；4、精通数据分析、挖掘工具与方法，如SAS、R、Python、EXCEL等；5、敏锐的数据观察和分析能力，及时发现和分析其中隐含的变化和问题并给出建议；6、良好的沟通能力和团队精神，较强的学习能力，能承担一定的工作压力；7、三年以上相关工作经验，有金融或互联网行业相关工作经验优先。"/>
    <s v="北京市海淀区西北旺东路10号院东区15号楼中兴通大厦A座4层405"/>
    <x v="3"/>
    <s v="民营"/>
    <s v="基金/证券/期货/投资"/>
    <n v="15000"/>
    <n v="25000"/>
    <x v="1"/>
    <x v="1"/>
    <n v="1"/>
    <x v="3"/>
    <x v="0"/>
    <x v="1"/>
    <n v="20000"/>
  </r>
  <r>
    <x v="0"/>
    <x v="25"/>
    <s v="五险一金"/>
    <s v="职位月薪"/>
    <s v="15000-30000元/月"/>
    <d v="2018-04-03T17:29:32"/>
    <m/>
    <x v="1"/>
    <s v="本科"/>
    <s v="1人"/>
    <s v="岗位职责： 1、数据搭建：了解游戏各项指标，能很好的贴和产品数，搭建各项游戏指标及模型； 2、数据监控：对游戏产品数据及对外广告投放及营销费用进行监控，并进行原因分析； 3、数据分析：责监控核心业务数据并进行分析，针对统计数据，提供分析报告及决策依据；  任职要求： 1、数学，统计学或计算机信息管理相关专业毕业优先； 2、有2年以上游戏行业或者咨询行业的数据分析经验； 3、掌握数据分析体系方法，熟悉数据建模知识，对产品及广告分析体系有较丰富经验； 4、精通Excel、掌握重点数据分析工具。"/>
    <s v="北京市朝阳区望京东路8号锐创国际中心A座3层                                                        查看职位地图"/>
    <x v="0"/>
    <s v="民营"/>
    <s v="网络游戏"/>
    <n v="15000"/>
    <n v="30000"/>
    <x v="1"/>
    <x v="1"/>
    <n v="1"/>
    <x v="0"/>
    <x v="0"/>
    <x v="0"/>
    <n v="22500"/>
  </r>
  <r>
    <x v="0"/>
    <x v="23"/>
    <s v="节日福利"/>
    <s v="职位月薪"/>
    <s v="5000-10000元/月"/>
    <d v="2018-04-04T14:54:26"/>
    <m/>
    <x v="3"/>
    <s v="本科"/>
    <s v="1人"/>
    <s v="岗位职责：1.负责风险监控报表开发，进行日常监控，建立健全相关的报表体系；2.分析关键指标浮动原因，并为信贷策略、催收策略提供数据支持和方案；3.负责对接尽调需求；4.根据要求统计汇总业务数据、按进度做好周、月、年报，依据部门需求进行数据统计及分析。任职要求：1.计算机、数学、统计学等相关专业大学本科以上学历；2.互联网金融、信用卡、信用贷款等相关数据分析经验者优先考虑；3.熟练使用MYSQL或其它主流关系型数据库（SQL Server、Oracle等）；4.熟悉EXCEL的使用，包括但不限于公式，透视表，图表和VBA；5.掌握SAS,R,PYTHON其中一门语言作为数据整理、分析和输出的工具；6.有良好的沟通能力，并且诚信正直，具备高度的责任心及较强的执行能力，有良好的团队意识。"/>
    <s v="深圳市龙岗区坂田街道雅宝路1号星河WORLD C座19层"/>
    <x v="4"/>
    <s v="民营"/>
    <s v="互联网/电子商务"/>
    <n v="5000"/>
    <n v="10000"/>
    <x v="3"/>
    <x v="1"/>
    <n v="1"/>
    <x v="4"/>
    <x v="0"/>
    <x v="0"/>
    <n v="7500"/>
  </r>
  <r>
    <x v="0"/>
    <x v="96"/>
    <s v="五险一金"/>
    <s v="职位月薪"/>
    <s v="8001-10000元/月"/>
    <d v="2018-04-08T09:31:30"/>
    <m/>
    <x v="3"/>
    <s v="本科"/>
    <s v="1人"/>
    <s v="岗位职责：1、分析网络现状。对网络系统进行安全评估和安全加固，设计安全的网络解决方案；2、在出现网络攻击或安全事件时，提高服务，帮助用户恢复系统及调查取证；3、针对客户网络架构，建议合理的网络安全解决方案；4、负责协调解决方案的客户化实施、部署与开发，推定解决方案上线；5、负责协调公司网络安全项目的售前和售后支持。任职要求：1、计算机相关专业本科及以上学历；2、精通网络安全技术：包括端口、服务漏洞扫描、程序漏洞分析检测、权限管理、入侵和攻击分析追踪、网站渗透、病毒木马防范等。3、熟悉tcp/ip协议，熟悉sql注入原理和手工检测、熟悉内存缓冲区溢出原理和防范措施、熟悉信息存储和传输安全、熟悉数据包结构、熟悉ddos攻击类型和原理有一定的ddos攻防经验，熟悉iis安全设置、熟悉ipsec、组策略等系统安全设置；4、熟悉windows或linux系统，精通php、shell、perl、python、c、c++ 等至少一种语言；5、了解主流网络安全产品（如fw、ids、scanner、audit等）的配置及使用；6、善于表达沟通，诚实守信，责任心强，讲求效率，具有良好的团队协作精神。"/>
    <s v="北京市海淀区"/>
    <x v="0"/>
    <s v="其它"/>
    <s v="通信/电信/网络设备"/>
    <n v="8001"/>
    <n v="10000"/>
    <x v="3"/>
    <x v="1"/>
    <n v="1"/>
    <x v="0"/>
    <x v="5"/>
    <x v="0"/>
    <n v="9000.5"/>
  </r>
  <r>
    <x v="0"/>
    <x v="97"/>
    <s v="五险一金"/>
    <s v="职位月薪"/>
    <s v="15000-20000元/月"/>
    <d v="2018-03-30T09:42:20"/>
    <m/>
    <x v="3"/>
    <s v="本科"/>
    <s v="1人"/>
    <s v="岗位职责：1、 有大数据分析的相关从业经验，对数据有良好的灵敏度；2、 能对业务数据进行持续系统分析，总结提炼出价值模型；3、 支持业务线，根据大数据分析提供业务的设计方案；任职要求：1. 具有大数据，或者互联网数据产品的咨询和设计经验；2. 具有较强的沟通能力、能出差进行调研、有驾照及汽车者优先录用；3. 具有数据分析挖掘、机器学习的应用实践经验；"/>
    <s v="广州市黄埔区科学城荔枝山路6号"/>
    <x v="1"/>
    <s v="国企"/>
    <s v="医药/生物工程"/>
    <n v="15000"/>
    <n v="20000"/>
    <x v="3"/>
    <x v="1"/>
    <n v="1"/>
    <x v="1"/>
    <x v="6"/>
    <x v="0"/>
    <n v="17500"/>
  </r>
  <r>
    <x v="0"/>
    <x v="35"/>
    <s v="健身俱乐部"/>
    <s v="职位月薪"/>
    <s v="5000-8000元/月"/>
    <d v="2018-04-04T10:50:34"/>
    <m/>
    <x v="3"/>
    <s v="大专"/>
    <s v="1人"/>
    <s v="岗位职责：1、负责维护、统计公司所有业绩，完善区域、各分公司月、季度、年度数据报表，定期分析关键指标，深入分析异常波动原因；2、跟踪业务部门业务发展，承接业务部门数据需求；3、负责数据需求对接与分析，为业务部门提供数据支持；4、提供各分公司的各项数据分析，通过数据发现问题，制定解决问题的方案，不断优化数据呈现和产出，出具可视化报表及报告；5、给出决策性的数据支持，根据资金方的需求出具各种具体数据及报表。任职要求：1、数据分析工作2年以上，能够熟练使用SAS进行数据分析者优先；2、踏实努力，诚实守信，有责任心，有恒心，有较强的自学能力；3、对数据敏感，做事仔细认真；4、优秀的沟通、协调和表达能力，具有团队意识；5、工作有责任心，良好的学习能力，关注细节。"/>
    <s v="北京市北京经济技术开发区荣昌东街甲5号1号楼A座1003-1室                                                        查看职位地图"/>
    <x v="0"/>
    <s v="民营"/>
    <s v="互联网/电子商务"/>
    <n v="5000"/>
    <n v="8000"/>
    <x v="3"/>
    <x v="2"/>
    <n v="1"/>
    <x v="0"/>
    <x v="0"/>
    <x v="0"/>
    <n v="6500"/>
  </r>
  <r>
    <x v="0"/>
    <x v="13"/>
    <s v="五险一金"/>
    <s v="职位月薪"/>
    <s v="10001-15000元/月"/>
    <d v="2018-04-08T09:27:01"/>
    <m/>
    <x v="1"/>
    <s v="大专"/>
    <s v="1人"/>
    <s v="岗位职责：1.独立完成各项常规数据分析统计工作；2.基于数据分析，对业务发展的深入理解，整合资源完成周、月、季度、年度运营分析报告；3.针对各项不定期业务需求，完成专题分析报告；4.维护部门日常报表，负责日常的数据统计、处理、整理和发送；5.完成数据分析项目过程中的数据提取、数据分析、数据展示工作；6.开发并持续完善各项业务数据的统计分析模板，确保其准确性、实用性及可衡量性能够基于数据分析得到有价值的信息，为运营决策、人员管理等提供数据支持。任职要求：1.熟练使用EXCEL函数数据透视等功能，善于用合理的方式进行数据可视化；2.至少掌握一种数据分析工具（SPSS/SAS/Clementine/MiniTable），熟悉各种数据挖掘的常用算法，精通VBA、SQL；3.较强的数据敏感性，擅于通过数据分析发现业务规律；4.本科（含）以上学历，统计学、数学、计算机等相关专业优先；5.3年以上数据分析、挖掘相关工作经验优先。"/>
    <s v="北京市大兴区生物医药基地天荣街22号（环洋）                                                        查看职位地图"/>
    <x v="0"/>
    <s v="民营"/>
    <s v="家居/室内设计/装饰装潢"/>
    <n v="10001"/>
    <n v="15000"/>
    <x v="1"/>
    <x v="2"/>
    <n v="1"/>
    <x v="0"/>
    <x v="0"/>
    <x v="0"/>
    <n v="12500.5"/>
  </r>
  <r>
    <x v="0"/>
    <x v="98"/>
    <s v="14薪"/>
    <s v="职位月薪"/>
    <s v="15001-20000元/月"/>
    <d v="2018-04-08T09:43:59"/>
    <m/>
    <x v="0"/>
    <s v="本科"/>
    <s v="2人"/>
    <s v="岗位职责:1、负责数学模型和数据分析，有搭建完整算法架构的经验； ? ?2、对公司产品和项目进行温度补偿、环境光补偿、反射率补偿等数学建模，算法框架平台搭建完善； ? ? ?3、试验测试方案，设计自动化流程，进行样机差异统计分析，数字信号滤波与异常点剔除策略，误差机理与规律探索与总结，硬件或软件等导致的数据异常 BUG 排查，对测试异常现象进行数据分析，并提出解决方案； ? 4、对ToF芯片进行研究，根据雷达数据进行深入图像识别与分析，图像处理与点云算法，了解基于 LiDAR 的智能应用算法； ? 5、协助建立从采购到整机的各个环节的质检标准；开发数据应用，进行智能优化算法的导入和应用.任职资格:1、数学基础好，数据处理与分析经验 2 年以上； ? 2、熟练数据科学常用工具Matlab、Mathmatica、Python、R，有C/C#/Opencv 经验优先； ? 3、参加过数学建模大赛并获得过奖项，构建过物理模型，有信号、滤波、图像处理类相关模型算法经验； ? 4、有光学测距系统研发、光学系统标定、图像(点云)处理算法等相关经验优先."/>
    <s v="海淀区信息路甲28号科实大厦A座10层                                                        查看职位地图"/>
    <x v="4"/>
    <s v="民营"/>
    <s v="电子技术/半导体/集成电路"/>
    <n v="15001"/>
    <n v="20000"/>
    <x v="0"/>
    <x v="1"/>
    <n v="2"/>
    <x v="4"/>
    <x v="0"/>
    <x v="0"/>
    <n v="17500.5"/>
  </r>
  <r>
    <x v="0"/>
    <x v="35"/>
    <s v="节日福利"/>
    <s v="职位月薪"/>
    <s v="6001-8000元/月"/>
    <d v="2018-04-04T15:46:56"/>
    <m/>
    <x v="3"/>
    <s v="大专"/>
    <s v="1人"/>
    <s v="岗位职责：1. 负责公司相关经营数据的收集、提取、汇总及统计分析，完整的解析公司各业务链的实际经营情况，并提出改善建议；2.通过专项分析，输出专项分析报告，支持公司管理层及各相关业务部门的经营决策分析的需求，为业务的决策和产品方向提供数据支持；3. 持续动态的挖掘公司市场及销售业务的发展点、重点和风险点，进行深入性分析，从数据角度提出解决方案建议；4.能够基于数据分析得到有价值的信息，为运营决策、人员管理等提供数据支持；5.持续完善各项业务数据的统计分析模型，确保其准确性、实用性及可衡量性。任职要求：1.统计学，数学，信息学，计算机等相关专业本科及以上学历；2.一年以上数据分析经验；有零售领域数据分析经验者优先；3.对商业和业务逻辑敏感，具备良好的逻辑分析能力和系统性思维能力，良好的跨团队的沟通能力；4.数字敏感度高，具备较强的分析总结能力和数据呈现能力，包括PPT展示和讲解；"/>
    <s v="北京市朝阳区国贸光华路5号院世纪财富中心"/>
    <x v="4"/>
    <s v="民营"/>
    <s v="快速消费品（食品/饮料/烟酒/日化）"/>
    <n v="6001"/>
    <n v="8000"/>
    <x v="3"/>
    <x v="2"/>
    <n v="1"/>
    <x v="4"/>
    <x v="0"/>
    <x v="0"/>
    <n v="7000.5"/>
  </r>
  <r>
    <x v="0"/>
    <x v="99"/>
    <s v="五险一金"/>
    <s v="职位月薪"/>
    <s v="8000-15000元/月"/>
    <d v="2018-04-04T09:25:41"/>
    <m/>
    <x v="1"/>
    <s v="本科"/>
    <s v="1人"/>
    <s v="工作职责：1.分析整合支付行业及产品的最新动向，为公司网关开发提出方向性建议；2.定期收集与分析竞品的银行通道信息，并进行分析对比；3.定期对各业务类型的网关交易情况进行分析，制定网关流量管控方案并推进实施，使现有网关资源能够得到充分利用；4.定期制作各项工作报告及周报，并配合本部门其他相关工作；岗位要求：1.本科学历，3年以上工作经验，具备支付行业及相近行业1年以上工作经验者优先；2.擅长分析研究，思维严谨，逻辑结构合理，能深入挖掘问题；3.EXCEL技能熟练，有VBA和SQL使用经验者优先，熟悉各类图表分析；4.工作积极主动，良好的团队合作精神"/>
    <s v="宜山路700号"/>
    <x v="1"/>
    <s v="股份制企业"/>
    <s v="互联网/电子商务"/>
    <n v="8000"/>
    <n v="15000"/>
    <x v="1"/>
    <x v="1"/>
    <n v="1"/>
    <x v="1"/>
    <x v="4"/>
    <x v="0"/>
    <n v="11500"/>
  </r>
  <r>
    <x v="0"/>
    <x v="100"/>
    <s v="14薪"/>
    <s v="职位月薪"/>
    <s v="8000-16000元/月"/>
    <d v="2018-04-08T09:50:35"/>
    <m/>
    <x v="3"/>
    <s v="本科"/>
    <s v="1人"/>
    <s v="︵︵︵︵︵︵︵︵　　忠　　告︶︶︶︶︶︶︶︶-懒于读书盲于尝试的，请不要来！　不热爱游戏的，请不要来！-不把游戏当作商品的，请不要来！　怕加班熬夜的，请不要来！-只玩某种游戏品类的，请不要来！　逻辑思维弱的，请不要来！-来了就想水到渠成的，请不要来！　自学能力差的，请不要来！︵︵︵︵︵︵︵︵　　期　　待︶︶︶︶︶︶︶︶　　我们期待TOP院校的TOP学生，也期待TOP网络游戏的TOP玩家，更期待TOP开源社区的TOP贡献者。我们并不在意是否有过游戏设计经验，或者某些游戏行业从业经历，但更希望那些学习能力极强、理解问题能力超群、基础素质高，并热爱游戏的同学加入。来吧，让我们在一起，超越夫妻的恩爱，跨越知识的边界，在游戏创作的空间中疯狂探索。︵︵︵︵︵︵︵︵　　核心任务︶︶︶︶︶︶︶︶1、负责日常游戏运营效果数据监控、周报和月报，提供专业的数据分析报告；2、对手机网游业务运营的各环节进行有价值的专题研究，如对数据挖掘和预测模型的研究、完善重要数据监控流程、探索对运营工作的数据评价模型等等(包括分析思路、模型、指标的研究、与相关技术人员沟通跟进数据的输出、负责数据输出后的具体分析)；3、优化产品团队在数据统计、分析、监控等方面的流程和规范，组织团队成员进行数据的分享和学习， 帮助产品团队成员提高数据跟踪、数据分析、数据决策的意识和能力；4、对游戏产品以及运营数据进行分析，并出具产品改进和运营优化方案；︵︵︵︵︵︵︵︵???? 角色属性︶︶︶︶︶︶︶︶1、学历：本科以上，理科或者工科背景（数学，统计学，计算机PLUS），985/211 PLUS；2、热爱游戏，逻辑思维和系统性思维强，工作作风细致；3、善于总结和分析，熟悉数据分析的主要方法和思路，深刻理解数据分析的最终目的。能够从纷繁的数据中找到有价值的数据并进行分析，最终推动将数据分析成果转化为生产力；4、优秀的数据思维和强烈的数据决策意识，对数据有高度的警觉性、敏感度和较真意识；5、熟练掌握数据分析工具，精通Excel，熟练运用SQL，掌握SAS/SPSS/R等分析工具优先，有游戏行业经验优先6、具备优秀的自我驱动力、沟通能力、团队协作能力及跨部门协作推动力；?︵︵︵︵︵︵︵︵︵? ? 致出色的你︶︶︶︶︶︶︶︶︶　　要知道，太过单调、死板的简历会降低你面试的概率。所以，请你在简历后面附上有价值的游戏阅历，甚至深入的游戏分析，以便我们更加清晰的了解你的优势。你可以从以下几个方向阐述：以往玩得较多的并最喜爱的数个网络游戏，描述都玩到什么级别、追逐什么目标、具体付费情况等。同时作为一个游戏玩家，请尝试分析是什么因素促使你热衷于这些游戏？? ? 在上述网络游戏中选取一个或多个样本，谈谈该游戏在设计上的优缺点。假如你是此游戏的设计师，你会怎样修正它的缺点。? ? 你之前阅读过哪些游戏设计方面的书籍？这些书籍对你有哪些深度感悟？? ? 如果你曾经想过设计游戏，或者有其他游戏设计的想法或心得，也可一并提供给我们。?︵︵︵︵︵︵︵︵︵　　我想对你说︶︶︶︶︶︶︶︶︶　　我们是锐意进取的游戏企业，创新与压力并存。在这里，同学们都以游戏为生活、为工作、为梦想，并在游戏创作的道路上探索、创新、沉淀、成就。我们希望你具备这样的特质：热爱游戏并以游戏创作为梦想，有独特想法，有探索精神，并具备极强的信息处理能力和自我学习能力。如果工作中需要大家告诉你每件事应该怎么做，那么这里可能不适合你。我们并没有所谓的传统培训体系，但倡导地位平等与知识分享。如果你不善于思考总结、研究创新，且不具备很强的抗压能力，请慎重投递简历。　　更多详细信息，如公司信息、福利待遇、招聘流程等，请访问官网 www.tanyu.mobi"/>
    <s v="深圳市南山区高新科技园南区德赛科技大厦15层"/>
    <x v="4"/>
    <s v="民营"/>
    <s v="网络游戏"/>
    <n v="8000"/>
    <n v="16000"/>
    <x v="3"/>
    <x v="1"/>
    <n v="1"/>
    <x v="4"/>
    <x v="0"/>
    <x v="0"/>
    <n v="12000"/>
  </r>
  <r>
    <x v="0"/>
    <x v="13"/>
    <m/>
    <s v="职位月薪"/>
    <s v="20001-30000元/月"/>
    <d v="2018-04-08T10:03:38"/>
    <m/>
    <x v="2"/>
    <s v="本科"/>
    <s v="1人"/>
    <s v="岗位职责：  1.开发并持续完善相关风险模型，同时跟踪了解同行业最新风险模型及分析技术；   2.完善分析报告，参与产品的开发，在产品流程和定价中运用风险控制策略；   3.负责资产组合风险分析、风险模型评估与管理、金融产品管理及风险定价；   4.项目及团队管理，以及领导交办的其他任务。    任职要求:  1. 统招本科及以上学历，数学、统计、金融等相关专业；   2.五年以上金融领域统计、建模工作经验，二年以上团队管理经验；   3. 熟练掌握以下软件之一：VBA、SAS、SPSS、R等；  4.为人耐心细致，工作认真，有求知欲，具敬业精神、沟通能力和团队合作精神。"/>
    <s v="北京市朝阳区大望京启阳路北望金辉大厦25层 地铁——15号线望京东站B口出，右后方走50米后，向左走50米即到大厦正门"/>
    <x v="0"/>
    <s v="民营"/>
    <s v="互联网/电子商务"/>
    <n v="20001"/>
    <n v="30000"/>
    <x v="2"/>
    <x v="1"/>
    <n v="1"/>
    <x v="0"/>
    <x v="0"/>
    <x v="0"/>
    <n v="25000.5"/>
  </r>
  <r>
    <x v="0"/>
    <x v="101"/>
    <s v="节日福利"/>
    <s v="职位月薪"/>
    <s v="20000-25000元/月"/>
    <d v="2018-04-04T14:13:51"/>
    <m/>
    <x v="0"/>
    <s v="不限"/>
    <s v="1人"/>
    <s v="岗位职责：1.根据业务需求设计数据采集方案，推动技术完成数据采集的开发；2.负责公司整体数据平台需求分析和产品规划，定义并完善业务及产品核心数据，推进技术开发上线，保证数据质量及应用效果；3.根据业务近期及长期目标推进数据平台的持续迭代；4.基于业务分析，挖掘优化产品和业务的模型,设计支持业务决策和运营的数据运营工具；任职要求：1.本科及以上学历，3年以上数据产品工作经验，统计、数学、计算机相关专业优先 ；2.必须有数据分析/数据产品/数据运营经验。 优秀的逻辑分析、概括、总结能力，能够从大量数据中挖掘出有价值的信息和规律； 3.精通SQL语句，能够熟练使用一种以上数据统计与分析工具，能够自主完成数据的提取和加工处理；4.对主流的大数据、BI、数据仓库技术及理论有基本的了解；5.了解数据生产加工的基本流程；6.责任心强、学习能力强，能承受一定的工作压力；"/>
    <s v="北京朝阳区西坝河西里23号（嘉汇中心院内）B座1层励步英语"/>
    <x v="6"/>
    <s v="上市公司"/>
    <s v="互联网/电子商务"/>
    <n v="20000"/>
    <n v="25000"/>
    <x v="0"/>
    <x v="3"/>
    <n v="1"/>
    <x v="6"/>
    <x v="2"/>
    <x v="0"/>
    <n v="22500"/>
  </r>
  <r>
    <x v="0"/>
    <x v="13"/>
    <s v="五险一金"/>
    <s v="职位月薪"/>
    <s v="9000-15000元/月"/>
    <d v="2018-04-08T09:48:17"/>
    <m/>
    <x v="0"/>
    <s v="硕士"/>
    <s v="6人"/>
    <s v="任职要求：1、统招全日制统计、数学专业研究生毕业，具备理论研究能力；2、具有SPSS、Matlab、R、EVIEWS经验者优先；3、拥有扎实的财务管理和企业管理理论功底者优先；工作地点：北京、武汉、广州、深圳"/>
    <s v="北京市海淀区莲花苑5号楼4层412"/>
    <x v="4"/>
    <s v="股份制企业"/>
    <s v="专业服务/咨询(财会/法律/人力资源等)"/>
    <n v="9000"/>
    <n v="15000"/>
    <x v="0"/>
    <x v="0"/>
    <n v="6"/>
    <x v="4"/>
    <x v="4"/>
    <x v="0"/>
    <n v="12000"/>
  </r>
  <r>
    <x v="0"/>
    <x v="102"/>
    <s v="每年多次调薪"/>
    <s v="职位月薪"/>
    <s v="4001-6000元/月"/>
    <s v="0002-01-01 00:00:00"/>
    <m/>
    <x v="0"/>
    <s v="不限"/>
    <s v="1人"/>
    <s v="岗位职责：1.个人工作计划与拟定2.新开店数据追踪既存店数据追踪（续约、闭店、改装）3.开发月会报告制作（本部报告、事业部报告、课别报告）4.月度数值汇总（全国店铺日商、损益、加盟数据追踪）5.新开店回归分析、报告  任职要求：1、大专及以上学历，一年以上工作经验；2、有数据分析能力，熟练使用excel及办公软件"/>
    <s v="上海市吴中路1686号顶新商务广场B栋10楼"/>
    <x v="1"/>
    <s v="外商独资"/>
    <s v="零售/批发"/>
    <n v="4001"/>
    <n v="6000"/>
    <x v="0"/>
    <x v="3"/>
    <n v="1"/>
    <x v="1"/>
    <x v="7"/>
    <x v="0"/>
    <n v="5000.5"/>
  </r>
  <r>
    <x v="0"/>
    <x v="23"/>
    <s v="五险一金"/>
    <s v="职位月薪"/>
    <s v="8001-10000元/月"/>
    <d v="2018-04-08T09:16:42"/>
    <m/>
    <x v="3"/>
    <s v="本科"/>
    <s v="1人"/>
    <s v="岗位职责：1.负责公司各销售平台数据收集、整理、分析；2.负责行业、市场数据收集、整理、分析；3.编写日常报表，制作分析报告；4.满足公司业务需求数据分析；任职要求：1.全日制统招本科及以上学历，统计、数据类相关专业优先考虑； 2.熟悉互联网和计算机知识，熟练使用office系列办公软件，精通Excel常用函数以及透视表工具； 3.有高度的责任心，较强的逻辑思维能力、沟通能力，对数字较敏感； 4.做事严谨有原则，为人诚信，爱岗敬业；5.参与过完整的数据采集、清洗和分析工作者优先。"/>
    <s v="北京市朝阳区北苑路169号1号楼6层                                                        查看职位地图"/>
    <x v="0"/>
    <s v="民营"/>
    <s v="互联网/电子商务"/>
    <n v="8001"/>
    <n v="10000"/>
    <x v="3"/>
    <x v="1"/>
    <n v="1"/>
    <x v="0"/>
    <x v="0"/>
    <x v="0"/>
    <n v="9000.5"/>
  </r>
  <r>
    <x v="0"/>
    <x v="103"/>
    <s v="14薪"/>
    <s v="职位月薪"/>
    <s v="8001-10000元/月"/>
    <d v="2018-04-02T09:05:21"/>
    <m/>
    <x v="3"/>
    <s v="本科"/>
    <s v="1人"/>
    <s v="岗位职责：1、协助本部门完成数据整理、分析与利用，定期追踪业绩及其他关键业务指标情况，提供决策基础；2、通过数据分析，挖掘在线业务相关问题，提出优化建议；3、日常业务数据的整理和提供，维护在线业务部门的业务数据；4、负责课程产品数据分析,数据挖掘相关的算法与设计，撰写分析报告；5、对海量业务数据进行整合、分析挖掘，挖掘产品以及用户潜在信息，为营销、运营及决策提供业务分析及数据支持任职资格：1、统招本科及以上学历或硕士以上学历；2、1年以上工作经验，数学、统计学、计算机信息类等专业背景；3、具备良好的逻辑思维能力，能够从海量数据中发现有价值的规律；4、优秀的分析问题和解决问题的能力，具有较好的归纳能力与较好的文字和语言表达能力；5、了解基础的数据分析方法，包含：描述性分析、回归分析、方差分析，能熟练操作至少一种数据分析工具。"/>
    <s v="北京市海淀区中关村互联网教育创新中心12层"/>
    <x v="6"/>
    <s v="上市公司"/>
    <s v="互联网/电子商务"/>
    <n v="8001"/>
    <n v="10000"/>
    <x v="3"/>
    <x v="1"/>
    <n v="1"/>
    <x v="6"/>
    <x v="2"/>
    <x v="0"/>
    <n v="9000.5"/>
  </r>
  <r>
    <x v="0"/>
    <x v="104"/>
    <s v="五险一金"/>
    <s v="职位月薪"/>
    <s v="4001-6000元/月"/>
    <d v="2018-04-08T09:15:42"/>
    <m/>
    <x v="3"/>
    <s v="大专"/>
    <s v="1人"/>
    <s v="岗位职责：· 负责完成各类数据分析报告。· 负责销售报告统计(日报，周报，月报，季报，年报等）· 负责分析销售报告，为采购部同事提供各类数据。· 负责完成其它相关工作。要求：· 本科及以上学历,对零售业充满热情· 精通Excel·　较强的数据敏感度，逻辑分析能力· 有良好的团队合作及跨部门沟通能力，抗压能力强· 善于从数据中发现规律总结概括，严谨、细致，责任心强"/>
    <s v="上海市普陀区江宁路1158号友力国际大厦2102座"/>
    <x v="1"/>
    <s v="外商独资"/>
    <s v="零售/批发"/>
    <n v="4001"/>
    <n v="6000"/>
    <x v="3"/>
    <x v="2"/>
    <n v="1"/>
    <x v="1"/>
    <x v="7"/>
    <x v="0"/>
    <n v="5000.5"/>
  </r>
  <r>
    <x v="0"/>
    <x v="13"/>
    <s v="创业公司"/>
    <s v="职位月薪"/>
    <s v="15001-20000元/月"/>
    <d v="2018-04-03T09:20:46"/>
    <m/>
    <x v="3"/>
    <s v="本科"/>
    <s v="1人"/>
    <s v="岗位职责：1.完成公司商城及APP、各电商平台及独立APP数据的挖掘分析工作。为公司商品开发、市场推广决策提供建议2. 构建商品及运营数据分析体系，建立商品开发营销推广各项数据指标；3. 负责用户行为数据分析，通过监控及分析，为市场营销、产品改进、运营调整提供建议；构建用户数据模型，挖掘用户属性及用户喜好等需求，为产品设计及营销提供支持；4. 负责商品全网用户行为及竞品各项数据研究，通过海量数据的分析和挖掘，形成数据分析报告，提供决策建议。任职要求：1.三年以上媒体网站、电商网站、网络营销数据分析岗位相关工作经历， 有天猫、京东等电商平台工作经历优先考虑；2.熟悉Google Analytics或者Omniture按照电商网站的类目逻辑和转化路径漏斗逻辑来布局数据监控代码，并且测试数据的准确性，形成相关的报表；3.熟练使用各种办公软件，如PPT、EXCEL等，能独立撰写数据分析报告；4.熟悉电子商务网站的数据分析模型和用户数据分析模型，了解如何通过数据分析优化电商平台；5.精通至少一种数据分析/挖掘软件操作，如SAS，SPSS等；6.对数据驱动业务有深入理解，对数据与业务方面有足够敏感性，有较强的逻辑分析能力，有较强的独立思考能力；7.具备良好的沟通能力和团队合作精神。"/>
    <s v="北京市丰台区外环西路26号院68号楼2层"/>
    <x v="4"/>
    <s v="民营"/>
    <s v="快速消费品（食品/饮料/烟酒/日化）"/>
    <n v="15001"/>
    <n v="20000"/>
    <x v="3"/>
    <x v="1"/>
    <n v="1"/>
    <x v="4"/>
    <x v="0"/>
    <x v="0"/>
    <n v="17500.5"/>
  </r>
  <r>
    <x v="0"/>
    <x v="105"/>
    <s v="五险一金"/>
    <s v="职位月薪"/>
    <s v="4001-6000元/月"/>
    <d v="2018-04-08T09:15:42"/>
    <m/>
    <x v="3"/>
    <s v="大专"/>
    <s v="1人"/>
    <s v="岗位职责：-　采购部业务数据分析支持包括销售,库存,进货等-　负责数据库的维护和数据质量监控-　负责撰写每周销售报告要求：-　本科及以上学历,对零售业充满热情-　精通Excel-　较强的数据敏感度，逻辑分析能力-　有良好的团队合作及跨部门沟通能力，抗压能力强-　善于从数据中发现规律总结概括，严谨、细致，责任心强"/>
    <s v="上海市普陀区江宁路1158号友力国际大厦2102座"/>
    <x v="1"/>
    <s v="外商独资"/>
    <s v="零售/批发"/>
    <n v="4001"/>
    <n v="6000"/>
    <x v="3"/>
    <x v="2"/>
    <n v="1"/>
    <x v="1"/>
    <x v="7"/>
    <x v="0"/>
    <n v="5000.5"/>
  </r>
  <r>
    <x v="0"/>
    <x v="35"/>
    <s v="五险一金"/>
    <s v="职位月薪"/>
    <s v="4001-6000元/月"/>
    <d v="2018-04-08T09:23:50"/>
    <m/>
    <x v="0"/>
    <s v="本科"/>
    <s v="1人"/>
    <s v="数据分析员的主要工作内容：1、根据数据分析方案进行数据分析，在既定时间内提交给相关部门人员；2、掌握原材料的实时库存，进行总投产预算；3、主要负责所有入库账目 。数据分析员任职要求：1. ?应届毕业生均可2.知识/经验：具有数理统计，会计学，数据库原理以及相关知识；3.工作能力： 严谨的逻辑思维能力、学习能力、言语表达能力。4.工作态度：积极主动、工作认真、工作严谨"/>
    <s v="北京市通州区马驹桥 联东U谷西区120                                                        查看职位地图"/>
    <x v="4"/>
    <s v="民营"/>
    <s v="耐用消费品（服饰/纺织/皮革/家具/家电）"/>
    <n v="4001"/>
    <n v="6000"/>
    <x v="0"/>
    <x v="1"/>
    <n v="1"/>
    <x v="4"/>
    <x v="0"/>
    <x v="0"/>
    <n v="5000.5"/>
  </r>
  <r>
    <x v="0"/>
    <x v="106"/>
    <s v="五险一金"/>
    <s v="职位月薪"/>
    <s v="20000-35000元/月"/>
    <d v="2018-04-08T09:16:14"/>
    <m/>
    <x v="1"/>
    <s v="本科"/>
    <s v="2人"/>
    <s v="1 与业务方沟通相关需求，并独立承担基础数据分析等数据工作；2 制定数据产品策略，深入专题分析，提供数据支持；3 对日常运营产品数据监控和分析.任职要求：1 本科或硕士以上学历，计算机、统计、数学相关专业；2 熟悉SQL/数据库/hive，精通R/python进行数据分析；3 了解Tableau等BI工具；4 有较好的团队精神、沟通能力，工作细致认真；5 相关工作经验3年以上互联网行业相关经验。"/>
    <s v="浦东新区申江路5005弄星创科技广场C栋11层                                                        查看职位地图"/>
    <x v="1"/>
    <s v="民营"/>
    <s v="互联网/电子商务"/>
    <n v="20000"/>
    <n v="35000"/>
    <x v="1"/>
    <x v="1"/>
    <n v="2"/>
    <x v="1"/>
    <x v="0"/>
    <x v="0"/>
    <n v="27500"/>
  </r>
  <r>
    <x v="0"/>
    <x v="13"/>
    <s v="五险一金"/>
    <s v="职位月薪"/>
    <s v="4001-6000元/月"/>
    <d v="2018-04-04T12:33:47"/>
    <m/>
    <x v="3"/>
    <s v="大专"/>
    <s v="2人"/>
    <s v="岗位职责：1、完成数据分析项目过程中的数据提取、数据分析、数据展示工作；　　2、开发并持续完善公司各项业务数据的统计分析模型，确保其准确性、实用性及可衡量性；　　3、能够基于数据分析得到有价值的信息，为公司运营决策、产品方向、销售策略提供数据支持。 任职资格：任职要求：1、本科以上学历；　　2、1年以上行业相关工作经验优先；　　3、工作认真细心、严谨踏实、责任心强、为人正直、积极主动；　　4、有良好的服务意识，沟通能力和逻辑分析能力，能快速理解公司的业务和客户的需求；　　5、较强的应变能力、协调能力，耐心细致，反应敏捷，能独立处理紧急问题；　　6、熟练使用office办公软件，尤其是Excel，PPT的使用。"/>
    <s v="浦东新区周浦周康路26号万达广场E栋305                                                        查看职位地图"/>
    <x v="4"/>
    <s v="民营"/>
    <s v="专业服务/咨询(财会/法律/人力资源等)"/>
    <n v="4001"/>
    <n v="6000"/>
    <x v="3"/>
    <x v="2"/>
    <n v="2"/>
    <x v="4"/>
    <x v="0"/>
    <x v="0"/>
    <n v="5000.5"/>
  </r>
  <r>
    <x v="0"/>
    <x v="107"/>
    <m/>
    <s v="职位月薪"/>
    <s v="5000-6000元/月"/>
    <d v="2018-04-08T09:15:42"/>
    <m/>
    <x v="0"/>
    <s v="不限"/>
    <s v="1人"/>
    <s v="职责：1.托管门店信息和数据和报表的管理2.托管门店合同3.托管门店佣金和销售报表计算4.门店数据信息的整理和报表5.销售支持工作6.分配的其他任务要求技能：Excel精通学历背景：1.本科或专科计算机或财会背景2.1-2年的数据处理工作经验为佳3.能够独立积极的完成工作"/>
    <s v="上海市普陀区江宁路1158号友力国际大厦2102座"/>
    <x v="1"/>
    <s v="外商独资"/>
    <s v="零售/批发"/>
    <n v="5000"/>
    <n v="6000"/>
    <x v="0"/>
    <x v="3"/>
    <n v="1"/>
    <x v="1"/>
    <x v="7"/>
    <x v="0"/>
    <n v="5500"/>
  </r>
  <r>
    <x v="0"/>
    <x v="13"/>
    <s v="五险一金"/>
    <s v="职位月薪"/>
    <s v="5000-10000元/月"/>
    <d v="2018-04-08T09:23:11"/>
    <m/>
    <x v="0"/>
    <s v="本科"/>
    <s v="1人"/>
    <s v="岗位职责：1.根据公司产品和业务需求，利用数据挖掘等工具对多种数据进行诊断分析，建设征信分析模型并优化，为公司征信运营决策、产品设计等方面提供数据支持；2.负责项目的需求调研、数据分许、商业分析和数据挖掘模型等，通过对运行数据进行分析挖掘背后隐含的规律及对未来的预测。3.参与数据模型的构建、维护、部署和评估。4.整理编写商业数据分析报告，及时发现和分析其中变化和问题，为业务发展提供决策支持。5.独立完成项目需求管理、方案设计。实施管理和项目成果质量的把控。任职要求：1.有P2P、互联网、消费金融、银行等行业2年以上工作经验优先考虑。2.精通EXCEL、PPT、WORD等办公软件。3.能够熟练使用SQL、SAS及其他数据查询统计软件者优先，曾参加过完整的数据采集、清洗和整理、分析工作，拥有MIS及数据分析汇报能力。4.具备较强的数据分析能力、逻辑思维能力、对内外组织沟通能力、执行能力和团队精神，有诚信、愿意分享和承担责任，勇于探索和坚持创新。"/>
    <s v="北京市东城区朝阳门内银河SOHO B座9层20903室"/>
    <x v="0"/>
    <s v="民营"/>
    <s v="基金/证券/期货/投资"/>
    <n v="5000"/>
    <n v="10000"/>
    <x v="0"/>
    <x v="1"/>
    <n v="1"/>
    <x v="0"/>
    <x v="0"/>
    <x v="1"/>
    <n v="7500"/>
  </r>
  <r>
    <x v="0"/>
    <x v="13"/>
    <s v="包住"/>
    <s v="职位月薪"/>
    <s v="5000-7000元/月"/>
    <d v="2018-04-08T10:02:52"/>
    <m/>
    <x v="3"/>
    <s v="本科"/>
    <s v="1人"/>
    <s v="一、??岗位职责：1、负责输出公司后台数据日、周、月度统计数据分析报告2、负责建立数据报表体系并形成数据报表，及时准确监控运营状况，为营销部门提供数据分析支持；二、任职要求：1、本科或以上学历，数学、统计学等相关专业；2、1年以上工作经历；3、工作技能：精通EXCEL功能（公式、透视，power?BI等），实现数据可视化，提高数据展示美感；4、关键胜任因素：良好的逻辑思维能力和数据敏感性，具有良好的人际沟通能力及团队协作意识。"/>
    <s v="深南中路2038号爱华大厦5楼                                                        查看职位地图"/>
    <x v="0"/>
    <s v="民营"/>
    <s v="教育/培训/院校"/>
    <n v="5000"/>
    <n v="7000"/>
    <x v="3"/>
    <x v="1"/>
    <n v="1"/>
    <x v="0"/>
    <x v="0"/>
    <x v="0"/>
    <n v="6000"/>
  </r>
  <r>
    <x v="0"/>
    <x v="13"/>
    <s v="14薪"/>
    <s v="职位月薪"/>
    <s v="6001-8000元/月"/>
    <d v="2018-04-05T19:14:36"/>
    <m/>
    <x v="0"/>
    <s v="不限"/>
    <s v="1人"/>
    <s v="岗位职责：1、对中心内重要手游产品进行常规数据定义、提取、分析、报告/建议工作，以数据思维为一切工作驱动；2、依项目节奏、版本计划跟踪产品运营状况和用户状态，解读实时数据，协助CP和中心内合作部门及时掌握游戏状况，完善建议方案；3、根据玩家行为和产品日志进行周期性、系统性产品诊断、回顾评估、风控预警、用户分层运营等精细分析；4、协助产品主管完成产品整体运作设计、阶段性计划任职要求：1、热爱游戏行业，尤其对手游这一互联网分支兴趣浓厚，自我实现欲望强烈；2、对当下各类型主流手游体验见解丰富，对产品其中的运营策略、玩法设计、活动设计有自己的思考；3、能熟练运用SQL、SPSS等数据分析工具进行数据处理与实操分析，有分析案例、分析经验者优先；4、本科以上学历，数学、统计学等相关专业，有游戏行业相关从业经验者优先"/>
    <s v="广州市天河区岗顶丽柏国际酒店办公区7楼全层"/>
    <x v="3"/>
    <s v="民营"/>
    <s v="网络游戏"/>
    <n v="6001"/>
    <n v="8000"/>
    <x v="0"/>
    <x v="3"/>
    <n v="1"/>
    <x v="3"/>
    <x v="0"/>
    <x v="0"/>
    <n v="7000.5"/>
  </r>
  <r>
    <x v="0"/>
    <x v="35"/>
    <s v="五险一金"/>
    <s v="职位月薪"/>
    <s v="6000-12000元/月"/>
    <d v="2018-04-04T08:55:07"/>
    <m/>
    <x v="0"/>
    <s v="本科"/>
    <s v="30人"/>
    <s v="岗位职责数据分析、数据挖掘、行为预测模型开发、数据质量分析职位要求1、熟悉数据库查询脚本,如oracle或者hive等数据库脚本的编写；2、熟练使用java,r,python语言中的一种或者是多种,进行数据分析工作；3、熟练掌握excel、word、ppt等相关文档处理工具；4、具有相应的数理统计、数学建模和数据分析等相关知识。岗位要求1、对数据敏感,较强的分析洞察能力,良好的语言表达沟通能力,能独立分析和解决问题；2、本科及以上学历,计算机、通信、软件、数学、统计学等相关专业；3、工作态度认真,责任心强,细致耐心。"/>
    <s v="北京，大连，广州，贵州，杭州，合肥，南宁，呼和浩特，青岛，上海，沈阳，石家庄，苏州，太原，天津，武汉，乌鲁木齐，长春，郑州，重庆                                                        查看职位地图"/>
    <x v="3"/>
    <s v="股份制企业"/>
    <s v="计算机软件"/>
    <n v="6000"/>
    <n v="12000"/>
    <x v="0"/>
    <x v="1"/>
    <n v="30"/>
    <x v="3"/>
    <x v="4"/>
    <x v="0"/>
    <n v="9000"/>
  </r>
  <r>
    <x v="0"/>
    <x v="108"/>
    <s v="五险一金"/>
    <s v="职位月薪"/>
    <s v="15001-20000元/月"/>
    <d v="2018-04-04T09:14:03"/>
    <m/>
    <x v="1"/>
    <s v="硕士"/>
    <s v="1人"/>
    <s v="岗位职责：1、负责数据实施团队管理工作；2、负责数据实施标准化设计工作；3、负责数据集成设计、数据问题处理、数据质量校验等数据实施工作。任职要求：1、两年以上软件项目实施经验；能够带领团队进行中大型数据分析项目实施，包括业务需求理解，数据建模，数据处理，分析报告编写等数据分析咨询工作；2、熟悉数据库（DB2，oracle, SQLSERVER，一门以上），对数据集成工作有一定的了解；3、有数据仓库或数据处理项目实施经验优先；4、具有良好的沟通能力，主动性强；5、踏实肯干，对工作内容有明确的认识。丰富的福利1、五险一金；2、在夏季，我们为每位员工准备了防暑降温福利；3、我们每年免费为员工进行一次全面的健康检查；4、我们为优秀的员工办理户口调迁，为非北京户籍的员工办理人才居住证。节日关怀1、国家节假日，我们为每位员工准备了福利；2、我们记得每位员工的生日，并为过生日的员工准备了精美礼品；3、员工结婚生子，我们也会送去祝福和礼品。如果您有梦想，却没有地方实现，那么请您加入我们；如果您有激情，却没有地方爆发，那么也请您加入我们；如果您想拥有人生的第一桶金，却没有地方挖掘，那么就请您加入我们！只要你有强烈追求成功的理想，只要你愿意得到别人的帮助，愿意付出你辛勤的汗水。思路创新将是你实现梦想的舞台！"/>
    <s v="北京市海淀区创业路8号群英科技园3号楼B1层                                                        查看职位地图"/>
    <x v="0"/>
    <s v="民营"/>
    <s v="计算机软件"/>
    <n v="15001"/>
    <n v="20000"/>
    <x v="1"/>
    <x v="0"/>
    <n v="1"/>
    <x v="0"/>
    <x v="0"/>
    <x v="0"/>
    <n v="17500.5"/>
  </r>
  <r>
    <x v="0"/>
    <x v="23"/>
    <s v="节日福利"/>
    <s v="职位月薪"/>
    <s v="6000-8000元/月"/>
    <d v="2018-04-08T09:14:29"/>
    <m/>
    <x v="3"/>
    <s v="大专"/>
    <s v="1人"/>
    <s v="1、负责数据分析、商业分析和数据挖掘模型等，通过对用户的行为进行分析了解用户的需求；2、负责根据各业务部门的实际业务要求完成较深入的专项数据分析及用户研究；3、负责对各部门活动数据分析，并挖掘痛点；4、负责行业分析、竞品追踪分析；5、根据分析结果撰写分析报告，并反馈切实帮助到业务发展；6.、定期梳理数据需求文档，从中抽象出可通用的数据模型，推动数据驱动业务决策的转化；7、独立研究数据挖掘模型，参与数据挖掘模型的构建、维护、部署和评估，引入数据分析方法及模型到实际分析工作当中。1、统计学、数学或计算机、数理统计或数据挖掘专业方向相关专业大学本科以上学历；2、互联网2年以上数据分析、数据挖掘经验，有一定的报告撰写能力；3、熟练使用数理统计、数据分析、数据挖掘工具软件（如SPSS、Clementine/SAS EM、EXCEL、EVIEW等）者优先，熟练使用SQL；4、思维敏捷，具有发散性，能够举一反三，良好的逻辑分析能力及问题解决能力;良好的跨部门沟通及组织能力，积极发扬团队合作精神。"/>
    <s v="深圳市南山区科苑路16号东方科技大厦1705                                                        查看职位地图"/>
    <x v="4"/>
    <s v="民营"/>
    <s v="互联网/电子商务"/>
    <n v="6000"/>
    <n v="8000"/>
    <x v="3"/>
    <x v="2"/>
    <n v="1"/>
    <x v="4"/>
    <x v="0"/>
    <x v="0"/>
    <n v="7000"/>
  </r>
  <r>
    <x v="0"/>
    <x v="25"/>
    <s v="五险一金"/>
    <s v="职位月薪"/>
    <s v="10001-15000元/月"/>
    <d v="2018-03-30T11:14:51"/>
    <m/>
    <x v="3"/>
    <s v="本科"/>
    <s v="1人"/>
    <s v="1、负责公司所有的对外合同、对内协议的审核、台账制作、更新、归档及执行监督管理；  2、对各区域的销售业绩进行统计及分析，  3、完善公司商务数据、资料信息化管理；  4、调整营销战略与营销战术并组织相关人员接受产品与营销的培训；  5、完成上级安排的其他工作。  任职要求：  1、有一定的数据分析能力、较好的文字组织和分析能力和一定的管理意识；  2、独立工作能力强，原则性强，具备团队精神；  3、工作严谨、踏实、认真、有较强的敬业精神；  4、具有幼教市场工作经验者优先。"/>
    <s v="朝阳区融科望京中心A座1801室                                                        查看职位地图"/>
    <x v="0"/>
    <s v="民营"/>
    <s v="教育/培训/院校"/>
    <n v="10001"/>
    <n v="15000"/>
    <x v="3"/>
    <x v="1"/>
    <n v="1"/>
    <x v="0"/>
    <x v="0"/>
    <x v="0"/>
    <n v="12500.5"/>
  </r>
  <r>
    <x v="0"/>
    <x v="13"/>
    <s v="五险一金"/>
    <s v="职位月薪"/>
    <s v="15001-20000元/月"/>
    <d v="2018-04-08T08:57:06"/>
    <m/>
    <x v="0"/>
    <s v="本科"/>
    <s v="1人"/>
    <s v="岗位职责：1.灵活使用各类市场研究方法及分析模型，整合与挖掘多方数据源，为客户提供定制化的解决方案及研究报告；2.掌握用户分群及行为特征、网站/产品运营、精准营销等研究工作，并根据数据分析结果提出营销策略和优化建议；3.利用统计学习或机器学习算法进行数据挖掘，完成建模，模型验证，模型落地工作任职要求：1.统招本科以上学历，计算机、统计、数学、经济类等相关专业；2.2年以上数据分析经验，有金融、互联网等项目背景优先考虑；3.熟练掌握R/SPSS/hive/SQL等任意一种数据分析建模和数据处理工具；4.有用户画像项目经验优先考虑；5.工作细心，积极主动，学习能力强，能快速响应分析需求。"/>
    <s v="北京市西城区白纸坊东街2号经济日报社A座综合楼712号（地铁4号线陶然亭站D出口）"/>
    <x v="4"/>
    <s v="股份制企业"/>
    <s v="基金/证券/期货/投资"/>
    <n v="15001"/>
    <n v="20000"/>
    <x v="0"/>
    <x v="1"/>
    <n v="1"/>
    <x v="4"/>
    <x v="4"/>
    <x v="1"/>
    <n v="17500.5"/>
  </r>
  <r>
    <x v="0"/>
    <x v="109"/>
    <m/>
    <s v="职位月薪"/>
    <s v="15000-30000元/月"/>
    <d v="2018-04-08T09:09:52"/>
    <m/>
    <x v="3"/>
    <s v="本科"/>
    <s v="1人"/>
    <s v="工作职责：1、根据平台业务情况，通过数据分析与应用场景数据挖掘进行商业策略分析；2、独立完成基于业务场景的数据探索与分析，形成数据驱动的营销策略支撑；3、独立承担复杂的数据分析与挖掘分析，通过对业务自有数据分析、洞察整理成分析报告和数据解决方案，并进行沟通和汇报；4、与项目团队配合，与客户进行良好沟通，准确有效地交付数据建模与应用成果。任职要求：1、数据、统计学、经济学等专业背景，本科及以上学历；2、擅长使用Excel及PPT，熟悉各种营销类型数据库，有营销，用户画像相关数据分析行业的优先；3、具有1~2年数据挖掘/建模相关工作经验，具备独立进行数据处理和专题数据分析的能力；4、良好的沟通及表达能力，有良好的商业敏感度,在广告营销领域有经验者优先。"/>
    <s v="北京市海淀区花园东路15号旷怡大厦                                                        查看职位地图"/>
    <x v="1"/>
    <s v="上市公司"/>
    <s v="通信/电信运营、增值服务"/>
    <n v="15000"/>
    <n v="30000"/>
    <x v="3"/>
    <x v="1"/>
    <n v="1"/>
    <x v="1"/>
    <x v="2"/>
    <x v="0"/>
    <n v="22500"/>
  </r>
  <r>
    <x v="0"/>
    <x v="110"/>
    <s v="五险一金"/>
    <s v="职位月薪"/>
    <s v="6001-8000元/月"/>
    <d v="2018-04-08T08:57:08"/>
    <m/>
    <x v="3"/>
    <s v="本科"/>
    <s v="1人"/>
    <s v="岗位职责：1、负责项目过程中数据处理工作，结束后进行数据分析统计；2、协助培训讲师跟进经销商学习情况；3、协助上级组织好对项目的人员协调等工作；4、完成上级交办的其他任务。任职要求：1、一年以上相关工作经验；2、大学本科及以上学历；3、亲和力好，善于沟通，执行能力强；4、精通Excel表格及熟练使用ppt；5、有汽车行业或咨询公司经验优先考虑。"/>
    <s v="虹桥万科中心"/>
    <x v="0"/>
    <s v="民营"/>
    <s v="汽车/摩托车"/>
    <n v="6001"/>
    <n v="8000"/>
    <x v="3"/>
    <x v="1"/>
    <n v="1"/>
    <x v="0"/>
    <x v="0"/>
    <x v="0"/>
    <n v="7000.5"/>
  </r>
  <r>
    <x v="0"/>
    <x v="23"/>
    <s v="五险一金"/>
    <s v="职位月薪"/>
    <s v="4500-5999元/月"/>
    <d v="2018-04-08T09:36:49"/>
    <m/>
    <x v="3"/>
    <s v="大专"/>
    <s v="1人"/>
    <s v="职位描述：1、项目成本，应收账款分析，为公司运营决策提供及时、准确的财务依据和数据支持；2、对年度项目成本、费用预算、资金预算计划进行审核并督促执行，同时对执行情况进行统计分析；3、给业务部门提供营运分析，改进，优化的建议；4、项目成本的控制、审核及分析；5、维护ERP系统中与财务相关的信息数据；6、参与收益和现金流的改善，确保公司资产在项目中得到优化；7、分析资产及投资需求。任职资格：1、会计学、财务管理类专业本科以上学历，2年以上财务工作经验；2、具备良好的财务分析、财务预算、成本核算能力；3、能够严守机密的财务数据和信息；4、熟练运用Excel，财务软件；5、良好中英文语沟通能力；6、良好的团队合作和较强的抗压能力；7、有医疗行业、项目管控经验优先。"/>
    <s v="闸北区江场三路211号5楼                                                        查看职位地图"/>
    <x v="4"/>
    <s v="合资"/>
    <s v="医疗设备/器械"/>
    <n v="4500"/>
    <n v="5999"/>
    <x v="3"/>
    <x v="2"/>
    <n v="1"/>
    <x v="4"/>
    <x v="3"/>
    <x v="0"/>
    <n v="5249.5"/>
  </r>
  <r>
    <x v="0"/>
    <x v="111"/>
    <s v="周末双休"/>
    <s v="职位月薪"/>
    <s v="5000-7000元/月"/>
    <d v="2018-04-08T09:09:02"/>
    <m/>
    <x v="0"/>
    <s v="本科"/>
    <s v="1人"/>
    <s v="岗位职责：1、协助部门总监按章程处理常规事务性工作（会议记录、文档编辑、报告撰写等）2、协助部门总监做跨部门沟通（运营任务进程跟踪，跨部门事务汇报等）3、协助部门总监做项目性工作的督导（制度的落实和考核）4、处理各部门数据，对运营数据进行筛选汇总与分析5、完成上级交办的其他工作任职要求：1、统招本科及以上学历；熟练操作常用办公软件（word、excel、ppt）2、性格偏外向，沟通主动性强，逻辑表达简洁清晰。3、做事踏实有耐心、认真细致。4、责任心强（把份内工作当回事），有进取心。5、超强的执行力（明确指令后，按时按要求完成工作，不拖延）6、头脑稍微灵活些，对新事物有一定的学习理解能力。7、?能适应销售旺季时的加班。?关于我们：1.各种节日福利不重样，个别节日（如劳动节、国庆节等）我们还有现金大红包哦！2.定期举办生日party，蛋糕水果随意吃，还有生日礼金等着你。3.每年都有员工旅游、野外拓展活动，带你游遍大江南北。4.每年大型年会，各种温泉滑雪，各种嗨。5.每月都有部门团建费，让你更好融入部门团队，体验家的温暖。5.同时，每天还无限量提供各种饮料、进口牛奶、零食，让你能量满满。如果你心动了，那就加入我们吧！"/>
    <s v="北京市海淀区上地东路1号院盈创动力大厦E座207室                                                        查看职位地图"/>
    <x v="0"/>
    <s v="民营"/>
    <s v="互联网/电子商务"/>
    <n v="5000"/>
    <n v="7000"/>
    <x v="0"/>
    <x v="1"/>
    <n v="1"/>
    <x v="0"/>
    <x v="0"/>
    <x v="0"/>
    <n v="6000"/>
  </r>
  <r>
    <x v="0"/>
    <x v="112"/>
    <s v="五险一金"/>
    <s v="职位月薪"/>
    <s v="5000-8000元/月"/>
    <d v="2018-04-08T09:03:33"/>
    <m/>
    <x v="3"/>
    <s v="大专"/>
    <s v="1人"/>
    <s v="岗位职责：1、跟进、处理SSM与SAP系统有关的各类单据；2、促销活动结束后的数据汇总分析；3、监督门店使用SSM系统情况，定期排查数据，发现数据异常时，及时跟进处理并上报。任职要求：1、大专以上学历，熟练excel/word等办公软件；2、有一定数据分析能力；3、具有良好的沟通能力，工作仔细负责。"/>
    <s v="广州市天河区沙太南路342号"/>
    <x v="1"/>
    <s v="国企"/>
    <s v="快速消费品（食品/饮料/烟酒/日化）"/>
    <n v="5000"/>
    <n v="8000"/>
    <x v="3"/>
    <x v="2"/>
    <n v="1"/>
    <x v="1"/>
    <x v="6"/>
    <x v="0"/>
    <n v="6500"/>
  </r>
  <r>
    <x v="0"/>
    <x v="113"/>
    <m/>
    <s v="职位月薪"/>
    <s v="15001-20000元/月"/>
    <s v="0002-01-01 00:00:00"/>
    <m/>
    <x v="0"/>
    <s v="本科"/>
    <s v="2人"/>
    <s v="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金融数据分析师：2人学历不限经验不限 有经验者和专业相关者优先录取岗位职责：严格执行公司各项规章制度，按照团队经理的要求进行量化分析和基本面规律的分析，、进行数据的搜集或整理，并按时向公司递交分析结果；分析大盘，预测货币行情走势，做出准确判断薪资待遇：试用期一个月，底薪6K，转正后底薪8K-20K+全勤奖金+假日福利+五险一金+食宿补助+高温补助+交通补助+带薪婚假、产假、病假岗位要求如下：1.18-50周岁,性别不限、专业不限，学历不限，经验不限2.性格开朗，诚实守信、踏实勤奋，工作积极主动；3.沟通表达能力强，较强的团队意识和协作精神；4.能承受较强的工作压力,且有强烈的上进心。6.新员工入职公司全部由公司安排老员工带领工作，直到能独立完成岗位职责，所以不用担心无经验或专业不符而不能胜任本工作。5.所有岗位必须接受公司免费提供的岗前培训，《为期3-6个工作日，上午2个小时下午2个小时每天50元餐补，同第一个月工资一起发放》培训内容：由公司老员工带领新员工熟悉公司软件的操作和使用方法，以及分析技巧，以便后续工作的开展6.所有岗位学历不限，经验不限，但是必须熟练使用电脑，培训结束后能熟练操作公司电脑软件福利待遇：1、每年不定期多次带薪休假，每月享有带薪病假，休息时也会有工资拿；2、弹性的工作时间，让你工作自由安排；3、提供各种高大上下午茶及零食；4、公司每年组织员工境外或境内旅游5、专属每位员工的生日派对、礼物、和小伙伴们最真挚的祝福·人事经理： 刘女士·联系电话：13366375520·公司地址：北京市东城区白桥大街15号嘉禾国信大厦CD座三楼309室·公司名称：万向联合控股集团·出行路线：地铁7号线广渠门内地铁站B口出直行200米红绿灯左转嘉禾国信大厦求职者可直接拨打刘经理电话联系"/>
    <s v="北京市东城区白桥大街15号嘉禾国信大厦"/>
    <x v="0"/>
    <s v="股份制企业"/>
    <s v="基金/证券/期货/投资"/>
    <n v="15001"/>
    <n v="20000"/>
    <x v="0"/>
    <x v="1"/>
    <n v="2"/>
    <x v="0"/>
    <x v="4"/>
    <x v="1"/>
    <n v="17500.5"/>
  </r>
  <r>
    <x v="0"/>
    <x v="114"/>
    <s v="五险一金"/>
    <s v="职位月薪"/>
    <s v="8001-10000元/月"/>
    <d v="2018-04-08T09:07:50"/>
    <m/>
    <x v="4"/>
    <s v="本科"/>
    <s v="1人"/>
    <s v="岗位职责： ?1、负责运营数据的分类汇总、数据分析和数据建模，并撰写数据分析报告； ?2、负责对数据库信息进行有效地分析利用，实现数据的商业价值；?3、通过数据分析手段发现用户的痛点和热点问题，并有效解决实际问题；?4、对数据进行整合分析，挖掘客户行为特征，为营销、运营及决策提供相关数据支持； ?5、外部数据分析，包含百度、微博微信等新媒体数据； ?6、完成领导安排的其他工作。 ? ?任职要求： ?1、全日制本科学历，1年以上数据分析相关经验； ?2、熟悉数据分析方法和各类数据分析工具的使用，能够撰写数据分析报表、总结报告；??3、具备杰出的数字分析能力、较强的逻辑思维和敏锐的市场洞察力； ?4、良好的沟通能力，思路清晰，思维灵活，积极主动，有责任感。"/>
    <s v="中山北一路1230号                                                        查看职位地图"/>
    <x v="4"/>
    <s v="民营"/>
    <s v="医药/生物工程"/>
    <n v="8001"/>
    <n v="10000"/>
    <x v="4"/>
    <x v="1"/>
    <n v="1"/>
    <x v="4"/>
    <x v="0"/>
    <x v="0"/>
    <n v="9000.5"/>
  </r>
  <r>
    <x v="0"/>
    <x v="35"/>
    <m/>
    <s v="职位月薪"/>
    <s v="2001-4000元/月"/>
    <d v="2018-04-08T09:15:50"/>
    <m/>
    <x v="4"/>
    <s v="本科"/>
    <s v="1人"/>
    <s v="岗位职责：1、日常交易数据的收集和分析；2、对部门的数据进行分析整理和归纳；3、将各种数据清洗归类；4、完成上级主管安排的其他工作。任职要求：1、数学、统计等相关专业本科及以上学历；2、每周能够出勤3天；3、熟练使用Excel、Word等相关软件，较强的逻辑分析能力；4、思维敏捷、创新、有钻研精神，工作认真负责、耐心细致、办事效率强，有较强的协调沟通能力。"/>
    <s v="大华一路虎城商业园                                                        查看职位地图"/>
    <x v="0"/>
    <s v="民营"/>
    <s v="互联网/电子商务"/>
    <n v="2001"/>
    <n v="4000"/>
    <x v="4"/>
    <x v="1"/>
    <n v="1"/>
    <x v="0"/>
    <x v="0"/>
    <x v="0"/>
    <n v="3000.5"/>
  </r>
  <r>
    <x v="0"/>
    <x v="86"/>
    <s v="五险一金"/>
    <s v="职位月薪"/>
    <s v="10001-15000元/月"/>
    <d v="2018-03-12T08:20:28"/>
    <m/>
    <x v="0"/>
    <s v="本科"/>
    <s v="1人"/>
    <s v="岗位职责：1、进行基础数据库的建立以及数据库的日常信息维护；2、负责公司医药数据库数据电子化和标准化处理；3、分析药品销售数据，提交数据分析报告；4、负责药品基础属性（说明书、药品分类等）数据分析并进行标准化，确保数据规范，使用便利。任职资格：1、本科及以上学历，信息管理与信息系统（医药方向）及医药信息工程（医药方向）相关专业；2、熟练的office办公软件应用能力，掌握相关数据库语言，熟练的数据统计和数据分析能力；3、有责任心、细致严谨、学习能力和执行能力强。"/>
    <s v="深圳市南山区科技中三路1号海王银河科技大厦23楼                                                        查看职位地图"/>
    <x v="0"/>
    <s v="民营"/>
    <s v="医药/生物工程"/>
    <n v="10001"/>
    <n v="15000"/>
    <x v="0"/>
    <x v="1"/>
    <n v="1"/>
    <x v="0"/>
    <x v="0"/>
    <x v="0"/>
    <n v="12500.5"/>
  </r>
  <r>
    <x v="0"/>
    <x v="25"/>
    <s v="五险一金"/>
    <s v="职位月薪"/>
    <s v="8000-12000元/月"/>
    <d v="2018-04-03T10:30:11"/>
    <m/>
    <x v="0"/>
    <s v="本科"/>
    <s v="1人"/>
    <s v="岗位职责：1）产权交易所及各央企上市公司项目相关信息采集、整理及跟踪；2）通过数据分析、数据挖掘建模，定期产出相关数据分析报告；3）研究、分析相关数据报告，发现数据中隐含的规律、变化和问题，为业务部门提供参考建议4）优质项目信息初步分析及实时发布，以及信息库、投资人库维护。任职要求：1）统计学、经济学、金融学等相关专业；2）熟练使用计算机，精通信息检索、PPT、EXCEL等办公软件，熟练使用SPSS者优先；3）较强的逻辑思维和数据敏感度，做事有条理、执行力强、责任心强；4）从事数据分析经验，认真细致，思维缜密，有较强的学习能力、较强分析能力、资源整合能力和书面表达能力。"/>
    <s v="北京市东城区崇文门外大街16号国瑞城写字楼11层1103室                                                        查看职位地图"/>
    <x v="4"/>
    <s v="民营"/>
    <s v="基金/证券/期货/投资"/>
    <n v="8000"/>
    <n v="12000"/>
    <x v="0"/>
    <x v="1"/>
    <n v="1"/>
    <x v="4"/>
    <x v="0"/>
    <x v="1"/>
    <n v="10000"/>
  </r>
  <r>
    <x v="0"/>
    <x v="115"/>
    <s v="节日福利"/>
    <s v="职位月薪"/>
    <s v="6001-8000元/月"/>
    <s v="0002-01-01 00:00:00"/>
    <m/>
    <x v="3"/>
    <s v="本科"/>
    <s v="1人"/>
    <s v="岗位职责：1、结合公司各项业务特性，对数据进行深度挖掘及分析，搭建及应用销售业务数据分析模型；2、输出业务分析报告，为业务发展提供决策支持。任职要求：1、本科或以上学历，统计学、数学、计算机等相关专业优先；2、对数据敏感，精通Office办公软件，SQL数据库软件，3、熟悉常用的统计分析及数据挖掘算法，包括时间序列预测、回归分析，分类算法，聚类算法等；至少熟练掌握一门数据分析工具，如：R语言、SPSS或Python；4、具备良好的沟通表达理解能力，较强的逻辑思维能力。"/>
    <s v="广州市越秀区东风东路力迅商务中心4F                                                        查看职位地图"/>
    <x v="1"/>
    <s v="民营"/>
    <s v="物流/仓储"/>
    <n v="6001"/>
    <n v="8000"/>
    <x v="3"/>
    <x v="1"/>
    <n v="1"/>
    <x v="1"/>
    <x v="0"/>
    <x v="0"/>
    <n v="7000.5"/>
  </r>
  <r>
    <x v="0"/>
    <x v="68"/>
    <s v="每年多次调薪"/>
    <s v="职位月薪"/>
    <s v="6000-10000元/月"/>
    <d v="2018-04-08T08:32:53"/>
    <m/>
    <x v="3"/>
    <s v="本科"/>
    <s v="1人"/>
    <s v="1、了解并熟悉公司业务流程；2、制定信息系统数据规范；3、制定信息系统数据录入规范等；4、对接业务部门需求，制定数据分析方案；5、系统中或许数据，进行数据分析和报表制作，提交业务部门；6、信息系统运行情况分析，分析业务流程运行情况分析，反馈分析结果；7、跟进数据分析结果，提出改善建议，持续跟进改善结果，推动业务、流程优化；任职资格：具有数据分析经验，具备BI报表分析工作经验者优先"/>
    <s v="上海市嘉定区南翔镇嘉好路1690号                                                        查看职位地图"/>
    <x v="3"/>
    <s v="上市公司"/>
    <s v="电子技术/半导体/集成电路"/>
    <n v="6000"/>
    <n v="10000"/>
    <x v="3"/>
    <x v="1"/>
    <n v="1"/>
    <x v="3"/>
    <x v="2"/>
    <x v="0"/>
    <n v="8000"/>
  </r>
  <r>
    <x v="0"/>
    <x v="23"/>
    <s v="五险一金"/>
    <s v="职位月薪"/>
    <s v="4001-6000元/月"/>
    <d v="2018-03-25T19:23:37"/>
    <m/>
    <x v="0"/>
    <s v="本科"/>
    <s v="1人"/>
    <s v="岗位职责：1.数据分析：根据客户标书提供的数据，使用EXCEL等办公/分析软件，对资料进行清晰的整理及多维度的深度分析，以支持后续的投标工作；2.方案制作：根据数据分析结果及项目经理进行的规划，制作投标方案；3.数据统计：收集毛利报表、仓库利用率等仓储数据报表，并按项目经理要求进行数据统计、核对工作。任职要求：1.大学本科及以上学历，对数据敏感，统计学、数学、计算机等相关专业优先；2.具备基本的英语听说读写能力；3.熟练使用excel/ppt等相关办公软件；4.具备团队合作精神，沟通能力强。"/>
    <s v="上海市嘉定区马陆镇澄浏中路1228号                                                        查看职位地图"/>
    <x v="1"/>
    <s v="合资"/>
    <s v="交通/运输"/>
    <n v="4001"/>
    <n v="6000"/>
    <x v="0"/>
    <x v="1"/>
    <n v="1"/>
    <x v="1"/>
    <x v="3"/>
    <x v="0"/>
    <n v="5000.5"/>
  </r>
  <r>
    <x v="0"/>
    <x v="86"/>
    <s v="五险一金"/>
    <s v="职位月薪"/>
    <s v="10001-15000元/月"/>
    <d v="2018-04-08T08:49:03"/>
    <m/>
    <x v="0"/>
    <s v="本科"/>
    <s v="1人"/>
    <s v="岗位职责：1、进行基础数据库的建立以及数据库的日常信息维护；2、负责公司医药数据库数据电子化和标准化处理；3、分析药品销售数据，提交数据分析报告；4、负责药品基础属性（说明书、药品分类等）数据分析并进行标准化，确保数据规范，使用便利。任职资格：1、本科及以上学历，信息管理与信息系统（医药方向）及医药信息工程（医药方向）相关专业；2、熟练的office办公软件应用能力，掌握相关数据库语言，熟练的数据统计和数据分析能力；3、有责任心、细致严谨、学习能力和执行能力强。"/>
    <s v="深圳市南山区科技中三路1号海王银河科技大厦23楼                                                        查看职位地图"/>
    <x v="0"/>
    <s v="民营"/>
    <s v="医药/生物工程"/>
    <n v="10001"/>
    <n v="15000"/>
    <x v="0"/>
    <x v="1"/>
    <n v="1"/>
    <x v="0"/>
    <x v="0"/>
    <x v="0"/>
    <n v="12500.5"/>
  </r>
  <r>
    <x v="0"/>
    <x v="116"/>
    <s v="五险一金"/>
    <s v="职位月薪"/>
    <s v="12000-16000元/月"/>
    <d v="2018-04-08T08:28:15"/>
    <m/>
    <x v="0"/>
    <s v="硕士"/>
    <s v="1人"/>
    <s v="岗位描述：开展电网企业、发电企业运行、生产、营销大数据分析职位要求：1、 电力系统相关专业硕士学位；2、 较强的学习能力、工作态度及工作执行力，能独立完成工作任务；3、 较强的沟通能力和写作能力；4、 具有优秀的理解能力和分解能力及团队合作精神；5、 能够运用SPSS\SAS\MATLAB\R开展统计分析和建模；6、2年以上相关行业工作经验。北京智和管理咨询有限公司系远光软件股份有限公司（002063）旗下子公司本公司现招聘1、3-5名项目经理，年薪30-40万2、3-5名咨询助理，年薪10万-20万五险一金、体检、带薪年假、年终奖、培训、团队建设活动、郊游、聚餐等福利。智和咨询是学习型企业，每年年底老板亲自培训一周，我们希望我们的队友具备良好的学习能力，有看书的习惯，在工作中有良好的态度完成每一个课题。工作地点：北京"/>
    <s v="北京市海淀区莲花苑5号楼4层412"/>
    <x v="4"/>
    <s v="股份制企业"/>
    <s v="专业服务/咨询(财会/法律/人力资源等)"/>
    <n v="12000"/>
    <n v="16000"/>
    <x v="0"/>
    <x v="0"/>
    <n v="1"/>
    <x v="4"/>
    <x v="4"/>
    <x v="0"/>
    <n v="14000"/>
  </r>
  <r>
    <x v="0"/>
    <x v="13"/>
    <s v="年底双薪"/>
    <s v="职位月薪"/>
    <s v="10001-15000元/月"/>
    <d v="2018-04-08T09:05:02"/>
    <m/>
    <x v="1"/>
    <s v="本科"/>
    <s v="2人"/>
    <s v="职位描述1.参与银行相关应用系统的数据模型建设;2.负责监管报送类数据咨询;3.负责银行信贷类、风险类业务咨询;4.撰写业务需求分析报告和数据需求分析报告;5.能够准确把握银行的信息需求，撰写符合客户需求的咨询方案，并且形成分析报告;6.能接受出差。任职资格1.本科及以上学历，金融、会计、财务等相关专业;2.掌握金融专业知识，熟悉银行基本知识，2年以上相似工作经验;3.能够熟练使用常用办公软件及数据分析软件;4.对金融类，尤其是银行相关政策、热点有敏锐的洞察力和观察力;5.具有较强的信息收集、整理能力和数据处理能力，以及较强的分析能力;6.适应短期出差;7.有责任心和团队精神，踏实肯干，并能够在压力下工作。"/>
    <s v="将台路普天创新园5号楼二层2041                                                        查看职位地图"/>
    <x v="4"/>
    <s v="民营"/>
    <s v="计算机软件"/>
    <n v="10001"/>
    <n v="15000"/>
    <x v="1"/>
    <x v="1"/>
    <n v="2"/>
    <x v="4"/>
    <x v="0"/>
    <x v="0"/>
    <n v="12500.5"/>
  </r>
  <r>
    <x v="0"/>
    <x v="117"/>
    <s v="五险一金"/>
    <s v="职位月薪"/>
    <s v="10000-18000元/月"/>
    <d v="2018-04-08T08:47:03"/>
    <m/>
    <x v="3"/>
    <s v="本科"/>
    <s v="1人"/>
    <s v="工作职责：1) 负责公司数据分析系统架构的规划、设计与持续优化，整合公司相关的信息化系统以及内外多种数据源，并对数据进行有效的清理与呈现；2) 通过市场数据分析，对客户生命周期行为路径等方面进行深度分析与挖掘，建立用户画像及用户行为驱动模型；3) 对市场活动的关键事件，转化效率等给予数据监控与评估，并形成指标体系，通过日报、周报、月报的形式做数据预警及阶段性分析工作；4) 结合数据及经营情况，落地运营工作，参与网站等渠道与宣传工具的运营推广；5) 为其他公司运营决策、产品方向、销售策略提供数据支持任职要求：1、 数据挖掘、数据计量学、统计学、计算机等相关专业本科（含）以上学历；2、 三年以上数据分析相关工作经验，具有互联网数据挖掘、用户行为分析等经验者优先；3、 熟悉技术基础、熟悉EXCEL、SQL、Tableau等工具；4、 思路敏捷清晰，具有出色的逻辑分析能力和对数据的敏感度，善于发现问题和独立问题解决能力；5、 有敏锐的市场洞察力，有良好的产品意识，保持对行业趋势、产品的好奇心；6、 具备较强的沟通协调能力、团队组织能力、分析判断能力、较强的学习能力和处理问题能力，工作细致严谨、责任心强。"/>
    <s v="北京市北京经济技术开发区宏达工业园5号楼4层"/>
    <x v="0"/>
    <s v="合资"/>
    <s v="医药/生物工程"/>
    <n v="10000"/>
    <n v="18000"/>
    <x v="3"/>
    <x v="1"/>
    <n v="1"/>
    <x v="0"/>
    <x v="3"/>
    <x v="0"/>
    <n v="14000"/>
  </r>
  <r>
    <x v="0"/>
    <x v="13"/>
    <m/>
    <s v="职位月薪"/>
    <s v="8001-10000元/月"/>
    <d v="2018-04-08T09:02:06"/>
    <m/>
    <x v="0"/>
    <s v="不限"/>
    <s v="3人"/>
    <s v="岗位职责：1.系统维护，通过邮件或者电话回答客户提出的各种问题，帮助客户解决问题；2.数据整理与汇总，帮助客户导入导出数据；3.期给客户出一些报告，或按照客户要求出报告；4.参与客户培训，用户使用手册编写及系统功能测试等；任职要求：1.熟悉SQL语句，能独立在Oracle或SQL Server数据库编写复杂的多表查询语句；2.熟练使用Office软件，熟悉Excel函数及透视表；3.较强的沟通能力；4.2~3年的数据库相关的工作经验，尤其是了解客户关系管理系统（CRM）或有医药行业工作经验者优先；5.能独立完成领导交待的任务，工作认真负责。"/>
    <s v="上海市北京西路968号嘉地中心"/>
    <x v="4"/>
    <s v="股份制企业"/>
    <s v="IT服务(系统/数据/维护)"/>
    <n v="8001"/>
    <n v="10000"/>
    <x v="0"/>
    <x v="3"/>
    <n v="3"/>
    <x v="4"/>
    <x v="4"/>
    <x v="0"/>
    <n v="9000.5"/>
  </r>
  <r>
    <x v="0"/>
    <x v="118"/>
    <s v="节日福利"/>
    <s v="职位月薪"/>
    <s v="5000-8000元/月"/>
    <s v="0002-01-01 00:00:00"/>
    <m/>
    <x v="3"/>
    <s v="本科"/>
    <s v="1人"/>
    <s v="岗位职责：1、制作销售各指标（消费类型，通过率，人员门店，业绩，产能，增值服务，产品）的日、周、月报表，ppt报告；2、日常数据复核，月度绩效系统数据的复核，销售层级绩效答疑,为其他部门，销售支持，市场部等其他部门做决策提供数据依据；3、完成数据主管交待的其他任务(方案测算，数据获取）；4、熟练基础系统的使用，了解及答疑。任职要求：1、本科及以上学历，经济学、统计学等相关专业；2、一年以上工作经验；3、一年以上报告撰写、数据处理、数据统计分析工作经验、掌握基本的统计学知识，熟练使用excel、ppt等统计分析工具、了解消费金融或金融行业相关知识4、有一定逻辑思维能力、数据分析总结能力、沟通协作能力"/>
    <s v="深圳市福田区福中一路地铁大厦17楼"/>
    <x v="1"/>
    <s v="民营"/>
    <s v="基金/证券/期货/投资"/>
    <n v="5000"/>
    <n v="8000"/>
    <x v="3"/>
    <x v="1"/>
    <n v="1"/>
    <x v="1"/>
    <x v="0"/>
    <x v="1"/>
    <n v="6500"/>
  </r>
  <r>
    <x v="0"/>
    <x v="119"/>
    <m/>
    <s v="职位月薪"/>
    <s v="10001-15000元/月"/>
    <d v="2018-04-08T09:03:33"/>
    <m/>
    <x v="1"/>
    <s v="硕士"/>
    <s v="1人"/>
    <s v="岗位描述：1. 负责基因数据分析GWAS项目规划、实施；2. 负责基因数据分析GWAS平台规划、需求分析；3. 负责基因数据分析GWAS科研项目合作。?任职要求：1. 医学、生物等相关专业硕士及以上学历，有大型GWAS项目实施经验；2. 精通医学统计学，熟练使用常用统计工具；3. 熟悉基因组学，熟悉基因组学常用公共数据库，熟练使用常用生物信息学工具；4. 具备良好的英文阅读和写作能力；5. 学习创新能力强，具备良好的沟通能力和团队合作精神。"/>
    <s v="北京市朝阳区国贸建外soho东区9号楼1702                                                        查看职位地图"/>
    <x v="4"/>
    <s v="民营"/>
    <s v="医疗/护理/美容/保健/卫生服务"/>
    <n v="10001"/>
    <n v="15000"/>
    <x v="1"/>
    <x v="0"/>
    <n v="1"/>
    <x v="4"/>
    <x v="0"/>
    <x v="0"/>
    <n v="12500.5"/>
  </r>
  <r>
    <x v="0"/>
    <x v="120"/>
    <s v="五险一金"/>
    <s v="职位月薪"/>
    <s v="4001-6000元/月"/>
    <d v="2018-04-08T08:42:06"/>
    <m/>
    <x v="3"/>
    <s v="大专"/>
    <s v="1人"/>
    <s v="职位描述：1、整理、统计、录入、分析相关数据，并通过数据分析结果，为运营和策划提供数据支持；2、根据数据进行绩效、运营分析，提出科学合理的改进建议并跟踪实施；3、领导交办的相关事宜；任职条件：1、大专及以上学历，可接受应届生；2、熟练使用Office办公软件；良好的数据敏感度，能从海量数据提炼核心结果；3、逻辑性强，具备一定的数据分析、总结归纳能力；工作时间：早8:30-晚17:00联系方式：15910565611（刘经理）"/>
    <s v="北京市丰台区木樨园桥金泰商贸大厦533室                                                        查看职位地图"/>
    <x v="6"/>
    <s v="民营"/>
    <s v="零售/批发"/>
    <n v="4001"/>
    <n v="6000"/>
    <x v="3"/>
    <x v="2"/>
    <n v="1"/>
    <x v="6"/>
    <x v="0"/>
    <x v="0"/>
    <n v="5000.5"/>
  </r>
  <r>
    <x v="0"/>
    <x v="13"/>
    <s v="节日福利"/>
    <s v="职位月薪"/>
    <s v="8001-10000元/月"/>
    <d v="2018-04-04T10:29:25"/>
    <m/>
    <x v="1"/>
    <s v="本科"/>
    <s v="1人"/>
    <s v="岗位职责：1、负责监控后台运营数据；2、负责所有运营数据、财务数据的统计分析，并为市场及营销方案提供数据支持；3、定期整理运营数据报告；4、对接总部运营中心，针对总部输出数据进行分析及沟通；任职要求：1、本科及以上学历，统计学、数学专业等相关专业毕业；2、有1-3年数据统计或数据运营工作经验；3、精通主流数据分析软件工具；4、有分时租赁行业相关经验者优先；"/>
    <s v="北京市西城区西直门外大街辛137号宝蓝金融创新中心A厅308室"/>
    <x v="0"/>
    <s v="民营"/>
    <s v="互联网/电子商务"/>
    <n v="8001"/>
    <n v="10000"/>
    <x v="1"/>
    <x v="1"/>
    <n v="1"/>
    <x v="0"/>
    <x v="0"/>
    <x v="0"/>
    <n v="9000.5"/>
  </r>
  <r>
    <x v="0"/>
    <x v="121"/>
    <s v="五险一金"/>
    <s v="职位月薪"/>
    <s v="10000-20000元/月"/>
    <d v="2018-04-08T09:17:30"/>
    <m/>
    <x v="1"/>
    <s v="本科"/>
    <s v="1人"/>
    <s v="·岗位职责：1、和业务部门对接数据需求，通过沟通和交流，形成数据产品解决方案；2、深入思考业务场景，构建业务线特征的整体指标体系，帮助业务监控并且定位问题；3、配合数据开发进行数据建模；4、寻找如何用数据驱动业务，形成固化报表，提升数据支持运营能力；5、满足业务方部分临时数据需求的提取，为后续固化报表及数据产品做准备；6、对目标用户进行培训推广报表的使用；7、数据产品平台功能的优化、权限的管理设计、控制。·任职要求：1、本科以上学历，3年以上工作经验，喜欢深度思考，愿意挖掘事物背后潜藏的本质，有连锁超市/便利店、电商业务背景优先；2、对数据如何驱动业务有一定的思考；3、喜欢通过数据发掘业务中存在的问题点和机会；4、具备良好的业务理解能力、逻辑思维能力、表达能力；5、工作态度认真，喜欢主动交流，主动寻求问题的解决方案；6、本科以上学历，数学、统计学、计算机相关专业更好；7、必备工具SQL EXCEL,熟悉相关工具：axure、xmind等。"/>
    <s v="上海市浦东新区陆家嘴环路166号未来资产大厦205室                                                        查看职位地图"/>
    <x v="4"/>
    <s v="民营"/>
    <s v="房地产/建筑/建材/工程"/>
    <n v="10000"/>
    <n v="20000"/>
    <x v="1"/>
    <x v="1"/>
    <n v="1"/>
    <x v="4"/>
    <x v="0"/>
    <x v="0"/>
    <n v="15000"/>
  </r>
  <r>
    <x v="0"/>
    <x v="23"/>
    <m/>
    <s v="职位月薪"/>
    <s v="5000-8000元/月"/>
    <d v="2018-04-08T09:10:57"/>
    <m/>
    <x v="3"/>
    <s v="大专"/>
    <s v="1人"/>
    <s v="岗位职责:工作内容：1、对招标文件和报价要求的消化，组织报价相关情报的收集和调研，建立报价模型，用于测算和模拟最优报价，通过严谨的模型推理，以提高报价准确度；?2、对重点投标项目进行数据分析，形成分析报告，并组织专题数据分析会商定整改方案，并对整改过程有跟进记录，组织复盘会；3、收集到的行业和竞争对手相关的数据进行分析，形成分析报告，用于营销业务决策参考；                                                             4、对行业成本进行收集、总结分析，形成分析报告，并配合产品部降成本分析会商定整改方案，并对整改过程有跟进记录，组织复盘会。职位要求：1、大专及以上，数理专业，统计学专业优先；2、熟悉掌握EXCEL（常规函数、数据透视表、图标制作等）等数据工具；3、有市场调研分析、投标分析经验优先；4、具有良好的分析报告撰写能力，能迅速掌握与公司业务相关的各类知识；5、对数据敏感，良好的逻辑思维能力与沟通能力、工作细致、具备较强的学习能力及及理解能力。"/>
    <s v="深圳市光明新区公明办事处塘家社区高新科技园汇业路南科信小区第1栋"/>
    <x v="3"/>
    <s v="股份制企业"/>
    <s v="通信/电信/网络设备"/>
    <n v="5000"/>
    <n v="8000"/>
    <x v="3"/>
    <x v="2"/>
    <n v="1"/>
    <x v="3"/>
    <x v="4"/>
    <x v="0"/>
    <n v="6500"/>
  </r>
  <r>
    <x v="0"/>
    <x v="122"/>
    <s v="五险一金"/>
    <s v="职位月薪"/>
    <s v="4001-6000元/月"/>
    <d v="2018-04-05T08:50:21"/>
    <m/>
    <x v="0"/>
    <s v="本科"/>
    <s v="3人"/>
    <s v="1、需计算机、数学或相关专业学位2、需全日制本科或以上学历3、各项专业成绩优异，英语4级以上4、有较好的语言表达能力5、有较强的团队合作精神6、性格乐观向上、积极进取，对于工作压力有一定的承受能力，并懂得自我调节7、身体健康无重大疾病8、在校期间有课外活动或担任校内管理工作者优先工作内容：1.学习数据库管理软件，熟悉数据处理流程。2.配合数据管理员，完成数据的初步存储、传输、筛选等工作3.协助项目组其他成员进行工作开展，完成数据相关工作4.配合编写项目文档、质量记录以及其他有关文档。（管培生：管理培训生。欢迎无经验者前来面试。注：此薪资为管培生转正后薪资。）"/>
    <s v="上海外高桥保税区富特西一路473号3楼200131                                                        查看职位地图"/>
    <x v="4"/>
    <s v="国企"/>
    <s v="IT服务(系统/数据/维护)"/>
    <n v="4001"/>
    <n v="6000"/>
    <x v="0"/>
    <x v="1"/>
    <n v="3"/>
    <x v="4"/>
    <x v="6"/>
    <x v="0"/>
    <n v="5000.5"/>
  </r>
  <r>
    <x v="0"/>
    <x v="35"/>
    <s v="五险一金"/>
    <s v="职位月薪"/>
    <s v="面议"/>
    <d v="2018-04-03T10:13:21"/>
    <m/>
    <x v="1"/>
    <s v="本科"/>
    <s v="1人"/>
    <s v="岗位职责：1. 完成公司财务月报制作；2. 财务数据分析；3. 监控公司物流运费情况；4. 监督销售订单毛利情况；5. 库存成本控制；6. 协助完成公司内部审计工作。任职要求：1. 统招本科及以上学历，财务、审计相关专业；2. 3~5年财务工作经验，有会计事务所工作经历者优先考虑；3. 能适应英文的工作环境，英语书面流利，口语能与外国同事沟通；4. 优秀的Excel能力，掌握审计方面相关知识。"/>
    <s v="北京市顺义天竺空港工业区B区裕华路甲25号                                                        查看职位地图"/>
    <x v="0"/>
    <s v="外商独资"/>
    <s v="房地产/建筑/建材/工程"/>
    <m/>
    <m/>
    <x v="1"/>
    <x v="1"/>
    <n v="1"/>
    <x v="0"/>
    <x v="7"/>
    <x v="0"/>
    <n v="0"/>
  </r>
  <r>
    <x v="0"/>
    <x v="35"/>
    <s v="五险一金"/>
    <s v="职位月薪"/>
    <s v="6000-12000元/月"/>
    <d v="2018-04-04T08:55:07"/>
    <m/>
    <x v="0"/>
    <s v="本科"/>
    <s v="30人"/>
    <s v="岗位职责数据分析、数据挖掘、行为预测模型开发、数据质量分析职位要求1、熟悉数据库查询脚本,如oracle或者hive等数据库脚本的编写；2、熟练使用java,r,python语言中的一种或者是多种,进行数据分析工作；3、熟练掌握excel、word、ppt等相关文档处理工具；4、具有相应的数理统计、数学建模和数据分析等相关知识。岗位要求1、对数据敏感,较强的分析洞察能力,良好的语言表达沟通能力,能独立分析和解决问题；2、本科及以上学历,计算机、通信、软件、数学、统计学等相关专业；3、工作态度认真,责任心强,细致耐心。"/>
    <s v="北京，大连，广州，贵州，杭州，合肥，南宁，呼和浩特，青岛，上海，沈阳，石家庄，苏州，太原，天津，武汉，乌鲁木齐，长春，郑州，重庆                                                        查看职位地图"/>
    <x v="3"/>
    <s v="股份制企业"/>
    <s v="计算机软件"/>
    <n v="6000"/>
    <n v="12000"/>
    <x v="0"/>
    <x v="1"/>
    <n v="30"/>
    <x v="3"/>
    <x v="4"/>
    <x v="0"/>
    <n v="9000"/>
  </r>
  <r>
    <x v="0"/>
    <x v="5"/>
    <s v="五险一金"/>
    <s v="职位月薪"/>
    <s v="4500-6000元/月"/>
    <d v="2018-03-26T15:38:10"/>
    <m/>
    <x v="3"/>
    <s v="大专"/>
    <s v="1人"/>
    <s v="岗位职责：1、能熟练使用办公软件 及PPT制作，懂柜体机构，具备板式家具流程的工作经验，有一定的书写能力，思维逻辑能力强；2、对接售后与生产，对每日、每月售后数据分析并公布；每周会议PPT制作和会议PPT讲解；3、热情开朗，善于沟通交流，表达能力强，工作认真负责。任职要求：1、大专或大专以上学历，计算机专业和文笔优秀者优先考虑；2、能熟练运用常用的办公软件，熟悉PPPT制作及PPT讲解；3、熟悉数据分析。"/>
    <s v="广州开发区东区连云路8号                                                        查看职位地图"/>
    <x v="1"/>
    <s v="上市公司"/>
    <s v="家居/室内设计/装饰装潢"/>
    <n v="4500"/>
    <n v="6000"/>
    <x v="3"/>
    <x v="2"/>
    <n v="1"/>
    <x v="1"/>
    <x v="2"/>
    <x v="0"/>
    <n v="5250"/>
  </r>
  <r>
    <x v="0"/>
    <x v="5"/>
    <s v="节日福利"/>
    <s v="职位月薪"/>
    <s v="4001-6000元/月"/>
    <d v="2018-04-07T15:44:35"/>
    <m/>
    <x v="3"/>
    <s v="大专"/>
    <s v="1人"/>
    <s v="数据分析员一、岗位职责：1、数据收集，筛选，分类，对数据进行深度挖掘并编制工作报告；2、向各部门提供各类准确运营数据及报表，并提出各项解决方案，支持其它业务部门的发展；3、建立数据分析系统及流程，搭建有效支持的数据平台以及运营体系；二、任职要求：1、大专以上学历；2、做事细心、稳定性高、条理性强；3、有呼叫中心管理经验；4、有销售或销售管理相关经验，擅长销售团队数据分析；三、薪酬福利：1、5天8小时、薪资面议；2、各种法定节假日及福利制度齐全，如社保公积金、年度体检、年度激励、节日礼品、旅游、拓展、月文化活动、糖水等；3、公司设有培训学院，完善专业的培训体系助您持续学习与成长；4、工作氛围好，信任放权的企业文化，有一帮年轻活力的工作伙伴；【面试地址】：广州市天河区广汕一路715号点动星宇创意园2号楼；【面试时间】：周一至周五：上午9点---11点，下午2点---4点；【路线指引】：6号线龙洞地铁、公交站榄元村/华美路【工作地点】：广州市越秀区越秀南路208号喜尔宾大厦"/>
    <s v="广州市越秀区越秀南路208号喜尔宾大厦"/>
    <x v="1"/>
    <s v="民营"/>
    <s v="通信/电信运营、增值服务"/>
    <n v="4001"/>
    <n v="6000"/>
    <x v="3"/>
    <x v="2"/>
    <n v="1"/>
    <x v="1"/>
    <x v="0"/>
    <x v="0"/>
    <n v="5000.5"/>
  </r>
  <r>
    <x v="0"/>
    <x v="123"/>
    <s v="创业公司"/>
    <s v="职位月薪"/>
    <s v="8000-16000元/月"/>
    <d v="2018-04-08T08:50:44"/>
    <m/>
    <x v="1"/>
    <s v="中专"/>
    <s v="1人"/>
    <s v="岗位职责：1、充分利用生物信息分析方法、统计分析方法、计算生物学分析工具按时按质完成生物信息分析工作（包括但不限于基因组、转录组的组装和后续功能分析、比较基因组学分析、芯片数据分析等）2、使用主流工具与编写脚本负责规划与开展研究项目组学数据分析工作；3、负责数据分析平台的建设和应用程序的开发与部署工作，通过团队协作，完成大中型数据处理、分析和挖掘的程序编写；4、按时完成所分配的各种数据分析任务。5、根据客户的具体要求，进行数据的整理和分析，出具分析报告并负责对所处理数据的结果进行问题解答。任职要求：1、生物信息学、生物统计、计算机以及相关专业专科以上学历，组学数据分析1年工作经验或优秀应届毕业生；2、具备高通量生物数据分析、生物信息学分析、基因芯片分析工作经验者优先。熟悉以下一个或多个领域的数据分析处理：基因组学，新一代基因测序，基因表达，系统生物学，统计遗传，数理模型。3、熟悉Python/Perl任意一门语言者优先，或熟练使用R/C/C++任意一门编程语言。4、熟练使用Linux操作系统，熟悉生物信息数据常规分析流程，及常规分析软件。（如cytoscape、emboss、blast，clustalw，clustrer等）；熟悉常用生物网站。5、有算法设计、软件开发以及生物信息工作经验者优先，有项目管理经验者优先。6、英语优秀，专业水平优良，能流利阅读并理解行业内相关英文科技文献。7、工作主动性和责任心强，耐心仔细，积极好学，有强烈的事业心和团队合作精神。"/>
    <s v="北京市昌平区超前路北控宏创科技园5号楼                                                        查看职位地图"/>
    <x v="4"/>
    <s v="民营"/>
    <s v="计算机软件"/>
    <n v="8000"/>
    <n v="16000"/>
    <x v="1"/>
    <x v="5"/>
    <n v="1"/>
    <x v="4"/>
    <x v="0"/>
    <x v="0"/>
    <n v="12000"/>
  </r>
  <r>
    <x v="0"/>
    <x v="124"/>
    <s v="五险一金"/>
    <s v="职位月薪"/>
    <s v="7000-10000元/月"/>
    <d v="2018-04-04T08:31:45"/>
    <m/>
    <x v="0"/>
    <s v="本科"/>
    <s v="1人"/>
    <s v="岗位职责：1、负责400电话坐席，接听客户来电；2、负责客户关系维护；3、负责客户的对接及运营问题、需求对接及问题跟踪；4、研究跨境电子商务进出口政策变动；5、跨境进出口市场环境及发展趋势研究；5、上海口岸跨境进出口数据统计、分析，提供相应数据支持；6、其他口岸跨境进出口数据搜集、统计、分析，提供数据支持；7、及时向公司领导上报信息数据，做好相关记录。任职要求：1、善于与人沟通、合作，有良好的服务意识；2、本科以上学历，国际贸易，客户服务，数据分析工作经验者优先；3、熟练使用PPT、EXCEL，会使用SPSS等其他数据分析软件；4、思维灵活，思路清晰，具有较强的学习与探索能力和逻辑思维能力；5、有良好的合作精神和沟通能力。"/>
    <s v="上海市浦东新区张江镇博霞路185号5F"/>
    <x v="4"/>
    <s v="国企"/>
    <s v="互联网/电子商务"/>
    <n v="7000"/>
    <n v="10000"/>
    <x v="0"/>
    <x v="1"/>
    <n v="1"/>
    <x v="4"/>
    <x v="6"/>
    <x v="0"/>
    <n v="8500"/>
  </r>
  <r>
    <x v="0"/>
    <x v="13"/>
    <m/>
    <s v="职位月薪"/>
    <s v="10000-18000元/月"/>
    <d v="2018-04-08T08:08:42"/>
    <m/>
    <x v="3"/>
    <s v="不限"/>
    <s v="2人"/>
    <s v="职位：数据工程师?职位描述1.基于 Hadoop 系统的分布式大数据处理平台的设计与实施；2.分布式技术研究，及关键技术的开发工作；3.参与相关数据平台系统的开发与调试；4.独立承担技术支持与开发服务工作；5.能按时保值保量地完成项目经理或技术经理分配的任务；?岗位要求1.大专及以上学历，2年以上工作经验；2.精通Java编程,熟悉开源框架：spring,bootstrap3.熟悉Linux/Unix系统，包括Shell/Python等脚本编码和软件开发等；4.熟悉Hadoop、Hive、HBase、spark、storm等相关开源项目，有一年以上从事hadoop分布式系统的设计、开发、运维工作经验；"/>
    <s v="宝山区漠河路600号                                                        查看职位地图"/>
    <x v="0"/>
    <s v="民营"/>
    <s v="互联网/电子商务"/>
    <n v="10000"/>
    <n v="18000"/>
    <x v="3"/>
    <x v="3"/>
    <n v="2"/>
    <x v="0"/>
    <x v="0"/>
    <x v="0"/>
    <n v="14000"/>
  </r>
  <r>
    <x v="0"/>
    <x v="125"/>
    <s v="全勤奖"/>
    <s v="职位月薪"/>
    <s v="15001-20000元/月"/>
    <d v="2018-04-08T09:09:35"/>
    <m/>
    <x v="3"/>
    <s v="本科"/>
    <s v="2人"/>
    <s v="职位描述：1、负责数据库的安全数据分析和防攻击建模课题的研究，利用数据分析的方法解决安全类问题；2. 安全事件追踪与分析（网络数据和设备日志的分析）；分布式平台应用开发（Hadoop/CDH）；3. 互联网基础数据(flow,dns,流量等)和产品日志的收集与分析；4、负责构建数据仓库（设计、开发、维护），大数据处理架构搭建；5、基于cloudera的Hadoop、Spark、Kudu、Impala技术的海量数据自动化分析处理和统计工作；支持业务线数据需求。职位要求：1、了解常用的网络协议，能熟练使用wireshark等网络分析工具，了解网络安全、熟悉各类安全产品；熟悉Flume、Kafka、Storm、Spark、Hive、Kudu、Impala等大数据技术, 至少精通其中三项以上；2、有海量数据分析和统计相关经验者优先；3、本科以上学历，熟练掌握Java语言，MapReduce编程，脚本语言Shell/Python/Perl之一优先；4、对于了解样本分析、精通数据挖掘、有数据挖掘的项目经验(spark mlib/R packages/scikit-learn)者优先考虑；5、了解支付行业风控技术与方法，熟悉搭建数据风控流程优先。"/>
    <s v="深圳市福田区车公庙天安数码城创新一期A座1404                                                        查看职位地图"/>
    <x v="4"/>
    <s v="民营"/>
    <s v="互联网/电子商务"/>
    <n v="15001"/>
    <n v="20000"/>
    <x v="3"/>
    <x v="1"/>
    <n v="2"/>
    <x v="4"/>
    <x v="0"/>
    <x v="0"/>
    <n v="17500.5"/>
  </r>
  <r>
    <x v="0"/>
    <x v="126"/>
    <s v="五险一金"/>
    <s v="职位月薪"/>
    <s v="4001-6000元/月"/>
    <d v="2018-04-08T10:35:47"/>
    <m/>
    <x v="0"/>
    <s v="本科"/>
    <s v="5人"/>
    <s v="工作职责：(1)?全面负责公司临床试验项目的统计相关工作；(2)?负责试验设计，完成样本量估算和统计检验效能的计算；(3)?撰写统计分析计划，包括针对每个研究的分析表格设计；(4)?负责数据管理相关工作；(5)?负责随机化与设盲；(6)?协同数据管理员构建数据库；(7)?确定数据库中的关键变量；(8)?编写SAS程序以生成表格、列表、图表和统计分析结果；(9)?参与盲态审核，与数据管理员协同制定盲态审核报告；(10)?撰写统计分析报告；?任职要求：1、统计学、计算机、数学与应用数学等相关专业，本科及以上学历；2、能运用SAS进行编程工作；3、具备钻研精神，逻辑思维能力强；4、电脑相关知识：?SAS、Word、Excel、PowerPoint；5、英文四级或六级，读写熟练。"/>
    <s v="北京市海淀区车公庄西路19号华通大厦B座北塔"/>
    <x v="3"/>
    <s v="合资"/>
    <s v="医药/生物工程"/>
    <n v="4001"/>
    <n v="6000"/>
    <x v="0"/>
    <x v="1"/>
    <n v="5"/>
    <x v="3"/>
    <x v="3"/>
    <x v="0"/>
    <n v="5000.5"/>
  </r>
  <r>
    <x v="0"/>
    <x v="38"/>
    <s v="节日福利"/>
    <s v="职位月薪"/>
    <s v="10000-20000元/月"/>
    <s v="0002-01-01 00:00:00"/>
    <m/>
    <x v="0"/>
    <s v="本科"/>
    <s v="1人"/>
    <s v="岗位职责:1. 基于大数据分析，为旅游技术产品的设计、运营，为会员生命周期管理，为营销、客户服务等业务决策提供科学的数据分析, 根据数据分析结果提出业务策略建议；2. 通过挖掘、分析海量数据，建立具备解释力和预测力的数学模型；3. 利用数据挖掘技术分析、预测用户的行为，发现用户的偏好特征；对老用户及潜在目标用户行为进行分析、建模，找到目标人群, 验证效果,并根据用户反馈来持续优化模型。4．深度理解公司业务，建立数据分析模型，分析挖掘出数据背后的价值；5．数据反馈体系的建立与优化；6．构建用户画像任职要求:1．计算机、数学、统计学相关专业本科及以上学历，2年以上互联网数据分析相关工作经验，具有大规模数据处理经验者优先考虑；2．有4年以上数据分析相关工作经验，有互联网旅游行业数据分析工作经验者优先；3．熟练编写SQL，熟悉关系型数据库MySQL, SQL Server等, 熟悉分布式数据仓库Hive；4．精通数据统计分析原理，能熟练运用SPSS、SAS、R等主流数据分析软件工具至少一种，有成功建模者优先；5．精通office办公工作，熟练使用excel；6．对数据挖掘、时间序列分析、聚类分析、因子分析、遗传算法、神经网络等有经验者优先；7．需要具有良好的逻辑思维能力、沟通能力、报告撰写能力及执行力；8．学习能力强，数据敏感度高；"/>
    <s v="上海市徐汇区宜山路1388弄民润大厦"/>
    <x v="0"/>
    <s v="民营"/>
    <s v="互联网/电子商务"/>
    <n v="10000"/>
    <n v="20000"/>
    <x v="0"/>
    <x v="1"/>
    <n v="1"/>
    <x v="0"/>
    <x v="0"/>
    <x v="0"/>
    <n v="15000"/>
  </r>
  <r>
    <x v="0"/>
    <x v="127"/>
    <s v="住房补贴"/>
    <s v="职位月薪"/>
    <s v="10000-20000元/月"/>
    <d v="2018-04-08T09:15:46"/>
    <m/>
    <x v="3"/>
    <s v="本科"/>
    <s v="2人"/>
    <s v="岗位职责：1、 负责公司内已有数据的统计分析，利用其对未来发展趋势提供预测等工作；2、 负责建立公司级的数据管控标准，制定实施计划并督促执行建立数据标准及规范，发现数据问题，并进行治理与改进；3、 参与数据仓库平台模型实施和维护；4、 参与大数据平台项目的设计、部署和开发；5、 负责与业务及支持部门进行沟通，满足其数据灵活查询、统计及分析的需求；6、 开展数据挖掘分析模型、方法、工具等方面的研究和应用推广,为业务决策提供精准的数据支持。任职要求：1、熟练使用至少一种数据库产品，如Oracle、Mysql等，可熟练使用SQL实现复杂业务查询；2、熟练掌握并操作至少一种统计软件，如SPSS、SAS、R等；3、熟悉hive/hadoop,spark,mllib,Graphx,tableau等工具与框架，有大数据应用程序开发经验者优先；4、具有较强的利用数据分析/挖掘，解决业务问题的能力，具有良好的沟通、表达能力，较强的团队合作意识。5、2年以上数据分析或大数据开发经验。"/>
    <s v="北京市海淀区中关村大街22号中科大厦"/>
    <x v="3"/>
    <s v="合资"/>
    <s v="银行"/>
    <n v="10000"/>
    <n v="20000"/>
    <x v="3"/>
    <x v="1"/>
    <n v="2"/>
    <x v="3"/>
    <x v="3"/>
    <x v="0"/>
    <n v="15000"/>
  </r>
  <r>
    <x v="0"/>
    <x v="13"/>
    <s v="节日福利"/>
    <s v="职位月薪"/>
    <s v="5000-10000元/月"/>
    <d v="2018-04-04T09:24:06"/>
    <m/>
    <x v="1"/>
    <s v="本科"/>
    <s v="1人"/>
    <s v="岗位职责：1、对产品和服务相关的用户和运营数据进行收集整理、统计分析、挖掘，建模分析和预测， 来让数据产生业务价值；2、合理运用数据科学算法对行为数据进行深度挖掘，分析潜在的规律趋势，协助业务策略优化。任职要求：大数据处理平台相关经验者优先"/>
    <s v="广州市番禺区"/>
    <x v="4"/>
    <s v="国企"/>
    <s v="农/林/牧/渔"/>
    <n v="5000"/>
    <n v="10000"/>
    <x v="1"/>
    <x v="1"/>
    <n v="1"/>
    <x v="4"/>
    <x v="6"/>
    <x v="0"/>
    <n v="7500"/>
  </r>
  <r>
    <x v="0"/>
    <x v="128"/>
    <m/>
    <s v="职位月薪"/>
    <s v="2001-4000元/月"/>
    <d v="2018-04-04T09:14:03"/>
    <m/>
    <x v="4"/>
    <s v="硕士"/>
    <s v="2人"/>
    <s v="岗位职责：1、用统计、机器学习的方法，结合预测的天气状况，预报未来的天气污染物浓度；2、涉及到数据处理、模型实现、算法选择、模型计算环境部署和模型优化。任职要求：1、了解统计、机器学习；能人用R或Python进行数据分析；2、熟悉常用的统计方法，如假设检验、相关分析、因子分析、聚类分析等3、硕士及以上学历，统计或数学专业优先考虑；4、至少3天以上的时间实习。"/>
    <s v="北京市海淀区创业路8号群英科技园3号楼B1层                                                        查看职位地图"/>
    <x v="0"/>
    <s v="民营"/>
    <s v="计算机软件"/>
    <n v="2001"/>
    <n v="4000"/>
    <x v="4"/>
    <x v="0"/>
    <n v="2"/>
    <x v="0"/>
    <x v="0"/>
    <x v="0"/>
    <n v="3000.5"/>
  </r>
  <r>
    <x v="0"/>
    <x v="129"/>
    <s v="五险一金"/>
    <s v="职位月薪"/>
    <s v="20000-30000元/月"/>
    <d v="2018-04-08T09:48:12"/>
    <m/>
    <x v="1"/>
    <s v="本科"/>
    <s v="1人"/>
    <s v="岗位职责：1、利用大量数据和外部数据针对客户信用建立风险评级模型，评估客户的潜在信用风险；2、通过针对客户的行为模式分析，对违约预测和准确市场销售提供支持；????????????????????????????3、带领团队建立风险追踪报告体系，每日从大量数据中抽取风险特征、动态，及时调整风险策略。任职资格：1、统计学、信息管理与计算机等相关专业本科以上学历；?????????????????????????????????????????????????2、3年以上数据分析、挖掘、建模领域相关工作经验；????????????????????????????????????????????????3、精通Spss，SAS、R等统计分析软件,?熟悉数据库；??????????????????????????????????????????????????????????4、具有深厚的统计学、数据挖掘知识，参与过比较完整的数据采集、整理、分析和建模工作；5、对SQL?SERVER或ORACLE数据库体系结构有一定理解和认识?；?????????????????????????????????????????????6、有过建立信用风险模型经验。"/>
    <s v="深圳市南山区海德三道天利名城C座2103                                                        查看职位地图"/>
    <x v="1"/>
    <s v="股份制企业"/>
    <s v="基金/证券/期货/投资"/>
    <n v="20000"/>
    <n v="30000"/>
    <x v="1"/>
    <x v="1"/>
    <n v="1"/>
    <x v="1"/>
    <x v="4"/>
    <x v="1"/>
    <n v="25000"/>
  </r>
  <r>
    <x v="0"/>
    <x v="130"/>
    <s v="五险一金"/>
    <s v="职位月薪"/>
    <s v="8000-16000元/月"/>
    <d v="2018-04-03T10:49:02"/>
    <m/>
    <x v="3"/>
    <s v="本科"/>
    <s v="3人"/>
    <s v="岗位职责：1、抓取全国范围内的运营商网站爬虫，並解析关键数据；2、开发各类爬虫功能模块开发，简化数据爬取开发时间；3、维护与优化既有爬虫系统的效能与稳定性；4、建构自动化测试报警系统，提高爬虫的爬取成功率与缩短爬取失败时间；5、提供所需开发项目的技术解决方案，并在开发中建立相关技术文档；6、指导与分享各类型困难站点网络封包解析技巧。任职要求：1、至少一至三年 python 开发经验；2、开发过爬虫并实际有爬取网络数据经验；3、熟悉Linux系统；4、熟悉 git 代码管控；5、善于与团队沟通合作。加分条件：1、熟悉自然语言处理(NLP)与机器学习(machine learning)相关技术；2、提供任何曾经开发的git代码供参考。公司简介http://www.dianhua.cn/可信号码数据中心https://www.kexinhaoma.org/电话邦——电话号码生态圈的构建者，明星互联网公司，主要产品为陌生号码识别、仿冒电话、智能短信、可视化语音IVR、生活黄页，主要投资方由晨兴资本（Morningside）、纪源资本（GGV）、DST、小米公司、龙腾资本等知名投资商组成，目前在国内市场处于领先地位， 2015年开拓美国、印度等国际市场。电话邦现已收录了6500万+商业机构的8500万个电话号码，有12亿＋的总数据量。电话邦先后与三星、华为、小米、联想、中兴、魅族、OPPO、VIVO、奴比亚、金立等手机厂商，中国移动、中国联通等通信运营商，百度、阿里、腾讯、UC浏览器、微信电话本、乐蛙、蜗牛移动、美图、LBE安全大师、公信卫士等软件商达成战略合作，致力于为移动互联网用户提供全方位的通信体验和便捷的生活服务。公司福利：五险一金+补充医疗+年终奖+餐补+水果饮料冰块畅享+带薪年假+节日福利+年度健康体检+各种团建活动+蓬勃有爱的公司氛围+每周技术（产品）交流会+良好的职业规划与发展空间"/>
    <s v="北京市朝阳区来广营创远路36号院朝来科技园14号楼4层                                                        查看职位地图"/>
    <x v="0"/>
    <s v="股份制企业"/>
    <s v="互联网/电子商务"/>
    <n v="8000"/>
    <n v="16000"/>
    <x v="3"/>
    <x v="1"/>
    <n v="3"/>
    <x v="0"/>
    <x v="4"/>
    <x v="0"/>
    <n v="12000"/>
  </r>
  <r>
    <x v="0"/>
    <x v="131"/>
    <s v="五险一金"/>
    <s v="职位月薪"/>
    <s v="4000-7000元/月"/>
    <d v="2018-04-03T08:57:56"/>
    <m/>
    <x v="0"/>
    <s v="不限"/>
    <s v="1人"/>
    <s v="【岗位职责】1、业务开发；2、客户关系维护；3、市场调研；4、指标及日常运营数据统计与分析。【任职要求】1、逻辑思维敏捷、清晰；2、表达、沟通、交际能力强；3、具备物流及相关工作从业经验两年及以上；4、数据统计分析与运用；5、具备业务洽谈能力、熟练办公软件。【薪资待遇】面议【其它福利】包吃包住等【面试地址】上海市青浦区明珠路1168号【联系方式】021-39885209 、18521575180汤***、18521575152王***"/>
    <s v="上海市青浦区明珠路1168号"/>
    <x v="6"/>
    <s v="上市公司"/>
    <s v="交通/运输"/>
    <n v="4000"/>
    <n v="7000"/>
    <x v="0"/>
    <x v="3"/>
    <n v="1"/>
    <x v="6"/>
    <x v="2"/>
    <x v="0"/>
    <n v="5500"/>
  </r>
  <r>
    <x v="0"/>
    <x v="127"/>
    <s v="节日福利"/>
    <s v="职位月薪"/>
    <s v="8001-10000元/月"/>
    <d v="2018-04-08T08:45:31"/>
    <m/>
    <x v="0"/>
    <s v="本科"/>
    <s v="1人"/>
    <s v="岗位职责：1、收集、统计公司日常业务经营数据，建立、完善数据库，进行业务动态监控与业务通报，数据准确分析合理；  2、汇总、编制公司各机构各月业务、基础活动报表； 3、每月基础活动、业务方案结算； 4、根据业务竞赛方案及绩优情况制作并下发报表； 5、配合做好业务经营分析报告，进行风险提示并提出合理建议；  6、根据保监要求提出工作优化建议并贯彻落实。  职位要求：  1、全日制本科及以上学历，经济/金融类、统计类或计算机类相关专业； 2、1年以上统计、分析类工作经验优先； 3、熟练使用OFFICE办公软件（EXCEL、PPT、WORD），熟练使用SQL优先；  4、良好的逻辑分析能力和沟通协调能力，能够应对巨大的工作压力和挑战，工作认真、细致，对数据敏感。工作地点：地铁10号线安贞门站附近"/>
    <s v="北京市复兴门内大街158号远洋大厦F6层东区"/>
    <x v="1"/>
    <s v="股份制企业"/>
    <s v="保险"/>
    <n v="8001"/>
    <n v="10000"/>
    <x v="0"/>
    <x v="1"/>
    <n v="1"/>
    <x v="1"/>
    <x v="4"/>
    <x v="0"/>
    <n v="9000.5"/>
  </r>
  <r>
    <x v="0"/>
    <x v="132"/>
    <s v="五险一金"/>
    <s v="职位月薪"/>
    <s v="6001-8000元/月"/>
    <d v="2018-04-08T08:35:59"/>
    <m/>
    <x v="3"/>
    <s v="大专"/>
    <s v="1人"/>
    <s v="本职位对EXCEL函数应用程度的要求较高，请仔细阅读职位要求~面试时需进行该项技能的测试。岗位职责1.配合业务部门的数据分析统计需求，保证数据报表的准确性、全面性和时效性；2.负责销售数据及员工提成统计分析，分析及预测；3.对需求部门数据进行统计分析，及时与销售部门沟通数据分析中发现的问题，分析业务进展及推进情况，提出自己的建议，并给出相对的数据框架（表格设计）；4.收集各项财务数据、业务数据建立行业经营状况数据库；搜集、整理、分析行业各项信息与数据，建立相应明细报表及综合分析统计报表，据此提交研究、评估和预测；5.建立完善的商品数据库，为后期数据统计工作提供支持；6.其他上级临时交付的工作任务。任职资格1.大专及以上学历，统计学、数学、计算机等相关专业毕业优先；2.2年工作经验，精通Excel，熟练函数与公式运算，数据透视表，会VBA和宏统计优先；3.有较强逻辑分析能力，对数字敏感高；4.善于沟通能力，协调能力，为人诚实，原则性强，敬业负责，工作细心，具有良好的职业道德与较好的执行力；5.具有快消品数据分析从业经验者优先考虑。"/>
    <s v="上海市闸北区共和新路3615号海博大楼218室  乘车路线：地铁一号线彭浦新村1号口出"/>
    <x v="4"/>
    <s v="民营"/>
    <s v="互联网/电子商务"/>
    <n v="6001"/>
    <n v="8000"/>
    <x v="3"/>
    <x v="2"/>
    <n v="1"/>
    <x v="4"/>
    <x v="0"/>
    <x v="0"/>
    <n v="7000.5"/>
  </r>
  <r>
    <x v="0"/>
    <x v="25"/>
    <s v="不加班"/>
    <s v="职位月薪"/>
    <s v="8001-10000元/月"/>
    <s v="0002-01-01 00:00:00"/>
    <m/>
    <x v="0"/>
    <s v="不限"/>
    <s v="1人"/>
    <s v="岗位职责：1、建立和完善日常呼叫中心运营及管理所需的基础数据报表，并对重要数据指标建立有效的监控体系，以确保呼叫中心平台正常平稳的运作；2. 统筹全国呼叫中心业务指标分解及过程监控；3. 根据部门整体战略，制定项目阶段性目标和项目总体计划，对数据进行专项分析、建议报告；4.对接系统开发与维护管理，管理数据团队。5.针对业务运营团队指标、业绩达成等，数据组需要输出每阶段报表情况；6.负责公司业务部门人员KPI绩效达成，员工晋降考核，日常业绩达成与转化情况等。任职要求：1、 本科以上学历，计算机、数学、统计学等理工类科优先；2、 对数据有较好的洞察力，思维逻辑能力较强；3、 具有2年以上呼叫中心数据分析管理相关工作经验；4、 有较强的沟通协调能力、学习能及推动能力、善于执行和监控，有较强的组织和责任意识，性格开朗,善于合作，团队意识强。"/>
    <s v="北京市大兴亦庄经海路科创十三街经开中心达内大厦"/>
    <x v="1"/>
    <s v="上市公司"/>
    <s v="教育/培训/院校"/>
    <n v="8001"/>
    <n v="10000"/>
    <x v="0"/>
    <x v="3"/>
    <n v="1"/>
    <x v="1"/>
    <x v="2"/>
    <x v="0"/>
    <n v="9000.5"/>
  </r>
  <r>
    <x v="0"/>
    <x v="133"/>
    <s v="周末双休"/>
    <s v="职位月薪"/>
    <s v="15001-20000元/月"/>
    <d v="2018-04-07T08:10:00"/>
    <m/>
    <x v="0"/>
    <s v="大专"/>
    <s v="2人"/>
    <s v="北京万向天乾科技有限公司隶属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岗位职责】1、能够冷静分析金融市场并判断行情走势；2、把握市场机会及时发出操作指示；3、严格执行公司各项制度，定期分析整理交易数据，向上级领导汇报分析结果；4、按照公司要求进行技术面和基本面的分析，宏观经济和行业研究；进行数据的搜集或整理；5、配合其他部门有关工作；6、承办领导交办的其他工作。【资质要求】1.大专及其以上学历，性别不限，金融专业优先；退伍军人、应届毕业生优先；2.热爱金融行业，有励志于长期发展这个行业的意愿；3.接受免费统一的专业学习培训和模拟训练；5.认同公司的发展理念，愿意与公司共同发展；6.具有很强的工作责任心和团队合作精神。【薪资待遇】试用期一个月，底薪8K-20K+全勤奖金+假日福利+五险一金+食宿补助+高温补助+交通补助+带薪婚假、产假、病假 工作时间：早9：00——晚5：30 周六日双休 联系方式：刘经理 电话：13366375520"/>
    <s v="北京市东城区白桥大街15号嘉禾国信大厦CD座三楼309室"/>
    <x v="0"/>
    <s v="股份制企业"/>
    <s v="基金/证券/期货/投资"/>
    <n v="15001"/>
    <n v="20000"/>
    <x v="0"/>
    <x v="2"/>
    <n v="2"/>
    <x v="0"/>
    <x v="4"/>
    <x v="1"/>
    <n v="17500.5"/>
  </r>
  <r>
    <x v="0"/>
    <x v="134"/>
    <s v="五险一金"/>
    <s v="职位月薪"/>
    <s v="15001-20000元/月"/>
    <d v="2018-04-04T08:50:11"/>
    <m/>
    <x v="3"/>
    <s v="本科"/>
    <s v="1人"/>
    <s v="岗位职责1.负责目标市场研究及典型用户需求研究，深入挖掘行业需求；2.根据公司战略发展，持续优化指标体系、报表体系、预测模型；3.不定期进行专题性深入挖掘和分析，将数据转化为业务建议，推动业务、风控、产品等优化；4.不定期进行专题性数据分析与报告，及时发现业务分析中的变化和问题；任职要求1.有银行、互联网金融等机构工作经验优先；2.统招全日制本科及以上学历，数学、统计学、计算机、金融工程等背景优先；3.对风险管理有一定的认知，具备扎实的数据和统计学知识；4.熟练使用SQL，至少能熟练使用SAS、R中一种或几种语言；5.具有出色的的逻辑思维及数据洞察能力，较强的学习和探索能力；6.能够主动发现问题，具有强烈的责任心，有良好的合作精神；"/>
    <s v="北京市海淀区丹棱街1号互联网金融中心25层                                                        查看职位地图"/>
    <x v="0"/>
    <s v="其它"/>
    <s v="基金/证券/期货/投资"/>
    <n v="15001"/>
    <n v="20000"/>
    <x v="3"/>
    <x v="1"/>
    <n v="1"/>
    <x v="0"/>
    <x v="5"/>
    <x v="1"/>
    <n v="17500.5"/>
  </r>
  <r>
    <x v="0"/>
    <x v="135"/>
    <s v="周末双休"/>
    <s v="职位月薪"/>
    <s v="15001-20000元/月"/>
    <d v="2018-04-05T11:02:11"/>
    <m/>
    <x v="0"/>
    <s v="大专"/>
    <s v="2人"/>
    <s v="北京万向天乾科技有限公司隶属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岗位职责】1、能够冷静分析金融市场并判断行情走势；2、把握市场机会及时发出操作指示；3、严格执行公司各项制度，定期分析整理交易数据，向上级领导汇报分析结果；4、按照公司要求进行技术面和基本面的分析，宏观经济和行业研究；进行数据的搜集或整理；5、配合其他部门有关工作；6、承办领导交办的其他工作。【资质要求】1.大专及其以上学历，性别不限，金融专业优先；退伍军人、应届毕业生优先；2.热爱金融行业，有励志于长期发展这个行业的意愿；3.接受免费统一的专业学习培训和模拟训练；5.认同公司的发展理念，愿意与公司共同发展；6.具有很强的工作责任心和团队合作精神。【薪资待遇】试用期一个月，底薪8K-20K+全勤奖金+假日福利+五险一金+食宿补助+高温补助+交通补助+带薪婚假、产假、病假 人事经理：刘玉杰联系电话：13366375520 公司地址： 北京市东城区白石桥大街15号嘉禾国信大厦CD座三楼309室 公司名称：万向天乾投资有限公司 出行路线：地铁7号线广渠门内地铁站B口出直行200米红路灯左转嘉禾国信大厦"/>
    <s v="北京市东城区白桥大街15号嘉禾国信大厦CD座三楼309室"/>
    <x v="0"/>
    <s v="股份制企业"/>
    <s v="基金/证券/期货/投资"/>
    <n v="15001"/>
    <n v="20000"/>
    <x v="0"/>
    <x v="2"/>
    <n v="2"/>
    <x v="0"/>
    <x v="4"/>
    <x v="1"/>
    <n v="17500.5"/>
  </r>
  <r>
    <x v="0"/>
    <x v="136"/>
    <s v="周末双休"/>
    <s v="职位月薪"/>
    <s v="10001-15000元/月"/>
    <s v="0002-01-01 00:00:00"/>
    <m/>
    <x v="0"/>
    <s v="不限"/>
    <s v="3人"/>
    <s v="一．外汇专员： （无经验者通过面试后可免费带薪培训）1.接受免费统一的专业学习培训和模拟训练。2.成绩优秀的将逐步晋升为中级、高级。3.认同公司的发展理念， 愿意与公司共同发展。4.具有很强的工作责任心和团队合作精神。岗位待遇：底薪6000+饭补、通讯补助+盈利提成20%美金+年终奖+五险一金二、金融助理：1.一年以上金融相关经验，有盈亏记录2.可承受较大心里压力，有很强的自我调控能力，纪律严格。3..对公司资金高度负责，严格执行安全控制。4..以持续稳定盈利为最高目标，成为业内精英人才。5..热衷于金融行业的有经验人士，有意与国际经济及货币交易的最新理念保持一致水准，并关注全球外汇实时走势。5..敢于迎接挑战、能独立承受压力、完成公司交赋的工作任务。7.有很强的分析能力，擅长并酷爱交易工作。8.具有自信、冷静、理智、果断、坚定、胆识品质。岗位待遇：底薪10000+车补、饭补、通讯补助+盈利提成30%+年终奖+五险一金人生需要机会，更需要智慧的选择，如果你有信心，如果你有梦想，如果你想改变现状，挑战高薪，这里给你提供一个展现自我的平台，可以彻底改变你的人生！公司地址：北京市东城区白桥大街15号嘉禾国信大厦CD人事部电话：13366375520"/>
    <s v="北京市东城区白桥大街15号嘉禾国信大厦"/>
    <x v="0"/>
    <s v="股份制企业"/>
    <s v="基金/证券/期货/投资"/>
    <n v="10001"/>
    <n v="15000"/>
    <x v="0"/>
    <x v="3"/>
    <n v="3"/>
    <x v="0"/>
    <x v="4"/>
    <x v="1"/>
    <n v="12500.5"/>
  </r>
  <r>
    <x v="0"/>
    <x v="137"/>
    <s v="节日福利"/>
    <s v="职位月薪"/>
    <s v="5000-7000元/月"/>
    <d v="2018-04-02T09:11:11"/>
    <m/>
    <x v="0"/>
    <s v="本科"/>
    <s v="2人"/>
    <s v="职责描述：1、满足公司分销渠道各业务跟踪报表和经营分析报告数据需求；2、熟悉业务，用自动化报表模版汇总不规整业务数据并快速汇总报表，达到预警及预测业绩的目的；3、跟踪核查ERP系统数据，与确保报表数据无误；4、提前预警业务经营过程中的亏损点，并持续跟踪改善效果，达到减少亏损的目的。任职要求：1、大专及以上学历，计算机、统计学、应用数学、计量经济学等相关专业；2、熟练使用Excel，会基本的函数运用，图表制作，了解透视表，会使用宏优先；3、逻辑性强，对数字敏感，思维缜密，沟通学习能力强。"/>
    <s v="深圳市龙岗区平湖街道华南城-华南发展中心10楼                                                        查看职位地图"/>
    <x v="1"/>
    <s v="股份制企业"/>
    <s v="贸易/进出口"/>
    <n v="5000"/>
    <n v="7000"/>
    <x v="0"/>
    <x v="1"/>
    <n v="2"/>
    <x v="1"/>
    <x v="4"/>
    <x v="0"/>
    <n v="6000"/>
  </r>
  <r>
    <x v="0"/>
    <x v="138"/>
    <s v="创业公司"/>
    <s v="职位月薪"/>
    <s v="20001-30000元/月"/>
    <d v="2018-04-04T10:19:53"/>
    <m/>
    <x v="0"/>
    <s v="不限"/>
    <s v="1人"/>
    <s v="岗位职责：1、负责数据管理平台的产品规划，设计和分析并管理项目进度；2、管理多家第三方接入的数据源，为投放系统提出稳定的数据支持；3、基于公司积累的广告数据和外部数据源为程序化购买业务和数据分析业务提供支持；4、通过数学建模建立分析模型，进行数据挖掘，分析、预测业务趋势；5、负责基于内容数据的产品分析和算法模型构建；6、负责数据产品团队的管理工作；任职要求：1、在互联网领域3年以上工作经验，2年以上数据产品经验；2、有较强的逻辑思维及梳理归纳能力，能够在繁杂中找出规则和秩序，制定规范；3、本科以上学历，计算机、数学、物理专业优先；4、良好的业务理解能力、逻辑思维和沟通能力；5、熟悉海外程序化购买、DMP平台者优先；6、具有数据管理系统设计相关经验者，有大规模数据分析和挖掘的经验者优先。7、精通自然语言处理者优先（包括但不限于模板挖掘、语义相似度计算、基础语义分析、文本生成等）；8、英语听说能力强；"/>
    <s v="北京市朝阳区宏泰东街浦项中心A座20层"/>
    <x v="0"/>
    <s v="民营"/>
    <s v="互联网/电子商务"/>
    <n v="20001"/>
    <n v="30000"/>
    <x v="0"/>
    <x v="3"/>
    <n v="1"/>
    <x v="0"/>
    <x v="0"/>
    <x v="0"/>
    <n v="25000.5"/>
  </r>
  <r>
    <x v="0"/>
    <x v="139"/>
    <s v="五险一金"/>
    <s v="职位月薪"/>
    <s v="25000-35000元/月"/>
    <d v="2018-03-29T13:10:18"/>
    <m/>
    <x v="2"/>
    <s v="硕士"/>
    <s v="1人"/>
    <s v="岗位职责：1. 运用机器学习、统计学习等方法，在公司的大数据平台上对海量数据进行深度数据挖掘；2. 基于业务需求，持续进行数据模型和算法的研究、建模、设计与优化；3. 研究创新方法以突破常规算法的瓶颈；4. 指导团队成员的研究工作；5. 与产品工程师、数据工程师共同完成数据产品的建设；6. 与运营团队一起解决业务问题，发现问题并能有效地对相关算法和预测模型优化。任职要求：1. 硕士或以上学历，计算机、统计、应用数学或相关专业；2. 扎实的理论基础：统计分析、假设检验、概念模型、机器学习、预测模型、自然语言处理等；3. 有5年以上工作经验，具备数据挖掘项目经历，熟悉多种业界数据产品实施方案，亲自实现过算法或预测模型并将该算法或模型投入实际运用，有迭代调优经验；4. 熟悉R、Python或类似功能语言中的一种；5. 熟悉MapReduce、Hive、Spark等计算框架；6. 务实的工作态度，良好的组织和沟通能力，优秀的团队合作精神；7. 热爱学习，善于研究国内外的数据挖掘论文，并能运用到实际工作中。"/>
    <s v="朝外SOHO C座"/>
    <x v="1"/>
    <s v="外商独资"/>
    <s v="快速消费品（食品/饮料/烟酒/日化）"/>
    <n v="25000"/>
    <n v="35000"/>
    <x v="2"/>
    <x v="0"/>
    <n v="1"/>
    <x v="1"/>
    <x v="7"/>
    <x v="0"/>
    <n v="30000"/>
  </r>
  <r>
    <x v="0"/>
    <x v="140"/>
    <s v="住房补贴"/>
    <s v="职位月薪"/>
    <s v="4000-6000元/月"/>
    <d v="2018-04-08T10:55:05"/>
    <m/>
    <x v="3"/>
    <s v="本科"/>
    <s v="2人"/>
    <s v="岗位职责：1、负责对项目数据进行收集、甄选、整理、汇总及分析；2、负责对接项目相关数据并处理制作数据明细表格；3、负责公司所有项目数据的稽核工作；4、负责项目数据支持与分析，协助总务部对相关数据工作的运行；5、完成领导交代的其它工作。?任职资格：1、财经、财务、统计等相关专业专科以上学历优先考虑；（此岗位接受应届毕业生）2、对数据敏感，擅于发现、收集、甄别有价值的各类信息，具备良好的数据分析能力、思维逻辑能力、决策判断力。3、熟练使用office办公软件，精通Excel表格的使用，（获得国家计算机二级证书优先考虑）；4、较强的应变能力、协调能力，耐心细致，反应敏捷，能独立处理紧急问题；薪酬及福利：您享有的薪酬：基本工资（面议）+交通/通讯补贴(200)+餐补(200)+全勤奖(200)+绩效奖金(根据当月工作表现评定)+过节费+社保+公积金+其他津贴等；（根据员工工作表现，入职一年内，每3个月可获得一次调薪机会，入职一年后，每6个月可获得一次调薪机会）；您的工作时间：10：-0-12：00? 13：30-18：00 周末双休；您享有的福利：生日补贴、员工聚餐、过节费、绩效奖金、年终奖等；您享受的假期计划：年假及国家法定节假日（含婚假、产假、陪产假等） ；关心您的生活品质：提供温馨、舒适的办公环境 ；关心您的成长与发展：学习机会、内部培养与提升 ；为您安排阳光活动计划：员工活动、旅游等；为您提供健康和保健福利：社保、住房公积金、住房补贴"/>
    <s v="南山区茶光路与创科路交汇处波顿科技园B座13层"/>
    <x v="4"/>
    <s v="民营"/>
    <s v="银行"/>
    <n v="4000"/>
    <n v="6000"/>
    <x v="3"/>
    <x v="1"/>
    <n v="2"/>
    <x v="4"/>
    <x v="0"/>
    <x v="0"/>
    <n v="5000"/>
  </r>
  <r>
    <x v="0"/>
    <x v="141"/>
    <m/>
    <s v="职位月薪"/>
    <s v="4000-6000元/月"/>
    <d v="2018-04-08T09:40:02"/>
    <m/>
    <x v="3"/>
    <s v="大专"/>
    <s v="1人"/>
    <s v="1、满足运营管理的数据分析需求，为业务决策做支持2、负责收集、整理销售运营数据，同时整合多渠道的业务数据，编写运营数据分析报告3、具有较强的数字敏感性，较为精通EXCEL软件，熟练应用函数及相关的统计分析工具4、思维活跃，知识面广，逻辑性强，并具备快速学习的能力5、善于沟通、具有较强的团队合作精神和组织、协调能力，有较强的职业责任心任职要求：1、具有数理统计，经济学，数据库原理以及相关知识；能熟练使用EXCEL、SPSS、QUANVERT、SAS等统计软件。2、工作能力： 严谨的逻辑思维能力、学习能力、言语表达能力、管理能力3、工作态度：积极主动、工作认真、工作严谨我们将为你提供：一、国家规定节假日（介意单休勿投）二、办公环境：舒适，宽敞的办公环境，一转头就可以看到蓝天白云，领导超nice；三、薪酬福利：公司视个人工作表现给予丰厚的月度、季度、年度奖金；四、职业发展：拓展员工职业发展通道，对员工有针对性的职业规划，尤其注重职业培训及内部晋升；五、企业文化：定期举办各类大小型PARTY、生日会、部门聚餐、K歌、运动会、节日舞会、旅游等。还等什么赶快加入我们的大家庭吧"/>
    <s v="瘦狗岭路411号A1栋1406房                                                        查看职位地图"/>
    <x v="0"/>
    <s v="民营"/>
    <s v="互联网/电子商务"/>
    <n v="4000"/>
    <n v="6000"/>
    <x v="3"/>
    <x v="2"/>
    <n v="1"/>
    <x v="0"/>
    <x v="0"/>
    <x v="0"/>
    <n v="5000"/>
  </r>
  <r>
    <x v="0"/>
    <x v="142"/>
    <m/>
    <s v="职位月薪"/>
    <s v="10001-15000元/月"/>
    <d v="2018-04-07T08:10:00"/>
    <m/>
    <x v="0"/>
    <s v="大专"/>
    <s v="3人"/>
    <s v="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技术岗位 交易部门★★★★★纯技术、非销售性岗位金融外汇数据源分析师（助理）：5人岗位职责：1.协助经理整理金融数据分析报告，以及每日早间汇评报告2.上传下达各种办公文件，接收传真3.带领新员工熟悉公司办公环境以及讲述公司经营规模4.指导新员工交易技术5.接受整理简直交易员的交易记录并做出分类和分析5.配合经理完成每月岗位任务获取岗位分红薪资待遇：1.试用期一个月，底薪6K，转正后底薪6K-10K2.底薪+团队分红+全勤奖金+年终奖金+假日福利+食宿补助+高温补助+交通补助+五险一金+带薪婚假、产假、病假3.助理岗位就是公司贮备经理一职，工作能力强，表现突出，可晋升交易经理，并由公司协助组建和培养团队岗位要求如下：1.18-50周岁,性别不限、专业不限，学历不限，经验不限2.性格开朗，诚实守信、踏实勤奋，工作积极主动；3.沟通表达能力强，较强的团队意识和协作精神；4.能承受较强的工作压力,且有强烈的上进心。6.新员工入职公司全部由公司安排老员工带领工作，直到能独立完成岗位职责，所以不用担心无经验或专业不符而不能胜任本工作。5.所有岗位必须接受公司免费提供的岗前培训，《为期3-6个工作日，上午2个小时下午2个小时每天50元餐补，同第一个月工资一起发放》培训内容：由公司老员工带领新员工熟悉公司软件的操作和使用方法，以及分析技巧，以便后续工作的开展6.所有岗位学历不限，经验不限，但是必须熟练使用电脑，培训结束后能熟练操作公司电脑软件福利待遇：1、每年不定期多次带薪休假，每月享有带薪病假，休息时也会有工资拿；2、弹性的工作时间，让你工作自由安排；3、提供各种高大上下午茶及零食；..4、公司每年组织员工境外或境内旅游5、专属每位员工的生日派对、礼物、和小伙伴们最真挚的祝福·联系方式：·人事经理： 刘经理·联系电话：13366375520·公司地址：北京市东城区白桥大街15号嘉禾国信大厦CD座三楼309室·公司名称：万向联合控股集团·出行路线：地铁7号线广渠门内地铁站B口出直行200米红绿灯左转嘉禾国信大厦求职者可直接拨打刘经理电话联系"/>
    <s v="北京市东城区白桥大街15号嘉禾国信大厦"/>
    <x v="0"/>
    <s v="股份制企业"/>
    <s v="基金/证券/期货/投资"/>
    <n v="10001"/>
    <n v="15000"/>
    <x v="0"/>
    <x v="2"/>
    <n v="3"/>
    <x v="0"/>
    <x v="4"/>
    <x v="1"/>
    <n v="12500.5"/>
  </r>
  <r>
    <x v="0"/>
    <x v="143"/>
    <s v="五险一金"/>
    <s v="职位月薪"/>
    <s v="5000-8000元/月"/>
    <d v="2018-04-08T10:47:32"/>
    <m/>
    <x v="3"/>
    <s v="本科"/>
    <s v="1人"/>
    <s v="岗位职责：1.收集、整理、统计、记录、分析运营所有各项日常运营指标数据，提供建议和决策支持；2.撰写数据分析报告，为运营决策、产品推广提供数据支持；3. 根据业务部门需求，进行各类数据的处理和整合，为决策层提供其他数据支持。；4.对运营数据进行定期更新，监测和追踪运营数据的异常波动，并及时反馈上级。?任职要求：1.本科以上学历，统计学、数学或相关专业优先；2.2年以上的相关工作经验，有金融或互联网企业数据分析或数据运营经验者优先；3.熟练使用Excel、SQL等数据分析工具"/>
    <s v="普陀区长寿路137号"/>
    <x v="0"/>
    <s v="其它"/>
    <s v="互联网/电子商务"/>
    <n v="5000"/>
    <n v="8000"/>
    <x v="3"/>
    <x v="1"/>
    <n v="1"/>
    <x v="0"/>
    <x v="5"/>
    <x v="0"/>
    <n v="6500"/>
  </r>
  <r>
    <x v="0"/>
    <x v="144"/>
    <m/>
    <s v="职位月薪"/>
    <s v="10000-20000元/月"/>
    <d v="2018-04-08T10:01:04"/>
    <m/>
    <x v="3"/>
    <s v="本科"/>
    <s v="1人"/>
    <s v="岗位职责：1、参与项目的需求调研，负责业务数据的挖掘、整合与分析模型的建立、优化和评估；2、参与项目的实施，负责数据结果提交、测试反馈与优化；3、运营及决策提供业务分析及数据支持；4、建立采集、转换、整合数据，与展现开发报表分析的数据设计流程，并应用于实际操作中。岗位要求：1、计算机相关专业，有一定编程基础；数学专业，对于统计分析相关的理论有一定基础；2、熟悉Oracle、Mysql等数据库；3、具有海量数据挖掘、数据分析、机器学习等相关项目经验优先；有分布式计算或高性能并行计算的项目经验优先；4、熟悉机器学习算法。"/>
    <s v="中山一路金羊一街2号                                                        查看职位地图"/>
    <x v="0"/>
    <s v="民营"/>
    <s v="计算机软件"/>
    <n v="10000"/>
    <n v="20000"/>
    <x v="3"/>
    <x v="1"/>
    <n v="1"/>
    <x v="0"/>
    <x v="0"/>
    <x v="0"/>
    <n v="15000"/>
  </r>
  <r>
    <x v="0"/>
    <x v="83"/>
    <s v="弹性工作"/>
    <s v="职位月薪"/>
    <s v="面议"/>
    <d v="2018-04-04T19:17:20"/>
    <m/>
    <x v="4"/>
    <s v="本科"/>
    <s v="1人"/>
    <s v="职位职责：1、?? 协助部门基础数据的采集和整理；2、?? 协助重点项目的数据分析；3、?? 与数据相关部门沟通，完成数据提取工作。?职位要求：??????1、 本科或以上学历，统计、数学、等相关专业优先；2、 每周5天全职工作；3、 精通Excel、 Word、PowerPoint等办公软件；4、 掌握统计分析工具，如SAS、SPSS、R、SQL等；5、 吃苦耐劳，具有较强的责任心，及良好的沟通能力；"/>
    <s v="北京市朝阳区阜荣街10号望京首开广场5层                                                        查看职位地图"/>
    <x v="1"/>
    <s v="上市公司"/>
    <s v="互联网/电子商务"/>
    <m/>
    <m/>
    <x v="4"/>
    <x v="1"/>
    <n v="1"/>
    <x v="1"/>
    <x v="2"/>
    <x v="0"/>
    <n v="0"/>
  </r>
  <r>
    <x v="0"/>
    <x v="145"/>
    <s v="年终分红"/>
    <s v="职位月薪"/>
    <s v="18000-25000元/月"/>
    <d v="2018-04-08T10:47:21"/>
    <m/>
    <x v="1"/>
    <s v="本科"/>
    <s v="5人"/>
    <s v="岗位职责:1、负责股票和基金数据的整理和分析2、参与智能投顾产品与量化投资模型的设计及产品化。3、开发实现多样化的机器学习算法与多维的资产配置策略。4、对智能投顾产品进行实时监控、风险分析以及模型优化更新。5、对市场智能投顾业务热点进行动态研究。 任职资格:1、本科及以上学历，金融工程、计量经济、数理统计、计算机科学等相关专业，数理和金融复合背景优先。2、具备3-5年同行业或者同岗位工作经验，有传统券商以及互联网金融公司经验者优先考虑；3、编程功底扎实，能够熟练运用数据分析工具和数据库语言，如Python/ Matlab/SQL等。4、有较强的数学建模、数据处理与分析能力，熟悉常用的金融计量模型；熟悉机器学习算法者优先。5、具有数据分析、证券研究、风控建模等相关实习经验者优先。6、对互联网金融业务有一定了解，细致认真、勤奋踏实，具备优秀的创新意识、学习能力以及团队合作精神，文字表达能力较强。"/>
    <s v="深圳市南山区科技园中区科技中三路科兴科学园C3座9楼                                                        查看职位地图"/>
    <x v="0"/>
    <s v="民营"/>
    <s v="互联网/电子商务"/>
    <n v="18000"/>
    <n v="25000"/>
    <x v="1"/>
    <x v="1"/>
    <n v="5"/>
    <x v="0"/>
    <x v="0"/>
    <x v="0"/>
    <n v="21500"/>
  </r>
  <r>
    <x v="0"/>
    <x v="146"/>
    <s v="五险一金"/>
    <s v="职位月薪"/>
    <s v="4001-6000元/月"/>
    <d v="2018-04-07T19:32:02"/>
    <m/>
    <x v="0"/>
    <s v="大专"/>
    <s v="7人"/>
    <s v="岗位职责：1.负责公司指定客户账户或配资账户的资金运作；2.分析行情，做出每日交易计划；3.配合培训讲师完成新入职员工的交易辅导；4.把握市场机会，及时交易,确保账户达到稳定盈利，尽可能的达到利益最大化。任职要求：1.专业不限，经济类、理工类专业优先；2.人品端正，谦虚好学，自信果敢；3.有很强的数据运算能力及宏观经济数据分析能力；4.有强烈希望成为交易高手的意愿；5.可承受较大心里压力，有很强的自我调控能力，纪律严格；6.对公司资高度负责，严格执行安全控制；7.以稳定盈利为最高目标；8.敢于迎接挑战、能独立承受压力、完成公司交赋的工作任务。福利待遇：1.提供全方位人才培养计划（全面专业培训、定期强化培训、良好的学习环境）；2.提供良好的职业晋升平台（级别评定、岗位轮换、职位晋升）；3.部门管理的参与和决策；4.成绩优秀的将正式成为公司的分析师或者团队经理；5.完善和持续的晋升培训机制，丰富多彩的员工活动，良好的工作环境；6.上班时间：早9:00~晚5：00，周六日双休，法定节假日休息。7.底薪6k到15k+提成25%-30%+补助+绩效+其他福利我们是金融从业人员，所以有很大的发展空间。我们是非销售类工作，所以没有大的工作压力。我们有带薪岗前培训，所以无需害怕无法胜任。我们是集团正式员工，所以有完善的福利体系。直接投递简历，公司会当天审核，审核通过后会通知面试。——————————————公司名称：深圳名瑞德国际金融服务有限公司公司地址：深圳市福田区车公庙中国有色大厦1402乘车路线：地铁1号线 7号线 9号线 11号线 车公庙站D1（或D2）出口即达（中国有色大厦）人事经理：林经理联系电话：15986775534（对职位有疑问或有兴趣者，请积极与HR联系）企业QQ：1037010930"/>
    <s v="广东省深圳市福田区车公庙中国有色大厦1402                                                        查看职位地图"/>
    <x v="0"/>
    <s v="股份制企业"/>
    <s v="基金/证券/期货/投资"/>
    <n v="4001"/>
    <n v="6000"/>
    <x v="0"/>
    <x v="2"/>
    <n v="7"/>
    <x v="0"/>
    <x v="4"/>
    <x v="1"/>
    <n v="5000.5"/>
  </r>
  <r>
    <x v="0"/>
    <x v="147"/>
    <s v="五险一金"/>
    <s v="职位月薪"/>
    <s v="8000-12000元/月"/>
    <d v="2018-04-04T16:00:00"/>
    <m/>
    <x v="1"/>
    <s v="大专"/>
    <s v="1人"/>
    <s v="岗位职责：1.数据支持                    1）商业系统数据日常支持；2）商业系统数据权限管理；3）负责每日客流系统数据管理、分析、核实；4）数据报表商户的数据采集监管、核实,日常销售督查；5）商业系统培训（收银员、项目员工）；6) 负责多媒体查询系统的日常内容更新；2.信息安全管理1）进行项目内、外网络的安全监控，及时发现隐患，保证系统连续稳定运行；2）进行项目商业系统、数据安全的监控，及时发现隐患及时汇报，保证系统连续稳定运行；3）进行相关部门报表需求的修改；3.运维管理1）负责每日商户销售数据系统录入督查；2）负责商业管理信息系统数据平台（主机、存储设备、数据库）的数据监控；3）进行项目系统业务（系统、应用、数据）的监控、维护的相关管理、故障处理；4）进行项目信息系统服务器运维管理、故障报修；5）负责使用商场pos商户收银机使用培训；4.部门内容日常文件收发及归档管理；5.领导临时交办的工作。任职要求：1.大学专科以上学历；2.信息技术相关专业；具备系统管理、网络管理相关证书优先；3.1年以上商业系统管理工作经验；4.熟悉国家和地方相关法律及法规：1）熟悉商业运营管理企业ERP系统、POS系统实施及运营；2）熟悉商业系统数据分析、客流分析；3）熟悉机电工程，精通it系统，具备信息系统实施管理经验；4）熟悉购物中心客流、多媒体等扩展应用系统管理；5.有较好的表达能力、沟通能力；6.具有敬业精神和拼搏精神，能够与团队共同完成各项任务。"/>
    <s v="北京市经济技术开发区荣华南路2号大族广场                                                        查看职位地图"/>
    <x v="4"/>
    <s v="股份制企业"/>
    <s v="房地产/建筑/建材/工程"/>
    <n v="8000"/>
    <n v="12000"/>
    <x v="1"/>
    <x v="2"/>
    <n v="1"/>
    <x v="4"/>
    <x v="4"/>
    <x v="0"/>
    <n v="10000"/>
  </r>
  <r>
    <x v="0"/>
    <x v="148"/>
    <s v="五险一金"/>
    <s v="职位月薪"/>
    <s v="3000-6000元/月"/>
    <d v="2018-04-04T11:16:01"/>
    <m/>
    <x v="0"/>
    <s v="大专"/>
    <s v="5人"/>
    <s v="专业及学历要求：1）GIS、计算机、测绘、遥感相关专业毕业；2）大专及以上学历。能力要求：1） 熟悉相关行业数据需求；具有基础地理数据生产相关工作经验;具有地理数据生产、地理数据分析处理、专题图制作及数据库建库经验；能快速理解并把握项目的数据需求。2） 熟练使用常用的GIS及制图软件，如AutoCAD、MapGIS、SuperMAP、SDE、ARCGIS server、ARCGIS desktop等；3） 熟悉常用矢量数据和栅格数据格式及其相互之间的转换技术，能熟练使用GIS数据转换工具；4） 胜任GIS数据加工与生产、地图制作、三维建模、数据建库等各项任务； 能够按时、保质、保量完成分配的工作任务。态度要求：1） 爱岗敬业、踏实肯干、吃苦耐劳、工作认真；2） 具有较强的责任心和团队合同精神；3） 能够接受出差。薪资条件：1） 五险一金（或住房补贴）；2） 非测绘专业2年以内数据处理工作经验3000-5000元/月、2-5年相关工作经验4000-6000元/月；3） 测绘专业2年以内相关内业工作经验3500-5500元/月、2-5年相关工作经验4500-7000元/月；4） 五年以上相关工作经验5000-8000元/月，熟悉地籍测绘外业作业者优先。"/>
    <s v="北京市丰台区丰台北路32号院B座三层                                                        查看职位地图"/>
    <x v="4"/>
    <s v="民营"/>
    <s v="房地产/建筑/建材/工程"/>
    <n v="3000"/>
    <n v="6000"/>
    <x v="0"/>
    <x v="2"/>
    <n v="5"/>
    <x v="4"/>
    <x v="0"/>
    <x v="0"/>
    <n v="4500"/>
  </r>
  <r>
    <x v="0"/>
    <x v="149"/>
    <s v="年底双薪"/>
    <s v="职位月薪"/>
    <s v="10001-15000元/月"/>
    <d v="2018-04-08T10:39:12"/>
    <m/>
    <x v="3"/>
    <s v="本科"/>
    <s v="2人"/>
    <s v="工作职责:1、负责大数据产品的需求沟通、需求分析、产品文档撰写等，详细阐述产品功能和操作流程；2、参与公司大数据分析项目的方案设计，提出数据分析方法和输出结果描述；3、完成大数据项目实施过程中的数据提取、数据分析、数据展示工作；4、基于数据分析出得到的有价值信息，能够对精准营销、品牌传播提供有价值的方案和数据；5、公司大数据平台维护工作。 任职资格：1、本科及以上学历，2年以上工作经验，计算机和应用数学专业相关专业；2、勤于思考，对数据敏感，逻辑思维能力强，思路清晰而有条理，，熟练运用产品工具；3、具有大数据方面知识，熟悉Linux系统，有数据库相关经验；4、具有产品市场分析，产品策划，产品讲解能力；5、具有大数据相关产品经验者优先；6、有互联网广告行业、公关传播行业经验者优先。"/>
    <s v="北京市朝阳区建国路乙118号太平金融中心                                                        查看职位地图"/>
    <x v="4"/>
    <s v="民营"/>
    <s v="IT服务(系统/数据/维护)"/>
    <n v="10001"/>
    <n v="15000"/>
    <x v="3"/>
    <x v="1"/>
    <n v="2"/>
    <x v="4"/>
    <x v="0"/>
    <x v="0"/>
    <n v="12500.5"/>
  </r>
  <r>
    <x v="0"/>
    <x v="150"/>
    <s v="五险一金"/>
    <s v="职位月薪"/>
    <s v="8001-10000元/月"/>
    <d v="2018-04-02T10:28:13"/>
    <m/>
    <x v="3"/>
    <s v="本科"/>
    <s v="1人"/>
    <s v="岗位职责：1、建立和维护营销日报、周报、月报数据库；2、整理并发布营销渠道数据信息，编制报表，做好阶段业务预警、追踪；3、定期撰写营销渠道业务分析报告、各类专项业务分析报告，负责督导追踪会议材料的准备。任职要求：1、全日制本科及以上学历，统计等相关专业，有保险行业相关工作经验者优秀考虑；2、具有良好的专业形象、数据处理及数据分析能力、沟通表达能力、方案策划能力、推动执行能力；3、工作主动、积极，能承受较大的工作压力。"/>
    <s v="广州市天河区天河北路559号太平洋保险大厦9楼人力资源部                                                        查看职位地图"/>
    <x v="6"/>
    <s v="股份制企业"/>
    <s v="基金/证券/期货/投资"/>
    <n v="8001"/>
    <n v="10000"/>
    <x v="3"/>
    <x v="1"/>
    <n v="1"/>
    <x v="6"/>
    <x v="4"/>
    <x v="1"/>
    <n v="9000.5"/>
  </r>
  <r>
    <x v="0"/>
    <x v="151"/>
    <s v="五险一金"/>
    <s v="职位月薪"/>
    <s v="15001-20000元/月"/>
    <d v="2018-04-08T10:25:36"/>
    <m/>
    <x v="3"/>
    <s v="大专"/>
    <s v="2人"/>
    <s v="一、岗位须知：1、请各位求职者仔细、详细的阅读你的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x v="3"/>
    <s v="合资"/>
    <s v="基金/证券/期货/投资"/>
    <n v="15001"/>
    <n v="20000"/>
    <x v="3"/>
    <x v="2"/>
    <n v="2"/>
    <x v="3"/>
    <x v="3"/>
    <x v="1"/>
    <n v="17500.5"/>
  </r>
  <r>
    <x v="0"/>
    <x v="152"/>
    <s v="五险一金"/>
    <s v="职位月薪"/>
    <s v="15000-30000元/月"/>
    <d v="2018-03-27T14:50:21"/>
    <m/>
    <x v="1"/>
    <s v="硕士"/>
    <s v="1人"/>
    <s v="岗位职责：1.撰写舆情分析报告，在大数据统计和分析的基础上撰写跨年度舆情分析报告；2.撰写银行业舆情报告和相关书籍；3.在团队协作的基础上搭建指标模型；4.带领舆情分析师撰写舆情分析报告。岗位要求：1.拥有经济学、政治学、传播学、社会学、心理学等一种或多种学科知识背景，熟悉金融行业者优先考虑；2.本科学历，有丰富的舆情或其它研究工作经验；3.能熟练应用一种以上的研究方法。能熟练运用SPSS或excel等工具进行数据统计；4.擅长思考和分析，有良好的逻辑思维能力、文字表达能力和学习能力；5.有责任心和服务意识，一定的团队协作能力和抗压能力。"/>
    <s v="北京市西城区车公庄大街4号新华1949文化创意园33栋一层                                                        查看职位地图"/>
    <x v="0"/>
    <s v="民营"/>
    <s v="计算机软件"/>
    <n v="15000"/>
    <n v="30000"/>
    <x v="1"/>
    <x v="0"/>
    <n v="1"/>
    <x v="0"/>
    <x v="0"/>
    <x v="0"/>
    <n v="22500"/>
  </r>
  <r>
    <x v="0"/>
    <x v="153"/>
    <s v="五险一金"/>
    <s v="职位月薪"/>
    <s v="10001-15000元/月"/>
    <d v="2018-03-09T09:54:10"/>
    <m/>
    <x v="3"/>
    <s v="大专"/>
    <s v="3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x v="3"/>
    <s v="合资"/>
    <s v="基金/证券/期货/投资"/>
    <n v="10001"/>
    <n v="15000"/>
    <x v="3"/>
    <x v="2"/>
    <n v="3"/>
    <x v="3"/>
    <x v="3"/>
    <x v="1"/>
    <n v="12500.5"/>
  </r>
  <r>
    <x v="0"/>
    <x v="154"/>
    <m/>
    <s v="职位月薪"/>
    <s v="10001-15000元/月"/>
    <d v="2018-04-02T11:38:33"/>
    <m/>
    <x v="0"/>
    <s v="本科"/>
    <s v="8人"/>
    <s v="岗位职责：1.根据项目需求从事战略、人力资源、企业文化、集团管控、流程再造、财务投资、品牌营销、供应链、信息化等方向的管理咨询项目工作；2.协助完成行业研究、案例分析和标杆研究等工作；3.参与解决方案设计、市场调研、资料收集及数据分析；4.协助企业客户访谈、调研及报告撰写。任职要求：1.本科学历，数学、物理、统计等专业优先；2.具有良好的数据敏感性和分析能力、主动沟通和报告撰写能力；3.逻辑严谨，熟悉解决问题的思路方法；4.热爱挑战，具有创新激情以及创造性视野，能适应快速变化的环境；5.熟练掌握 Office、SPSS等办公软件，擅长PPT制作与讲演；6.能适应不定时工作和长期出差。"/>
    <s v="北京市朝阳区望京阜通东大街望京SOHO塔三B座8层                                                        查看职位地图"/>
    <x v="1"/>
    <s v="民营"/>
    <s v="专业服务/咨询(财会/法律/人力资源等)"/>
    <n v="10001"/>
    <n v="15000"/>
    <x v="0"/>
    <x v="1"/>
    <n v="8"/>
    <x v="1"/>
    <x v="0"/>
    <x v="0"/>
    <n v="12500.5"/>
  </r>
  <r>
    <x v="0"/>
    <x v="155"/>
    <s v="五险一金"/>
    <s v="职位月薪"/>
    <s v="8001-10000元/月"/>
    <d v="2018-04-08T09:43:30"/>
    <m/>
    <x v="5"/>
    <s v="本科"/>
    <s v="7人"/>
    <s v="来万向通汇，一个充满正能量的团队【岗位适用人群】 1、对金融或投资领域有兴趣者，应届毕业生也可以有机会。 2、有其他工作经历，但不满足于现状，想对金融投资做尝试和了解者； 3、有投资经历，但困惑却无解决之道，愿意来公司沟通互补交流者； 4、对于金融如股票、期货、贵金属、外汇感兴趣，敢于迎接挑战，有一定的自控力，承受能力者【任职资格】 1、热爱金融行业，有强烈的意愿进入金融投资领域，渴望成为金融职场中的精英。 2、具有良好的自我学习能力与团队合作精神。 3、具有良好的职业操守，有强烈的责任感。 4、无论你之前从事什么行业、学历如何，在这个行业里只要你敢于挑战自我，勇于探索并发现自己的潜力，高收益不是梦想。 5、公司内部气氛融洽，共同发展，有灵活的晋体系和广阔的前景。 6、提供免费的专业岗前培训，为您提供广阔的职业发展机会【薪酬福利待遇】 底薪（6000）+ 绩效 + 20%--40%提成+免费带薪培训+五险一金+年终奖+旅游=年薪至少30-50万 欢迎在京即将毕业或想从事金融行业的同学带薪实习（可以全职工作） 1、条件符合者，公司将统一安排专业职业技能培训； 2、签订全日制固定期限劳动合同、五险一金、底薪+奖金+补贴+绩效+团队业绩奖励； 3、做五休二、OFFICE作息时间，无需加班； 4、正式员工享受带薪培训、带薪年假、定期聚餐直接投递简历，公司会当天审核，审核通过后会通知面试。如果你想让自己拥有更多的成长和变化.......那么请点击“立即申请”或通过以下方式联系我们：人事经理：王楠公司网址：www.finance-bj.com联系电话： 18511415055公司地址：北京市东城区广渠门内嘉禾国信309室公司名称：万向通汇（One way)投资有限公司"/>
    <s v="北京市东城区白桥大街15号嘉禾国信大厦CD座三楼309室"/>
    <x v="3"/>
    <s v="股份制企业"/>
    <s v="基金/证券/期货/投资"/>
    <n v="8001"/>
    <n v="10000"/>
    <x v="5"/>
    <x v="1"/>
    <n v="7"/>
    <x v="3"/>
    <x v="4"/>
    <x v="1"/>
    <n v="9000.5"/>
  </r>
  <r>
    <x v="0"/>
    <x v="156"/>
    <s v="五险一金"/>
    <s v="职位月薪"/>
    <s v="15001-20000元/月"/>
    <d v="2018-02-24T17:08:55"/>
    <m/>
    <x v="3"/>
    <s v="大专"/>
    <s v="2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来提供。二、岗位简介及岗位要求：1、负责公司指定交易账户资金的运作。2、专业不限，经管类、数理类、理工类专业优先。3、人品端正，谦虚好学，自信果敢。4、有很强的数据运算能力及宏观经济数据分析能力。5、公司提供完善的免费提高课的培训。"/>
    <s v="北京市朝阳区东三环中路9号富尔大厦15层1505（中央电视台对面）                                                        查看职位地图"/>
    <x v="3"/>
    <s v="合资"/>
    <s v="基金/证券/期货/投资"/>
    <n v="15001"/>
    <n v="20000"/>
    <x v="3"/>
    <x v="2"/>
    <n v="2"/>
    <x v="3"/>
    <x v="3"/>
    <x v="1"/>
    <n v="17500.5"/>
  </r>
  <r>
    <x v="0"/>
    <x v="157"/>
    <s v="五险一金"/>
    <s v="职位月薪"/>
    <s v="30000-50000元/月"/>
    <d v="2018-03-29T09:31:39"/>
    <m/>
    <x v="2"/>
    <s v="本科"/>
    <s v="1人"/>
    <s v="岗位职责：1、参与业务需求调研，理解需求构建稳定可靠的数据模型支撑商业成功。如构建用户数据模型，挖掘用户属性及用户喜好等需求，为产品设计及营销提供支持2、 对数据本身特征有较深的认识，深刻理解大数据处理(流计算、分布式计算、分布式文件系统、分布式存储等)相关技术和实现方法，进行架构和设计和非结构化数据处理； 3、 用互联网技术对客户公司数据运营分析；任职要求：1、 精通大数据技术，如Hadoop、impala等；2、 具型大型数据仓库架构设计、模型设计、存储设计能力； 3、 对数据建模及业务抽象有深入的理解，有海量分布式数据库系统的需求分析、架构设计经验； 4、 五年以上大型互联网公司相关工作经历优先; 5、 结合业界大数据建模的成功经验，引入先进的数据建模方法论，负责大数据的数据模型架构设计（包含数据探索、数据治理、数据开放等），做到业界竞争力第一； 6、 重点关注研究业界的大数据分析和建模技术（包含数据处理、特征提取、模型建立、模型评估以及应用等），布局大数据建模产品规划，提升在大数据建模领域的业界影响力；7、 结合金融和互联网领域的数据建模实施经验，在数据分析、建模的关键技术上有重大突破，提升模型的商业价值以及可复制性."/>
    <s v="北京市海淀区永泰庄北路一号6号楼"/>
    <x v="3"/>
    <s v="民营"/>
    <s v="互联网/电子商务"/>
    <n v="30000"/>
    <n v="50000"/>
    <x v="2"/>
    <x v="1"/>
    <n v="1"/>
    <x v="3"/>
    <x v="0"/>
    <x v="0"/>
    <n v="40000"/>
  </r>
  <r>
    <x v="0"/>
    <x v="158"/>
    <s v="节日福利"/>
    <s v="职位月薪"/>
    <s v="15001-20000元/月"/>
    <d v="2018-04-03T10:55:06"/>
    <m/>
    <x v="0"/>
    <s v="本科"/>
    <s v="999人"/>
    <s v="岗位职责：1. 参与项目的调研，了解业务方的核心需求并定义问题2. 负责对数据进行分析，形成可落地的解决方案，支持相关部门工作的改进3、搭建监控报告体系，量化分析业务运营情况，并且给出改进和优化建议；对业务进行预估，业绩进行预测，建立数据各维度模型，并发现业务中潜在问题和给出优化方案；4、负责业务项目专题分析，提供有效的决策建议，并推动方案落地和后续监控任职要求：1. 本科学历及以上，数学、统计学、计算机科学、工程类专业背景优先2、掌握至少一门数据分析语言／工具（SAS／R／Python／SPSS等）、至少掌握数据可视化软件一种（tableau）3、出色的逻辑思维能力，了解常用的数据分析方法并能在实际工作中灵活运用，具备分析问题和解决问题的能力，能独立搭建业务模型"/>
    <s v="上海市黄浦区马大路388号复兴广场D座2楼"/>
    <x v="3"/>
    <s v="民营"/>
    <s v="互联网/电子商务"/>
    <n v="15001"/>
    <n v="20000"/>
    <x v="0"/>
    <x v="1"/>
    <n v="999"/>
    <x v="3"/>
    <x v="0"/>
    <x v="0"/>
    <n v="17500.5"/>
  </r>
  <r>
    <x v="0"/>
    <x v="159"/>
    <s v="五险一金"/>
    <s v="职位月薪"/>
    <s v="15001-20000元/月"/>
    <d v="2018-03-09T09:53:46"/>
    <m/>
    <x v="3"/>
    <s v="大专"/>
    <s v="2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来提供。二、岗位简介及岗位要求：1、负责公司指定交易账户的资金运作。2、专业不限，经管类、数理类、理工类专业优先。3、人品端正，谦虚好学，自信果敢。4、有很强的数据运算能力及宏观经济数据分析的能力。5、公司提供完善的免费提高培训。"/>
    <s v="北京市朝阳区东三环中路9号富尔大厦15层1505（中央电视台对面）                                                        查看职位地图"/>
    <x v="3"/>
    <s v="合资"/>
    <s v="基金/证券/期货/投资"/>
    <n v="15001"/>
    <n v="20000"/>
    <x v="3"/>
    <x v="2"/>
    <n v="2"/>
    <x v="3"/>
    <x v="3"/>
    <x v="1"/>
    <n v="17500.5"/>
  </r>
  <r>
    <x v="0"/>
    <x v="160"/>
    <m/>
    <s v="职位月薪"/>
    <s v="10001-15000元/月"/>
    <d v="2018-04-03T20:13:34"/>
    <m/>
    <x v="5"/>
    <s v="本科"/>
    <s v="1人"/>
    <s v="岗位职责:  1，负责公司大数据平台相关组件的研发设计；  2，负责业务系统数据收集、处理、存储方案的设计开发；  3，持续关注大数据前沿技术，优化公司平台相关架构。任职资格:岗位要求：  1、一年以上开发经验，热爱软件开发，做事认真细致负责，沟通能力强，有团队合作精神；  2、java基础扎实，如多线程、IO、同步、反射等；  3、熟悉Linux下开发，熟练使用命令，能编写shell脚本，熟悉python；  4、熟悉数据库：mysql、redis  5、熟悉大数据相关技术原理与架构：hadoop/flume/kafka/Spark/elasticsearch，能够独立部署相关组件；  6、精通SQL查询，mysql、impala、hive  7、掌握数据分析的基本流程，具备数据采集、清洗、分析等环节的实战经验者优先；  8、有实时日志数据收集处理经验，有spark开发经验者优先；  9、研究过大数据开源项目者优先；"/>
    <s v="北苑路                                                        查看职位地图"/>
    <x v="0"/>
    <s v="民营"/>
    <s v="网络游戏"/>
    <n v="10001"/>
    <n v="15000"/>
    <x v="5"/>
    <x v="1"/>
    <n v="1"/>
    <x v="0"/>
    <x v="0"/>
    <x v="0"/>
    <n v="12500.5"/>
  </r>
  <r>
    <x v="0"/>
    <x v="161"/>
    <s v="五险一金"/>
    <s v="职位月薪"/>
    <s v="10001-15000元/月"/>
    <d v="2018-04-04T10:23:32"/>
    <m/>
    <x v="1"/>
    <s v="本科"/>
    <s v="1人"/>
    <s v="工作职责：1、分析品质类客诉数据，提供分析报告；2、分析客退数据，提供分析报告； 3、分析客户评价数据，提供分析报告； 4、分析竞争对手客户体验数据，提供分析报告；5、运营品质数据分析；6、供应链品质数据分析；7、各专项数据分析与追踪；8、完成周报、月报等例行报告。任职资格：1、全日制本科及以上学历，数学、统计、计算机等相关专业优先；2、能够熟练操作Excel、SQL等数据分析工具；3、具备很强的执行力、逻辑分析、业务理解以及沟通能力；4、良好的抗压能力、团队合作能力。"/>
    <s v="长宁区金钟路999号                                                        查看职位地图"/>
    <x v="1"/>
    <s v="民营"/>
    <s v="互联网/电子商务"/>
    <n v="10001"/>
    <n v="15000"/>
    <x v="1"/>
    <x v="1"/>
    <n v="1"/>
    <x v="1"/>
    <x v="0"/>
    <x v="0"/>
    <n v="12500.5"/>
  </r>
  <r>
    <x v="0"/>
    <x v="162"/>
    <s v="五险一金"/>
    <s v="职位月薪"/>
    <s v="6001-8000元/月"/>
    <d v="2018-04-08T08:57:10"/>
    <m/>
    <x v="3"/>
    <s v="本科"/>
    <s v="2人"/>
    <s v="岗位职责：1．从事金属化学分析常规项目的测试或数据分析；2．负责相关仪器及附属部件的维护、期间核查等工作的执行；3．负责相关耗材的采购申请、领料、验收、期间核查等工作的执行；4．负责按时完成测试并提交完整的原始记录；5．积极完成上级交办的其他工作；6．负责相关制作业指导书的完善。任职条件：1．化学专业本科或本科以上学历；2．有一定的检测行业工作经验，了解光谱仪器使用，如AAS，ICP-OES等，具备金属材料成分分析工作经验者优先；3．热情开朗，有主见有责任心，工作细心踏实，能吃苦耐劳；4．具有较强的学习能力，沟通能力和抗压能力；5．工作积极主动，执行力强，能适应长期出差；6．了解基本的金属材料、分析化学方面的知识。"/>
    <s v="宝山区呼兰路911弄11号2号楼5楼                                                        查看职位地图"/>
    <x v="4"/>
    <s v="民营"/>
    <s v="检验/检测/认证"/>
    <n v="6001"/>
    <n v="8000"/>
    <x v="3"/>
    <x v="1"/>
    <n v="2"/>
    <x v="4"/>
    <x v="0"/>
    <x v="0"/>
    <n v="7000.5"/>
  </r>
  <r>
    <x v="0"/>
    <x v="163"/>
    <s v="五险一金"/>
    <s v="职位月薪"/>
    <s v="10000-18000元/月"/>
    <d v="2018-04-02T10:24:09"/>
    <m/>
    <x v="3"/>
    <s v="本科"/>
    <s v="5人"/>
    <s v="一、职责描述：1.负责完成公司各项业务数据分析统计工作，针对各项不定期业务需求，完成专题分析报告；2. 管理用户运营链条的各类关键数据，建立完整的数据运营体系；3. 对运营数据进行分析与监控，能够基于数据进行用户画像描绘、用户分层，为精细化运营、精准推广提供支持；4. 统计分析相关业务数据，敏锐地发现异常，针对风险点进行持续追踪与预警，并提醒业务部门对数据进行更正或处理；5.推进平台数据仓库系统建立与完善。二、任职要求：1. 3年以上数据分析、数据运营的相关工作经验；2.精通各类数据统计模型和数据挖掘技术，并有独立完整的建模实践经验，熟练使用主流数据分析工具及数据挖掘工具；3.对数据敏感，严谨的逻辑思维能力、具备优秀的数据处理能力、报告呈现于解说能力；4. 积极主动、工作认真、细心、严谨；5.热爱互联网行业，有良好的抗压能力和责任心；6.具备参与过用户运营项目的经验优先，了解物流运输业务优先。三、福利待遇：1.工资：10-18K，月休4-6天；2.社保、公积金，带薪休假（法定假日、年假、婚假、产假、陪产假等）；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5个工作日内安排您进行相关面试！"/>
    <s v="后沙峪安庆大街巨鸿大厦A座5层，狮桥物流"/>
    <x v="3"/>
    <s v="合资"/>
    <s v="交通/运输"/>
    <n v="10000"/>
    <n v="18000"/>
    <x v="3"/>
    <x v="1"/>
    <n v="5"/>
    <x v="3"/>
    <x v="3"/>
    <x v="0"/>
    <n v="14000"/>
  </r>
  <r>
    <x v="0"/>
    <x v="164"/>
    <s v="节日福利"/>
    <s v="职位月薪"/>
    <s v="9000-13000元/月"/>
    <d v="2018-04-08T09:06:58"/>
    <m/>
    <x v="3"/>
    <s v="本科"/>
    <s v="1人"/>
    <s v="岗位职责：1. 负责公司大数据平台相关产品的设计，开发、文档撰写，持续改进平台的可用性、易用性。2. Hadoop数据分析平台建设、开发、测试、部署和优化；3. 基于Hadoop的存储平台架构设计与性能优化；4. 结合当前大数据平台技术，设计和实现数据收集模型、数据分析处理模型和数据汇总展现模型；5. 负责优化平台的性能，消除性能瓶颈，解决业务的疑难问题。任职要求：1. 本科以上学历，三年左右相关工作经验；2. 对大数据、分布式算法有较好的理解，熟悉分布式系统概念、架构，有大规模分布式系统设计、实现、部署等经验。3. 熟悉Hadoop以及相关开源大数据技术，如HDFS、Hive、HBase、Storm、机器学习等框架。4. 精通 Java 开发，熟悉虚拟机原理，数据结构和算法等基础扎实，熟练掌握并应用面向对象的编程思想，熟悉 spark 应用开发优先；5. 具有优秀的系统分析和设计能力，以及规范化，标准化的代码编写习惯；6. 责任心强能吃苦耐劳，有强烈的事业心，学习及接受新技术强；"/>
    <s v="广州市天河区五山路371号中公教育大厦15层                                                        查看职位地图"/>
    <x v="0"/>
    <s v="民营"/>
    <s v="通信/电信运营、增值服务"/>
    <n v="9000"/>
    <n v="13000"/>
    <x v="3"/>
    <x v="1"/>
    <n v="1"/>
    <x v="0"/>
    <x v="0"/>
    <x v="0"/>
    <n v="11000"/>
  </r>
  <r>
    <x v="0"/>
    <x v="165"/>
    <s v="住房补贴"/>
    <s v="职位月薪"/>
    <s v="10000-20000元/月"/>
    <d v="2018-04-08T09:20:03"/>
    <m/>
    <x v="0"/>
    <s v="硕士"/>
    <s v="1人"/>
    <s v="岗位职责：1．了解畜牧常规育种软件的使用，能够开发出配套的GS育种、遗传评估、亲缘关系等流程。2．根据终端客户需求，开发应用软件，优化育种服务3．与公司技术岗位进行对接，对公司内部技术岗位进行技术指导，培训4．为公司发展提出意见和建议，配合团队推出新的服务项目5．基因组数据库构建、挖掘、利用6．基于基因组育种的育种软件的开发7．畜禽配合力的分析和计算，8．动物性状关联位点的挖掘和产品的开发9. 进行国际/国内的学术和行业内交流任职要求：1. 硕士以上学历，数量遗传学、生物信息学、生物学、数理统计相关专业，具有畜牧育种相关经验；2.精通perl、R、python、C/C++、java中两种以上编程语言。3.具备中英文文献查询与阅读能力。4. 具有较强的人际能力、沟通能力和计划与执行能力。5.具备SNP芯片和NGS数据分析能力。6.熟练使用tomcat，apache，mysql。7.具有配合力分析经验、具有芯片设计经验优先"/>
    <s v="北京市昌平区生命科技园生命路4号院4号楼7层"/>
    <x v="4"/>
    <s v="民营"/>
    <s v="医药/生物工程"/>
    <n v="10000"/>
    <n v="20000"/>
    <x v="0"/>
    <x v="0"/>
    <n v="1"/>
    <x v="4"/>
    <x v="0"/>
    <x v="0"/>
    <n v="15000"/>
  </r>
  <r>
    <x v="0"/>
    <x v="144"/>
    <m/>
    <s v="职位月薪"/>
    <s v="10000-20000元/月"/>
    <d v="2018-04-08T09:57:06"/>
    <m/>
    <x v="3"/>
    <s v="硕士"/>
    <s v="3人"/>
    <s v="岗位职责：1.负责构建体系框架，对公开数据等进行分析，挖掘特征；2.负责大数据产品的规划，需求分析和产品设计和定义；3.基于现有真实用户行为数据，能够从数据中发现能源的需求和业务场景；4.参与业务部门临时数据分析需求的调研、分析及实现；5.监测分析产品运营状况，持续优化产品功能改造和业务拓展方向，提出和落实产品优化改造方案。6.撰写专题大数据分析报告。任职要求：1、统计学，数学，计算机等专业硕士及以上学历，3年以上数据分析工作经验2、扎实的数理统计理论知识，如描述性统计，推断性统计，多元统计分析等3、熟悉数据挖掘理论与方法，如聚类分析，决策树，逻辑回归，关联规则等4、熟悉使用SQL语言进行数据处理和汇总统计分析5、精通Excel，主要包括数据透视表，函数，图表和VBA等6、熟练使用SPSS，SAS，R，Python中的任一工具进行数据分析工作7、逻辑思维能力强，表达条理清晰，善于用PPT写作"/>
    <s v="上海市杨浦区政立路477号同和国际大厦B座16层                                                        查看职位地图"/>
    <x v="0"/>
    <s v="股份制企业"/>
    <s v="专业服务/咨询(财会/法律/人力资源等)"/>
    <n v="10000"/>
    <n v="20000"/>
    <x v="3"/>
    <x v="0"/>
    <n v="3"/>
    <x v="0"/>
    <x v="4"/>
    <x v="0"/>
    <n v="15000"/>
  </r>
  <r>
    <x v="0"/>
    <x v="166"/>
    <s v="周末双休"/>
    <s v="职位月薪"/>
    <s v="15001-20000元/月"/>
    <d v="2018-04-04T14:22:12"/>
    <m/>
    <x v="0"/>
    <s v="硕士"/>
    <s v="5人"/>
    <s v="岗位职责：- 参与设计和优化多组学(multi-omics)数据分析流程；- 整合生物医学数据库；- 辅助生物信息分析平台的开发和测试；- 疾病相关基因突变的注释信息整理；- 撰写NGS数据分析流程文档；- 辅助生物信息分析平台的开发和测试；任职要求：- 生物信息，生物统计，及计算机应用背景硕士或博士；- 熟练掌握一门通用开发语言 (C/C++/Java)；- 熟练掌握一门脚本语言(Python或Perl)；- 熟练掌握一门统计语言(R或Matlab);- 数据库技术的相关知识和应用经验 (MySQL, MongoDB等);- 丰富的生物医学领域相关的测序数据分析经验；- 丰富的生物医学信息数据库和应用软件知识；- 优秀的中英文表述能力；- 良好的团队合作和交流能力；- 具有科研文献的查阅，整理和写作技能。薪资面议！"/>
    <s v="北京市东城区银河SOHOC座503"/>
    <x v="0"/>
    <s v="民营"/>
    <s v="医药/生物工程"/>
    <n v="15001"/>
    <n v="20000"/>
    <x v="0"/>
    <x v="0"/>
    <n v="5"/>
    <x v="0"/>
    <x v="0"/>
    <x v="0"/>
    <n v="17500.5"/>
  </r>
  <r>
    <x v="0"/>
    <x v="167"/>
    <s v="五险一金"/>
    <s v="职位月薪"/>
    <s v="4000-6000元/月"/>
    <d v="2018-04-02T10:24:57"/>
    <m/>
    <x v="0"/>
    <s v="大专"/>
    <s v="5人"/>
    <s v="一、岗位职责：1.全国车辆资产数据统计、盘点、汇总；2.全国车辆审验数据推送并每天跟踪车辆审验进度，分析车辆审验数据；3.全国车辆交接数据更新汇总；4.全国闲置车辆数据汇总统计，对接项目能够及时将闲置车辆数据推送给项目城际干线；二、任职要求：1.公办大专及以上学历；2.熟悉办公软件的基本操作，EXCEL,WORD操作熟练，具备基础的数据分析能力，能够独立完成运单的审核；3.具有认真细致，责任心强，性格外向，能吃苦耐劳，责任心强，较强的学习力和团队合作精神；4.有较强的责任心，风险管控意识强；5.有物流方面相关经验，熟悉车辆管理基本知识优先；三、福利待遇：1.综合工资4000-6000元，月休4-6天；2.全国范围内自主选择五险一金购买地，带薪休假（法定假日、年假、婚假、产假、陪产假等）；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3-5个工作日内安排您进行相关面试！"/>
    <s v="顺义区后沙峪安庆大街巨鸿大厦A座5层，狮桥物流"/>
    <x v="3"/>
    <s v="合资"/>
    <s v="交通/运输"/>
    <n v="4000"/>
    <n v="6000"/>
    <x v="0"/>
    <x v="2"/>
    <n v="5"/>
    <x v="3"/>
    <x v="3"/>
    <x v="0"/>
    <n v="5000"/>
  </r>
  <r>
    <x v="0"/>
    <x v="168"/>
    <s v="节日福利"/>
    <s v="职位月薪"/>
    <s v="8001-10000元/月"/>
    <d v="2018-04-07T21:06:33"/>
    <m/>
    <x v="0"/>
    <s v="不限"/>
    <s v="6人"/>
    <s v="岗位职责：如果您喜欢金融行业并有意愿成为金融领域之间的一员,无论在技术方面，还是资金方面，我们都将竭尽全力给于您最大的支持和帮助,真心欢迎加入到我们中汇富的团队中来，共同获利一起成长。对于没有经验却以金融市场作为发展方向的朋友：公司愿意提供免费的专业培训！有专业的老师进行一对一的辅导帮助学员建立独自特有的理论及系统，让你成为可以立足于市场的优秀专员，成为中汇富团队中的一员。智者创造机会，强者把握机会，弱者等待机会。***总理说过，未来十年是金融行业的“钻石”十年！随着人民币加入国际货币篮子，金融行业在未来必将大放异彩。【任职要求】1、热爱货币，对金融经济知识感兴趣；2、专业不限（含应届毕业生），金融专业以及具有操作经验者优先考虑；3、有较强的学习能力，公司提供完善免费的交易培训；4、有求知欲，有集体荣誉感，有上进心，有赚钱的信心和欲望；有冷静的头脑与不被别人影响的判断力，能够坚持己见。5、有较强的数据运算能力和较强的宏观经济数据分析能力。可以正确解读国际基本面消息，强大的市场心理面做为支撑。【薪资待遇】1初级专员：基本工资（税后）6000起 + 提成20% + 社保 + 岗位补贴 + 节假日福利 + 交易利润奖金中级专员：基本工资（税后）12000起 + 提成30% + 社保 + 岗位补贴 + 节假日福利 + 交易利润奖金高级专员：基本工资 (税后) 15000起 + 提成40% + 社保 + 岗位补贴 + 节假日福利 + 交易利润奖金2、享有国家规定法定假日及年假、婚假、产育假等假期制度3、公司定期举办各种活动，如员工聚餐、员工生日聚餐、运动会、拓展训练、团队旅游、企业年会等。4、节假日有丰厚的节日福利发放。【晋升制度】1、职位晋升：每三个月有一次晋升机会，能力突出者可视情况破格提升。金融助理 → 基层管理岗位 → 主管、经理岗位 → 总监岗位 → 分公司总监、总经理等；2、薪资晋级：随着职位的晋升，每次薪资涨幅4000-5000；【联系方式】直接投递简历，公司会当天审核，审核通过后会通知面试。公司名称：中汇富投资（深圳）有限公司人事经理：董经理联系电话：18138210992公司地址：深圳市福田区车公庙创新科技广场1期A座1501（天安数码城）乘车路线：地铁1号线车公庙站F口出，左转直行约3~5分钟。工作地址深圳市福田区车公庙创新科技广场1期A座1501工作地址深圳市福田区车公庙创新科技广场1期A座1501"/>
    <s v="深圳市福田区车公庙创新科技广场1期A座1501                                                        查看职位地图"/>
    <x v="0"/>
    <s v="股份制企业"/>
    <s v="基金/证券/期货/投资"/>
    <n v="8001"/>
    <n v="10000"/>
    <x v="0"/>
    <x v="3"/>
    <n v="6"/>
    <x v="0"/>
    <x v="4"/>
    <x v="1"/>
    <n v="9000.5"/>
  </r>
  <r>
    <x v="0"/>
    <x v="169"/>
    <s v="五险一金"/>
    <s v="职位月薪"/>
    <s v="8001-10000元/月"/>
    <d v="2018-04-04T09:54:08"/>
    <m/>
    <x v="1"/>
    <s v="本科"/>
    <s v="1人"/>
    <s v="岗位要求： 1、参与建立集团的预算管理体系，编制集团的年度预算， 2、监控集团的预算执行情况并报送月度、季度、半年多报告， 3、对集团的财务数据进行数据分析并发送分析报告，给出合理化建议， 4、参与集团的财务信息化建设以及持续改进， 5、注：入职第一年，主要全程参与用友NC系统的上线。 任职要求： 1、财务相关专业本科以上学历，最好有中级会计师职称， 2、在大、中型集团企业做过3年以上预算管理或者财务分析岗位， 3、精通用友NC系统，精通Excel、PPT等办公软件， 4、优秀的数据逻辑分析能力和洞察力，较强的沟通、协调能力，较强的执行能力和很高的职业操守，能够承受较大的工作压力。"/>
    <s v="北京市朝阳区安家楼50号A7-1栋"/>
    <x v="1"/>
    <s v="民营"/>
    <s v="教育/培训/院校"/>
    <n v="8001"/>
    <n v="10000"/>
    <x v="1"/>
    <x v="1"/>
    <n v="1"/>
    <x v="1"/>
    <x v="0"/>
    <x v="0"/>
    <n v="9000.5"/>
  </r>
  <r>
    <x v="0"/>
    <x v="170"/>
    <s v="周末双休"/>
    <s v="职位月薪"/>
    <s v="8001-10000元/月"/>
    <d v="2018-04-07T22:37:25"/>
    <m/>
    <x v="0"/>
    <s v="大专"/>
    <s v="4人"/>
    <s v="职位职责：1、针对全球主流国家金融市场及相关货币政策进行可行性有效分析；2、对市场说出金融环境及关注热点进行分析；3、有效进行风险分析，用于全球金融市场进行实盘交易活动来获取利润；4、时刻关注公司账户操作品种的价格变动和相关重要资讯； 5、对数据分析结果（包括技术面和基本面）进行实时汇总。 6、严格执行公司各项制度，并定期整理交易数据，向上级领导账户分析结果； 7、按照部门主管的要求进行技术和基本面规律的分析，进行数据的搜集或整理  职位要求：1、18-35周岁,大专及其以上学历;性别不限、专业不限；2、相关金融专业或数据分析处理专业优先；3、有很强的执行力，自制力强；日常生活有规律、有计划；4、有较强的学习能力，新知识的接受能力；抗压能力；风险控制能力；5、耐心细致，有责任心，具有保密意识；6、对数字及图形有较强的反应；7、具有良好的职业操守，有强烈的责任感；8、沟通表达能力强，较强的团队意识和协作精神；9、能承受较强的工作压力,且有强烈的上进心；10、对金融行业和理财投资有浓厚的兴趣及意愿，致力于把金融行业作为事业发展方向。分析师：（此类型求职者均可优先考虑）1.有相关金融产品分析经验，时间不低于1年。2.在各投资公司担任过 分析师 职位者。3.分析品种涉及黄金，外汇，实盘分析大于3个月。4.在各投资公司有过 金融讲师／分析师 工作经验。5.有自己独道的交分析易系统和经验。薪酬福利：1、薪酬：6K底薪+利润奖金+生活补助+奖金+带薪年假+节日福利+生日福利+社保2、普通员工平均月收入可达到10000元/月3、享有国家规定法定假日及年假、婚假、产育假等假期制度4、公司定期举办各种活动，如员工聚餐、员工生日聚餐、运动会、拓展训练、团队旅游、企业年会等。5、有相关工作经验薪资可面议【联系方式】公司名称：深圳市中汇富投资有限公司人事经理：邓小姐联系电话：18028721353公司地址：深圳市福田区车公庙创新科技广场1期A座1501（天安数码城）乘车路线：地铁1、7、9、11号线车公庙站F口出，左转直行约3~5分钟。工作地址深圳市福田区车公庙创新科技广场1期A座1501"/>
    <s v="深圳市福田区车公庙创新科技广场1期A座1501                                                        查看职位地图"/>
    <x v="0"/>
    <s v="股份制企业"/>
    <s v="基金/证券/期货/投资"/>
    <n v="8001"/>
    <n v="10000"/>
    <x v="0"/>
    <x v="2"/>
    <n v="4"/>
    <x v="0"/>
    <x v="4"/>
    <x v="1"/>
    <n v="9000.5"/>
  </r>
  <r>
    <x v="0"/>
    <x v="171"/>
    <s v="14薪"/>
    <s v="职位月薪"/>
    <s v="10001-15000元/月"/>
    <d v="2018-04-08T09:45:28"/>
    <m/>
    <x v="1"/>
    <s v="本科"/>
    <s v="2人"/>
    <s v="1、统计学、数学、经济学相关专业本科以上学历??????2、必须有2年及以上数据分析领域或者咨询公司相关工作经验??????3、至少熟练一门编程语言，python/scala/java/c等??????4、至少熟练使用一种数据挖掘工具，matlab/spss/sas/python/r等并有实际开发经验??????5、精通常用的机器学习算法，对分类、聚类、关联规则等机器学习算法解决实际问题有较为深刻的理解??????6、熟悉sql，能独立的从数据库中提取建模所需数据??????7、重点是具备很强的沟通理解能力与学习能力??????8、有电信行业数据挖掘经验????????????加分项：有过数学建模大赛或者国内外大数据建模比赛经验优先岗位职责：????1、负责电信相关业务分析并撰写分析报告。??????2、运用python或者数据库对数据仓库或者其它非结构化数据进行清洗加工。3、运用机器学习算法进行模型训练参数调优并保证其正常运行。"/>
    <s v="上海市丁香路750号                                                        查看职位地图"/>
    <x v="4"/>
    <s v="其它"/>
    <s v="IT服务(系统/数据/维护)"/>
    <n v="10001"/>
    <n v="15000"/>
    <x v="1"/>
    <x v="1"/>
    <n v="2"/>
    <x v="4"/>
    <x v="5"/>
    <x v="0"/>
    <n v="12500.5"/>
  </r>
  <r>
    <x v="0"/>
    <x v="164"/>
    <s v="五险一金"/>
    <s v="职位月薪"/>
    <s v="10000-20000元/月"/>
    <d v="2018-04-07T09:20:25"/>
    <m/>
    <x v="3"/>
    <s v="本科"/>
    <s v="5人"/>
    <s v="岗位职责：1、负责海量分析挖掘平台分析功能系统设计；2、负责根据业务场景，产品需求抽取、分析处理。3、负责撰写相关文档；任职要求：1、计算机及相关专业本科以上学历，2年以上大数据相关工作经验；2、熟悉Hadoop/spark等开源系统, 有相关系统设计经验；熟悉scala或java语言编程；3、擅长基于Spark/Spark streaming/impala/hive环境的大数据分析处理；4、良好的团队合作能力，勤奋好学。5、有大数据分析处理经验优先考虑。"/>
    <s v="深圳"/>
    <x v="4"/>
    <s v="民营"/>
    <s v="互联网/电子商务"/>
    <n v="10000"/>
    <n v="20000"/>
    <x v="3"/>
    <x v="1"/>
    <n v="5"/>
    <x v="4"/>
    <x v="0"/>
    <x v="0"/>
    <n v="15000"/>
  </r>
  <r>
    <x v="0"/>
    <x v="172"/>
    <s v="五险一金"/>
    <s v="职位月薪"/>
    <s v="5000-10000元/月"/>
    <d v="2018-03-30T09:18:44"/>
    <m/>
    <x v="3"/>
    <s v="本科"/>
    <s v="1人"/>
    <s v="岗位职责：1.为签约客户撰写周期性舆情分析报告，包括月报、季报、半年报、年报等。2.协助高级舆情分析师撰写大型专题类舆情分析报告。岗位要求：1.熟练使用excel、word、PPT等。2.拥有熟练的数据统计技能，具备一定的舆情分析经验。3.熟悉舆情处置规律，了解金融、经济学相关知识。4.本科及以上学历，头脑灵活，知识面广，学习能力强。"/>
    <s v="北京市西城区车公庄大街4号新华1949文化创意园33栋一层                                                        查看职位地图"/>
    <x v="0"/>
    <s v="民营"/>
    <s v="计算机软件"/>
    <n v="5000"/>
    <n v="10000"/>
    <x v="3"/>
    <x v="1"/>
    <n v="1"/>
    <x v="0"/>
    <x v="0"/>
    <x v="0"/>
    <n v="7500"/>
  </r>
  <r>
    <x v="0"/>
    <x v="173"/>
    <s v="节日福利"/>
    <s v="职位月薪"/>
    <s v="4001-6000元/月"/>
    <d v="2018-04-04T10:18:48"/>
    <m/>
    <x v="5"/>
    <s v="大专"/>
    <s v="3人"/>
    <s v="岗位职责：1、负责平台渠道的日常申报及维护；2、制定运营计划，监督实施执行结；3、网站日常更新及运营任职要求：1.有责任心18到27岁;2.了解各环节运营流程;3.有数据分析与逻辑分析能力，并具备良好的文案写作能力;4.工作积极主动，有强烈的工作愿望与责任心。5、可接受应届生，经验亦可根据能力发开要求。工作时间：周一至周五，早9晚6.公司福利：1、基本工资4K+福利补贴+外地员工可以提供住宿;2、五险(养老、失业、工伤、医疗、生育)一金(公积金);3、公司设立良好的晋升机制并提供内部招聘、职位轮换机会;4、全体员工除享受以上福利待遇外还将享受带薪年假、婚假、产假等国家法定节假日;注：请勿重复投递简历！！公司地址：北京通州区九棵树瑞都国际中心。（地铁八通线九棵树站正对面）"/>
    <s v="北京市通州区九棵树瑞都国际中心"/>
    <x v="0"/>
    <s v="其它"/>
    <s v="互联网/电子商务"/>
    <n v="4001"/>
    <n v="6000"/>
    <x v="5"/>
    <x v="2"/>
    <n v="3"/>
    <x v="0"/>
    <x v="5"/>
    <x v="0"/>
    <n v="5000.5"/>
  </r>
  <r>
    <x v="0"/>
    <x v="174"/>
    <s v="五险一金"/>
    <s v="职位月薪"/>
    <s v="15001-20000元/月"/>
    <d v="2018-04-08T10:16:04"/>
    <m/>
    <x v="1"/>
    <s v="本科"/>
    <s v="1人"/>
    <s v="岗位职责：1、负责设计互联网金融企业借款风控模型及策略；2、负责互联网金融企业借款反欺诈信用风控系统数据、策略、模型开发；3、建立互联网金融企业借款风险追踪报告体系，抽取风险特征、动态，及时调整风险策略；4、 互联网金融企业借款数据模型的跟踪与优化。?任职要求：1、30-35岁，大学本科以上211/985优先，数学、统计、计算机、经济等相关专业；2、具有深厚的统计学、数据挖掘知识，参与过完整的数据采集、整理、分析和建模工作；3、5年以上数据分析、挖掘、建模领域相关工作经验；在大型互联网金融公司从事过风控模型建设及评分模型开发经验优先；4、风险意识强烈，有责任心，具有良好的道德品质和职业操守。"/>
    <s v="北京市朝阳区酒仙桥路52号院东方科技园1号楼B座2层                                                        查看职位地图"/>
    <x v="0"/>
    <s v="民营"/>
    <s v="互联网/电子商务"/>
    <n v="15001"/>
    <n v="20000"/>
    <x v="1"/>
    <x v="1"/>
    <n v="1"/>
    <x v="0"/>
    <x v="0"/>
    <x v="0"/>
    <n v="17500.5"/>
  </r>
  <r>
    <x v="0"/>
    <x v="175"/>
    <s v="创业公司"/>
    <s v="职位月薪"/>
    <s v="10000-20000元/月"/>
    <d v="2018-04-08T10:57:20"/>
    <m/>
    <x v="2"/>
    <s v="本科"/>
    <s v="1人"/>
    <s v="岗位职责：1．负责公司主要业务线的数据分析和运营策略支持工作；2．监控、分析运营活动，评估运营活动效能，通过数据分析，提出优化方案或建议；3．可独立处理海量用户数据，分析归纳用户偏好和习惯，挖掘用户行为特征，形成有价值的分析报告，为产品、运营提供参考依据；?4．对行业市场、竞品公司及其业务模式进行数据分析和模型预测，通过分析对比以往模型，总结提炼企业的业务改进方向。任职资格：1.本科及以上学历，5年以上工移动互联网同岗位工作经验；2.具备优秀的数据分析技能与经验，熟练掌握BI系统及常用分析工具，能够运用数据分析解决业务运营问题；3.具备优秀的信息整合和分析能力，对商业和业务逻辑敏感，具备良好的逻辑分析能力和系统性思维能力，能够形成清晰、鲜明的业务观点和前瞻判断；?4.具备良好的创新能力和学习适应能力，协调沟通与书面表达能力强。"/>
    <s v="北京市朝阳区诚盈中心3号楼4层                                                        查看职位地图"/>
    <x v="4"/>
    <s v="民营"/>
    <s v="互联网/电子商务"/>
    <n v="10000"/>
    <n v="20000"/>
    <x v="2"/>
    <x v="1"/>
    <n v="1"/>
    <x v="4"/>
    <x v="0"/>
    <x v="0"/>
    <n v="15000"/>
  </r>
  <r>
    <x v="0"/>
    <x v="176"/>
    <s v="五险一金"/>
    <s v="职位月薪"/>
    <s v="10001-15000元/月"/>
    <d v="2018-04-08T10:43:24"/>
    <m/>
    <x v="3"/>
    <s v="不限"/>
    <s v="1人"/>
    <s v="[我们是谁] 北京阳光创译语言翻译有限公司是目前为中国唯一一家专注于地质矿业领域，为客户提供语言服务，数据信息服务，咨询服务的专业综合服务提供商，并在美国纽约设立有咨询分公司，在乌干达，巴基斯坦，加拿大设立办事处。公司先后为中国国土资源部、国务院发展研究中心、中国商务部、美国地质调查局、加拿大财政部、巴西卫生部、巴布亚新几内亚政府、欧盟、20国集团等国内外政府部门和组织、中国国际矿业大会、中国-东盟矿业大会、HIMSS(美国医疗信息和管理系统协会)、京交会、广交会、博鳌论坛、达沃斯论坛等重要会议以及其他600多家事业单位和企业单位提供了大量优质翻译服务。【职位要求】1.统计学、计算机或相关专业本科及以上学历。2.统计基础扎实，会数据爬取软件，自己会编写也可。3.擅长复杂数据数据库系统（SQL，Oracle等）的搭建，整理，运行维护等。4.了解知识图谱的构建程序和软件，可以将数据可视化（Tableau等）。 5.英语好，学习沟通能力强，能快速熟悉理解复杂业务优先，对于机器翻译和机器写作有了解优先。【工作内容】1.对海外专业数据库进行深入分析和建模。2.完成客户、市场或销售等部门的数据提取需求，可以进行跨数据库整合工作。4.参与讨论产品、市场或销售等部门的指标体系和统计需求5.参与完成面向客户的深度数据分析报告。【你将得到】福利待遇1、每日免费午餐2、每月员工生日会3、每月月度表彰大会4、每月团建活动5、节日福利品6、丰厚年终回馈"/>
    <s v="北京市海淀区五道口华清嘉园甲15楼20层2008室"/>
    <x v="4"/>
    <s v="民营"/>
    <s v="专业服务/咨询(财会/法律/人力资源等)"/>
    <n v="10001"/>
    <n v="15000"/>
    <x v="3"/>
    <x v="3"/>
    <n v="1"/>
    <x v="4"/>
    <x v="0"/>
    <x v="0"/>
    <n v="12500.5"/>
  </r>
  <r>
    <x v="0"/>
    <x v="177"/>
    <s v="五险一金"/>
    <s v="职位月薪"/>
    <s v="6001-8000元/月"/>
    <d v="2018-04-08T10:14:58"/>
    <m/>
    <x v="0"/>
    <s v="大专"/>
    <s v="5人"/>
    <s v="职业特点:一、收入可观，优秀的盘面分析操作员年薪均过百万，名利双收二、工作自由，没有时间地点的限制，有互联网即可完成分析操作三、挑战性强，给不甘平庸，渴望挑战的人士一个充分施展才华的空间。 你是否对金融存在浓厚兴趣呢？是否苦于徘徊在金融行业之河的彼岸而寻不见前路呢？现在机会来到了你的面前 --中汇富愿意提供免费的培训，带你横越财务自由的天堑，来到人生梦想的顶端。岗位要求：一、初级：底薪6000+生活补助300+全勤奖200+提出20% 中级：底薪12000+生活补助300+全勤奖200+提出30%   高级：底薪15000+生活补助300+全勤奖200+提出30%1.接受免费统一的专业学习培训和模拟训练。(带薪培训）2.成绩优秀的职员将逐步晋升为中级、高级金融专员。3.认同公司的发展理念， 愿意与公司共同拓展业务。4.具有很强的工作责任心和团队合作精神。主要工作内容：管理和运作公司内部自有资金账户，有效进行风险控制，用于全球金融市场进行实盘操作活动来获取利润，前期有导师指导和带领，晋升后要求能够独立完成数据分析操作工作。福利待遇：1.节假日公司会不定期的组织外出活动及娱乐活动。2.公司设有多处投资分部，将为提供明亮、优雅、舒适的工作环境，提升您的工作心情。3.五险 周末双休 法定节假日 带薪年假 奖金 免费系统培训 完善的晋升公司名称：中汇富投资（深圳）有限公司人事经理：刘经理联系电话：18138218721公司地址：深圳市福田区车公庙创新科技广场1期A座1501乘车路线：地铁1、7、9、11号线车公庙站F口出直走左转过桥洞走5分钟即到公司官网：www.zhfinvestment.com公司平台：美联金融"/>
    <s v="深圳市福田区车公庙创新科技广场1期A座1501                                                        查看职位地图"/>
    <x v="0"/>
    <s v="民营"/>
    <s v="基金/证券/期货/投资"/>
    <n v="6001"/>
    <n v="8000"/>
    <x v="0"/>
    <x v="2"/>
    <n v="5"/>
    <x v="0"/>
    <x v="0"/>
    <x v="1"/>
    <n v="7000.5"/>
  </r>
  <r>
    <x v="0"/>
    <x v="178"/>
    <m/>
    <s v="职位月薪"/>
    <s v="8001-10000元/月"/>
    <d v="2018-04-04T10:30:07"/>
    <m/>
    <x v="0"/>
    <s v="硕士"/>
    <s v="2人"/>
    <s v="岗位要求及工作职责：1.市场调研，战略管理，经管类专业优先考虑，MBA、研究生及以上学历；2.学习或了解战略定位理论及相关知识，并热爱这一领域致力于深入研究及实践；3.完成对客户的专业电话调研，并分析调研结果；4.围绕战略定位的专业学科进行项目的前期调研和资料搜集工作、项目相关领域的行业研究、专题研究工作、承担部分项目咨询方案的撰写，以及后期修改工作。"/>
    <s v="北京市朝阳区傲城融富中心B座13层                                                        查看职位地图"/>
    <x v="0"/>
    <s v="民营"/>
    <s v="广告/会展/公关"/>
    <n v="8001"/>
    <n v="10000"/>
    <x v="0"/>
    <x v="0"/>
    <n v="2"/>
    <x v="0"/>
    <x v="0"/>
    <x v="0"/>
    <n v="9000.5"/>
  </r>
  <r>
    <x v="0"/>
    <x v="179"/>
    <s v="五险一金"/>
    <s v="职位月薪"/>
    <s v="20000-40000元/月"/>
    <d v="2018-04-08T10:02:54"/>
    <m/>
    <x v="1"/>
    <s v="本科"/>
    <s v="1人"/>
    <s v="岗位职责：结合大数据研究院的产品策略指导，完成需求到产品的转化，并负责跟进研发、市场运营、销售策略指导，推动新产品业绩指标达成。1、负责客户端或新产品线的战略规划制定；2、综合把控产品功能和体验、市场和运营等环节，保证产品的关键指标的达成，促成产品销售指标达成；3、整体负责客户端或新产品线团队的管理、培养和激励、考核等工作；4、建立规范、高效的产品管理体系及流程并不断优化及完善；?岗位要求：1、5-7年以上互联网领域相关工作经验，3-5年的产品经理经验，有成熟银行/保险风控审核系统成功项目经验或B2B行业产品客户端产品迭代经验者优先；2、对互联网行业和用户有深刻的了解，具有发觉用户潜在需求并推动相应解决方案的能力；3、 优秀的市场研究和用户研究能力，能够善用市场数据和用户调研结果协助进行产品决策4、 有优秀的数据分析能力，善于利用数据分析用户行为或指导决策；5、 具有较强的统筹、组织、计划、控制、协调能力和人际交往能力，及较高的谈判技巧，能够带领一个团队进行高效工作；6、发展方向：事业部总经理"/>
    <s v="贵州数据宝网络科技有限公司                                                        查看职位地图"/>
    <x v="0"/>
    <s v="民营"/>
    <s v="互联网/电子商务"/>
    <n v="20000"/>
    <n v="40000"/>
    <x v="1"/>
    <x v="1"/>
    <n v="1"/>
    <x v="0"/>
    <x v="0"/>
    <x v="0"/>
    <n v="30000"/>
  </r>
  <r>
    <x v="0"/>
    <x v="175"/>
    <s v="五险一金"/>
    <s v="职位月薪"/>
    <s v="15000-25000元/月"/>
    <d v="2018-04-06T08:10:57"/>
    <m/>
    <x v="1"/>
    <s v="本科"/>
    <s v="1人"/>
    <s v="岗位职责：1.负责业务线的数据支持全面统筹工作；2.完善健全数据分析体系，把控数据分析维度及数据模型，对业绩完成情况、销售管理过程数据等综合分析，支持业务管理需求；3.监控业绩日报、并对销售转化、目标预估，销售分解，推广数据，产品优化等提供数据支持及建议；4.从数据中洞察问题，输出可视化的数据分析报告；5.提升团队专业能力，输出有利的价值点，培养团队；6.与产品及业务等多部门沟通协调；任职要求1.本科及以上学历，5年以上工作经验，有数据团队管理经验优先；2.擅长ppt分析报告，熟悉电销业务模式优先；3.能熟练运用excel，独立撰写报告，掌握SQL语言；4.对数据敏感，有良好的表达能力、沟通能力、总结分析能力和抗压应变能"/>
    <s v="北京市海淀区中关村大街1号海龙大厦11层办公"/>
    <x v="1"/>
    <s v="民营"/>
    <s v="互联网/电子商务"/>
    <n v="15000"/>
    <n v="25000"/>
    <x v="1"/>
    <x v="1"/>
    <n v="1"/>
    <x v="1"/>
    <x v="0"/>
    <x v="0"/>
    <n v="20000"/>
  </r>
  <r>
    <x v="0"/>
    <x v="180"/>
    <s v="五险一金"/>
    <s v="职位月薪"/>
    <s v="10001-15000元/月"/>
    <d v="2018-04-05T20:16:59"/>
    <m/>
    <x v="0"/>
    <s v="本科"/>
    <s v="15人"/>
    <s v="丽兹行（LANDZ REALTORS）她是目前国内市场上专注于豪宅服务的不动产经纪机构，拥有丰富、准确的豪宅楼盘信息、房源信息及市场资讯；她在中国豪宅市场领域为客户提供专业的不动产服务，致力于成为房产行业的丽思卡尔顿；她不断地开发和引入行业新的技术，优化和提升服务及产品，使客户能够享受自己成功所带来的品质生活。★薪资福利无责任底薪5000元+【1500~3500学历津贴】+500补助+高额提成4%-70%+年终绩效奖金+菁英留任奖励★多重福利六险+新人奖+品质奖+职能嘉奖+破纪录奖+个人奖+区域奖等 +年度海内外旅游+重磅奖励（旅游奖励:亚洲、欧洲旅行；豪车奖励:宝马520、奔驰等奖励……）★人性化假期家庭日、带薪亲情假、带薪年假、生理假、婚假、带薪产检假、哺乳假……更多人性化福利假期让你快乐工作，生活无忧★岗位要求1.21-35周岁，统招公办二本及以上院校，本科、硕士、博士及以上学历；2.具有良好的亲和力、理解能力、逻辑协调和沟通能力；3.工作积极主动，注重团队合作；4.愿意服务于客户，并且通过与客户面对面沟通有意愿提升自己的综合能力；5.愿意参加公益活动，具有爱心和感恩之心；★岗位职责1.熟悉国内以及英美澳加hmall高端楼盘，负责项目数据的实堪、评估、洽谈、签约、房屋验交等工作；2.为全球高净值客群提供全流程专业顾问式不动产解决方案；3.根据公司提供的客户资源做深度维护，了解高端顾客的潜在需求，定期为客户呈现豪宅市场的数据分析与评估报告；4.协助高端开发商快速清盘，实现资金快速回笼，帮助客户买到满意的房产，协助业主实现资产快速变现及增值；5.管理互联网渠道以及内部Power系统的及时更新和维护，利用Ipad、豪宅App等科技化工具讲解项目6.积极配合团队当中其他伙伴的工作，主动承担团队交办的其他任务。★培训系统：企业内训+一对一师徒辅导制培养内训：新锐培训班+技能培训班+法务权证知识培训+MOT培训+流动大课堂+黄埔培训班（每6个月一期） +管理培训班★晋升体系 ：1.豪宅营销晋升路线：A0初级豪宅顾问-A8资深客户经理2.营销管理晋升路线：A0初级豪宅顾问-A2豪宅顾问-参加公开竞聘晋升（B1-B9）店经理B3店经理-（C1-C3）店面总监C2店面总监-大区总监3.运营岗位-内部转岗总部职能团队★有专业的HR与您对接：丽兹行招聘部HR 赵兴华 手机：13683513391（手机号即是微信号）（简历量大，如您在一日之内未接到HR电话，请直接与我司联系，望理解！）面试地址-公司总部：北京朝阳区望京SOHO T1号楼B座22层2205室（面试时需提供：最新个人纸制简历一份，个人最高学历毕业证复印件一份）工作地点：根据你在京的居住地址就近分配简历请投递至：zhaoxinghua@lizihang.com详情咨询公司官网：www.lizihang.com"/>
    <s v="北京市朝阳区望京soho T1B座2205                                                        查看职位地图"/>
    <x v="1"/>
    <s v="民营"/>
    <s v="基金/证券/期货/投资"/>
    <n v="10001"/>
    <n v="15000"/>
    <x v="0"/>
    <x v="1"/>
    <n v="15"/>
    <x v="1"/>
    <x v="0"/>
    <x v="1"/>
    <n v="12500.5"/>
  </r>
  <r>
    <x v="0"/>
    <x v="181"/>
    <s v="周末双休"/>
    <s v="职位月薪"/>
    <s v="6001-8000元/月"/>
    <d v="2018-04-06T19:04:57"/>
    <m/>
    <x v="0"/>
    <s v="大专"/>
    <s v="6人"/>
    <s v="如果您喜欢金融行业并有意愿成为金融领域之间的一员,无论在技术方面，还是资金方面，我们都将竭尽全力给于您最大的支持和帮助,真心欢迎加入到我们中汇富的交易团队中来，共同获利一起成长。任职要求1、热爱交易，对金融经济知识感兴趣；2、专业不限（含应届毕业生），金融专业以及具有操作经验者优先考虑；3、有较强的学习能力，公司提供完善免费的交易培训；4、有求知欲，有集体荣誉感，有上进心，有赚钱的信心和欲望；有冷静的头脑与不被别人影响的判断力，能够坚持己见。5、有较强的数据运算能力和较强的宏观经济数据分析能力。可以正确解读国际基本面消息，强大的市场心理面做为支撑。工作内容（无任何销售性质）1、管理和运作公司内部自有资金账户；2、有效进行风险控制，用于全球外汇市场进行实盘交易活动来获取利润；3、前期有导师指导和带领，晋升后要求能够独立交易并建立和带领属于自己新团队。4、对外汇的行情进行数据分析，评估，预测。操作达到盈利。薪资待遇初级：基本工资（税后）6000起 +提成20%+五险一金+ 岗位补贴 + 节假日福利 +交易利润奖金中级：基本工资（税后）10000起+提成30% +五险一金+岗位补贴 + 节假日福利 +交易利润奖金高级：基本工资 (税后)15000起+提成40% +五险一金+岗位补贴 + 节假日福利 +交易利润奖金岗位职责1.接受免费统一的学习培训和模拟训练。2.有较强的学习能力、分析能力、风险控制能力。3.年龄20至50之间,大专以上学历,有经验者优先。4.成绩优秀的操盘手将逐步晋升为中级、高级操盘手。5.级别越高,机会越多,收入越高。6.爱岗敬业,诚实负责者优先录用。7、具有丰富的市场分析能力，做出每日交易计划，熟练掌握各种分析工具。8、把握市场机会，及时交易，确保账户达到稳定盈利，尽可能的达到利益最大化，成为业内精英人才。公司福利1、公司对于没有任何经验，非金融专业却对金融衍生品操作有兴趣者，提供正规统一的免费培训；2、有专业的培训团队手把手带你走进金融市场；3、我们有绝对的信心让你在培训期后，有属于自己的金融理念，让你找到自己在金融市场的立足点。成为我公司的优秀员工；4、对于成绩优秀学员公司提供账户帮助学员完成自我晋升；5、公司承诺将对每位学员认真负责，最大限度发掘每一位学员的工作潜力。联系方式直接投递简历，公司会当天审核公司名称：中汇富投资（深圳）有限公司公司地址：深圳市福田区车公庙创新科技广场1期A座1501乘车路线：地铁1，7、9、11号线车公庙地铁站F出口，直走左转200米人事经理：邓小姐预约电话：18118752110工作地址深圳市福田区车公庙创新科技广场1期A座1501"/>
    <s v="福田区车公庙创新科技广场1期A座１５０１                                                        查看职位地图"/>
    <x v="0"/>
    <s v="股份制企业"/>
    <s v="基金/证券/期货/投资"/>
    <n v="6001"/>
    <n v="8000"/>
    <x v="0"/>
    <x v="2"/>
    <n v="6"/>
    <x v="0"/>
    <x v="4"/>
    <x v="1"/>
    <n v="7000.5"/>
  </r>
  <r>
    <x v="0"/>
    <x v="182"/>
    <s v="节日福利"/>
    <s v="职位月薪"/>
    <s v="10000-20000元/月"/>
    <d v="2018-04-03T09:39:36"/>
    <m/>
    <x v="1"/>
    <s v="本科"/>
    <s v="1人"/>
    <s v="岗位职责：1、负责业务数据统计；2、分析数据，制定方向、目标；3、梳理现有核心业务，进行跨部门协作，解决流程中存在的问题，优化流程，提高运营效率。4、优化、改善现有信息化流程。任职要求：1、本科及以上学历，财务、统计学、数学相关专业毕业； 2、能够熟练地进行数据分析、总结，具有透过数据发现问题的敏感度； 3、具有互联网思维、良好的语言表达和沟通能力，业务推进执行能力强、抗压能力强； 4、具有团队管理、项目管理能力，能快速适应创业公司高速成长环境。"/>
    <s v="北京市西城区北三环中路27号国美电器二层（爱空间）"/>
    <x v="1"/>
    <s v="民营"/>
    <s v="互联网/电子商务"/>
    <n v="10000"/>
    <n v="20000"/>
    <x v="1"/>
    <x v="1"/>
    <n v="1"/>
    <x v="1"/>
    <x v="0"/>
    <x v="0"/>
    <n v="15000"/>
  </r>
  <r>
    <x v="0"/>
    <x v="183"/>
    <s v="五险一金"/>
    <s v="职位月薪"/>
    <s v="10001-15000元/月"/>
    <d v="2018-04-04T09:25:38"/>
    <m/>
    <x v="1"/>
    <s v="硕士"/>
    <s v="1人"/>
    <s v="Responsibilities:This position will reside in the IMS China Beijing office. Provide expertise in analytic methodologies to assigned projects for IMS US Statistical Studies and provide ongoing analytic support for existing US Pharmaceutical Market Research Studies, with focus on Production Support activities.Under supervision, provides statistical methodology support in the delivery of standard and custom studies.Performs regular statistical analysis/programming activities independently, and supports complex activities by applying proper statistical methodologies in project situations under guidance and coaching.Supports ongoing research tasks, client proposals, ad-hoc client requests, and complex data investigations.Translates client business needs into requirements on analytic work; conducts statistical analyses to derive conclusions from the study and prepare written summaries or reports of study results.Be able to interpret data and draw conclusions independently, for validation by supervisor.Assists other statisticians in preparing analysis plans and statistical reports and performs validation of statistical analysis.Works on projects of moderate scope within defined procedures and practices.Requirements:Proficient in oral and written English.Master&amp;#39;s degree in Statistics, Biostatistics, Economics, Computer Sciences or related quantitative science degree.Statistical knowledge includes understanding of multivariate statistics, sampling methods, regression and forecasting.Applied experience with SAS (Base, STAT, Macro, SQL, etc.) on MVS, PC and/or UNIX, SPSS or a structured programming language is required.Must be proficient in MS Office, such as Word, Excel, PPT, Access, etc.At least3 years experience;"/>
    <s v="北京市东城区建国门                                                        查看职位地图"/>
    <x v="3"/>
    <s v="外商独资"/>
    <s v="医药/生物工程"/>
    <n v="10001"/>
    <n v="15000"/>
    <x v="1"/>
    <x v="0"/>
    <n v="1"/>
    <x v="3"/>
    <x v="7"/>
    <x v="0"/>
    <n v="12500.5"/>
  </r>
  <r>
    <x v="0"/>
    <x v="184"/>
    <s v="年底双薪"/>
    <s v="职位月薪"/>
    <s v="6000-10000元/月"/>
    <d v="2018-04-07T21:06:33"/>
    <m/>
    <x v="0"/>
    <s v="大专"/>
    <s v="5人"/>
    <s v="岗位职责：如果您喜欢金融行业并有意愿成为金融领域之间的一员,无论在技术方面，还是资金方面，我们都将竭尽全力给于您最大的支持和帮助,真心欢迎加入到我们中汇富的团队中来，共同获利一起成长。对于没有经验却以金融市场作为发展方向的朋友：公司愿意提供免费的专业培训！有专业的老师进行一对一的辅导帮助学员建立独自特有的理论及系统，让你成为可以立足于市场的优秀专员，成为中汇富团队中的一员。智者创造机会，强者把握机会，弱者等待机会。***总理说过，未来十年是金融行业的“钻石”十年！随着人民币加入国际货币篮子，金融行业在未来必将大放异彩。【任职要求】1、热爱货币，对金融经济知识感兴趣；2、专业不限（含应届毕业生），金融专业以及具有操作经验者优先考虑；3、有较强的学习能力，公司提供完善免费的交易培训；4、有求知欲，有集体荣誉感，有上进心，有赚钱的信心和欲望；有冷静的头脑与不被别人影响的判断力，能够坚持己见。5、有较强的数据运算能力和较强的宏观经济数据分析能力。可以正确解读国际基本面消息，强大的市场心理面做为支撑。【薪资待遇】1初级专员：基本工资（税后）6000起 + 提成20% + 社保 + 岗位补贴 + 节假日福利 + 交易利润奖金中级专员：基本工资（税后）12000起 + 提成30% + 社保 + 岗位补贴 + 节假日福利 + 交易利润奖金高级专员：基本工资 (税后) 15000起 + 提成40% + 社保 + 岗位补贴 + 节假日福利 + 交易利润奖金2、享有国家规定法定假日及年假、婚假、产育假等假期制度3、公司定期举办各种活动，如员工聚餐、员工生日聚餐、运动会、拓展训练、团队旅游、企业年会等。4、节假日有丰厚的节日福利发放。【晋升制度】1、职位晋升：每三个月有一次晋升机会，能力突出者可视情况破格提升。金融助理 → 基层管理岗位 → 主管、经理岗位 → 总监岗位 → 分公司总监、总经理等；2、薪资晋级：随着职位的晋升，每次薪资涨幅4000-5000；【联系方式】直接投递简历，公司会当天审核，审核通过后会通知面试。公司名称：中汇富投资（深圳）有限公司人事经理：周经理联系电话：18138210992公司地址：深圳市福田区车公庙创新科技广场1期A座1501（天安数码城）乘车路线：地铁1号线车公庙站F口出，左转直行约3~5分钟。工作地址深圳市福田区车公庙创新科技广场1期A座1501工作地址深圳市福田区车公庙创新科技广场1期A座1501"/>
    <s v="深圳市福田区车公庙创新科技广场1期A座1501                                                        查看职位地图"/>
    <x v="0"/>
    <s v="股份制企业"/>
    <s v="基金/证券/期货/投资"/>
    <n v="6000"/>
    <n v="10000"/>
    <x v="0"/>
    <x v="2"/>
    <n v="5"/>
    <x v="0"/>
    <x v="4"/>
    <x v="1"/>
    <n v="8000"/>
  </r>
  <r>
    <x v="0"/>
    <x v="144"/>
    <s v="创业公司"/>
    <s v="职位月薪"/>
    <s v="18000-30000元/月"/>
    <d v="2018-04-08T09:56:06"/>
    <m/>
    <x v="3"/>
    <s v="本科"/>
    <s v="1人"/>
    <s v="我们期望：?1. 应用数学、计算机、统计、金融等相关专业本科以上学历；?2. 2-3年数据分析相关工作经验，有互联网金融经验优先； ?3. 熟练运用SQL、EXCEL、R/Python等工具进行数据处理和分析；?4. 熟悉分类、回归、聚类等数据统计模型，具有一定的建模实践经验；?5. 熟悉大规模数据挖掘、机器学习、自然语言处理、分布式计算等相关技术者优先；?6. 严谨的逻辑思维、数理逻辑分析能力强，敏锐的商业感觉，能制定出清晰的策略。?工作内容：?1. 报表支持：完善数据报表，统计各个产品线核心指标；?2. 业务分析：对业务数据统计分析，为公司业务发展提供支持；?3. 风控分析：根据用户数据进行分析，参与优化改进风控特征和模型。"/>
    <s v="北京市朝阳区团结湖中青大厦19层1903                                                        查看职位地图"/>
    <x v="0"/>
    <s v="民营"/>
    <s v="互联网/电子商务"/>
    <n v="18000"/>
    <n v="30000"/>
    <x v="3"/>
    <x v="1"/>
    <n v="1"/>
    <x v="0"/>
    <x v="0"/>
    <x v="0"/>
    <n v="24000"/>
  </r>
  <r>
    <x v="0"/>
    <x v="175"/>
    <s v="五险一金"/>
    <s v="职位月薪"/>
    <s v="15000-30000元/月"/>
    <d v="2018-04-08T09:23:11"/>
    <m/>
    <x v="0"/>
    <s v="本科"/>
    <s v="1人"/>
    <s v="职责描述：1、根据公司战略目标，参与制定运营计划，并对业务指标进行拆解；2、根据既定的运营计划以及指标进行监控，统筹监督、管理公司各业务线，及时发现问题并进行反馈；3、负责业务数据分析体系搭建，并不断深入优化；4、梳理业务流程，搭建业务分险预警体系，并推动预警体系线上化；5、推进银行评级体系搭建，并推动银行产品线上化项目落地；6、根据银行政策及日常业务数据，输出银行数据分析报告；7、完成上级领导交代的其他工作。任职要求：1、统招本科及以上学历，有数据经验；2、热爱数据，具备很强的互联网数据思维设计、创新、运营能力3、思维严谨，团队协作，勇于创新，结果担保；4、工作和成果落地性，积极面对和处理问题，持续改善。"/>
    <s v="北京市朝阳区北辰东路8号院1号楼1406"/>
    <x v="1"/>
    <s v="民营"/>
    <s v="专业服务/咨询(财会/法律/人力资源等)"/>
    <n v="15000"/>
    <n v="30000"/>
    <x v="0"/>
    <x v="1"/>
    <n v="1"/>
    <x v="1"/>
    <x v="0"/>
    <x v="0"/>
    <n v="22500"/>
  </r>
  <r>
    <x v="0"/>
    <x v="185"/>
    <s v="五险一金"/>
    <s v="职位月薪"/>
    <s v="8000-12000元/月"/>
    <d v="2018-04-02T17:21:02"/>
    <m/>
    <x v="3"/>
    <s v="本科"/>
    <s v="3人"/>
    <s v="本岗位主要工作内容为在经理指导下调研特定市场，并撰写市场调研报告。主要工作内容：-二手资料的收集-市场调研，包括电话调研、面访等等-撰写行业研究报告-回复客户的问题对应聘者的要求：1.具有定性、定量分析能力，具有独立的报告撰写能力。2.能熟练使用搜索引擎及资料库，能独立进行面访、电话调研等工作，熟练使用excel,PPT。3.学历为正规全日制大学本科或以上。4.具备一定的英文水平(CET-6及以上)，如阅读及撰写英文行业报告，撰写英文PPT等。5.请提交相关工作经历，无相关经历者勿投，谢谢！6.如有在其他咨询公司领导过实际市场调研项目团队者，优先录取，待遇从优！办公室内咖啡、茶等任意喝，零食都是免费的！办公室配备空气净化器，让您远离毒霾的侵袭！符合条件者，请发送个人简历及相关作品至 yuanzhehr@gmail.com，此项工作非实习生，因此无相关经验勿投，谢谢合作！"/>
    <s v="上海市徐汇区龙吴路1500号A楼606                                                        查看职位地图"/>
    <x v="4"/>
    <s v="民营"/>
    <s v="专业服务/咨询(财会/法律/人力资源等)"/>
    <n v="8000"/>
    <n v="12000"/>
    <x v="3"/>
    <x v="1"/>
    <n v="3"/>
    <x v="4"/>
    <x v="0"/>
    <x v="0"/>
    <n v="10000"/>
  </r>
  <r>
    <x v="0"/>
    <x v="140"/>
    <s v="五险一金"/>
    <s v="职位月薪"/>
    <s v="4000-6000元/月"/>
    <d v="2018-04-04T18:09:56"/>
    <m/>
    <x v="0"/>
    <s v="本科"/>
    <s v="1人"/>
    <s v="职位描述：1.参与到公司网购咨询服务的开发、运营等2.参与到客户网购咨询项目的开发、服务等3.进行信息收集、数据分析、行业分析等4.撰写咨询报告和相关文案工作等5.入职后公司会安排系统培训，学习职业基本规范和专业技能岗位要求：1.本科或者研究生学历2.对互联网行业感兴趣，对互联网信息敏感，喜爱分析工作，学习能力强3.有良好沟通表达能力，适应团队合作4.熟悉使用电脑和Office办公软件发展方向:高级分析员、客户经理助理、客户经理"/>
    <s v="上海市徐汇区漕溪北路18号上实大厦18B                                                        查看职位地图"/>
    <x v="4"/>
    <s v="民营"/>
    <s v="互联网/电子商务"/>
    <n v="4000"/>
    <n v="6000"/>
    <x v="0"/>
    <x v="1"/>
    <n v="1"/>
    <x v="4"/>
    <x v="0"/>
    <x v="0"/>
    <n v="5000"/>
  </r>
  <r>
    <x v="0"/>
    <x v="186"/>
    <s v="全勤奖"/>
    <s v="职位月薪"/>
    <s v="4000-6000元/月"/>
    <d v="2018-04-08T10:19:19"/>
    <m/>
    <x v="0"/>
    <s v="大专"/>
    <s v="1人"/>
    <s v="岗位职责：1、后台数据搜集、提取、整理、统计各项业务运营数据指标；2、编制、维护日常数据报表（日报，周报，月报等）；3、负责基础数据的清洗、过滤及处理；4、负责派发、统计、分析公司各项业务数据情况；5、对各项业务数据变动趋势进行跟踪和分析，及时发现问题并提供解决方案；6、其他工作安排。任职资格：1、大专及以上学历统计学、经济、数理、信息和计算机等相关专业，愿意学习数据统计和数据分析的应届毕业生也可；2、数据逻辑性强，敏感度高，具备良好的逻辑分析、系统性思维能力及文字表达能力，优秀的数据思维和强烈的数据决策意识，且思维缜密，做事认真严谨；3、强烈的责任心，工作细致，有条理，善于学习，具有良好的团队合作精神，能够承担一定的工作压力；4、精通EXCEL、PPT等常用分析软件，善于与IT部门沟通；熟悉常规的数据分析方法和手段、常用数据分析工具。"/>
    <s v="深圳市龙岗区坂田街道雅宝路一号星河WORLD E栋2102                                                        查看职位地图"/>
    <x v="0"/>
    <s v="民营"/>
    <s v="互联网/电子商务"/>
    <n v="4000"/>
    <n v="6000"/>
    <x v="0"/>
    <x v="2"/>
    <n v="1"/>
    <x v="0"/>
    <x v="0"/>
    <x v="0"/>
    <n v="5000"/>
  </r>
  <r>
    <x v="0"/>
    <x v="187"/>
    <s v="五险一金"/>
    <s v="职位月薪"/>
    <s v="15000-30000元/月"/>
    <s v="0002-01-01 00:00:00"/>
    <m/>
    <x v="1"/>
    <s v="本科"/>
    <s v="1人"/>
    <s v="岗位职责：1、深度分析目标行业的发展趋势和竞争要素，形成分析报告；2、分析潜在标的企业的财务经营状况，建立财务评估模型；3、对A股上市公司进行紧密跟踪及财务数据分析，进行量化策略研究；任职要求：1、本科及以上学历，金融、财务等经济类专业背景；2、相关工作经验3-5年，具备基本的金融行业知识和技能；3、具备扎实的数据分析与统计基础，至少掌握一种数据分析软件，Python、Matlab、R、SAS等。"/>
    <s v="北京市顺义区中粮祥云国际生活区24号楼1102室                                                        查看职位地图"/>
    <x v="1"/>
    <s v="股份制企业"/>
    <s v="酒店/餐饮"/>
    <n v="15000"/>
    <n v="30000"/>
    <x v="1"/>
    <x v="1"/>
    <n v="1"/>
    <x v="1"/>
    <x v="4"/>
    <x v="0"/>
    <n v="22500"/>
  </r>
  <r>
    <x v="0"/>
    <x v="188"/>
    <s v="五险一金"/>
    <s v="职位月薪"/>
    <s v="8001-10000元/月"/>
    <d v="2018-04-08T09:46:41"/>
    <m/>
    <x v="3"/>
    <s v="本科"/>
    <s v="1人"/>
    <s v="岗位职责：1.关注境内外媒体及社交媒体网络舆论，广泛搜集数据信息，以问题导向思维，进行趋势性、影响性分析研究；2.根据项目经理的工作安排，做好信息搜集、分析日报、专题研究等工作。任职要求：1.本科及以上学历，人文社科类优先，英语六级，兼具小语种能力者优先；2.信息搜集、数据分析、逻辑思维和文字表达能力强；3.熟悉境外媒体、社交媒体，熟悉境内外时政新闻；4.踏实勤勉，有责任心、进取心，工作认真投入，遇到工作需要时，主动值班、加班。"/>
    <s v="北京市朝阳区八里庄东里1号CF26"/>
    <x v="0"/>
    <s v="股份制企业"/>
    <s v="互联网/电子商务"/>
    <n v="8001"/>
    <n v="10000"/>
    <x v="3"/>
    <x v="1"/>
    <n v="1"/>
    <x v="0"/>
    <x v="4"/>
    <x v="0"/>
    <n v="9000.5"/>
  </r>
  <r>
    <x v="0"/>
    <x v="189"/>
    <s v="年底双薪"/>
    <s v="职位月薪"/>
    <s v="4000-6000元/月"/>
    <d v="2018-04-04T18:09:56"/>
    <m/>
    <x v="0"/>
    <s v="本科"/>
    <s v="1人"/>
    <s v="职位描述：1.参与到公司网购咨询服务的开发、运营等2.参与到客户网购咨询项目的开发、服务等3.进行信息收集、数据分析、行业分析等4.撰写咨询报告和相关文案工作等5.入职后公司会安排系统培训，学习职业基本规范和专业技能岗位要求：1.本科或者研究生学历2.对互联网行业感兴趣，对互联网信息敏感，喜爱分析工作，学习能力强3.有良好沟通表达能力，适应团队合作4.熟悉使用电脑和Office办公软件5.有工作经验者优先发展方向：高级分析员、客户经理助理、客户经理简历请发送:info@smart-path.net请注明应聘职位"/>
    <s v="上海市徐汇区漕溪北路18号上实大厦18楼B座                                                        查看职位地图"/>
    <x v="4"/>
    <s v="民营"/>
    <s v="互联网/电子商务"/>
    <n v="4000"/>
    <n v="6000"/>
    <x v="0"/>
    <x v="1"/>
    <n v="1"/>
    <x v="4"/>
    <x v="0"/>
    <x v="0"/>
    <n v="5000"/>
  </r>
  <r>
    <x v="0"/>
    <x v="190"/>
    <s v="五险一金"/>
    <s v="职位月薪"/>
    <s v="4000-6000元/月"/>
    <d v="2018-04-08T09:51:37"/>
    <m/>
    <x v="0"/>
    <s v="大专"/>
    <s v="1人"/>
    <s v="岗位职责：1. 基于学校业务，与市场部对接，按照学校数据原则进行市场数据分配；2. 负责对数据的跟踪情况进行监督，对数据特殊运营进行深入分析；3. 按照时间截点进行数据梳理、制作数据报表，以及根据学校要求建立数据报表体系；4. 在充分熟悉业务的基础上，利用历年大数据挖掘优化现有数据，并能通过数据分析，预测市场营销部门潜在问题以及走势，以及指导市场营销部门；任职要求：1.学历：大专以上学历；教育、计算机、数学或统计学等相关专业；（会计专业也可）2.技能：熟练运用Excel，PPT工作软件；3.能力：有良好的学习能力及人际交往和沟通能力，且独立解决问题能力和逻辑思维能力强；4.素养：能够承受一定的工作压力，有责任心，有韧性；有团队合作精神5.有教育行业相关工作经验优先考虑；?职务晋升通道：数据中心专员—数据分析组长—数据中心主任薪资范围：4000—6000千福利：1. 学校缴纳五险一金（入职即购买养老、医疗、失业、工伤及生育保险）；2. 可享受5-10天带薪年假，国家法定节假日、婚假、丧假、产假、陪产假；3. 学校提供一对一的岗前培训，良好的职业发展及晋升通道；4. 免费年度体检、年度英美加澳等国家交流、游学、旅游机会；5. 员工报班折扣优惠；6. 丰富的员工活动（趣味运动会、各类兴趣小组、定期团队聚会等）；工作地点：广州总部：天河区龙口东横街28号丽柏国际大酒店22层整层"/>
    <s v="天河区龙口东横街28号丽柏国际大酒店22层                                                        查看职位地图"/>
    <x v="0"/>
    <s v="民营"/>
    <s v="教育/培训/院校"/>
    <n v="4000"/>
    <n v="6000"/>
    <x v="0"/>
    <x v="2"/>
    <n v="1"/>
    <x v="0"/>
    <x v="0"/>
    <x v="0"/>
    <n v="5000"/>
  </r>
  <r>
    <x v="0"/>
    <x v="138"/>
    <m/>
    <s v="职位月薪"/>
    <s v="15000-30000元/月"/>
    <d v="2018-04-08T09:09:52"/>
    <m/>
    <x v="1"/>
    <s v="本科"/>
    <s v="1人"/>
    <s v="工作职责1. 负责平台相关的数据产品工作，包括数据系统建设、人群画像和数据标签的完善、日常数据分析和专题分析；2. 负责数据对接，数据监测，结合应用场景进行数据清洗；3. 商业方向拓展需求场景，综合各来源数据处理数据结构，搭建数据模型，形成可视化数据；4. 负责平台业务线数据驱动，具备前沿思维与技术团队沟通算法优化以及提升深度学习能力；任职要求1. 本科及以上学历，数学、统计等专业优先考虑；2. 有3年以上数据分析、数据挖掘等相关工作经验；3. 有互联网行业数据分析经验、有数据挖掘项目经验、熟练使用数据分析工具者优先；4. 有负责设计过数据分析、数据挖掘、数据可视化、数据建模相关产品经验；5. 数据敏感度及逻辑能力强，有清晰的思路和数据建模方法论，在营销类DMP搭建有经验者优先。"/>
    <s v="北京市海淀区花园东路15号旷怡大厦                                                        查看职位地图"/>
    <x v="1"/>
    <s v="上市公司"/>
    <s v="通信/电信运营、增值服务"/>
    <n v="15000"/>
    <n v="30000"/>
    <x v="1"/>
    <x v="1"/>
    <n v="1"/>
    <x v="1"/>
    <x v="2"/>
    <x v="0"/>
    <n v="22500"/>
  </r>
  <r>
    <x v="0"/>
    <x v="191"/>
    <s v="交通补助"/>
    <s v="职位月薪"/>
    <s v="8001-10000元/月"/>
    <d v="2018-04-04T09:25:38"/>
    <m/>
    <x v="0"/>
    <s v="本科"/>
    <s v="2人"/>
    <s v="Responsibilities: 1. Provides statistical methodology support in the delivery of standard and custom studies. 2. Applies statistical design and methodology to meet client information needs, conducts statistical analyses to derive conclusions from the study and assists in preparing written summaries of study results. 3. Works as part of a team in preparing analysis plans and statistical reports and performs validation of statistical analysis. 4. Works on projects of limited scope within defined procedures and practices.Requirements: 1. Master’s degree, or equivalent, in Statistics, Mathematics, or related field with 0-2 years&amp;#39; experience in operations research, market research, or applied statistics. 2. Technical knowledge/skills include: regression analysis, sampling, and basic knowledge of SAS programming languages in both PC and mainframe environments. 3. Ability to carry out moderate analysis and information gathering to resolve problems on non-routine matters.主要职责：1. 负责公司相关产品数据分析、模型设计等工作 2. 负责全球医药行业数据的整合、整理与分析，推动数据模型的构建与完善，充分实现数据的商业价值 3. 通过大数据分析模型来指导客户业务发展，为客户商业决策提供专业数据策略分析报告职位要求：1.硕士学历及以上，统计、数学及其他相关专业，在相关领域0-2年工作或项目经验 2.具备扎实的数据分析、统计建模能力，熟练使用SAS/R等统计软件者优先3.具备有效的沟通能力和问题解决能力 4.具备良好的职业素养、执行力和团队协作能"/>
    <s v="北京市东城区建国门                                                        查看职位地图"/>
    <x v="3"/>
    <s v="外商独资"/>
    <s v="医药/生物工程"/>
    <n v="8001"/>
    <n v="10000"/>
    <x v="0"/>
    <x v="1"/>
    <n v="2"/>
    <x v="3"/>
    <x v="7"/>
    <x v="0"/>
    <n v="9000.5"/>
  </r>
  <r>
    <x v="0"/>
    <x v="192"/>
    <s v="不加班"/>
    <s v="职位月薪"/>
    <s v="15001-20000元/月"/>
    <d v="2018-04-04T16:13:21"/>
    <m/>
    <x v="3"/>
    <s v="大专"/>
    <s v="2人"/>
    <s v="一、 岗位须知：1、请各位求职者仔细、详细的阅读你投递的职位要求，公司将统一进行审核、通知，谢绝重复投递和未经预约来访。2、凡应聘成功的人员，公司将统一 、全面的给予员工提供零基础培训。3、正式入职之后交易资金均由公司提供。二、 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x v="3"/>
    <s v="合资"/>
    <s v="基金/证券/期货/投资"/>
    <n v="15001"/>
    <n v="20000"/>
    <x v="3"/>
    <x v="2"/>
    <n v="2"/>
    <x v="3"/>
    <x v="3"/>
    <x v="1"/>
    <n v="17500.5"/>
  </r>
  <r>
    <x v="0"/>
    <x v="193"/>
    <s v="节日福利"/>
    <s v="职位月薪"/>
    <s v="7000-9000元/月"/>
    <s v="0002-01-01 00:00:00"/>
    <m/>
    <x v="1"/>
    <s v="本科"/>
    <s v="1人"/>
    <s v="岗位职责：1. 协助财务总监开展财务数据的收集、汇总、分析和汇报工作；2. 协助完成年度预算的执行分析与修订工作；3. 协助完成运营团队的财务报表编制工作及财务数据分析工作；4. 合并报表编制及集团、各区域财务报表的分析；5. 分析模型的建立（例：固定资产投资、现金流预测等）；6. 完成上级领导交办的其他各项日常事务；任职条件：1． 财务相关专业本科以上学历，至少两年以上相关工作经验；2． 良好的excel 和PPT运用能力；3． 具备较强的数据分析能力；4． 具备良好的语言表达和人际沟能能力；5． 具有良好的团队协作能力；6． 擅于学习，抗压能力强，对自已的职业发展有要求"/>
    <s v="上海市松江区新效支路518号                                                        查看职位地图"/>
    <x v="1"/>
    <s v="合资"/>
    <s v="互联网/电子商务"/>
    <n v="7000"/>
    <n v="9000"/>
    <x v="1"/>
    <x v="1"/>
    <n v="1"/>
    <x v="1"/>
    <x v="3"/>
    <x v="0"/>
    <n v="8000"/>
  </r>
  <r>
    <x v="0"/>
    <x v="194"/>
    <s v="每年多次调薪"/>
    <s v="职位月薪"/>
    <s v="4001-6000元/月"/>
    <d v="2018-04-04T18:09:56"/>
    <m/>
    <x v="3"/>
    <s v="本科"/>
    <s v="2人"/>
    <s v="岗位职责：1.参与咨询相关的文案工作和数据分析工作2.按照要求准时完成月度，季度，年度数据分析报告3.入职后公司会进行系列培训和工作指导任职要求：1.要求本科及以上学历2.要求具备英语等级证书3.熟练使用电脑和Office办公软件4.工作责任心强，思维敏捷，对数字敏感，注重工作效率及团队合作5.有相关工作经验者优先发展方向：高级分析经理工作地址上海市徐汇区漕溪北路18号上实大厦18B"/>
    <s v="上海市徐汇区漕溪北路18号上实大厦18B                                                        查看职位地图"/>
    <x v="4"/>
    <s v="民营"/>
    <s v="互联网/电子商务"/>
    <n v="4001"/>
    <n v="6000"/>
    <x v="3"/>
    <x v="1"/>
    <n v="2"/>
    <x v="4"/>
    <x v="0"/>
    <x v="0"/>
    <n v="5000.5"/>
  </r>
  <r>
    <x v="0"/>
    <x v="195"/>
    <s v="五险一金"/>
    <s v="职位月薪"/>
    <s v="25000-40000元/月"/>
    <d v="2018-04-08T09:35:28"/>
    <m/>
    <x v="2"/>
    <s v="本科"/>
    <s v="1人"/>
    <s v="我们需要你：1、通过数据分析为公司产品方向、运营策略提供数据支持； 2、与业务团队紧密合作，开发数据监测体系，挖掘业务问题和痛点，针对业务问题进行深度诊断，给出行动建议，推动业务成长； 3、通过数据分析，挖掘平台的特性和效率，寻找业务增长的撬动点，为品牌注入新的活力； 4、通过大数据挖掘用户群体行为和属性特征，帮助业务更好的理解客户，服务精准化运营体系； 5、通过各类渠道获取市场/行业/竞对信息，利用数据分析和解读的能力，对业务做出合理的判断和趋势性的预判。我们希望你：1、统招本科以上学历，数理统计、计算机专业优先； 2、四年以上相关的数据分析的工作经验； 3、非常好的统计的基本知识和直觉； 4、极好的SQL能力； 5、熟练地使用数据分析相关的语言，例如R, Python等； 6、商业洞察力，能独立完成数据的商业化应用，及时发现和分析业务中隐含的商业变化和问题； 7、非常强的跨团队合作能力和沟通能力；8、熟悉Hadoop、Hive等大数据平台的使用；9、熟悉常用数据挖掘算法；10、熟悉Linux使用和shell编程。"/>
    <s v="北京市朝阳区酒仙桥中路24号院1号楼878东区写字楼4层"/>
    <x v="0"/>
    <s v="民营"/>
    <s v="互联网/电子商务"/>
    <n v="25000"/>
    <n v="40000"/>
    <x v="2"/>
    <x v="1"/>
    <n v="1"/>
    <x v="0"/>
    <x v="0"/>
    <x v="0"/>
    <n v="32500"/>
  </r>
  <r>
    <x v="0"/>
    <x v="196"/>
    <s v="五险一金"/>
    <s v="职位月薪"/>
    <s v="面议"/>
    <d v="2018-04-02T10:59:37"/>
    <m/>
    <x v="3"/>
    <s v="硕士"/>
    <s v="1人"/>
    <s v="岗位职责：1、熟悉物流地产行业，搜集掌握行业相关统计数据资料，开展物流地产市场经营情况的跟踪和研究，运用相关统计知识进行数据分析，协助提供相关物流地产市场分析报告；2、参与物流地产项目尽职调查、交易结构设计、商务谈判、合同撰写及审核；3、起草或协助撰写尽职调查报告、可行性分析报告、投资报告、商业计划书融资方案等工作，同时和各种专业机构对接；4、投后管理，对投资项目实施过程中的监控与管理，指导并监控项目的实际操作。任职要求：1、硕士及以上学历，1-2年及以上国内大型信托公司、资产管理公司、国内地产公司或者房地产私募、财务分析、投资管理经验（房地产方面），或在四大会计师事务所有过地产私募或投融资管理领域工作经历；2、具有房地产投资、法律、财务等专业知识，有CPA/CFA等证书，具有海外教育背景者优先；3、对于国内物流地产行业有一定了解；4、精通MS Office中的 Excel、Word、PPT，能够独立的完成金融建模。"/>
    <s v="北京市朝阳区东四环中路56号远洋国际中心A座3层"/>
    <x v="1"/>
    <s v="上市公司"/>
    <s v="房地产/建筑/建材/工程"/>
    <m/>
    <m/>
    <x v="3"/>
    <x v="0"/>
    <n v="1"/>
    <x v="1"/>
    <x v="2"/>
    <x v="0"/>
    <n v="0"/>
  </r>
  <r>
    <x v="0"/>
    <x v="197"/>
    <s v="五险一金"/>
    <s v="职位月薪"/>
    <s v="6000-12000元/月"/>
    <d v="2018-04-07T08:40:36"/>
    <m/>
    <x v="3"/>
    <s v="中专"/>
    <s v="3人"/>
    <s v="北京凯润婷医疗美容医院岗位职责：1、负责医院网电咨询中心商务通组或大数据组顾客的咨询、解答和销售工作；2、引导顾客到院面诊，做好衔接；3、准确及时录入客户信息和咨询内容；4、适时对预约及登记未到诊客人进行跟踪回访；5、对到诊顾客进行跟踪，并与现场咨询医生保持沟通，协助顾客开发；6、遇到特殊顾客及时记录客人信息，并向上级主管进行反馈；7、参与部门每天例会，对一天工作进行总结，工作中遇到问题及时反馈。任职资格：1、20-35岁，高中以上学历，口齿清晰，普通话标准；2、护理、医学美容、临床医学或营销类专业；3、具有医疗、整形或疾病类行业电话、网络资询、客户回访工作经验；4、具有良好的沟通销售技巧、电话沟通技巧以及良好的文字和口头表达能力；5、具有良好的合作意识和团队精神、服务意识，适应能力强；6、善于学习，爱岗敬业，有良好的工作态度。"/>
    <s v="北京市朝阳区双井富力城A9-6"/>
    <x v="0"/>
    <s v="民营"/>
    <s v="医疗/护理/美容/保健/卫生服务"/>
    <n v="6000"/>
    <n v="12000"/>
    <x v="3"/>
    <x v="5"/>
    <n v="3"/>
    <x v="0"/>
    <x v="0"/>
    <x v="0"/>
    <n v="9000"/>
  </r>
  <r>
    <x v="0"/>
    <x v="198"/>
    <s v="五险一金"/>
    <s v="职位月薪"/>
    <s v="8000-16000元/月"/>
    <d v="2018-04-08T09:50:35"/>
    <m/>
    <x v="0"/>
    <s v="本科"/>
    <s v="1人"/>
    <s v="职位描述：︵︵︵︵︵︵︵︵　　忠　　告︶︶︶︶︶︶︶︶-懒于读书盲于尝试的，请不要来！　不热爱游戏的，请不要来！-不把游戏当作商品的，请不要来！　怕加班熬夜的，请不要来！-只玩某种游戏品类的，请不要来！　逻辑思维弱的，请不要来！-来了就想水到渠成的，请不要来！　自学能力差的，请不要来！︵︵︵︵︵︵︵︵　　期　　待︶︶︶︶︶︶︶︶　　我们期待TOP院校的TOP学生，也期待TOP网络游戏的TOP玩家，更期待TOP开源社区的TOP贡献者。我们并不在意是否有过游戏设计经验，或者某些游戏行业从业经历，但更希望那些学习能力极强、理解问题能力超群、基础素质高，并热爱游戏的同学加入。来吧，让我们在一起，超越夫妻的恩爱，跨越知识的边界，在游戏创作的空间中疯狂探索。︵︵︵︵︵︵︵︵　　核心任务︶︶︶︶︶︶︶︶+ 负责公司产品广告投放计划制定以及日常投放，实现产品在不同推广阶段下激活量、活跃度、营收等数据指标；+ 负责推广相关数据分析，提取广告数据报表，分析投放效果并不断优化，制定有效的投放策略；+ 控制账户消费金额，通过合理使用账户内资金达到预期广告效果+ 负责广告素材文案策划、跟进美术设计及后续优化工作+ 思路开阔，具有敏锐的观察力，能较快发现竞争对手推广变化抓住推广时机让效果最大化+ 对新的投放渠道敏感，不断开拓新投放渠道︵︵︵︵︵︵︵︵　　角色属性︶︶︶︶︶︶︶︶+ 本科及以上学历，热爱游戏+ 一年以上广点通、智慧推、网盟等广告投放经验；热爱互联网，对移动互联网运营和技术有一定的了解；+ 熟练掌握产品营销策划、推广、组织、实施并全案跟进流程+ 思路清晰，有一定的数据分析能力；了解曝光、点击、下载、注册、付费的转化模型，能够量化计算并生成分析报告。+ 有一定的主流广告平台投放经验优先︵︵︵︵︵︵︵︵︵　　致出色的你︶︶︶︶︶︶︶︶︶　　要知道，太过单调、死板的简历会降低你面试的概率。所以，请你在简历后面附上有价值的游戏阅历，甚至深入的游戏分析，以便我们更加清晰的了解你的优势。你可以从以下几个方向阐述：以往玩得较多的并最喜爱的数个网络游戏，描述都玩到什么级别、追逐什么目标、具体付费情况等。同时作为一个游戏玩家，请尝试分析是什么因素促使你热衷于这些游戏？在上述网络游戏中选取一个或多个样本，谈谈该游戏在设计上的优缺点。假如你是此游戏的设计师，你会怎样修正它的缺点。你之前阅读过哪些游戏设计方面的书籍？这些书籍对你有哪些深度感悟？如果你曾经想过设计游戏，或者有其他游戏设计的想法或心得，也可一并提供给我们。︵︵︵︵︵︵︵︵︵　　我想对你说︶︶︶︶︶︶︶︶︶　　我们是锐意进取的游戏企业，创新与压力并存。在这里，同学们都以游戏为生活、为工作、为梦想，并在游戏创作的道路上探索、创新、沉淀、成就。我们希望你具备这样的特质：热爱游戏并以游戏创作为梦想，有独特想法，有探索精神，并具备极强的信息处理能力和自我学习能力。如果工作中需要大家告诉你每件事应该怎么做，那么这里可能不适合你。我们并没有所谓的传统培训体系，但倡导地位平等与知识分享。如果你不善于思考总结、研究创新，且不具备很强的抗压能力，请慎重投递简历。　　更多详细信息，如公司信息、福利待遇、招聘流程等，请访问官网 www.tanyu.mobi"/>
    <s v="深圳市南山区高新科技园南区德赛科技大厦15层"/>
    <x v="4"/>
    <s v="民营"/>
    <s v="网络游戏"/>
    <n v="8000"/>
    <n v="16000"/>
    <x v="0"/>
    <x v="1"/>
    <n v="1"/>
    <x v="4"/>
    <x v="0"/>
    <x v="0"/>
    <n v="12000"/>
  </r>
  <r>
    <x v="0"/>
    <x v="199"/>
    <s v="14薪"/>
    <s v="职位月薪"/>
    <s v="15001-20000元/月"/>
    <d v="2018-04-08T09:39:57"/>
    <m/>
    <x v="3"/>
    <s v="本科"/>
    <s v="1人"/>
    <s v="岗位职责：1、参与公司大数据平台建设；2、数据分析平台后端核心系统研发；3、通用的数据挖掘平台研发；4、配合产品经理深入理解客户需求任职要求：1、分布式系统或大数据分析平台两年开发经验及以上；2、深入理解大数据分析模型及平台架构；3、对用户画像、机器学习等技术了解，有过实际经验者更佳；4、精通java或c/c++编程，熟悉golang者更佳；5、了解大数据处理开源系统，对spark、hbase、cassandra等熟悉者更佳；6、有过知名互联网公司工作经历者优选；7、有探索精神，乐观积极，勇于接受挑战；8、全日制大学本科及以上学历"/>
    <s v="北京市海淀区北四环西路中关村国际创新大厦508室"/>
    <x v="4"/>
    <s v="民营"/>
    <s v="互联网/电子商务"/>
    <n v="15001"/>
    <n v="20000"/>
    <x v="3"/>
    <x v="1"/>
    <n v="1"/>
    <x v="4"/>
    <x v="0"/>
    <x v="0"/>
    <n v="17500.5"/>
  </r>
  <r>
    <x v="0"/>
    <x v="200"/>
    <s v="节日福利"/>
    <s v="职位月薪"/>
    <s v="6000-10000元/月"/>
    <d v="2018-04-07T21:06:33"/>
    <m/>
    <x v="0"/>
    <s v="不限"/>
    <s v="2人"/>
    <s v="岗位职责：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作为公司重要的储备人才。职位要求 ：1、应届毕业生及以上学历，有志于金融行业长远发展（金融、经济学专业可放宽至大专）；或对金融行业有强烈意愿者。2、良好的沟通能力，很好的亲和力和较强的人际交往能力；3、精力充沛，喜爱竞争挑战和有强烈成功欲望；4、遵守纪侓和行业规范，能接受严格专业培训，具有敬业精神及团队合作意识；5、正直诚信，忠于企业，传承企业文化，愿意与企业一起发展成长；6、具有一定的金融行业知识，具有股票、货币、期货、贵金属投资等相关业务从业经历者优先。对无相关从业经验者提供岗前培训，并在实习期内根据个人能力，定向发展成为：分析师助理（储备分析师），经理助理（储备经理）。任职要求 ：1、对企业相关部门岗位轮岗轮训，熟悉操作流程，累计实习经验；2、学习掌握基础分析知识，定期对金融市场定向研究，撰写市场分析报告；3、协助分析员完成对公司客户及会员进行技术分析维护，控制风险，帮助客户稳定盈利；4、完成各部门各岗位实习考核任务，实习期具有一定淘汰率；5、一个月试用期通过公司标准，转正后获得高额薪水、固定期限劳动合同，开启璀璨人生之路。用人理念：1、你可以没有显赫学历，但要有一直学习新事物的精神，对新鲜的东西拥有强烈的求知欲；2、你可以没有就读名校，但要证明你的能力不输于那些所谓名校的高材生；3、你可以没有金融知识，但要对金融行业有强烈的热情和兴趣；4、你可以没有工作经验，但要有梦想、有目标，要积极向上、勇于担当。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联系方式】直接投递简历，公司会当天审核，审核通过后会通知面试。公司名称：中汇富投资（深圳）有限公司人事经理：周经理联系电话：18138210992公司地址：深圳市福田区车公庙创新科技广场1期A座1501（天安数码城）乘车路线：地铁1号线车公庙站F口出，左转直行约3~5分钟。"/>
    <s v="深圳市福田区车公庙创新科技广场1期A座1501                                                        查看职位地图"/>
    <x v="0"/>
    <s v="股份制企业"/>
    <s v="基金/证券/期货/投资"/>
    <n v="6000"/>
    <n v="10000"/>
    <x v="0"/>
    <x v="3"/>
    <n v="2"/>
    <x v="0"/>
    <x v="4"/>
    <x v="1"/>
    <n v="8000"/>
  </r>
  <r>
    <x v="0"/>
    <x v="143"/>
    <s v="五险一金"/>
    <s v="职位月薪"/>
    <s v="7000-14000元/月"/>
    <d v="2018-04-08T10:02:38"/>
    <m/>
    <x v="3"/>
    <s v="本科"/>
    <s v="1人"/>
    <s v="岗位职责：1、负责构建产品、运营及活动用户行为评估体系，通过数据分析对产品、运营、市场提出建议并推动实施 ；2、负责用户行为调研，通过海量数据的挖掘和分析，形成报告，汇报给决策层，支持战略规划 ；3、负责构建用户数据模型，挖掘用户属性及用户喜好等需求，为个性化产品推荐提供支持； 4、构建业务数据分析体系，帮助确定各项业务数据指标； 5、数据思维教育，引导公司员工尊重数据及养成良好的数据使用习惯；? 6、领导安排的其他工作内容。任职要求：1、两年以上工作经验，统计学、应用数学、计算机等相关专业，本科及以上学历；?2、熟练掌握多种统计和挖掘方法，熟练使用SQL,python，SPSS,EXCEL,SAS等相关数据分析软件；?3、较强的数据敏感度，逻辑分析能力和文档写作能力；?4、有责任心，良好的沟通能力和组织管理能力以及心理承受能力；?5、有相关电商、互联网金融行业经验优先。"/>
    <s v="北京市朝阳区酒仙桥路14号兆维工业园区C2-2楼3层"/>
    <x v="0"/>
    <s v="民营"/>
    <s v="互联网/电子商务"/>
    <n v="7000"/>
    <n v="14000"/>
    <x v="3"/>
    <x v="1"/>
    <n v="1"/>
    <x v="0"/>
    <x v="0"/>
    <x v="0"/>
    <n v="10500"/>
  </r>
  <r>
    <x v="0"/>
    <x v="201"/>
    <s v="五险一金"/>
    <s v="职位月薪"/>
    <s v="6001-8000元/月"/>
    <d v="2018-04-03T09:48:36"/>
    <m/>
    <x v="3"/>
    <s v="大专"/>
    <s v="2人"/>
    <s v="岗位职责：1、执行直营店铺商品管理，根据市场及销售情况适时调整商品结构与数量，对主推货品进行定位及调整；2、执行销售分析，对货品进、销、存情况进行统计与汇总并出具报告；3、执行促销分析与竞品调查；4、执行商品销售数据统计与整理，指导销售指标完成情况； 任职要求：1、统计、信息系统等相关专业本科学历；2、具备一定的职业敏感度，至少2年服装行业商品分析或数据分析岗位工作经验；3、了解服装行业零售业态，有促销策划和指导销售的能力、具有良好的数据分析能力，熟练使用统计及数据分析工具；4、工作细致、严谨，有较强的责任心。面试地址：上海市黄浦区南京东路580号阳光商厦4F办公室"/>
    <s v="上海市黄浦区南京东路580号4F"/>
    <x v="1"/>
    <s v="上市公司"/>
    <s v="耐用消费品（服饰/纺织/皮革/家具/家电）"/>
    <n v="6001"/>
    <n v="8000"/>
    <x v="3"/>
    <x v="2"/>
    <n v="2"/>
    <x v="1"/>
    <x v="2"/>
    <x v="0"/>
    <n v="7000.5"/>
  </r>
  <r>
    <x v="0"/>
    <x v="164"/>
    <s v="五险一金"/>
    <s v="职位月薪"/>
    <s v="20001-30000元/月"/>
    <d v="2018-04-08T09:34:23"/>
    <m/>
    <x v="1"/>
    <s v="大专"/>
    <s v="1人"/>
    <s v="岗位职责：1、参与公司的数据平台的开发建设；2、参与开发基于大数据技术的数据统计分析平台，OLAP引擎及大数据报表系统；3、设计和研发数据分析相关的工具平台；4、研究和设计公司的大数据仓库平台，负责数据仓库中的数据计算ETLpipeline的设计和开发，管理和维护。岗位要求：1.三年以上大数据研发经验；2.熟悉linux下开发！精通java，具有良好的编程习惯和算法基础；3.熟悉大数据开发相关技术，如hadoop、hive、spark、impala、storm、hbase等；能深入了解hadoop集群及其周边常用模块(YARN/Zookeeper/Flume/Kafka/RabbitMQ)4.熟练数据仓库，对多维数据建模有深入理解，玩过kylin的优先考虑；5.有OLAP引擎相关开发经验优先；6.有BI开发经验，有网站数据、用户数据( f)、电商、点击流、精准营销等相关经验；7.熟悉常用数据挖掘与机器学习算法优先；8.思维敏捷，有较强的钻研学习能力，较好的沟通能力、团队合作。"/>
    <s v="北京经济技术开发区地盛西路1号 数码庄园"/>
    <x v="1"/>
    <s v="股份制企业"/>
    <s v="互联网/电子商务"/>
    <n v="20001"/>
    <n v="30000"/>
    <x v="1"/>
    <x v="2"/>
    <n v="1"/>
    <x v="1"/>
    <x v="4"/>
    <x v="0"/>
    <n v="25000.5"/>
  </r>
  <r>
    <x v="0"/>
    <x v="202"/>
    <s v="五险一金"/>
    <s v="职位月薪"/>
    <s v="6000-12000元/月"/>
    <d v="2018-02-23T10:15:00"/>
    <m/>
    <x v="3"/>
    <s v="本科"/>
    <s v="2人"/>
    <s v="岗位职责：1.负责前期与用户沟通需求，分析挖掘用户痛点；2.负责需求分析、功能设计；3.负责自主产品规划，设计，推广。任职要求：1.本科及其以上学历，2年及以上工作经验；2.思维活跃，有优秀的学习能力，创新力，有良好的文档写作习惯和能力；3.对WEB领域、移动领域有深入的认识，具有良好的的客户需求分析、产品研究、调研和数据分析能力；4.精通PPT、Visio工具和其他工具软件；5.有完整的信息化产品或项目经验，参与过已上线的信息化产品；"/>
    <s v="北京"/>
    <x v="1"/>
    <s v="民营"/>
    <s v="计算机软件"/>
    <n v="6000"/>
    <n v="12000"/>
    <x v="3"/>
    <x v="1"/>
    <n v="2"/>
    <x v="1"/>
    <x v="0"/>
    <x v="0"/>
    <n v="9000"/>
  </r>
  <r>
    <x v="0"/>
    <x v="203"/>
    <m/>
    <s v="职位月薪"/>
    <s v="4001-6000元/月"/>
    <d v="2018-04-08T09:24:00"/>
    <m/>
    <x v="0"/>
    <s v="大专"/>
    <s v="1人"/>
    <s v="位职责：1、对接业务部门，做好每日数据统计工作。?2、将销售数据进行分类汇总。?3、定时进行数据分析。任职资格：1、大专以上学历，财务、经济、文秘等相关专业；2、为人正直，爱岗敬业。"/>
    <s v="北京市丰台区总部基地外环西路26号院53号楼                                                        查看职位地图"/>
    <x v="0"/>
    <s v="股份制企业"/>
    <s v="医药/生物工程"/>
    <n v="4001"/>
    <n v="6000"/>
    <x v="0"/>
    <x v="2"/>
    <n v="1"/>
    <x v="0"/>
    <x v="4"/>
    <x v="0"/>
    <n v="5000.5"/>
  </r>
  <r>
    <x v="0"/>
    <x v="138"/>
    <s v="五险一金"/>
    <s v="职位月薪"/>
    <s v="30001-50000元/月"/>
    <d v="2018-03-22T09:47:44"/>
    <m/>
    <x v="1"/>
    <s v="本科"/>
    <s v="1人"/>
    <s v="职责描述：1.对接业务数据需求，调研并规划数据产品路线图；2.针对需求提出数据解决方案及落地产品解决方案；3. 基于数据仓库，设计推广统一的数据指标体系；4.利用AXURE等原型软件进行产品设计，撰写PRD；5.跟进产品开发上线以及产品上线后的运营推广。任职要求：1.后台产品设计两年以上工作经验；2.有较好的数据分析能力（业务需求拆解为数据解决方案）和交互设计功底；3.具有数据仓库维度建模经验优先；4.有统计学或数据分析基础优先；5.熟练掌握axure、ppt等软件使用，熟练使用MySQL优先。"/>
    <s v="北京经济技术开发区地盛西路1号 数码庄园"/>
    <x v="1"/>
    <s v="股份制企业"/>
    <s v="互联网/电子商务"/>
    <n v="30001"/>
    <n v="50000"/>
    <x v="1"/>
    <x v="1"/>
    <n v="1"/>
    <x v="1"/>
    <x v="4"/>
    <x v="0"/>
    <n v="40000.5"/>
  </r>
  <r>
    <x v="0"/>
    <x v="138"/>
    <s v="五险一金"/>
    <s v="职位月薪"/>
    <s v="15001-20000元/月"/>
    <d v="2018-02-26T09:10:42"/>
    <m/>
    <x v="1"/>
    <s v="本科"/>
    <s v="1人"/>
    <s v="岗位职责：1.负责大数据产品的规划和落地，包括调研，需求分析，产品定位，业务需求等；2.建立及优化产品数据模型，通过数据分析设计、测试、优化改进产品功能；3.通过数据分析研究用户行为，为产品设计优化提供数据支持；4.产品功能设计，需求文档撰写，推进需求落地及验收；5.数据统计平台规划与设计。产品全生命周期跟进，协调各种资源保证产品顺利发展。任职要求：1.3年以上产品经理经验，具有数据挖掘分析功底及非常敏锐的数据洞察力；2.丰富的数据产品实践经验，包括需求调研分析、产品原型设计、数据模型设计、内外部资源协调、产品运营管理等；3.擅长使用Excel，熟悉常用数据查询处理语言及软件；4.思维活跃、创新意识强，具有团队合作精神，语言沟通表达能力强；5.较强的责任心、沟通能力和协作能力；6.本科及以上学历，统计学专业背景。"/>
    <s v="北京市朝阳区建国路甲 92 号世茂大厦 B 座6层                                                        查看职位地图"/>
    <x v="1"/>
    <s v="外商独资"/>
    <s v="医药/生物工程"/>
    <n v="15001"/>
    <n v="20000"/>
    <x v="1"/>
    <x v="1"/>
    <n v="1"/>
    <x v="1"/>
    <x v="7"/>
    <x v="0"/>
    <n v="17500.5"/>
  </r>
  <r>
    <x v="0"/>
    <x v="204"/>
    <s v="五险一金"/>
    <s v="职位月薪"/>
    <s v="8001-10000元/月"/>
    <d v="2018-04-08T09:29:10"/>
    <m/>
    <x v="3"/>
    <s v="本科"/>
    <s v="1人"/>
    <s v="岗位职责：1、负责研究市场以了解客户需求和竞争状况，发现创新或改进产品的潜在机会；2、负责产品实施的需求调研，包括业务需求、用户需求、功能需求、软件需求等；3、负责根据调研结果整理成调研文档提供给设计开发人员；4、负责业务数据分析，按照用户需求及提供的资料数据整理成内部规范文档提供给设计开发人员使用；5、负责协助研发、测试及营运人员完成业务相关的解释及项目后续跟进工作；6、负责协助用户进行系统测试、系统流程规划和系统验收；7、负责完成上级领导安排的其他工作。任职要求：1、有良好规划能力，能在创新领域提出自己的规划方案和见解，熟练进行方案设计；2、掌握软件需求获取与分析方法，有较强的系统需求分析文档编写能力；3、有丰富的客户沟通经验，善于控制需求和进行范围管理；4、熟悉电信行业业务，了解电信行业运营管理支撑系统，有电信行业项目经历优先；5、熟悉ORACLE等关系型数据库。其他要求：1、计算机或相关专业本科（含）以上学历，有java、oracle、C++等软件开发经验；（条件优秀者可适当放宽条件）；2、工作认真负责，积极主动，有强烈责任心和上进心，有良好团队合作精神，沟通顺畅，有一定的抗压能力；3、做事规范严谨，有较强的学习能力和问题分析能力，有自己的思路和想法 。"/>
    <s v="广州市天河区黄埔大道西666号联通新时空大厦                                                        查看职位地图"/>
    <x v="0"/>
    <s v="民营"/>
    <s v="计算机软件"/>
    <n v="8001"/>
    <n v="10000"/>
    <x v="3"/>
    <x v="1"/>
    <n v="1"/>
    <x v="0"/>
    <x v="0"/>
    <x v="0"/>
    <n v="9000.5"/>
  </r>
  <r>
    <x v="0"/>
    <x v="205"/>
    <s v="五险一金"/>
    <s v="职位月薪"/>
    <s v="10001-15000元/月"/>
    <d v="2018-04-08T09:39:07"/>
    <m/>
    <x v="0"/>
    <s v="硕士"/>
    <s v="1人"/>
    <s v="应聘资格：1：硕士或硕士以上，生物医学等相关专业毕业；2：以一作身份发表过SCI(META analysis)论文1-2篇；3：具有独立完成选题、数据提取、数据分析能力；4：英语CET4级或4级以上；熟练操作各种办公软件；5：有相关工作经验者优先考虑；岗位职责：1：根据主管人员要求，进行选题、数据分析、论文编辑；2：稿件修回后，根据专家意见进行修改修回；"/>
    <s v="上海市徐汇区银都路466号 聚科生物园                                                        查看职位地图"/>
    <x v="4"/>
    <s v="民营"/>
    <s v="医药/生物工程"/>
    <n v="10001"/>
    <n v="15000"/>
    <x v="0"/>
    <x v="0"/>
    <n v="1"/>
    <x v="4"/>
    <x v="0"/>
    <x v="0"/>
    <n v="12500.5"/>
  </r>
  <r>
    <x v="0"/>
    <x v="206"/>
    <s v="五险一金"/>
    <s v="职位月薪"/>
    <s v="2001-4000元/月"/>
    <d v="2018-04-08T10:49:21"/>
    <m/>
    <x v="0"/>
    <s v="大专"/>
    <s v="2人"/>
    <s v="职位描述：1、汇总和初步审核处理汽车市场信息数据，包括价格、优惠幅度，景气（销量）等数据；2、根据工作岗位的执行流程和数据审核标准对数据进行审核；3、对有疑问的数据通过电话、邮件或网上即时通讯进行核实沟通；4、确保数据的准确性和完整性后形成数据报表，及时提交给客户；5、需要对资料严格保密；6、处理客户相关的需求，咨询及投诉，准确理解和共享经销商反馈的信息；7、定期地向上级领导汇报工作和总结；8、负责处理公司或客户的调研需求和其它临时需求。任职要求：1、 学历不限，统计学、数学、信息管理或汽车相关专业优先考虑；2、个性沉稳，工作仔细，执行力强，具备一定的基础数据分析和判断能力； 3、熟练EXCEL操作，有一定函数使用基础，肯学习，求上进；4、良好的沟通表达能力和理解能力； 5、勤奋踏实，有良好的责任心，工作积极主动； 6、有较好的抗压能力和能接受加班。我们可以在数据的海洋尽情发挥我们的想象力，寻获海洋的宝藏，为我们的客户拨开迷雾，找到方向，成为数据达人，把玩千万数据与指腕之间！上班时间：周一至周五：9:00-18:00 周末双休公司福利：五险一金 年底双薪 绩效奖金 交通补助 饭补 加班补助 全勤奖 补充医疗保险 定期体检 公司旅游 员工活动 按国家节假日放假 节日福利等。工作地址：广州市天河区龙怡路117号银汇大厦707（华师地铁E出口）"/>
    <s v="广州市天河区龙怡路117号银汇大厦707（华师地铁E出口）"/>
    <x v="4"/>
    <s v="民营"/>
    <s v="专业服务/咨询(财会/法律/人力资源等)"/>
    <n v="2001"/>
    <n v="4000"/>
    <x v="0"/>
    <x v="2"/>
    <n v="2"/>
    <x v="4"/>
    <x v="0"/>
    <x v="0"/>
    <n v="3000.5"/>
  </r>
  <r>
    <x v="0"/>
    <x v="207"/>
    <s v="节日福利"/>
    <s v="职位月薪"/>
    <s v="4001-6000元/月"/>
    <d v="2018-04-08T08:50:26"/>
    <m/>
    <x v="0"/>
    <s v="本科"/>
    <s v="5人"/>
    <s v="1、根据公司整体安排以及个人知识背景，具体负责油脂、饲料、粮谷类品种信息工作。2、负责农产品日常信息采集及初步分析工作。3、本科及以上学历，具有相关工作经验者优先。4、经济、农业经济管理、统计、农业相关专业优先。"/>
    <s v="北京海淀区上地信息路三街9号嘉华大厦B-706                                                        查看职位地图"/>
    <x v="4"/>
    <s v="股份制企业"/>
    <s v="互联网/电子商务"/>
    <n v="4001"/>
    <n v="6000"/>
    <x v="0"/>
    <x v="1"/>
    <n v="5"/>
    <x v="4"/>
    <x v="4"/>
    <x v="0"/>
    <n v="5000.5"/>
  </r>
  <r>
    <x v="0"/>
    <x v="208"/>
    <s v="弹性工作"/>
    <s v="职位月薪"/>
    <s v="15001-20000元/月"/>
    <d v="2018-03-31T08:10:57"/>
    <m/>
    <x v="1"/>
    <s v="本科"/>
    <s v="2人"/>
    <s v="岗位职责：1. 负责携程/去哪儿专车平台订单管理策略核心指标数据分析与策略优化；2. 协同运营/BI/产研团队，定义业务核心数据指标，跟进指标变化，提供策略优化建议，提升平台用户满意度，完成业务目标；任职要求：1. 目标导向，数据敏感且数据处理能力较强，熟练使用mysql等数据工具；2. 有过相关电商/O2O类产品数据分析与运营经验者优先；3. 结构化思维，有热情愿意主动思考；4. 良好的沟通能力与推动能力，有责任心；"/>
    <s v="北京市海淀区苏州街29号院18号楼维亚大厦"/>
    <x v="1"/>
    <s v="上市公司"/>
    <s v="互联网/电子商务"/>
    <n v="15001"/>
    <n v="20000"/>
    <x v="1"/>
    <x v="1"/>
    <n v="2"/>
    <x v="1"/>
    <x v="2"/>
    <x v="0"/>
    <n v="17500.5"/>
  </r>
  <r>
    <x v="0"/>
    <x v="209"/>
    <s v="五险一金"/>
    <s v="职位月薪"/>
    <s v="8001-10000元/月"/>
    <d v="2018-04-08T09:46:41"/>
    <m/>
    <x v="3"/>
    <s v="本科"/>
    <s v="1人"/>
    <s v="岗位职责：1.参与智库承接的网络生态评估与治理研究项目，参与网络生态研究以及相关指数评估工作；2.根据评估结果，进行数据处理、制图分析，撰写评估报告、新闻稿件；3.通过文献研究、数据分析、访谈调研、标杆研究等方式，对网络生态进行深入分析研究，参与撰写分析报告；任职要求：1.本科生，新闻学、传播学类专业背景优先；2.对新媒体、新闻客户端有较好认知，对国内外社会时事热点抱有高度兴趣，具有一定时政敏感性；3.对互联网新技术、新应用、发展动向有所了解，能够根据需求快速寻找、收集相关资料；4.对各类网络社会问题的研究分析能力强，思维逻辑清晰，材料组织与编写能力出色；5.具备工作责任心和敬业精神，良好的沟通能力。"/>
    <s v="北京市朝阳区八里庄东里1号CF26"/>
    <x v="0"/>
    <s v="股份制企业"/>
    <s v="互联网/电子商务"/>
    <n v="8001"/>
    <n v="10000"/>
    <x v="3"/>
    <x v="1"/>
    <n v="1"/>
    <x v="0"/>
    <x v="4"/>
    <x v="0"/>
    <n v="9000.5"/>
  </r>
  <r>
    <x v="0"/>
    <x v="210"/>
    <s v="带薪年假"/>
    <s v="职位月薪"/>
    <s v="4001-6000元/月"/>
    <d v="2018-04-08T10:49:10"/>
    <m/>
    <x v="3"/>
    <s v="大专"/>
    <s v="1人"/>
    <s v="岗位职责：1、了解需求部门的运作，能够透彻的理解公司的业务发展目标；2、负责收集公司内部数据并分析整理，制作数据分析报告；3、开发相关数据报表模板，为数据分析提供必要的数据支持；4、结合公司业务运作流程，通过数据挖掘和分析，为公司管理层提供决策支持；5、各种临时性数据的整理和分析；任职要求：1.大专及以上学历；2.良好的沟通能力及协调能力；3.好学、踏实、细心、敬业、勤奋、有责任心；4.熟练使用offer办公软件；"/>
    <s v="北京东城区永定门外西滨河路8号中海地产广场东塔8层"/>
    <x v="3"/>
    <s v="民营"/>
    <s v="通信/电信/网络设备"/>
    <n v="4001"/>
    <n v="6000"/>
    <x v="3"/>
    <x v="2"/>
    <n v="1"/>
    <x v="3"/>
    <x v="0"/>
    <x v="0"/>
    <n v="5000.5"/>
  </r>
  <r>
    <x v="0"/>
    <x v="211"/>
    <s v="创业公司"/>
    <s v="职位月薪"/>
    <s v="15001-20000元/月"/>
    <d v="2018-04-02T10:30:48"/>
    <m/>
    <x v="1"/>
    <s v="本科"/>
    <s v="1人"/>
    <s v="岗位职责：1.负责建立数据监控指标，帮助部门及时发现问题把握运营方向；2.负责专项报告的撰写提供决策支持和优化建议；3.把握业务运营过程中的重点，并能设计改善目标和制定相应的激励方案4.能够持续动态的挖掘日常的业务数据，发现业务的风险和机会点；5.负责业务的盈亏、收益和成本分析，制定改善策略6．负责管理和搭建团队，并能带领团队高效、积极、有质量的开展工作岗位要求：1.本科及以上学历，4年及以上相关工作经验，有团队管理经验，至少带过3-5人团队2.有较强的大局观，有相关项目运营经验者优先3.良好的数据分析能力，有数据分析及策略落地的经验；4. 熟练使用MySQL,有较强的数据敏感度,至少熟悉一种数据分析工具（如Excel/SPSS/tableau/R 等）,有数据建模经验优先；5.优先的学习能力、沟通能力、协作能力、强烈责任心。"/>
    <s v="上海长宁区福泉路99号办伴携程空间1号楼1层B3-B7"/>
    <x v="3"/>
    <s v="外商独资"/>
    <s v="互联网/电子商务"/>
    <n v="15001"/>
    <n v="20000"/>
    <x v="1"/>
    <x v="1"/>
    <n v="1"/>
    <x v="3"/>
    <x v="7"/>
    <x v="0"/>
    <n v="17500.5"/>
  </r>
  <r>
    <x v="0"/>
    <x v="212"/>
    <s v="五险一金"/>
    <s v="职位月薪"/>
    <s v="20001-30000元/月"/>
    <d v="2018-01-09T14:19:39"/>
    <m/>
    <x v="0"/>
    <s v="本科"/>
    <s v="1人"/>
    <s v="工作职责：1、从事互联网海量数据挖掘分析系统的开发2、完成海量数据挖掘分析工作，并能快速获取有效数据进行异常数据排查3、进行数据分析平台的构建、对业务部门提供数据支持服务；任职要求：1. 大学本科以上学历，计算机、软件相关专业优先；2. 3年及以上JAVA/PHP工作经验，基础扎实，精通IO/NIO、序列化及RPC (Thrift/ProtocolBuffer/AVRO)、多线程、并发等基础框架；3. 2年以上基于hadoop/hive/mahout等分布式计算环境进行海量数据分析与计算经验优先；4. 熟悉MySQL，对MySQL的较大量数据存储、优化有丰富的经验；5. 熟悉Linux/Unix操作系统，熟悉脚本编程（Shell/Perl/Python 其中一种），熟悉常规Linux内核优化；6. 对常见的数据分析模型有一定的了解，有海量数据分析项目经验、数据挖掘项目经验尤佳；7. 具有优秀的学习能力、独立分析和解决问题能力，良好的团队合作精神。"/>
    <s v="天河区龙口西路3号保利中辰广场                                                        查看职位地图"/>
    <x v="1"/>
    <s v="民营"/>
    <s v="网络游戏"/>
    <n v="20001"/>
    <n v="30000"/>
    <x v="0"/>
    <x v="1"/>
    <n v="1"/>
    <x v="1"/>
    <x v="0"/>
    <x v="0"/>
    <n v="25000.5"/>
  </r>
  <r>
    <x v="0"/>
    <x v="213"/>
    <s v="五险一金"/>
    <s v="职位月薪"/>
    <s v="10001-15000元/月"/>
    <d v="2018-04-08T09:52:34"/>
    <m/>
    <x v="0"/>
    <s v="硕士"/>
    <s v="1人"/>
    <s v="岗位职责：1、负责光谱分析相关算法的研究，系统建模方法研究，提高定量分析的准确性；2、制定合理的实验方案，研究实验中各种因素的影响；3、负责光谱分析相关领域的应用研究；4、服从上级安排，并定期按时汇报工作状况；5、对项目实施流程提出合理化建议。任职要求：1、仪器、电子、物理、化学、环境等相关专业本科以上学历；2、具有光谱数据分析、光谱检测相关算法研究或相关数据分析项目经验；3、具有很强的统计、数学和建模功底，熟悉误差分析和误差计算的理论和算法；4、具备独立开发新检测项目的能力； 5、严谨、踏实，有责任心、进取精神和协作意识；6、有较强的协调沟通和执行力，较强的分析问题、处理问题和解决问题的能力，较强的学习能力和学习方法。"/>
    <s v="北京市朝阳区朝来科技园18号院3号楼6层"/>
    <x v="4"/>
    <s v="股份制企业"/>
    <s v="环保"/>
    <n v="10001"/>
    <n v="15000"/>
    <x v="0"/>
    <x v="0"/>
    <n v="1"/>
    <x v="4"/>
    <x v="4"/>
    <x v="0"/>
    <n v="12500.5"/>
  </r>
  <r>
    <x v="0"/>
    <x v="199"/>
    <s v="五险一金"/>
    <s v="职位月薪"/>
    <s v="12000-18000元/月"/>
    <d v="2018-04-08T10:44:26"/>
    <m/>
    <x v="0"/>
    <s v="本科"/>
    <s v="1人"/>
    <s v="工作职责：1、大数据平台的设计研发；2、数据抽取、清洗、转化等数据处理程序；3、数据分析、报表展示；4、公司安排的其他工作。职位要求：1、本科及以上学历，0到3年开发经验；2、熟悉java语言；有Hadoop/Hbase/Hive/Spark一种或几种平台的开发维护优化经验；3、喜欢钻研新技术、新系统、新工具，乐于快速学习和尝试，良好的沟通和理解能力；4、具备数据仓库经验，熟悉数据挖掘和分析者优先。"/>
    <s v="北京市海淀区东北旺西路8号（中关村软件园）9号楼三区"/>
    <x v="1"/>
    <s v="股份制企业"/>
    <s v="计算机软件"/>
    <n v="12000"/>
    <n v="18000"/>
    <x v="0"/>
    <x v="1"/>
    <n v="1"/>
    <x v="1"/>
    <x v="4"/>
    <x v="0"/>
    <n v="15000"/>
  </r>
  <r>
    <x v="0"/>
    <x v="214"/>
    <s v="五险一金"/>
    <s v="职位月薪"/>
    <s v="3000-6000元/月"/>
    <d v="2018-04-08T10:49:21"/>
    <m/>
    <x v="3"/>
    <s v="大专"/>
    <s v="5人"/>
    <s v="职位描述：1、 ?采集汽车相关数据（汽车广告数据/销量数据等），并且进一步作相应的清洗、处理、审核及入库；2、信息核对和匹配，并发掘有效的校对途径； 3、撰写相关的数据报表和解答客户疑问； 4、负责汽车相关的调研需求额其他临时数据需求；5、定期的工作汇报和总结，完成上级安排的其他工作事项。 任职要求：1、大专以上学历，统计学、数学、信息管理或汽车相关专业优先考虑； 2、个性较沉稳，对数据较为敏感，具备一定的数据分析和判断能力； 3、EXCEL熟练操作，熟悉函数使用；4、良好的沟通表达能力和理解能力；5、勤奋踏实，有良好的责任心，工作积极主动。我们可以在数据的海洋尽情发挥我们的想象力，寻获海洋的宝藏，为我们的客户拨开迷雾，找到方向，成为数据达人，把玩千万数据与指腕之间！上班时间：周一至周五：9:00-18:00 周末双休公司福利：五险一金 年底双薪 绩效奖金 交通补助 饭补 加班补助 全勤奖 补充医疗保险 定期体检 公司旅游 员工活动 按国家节假日放假 节日福利等。工作地址：广州市天河区龙怡路117号银汇大厦707（华师地铁E出口）"/>
    <s v="广州市天河区龙怡路117号银汇大厦707（华师地铁E出口）"/>
    <x v="4"/>
    <s v="民营"/>
    <s v="专业服务/咨询(财会/法律/人力资源等)"/>
    <n v="3000"/>
    <n v="6000"/>
    <x v="3"/>
    <x v="2"/>
    <n v="5"/>
    <x v="4"/>
    <x v="0"/>
    <x v="0"/>
    <n v="4500"/>
  </r>
  <r>
    <x v="0"/>
    <x v="164"/>
    <s v="创业公司"/>
    <s v="职位月薪"/>
    <s v="18000-36000元/月"/>
    <d v="2018-04-08T10:42:22"/>
    <m/>
    <x v="3"/>
    <s v="本科"/>
    <s v="1人"/>
    <s v="岗位职责：-大数据平台搭建，负责数据清洗、存储、处理、分析等场景的架构设计和开发；-实时计算平台建设-数据分析和数据挖掘支撑精细化运营及决策任职要求-本科及以上学历，扎实的计算机专业基本功-熟悉Linux系统环境，熟悉Shell/Python/Perl等至少一种脚本语言-熟悉传统数据库MySQL-熟悉Hadoop生态技术（Hadoop/MapReduce/Hive/HBase/Spark等）-有海量数据/日志处理和分析经验者优先"/>
    <s v="北京市朝阳区来广营诚盈中心3号楼                                                        查看职位地图"/>
    <x v="0"/>
    <s v="民营"/>
    <s v="互联网/电子商务"/>
    <n v="18000"/>
    <n v="36000"/>
    <x v="3"/>
    <x v="1"/>
    <n v="1"/>
    <x v="0"/>
    <x v="0"/>
    <x v="0"/>
    <n v="27000"/>
  </r>
  <r>
    <x v="0"/>
    <x v="215"/>
    <s v="弹性工作"/>
    <s v="职位月薪"/>
    <s v="20001-30000元/月"/>
    <s v="0002-01-01 00:00:00"/>
    <m/>
    <x v="1"/>
    <s v="本科"/>
    <s v="2人"/>
    <s v="岗位职责：1.数据产品设计设计包括数据自助查询平台、数据可视化平台和数据OpenAPI在内的数据平台。2.数据策略设计针对业务问题，建立分析框架和分析模型。任职要求：1.本科、研究生学历；2.数学、统计、经管、金融等专业；3.五年以上互联网数据分析或数据产品经验；4.精通Excel、SQL等基本统计软件，熟悉R、Python等数据分析语言，了解Hadoop和Hive等大数据处理工具，可以在Linux环境下工作；5.有专车、风控等行业经验，或者数据可视化产品设计经验者优先；6.思维敏捷、逻辑清晰、高效抗压、善于沟通。"/>
    <s v="北京市海淀区苏州街29号院18号楼维亚大厦"/>
    <x v="1"/>
    <s v="上市公司"/>
    <s v="互联网/电子商务"/>
    <n v="20001"/>
    <n v="30000"/>
    <x v="1"/>
    <x v="1"/>
    <n v="2"/>
    <x v="1"/>
    <x v="2"/>
    <x v="0"/>
    <n v="25000.5"/>
  </r>
  <r>
    <x v="0"/>
    <x v="216"/>
    <s v="五险一金"/>
    <s v="职位月薪"/>
    <s v="5000-10000元/月"/>
    <d v="2018-04-08T08:53:43"/>
    <m/>
    <x v="0"/>
    <s v="不限"/>
    <s v="50人"/>
    <s v="工作职责：1、负责建设维护相关数据库，确保内容的完整性、准确性、一致性；2、负责搜集整理数据库相关数据来源和内容，并对数据库进行更新；3、熟悉数据信息录入的工作，对数据的搜集、整理、审核方法及企业内部经营数据的分类、统计和管理;4、协助部门经理梳理、整理采集数据，整合提供对内、对外数据分析资料；任职资格：1、具备强烈的责任心、工作踏实认真；2、勤奋正直，吃苦耐劳，适应企业文化；3、对数据录入方面有一定的兴趣，有足够的抗压能力。4、有相关经验的优先考虑；（应届毕业生也可考虑）；你在什么样的地方工作：1.环境：2000+平米独立办公区，环境高大上，设有接待室+会议室+部门休息室+公共服务区等，是现代化网络公司的标准；2.交通：步行距相邻地铁站10-15分钟，紧邻四惠枢纽站；30分钟直达西单、天安门、王府井等核心地区；3.设备：公司配备X-BOX游戏机+桌球+羽毛球+跳绳+毽子等多种娱乐设施全天免费咖啡+常年备有高级茶叶+公司书籍免费借阅+配备常用药医药箱；除此之外你还能得到什么：1、团队娱乐活动，拓展、聚餐、K歌、生日会、抽奖、各种节假日礼品2、不定期组织跆拳道+瑜伽培训；3、旅游：国内游（秦皇岛、三亚、桂林等），国外游（泰国、韩国、巴厘岛等），以及不定期周边游。4、培训：免费带薪培训，专业完善的培训体系； 5、晋升：每季度1次内部竞选，一年2次晋升机会，只要你够优秀、够努力，公司给足你机会6、奖励政策：升职空间大+部门奖+绩效奖+季度优秀员工出国游+体检；7、保险：五险一金；8、致力打造年轻化活力团队；员工关系融洽9、未来公司影响力仍在不断扩大、业绩仍在不断攀升，各项给予员工的奖励、福利机制仍在不断增加哦！"/>
    <s v="北京市朝阳区三间房乡新房路1号院动漫大厦1号楼7层                                                        查看职位地图"/>
    <x v="0"/>
    <s v="民营"/>
    <s v="互联网/电子商务"/>
    <n v="5000"/>
    <n v="10000"/>
    <x v="0"/>
    <x v="3"/>
    <n v="50"/>
    <x v="0"/>
    <x v="0"/>
    <x v="0"/>
    <n v="7500"/>
  </r>
  <r>
    <x v="0"/>
    <x v="217"/>
    <s v="节日福利"/>
    <s v="职位月薪"/>
    <s v="10001-15000元/月"/>
    <s v="0002-01-01 00:00:00"/>
    <m/>
    <x v="3"/>
    <s v="本科"/>
    <s v="1人"/>
    <s v="渠道数据运营岗位职责：1、快速了解并跟进业务，梳理业务和数据结构之间的逻辑关系，建立完善的数据体系。2、快速响应业务方的数据需求。根据具体业务场景及其相关数据分析研究，有效洞察相关业务的问题、机会和瓶颈，帮助业务作出准确判断3、负责运营数据分析，设计业务评估体系，为业务决策提供支持4、根据业务情况，制定业务管理和督查体系，监控异常变动，对业务管理及优化提供数据支持；5、规划长期的分析框架、根据目前业务情况协助撰写数据分析和经营分析报告任职要求：1、全日制本科以上学历，1-3年经验，具有一定的数学、统计学以及数据分析相关知识；2、熟悉数据仓库及建模方法。熟练使用SQL等语言进行数据分析工作； 3、具备良好的沟通能力和表达能力，有独立开展业务调研、数据分析、项目管理的经验；4、良好的数据敏感度，了解大数据相关的基础知识，熟悉常见的数据分析和处理方法；5、有BI系统实践经验优先，有用车行业背景者优先；"/>
    <s v="北京市海淀区苏州街29号院18号楼维亚大厦"/>
    <x v="1"/>
    <s v="上市公司"/>
    <s v="互联网/电子商务"/>
    <n v="10001"/>
    <n v="15000"/>
    <x v="3"/>
    <x v="1"/>
    <n v="1"/>
    <x v="1"/>
    <x v="2"/>
    <x v="0"/>
    <n v="12500.5"/>
  </r>
  <r>
    <x v="0"/>
    <x v="152"/>
    <m/>
    <s v="职位月薪"/>
    <s v="8000-16000元/月"/>
    <d v="2018-04-08T10:56:10"/>
    <m/>
    <x v="3"/>
    <s v="本科"/>
    <s v="5人"/>
    <s v="职位描述：1、 主要负责银行、保险、证券、资产管理公司等大型金融客户舆情项目的整体执行和质量把控，包括前期项目执行设计，辅助人员安排，按照客户的要求，基于监测数据，完成日报，周报，季报，年报等各类研究报告及各类专项报告等。2、 ?定期与客户保持良好的沟通与互动，明确客户需求，积极反馈客户意见，维护良好的客户关系。3、 ?管理项目组成员，带领团队根据项目要求按质按量完成任务，并能根据项目要求对项目组成员进行培训。4、 ?协助部门主管完成业务研发工作，撰写相关专业文章并发布。5、 ?完成领导交办的其他工作。任职资格：1、 本科及以上学历，金融、保险、经济学类、新闻学、舆论学、法学等相关专业毕业，具有丰富的银行、保险、媒体从业经历，从事危机公关研究的人员可放宽上述学历或专业的要求。2、 熟悉互联网，对金融、保险、媒体等行业有一定的认识，能够独立完成数据统计分析及项目报告的撰写工作。3、 思维敏捷、视野开阔、善于沟通，能够独立思考、理解项目需求，并具备一定的项目建议书撰写能力。4、 熟练使用excel进行数据分析，优秀的PPT、word编辑能力，能熟练进行spss进行数据分析者优先。5、 强烈的责任心和团队协作精神，能承受较强的工作压力。6、 具有创新能力，钻研精神，能在不断的研究客户需求基础上引导客户，进而完成创新的要求。"/>
    <s v="北京市西城区佟麟阁路95号尚信大厦11层"/>
    <x v="0"/>
    <s v="民营"/>
    <s v="专业服务/咨询(财会/法律/人力资源等)"/>
    <n v="8000"/>
    <n v="16000"/>
    <x v="3"/>
    <x v="1"/>
    <n v="5"/>
    <x v="0"/>
    <x v="0"/>
    <x v="0"/>
    <n v="12000"/>
  </r>
  <r>
    <x v="0"/>
    <x v="218"/>
    <m/>
    <s v="职位月薪"/>
    <s v="15001-20000元/月"/>
    <d v="2018-04-08T10:37:36"/>
    <m/>
    <x v="1"/>
    <s v="本科"/>
    <s v="1人"/>
    <s v="职位描述：1、负责公司广告产品的具体定价，并对定价策略提出建议；2、推动新资源的商业化开发工作，进行部门内和跨部门的沟通，推进广告资源开发；3、研究和建立不同类型的定价策略，能够高效应对多元化广告形式及销售需求；4、有效推进销售售卖，提供行业价格建议及资源管理方法，优化完善行业客户价格策略分析。任职要求：1、3年以上互联网媒体、游戏甲方或广告行业相关职位从业经验；2、熟悉广告运作流程，了解互联网广告营销趋势；3、良好的逻辑思维能力，较强的数据分析能力。"/>
    <s v="婺城区金衢路1号豪森智慧谷内                                                        查看职位地图"/>
    <x v="3"/>
    <s v="民营"/>
    <s v="互联网/电子商务"/>
    <n v="15001"/>
    <n v="20000"/>
    <x v="1"/>
    <x v="1"/>
    <n v="1"/>
    <x v="3"/>
    <x v="0"/>
    <x v="0"/>
    <n v="17500.5"/>
  </r>
  <r>
    <x v="0"/>
    <x v="219"/>
    <s v="每年多次调薪"/>
    <s v="职位月薪"/>
    <s v="3500-5000元/月"/>
    <d v="2018-04-08T08:57:53"/>
    <m/>
    <x v="0"/>
    <s v="大专"/>
    <s v="3人"/>
    <s v="1、负责公司流程中各项数据报表的统计、整理、报送，协助BD维护商户关系等；2、负责业务部各类资料、表格及各项商务文档类的整理与存档；3、协助区域销售经理做好销售环节的电话回访、信息传递等工作；4、负责销售团队的售后事宜，例如每年“624口碑周年庆”“双十二全球狂欢节”等售后类问题的跟踪、反馈；5、保质保量的按时完成上级主管交办的其他事宜。岗位要求：1、熟练使用Ofiice 特别是excel 等办公软件（熟悉PhotoShop优先考虑）；2、女大专（含）以上学历（有经验可放宽）；3、具有数据分析与报表统计能力，对数据敏感，良好的沟通能力；4、工作认真细心，反应敏捷、具备优秀的沟通能力和团队协作能力；5、有美团、大众点评、糯米、口碑网、淘点点等相关从业经验者直接面谈；薪酬福利1、优厚的薪金；2、购买五险：（享受养老、医疗、失业、工伤、生育五险）社会福利有保障；3、每月精彩不断的团队活动，定期组织员工活动。4、完善的假期组合：带薪年假、公司年假、带薪病假及法定假期。5、晋升机会：公司现在扩大业务团队，有能力者短期内即可晋升。6、公司定期的免费培训，绩优人员一年可免费旅游四次。7、依法享受国家法定节假日，每周工作五/六天，周末大小周休息，公司交通便利，办公环境舒适。联系人：梁小姐联系电话：18122705067工作地址广州市天河区东圃大马路8号时代TIT广场A座435-437（车陂地铁d出口最近或者东圃公交站附近）"/>
    <s v="天河广州市天河区东圃大马路8号时代TIT广场A座435-437                                                        查看职位地图"/>
    <x v="0"/>
    <s v="民营"/>
    <s v="互联网/电子商务"/>
    <n v="3500"/>
    <n v="5000"/>
    <x v="0"/>
    <x v="2"/>
    <n v="3"/>
    <x v="0"/>
    <x v="0"/>
    <x v="0"/>
    <n v="4250"/>
  </r>
  <r>
    <x v="0"/>
    <x v="220"/>
    <s v="节日福利"/>
    <s v="职位月薪"/>
    <s v="6001-8000元/月"/>
    <s v="0002-01-01 00:00:00"/>
    <m/>
    <x v="3"/>
    <s v="本科"/>
    <s v="1人"/>
    <s v="岗位职责：1、负责产品的开户、订单、赎回、变更等事宜的审核工作。2、负责数据报送，并根据要求进行报表制作。3、负责问题核查及反馈工作。4、负责与分部员工对接沟通。5、负责对数据进行监控，帮助前线员工解决问题。任职要求：1、全日制金融及相关专业专科及以上学历毕业；有两年以上金融行业工作经验者优先。2、对金融行业、基金行业有基本了解，了解相关法规制度。具备CPA或《基金从业人员资格证书》者优先。3、能熟练使用Excel、Word等办公软件进行数据分析统计。4、有较强责任心和耐心、严格遵守职业操守。5、做事细心、工作认真并有较强团队合作精神。"/>
    <s v="新源南路8号启皓大厦西塔6层607-609"/>
    <x v="6"/>
    <s v="民营"/>
    <s v="基金/证券/期货/投资"/>
    <n v="6001"/>
    <n v="8000"/>
    <x v="3"/>
    <x v="1"/>
    <n v="1"/>
    <x v="6"/>
    <x v="0"/>
    <x v="1"/>
    <n v="7000.5"/>
  </r>
  <r>
    <x v="0"/>
    <x v="221"/>
    <m/>
    <s v="职位月薪"/>
    <s v="15001-20000元/月"/>
    <d v="2018-04-04T09:59:16"/>
    <m/>
    <x v="0"/>
    <s v="大专"/>
    <s v="1人"/>
    <s v="岗位职责 任职条件：1、计算机软件开发相关专业毕业；2、熟悉Spring, JPA，Spring boot能够熟练掌握和运用设计模式；3、有hadoop，storm等数据处理经验；4、能够独立分析和解决问题、思维、逻辑清晰；5、能够快速接受新的技术，善于学习；6、有较强的工作责任心；7、熟悉MySQL、Redis、MongoDB；加分项：1. 熟悉spring cloud开源组件2. 有C++开发北京优先3. 参与过开源项目优先4. 有大数据分析经验优先"/>
    <s v="中关村北大街151号燕园大厦6层7层"/>
    <x v="4"/>
    <s v="民营"/>
    <s v="计算机软件"/>
    <n v="15001"/>
    <n v="20000"/>
    <x v="0"/>
    <x v="2"/>
    <n v="1"/>
    <x v="4"/>
    <x v="0"/>
    <x v="0"/>
    <n v="17500.5"/>
  </r>
  <r>
    <x v="0"/>
    <x v="222"/>
    <s v="五险一金"/>
    <s v="职位月薪"/>
    <s v="3000-4000元/月"/>
    <d v="2018-04-04T09:28:22"/>
    <m/>
    <x v="0"/>
    <s v="不限"/>
    <s v="1人"/>
    <s v="岗位职责：1、互联网业务运营数据提取及进行定期分析；2、实施周/月互联网数据分析/运营报告；3、数据统计、数据匹配、活动赠费等工作；4、互联网营销方案上下架与测试；5、互联网渠道、省市和商汇业务投诉处理；6、员工互联网营销活动推广酬金计算；职位要求：1、本科（含）以上学历且从事相关微信运营工作年限≥2年者，或大专（含）以上学历且曾在同类项目中担任数据运营支撑工作等重要岗位工作年限≥1年者；2、熟练使用NGBOSS系统、ECOP系统、AMS系统、数据处理软件Excel/Access；3、优先考虑有省市移动业务支持中心支撑工作经验者。"/>
    <s v="阳江市江城区石湾北路223号移动大楼                                                        查看职位地图"/>
    <x v="3"/>
    <s v="合资"/>
    <s v="计算机软件"/>
    <n v="3000"/>
    <n v="4000"/>
    <x v="0"/>
    <x v="3"/>
    <n v="1"/>
    <x v="3"/>
    <x v="3"/>
    <x v="0"/>
    <n v="3500"/>
  </r>
  <r>
    <x v="0"/>
    <x v="223"/>
    <m/>
    <s v="职位月薪"/>
    <s v="5000-7000元/月"/>
    <d v="2018-04-08T10:29:08"/>
    <m/>
    <x v="3"/>
    <s v="大专"/>
    <s v="1人"/>
    <s v="工作职责：1.参与完成相关报表数据的收集、整理并制作报表、分析报告等，参与部门执行公司目标战略；2.参与部门数据体系的搭建、完善，持续更新行业信息，并优化和完善风险体系；3.根据上级需求，制作各类常规报表及分析报表，协助部门完成日报、周报、月报等各项数据报表工作；4.参与定期追踪及其他关键指标的达成情况，提出优化建议，及时出具分析报告；5.负责处理与营销中心各门店接洽工作，保障业务顺畅。6.其他工作：完成领导安排的其它工作；岗位要求：1.大专及以上学历，统计、应用数学、金融、计算机等相关专业背景优先；2.熟练使用excel和SQL数据分析工具；3.具备对数据的归纳、整理和分析能力，能熟悉数据分析软件者优先考虑。4.积极主动，团队意识好，执行力强。5.1年以上的数据分析工作经验；"/>
    <s v="上海市黄浦区河南南路33号新上海城市广场18F"/>
    <x v="3"/>
    <s v="合资"/>
    <s v="基金/证券/期货/投资"/>
    <n v="5000"/>
    <n v="7000"/>
    <x v="3"/>
    <x v="2"/>
    <n v="1"/>
    <x v="3"/>
    <x v="3"/>
    <x v="1"/>
    <n v="6000"/>
  </r>
  <r>
    <x v="0"/>
    <x v="222"/>
    <s v="五险一金"/>
    <s v="职位月薪"/>
    <s v="4000-5000元/月"/>
    <d v="2018-04-04T09:28:22"/>
    <m/>
    <x v="0"/>
    <s v="不限"/>
    <s v="1人"/>
    <s v="岗位职责：1、互联网业务运营数据提取及进行定期分析；2、实施周/月互联网数据分析/运营报告；3、数据统计、数据匹配、活动赠费等工作；4、互联网营销方案上下架与测试；5、互联网渠道、省市和商汇业务投诉处理；6、员工互联网营销活动推广酬金计算；职位要求：1、本科（含）以上学历且从事相关微信运营工作年限≥2年者，或大专（含）以上学历且曾在同类项目中担任数据运营支撑工作等重要岗位工作年限≥1年者；2、熟练使用NGBOSS系统、ECOP系统、AMS系统、数据处理软件Excel/Access；3、优先考虑有省市移动业务支持中心支撑工作经验者。4：接受派驻阳江市移动公司"/>
    <s v="广东省湛江市赤坎区人民大道北60号全球通大厦                                                        查看职位地图"/>
    <x v="3"/>
    <s v="合资"/>
    <s v="计算机软件"/>
    <n v="4000"/>
    <n v="5000"/>
    <x v="0"/>
    <x v="3"/>
    <n v="1"/>
    <x v="3"/>
    <x v="3"/>
    <x v="0"/>
    <n v="4500"/>
  </r>
  <r>
    <x v="0"/>
    <x v="224"/>
    <s v="五险一金"/>
    <s v="职位月薪"/>
    <s v="5000-8000元/月"/>
    <d v="2018-04-08T10:12:39"/>
    <m/>
    <x v="0"/>
    <s v="本科"/>
    <s v="1人"/>
    <s v="岗位职责：1、为客户提供舆情管理服务，包含监测、管理、分析等；2、根据客户需求完成常规舆情，预测舆情走势，提供意见，形成报告；3、针对专项监测内容，为客户提供有效的舆情预警及决策参考；4、客户沟通维护，针对全网发布内容，提供实时密集短信监测汇报；5、配合客户经理完成相关项目的执行工作。任职要求：1、 本科及以上学历，无不良嗜好；2、 具备较强的数据分析整理能力及沟通能力；3、 熟练使用office软件，精通Excel及PPT；4、 具备新媒体运营或舆情分析类工作经验者优先。"/>
    <s v="北京市朝阳区八里庄东里1号莱锦创意产业园CF-28"/>
    <x v="0"/>
    <s v="上市公司"/>
    <s v="广告/会展/公关"/>
    <n v="5000"/>
    <n v="8000"/>
    <x v="0"/>
    <x v="1"/>
    <n v="1"/>
    <x v="0"/>
    <x v="2"/>
    <x v="0"/>
    <n v="6500"/>
  </r>
  <r>
    <x v="0"/>
    <x v="225"/>
    <s v="五险一金"/>
    <s v="职位月薪"/>
    <s v="20000-40000元/月"/>
    <d v="2018-04-08T10:29:10"/>
    <m/>
    <x v="2"/>
    <s v="本科"/>
    <s v="1人"/>
    <s v="岗位职责：1、 负责大数据平台（Hadoop，HBase，Spark等）集群环境的搭建，性能调优和日常维护；2、 负责数据仓库设计，数据ETL的设计、开发和性能优化3、 基于Hadoop，Spark等构建数据分析平台，进行设计、开发分布式计算业务4、 负责大数据平台相关技术的培训与指导工作任职资格要求：1. 计算机相关专业本科学历；2. 有5年以上大数据开发经验，编程能力强；3. 熟练掌握Hadoop,Spark,Hbase，Hive，Storm等一种以上的大数据处理工具和技术，有实际大数据处理经验；4. 熟练掌握Java，并熟悉Shell，Python等一种以上的脚本语言，并灵活运用到实际工作中及解决技术问题5. 熟练掌握Linux操作系统6. 有过海量数据系统开发经验者优先"/>
    <s v="朝阳区高碑店路西店1102号国粹苑A座四层4069-4078室"/>
    <x v="0"/>
    <s v="民营"/>
    <s v="互联网/电子商务"/>
    <n v="20000"/>
    <n v="40000"/>
    <x v="2"/>
    <x v="1"/>
    <n v="1"/>
    <x v="0"/>
    <x v="0"/>
    <x v="0"/>
    <n v="30000"/>
  </r>
  <r>
    <x v="0"/>
    <x v="226"/>
    <s v="五险一金"/>
    <s v="职位月薪"/>
    <s v="6000-8000元/月"/>
    <d v="2018-03-30T08:58:44"/>
    <m/>
    <x v="3"/>
    <s v="大专"/>
    <s v="1人"/>
    <s v="岗位职责1、根据公司发展战略方向，收集行业应用相关信息，为新产品规划、设计提供决策支持和依据；2、通过客户沟通、现场调研、数据分析等方式，结合用户需求，推进产品的不断改进和完善；3、负责需求的调研收集、整理、分析，编制需求规格说明书及实现方案，完成新功能/产品架构的概念设计；4、引导完成产品的界面、功能、流程设计及开发工作，负责引导用户合理控制需求范围，把控项目质量；5、给UI设计、开发人员、测试人员和实施人员培训需求，并验证实施结果；6、分析行业竞争对手动态和市场动态，规划产品路线图，提出产品需求或改进意见；任职资格1、计算机及相关专业、本科及以上学历；2、2年以上软件相关工作经验、1年以上需求分析工作经验；3、思路清晰，具有较强的的沟通能力及逻辑判断能力，对产品设计，产品分析、数据分析、竞争分析等有独到的见解；4、对软件架构有一定了解；对新产品和用户需求有独到的见解和思想；5、熟练使用Visio、Axure RP、Rose、Xmind等分析设计工具；6、具备解决方案编写、PPT等相关配套文件制作能力；熟练使用办公软件；7、工作踏实、对技术工作有热情、具备团队合作能力；"/>
    <s v="深圳市南山区南头关口二路智恒产业园26栋2楼（南头检查站旁边）                                                        查看职位地图"/>
    <x v="0"/>
    <s v="民营"/>
    <s v="IT服务(系统/数据/维护)"/>
    <n v="6000"/>
    <n v="8000"/>
    <x v="3"/>
    <x v="2"/>
    <n v="1"/>
    <x v="0"/>
    <x v="0"/>
    <x v="0"/>
    <n v="7000"/>
  </r>
  <r>
    <x v="0"/>
    <x v="227"/>
    <m/>
    <s v="职位月薪"/>
    <s v="8001-10000元/月"/>
    <d v="2018-04-08T09:47:58"/>
    <m/>
    <x v="0"/>
    <s v="不限"/>
    <s v="1人"/>
    <s v="任资资格（1）具有一定的投资或财务基础，熟悉掌握财务指标、项目测算模型； （2）拥有1年以上产业研究、情报搜集相关工作经验，能独立完成情报搜集与产业研究工作； （3）具有较强的逻辑思维能力，善于学习，责任心强； （4）善于对资料进行搜集、筛选、综合、提炼，具备良好的收集整合能力和文字表达能力； （5）对建筑装饰、物联网、健康人居其中某一产业熟悉者优先考虑。岗位职责  1、建筑装饰、装饰物联网、健康人居相关领域的商业情报收集、整理每周、每月形成动态快报； 2、根据公司战略与相关部门业务需求，组织实施专题研究，并结合公司实际业务情况提出切实可行的发展建议； 3、根据专题研究成果，不定期组织内部交流研讨与外部企业考察； 4、对接各业务板块负责人，持续沟通、跟进，推动研究成果落地实施； 5、协助团队拓宽情报来源渠道，负责对商业情报信息进行维护、更新、处理等工作，参与前期基础数据采集工作和企业情报库建设。"/>
    <s v="深圳市福田区福强路2131号江南名苑裙楼1-3层                                                        查看职位地图"/>
    <x v="1"/>
    <s v="上市公司"/>
    <s v="房地产/建筑/建材/工程"/>
    <n v="8001"/>
    <n v="10000"/>
    <x v="0"/>
    <x v="3"/>
    <n v="1"/>
    <x v="1"/>
    <x v="2"/>
    <x v="0"/>
    <n v="9000.5"/>
  </r>
  <r>
    <x v="0"/>
    <x v="228"/>
    <s v="五险一金"/>
    <s v="职位月薪"/>
    <s v="10001-15000元/月"/>
    <d v="2018-04-02T09:56:48"/>
    <m/>
    <x v="1"/>
    <s v="本科"/>
    <s v="1人"/>
    <s v="岗位职责1、汇总和统计销售中心数据，并对销售相关数据进行深度分析，定期制作并优 化销售运营报告为经营决策提供数据依据和支持；2、销售预算管控、业绩激励与考核；3、配合制定销售总指标并分解至各销售团队，并对销售团队及销售个人销售行 为进行过程管理；4、销售应收账款管理：制定应收账款管理制度并监督执行，提高账款按期到账 率；任职要求1、本科以上学历，3年以上数据运营、数据分析经验；2、熟练掌握EXCEL等基础数据处理工具；3、思维严谨，热爱数据，具备很强的数据思维设计、创新、运营能；4、具备较强的工作积极性和主动服务的意识；5、工作和成果落地性，能够积极面对和处理问题，持续改善。"/>
    <s v="海淀区东北旺西路8号中关村软件园8号楼华夏科技大厦三层309、311                                                        查看职位地图"/>
    <x v="0"/>
    <s v="民营"/>
    <s v="互联网/电子商务"/>
    <n v="10001"/>
    <n v="15000"/>
    <x v="1"/>
    <x v="1"/>
    <n v="1"/>
    <x v="0"/>
    <x v="0"/>
    <x v="0"/>
    <n v="12500.5"/>
  </r>
  <r>
    <x v="0"/>
    <x v="229"/>
    <s v="五险一金"/>
    <s v="职位月薪"/>
    <s v="10000-18000元/月"/>
    <d v="2018-04-08T10:19:41"/>
    <m/>
    <x v="3"/>
    <s v="大专"/>
    <s v="1人"/>
    <s v="1.对数据分析及可视化呈现有浓厚兴趣；2.数学、统计学、计算机专业毕业，具有较好的统计学、数学理论基础。3.熟悉python语言，了解numpy、sicpy、matplotlib者优先。4.了解基本的数据挖掘方法论，熟悉回归、决策树、聚类等算法，如果有较好的数学理论基础，本条件可以放宽；5.有较强的自主的分析问题和解决问题的能力，对数据敏感，具有较好的技术应用与创新能力；6.数学或应用数学相关专业毕业优先考虑。公司简介：公司地处上海徐家汇的黄金地段，工作交通条件便利（地铁一号线、四号线、公交多线均可到达）。本公司围绕互联网金融、商业连锁、化妆品、母婴、家居、快速消费品fmcg等6大行业板块，提供深入专业的全网垂直整合服务能公司实力雄厚，适合各类新技术人才的专业发展。我们着重于互联网品牌的平台性产品开发、提供基于web以及微信端的互动产品应用，独立app、服务器集群运维、以及提供各类内容运维服务等。技术团队架构成熟，ＰＭ团队、前后端开发团队、ui/ued团队、产品测试团队均具有雄厚的技术实力，在不断发展的过程中，大量需要各位专业人才的加入。我司具有很强的校园式企业文化和学习氛围，可以根据人才的技能水平提供高于市场的工资待遇、业绩奖金、加班津贴等各项福利补贴以及海外旅游津贴等，并按政策为员工交纳五险一金，并可协助外地籍员工办理人才引进居住证，方便各位人才在上海扎根，建立自己的事业。我们非常期待您的加入。"/>
    <s v="上海市天钥桥路333号腾飞大厦29楼"/>
    <x v="0"/>
    <s v="民营"/>
    <s v="互联网/电子商务"/>
    <n v="10000"/>
    <n v="18000"/>
    <x v="3"/>
    <x v="2"/>
    <n v="1"/>
    <x v="0"/>
    <x v="0"/>
    <x v="0"/>
    <n v="14000"/>
  </r>
  <r>
    <x v="0"/>
    <x v="225"/>
    <m/>
    <s v="职位月薪"/>
    <s v="15000-25000元/月"/>
    <d v="2018-04-02T10:27:36"/>
    <m/>
    <x v="3"/>
    <s v="本科"/>
    <s v="1人"/>
    <s v="岗位职责： 1、参与大数据平台的建设及开发 2、负责产品/项目的需求调研、数据分析、商业分析及数据挖掘建模等工作 3、构建基于大数据的数据产品和应用 任职要求： 1、计算机相关专业，2年以上工作经验 2、对Hadoop有实战经验，对基于hadoop、Spark、Storm、MapReduce、HDFS、YARN等技术开发大数据处理引擎有深入了解 3、熟悉Linux开发环境及Java开发，具有良好的编程基础及编程习惯 4、对数据结构和算法设计具有深刻的理解，熟悉常用数据挖掘算法，并有一定的算法实现调优经验 5、有良好的数据分析意识和产品意识，能够从海量数据中发现有价值的规律 6、具备良好沟通能力和团队合作精神，工作认真细致，责任心强 7、具备较强的分析解决问题的能力，以及优秀的逻辑思维能力，对有挑战的问题充满激情"/>
    <s v="北京市海淀区中关村南大街2号数码大厦A座30层"/>
    <x v="1"/>
    <s v="国企"/>
    <s v="通信/电信/网络设备"/>
    <n v="15000"/>
    <n v="25000"/>
    <x v="3"/>
    <x v="1"/>
    <n v="1"/>
    <x v="1"/>
    <x v="6"/>
    <x v="0"/>
    <n v="20000"/>
  </r>
  <r>
    <x v="0"/>
    <x v="230"/>
    <m/>
    <s v="职位月薪"/>
    <s v="6000-10000元/月"/>
    <d v="2018-04-04T10:18:30"/>
    <m/>
    <x v="3"/>
    <s v="本科"/>
    <s v="1人"/>
    <s v="职位职责：1、分析用户来源、行为路径、转化率、留存等运营核心数据，给业务提供数据反馈和建议；2、通过各类数据分析发现业务趋势，并反馈至各业务部门进行落地，根据数据情况快速有效的定位问题并提出解决方案；3、管理和改进项目的数据分析模块，建立数据流转规则及异常预警机制；4、设计日常数据报表，建立数据流转规则及异常预警机制。5、根据公司的需求制作日报、周报、月度报表及归纳分析，能制作相关的PPT报表。任职资格：1、1年以上互联网公司数据分析、数据运营的相关工作经验；2、精通各类数据统计模型和数据挖掘技术，熟练使用主流数据分析工具及数据挖掘工具；。3、熟练使用Office，尤其有较强的Excel使用能力。4、对数据有一定敏感性，能洞察出数据背后的趋势变化，良好的逻辑分析能力和文字表达能力；5、热爱互联网行业，有良好的抗压能力和责任心；6、具备互联网金融行业从业经验；7、具备参与过用户运营项目的经验优先。"/>
    <s v="上海市宝山区长江路258号B1微盟大厦"/>
    <x v="1"/>
    <s v="民营"/>
    <s v="互联网/电子商务"/>
    <n v="6000"/>
    <n v="10000"/>
    <x v="3"/>
    <x v="1"/>
    <n v="1"/>
    <x v="1"/>
    <x v="0"/>
    <x v="0"/>
    <n v="8000"/>
  </r>
  <r>
    <x v="0"/>
    <x v="143"/>
    <s v="五险一金"/>
    <s v="职位月薪"/>
    <s v="5000-8000元/月"/>
    <d v="2018-04-08T10:20:36"/>
    <m/>
    <x v="3"/>
    <s v="本科"/>
    <s v="1人"/>
    <s v="1.对PC端和移动端产品的整体数据、功能使用数据等各方面数据进行系统分析，建立和维持有效的数据分析流程2.根据部门leader的要求，配合团队做数据运营的需求分析和结果分析3.有相关的数据运营经验的优先4.与团队紧密合作，跟进完成需求任职要求：1.工作积极主动，细致，对挖掘现象背后的数据规律和数据反映的事实情况有强烈的好奇心，沟通能力强2.精通excel等数据分析软件3.1-2年运营数据分析相关经验4.全日制统招本科以上学历，数学、统计或者理工科相关专业优先5.有产品运营相关的数据分析经验优先考虑"/>
    <s v="浦东新区盛夏路666号上投盛银大厦D栋702                                                        查看职位地图"/>
    <x v="0"/>
    <s v="民营"/>
    <s v="互联网/电子商务"/>
    <n v="5000"/>
    <n v="8000"/>
    <x v="3"/>
    <x v="1"/>
    <n v="1"/>
    <x v="0"/>
    <x v="0"/>
    <x v="0"/>
    <n v="6500"/>
  </r>
  <r>
    <x v="0"/>
    <x v="231"/>
    <m/>
    <s v="职位月薪"/>
    <s v="10001-15000元/月"/>
    <d v="2018-04-02T10:27:36"/>
    <m/>
    <x v="3"/>
    <s v="本科"/>
    <s v="1人"/>
    <s v="岗位职责：1、负责财税相关产品的规划、需求落地 2、系统性地规划平台的产品线，制订产品开发的可行性方案；对互联网+税务行业产品进行深入研究3、根据用户需求，进行市场调研和数据分析，产品功能设计及交互设计4、可以独立负责对产品进行策划，需求管理、功能规划、流程设计，并交付产品需求文档和产品原型5、与技术、运营部门保持良好沟通与合作，推动产品开发进度，把控产品进度和质量，为产品运营中提供的功能与内容方面的支持任职要求：1、本科以上学历，3年以上财税软件、ERP软件、供应链经验，1年以上产品经验2、有财务机器人经验的优先3、熟悉常用的财务及税务处理软件系统，有用友、金蝶或财务共享经验者优先考虑4、掌握可用性设计的专业知识，，能够运用信息结构、交互设计原则等知识完成可用性高的产品设计5、市场意识敏锐，逻辑严谨，抗压能力强以及良好的沟通，协调能力"/>
    <s v="北京市海淀区中关村南大街2号数码大厦A座30层"/>
    <x v="1"/>
    <s v="国企"/>
    <s v="通信/电信/网络设备"/>
    <n v="10001"/>
    <n v="15000"/>
    <x v="3"/>
    <x v="1"/>
    <n v="1"/>
    <x v="1"/>
    <x v="6"/>
    <x v="0"/>
    <n v="12500.5"/>
  </r>
  <r>
    <x v="0"/>
    <x v="232"/>
    <s v="五险一金"/>
    <s v="职位月薪"/>
    <s v="10001-15000元/月"/>
    <d v="2018-04-08T10:24:06"/>
    <m/>
    <x v="3"/>
    <s v="本科"/>
    <s v="1人"/>
    <s v="岗位职责：1、研究当前主流的征信技术，并对风险预警异常情况进行深入分析；2、负责客户行为的风险数据分析及，定期提供信用风险分析报告及针对性的分析结果；3、负责征信评分模型及反欺诈风险模型的研发；4、根据业务场景，跟进征信模型的实施和优化；5、参与多项目、多部门合作，推动项目顺利开展。岗位要求1、统计学、数学、计算机方向相关专业本科及以上学历；2、熟悉建模流程及常用算法（如决策树、回归、神经网络等）；3、熟悉机器学习，深度学习常用算法，2年及以上实际建模开发经验；4、能熟练使用数据处理挖掘工具，SQL\R\PYHTON\HIVE\SPARK\JAVA等，了解tensorflow深度学习工具。5、有较高数据敏感度、逻辑分析能力能够把合理的思路成功应用于实践，以及良好的沟通和表达能力，6、有NLP，文本挖掘等方向研究或者工作经验优先"/>
    <s v="深圳市福田区金田路3038号现代国际大厦3210                                                        查看职位地图"/>
    <x v="4"/>
    <s v="港澳台公司"/>
    <s v="IT服务(系统/数据/维护)"/>
    <n v="10001"/>
    <n v="15000"/>
    <x v="3"/>
    <x v="1"/>
    <n v="1"/>
    <x v="4"/>
    <x v="8"/>
    <x v="0"/>
    <n v="12500.5"/>
  </r>
  <r>
    <x v="0"/>
    <x v="233"/>
    <m/>
    <s v="职位月薪"/>
    <s v="20001-30000元/月"/>
    <d v="2018-04-04T09:25:38"/>
    <m/>
    <x v="3"/>
    <s v="本科"/>
    <s v="1人"/>
    <s v="Responsibility:---Deliver data analytics &amp;amp; business insight exploration related projects;---Help team explore data mining related offerings;---Support team’s solution proposal preparation and client engagement;1. 协助数据清理、推动营销数据分析模型的开发2. 通过大数据分析模型来指导客户业务发展，为客户商业决策提供专业数据策略分析报告3. 对自然语言处理与文本挖掘有处理经验，愿意研究学习文本挖掘算法Requirement:---Master’s degree or above;---Statistics/Math related major is preferred;---Overseas experience is preferred;---2+ years data mining related experience;---Good at modeling; Familiar with R/python;---Healthcare industry’s background is preferred;"/>
    <s v="北京市建国门外大街中海广场中楼7层                                                        查看职位地图"/>
    <x v="3"/>
    <s v="外商独资"/>
    <s v="医药/生物工程"/>
    <n v="20001"/>
    <n v="30000"/>
    <x v="3"/>
    <x v="1"/>
    <n v="1"/>
    <x v="3"/>
    <x v="7"/>
    <x v="0"/>
    <n v="25000.5"/>
  </r>
  <r>
    <x v="0"/>
    <x v="234"/>
    <s v="五险一金"/>
    <s v="职位月薪"/>
    <s v="7000-10000元/月"/>
    <d v="2018-04-02T09:56:29"/>
    <m/>
    <x v="3"/>
    <s v="本科"/>
    <s v="1人"/>
    <s v="岗位职责：1.负责收集、整理和分析公司各项业务运营数据，输出周报，月报及年报2.定期进行数据报表的统计分析、可视化并提交，为运营业务的提供数据支持3.保持与相应数据接口部门工作沟通，保证数据分析工作有效进行4.收集并分析具体需求的数据，为未来策略的制定提供依据5.对公司线上运营数据进行定期监测，挖掘数据内在联系，分析行业发展方向任职要求：1.本科及以上学历，数学、统计学优先考虑，1年以上数据分析工作经验2.有互联网、数据可视化、咨询公司背景优先3.熟练操作EXCEL（常规函数、数据透视表、图标制作等），可以用PPT撰写分析报告4.精通SAS、R、Python等一种或多种数据分析工具，可以对大量数据进行熟练的分析和整合5.工作主动性强，积极向上，有团队协作精神，有良好的逻辑分析、归纳和总结的能力，有较强的责任心"/>
    <s v="北京市朝阳区光华路7号汉威大厦东区19A2                                                        查看职位地图"/>
    <x v="6"/>
    <s v="外商独资"/>
    <s v="中介服务"/>
    <n v="7000"/>
    <n v="10000"/>
    <x v="3"/>
    <x v="1"/>
    <n v="1"/>
    <x v="6"/>
    <x v="7"/>
    <x v="0"/>
    <n v="8500"/>
  </r>
  <r>
    <x v="0"/>
    <x v="229"/>
    <s v="周末双休"/>
    <s v="职位月薪"/>
    <s v="10001-15000元/月"/>
    <d v="2018-04-08T10:24:06"/>
    <m/>
    <x v="3"/>
    <s v="大专"/>
    <s v="2人"/>
    <s v="岗位职责：1、 负责理解机器学习的算法及其适用场景，根据普惠情况，研究适合的算法模型，并对模型进行持续调优；2、 参与客户画像建模和数据挖掘工作，深入客户关系网、客户行为数据、特征挖掘、用户体系的建设；3、 参与研究个性化推荐算法；4、 建立健全开发流程和相关技术文档的制定，归档和保管职责。任职要求：1、??计算机、数学、统计学相关专业级本科及以上学历2、??熟悉常用的机器学习算法，数据挖掘基本概念，有实际的算法应用经验；如分类、聚类、关联挖掘、推荐等。3、了解hadoop、spark、hive，有大数据分析经验者优先;4、在人群画像、推荐、风险分析、反欺诈等领域有经验者优先5、熟练使用Python编程语言（Numpy,?pandas,?scikit-learn,?gensim等）。6、熟悉pyspark、sas可加分。"/>
    <s v="福田区                                                        查看职位地图"/>
    <x v="4"/>
    <s v="港澳台公司"/>
    <s v="IT服务(系统/数据/维护)"/>
    <n v="10001"/>
    <n v="15000"/>
    <x v="3"/>
    <x v="2"/>
    <n v="2"/>
    <x v="4"/>
    <x v="8"/>
    <x v="0"/>
    <n v="12500.5"/>
  </r>
  <r>
    <x v="0"/>
    <x v="140"/>
    <s v="绩效奖金"/>
    <s v="职位月薪"/>
    <s v="4000-6000元/月"/>
    <d v="2018-04-08T10:15:09"/>
    <m/>
    <x v="3"/>
    <s v="大专"/>
    <s v="1人"/>
    <s v="岗位职责：1、每日业务数据统计，生成日报表，月报表，确保数据的完整性和及时性，通过月度销售数据进行梳理，对数据报表中发现运营存在问题给予数据分析及提出可行性建议；2、根据销售数据，对渠道布局、产品结构，促销推广内容等提出数据分析报告；3、销售报表汇总并负责各项销售数据分析、统计、管理等工作；4、具有良好的文字功底，语言表达能力强，能独立撰写分析报告，5、完成领导交代的其他工作。岗位要求：1、大专及以上学历，数学、统计学、经济、金融学等相关专业优先；2、熟练使用EXCEL里各项数据处理工具及函数功能，以及PPT等，善于用合理的方式进行数据可视化，对数字敏感，有较强的逻辑思维能力；"/>
    <s v="深圳市南山科技园科技中一路创业印章大楼三楼                                                        查看职位地图"/>
    <x v="7"/>
    <m/>
    <m/>
    <n v="4000"/>
    <n v="6000"/>
    <x v="3"/>
    <x v="2"/>
    <n v="1"/>
    <x v="6"/>
    <x v="9"/>
    <x v="0"/>
    <n v="5000"/>
  </r>
  <r>
    <x v="0"/>
    <x v="235"/>
    <s v="14薪"/>
    <s v="职位月薪"/>
    <s v="5000-6000元/月"/>
    <d v="2018-04-08T10:09:42"/>
    <m/>
    <x v="0"/>
    <s v="大专"/>
    <s v="1人"/>
    <s v="岗位职责：1、审核采购相关信息合理性；2、能熟练运用EXCEL表，制作日常用表；3、负责录入采购数据进相关系统；4、与合作部门良好沟通；5、日常数据信息维护整理；任职要求：1.???? 全日制大学专科及以上学历，30岁以下；2.???? 具备数据分析类工作经验者有限考虑；3.???? 熟练运用XCEL各类函数；4.???? 具备良好的沟通能力，抗压能力强。"/>
    <s v="徐汇区龙华路2577号72栋                                                        查看职位地图"/>
    <x v="0"/>
    <s v="民营"/>
    <s v="互联网/电子商务"/>
    <n v="5000"/>
    <n v="6000"/>
    <x v="0"/>
    <x v="2"/>
    <n v="1"/>
    <x v="0"/>
    <x v="0"/>
    <x v="0"/>
    <n v="5500"/>
  </r>
  <r>
    <x v="0"/>
    <x v="140"/>
    <s v="创业公司"/>
    <s v="职位月薪"/>
    <s v="4001-6000元/月"/>
    <d v="2018-04-08T08:31:30"/>
    <m/>
    <x v="5"/>
    <s v="大专"/>
    <s v="1人"/>
    <s v="岗位职责：1、负责公司运营数据的收集、核对和上报；2、负责公司所有数据的稽核工作；3、根据数据分析方案进行数据分析，在既定时间内提交给总经理；4、能进行较高级的数据统计分析；5、完成公司领导及部门领导安排的其他工作。?任职要求：1、对数据有敏感度、善于学习；2、具备良好的沟通能力，执行能力，责任心强，善于学习，较强的团队合作精神；3、熟练运用常用Office办公软件。"/>
    <s v="广东省深圳市福田区福虹路9号世贸广场A座2601C                                                        查看职位地图"/>
    <x v="4"/>
    <s v="民营"/>
    <s v="互联网/电子商务"/>
    <n v="4001"/>
    <n v="6000"/>
    <x v="5"/>
    <x v="2"/>
    <n v="1"/>
    <x v="4"/>
    <x v="0"/>
    <x v="0"/>
    <n v="5000.5"/>
  </r>
  <r>
    <x v="0"/>
    <x v="236"/>
    <s v="五险一金"/>
    <s v="职位月薪"/>
    <s v="2001-4000元/月"/>
    <d v="2018-03-21T09:58:06"/>
    <m/>
    <x v="0"/>
    <s v="本科"/>
    <s v="2人"/>
    <s v="一、技能要求：1、熟练使用SQL对数据进行处理和统计2、熟悉ORCALE基本操作3、熟练使用Office办公软件进行文字、图表编辑工作4、了解统计学知识并具有一定的数据分析、挖掘技术优先5、了解COGNOS软件的基本操作者优先6、自身学习能力强优先二、其它要求：1、服从安排，有团结协作精神2、吃苦耐劳、遵守劳动纪律、保密性强3、工作积极主动、态度认真、做事细致、有责任心4、能够处理好人际关系，有良好的协调组织能力三、工作职责1、按照要求独立对数据进行处理2、按照要求统计并生成各类报表3、对数据进行收集和分类管理4、部门内其他日常工作"/>
    <s v="北京市海淀区上地六街一号国试大厦"/>
    <x v="0"/>
    <s v="国企"/>
    <s v="互联网/电子商务"/>
    <n v="2001"/>
    <n v="4000"/>
    <x v="0"/>
    <x v="1"/>
    <n v="2"/>
    <x v="0"/>
    <x v="6"/>
    <x v="0"/>
    <n v="3000.5"/>
  </r>
  <r>
    <x v="0"/>
    <x v="237"/>
    <s v="五险一金"/>
    <s v="职位月薪"/>
    <s v="10001-15000元/月"/>
    <d v="2018-04-08T10:09:56"/>
    <m/>
    <x v="1"/>
    <s v="本科"/>
    <s v="1人"/>
    <s v="工作职责：1. 独立完成互联网大数据项目的数据分析及消费洞察报告撰写；2. 根据销售线索，撰写研究项目计划书；3. 独立完成周、月、季度连续型分析报告的撰写和客户服务；4. 对目标行业进行研究与分析，提出有意义的观点和解决方案；5. 参与完成数据咨询的解决方案框架，确定数据分析目标，完成方案报告的撰写及汇报；6. 负责数据咨询项目的售前支持工作，与目标客户进行方案的讲解与沟通；7. 负责数据咨询知识模块的提炼，研究新的数据分析思路。任职要求： 1. 本科以上学历，市场营销、企业管理、社会学、新闻学、心理学等相关专业；2. 2年以上数据分析经验，具有数据敏感度及钻研精神；3. 精通定性与定量分析；4. 学习领悟能力强，能快速进行信息收集、分析、归纳、总结，能够撰写逻辑清晰、结构紧凑、观点突出的报告；5. 良好的沟通表达能力，抗压能力强，积极主动，良好的团队协作能力；6. 精通PowerPoint、Excel等办公工具；7.  英语读写能力良好。Benefits:股票期权、热门领域、大数据核心产品及技术、发展空间巨大、上班超方便、国际化团队、绩效奖金、五险一金……"/>
    <s v="上海市黄浦区山东中路311号6楼"/>
    <x v="4"/>
    <s v="合资"/>
    <s v="互联网/电子商务"/>
    <n v="10001"/>
    <n v="15000"/>
    <x v="1"/>
    <x v="1"/>
    <n v="1"/>
    <x v="4"/>
    <x v="3"/>
    <x v="0"/>
    <n v="12500.5"/>
  </r>
  <r>
    <x v="0"/>
    <x v="222"/>
    <s v="五险一金"/>
    <s v="职位月薪"/>
    <s v="4000-5000元/月"/>
    <d v="2018-04-04T09:28:22"/>
    <m/>
    <x v="0"/>
    <s v="不限"/>
    <s v="1人"/>
    <s v="岗位职责：1、整理及分析各渠道各营销活动数据：每日、每周、月中、全月、季度对比分析。2、整理省公司、地市相关大市场政策以及指标数据监控3、营销推广类、规模增长类的主题分析职位要求：1、本科（含）以上学历且从事相关数据分析工作年限≥2年者，或大专（含）以上学历且曾在同类项目中担任数据分析工作等重要岗位工作年限≥3年者2、熟练使用各种数据库及数据处理软件。包括但不限于微软、甲骨文数据库、微软access、SPSS、SAS。3、收集整理省公司、地市相关大市场政策及整理省公司监控通报数据。工作地点：广东省东莞市莞城区汇峰中心"/>
    <s v="广东省东莞市莞城区汇峰中心                                                        查看职位地图"/>
    <x v="7"/>
    <m/>
    <m/>
    <n v="4000"/>
    <n v="5000"/>
    <x v="0"/>
    <x v="3"/>
    <n v="1"/>
    <x v="6"/>
    <x v="9"/>
    <x v="0"/>
    <n v="4500"/>
  </r>
  <r>
    <x v="0"/>
    <x v="222"/>
    <s v="五险一金"/>
    <s v="职位月薪"/>
    <s v="5000-7000元/月"/>
    <d v="2018-04-04T09:28:22"/>
    <m/>
    <x v="3"/>
    <s v="大专"/>
    <s v="1人"/>
    <s v="岗位职责：1、整理及分析各渠道各营销活动数据：每日、每周、月中、全月、季度对比分析。2、整理省公司、地市相关大市场政策以及指标数据监控3、营销推广类、规模增长类的主题分析职位要求：1、大专及以上学历且从事相关数据分析工作年限≥2年者2、熟练使用各种数据库及数据处理软件。包括但不限于微软、甲骨文数据库、微软access、SPSS、SAS。3、收集整理省公司、地市相关大市场政策及整理省公司监控通报数据。"/>
    <s v="天河区华师地铁站C出口前往金海大厦广州移动分公司                                                        查看职位地图"/>
    <x v="3"/>
    <s v="合资"/>
    <s v="计算机软件"/>
    <n v="5000"/>
    <n v="7000"/>
    <x v="3"/>
    <x v="2"/>
    <n v="1"/>
    <x v="3"/>
    <x v="3"/>
    <x v="0"/>
    <n v="6000"/>
  </r>
  <r>
    <x v="0"/>
    <x v="238"/>
    <s v="五险一金"/>
    <s v="职位月薪"/>
    <s v="6000-10000元/月"/>
    <d v="2018-04-04T13:03:08"/>
    <m/>
    <x v="0"/>
    <s v="本科"/>
    <s v="1人"/>
    <s v="岗位职责：1．对企业财务分析制度的完善提供合理化建议，并协助财务分析部经理草拟财务分析制度；2．实时掌握企业财务状况，并从盈利能力、偿债能力、变现能力、运营效率等各个角度对企业财务状况进行分析；3．按要求定期提供财务分析报告，以协助管理层制定本企业中长期发展规划；4．协助企业领导、管理人员开展生产经营评估分析、过程分析和最终的项目评审，并提供生产经营项目财务分析报告；5．协同预算人员对企业财务计划和预算执行情况进行调研，并撰写相关的分析报告；6．协助财务分析经理建立预算管理体系，为预算工作建立相应配套的执行、控制机制；7．在财务分析经理的指导下，根据企业年度经营目标组织编制企业财务预算纲要及财务部应编制的各项预算，包括投资收益预算、资本性收支预算、现金流量预算等；8. 负责汇总、整理财务数据，编制集团合并报表；9．按时完成领导交办的其他相关工作岗位要求：1. 具有一定的财务岗位工作经验；2. 精通财务管理的各流程，熟悉各种组织形式下企业财务管理 工作，精通预算管理工作；3. 具备数字敏感性和良好的数据分析能力，擅长财务分析，能够从经营报表数据评价、判断企业财务状况、经营效果，并具备较强的文字综合表达能力；4. 具有较强的沟通、协调能力和团队精神；5. 熟练使用电脑、财务软件及office办公软件；6. 为人诚实、正直，原则性强，敬业负责，工作细心，具有良好的职业道德和较强的执行力。"/>
    <s v="上海市杨浦区凤城路1号1幢5楼                                                        查看职位地图"/>
    <x v="3"/>
    <s v="国企"/>
    <s v="租赁服务"/>
    <n v="6000"/>
    <n v="10000"/>
    <x v="0"/>
    <x v="1"/>
    <n v="1"/>
    <x v="3"/>
    <x v="6"/>
    <x v="0"/>
    <n v="8000"/>
  </r>
  <r>
    <x v="0"/>
    <x v="239"/>
    <s v="节日福利"/>
    <s v="职位月薪"/>
    <s v="6001-8000元/月"/>
    <d v="2018-04-03T12:36:29"/>
    <m/>
    <x v="3"/>
    <s v="本科"/>
    <s v="1人"/>
    <s v="岗位职责：产品运营：包括对内对外的产品使用培训，产品文档整理，宣传资料制作、案例制作，相关翻译工作等市场调研：包括竞品分析，市场动态追踪，热门行业信息收集，主流媒体动态信息收集等客户服务：包括客户日常沟通，产品设置调整，客户回访，客户关系维护等。销售支持：包括协助销售洽谈客户，或自主洽谈客户。参与或协助重大竞标活动，准备相应提案文件等。报告分析：根据收集到的客户数据，制作各类定期或不定期的汇总报告，事件报告，深入分析报告等。其他工作。任职要求：1、本科及以上学历2、英文六级及以上，口语流利，如果具备相关行业经验或能力优秀者可适当放宽3、沟通交际能力，维护客户关系，较好的服务精神4、耐心，细心，对于数据信息具备较好的敏感度与整理能力"/>
    <s v="上海市黄浦区南京西路338号天安中心"/>
    <x v="0"/>
    <s v="外商独资"/>
    <s v="互联网/电子商务"/>
    <n v="6001"/>
    <n v="8000"/>
    <x v="3"/>
    <x v="1"/>
    <n v="1"/>
    <x v="0"/>
    <x v="7"/>
    <x v="0"/>
    <n v="7000.5"/>
  </r>
  <r>
    <x v="0"/>
    <x v="225"/>
    <m/>
    <s v="职位月薪"/>
    <s v="15001-20000元/月"/>
    <d v="2018-04-04T10:01:41"/>
    <m/>
    <x v="1"/>
    <s v="本科"/>
    <s v="2人"/>
    <s v="岗位职责（1）参与公司业务的大数据的开发，实现数据驱动业务，提高运营效率，提升单车使用效率；（2）根据业务需求进行数据模型的调研、设计、开发及验证工作，并持续进行模型的优化；（3）负责数据模型架构的构建，建立数据抽取、清洗、校验等数据加工流程规范及OLAP多维数据分析模型；（4）持续对系统的技术架构进行改进和优化，提升海量数据的查询性能和用户体验。任职要求（1）统招本科或以上学历，计算机、数据挖掘等相关专业，工作至少3年以上； （2）熟悉Scala/Java开发，有脚本语言（shell,python)开发经验者优先；（3）熟悉一种以上大数据处理技术，如Hadoop、Spark/Storm；（4）掌握HBase、Redis、Elastic Search等开源大数据存储技术，并能结合不同的业务场景深入使用；（5）熟悉多线程编程，实时数据分析者优先；（6）对解决具有挑战性的问题充满激情，具有良好的分析问题和解决问题的能力，能够医治各种系统的疑难杂症"/>
    <s v="北京市海淀区西二旗大街39号A座三层"/>
    <x v="4"/>
    <s v="民营"/>
    <s v="互联网/电子商务"/>
    <n v="15001"/>
    <n v="20000"/>
    <x v="1"/>
    <x v="1"/>
    <n v="2"/>
    <x v="4"/>
    <x v="0"/>
    <x v="0"/>
    <n v="17500.5"/>
  </r>
  <r>
    <x v="0"/>
    <x v="154"/>
    <s v="五险一金"/>
    <s v="职位月薪"/>
    <s v="8000-16000元/月"/>
    <d v="2018-04-08T10:03:18"/>
    <m/>
    <x v="3"/>
    <s v="本科"/>
    <s v="1人"/>
    <s v="岗位职责：1、研究国内外宏观经济数据，对国内外重大经济事件及其影响的深入解读，侧重贵金属、大宗商品、商业地产等行业，并定期发布研究报告；2、例行市场信息收集分析、重点事件分析简评报告；3、收集、整理行业资料，定期汇总相关简报；4、研究公司业务与资本市场的合作机会，对选定领域进行研究（金融创新、业务模式、发展策略），为后期业务开展提供依据。务模式、发展策略），为后期业务开展提供依据。任职要求：1、本科及以上学历；2、具有金融工程、数据分析、经济学、金融学等专业背景者优先；3、适应快节奏的工作环境，心理承受能力强，能适应较大的工作压力；4、具有严谨的工作态度，对数据有极强的分析能力和敏感度；5、有高度的责任心和团队精神。"/>
    <s v="北京市朝阳区民族园路2号3幢丰宝恒大厦3036室                                                        查看职位地图"/>
    <x v="0"/>
    <s v="民营"/>
    <s v="基金/证券/期货/投资"/>
    <n v="8000"/>
    <n v="16000"/>
    <x v="3"/>
    <x v="1"/>
    <n v="1"/>
    <x v="0"/>
    <x v="0"/>
    <x v="1"/>
    <n v="12000"/>
  </r>
  <r>
    <x v="0"/>
    <x v="240"/>
    <s v="年底双薪"/>
    <s v="职位月薪"/>
    <s v="10000-20000元/月"/>
    <d v="2018-04-08T10:03:38"/>
    <m/>
    <x v="3"/>
    <s v="本科"/>
    <s v="1人"/>
    <s v="用户体系运营／用户数据运营岗位描述：1、负责用户数据运营体系的建设，用户运营数据的收集、整理、统计和分析；2、根据公司和部门相关指标进行内外部经营状况、投入产出比分析，挖掘，撰写运营分析报告，提出运营决策；3、分析用户来源、行为路径、转化率等运营核心数据，提供数据反馈和建议；4、负责部分产品数据分析工作，监控日常产品运营状态，发现运营异常状况，分析原因并提出产品优化方案，提供决策支持。岗位要求：1、对数据驱动业务有深入理解，对数据与业务方面有足够的敏感性，较强的逻辑分析与独立思考能力；2、了解基本的统计知识，数据敏感；3、熟练使用excel，ppt等；4、学习沟通统筹能力强，表达能力优秀；5、本科以上学历，相关岗位工作两年及以上。"/>
    <s v="北京市朝阳区大望京启阳路北望金辉大厦25层                                                        查看职位地图"/>
    <x v="0"/>
    <s v="民营"/>
    <s v="互联网/电子商务"/>
    <n v="10000"/>
    <n v="20000"/>
    <x v="3"/>
    <x v="1"/>
    <n v="1"/>
    <x v="0"/>
    <x v="0"/>
    <x v="0"/>
    <n v="15000"/>
  </r>
  <r>
    <x v="0"/>
    <x v="191"/>
    <m/>
    <s v="职位月薪"/>
    <s v="6000-10000元/月"/>
    <d v="2018-04-04T09:25:38"/>
    <m/>
    <x v="0"/>
    <s v="硕士"/>
    <s v="1人"/>
    <s v="Responsibilities:1. Provides statistical methodology support in the delivery of standard and custom studies.2. Applies statistical design and methodology to meet client information needs, conducts statistical analyses to derive conclusions from the study and assists in preparing written summaries of study results.3. Works as part of a team in preparing analysis plans and statistical reports and performs validation of statistical analysis.4. Works on projects of limited scope within defined procedures and practices.Requirements:1. Proficient in oral and written English2. Master&amp;#39;s degree, or equivalent, in Statistics, Mathematics, or related field with up to 2 years of experience in operations research, market research, or applied statistics.3. Regression analysis, sampling, and basic knowledge of SAS programming languages in both PC and mainframe environments.4.1year or above experience;"/>
    <s v="上海市静安区北京西路968号嘉地中心12楼，15楼                                                        查看职位地图"/>
    <x v="3"/>
    <s v="外商独资"/>
    <s v="医药/生物工程"/>
    <n v="6000"/>
    <n v="10000"/>
    <x v="0"/>
    <x v="0"/>
    <n v="1"/>
    <x v="3"/>
    <x v="7"/>
    <x v="0"/>
    <n v="8000"/>
  </r>
  <r>
    <x v="0"/>
    <x v="164"/>
    <s v="节日福利"/>
    <s v="职位月薪"/>
    <s v="13000-25000元/月"/>
    <d v="2018-04-03T20:13:47"/>
    <m/>
    <x v="3"/>
    <s v="本科"/>
    <s v="1人"/>
    <s v="岗位职责：1，负责公司大数据平台相关组件的研发设计；2，负责业务系统数据收集、处理、存储方案的设计开发；3，持续关注大数据前沿技术，优化公司平台相关架构。岗位要求：1、一年以上开发经验，热爱软件开发，做事认真细致负责，沟通能力强，有团队合作精神；2、java基础扎实，如多线程、IO、同步、反射等；3、熟悉Linux下开发，熟练使用命令，能编写shell脚本，熟悉python；4、熟悉数据库：mysql、redis5、熟悉大数据相关技术原理与架构：hadoop/flume/kafka/Spark/elasticsearch，能够独立部署相关组件；6、精通SQL查询，mysql、impala、hive7、掌握数据分析的基本流程，具备数据采集、清洗、分析等环节的实战经验者优先；8、有实时日志数据收集处理经验，有spark开发经验者优先；9、研究过大数据开源项目者优先；"/>
    <s v="北京市朝阳区北苑路                                                        查看职位地图"/>
    <x v="0"/>
    <s v="民营"/>
    <s v="网络游戏"/>
    <n v="13000"/>
    <n v="25000"/>
    <x v="3"/>
    <x v="1"/>
    <n v="1"/>
    <x v="0"/>
    <x v="0"/>
    <x v="0"/>
    <n v="19000"/>
  </r>
  <r>
    <x v="0"/>
    <x v="241"/>
    <m/>
    <s v="职位月薪"/>
    <s v="2001-4000元/月"/>
    <d v="2018-04-08T10:02:08"/>
    <m/>
    <x v="0"/>
    <s v="本科"/>
    <s v="3人"/>
    <s v="岗位职责：1、根据部门领导要求，搜集和整理行业数据；2、定期进行数据对比和分析，及时解决相应问题。??? 任职资格： 1、大学本科及以上学历，统计、数学、数据分析、经济、信息管理专业、法学专业优先；2、工作投入，精力充沛，学习能力强，主动性高，有强烈的责任心和团队合作意识；3、数据敏感度高，良好的数据/信息收集、逻辑分析、推理归纳、沟通协调能力；4、熟练操作Excel,手速快；5、至少保证一周出勤3天以上，全勤优先。"/>
    <s v="闵行区华中路6号七宝德必易园A座309室                                                        查看职位地图"/>
    <x v="4"/>
    <s v="民营"/>
    <s v="互联网/电子商务"/>
    <n v="2001"/>
    <n v="4000"/>
    <x v="0"/>
    <x v="1"/>
    <n v="3"/>
    <x v="4"/>
    <x v="0"/>
    <x v="0"/>
    <n v="3000.5"/>
  </r>
  <r>
    <x v="0"/>
    <x v="242"/>
    <s v="五险一金"/>
    <s v="职位月薪"/>
    <s v="9000-13000元/月"/>
    <d v="2018-04-04T09:47:57"/>
    <m/>
    <x v="3"/>
    <s v="本科"/>
    <s v="1人"/>
    <s v="岗位职责：1.负责搭建及维护业务数据分析体系及相关数据模型；2.对业务运营数据进行挖掘和分析，为营销、运营及决策供业务分析及数据支持；3.对运营数据进行监控分析，建立异常预警机制，根据数据情况快速有效的定位问题并提出解决方案；4.分析用户特征、行为路径、转化率、活动效果等运营核心数据，提供数据反馈和建议；5.深入理解业务，通过各类数据分析发现业务趋势，发掘可能存在的业务提升点；6.结合业务发展需求，定期进行数据分析报告撰写及数据汇报工作。任职要求：1.统招本科以上学历，3年以上相关工作经验，有金融工作背景优先考虑；2.有互联网公司数据运营，数据分析经验；3.熟练掌握SQL、excel、visio等操作软件的使用，具备很强的数据敏感度和敏锐的商业嗅觉，能够主动从数据中发现业务问题，并找到数据驱动业务的切入点；4.具备良好的沟通协调能力，能够胜任跨部门业务沟通和推进工作；5.正直乐观，善于学习，勇于探索。"/>
    <s v="北京市朝阳区光华路4号院3号楼10层1012室"/>
    <x v="1"/>
    <s v="民营"/>
    <s v="基金/证券/期货/投资"/>
    <n v="9000"/>
    <n v="13000"/>
    <x v="3"/>
    <x v="1"/>
    <n v="1"/>
    <x v="1"/>
    <x v="0"/>
    <x v="1"/>
    <n v="11000"/>
  </r>
  <r>
    <x v="0"/>
    <x v="243"/>
    <s v="五险一金"/>
    <s v="职位月薪"/>
    <s v="4001-6000元/月"/>
    <d v="2018-04-08T09:15:39"/>
    <m/>
    <x v="0"/>
    <s v="大专"/>
    <s v="3人"/>
    <s v="岗位要求：1、负责实验室环境、水质、土质样品化学分析工作。2、遵循实验室管理体系，在相关作业指导书和老师的指导下独立完成检测工作。3、做好实验记录，并对结果进行数据分析。4、及时保质地完成主管分配的任务。任职资格：1、大专及以上学历，化学、食品、环境相关专业优先考虑；2、一年以上相关工作经验；3、熟悉水质、环境、土质样品分析，熟练操作常规化学分析仪器；4、悉实验室相关分析标准和方法；5、能吃苦耐劳，有团队意识，工作仔细、踏实，善于学习，勤奋进取。6、具有良好的沟通能力。7、具有中、高级职称者优先考虑。"/>
    <s v="北京市丰台区新宫中福丽宫品牌基地                                                        查看职位地图"/>
    <x v="4"/>
    <s v="民营"/>
    <s v="检验/检测/认证"/>
    <n v="4001"/>
    <n v="6000"/>
    <x v="0"/>
    <x v="2"/>
    <n v="3"/>
    <x v="4"/>
    <x v="0"/>
    <x v="0"/>
    <n v="5000.5"/>
  </r>
  <r>
    <x v="0"/>
    <x v="244"/>
    <s v="五险一金"/>
    <s v="职位月薪"/>
    <s v="2001-4000元/月"/>
    <d v="2018-04-04T10:08:44"/>
    <m/>
    <x v="0"/>
    <s v="本科"/>
    <s v="1人"/>
    <s v="工作职责：1. 按照要求独立对数据进行处理和统计、挖掘2. 按照要求统计并生成各类报表3. 对数据进行收集和分类管理4. 部门内其他日常工作技能要求：1. 精通数据分析，并能深入挖掘2. 熟练使用SQL对数据进行处理和统计3. 熟悉ORCALE基本操作4. 熟练使用OFFICE办公软件进行文字、图表编辑工作5. 熟练使用一种ETL工具6. 熟悉统计学相关知识7. 了解COGNOS软件的基本操作者优先8. 自身学习能力强优先其他要求：1. 服从安排，有团结协作精神2. 吃苦耐劳、遵守劳动纪律、保密性强3. 工作积极主动、态度认真、做事细致、有责任心4. 能够处理好人际关系，有良好的协调组织能力"/>
    <s v="北京市海淀区上地六街一号国试大厦"/>
    <x v="0"/>
    <s v="国企"/>
    <s v="互联网/电子商务"/>
    <n v="2001"/>
    <n v="4000"/>
    <x v="0"/>
    <x v="1"/>
    <n v="1"/>
    <x v="0"/>
    <x v="6"/>
    <x v="0"/>
    <n v="3000.5"/>
  </r>
  <r>
    <x v="0"/>
    <x v="245"/>
    <m/>
    <s v="职位月薪"/>
    <s v="10001-15000元/月"/>
    <d v="2018-04-08T10:04:23"/>
    <m/>
    <x v="3"/>
    <s v="本科"/>
    <s v="2人"/>
    <s v="1、负责对日常各类风控数据的统计整理和分析? ? ?形成完整的风控数据分析体系；? ? ?为政策调整、流程优化提供数据支撑；2、负责定期出具风控数据的分析报告? ? ?对风险数据进行深入分析、挖掘，并及时进行反馈；? ? ?对风控数据进行数据挖掘，提炼指标，不断优化完善数据模型；3、负责对风控数据的统一报出及对接第三方风控平台? ? ?对外（包含监管机构、合作机构等），关于风控数据的统一报出；? ? ?负责寻找第三方风控平台的手段及技术，包含但不限于征信供应商、反欺诈、黑名单、失联失信客户数据等服务；? ? ?负责第三方风控平台的初步洽谈并进行测试，并进行评判；? ? ?负责根据第三方风控平台测试结果，提出初步采购意向，联合风险策略中心进行供应商采购；4、完成上级领导交办的其它工作任务任职要求：1、全日制本科及以上学历，经济学、统计学、数学等相关专业优先；2、至少一年互联网金融风控经验，硕士应届毕业生综合资质佳可考虑；3、对数据敏感，具备数据分析思维；? ? ?掌握基本数据分析模型、风控指标分析、产品需求分解；4、精通EXECL等相关软件，熟悉基础的统计管理软件及数据分析软件SPSS/SAS/SQL等；5、具有较强的数据分析能力、逻辑思维能力和沟通能力；6、良好的风险合规意识、职业道德和敬业精神。"/>
    <s v="国人通信大厦                                                        查看职位地图"/>
    <x v="0"/>
    <s v="民营"/>
    <s v="专业服务/咨询(财会/法律/人力资源等)"/>
    <n v="10001"/>
    <n v="15000"/>
    <x v="3"/>
    <x v="1"/>
    <n v="2"/>
    <x v="0"/>
    <x v="0"/>
    <x v="0"/>
    <n v="12500.5"/>
  </r>
  <r>
    <x v="0"/>
    <x v="246"/>
    <s v="五险一金"/>
    <s v="职位月薪"/>
    <s v="15001-20000元/月"/>
    <d v="2018-03-05T09:29:53"/>
    <m/>
    <x v="2"/>
    <s v="本科"/>
    <s v="1人"/>
    <s v="岗位职责：1.负责逐步完善电子发票服务平台运营管理体系建设；2.负责组织平台运营相关业务的实施、监督；3.负责电子发票服务平台运营事件的跟踪、处理、回访；4.负责协调各方解决处理运营事件；5.负责汇总、分析、解决运营事件问题。任职要求：1.统计、数学、计算机等相关专业优先，3年以上互联网行业数据分析、商业智能、用户画像分析工作经验；2.熟悉 SQL语法，熟练使用 EXCEL、SPSS等工具，熟悉数据分析的基本理论；3.熟练利用Python或R语言完成数据分析工作，了解hadoop、hive等相关大数据分析工具中的一种或多种；4.具有良好的数据敏感性和分析能力；5.有较强的团队合作能力、沟通能力和快速学习能力"/>
    <s v="北京市朝阳区安定路5号院8号楼 外运大厦M01室"/>
    <x v="4"/>
    <s v="国企"/>
    <s v="互联网/电子商务"/>
    <n v="15001"/>
    <n v="20000"/>
    <x v="2"/>
    <x v="1"/>
    <n v="1"/>
    <x v="4"/>
    <x v="6"/>
    <x v="0"/>
    <n v="17500.5"/>
  </r>
  <r>
    <x v="0"/>
    <x v="144"/>
    <m/>
    <s v="职位月薪"/>
    <s v="8000-15000元/月"/>
    <d v="2018-04-08T09:58:42"/>
    <m/>
    <x v="2"/>
    <s v="本科"/>
    <s v="1人"/>
    <s v="职位描述1. 根据项目经理或高级数据挖掘工程师要求独立完成项目的数据搜集和数据处理；2. 能够快速根据项目需要学习并理解行业知识，并能在项目经理或高级数据挖掘工程指导下完成部分数据分析工作；3. 能够使用SAS,SPSS,或R,Python等开源平台根据用户需求定制开发相应的算法；4. 理解数据挖掘模型及预测分析结果，撰写相关分析报告；5. 了解数据仓库及商务智能背景，熟练掌握一类数据展现分析工具，如：Tableau，Cognos等；任职要求1. 信息化管理、数学或统计学专业背景本科以上学历；2. 具有一定的统计学、数据挖掘知识基础，有数据仓库/商业智能项目经验尤佳；3. 精通数据挖掘方法论，熟悉数据挖掘项目过程；4. 熟悉并掌握SAS、SPSS统计分析或数据挖掘工具至少一种； 或具备Python，R等使用开源平台开发算法的经验；5. 有很强的事业心、责任感，良好敬业精神、团队精神与人际沟通能力。"/>
    <s v="上海市普陀区怒江北路399号新曹杨科技大厦802室                                                        查看职位地图"/>
    <x v="4"/>
    <s v="民营"/>
    <s v="计算机软件"/>
    <n v="8000"/>
    <n v="15000"/>
    <x v="2"/>
    <x v="1"/>
    <n v="1"/>
    <x v="4"/>
    <x v="0"/>
    <x v="0"/>
    <n v="11500"/>
  </r>
  <r>
    <x v="0"/>
    <x v="242"/>
    <s v="五险一金"/>
    <s v="职位月薪"/>
    <s v="10001-15000元/月"/>
    <d v="2018-04-04T11:24:27"/>
    <m/>
    <x v="1"/>
    <s v="本科"/>
    <s v="1人"/>
    <s v="岗位职责：1.负责搭建及维护业务数据分析体系及相关数据模型；2.对业务运营数据进行挖掘和分析，为营销、运营及决策供业务分析及数据支持；3.对运营数据进行监控分析，建立异常预警机制，根据数据情况快速有效的定位问题并提出解决方案；4.分析用户特征、行为路径、转化率、活动效果等运营核心数据，提供数据反馈和建议；5.深入理解业务，通过各类数据分析发现业务趋势，发掘可能存在的业务提升点；6.结合业务发展需求，定期进行数据分析报告撰写及数据汇报工作。任职要求：1.统招本科以上学历，3年以上相关工作经验，有金融工作背景优先考虑；2.有互联网公司数据运营，数据分析经验；3.熟练掌握SQL、excel、visio等操作软件的使用，具备很强的数据敏感度和敏锐的商业嗅觉，能够主动从数据中发现业务问题，并找到数据驱动业务的切入点；4.具备良好的沟通协调能力，能够胜任跨部门业务沟通和推进工作；5.正直乐观，善于学习，勇于探索。"/>
    <s v="北京市朝阳区光华路4号东方梅地亚中心C座1001                                                        查看职位地图"/>
    <x v="3"/>
    <s v="民营"/>
    <s v="基金/证券/期货/投资"/>
    <n v="10001"/>
    <n v="15000"/>
    <x v="1"/>
    <x v="1"/>
    <n v="1"/>
    <x v="3"/>
    <x v="0"/>
    <x v="1"/>
    <n v="12500.5"/>
  </r>
  <r>
    <x v="0"/>
    <x v="247"/>
    <s v="年终分红"/>
    <s v="职位月薪"/>
    <s v="2001-4000元/月"/>
    <d v="2018-04-08T09:58:43"/>
    <m/>
    <x v="4"/>
    <s v="本科"/>
    <s v="1人"/>
    <s v="职位描述 1. 根据项目经理或高级数据挖掘工程师要求独立完成项目的数据搜集和数据处理；2. 能够快速根据项目需要学习并理解行业知识，并能在项目经理或高级数据挖掘工程指导下完成部分数据分析工作；3. 能够使用R，Python等开源平台根据用户需求定制开发相应的算法；4. 理解数据挖掘模型及预测分析结果，撰写相关分析报告；5. 了解数据仓库及商务智能背景，熟练掌握一类数据展现分析工具，如：Tableau，Cognos等；任职要求 1. 信息化管理、数学或统计学专业背景，本科以上学历 2. 具有深厚的统计学、数据挖掘知识基础 3. 精通数据挖掘方法论，熟悉数据挖掘项目过程； 4. 熟悉并掌握SAS、SPSS统计分析或数据挖掘工具至少一种；或具备Python，R等使用开源平台开发算法的能力；5.有SAS培训经验及证书者优先6. 有很强的事业心、责任感，良好敬业精神、团队精神与人际沟通能力；7.上海户口优先考虑。工作地址上海市普陀区怒江北路399号802室（近地铁13号线）"/>
    <s v="上海市普陀区怒江北路399号新曹杨科技大厦802室                                                        查看职位地图"/>
    <x v="4"/>
    <s v="民营"/>
    <s v="计算机软件"/>
    <n v="2001"/>
    <n v="4000"/>
    <x v="4"/>
    <x v="1"/>
    <n v="1"/>
    <x v="4"/>
    <x v="0"/>
    <x v="0"/>
    <n v="3000.5"/>
  </r>
  <r>
    <x v="0"/>
    <x v="164"/>
    <s v="节日福利"/>
    <s v="职位月薪"/>
    <s v="10000-20000元/月"/>
    <d v="2018-04-04T09:27:07"/>
    <m/>
    <x v="0"/>
    <s v="本科"/>
    <s v="3人"/>
    <s v="岗位职责：1、基于hadoop等构建数据分析平台，进行设计、开发分布式计算业务；2、关注业界大数据动态和发展方向，并能够独立研究；3、辅助管理hadoop集群运行，稳定提供平台服务；4、完成与工作相关的技术文档编写工作。5、完成上级交代的其他工作；任职要求：1、本科及以上学历，3年以上编程经验，熟悉hadoop研发、熟悉hadoop集群的搭建、管理及优化；2、熟悉scala/hdfs/hbase/hive/spark/mapreduce/pig/mahout/impala，有丰富的分布式编程经验；3、精通java研发，有实际编程经验；4、熟练使用sql，能熟练使用sqoop等作为etl工具；5、熟练掌握linux操作系统，熟悉shell等脚本编程；6、有海量数据的分析能力和处理经验、对数据分析和数据挖掘有浓厚兴趣者优先考虑；7、强烈的责任心和团队合作能力，良好的学习能力，逻辑思维能力并且敢于创新和接受挑战，能够在一定压力下工作；"/>
    <s v="总部：深圳市南山区科苑路清华信息港科研楼804室                                                        查看职位地图"/>
    <x v="0"/>
    <s v="民营"/>
    <s v="IT服务(系统/数据/维护)"/>
    <n v="10000"/>
    <n v="20000"/>
    <x v="0"/>
    <x v="1"/>
    <n v="3"/>
    <x v="0"/>
    <x v="0"/>
    <x v="0"/>
    <n v="15000"/>
  </r>
  <r>
    <x v="0"/>
    <x v="248"/>
    <m/>
    <s v="职位月薪"/>
    <s v="15001-20000元/月"/>
    <d v="2018-04-08T09:58:44"/>
    <m/>
    <x v="3"/>
    <s v="本科"/>
    <s v="1人"/>
    <s v="岗位职责：1. 负责公司hadoop大数据项目管理工作，确保各项目的正常运行；2. 负责各个hadoop大数据项目资源的组织及协调，制定项目管理策略；3. 监督大数据项目管理的实施及程序，定期向公司及客户汇报项目进展及问题任职资格：1. 计算机及相关专业，本科以上学历，2年以上hadoop相关项目开发及管理经验；2. 熟悉hadoop、hive、pathon等大数据平台及算法开发；3. 了解数据挖掘相关知识，熟悉SAS/IBM SPSS/R/Python等主流商业或开源专业数据分析工具或语言；4，责任心强，有团队精神"/>
    <s v="上海市普陀区怒江北路399号新曹杨科技大厦802室                                                        查看职位地图"/>
    <x v="4"/>
    <s v="民营"/>
    <s v="计算机软件"/>
    <n v="15001"/>
    <n v="20000"/>
    <x v="3"/>
    <x v="1"/>
    <n v="1"/>
    <x v="4"/>
    <x v="0"/>
    <x v="0"/>
    <n v="17500.5"/>
  </r>
  <r>
    <x v="0"/>
    <x v="249"/>
    <s v="五险一金"/>
    <s v="职位月薪"/>
    <s v="8001-12000元/月"/>
    <d v="2018-04-04T08:51:30"/>
    <m/>
    <x v="3"/>
    <s v="硕士"/>
    <s v="3人"/>
    <s v="未来的共事者：欢迎你加入这样一家尊重人性、包容个性、发挥特性的公司。在这里，我们每一天是这样度过的： ●务实。发现问题为导向，解决问题为目标，目标不变方法变；激情有释放的空间，创意有实践的平台，效果有检验的机制；努力会获得支持，成绩会得到认可，回报有机制保障。 ●充实。和谐平等的人际关系，幸福指数与日俱增；开放包容的企业环境，时刻点燃你的脑细胞；充满思辨的团队氛围，随时让你脑洞大开。 ●踏实。平台可靠，伙伴可信，方向对了就不怕路远；不断发现自己的优势和潜能，寻找到职业的方向和归属感；“积跬步，至千里”，每一步都走的稳当，千里之外定是美景。“体验出真知”，我们为你的选择感到荣幸，对你即将和我们共度的每一天充满期待！                                        你的同事、伙伴、朋友公司介绍北京华信捷投资咨询有限公司《施工企业管理》杂志社品牌1：华信捷投资咨询——长期专注于投资建设领域的信息与咨询服务商● 资信证书。2000年得获国家发改委颁发的工程咨询甲级证书；国际咨询工程师联合会（FIDIC）成员协会会员单位；中国工程咨询协会理事单位；北京市高新技术企业。● 业务范围。长期专注于投资建设领域，是工程项目信息行业的开创者和领跑者，为客户提供专业的项目信息咨询、行业研究、工程咨询、投融资服务、数据库等专业服务。品牌2：《施工企业管理》杂志——打造工程建设行业最具影响力的综合服务平台● 服务定位。创刊于1986年，为国家发展改革委主管，中国施工企业管理协会主办的工程建设行业最具影响力的媒体平台。杂志定位于面向施工企业中高层管理者的管理实践，在30余年的成长和发展过程中，深度聚焦行业，从更广阔、更深入的视角关注企业生存环境，满足企业发展需求。● 业务范围。杂志社为广大客户提供包括广告发行、会议活动、管理咨询、信息化咨询、投融资服务、数据库等在内的多项服务。（欲了解更多详细内容，请登录官网：http://hxj.bhi.com.cn）本职位主要涉及3个方向：一是数据挖掘部——投资建设领域的信息数据的挖掘与分析；二是发展研究部——投资建设领域中与行业发展、市场开拓、企业运营有关的投资分析与研究；三是策划编辑部——与工程建设行业发展和施工企业管理相关的策划与调研。我们鼓励在工作中，通过不同方向的实践和历练，既有自己的主攻方向，又能兼顾其余方向。口径宽、视野广、多技能、复合型，这既是我们的工作方式，也是我们对人才的培养目标。岗位职责：方向1 投资建设领域的数据挖掘与分析（1）负责工程项目数据的采集、清洗、分类、筛选与入库，对数据进行整合、抽取、聚类等深度挖掘；（2）研究工程项目数据特征，开拓数据源，构建和优化数据库及数据挖掘流程；（3）与客户深入沟通，搜集分析客户行为数据，挖掘客户需求，改进数据产品和服务；（4）参与其他与工程项目相关的数据挖掘与分析工作。方向2 投资建设领域的投资分析与发展研究（1）对投资建设领域内行业及相关项目信息进行持续探索、研究，构建并完善研究体系，优化数据库，撰写分析报告、视点文章；（2）以深入挖掘、研究客户群及其需求特点，持续研发新产品和服务为目标，参与服务公司核心客户，建设并完善公司客户运营体系；（3）负责中国拟在建项目网（www.bhi.com.cn）内容的建设和运营，策划热点专题，论坛会议等；（4）参与各类投资咨询项目（如规划咨询、可行性研究、投资机会研究等）报告的撰写与服务。方向3工程建设行业的策划与调研（1）深入调研工程建设行业热点难点和客户需求，追踪、研究行业、企业发展典型案例，撰写行业发展和企业经营管理相关分析研究报告、专题策划方案和评论员文章；（2）对接行业专家和企业中高层管理者，持续积累业界专家、企业家资源；（3）参与《施工企业管理》杂志选题计划和专题策划；（4）参与行业各类论坛、研讨、调研等活动的策划、组织和实施；（5）参与中国工程建设网（www.chinacem.com.cn）内容的构思、策划、改版、建设与运营。任职要求： （1）硕士（含MBA）及以上，经济类、文史类、理工类相关教育背景； （2）具有至少3年以上的全职工作经验； （3）具有较强语言和文字表达能力，善于总结提炼，逻辑思维能力强； （4）有志于投资建设领域长期发展，踏实敬业，注重积累，客户意识强，合作性好； （5）具有工程建设、编辑出版、调研分析、用户研究等相关从业经历者优先；  ? 中国拟在建项目网（http://www.bhi.com.cn），是国内首家发布全国拟在建工程项目信息的网站，主要为工程建设领域的大中型设备材料企业、设计院所、施工企业等提供项目信息情报服务。 ? 《施工企业管理》杂志，国家一级刊物，创办于1986年，年发行量40余万册，工程建设行业最具影响力的媒体平台。工作地址北京市西城区阜外大街22号外经贸大厦611-612"/>
    <s v="北京市西城区阜成门外大街22号外经贸大厦6层东区                                                        查看职位地图"/>
    <x v="0"/>
    <s v="国企"/>
    <s v="专业服务/咨询(财会/法律/人力资源等)"/>
    <n v="8001"/>
    <n v="12000"/>
    <x v="3"/>
    <x v="0"/>
    <n v="3"/>
    <x v="0"/>
    <x v="6"/>
    <x v="0"/>
    <n v="10000.5"/>
  </r>
  <r>
    <x v="0"/>
    <x v="138"/>
    <s v="五险一金"/>
    <s v="职位月薪"/>
    <s v="12000-24000元/月"/>
    <d v="2018-04-04T09:32:16"/>
    <m/>
    <x v="3"/>
    <s v="本科"/>
    <s v="1人"/>
    <s v="工作职责1.负责轻松互助和轻松E保数据系统搭建；2.根据产品和运营需求，搭建可视化报表；3.参与业务数据分析，通过数据驱动，推动转化率提升和用户增长；4.参与用户建模，提升团队精细化运营能力。职位要求1.熟练的SQL查询能力；2.BI工具使用经验；3.1年以上数据分析经验；4.优秀的数据分析能力。加分项：1.百万级日活的产品或运营经验。"/>
    <s v="东城区东直门北小街歌华大厦B座10层1021室                                                        查看职位地图"/>
    <x v="0"/>
    <s v="民营"/>
    <s v="互联网/电子商务"/>
    <n v="12000"/>
    <n v="24000"/>
    <x v="3"/>
    <x v="1"/>
    <n v="1"/>
    <x v="0"/>
    <x v="0"/>
    <x v="0"/>
    <n v="18000"/>
  </r>
  <r>
    <x v="0"/>
    <x v="250"/>
    <m/>
    <s v="职位月薪"/>
    <s v="15001-20000元/月"/>
    <d v="2018-04-03T14:30:32"/>
    <m/>
    <x v="2"/>
    <s v="本科"/>
    <s v="2人"/>
    <s v="岗位职责：1、支援公司投资业务所需要的行业分析报告；2、对集团的在华事业提供研究支援；任职要求：1、大学本科及以上学历，工作经验8年以上，具备投行或著名咨询公司工作经验；2、熟悉财务分析方法以及IPO的业务知识；3、熟悉投资行业分析报告的写作方式；4、能够熟练利用数据库和现场调查的方法提出专业的行业分析报告；"/>
    <s v="北京市朝阳区建国门外大街国贸桥西南角SK大厦                                                        查看职位地图"/>
    <x v="6"/>
    <s v="外商独资"/>
    <s v="通信/电信运营、增值服务"/>
    <n v="15001"/>
    <n v="20000"/>
    <x v="2"/>
    <x v="1"/>
    <n v="2"/>
    <x v="6"/>
    <x v="7"/>
    <x v="0"/>
    <n v="17500.5"/>
  </r>
  <r>
    <x v="0"/>
    <x v="251"/>
    <s v="五险一金"/>
    <s v="职位月薪"/>
    <s v="5000-8000元/月"/>
    <d v="2018-04-08T09:56:47"/>
    <m/>
    <x v="0"/>
    <s v="本科"/>
    <s v="1人"/>
    <s v="一、岗位职责承担生物信息相关的技术开发、优化及日常数据分析相关的工作二、任职要求1、本科及以上学历，生物学、遗传学、数学、物理学、计算机科学、软件工程等相关专业技术知识；2、1年及以上NGS生物信息数据分析相关经验；3、较强的自我驱动及求知能力；无障碍英文文献阅读及资料检索能力；4、熟练掌握一种以上编程语言；5、较强的发现问题解决问题能力，可独立承担研发相关工作；6、良好的沟通协作能力，责任心强。网址：www.amoydx.com工作地点：上海"/>
    <s v="上海"/>
    <x v="0"/>
    <s v="合资"/>
    <s v="医药/生物工程"/>
    <n v="5000"/>
    <n v="8000"/>
    <x v="0"/>
    <x v="1"/>
    <n v="1"/>
    <x v="0"/>
    <x v="3"/>
    <x v="0"/>
    <n v="6500"/>
  </r>
  <r>
    <x v="0"/>
    <x v="143"/>
    <s v="五险一金"/>
    <s v="职位月薪"/>
    <s v="6000-10000元/月"/>
    <d v="2018-04-08T09:49:29"/>
    <m/>
    <x v="3"/>
    <s v="本科"/>
    <s v="1人"/>
    <s v="岗位职责：1. ? ?负责商业项目运营，包括内容上线、推广、周期性报表制作、专项报表制作等。2. ? ?负责项目基础数据的整理及统计，对日常业务数据的汇总分析。3. ? ?对业务数据进行验证核对，确保数据的准确性、有效性。 ? ? 4.基于平台数据，优化推送渠道的转化效果。任职资格：1. ? ?优秀的学习能力、沟通能力、数据分析能力。2. ? ?能熟练运用Excel、PPT等软件，熟悉各类数据分析与图表简报制作工具。3. ? ?逻辑清晰，思维敏捷，细心、认真、负责，抗压能力强。4. ? ?熟悉医药类新媒体运营的优先；能使用任意编程语言实现自动化的优先，R、Python、VBA等。"/>
    <s v="北京市朝阳区朝阳北路白家楼甲1号红庄国际文化保税创新园E1座                                                        查看职位地图"/>
    <x v="0"/>
    <s v="民营"/>
    <s v="互联网/电子商务"/>
    <n v="6000"/>
    <n v="10000"/>
    <x v="3"/>
    <x v="1"/>
    <n v="1"/>
    <x v="0"/>
    <x v="0"/>
    <x v="0"/>
    <n v="8000"/>
  </r>
  <r>
    <x v="0"/>
    <x v="164"/>
    <s v="五险一金"/>
    <s v="职位月薪"/>
    <s v="10001-15000元/月"/>
    <d v="2018-04-04T11:41:47"/>
    <m/>
    <x v="3"/>
    <s v="本科"/>
    <s v="1人"/>
    <s v="岗位职责：1. 与业务部门保持密切沟通合作，掌握业务和产品动态和规划2. 负责全站或具体产品的用户分析，通过对海量数据的分析挖掘，提取用户特征、行为轨迹、及变动趋势3. 建立分析模型，通过公司的海量数据，应用统计分析、数据挖掘方法解决业务部门的实际需求4. 参与大数据挖掘工作，从网站运营、营销传播、用户分析等方向为客户提供数据分析服务，并根据分析结果提出决策建议5. 响应并管理业务部门的其他数据分析需求，协调相关部门推动分析项目的高效完成任职要求：1.全日制统招本科及以上学历，统计学、经济学、计算机等和数据处理高度相关专业（理工科背景优先），1年及以上相关工作经验；扎实的统计学、数据挖掘理论基础；2. 熟练使用Hadoop ,Hive, Spark, AWS, NLTK ,Unix/Linux等工具集；有数据建模和机器学习经验者优先；3. 熟练使用Java, Python, Bash, Scala, R, SQL等语言,熟练使用关系型数据库MySQL ,PostgreSQL ,Oracle中的至少一种；4. 具有较强结构化思维、逻辑思维能力，对数据敏感，具备优秀的信息整合和分析能力，能够形成清晰的业务观点和前瞻判断；5. 具有良好的商业敏感度和优秀的数据分析技能，能够开发创新而实际的分析方法以解决复杂的商业问题；擅长与内部及外部商业伙伴的交流沟通，具有优秀的报告讲解能力及沟通能力；6. 有互联网数据分析、运营优化相关背景；有网站用户行为研究和数据挖掘经验者优先，有搭建数据库经验优先拥有海量数据处理经验者优先；"/>
    <s v="北京市朝阳区红军营南路15号院2号楼四层（瑞普大厦D座）                                                        查看职位地图"/>
    <x v="1"/>
    <s v="民营"/>
    <s v="互联网/电子商务"/>
    <n v="10001"/>
    <n v="15000"/>
    <x v="3"/>
    <x v="1"/>
    <n v="1"/>
    <x v="1"/>
    <x v="0"/>
    <x v="0"/>
    <n v="12500.5"/>
  </r>
  <r>
    <x v="0"/>
    <x v="252"/>
    <s v="五险一金"/>
    <s v="职位月薪"/>
    <s v="8000-15000元/月"/>
    <d v="2018-02-23T10:16:16"/>
    <m/>
    <x v="2"/>
    <s v="本科"/>
    <s v="2人"/>
    <s v="岗位职责：1.负责前期与用户沟通需求，分析挖掘用户痛点；2.负责需求分析、功能设计；3.负责自主产品规划，设计，推广。任职要求：1.5年及以上工作经验，有智慧城市、综合能源产品经验者优先；2.思维活跃，有优秀的学习能力，创新力，有良好的文档写作习惯和能力；3.对WEB领域、移动领域有深入的认识，具有良好的的客户需求分析、产品研究、调研和数据分析能力；4.精通PPT、Visio工具和其他工具软件；5.有完整的信息化产品或项目经验，参与过已上线的信息化产品；"/>
    <s v="北京"/>
    <x v="1"/>
    <s v="民营"/>
    <s v="计算机软件"/>
    <n v="8000"/>
    <n v="15000"/>
    <x v="2"/>
    <x v="1"/>
    <n v="2"/>
    <x v="1"/>
    <x v="0"/>
    <x v="0"/>
    <n v="11500"/>
  </r>
  <r>
    <x v="0"/>
    <x v="253"/>
    <s v="绩效奖金"/>
    <s v="职位月薪"/>
    <s v="30001-50000元/月"/>
    <d v="2018-04-04T09:19:55"/>
    <m/>
    <x v="0"/>
    <s v="硕士"/>
    <s v="1人"/>
    <s v="岗位职责：【主要工作目标】完成公司核心业务平台中深度学习、自然语言处理模块的技术选型，搭建，架构，开发。【工作职责】1. 负责公司大规模深度学习，自我学习平台的选型，框架搭建，性能优化2. 从事深度学习框架搭建，研发面向企业级应用的大规模深度学习处理平台；3. 应用NLP、深度学习、机器学习等技术解决海量语音，UGC文本信息进行数据建模，推动业务发展；4. 负责系统架构设计和优化，底层算法性能调优任职要求：【基本技能的要求】1. Linux 操作系统的熟练使用2. C/C++/JAVA的编程开发能力3.硕士毕业以上,至少3年工作经验【以下三个方向的人才均可】1）熟悉各种深度神经网络模型，如DNN、CNN、RNN等，并掌握其相关的优化算法；2）对常用的深度学习开源软件，如Caffe、Kaldi、Theano、ConvNet等其中之一有成功实践经验，并对其实现代码有深入理解；3）精通算法（数值优化、动态规划等）与常见数据结构（并查集、Trie、哈希表、堆等）；4）能使用MPI、CUDA等快速实现业务算法5）在深度学习并行化方面有一定研究，了解多种深度学习并行方式者优先6）精通C/C++，熟悉Python / Perl / R 等脚本语言；熟悉hadoop、spark、storm等大数据分析平台，7）具备机器学习，信息检索，数据挖掘，自然语言处理，人工智能，计算机视觉等领域之一的深入研究经验8）计算机，模式识别相关专业硕士以上学历，985甚佳。【有以下经验者优先】1. 有大型音频网站和实时多媒体社交网站开发经验者优先2. 百万级用户以上应用程序后台设计者优先"/>
    <s v="上海市漕宝路401号                                                        查看职位地图"/>
    <x v="4"/>
    <s v="民营"/>
    <s v="专业服务/咨询(财会/法律/人力资源等)"/>
    <n v="30001"/>
    <n v="50000"/>
    <x v="0"/>
    <x v="0"/>
    <n v="1"/>
    <x v="4"/>
    <x v="0"/>
    <x v="0"/>
    <n v="40000.5"/>
  </r>
  <r>
    <x v="0"/>
    <x v="254"/>
    <s v="节日福利"/>
    <s v="职位月薪"/>
    <s v="10000-20000元/月"/>
    <d v="2018-04-04T09:42:59"/>
    <m/>
    <x v="3"/>
    <s v="本科"/>
    <s v="1人"/>
    <s v="岗位职责：1、负责收集客户对数据产品使用的反馈，统计分析并协助研发改善客户体验；2、负责和运维一起维护接口的可用性，及时解答用户遇到的问题；3、协助商务开拓KA客户；4、对客户进行画像，为精准的运营及商务拓展提供数据支持；5、负责第三方数据产品交易平台的运营工作，包括店铺的装修、商品管理、运营数据的监控等；6、市场分析，竞品分析，为产品经理提供市场支持，为公司的产品定价策略提供建议。任职要求：1、全日制本科及以上学历，理工科背景，统计、数据、心理学、计算机等相关专业优先；2、2年以上工作经验，有咨询、用户研究、行业研究的经验优先；3、良好的数据敏感度，有独立撰写数据分析报告的能力；4、曾在大数据公司任职者优先；5、具有电商运营经验者优先；6、具备较强的沟通能力，逻辑思维能力，团队协作能力，为人耐心细致，责任心强。"/>
    <s v="北京市海淀区学院路甲5号中关村768创意产业园B座7号门2层"/>
    <x v="4"/>
    <s v="民营"/>
    <s v="IT服务(系统/数据/维护)"/>
    <n v="10000"/>
    <n v="20000"/>
    <x v="3"/>
    <x v="1"/>
    <n v="1"/>
    <x v="4"/>
    <x v="0"/>
    <x v="0"/>
    <n v="15000"/>
  </r>
  <r>
    <x v="0"/>
    <x v="164"/>
    <s v="五险一金"/>
    <s v="职位月薪"/>
    <s v="8000-15000元/月"/>
    <d v="2018-04-08T09:47:40"/>
    <m/>
    <x v="3"/>
    <s v="本科"/>
    <s v="3人"/>
    <s v="岗位职责：1.参与数据平台的建设,根据需求制定切实可行的方案。2.参与相关项目的优化及代码开发。3.负责云端大数据平台的管理及维护。4.参与编写相关技术文档。任职要求：1.熟悉javascript。2.掌握sql数据分析。3.掌握mysql/postgresql/mongodb/cassandra等数据库。4.掌握java/python 至少一门编程语言。5.有BI,数据分析相关的经验优先。6.对物联网感兴趣,学习能力强,有责任心。"/>
    <s v="上海市松江区莘砖公路518号临港松江科技城3号楼5层D座"/>
    <x v="4"/>
    <s v="合资"/>
    <s v="仪器仪表及工业自动化"/>
    <n v="8000"/>
    <n v="15000"/>
    <x v="3"/>
    <x v="1"/>
    <n v="3"/>
    <x v="4"/>
    <x v="3"/>
    <x v="0"/>
    <n v="11500"/>
  </r>
  <r>
    <x v="0"/>
    <x v="255"/>
    <s v="五险一金"/>
    <s v="职位月薪"/>
    <s v="8000-12000元/月"/>
    <d v="2018-04-03T09:19:45"/>
    <m/>
    <x v="3"/>
    <s v="硕士"/>
    <s v="1人"/>
    <s v="岗位职责： 1、和客户沟通项目需求，根据需求设计方案；2、根据方案指导项目部门进行实施；3、进行数据分析和数据挖掘；4、根据研究成果撰写研究报告；5、准备材料通过项目评审。任职要求： 1、要求硕士学历，统计、经济、社会等相关专业，特别优秀者可放宽条件；2、相关工作经验两年以上；3、文字功底扎实，较强的归纳和总结能力；4、对数据敏感，极强的数据分析和挖掘能力；5、熟悉统计分析软件使用和图表的制作；6、有政府研究项目的相关工作经验者优先考虑。工作时间朝九晚六，午休两小时，五天七小时制，入职即购买社保，国家法定节假日放假，公司提供广扩发展空间，欢迎你的加入！ 工作地址 深圳市南山区数字文化产业基地东座裙楼301"/>
    <s v="深圳市南山区数字文化产业基地东座裙楼301                                                        查看职位地图"/>
    <x v="4"/>
    <s v="民营"/>
    <s v="专业服务/咨询(财会/法律/人力资源等)"/>
    <n v="8000"/>
    <n v="12000"/>
    <x v="3"/>
    <x v="0"/>
    <n v="1"/>
    <x v="4"/>
    <x v="0"/>
    <x v="0"/>
    <n v="10000"/>
  </r>
  <r>
    <x v="0"/>
    <x v="256"/>
    <s v="五险一金"/>
    <s v="职位月薪"/>
    <s v="5000-8000元/月"/>
    <d v="2018-04-08T09:34:34"/>
    <m/>
    <x v="3"/>
    <s v="大专"/>
    <s v="1人"/>
    <s v="岗位职责：1、分析业务数据，梳理运营与推广的业务需求，及时发现问题并提出解决方案；2、定期统计数据报表，为业务提供决策依据，为各项目提供业务数据分析支持；3、从不同数据源获取并加工数据，为日常业务运营提供精准的数据支持；4、协助搭建基础数据分析平台，建立运营监控体系；岗位要求：1、对数据统计软件有一定了解，能熟练操作Excel等办公软件；2、有1-3年互联网公司的数据统计、数据运营、数据分析经验工作优先；3、统计、数学、会计、计算机、金融学、营销、管理等相关专业；4、具有较强的利用数据分析/挖掘，解决业务问题的能力，具有良好的沟通、表达能力，较强的团队合作意识。福利待遇:一、基本福利：1、五险一金：正式员工入职，公司为员工缴纳社会保险和住房公积金。2、节日礼金：公司为正式员工在相应的节日发放红包、礼金、物品等。3、中餐补贴：公司为正式员工按工作日提供中餐伙食补贴。4、话费报销：公司为正式员工按照职级每月发放通讯报销款。5、电脑补贴：允许自带电脑的员工可享受每月电脑补贴。6、生小孩：正式员工生子，公司将带礼品前往探望慰问并发送祝福信息以表祝贺。7、喜金：正式员工结婚公司将给予一定金额的喜金，并发送祝福信息以表祝贺。8、慰问金：正式员工直系亲属（父母、配偶、子去世，公司将致一定金额的物品或奠仪以示慰问。9、入职/年度体检：公司关心员工身体健康，在新员工转正时公司免费为员工体检；满足公司年度体检条件的，公司将为员工开展健康扫描月活动。二、薪酬与奖金：公司有健全的职业发展规划体系，为员工搭建职业发展的空间与平台，给员工提供了施展才华的舞台。1、加薪：公司每年定期为工作满1年的员工加薪。2、调薪：对业绩优秀的员工给予认可及奖励，使员工能够获得晋职、晋级发展机会。3、推荐奖：员工为公司推荐合适人员转正后，公司将给予推荐者一定金额的奖金。4、优秀奖励：公司定期开展评奖评优活动，鼓励员工不断创造佳绩，与公司共同成长发展。三、假期：1、员工享有国家法定节假日。2、正式员工享受带薪假期（年假、婚、丧、产假、计划生育假、哺乳假）。3、在各种国定假期到来之际，公司会发送各类祝福及提醒信息，为员工送去关怀与祝福，祝福员工节目快乐。四、活动：1、活动经费：主要用于部门集体活动及成长学习，按照每人每年一定金额的标准发放到部门。2、生日祝福：公司每月为员工过集体生日，外地员工可收到公司发送的生日祝福及关怀信息。3、公司每年将根据当年的实际情况安排员工集体文娱活动（年会、拓展、聚餐、各类活动等等），员工在积极参加各类活动的同时，能够充分发挥和施展自已的才艺，共同营造和谐、向上的工作氛围。其它相关福利建设中…………！！！公司以低调务实的企业文化，优雅舒适的办公环境、简单的人际关系、注重新人培养等等，在此，我们诚挚邀请并期待您的加入～～！"/>
    <s v="北京市朝阳区光华路22号soho 2单元17层                                                        查看职位地图"/>
    <x v="0"/>
    <s v="民营"/>
    <s v="互联网/电子商务"/>
    <n v="5000"/>
    <n v="8000"/>
    <x v="3"/>
    <x v="2"/>
    <n v="1"/>
    <x v="0"/>
    <x v="0"/>
    <x v="0"/>
    <n v="6500"/>
  </r>
  <r>
    <x v="0"/>
    <x v="257"/>
    <s v="五险一金"/>
    <s v="职位月薪"/>
    <s v="10001-15000元/月"/>
    <d v="2018-04-03T11:01:10"/>
    <m/>
    <x v="1"/>
    <s v="本科"/>
    <s v="2人"/>
    <s v="岗位职责：1、软件开发项目需求分析、业务设计；2、开发及后续过程的需求跟进、变更把控，以及需求相关的管理与技术支持；3、售前项目业务规划及投标文件编写。任职要求：1、计算机及相关专业、本科及以上学历；2、3年以上软件相关工作经验、1年以上需求分析工作经验；3、思路清晰，具有良好的业务沟通能力、业务理解能力，较强的业务分析、业务建模、需求把控能力，能独立编写需求分析、设计文档；4、有软件开发基础，熟悉关系数据库原理，有数据库设计经验；5、熟练使用Visio、Axure RP、Rose、PowerDesigner等分析设计工具；6、工作踏实、对技术工作有热情、具备团队合作能力；7、具备解决方案编写能力，有大型电子政务项目经验，有项目实施管理经验者优先；8、 具有交通行业信息化项目经验者优先9、 具有数据分析、数据整合、ETL或信息资源目录编制经验者优先"/>
    <s v="北京市海淀区北太平庄路25号（地铁10号线牡丹园站向南200米路西）中国专利信息中心2层"/>
    <x v="0"/>
    <s v="国企"/>
    <s v="计算机软件"/>
    <n v="10001"/>
    <n v="15000"/>
    <x v="1"/>
    <x v="1"/>
    <n v="2"/>
    <x v="0"/>
    <x v="6"/>
    <x v="0"/>
    <n v="12500.5"/>
  </r>
  <r>
    <x v="0"/>
    <x v="258"/>
    <s v="五险一金"/>
    <s v="职位月薪"/>
    <s v="20001-30000元/月"/>
    <d v="2018-04-04T18:00:07"/>
    <m/>
    <x v="6"/>
    <s v="本科"/>
    <s v="1人"/>
    <s v="工作职责：1.审核单体公司（单体+合并）财务报表；2.核对关联往来、交易及现金流；3.编制集团会计合并报表；4.撰写财务分析报告（管理口径），提供各项分析数据；5.负责各类报表相关财务资料的整理及归档；6.协助账务审查、审计配合等工作 ；任职要求：1、财务管理、会计学及相关专业,本科及以上学历；2、具有3年以上大中型企业财务合并报表、财务分析相关经验；3、熟悉国内会计准则及税务政策；4、良好的沟通能力及团队协作能力、数据分析能力；"/>
    <s v="北京市朝阳区国贸中海广场中楼17层                                                        查看职位地图"/>
    <x v="0"/>
    <s v="民营"/>
    <s v="房地产/建筑/建材/工程"/>
    <n v="20001"/>
    <n v="30000"/>
    <x v="6"/>
    <x v="1"/>
    <n v="1"/>
    <x v="0"/>
    <x v="0"/>
    <x v="0"/>
    <n v="25000.5"/>
  </r>
  <r>
    <x v="0"/>
    <x v="259"/>
    <s v="每年多次调薪"/>
    <s v="职位月薪"/>
    <s v="5000-10000元/月"/>
    <d v="2018-04-08T09:32:59"/>
    <m/>
    <x v="0"/>
    <s v="本科"/>
    <s v="10人"/>
    <s v="岗位职责：市场研究、数据分析、报告撰写任职要求：1、金融、管理、新闻、IT等相关专业本科以上学历；2、有市场研究或市场调研相关社会经验，具有一定的定性/定量研究方法及经验；3、热爱市场研究分析工作，具有缜密的逻辑思维能力，擅长分析，注重细节。有IT行业相关工作经验者优先考虑；4、有良好的文字功底和写作能力；5、能熟练应用Word PPT及Excel等办公软件，能够使用统计分析软件予以优先考虑；6、乐于接受挑战，对工作富有责任感，善于沟通，具有团队合作精神。接受优秀的应届毕业生。"/>
    <s v="回龙观育知东路首开智慧社1号楼2单元708                                                        查看职位地图"/>
    <x v="4"/>
    <s v="民营"/>
    <s v="互联网/电子商务"/>
    <n v="5000"/>
    <n v="10000"/>
    <x v="0"/>
    <x v="1"/>
    <n v="10"/>
    <x v="4"/>
    <x v="0"/>
    <x v="0"/>
    <n v="7500"/>
  </r>
  <r>
    <x v="0"/>
    <x v="260"/>
    <s v="五险一金"/>
    <s v="职位月薪"/>
    <s v="6001-8000元/月"/>
    <d v="2018-04-03T09:48:43"/>
    <m/>
    <x v="0"/>
    <s v="不限"/>
    <s v="1人"/>
    <s v="岗位职责：1.对不良物料进行分析和维修2.负责不良品物料的统计和数据分析3.负责客户的报告整理和跟进工作4.负责部分产品的分析培训工作5.产品质量问题的及时处理6.与其它部门的合作解决质量问题7.指导QC技能的发展8.处理客户投诉，分析缺陷原因、创建8D报告9.定期完成相关质量报告10.完成上级交办的其它工作任职要求：1. 大专以上学历，机电类专业；2. 能熟练维修各种PCBA，3年以上相关工作经验；3. 熟悉电子线路板的原理，能熟练使用各类电子设备如，万用表，示波器，电源等 ；4. 具有一定的英语应用能力、熟练使用各种办公设备和软件，具有较强的表达和写作能力；5. 为人诚实正直，责任心强，有良好的服务意识及团队精神"/>
    <s v="上海市松江工业区茜浦路435号                                                        查看职位地图"/>
    <x v="0"/>
    <s v="外商独资"/>
    <s v="仪器仪表及工业自动化"/>
    <n v="6001"/>
    <n v="8000"/>
    <x v="0"/>
    <x v="3"/>
    <n v="1"/>
    <x v="0"/>
    <x v="7"/>
    <x v="0"/>
    <n v="7000.5"/>
  </r>
  <r>
    <x v="0"/>
    <x v="261"/>
    <s v="住房补贴"/>
    <s v="职位月薪"/>
    <s v="6000-10000元/月"/>
    <d v="2018-04-04T10:21:39"/>
    <m/>
    <x v="3"/>
    <s v="本科"/>
    <s v="1人"/>
    <s v="岗位职责：1、负责公司现有运营项目生产过程的监测，故障报送，报表整理及上报等；2、负责收集、整理产品数据，同时整合多渠道的业务数据，编写运营数据分析报告，为其他相关部门提供数据分析支持、报表分析支持、报表模型支持等；3、具有较强的数字敏感性，较为精通EXCEL软件，熟练应用函数及相关的统计分析工具；4、负责产品线数据分析，与客户沟通，探索数字化业务运营的相关理念和方法，并驱动产品的落地。任职要求：1、本科以上学历，计算机、统计学、市场营销专业优先；2、对数据驱动业务有深入理解，对数据与业务有足够的敏感性，较强的逻辑分析与独立思考能力；3.数据敏感，熟练使用excel，熟悉SQL；4.具有较强的文案写作能力，出色的文字组织能力，产品细节能力；5.创意能力强、思维敏捷、善于沟通、具有良好的语言表达能力和快速学习能力；6.善于沟通、具有较强的团队合作精神和组织、协调能力，有较强的职业责任心。"/>
    <s v="北京朝阳区东三环中路39号建外SOHO西区16号楼27层                                                        查看职位地图"/>
    <x v="0"/>
    <s v="上市公司"/>
    <s v="通信/电信运营、增值服务"/>
    <n v="6000"/>
    <n v="10000"/>
    <x v="3"/>
    <x v="1"/>
    <n v="1"/>
    <x v="0"/>
    <x v="2"/>
    <x v="0"/>
    <n v="8000"/>
  </r>
  <r>
    <x v="0"/>
    <x v="138"/>
    <s v="五险一金"/>
    <s v="职位月薪"/>
    <s v="20001-30000元/月"/>
    <d v="2018-04-08T09:31:50"/>
    <m/>
    <x v="1"/>
    <s v="本科"/>
    <s v="1人"/>
    <s v="岗位职责：1、对接金融机构进行需求管理和应用场景挖掘；2、负责数据产品使用场景、流程的梳理，进行产品规划、设计和产品生命周期管理（从概念提出到软件发布）；3、提炼数据产品需求，与相关团队协作并推动数据产品的落地4、通过专题分析，对业务问题进行深入分析，为公司运营决策、产品方向、销售策略提供数据支持；任职要求：1、金融、统计、财务、计算机本科及以上学历；2、3年以上数据产品、数据分析经验3、熟悉银行或互联网金融业务；4、熟悉信贷风险管理流程，对信贷数据和风控具备一定的认知；5、掌握基本的数据分析方法及工具，了解数理统计、数据分析及挖掘，熟知常用算法；6、熟悉财务、税务业务者优先，熟悉数据挖掘算法者优先；7、具备较好的沟通能力，语言表达能力，和文档撰写能力；8、具备优秀的团队意识和沟通能力，学习能力和主动性强，具有钻研精神，充满激情，乐于接受挑战；"/>
    <s v="海淀区西北旺东路10号院东区15号楼中兴通大厦4楼                                                        查看职位地图"/>
    <x v="3"/>
    <s v="民营"/>
    <s v="基金/证券/期货/投资"/>
    <n v="20001"/>
    <n v="30000"/>
    <x v="1"/>
    <x v="1"/>
    <n v="1"/>
    <x v="3"/>
    <x v="0"/>
    <x v="1"/>
    <n v="25000.5"/>
  </r>
  <r>
    <x v="0"/>
    <x v="262"/>
    <s v="五险一金"/>
    <s v="职位月薪"/>
    <s v="15000-25000元/月"/>
    <d v="2018-02-24T09:36:30"/>
    <m/>
    <x v="1"/>
    <s v="本科"/>
    <s v="1人"/>
    <s v="岗位职责：1.负责管理和建立公司的财务控制体系，利用财务核算与会计原理为公司提供经营决策依据；2.建立和完善业财为一体的监控体系，建立相关分析模型，及时掌握公司经营情况及财务投资回报情况；3.根据公司发展战略及发展目标，完成公司的预算编制、预算分析与预算管理，进行业绩回顾和评估目标达成情况，并提供预算的跟踪分析报告及建议；4.负责建立和完善财务分析体系，跟踪和监控公司重要指标的达成情况，根据重要指标的变化提供分析和改进建议，与各部门协调，推动问题的进一步解决；5.建立对竞争对手的跟踪监控体系，提供业务量、渠道及投资效率的对标分析；6.支持财务总监及公司高层的应急分析及处理工作等。任职要求：1.年龄25-40岁之间，本科及以上学历，财务管理，金融，投资相关专业，3年以上相关工作经验；2.熟悉预算管理、报表分析等工作，熟悉行业现状；3.熟悉企业财务制度及工作流程、相关财税等法律法规；4.优秀的数据分析能力、缜密的逻辑思维能力和形成方案建议能力，较好的商业感觉及行业洞察力；5.沟通协调能力较强，具有较强的执行能力，具有较强的责任心和进取心，具备良好团队合作意识和敬业奉献精神，能承受较大的工作压力。6.熟练使用Excel、PPT等办公软件。"/>
    <s v="北京市朝阳区建国路92号世茂大厦C座13层                                                        查看职位地图"/>
    <x v="0"/>
    <s v="民营"/>
    <s v="互联网/电子商务"/>
    <n v="15000"/>
    <n v="25000"/>
    <x v="1"/>
    <x v="1"/>
    <n v="1"/>
    <x v="0"/>
    <x v="0"/>
    <x v="0"/>
    <n v="20000"/>
  </r>
  <r>
    <x v="0"/>
    <x v="199"/>
    <s v="14薪"/>
    <s v="职位月薪"/>
    <s v="20000-30000元/月"/>
    <d v="2018-04-08T09:39:57"/>
    <m/>
    <x v="3"/>
    <s v="本科"/>
    <s v="1人"/>
    <s v="职位描述参与公司大数据平台建设数据分析平台后端核心系统研发通用的数据挖掘平台研发配合产品经理深入理解客户需求任职要求分布式系统或大数据分析平台两年开发经验及以上深入理解大数据分析模型及平台架构对用户画像、机器学习等技术了解，有过实际经验者更佳精通java或c/c++编程，熟悉golang者更佳了解大数据处理开源系统，对spark、hbase、cassandra等熟悉者更佳有过知名互联网公司工作经历者优选富有探索精神，乐观积极，勇于接受挑战全日制大学本科及以上学历"/>
    <s v="北京市海淀区北四环西路中关村国际创新大厦508室                                                        查看职位地图"/>
    <x v="4"/>
    <s v="民营"/>
    <s v="互联网/电子商务"/>
    <n v="20000"/>
    <n v="30000"/>
    <x v="3"/>
    <x v="1"/>
    <n v="1"/>
    <x v="4"/>
    <x v="0"/>
    <x v="0"/>
    <n v="25000"/>
  </r>
  <r>
    <x v="0"/>
    <x v="144"/>
    <s v="五险一金"/>
    <s v="职位月薪"/>
    <s v="10000-13000元/月"/>
    <d v="2018-04-08T09:36:18"/>
    <m/>
    <x v="3"/>
    <s v="本科"/>
    <s v="1人"/>
    <s v="岗位职责：1.协助开展互联网渠道运营发展规划，成果总结，日常监控以及客户体验评测。2.协助项目经理进行互联网渠道（网站、wap、客户端、H5）日常运营数据管理，分析问题并提出运营改进策略及方案。3.负责行业信息、竞争对手研究，深度剖析数据，为渠道运营发展、客户体验提升提供决策依据。任职要求：1.本科及以上学历，电子商务、信息管理、统计学、工商管理相关专业2.具备较强的数据分析能力、写作能力以及协调沟通能力，熟悉office、脑图、visio等办公软件，熟悉公文及研究报告写作3.爱岗敬业，责任感强，在工作中具有合作精神，通过集体智慧，集思广益解决工作中的难题和挑战。4.对所负责的工作有较好的专业能力或专业背景，具有大数据应用、互联网渠道运营、客户研究等相关工作（实习）经验优先。"/>
    <s v="广州市越秀区广州市越秀区东华西路59号移动大厦                                                        查看职位地图"/>
    <x v="0"/>
    <s v="股份制企业"/>
    <s v="通信/电信运营、增值服务"/>
    <n v="10000"/>
    <n v="13000"/>
    <x v="3"/>
    <x v="1"/>
    <n v="1"/>
    <x v="0"/>
    <x v="4"/>
    <x v="0"/>
    <n v="11500"/>
  </r>
  <r>
    <x v="0"/>
    <x v="263"/>
    <s v="五险一金"/>
    <s v="职位月薪"/>
    <s v="10001-15000元/月"/>
    <d v="2018-02-24T09:36:40"/>
    <m/>
    <x v="0"/>
    <s v="本科"/>
    <s v="1人"/>
    <s v="岗位职责：1.负责调研行业政策，并对政策进行解读；2.负责调研国内外的网贷行业平台，包括资产端和产品端，并分析其优劣势；3.负责调研并分析不同业务模式的特点、优劣势；4.根据调研分析结果，并结合公司实际情况，提出公司改进建议。任职要求：1.熟练使用Excel和SQL；2.英语水平良好，能看懂外文网站；3.硕士及以上学历，数学、金融、市场、管理等相关专业。"/>
    <s v="北京市朝阳区建国路92号世茂大厦C座13层                                                        查看职位地图"/>
    <x v="0"/>
    <s v="民营"/>
    <s v="互联网/电子商务"/>
    <n v="10001"/>
    <n v="15000"/>
    <x v="0"/>
    <x v="1"/>
    <n v="1"/>
    <x v="0"/>
    <x v="0"/>
    <x v="0"/>
    <n v="12500.5"/>
  </r>
  <r>
    <x v="0"/>
    <x v="143"/>
    <s v="每年多次调薪"/>
    <s v="职位月薪"/>
    <s v="5000-8000元/月"/>
    <d v="2018-04-08T09:39:08"/>
    <m/>
    <x v="3"/>
    <s v="大专"/>
    <s v="1人"/>
    <s v="工作职责1、负责公司业务相关数据的提取、处理及分析工作，负责运营数据需求整理与跟进，定期输出分析报告；2、通过数据分析结果，提供营收增长等业务发展建议，把控项目利润及进度，为运营决策提供数据支持，审核制定相关报价方案，并参与方案执行；3、通过数据分析结果，对现有业务进行深度诊断，发现业务问题，制定解决方案并跟进处理，降低业务风险；4、挖掘数据背后的市场方向、规律、短板，为业务提供决策依据。?5、建立和完善数据分析体系，并根据业务变化不断优化改进分析体系。任职要求1、专科及以上学历，统计、数学、数据挖掘、计量经济学等相关专业优先；2、2年及以上数据分析、运营相关工作经验；3、精通excel（数据透视表、各种常用公式），PPT等办公软件。熟悉SQL，能够独立完成数据收集、处理、分析工作；4、具备较强的学习能力、数据分析能力和严密的逻辑思维，出色的数据洞察力及分析能力，擅于通过数据分析发现业务规律；5、责任心强，工作认真细致，有条理，具有良好的团队合作能力。"/>
    <s v="北京市石景山区阜石路165号院中国华录大厦14层                                                        查看职位地图"/>
    <x v="4"/>
    <s v="股份制企业"/>
    <s v="互联网/电子商务"/>
    <n v="5000"/>
    <n v="8000"/>
    <x v="3"/>
    <x v="2"/>
    <n v="1"/>
    <x v="4"/>
    <x v="4"/>
    <x v="0"/>
    <n v="6500"/>
  </r>
  <r>
    <x v="0"/>
    <x v="264"/>
    <m/>
    <s v="职位月薪"/>
    <s v="15001-20000元/月"/>
    <d v="2018-04-04T10:36:17"/>
    <m/>
    <x v="0"/>
    <s v="本科"/>
    <s v="4人"/>
    <s v="岗位职责：1、负责收集国内外最新临床诊疗规范，并结合自身临床知识，建设及完善公司临床知识库。2、为客户提供定制符合当地需求的审核规则，确保自动化审核医保报销数据的准确性。3、通过健康信息大数据分析为患者评估健康状况，参与制定、维护个性化健康管理方案。4、 参会制定医疗支付方式及医疗质量评估方案，为医疗保险等相关项目提供必要的医学支持。任职要求：1、临床医学相关专业；2、全日制统招本科以上学历，具备3-5年临床工作；或硕士以上学历，具备1-3年临床工作经验；3、对医保政策和法规具有良好的理解判断能力，具备数据管理能力；4、熟练使用基本的办公软件，如：word、excel、powerpoint等；"/>
    <s v="北京市朝阳区西坝河西里甲18号三层"/>
    <x v="0"/>
    <s v="股份制企业"/>
    <s v="医药/生物工程"/>
    <n v="15001"/>
    <n v="20000"/>
    <x v="0"/>
    <x v="1"/>
    <n v="4"/>
    <x v="0"/>
    <x v="4"/>
    <x v="0"/>
    <n v="17500.5"/>
  </r>
  <r>
    <x v="0"/>
    <x v="265"/>
    <s v="五险一金"/>
    <s v="职位月薪"/>
    <s v="15001-20000元/月"/>
    <d v="2018-02-24T09:36:46"/>
    <m/>
    <x v="1"/>
    <s v="大专"/>
    <s v="1人"/>
    <s v="岗位职责：1.深入理解互联网金融行业的生态圈、业务模式、盈利模式、金融产品，分析行业现状和发展趋势完成专题分析报告；2.通过自己的洞察发现行业市场发展的方向，并结合公司的优劣势形成公司发展方向层面的战略建议；3.负责调研行业政策，并对政策进行解读；收集、加工行业情报和资讯，并结合公司实际运营情况给出相关业务建议。任职资格：1. 统招211本科及以上学历，数学、金融、市场、管理等相关专业；2. 英语水平良好，能看懂外文网站；3. 3年以上行业分析经验，并已形成自己的一套行业分析体系；4.学习能力强、思维敏捷、逻辑性强、责任心强、积极主动；5.重实用，能将获取信息进行深入理解并结合实际情况给出切实有效的建议。"/>
    <s v="北京市朝阳区建国路92号世茂大厦C座13层                                                        查看职位地图"/>
    <x v="0"/>
    <s v="民营"/>
    <s v="互联网/电子商务"/>
    <n v="15001"/>
    <n v="20000"/>
    <x v="1"/>
    <x v="2"/>
    <n v="1"/>
    <x v="0"/>
    <x v="0"/>
    <x v="0"/>
    <n v="17500.5"/>
  </r>
  <r>
    <x v="0"/>
    <x v="266"/>
    <s v="每年多次调薪"/>
    <s v="职位月薪"/>
    <s v="6001-8000元/月"/>
    <d v="2018-04-08T09:48:16"/>
    <m/>
    <x v="3"/>
    <s v="本科"/>
    <s v="1人"/>
    <s v="岗位职责：1、从用户和盈利双维度，持续丰富和完善各科室的产品矩阵；2、协同跟进、迭代优化各病种产品组合的营销效果和用药效果；3、结合产品的市场供需变化及采购难度，协同调整产品定价与维价；4、产品库存与备货量的动态管理。任职资格：1、本科及以上学历，统计学、经济学、药学等相关专业优先；2、1-2年互联网行业经验，有电商，医疗，医药行业分析的相关经验者优先；3、具有良好的沟通和合作意识，具有责任心，工作勤勉。"/>
    <s v="广州公司：广州市萝岗区科学大道中99号科汇金谷S栋四街四号"/>
    <x v="1"/>
    <s v="民营"/>
    <s v="医疗/护理/美容/保健/卫生服务"/>
    <n v="6001"/>
    <n v="8000"/>
    <x v="3"/>
    <x v="1"/>
    <n v="1"/>
    <x v="1"/>
    <x v="0"/>
    <x v="0"/>
    <n v="7000.5"/>
  </r>
  <r>
    <x v="0"/>
    <x v="267"/>
    <s v="五险一金"/>
    <s v="职位月薪"/>
    <s v="15001-20000元/月"/>
    <d v="2018-04-08T09:27:44"/>
    <m/>
    <x v="1"/>
    <s v="本科"/>
    <s v="1人"/>
    <s v="岗位职责：1、负责第三方大数据平台的战略合作与平台接入工作，为公司大数据系统的搭建提供业务支持；2、参与分析用户数据：通过深度挖掘用户在汽车行业数字展厅的行为数据，帮助产品、技术、运营部门发现、分析和解决问题；3、提供决策建议：依据公司大数据系统、第三方大数据平台的数据分析、数据挖掘结果，从数据发现问题，为管理层提供决策支持建议；4、数据驱动产品：提出产品优化建议，主动推进用户产品和公司解决方案在行业市场的渗透率；5、设计数据工具：参与设计数据分析相关的系统工具。任职要求：1、计算机、统计、数学专业本科以上学历；三年以上大数据行业相关工作经历；硕士优先考虑；2、丰富的大数据业务拓展工作经验，有丰富的跨团队与部门的资源整合能力，能够独立开展数据分析与业务拓展工作；3、熟悉商业数据分析报告，可发现和分析其中隐含的变化和问题；4、熟练操作Visio、Word、Excel、PPT等办公软件."/>
    <s v="北京市海淀区知春里中国卫星通信大厦东塔3层"/>
    <x v="0"/>
    <s v="上市公司"/>
    <s v="互联网/电子商务"/>
    <n v="15001"/>
    <n v="20000"/>
    <x v="1"/>
    <x v="1"/>
    <n v="1"/>
    <x v="0"/>
    <x v="2"/>
    <x v="0"/>
    <n v="17500.5"/>
  </r>
  <r>
    <x v="0"/>
    <x v="268"/>
    <s v="五险一金"/>
    <s v="职位月薪"/>
    <s v="20000-35000元/月"/>
    <d v="2018-02-24T09:36:46"/>
    <m/>
    <x v="1"/>
    <s v="本科"/>
    <s v="1人"/>
    <s v="岗位职责：1. 跟踪大数据市场动向，市场竞争对手分析，设计和提出产品的创新应用；2. 研究和规划数据产品的功能、服务及所需的业务流程，把握产品定位；3. 跟踪、分析、挖掘产品的客户需求，并能结合集团整体的业务规划，进行需求评估；4. 撰写《产品需求文档》，配合研发进行需求分析；5. 跟踪协调产品研发进度，把握产品质量，协调产品的交付；6. 配合运营及市场部门做好产品推广策划和技术支持；7. 规划产品运营目标与策略，持续改善产品及功能。任职要求：1. 正规全日制大学本科学历以上，数学、统计、通信和计算机相关专业背景者优先；2. 丰富的产品管理经验，从需求的确认、产品的原型，PRD的撰写、资源的协调，到产品上线后的跟进与项目管理；3. 对主流大数据产品、BI产品的现状和发展趋势有深入了解；4. 在金融风控、标签画像、精准营销、舆情报告、数据服务接口等一个或多个领域有深厚的经验积累和工作背景，主导过相关产品设计；5. 有负责设计过数据分析、数据挖掘、数据可视化、在线数据相关产品者优先；6. 5年以上产品经理或产品设计工作经验，可独立进行业务分析、产品规划和管理；7. 了解Hadoop，HDFS，Hive等分布式大数据技术、能与技术人员良好沟通的优先；8. 追求高品质产品的精神与热情，对行业动态有足够洞察力及敏锐度；9. 具有优秀的表达、沟通与协调能力、团队合作精神、保密意识。"/>
    <s v="北京市朝阳区建国路92号世茂大厦C座13层                                                        查看职位地图"/>
    <x v="0"/>
    <s v="民营"/>
    <s v="互联网/电子商务"/>
    <n v="20000"/>
    <n v="35000"/>
    <x v="1"/>
    <x v="1"/>
    <n v="1"/>
    <x v="0"/>
    <x v="0"/>
    <x v="0"/>
    <n v="27500"/>
  </r>
  <r>
    <x v="0"/>
    <x v="269"/>
    <s v="五险一金"/>
    <s v="职位月薪"/>
    <s v="15001-20000元/月"/>
    <d v="2018-04-08T09:34:55"/>
    <m/>
    <x v="1"/>
    <s v="本科"/>
    <s v="3人"/>
    <s v="岗位职责：1、负责公司的大数据产品（数据分析和数据挖掘等）在客户处的日常运维工作（定期巡检，健康检查，日常备份等）。 2、针对出现的问题，排查原因并给出初步的解决方案到公司的研发部门。任职要求：1、熟悉大数据平台（Hadoop、Strom、Kafka）的部署，运维和优化工作。 2、熟悉Mysql，Redis、Hive的部署，运维和优化工作。 3、了解分布式的数据存储和计算平台。 4、具有较好的沟通能力和较好的客户服务意识。 5、扎实的运维基础，对网络、硬件、linux系统熟练掌握，并且能基于linux进行复杂脚本编程的能力。 6、技术上对zookeeper,kafka,hadoop,storm等大数据组件有一定的运维能力。 7、本科及以上学历，计算机相关专业毕业"/>
    <s v="南京西路"/>
    <x v="0"/>
    <s v="民营"/>
    <s v="计算机软件"/>
    <n v="15001"/>
    <n v="20000"/>
    <x v="1"/>
    <x v="1"/>
    <n v="3"/>
    <x v="0"/>
    <x v="0"/>
    <x v="0"/>
    <n v="17500.5"/>
  </r>
  <r>
    <x v="0"/>
    <x v="270"/>
    <s v="绩效奖金"/>
    <s v="职位月薪"/>
    <s v="8000-12000元/月"/>
    <d v="2018-04-08T09:27:44"/>
    <m/>
    <x v="1"/>
    <s v="本科"/>
    <s v="1人"/>
    <s v="岗位职责：1、构建与互联网企业、实体企业、银行等渠道的合作网络，实现数据的合作与共享；2、负责渠道的独立谈判与管理，拓展与互联网公司、第三方支付公司、银行等机构的数据合作；3、撰写项目合作及策划方案，并进行商务谈判和签约；4、协调内部各方资源，主动推动项目的引进、对接及具体实施；5、维护公司商务合作伙伴的日常关系；任职资格：1、 本科以上学历，热爱数据分析。2、 出色的沟通技巧，擅长与研发人员沟通，能够与研发团队进行紧密协作，并快速推进需求落地。3、 具备敏锐的数据洞察力，有很强的创新意识和执行力，卓越的产品感觉，擅长从客户角度思考问题。"/>
    <s v="北京市海淀区知春里中国卫星通信大厦东塔3层"/>
    <x v="0"/>
    <s v="上市公司"/>
    <s v="互联网/电子商务"/>
    <n v="8000"/>
    <n v="12000"/>
    <x v="1"/>
    <x v="1"/>
    <n v="1"/>
    <x v="0"/>
    <x v="2"/>
    <x v="0"/>
    <n v="10000"/>
  </r>
  <r>
    <x v="0"/>
    <x v="144"/>
    <s v="五险一金"/>
    <s v="职位月薪"/>
    <s v="10000-20000元/月"/>
    <d v="2018-02-24T09:36:30"/>
    <m/>
    <x v="1"/>
    <s v="硕士"/>
    <s v="1人"/>
    <s v="岗位职责：1.负责海量数据的清洗、加工、挖掘等工作；2.用户价值挖掘，用户兴趣偏好预测，用户行为特征评分，用户基础画像等分析用户潜在商业价值和属性；3.有过风控建模经验；4.负责设计并实现数据/特征/模型等相关的化平台服务；任职要求：1.要求硕士及以上学历，统计、数学、数据挖掘、计算机等相关方向；2.要求3年以上相关工作经验，精通统计学、数据挖掘的各种算法；3.要求熟练使用R、Python、SAS至少一种软件进行建模。"/>
    <s v="北京市朝阳区建国路92号世茂大厦C座13层                                                        查看职位地图"/>
    <x v="0"/>
    <s v="民营"/>
    <s v="互联网/电子商务"/>
    <n v="10000"/>
    <n v="20000"/>
    <x v="1"/>
    <x v="0"/>
    <n v="1"/>
    <x v="0"/>
    <x v="0"/>
    <x v="0"/>
    <n v="15000"/>
  </r>
  <r>
    <x v="0"/>
    <x v="271"/>
    <s v="五险一金"/>
    <s v="职位月薪"/>
    <s v="10001-15000元/月"/>
    <d v="2018-04-02T09:27:34"/>
    <m/>
    <x v="0"/>
    <s v="本科"/>
    <s v="1人"/>
    <s v="工作职责：·数据分析; 完成各类统计分析并能有效地分析和处理大型数据集。能够运用各类数学工具进行风险概况、产品分析，欺诈模式识别以及经销商风险管理等。·报告：日常报告的生成以及报告流程的优化。·反欺诈：根据已发现的各类欺诈特点，设计或改进现有欺诈识别规则、·新产品风险评估：基于潜在客户的收益及风险预测，推荐新的产品线或者市场推广活动，评估每个主要产品的风险及收益等级·操作风险管理：包括操作风险自控制评估活动等各类文档准备：信贷风险政策管理，信贷风险策略建议等来展示相关收益并说服相关内外部相关人员任职资格·本科（以上）学历，主修数学、统计学、经济学、金融和行政管理专业的优先考虑；硕士学位优先考虑·良好的英文书面及口语表达能力·相关信贷风险管理或者汽车贷款、抵押贷款、信用卡、和客户借贷工作经验；有团队工作经验优先·SAS, SQL经验有反欺诈相关经验者优先"/>
    <s v="上海市浦东新区浦明路160号财富广场F座                                                        查看职位地图"/>
    <x v="3"/>
    <s v="合资"/>
    <s v="基金/证券/期货/投资"/>
    <n v="10001"/>
    <n v="15000"/>
    <x v="0"/>
    <x v="1"/>
    <n v="1"/>
    <x v="3"/>
    <x v="3"/>
    <x v="1"/>
    <n v="12500.5"/>
  </r>
  <r>
    <x v="0"/>
    <x v="272"/>
    <s v="五险一金"/>
    <s v="职位月薪"/>
    <s v="6001-8000元/月"/>
    <d v="2018-04-02T09:18:24"/>
    <m/>
    <x v="3"/>
    <s v="本科"/>
    <s v="1人"/>
    <s v="岗位职责：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任职要求：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
    <s v="北京市海淀区海淀北二街6号                                                        查看职位地图"/>
    <x v="7"/>
    <m/>
    <m/>
    <n v="6001"/>
    <n v="8000"/>
    <x v="3"/>
    <x v="1"/>
    <n v="1"/>
    <x v="6"/>
    <x v="9"/>
    <x v="0"/>
    <n v="7000.5"/>
  </r>
  <r>
    <x v="0"/>
    <x v="144"/>
    <s v="五险一金"/>
    <s v="职位月薪"/>
    <s v="15000-20000元/月"/>
    <d v="2018-04-08T09:34:46"/>
    <m/>
    <x v="1"/>
    <s v="本科"/>
    <s v="2人"/>
    <s v="岗位职责：1、基于海量数据，挖掘数据规律并建立分析模型；2、对海量数据进行提炼、分析、归纳用户属性、行为等信息，输出分析报告；3、针对具体业务问题，研究潜在因素，进行数据分析验证并提出改善举措；4、根据业务形态和分析，逐渐积累可供业务产品使用的数据模型逻辑，推进产品实施，确保产品不断完善。任职要求：1、熟练掌握机器学习/数据挖掘/统计学等相关的基础理论和方法，有决策树/SVM/聚类/逻辑回归/贝叶斯等经验者优先；2、具有数据分析、数据挖掘、机器学习方法的实际应用经验；3、熟练掌握 scala/python等语言之一，熟练使用SPSS/SAS等常用分析工具之一；4、熟悉常用分布式计算和存储框架，有hadoop/HDFS/Hive/Spark等技能使用者为佳。"/>
    <s v="北京市海淀区北四环西路9号银谷大厦1504                                                        查看职位地图"/>
    <x v="0"/>
    <s v="股份制企业"/>
    <s v="计算机软件"/>
    <n v="15000"/>
    <n v="20000"/>
    <x v="1"/>
    <x v="1"/>
    <n v="2"/>
    <x v="0"/>
    <x v="4"/>
    <x v="0"/>
    <n v="17500"/>
  </r>
  <r>
    <x v="0"/>
    <x v="273"/>
    <s v="五险一金"/>
    <s v="职位月薪"/>
    <s v="10001-15000元/月"/>
    <d v="2018-04-08T09:27:20"/>
    <m/>
    <x v="3"/>
    <s v="本科"/>
    <s v="2人"/>
    <s v="岗位要求：1.计算机、通信相关专业，本科毕业生以上，有通信行业软件开发经验者优先。2.熟悉Hadoop技术体系，有hadoop计算集群在实际项目上的开发和维护经验，有Mapreduce/hive/hbase实际应用经验及编程经验；3.精通JAVA、熟练掌握MapReduce原理及数据分析相关的二次开发；4.熟悉linux/UNIX shell、熟悉(Perl/python/shell)任意一种脚本语言；5.熟悉Storm流计算框架或其他开源实时计算框架；6.对数据敏感、对新技术敏感，具有良好的系统分析、架构设计能力；7.个性开朗，对技术钻研好学、逻辑思维能力强，沟通能力优秀，有团队合作精神；8.能承受较大的工作压力。"/>
    <s v="深圳市南山区科技园科发路8号金融基地2栋4楼E/F"/>
    <x v="0"/>
    <s v="股份制企业"/>
    <s v="通信/电信/网络设备"/>
    <n v="10001"/>
    <n v="15000"/>
    <x v="3"/>
    <x v="1"/>
    <n v="2"/>
    <x v="0"/>
    <x v="4"/>
    <x v="0"/>
    <n v="12500.5"/>
  </r>
  <r>
    <x v="0"/>
    <x v="274"/>
    <s v="节日福利"/>
    <s v="职位月薪"/>
    <s v="12000-20000元/月"/>
    <d v="2018-04-02T10:04:45"/>
    <m/>
    <x v="1"/>
    <s v="本科"/>
    <s v="1人"/>
    <s v="岗位职责：1、评审业务需求，输出可描述的数据含义解释；2、ELT工作；3、面向大数据环境提取业务分析数据；4、开发业务监控指标、报表；5、负责公司数据仓库建设、BI平台建设；6、负责BI平台的内容、权限、数据源管理，推进平台的易用性、标准化和规范化；岗位要求：1、熟练操作excel、PPT等工具；2、熟悉数据库(Mysql/oracle)相关知识，精通SQL，具备调优经验；3、具备基础的数据分析知识；4、具备Python、hadoop开发经验者优先；5、有数据仓库经验者优先；6、出色的跨部门沟通协调能力，具有较强的执行力、抗压能力；"/>
    <s v="深圳市南山区东滨路4078号永新汇二号楼11-12层(双层)                                                        查看职位地图"/>
    <x v="3"/>
    <s v="民营"/>
    <s v="互联网/电子商务"/>
    <n v="12000"/>
    <n v="20000"/>
    <x v="1"/>
    <x v="1"/>
    <n v="1"/>
    <x v="3"/>
    <x v="0"/>
    <x v="0"/>
    <n v="16000"/>
  </r>
  <r>
    <x v="0"/>
    <x v="262"/>
    <s v="五险一金"/>
    <s v="职位月薪"/>
    <s v="20000-40000元/月"/>
    <d v="2018-04-08T09:25:00"/>
    <m/>
    <x v="2"/>
    <s v="本科"/>
    <s v="1人"/>
    <s v="岗位职责:1、负责建立并完善公司的各项财务分析体系，并进行推进落地；2、负责协助公司财务预算及财务成本管理体系的搭建和推进落地；3、负责公司各项财务报表的复核，并定期向管理层提交各项财务汇总报表和报表附注；4、深入业务运营，定期对各类财务报表进行运营数据分析，并编制分析报告为公司运营战略提供决策依据；5、协助各部门进行薪酬绩效管理所需各项财务数据的分析统计和汇总；6、协助进行信息系统智能化项目实施中各项财务数据和流程的对接工作；7、上级领导和部门安排的其他工作。任职要求：1. 本科或以上，财务、审计类相关专业毕业，5年以上相关工作经验，其中3年以上专业财务分析工作经验；2. 对财务分析有深刻认识，并有建立相关体系的经验；3. 具备较强的逻辑思维能力，较强的沟通能力，拥有Excel的高级使用技能；4. 工作细致、严谨，具有较强的工作热情和责任感；"/>
    <s v="南山区中山园路1001号TCL国际E城F3栋5楼                                                        查看职位地图"/>
    <x v="0"/>
    <s v="外商独资"/>
    <s v="贸易/进出口"/>
    <n v="20000"/>
    <n v="40000"/>
    <x v="2"/>
    <x v="1"/>
    <n v="1"/>
    <x v="0"/>
    <x v="7"/>
    <x v="0"/>
    <n v="30000"/>
  </r>
  <r>
    <x v="0"/>
    <x v="275"/>
    <s v="五险一金"/>
    <s v="职位月薪"/>
    <s v="10001-15000元/月"/>
    <d v="2018-04-02T09:12:14"/>
    <m/>
    <x v="1"/>
    <s v="本科"/>
    <s v="1人"/>
    <s v="岗位职责：1、负责通过监控数据分析，对异常波动情况进行深入分析，撰写分析报告，并提供针对性解决方案。2、通过与业务部门、风险控制部门的沟通，了解p2p信贷建模需求，确定建模目标和有效应用方式。3、负责构建用户数据模型，挖掘用户属性及用户特征，能够与业务部门对于模型建立目标、方法、使用等方面进行沟通。4、响应并向产品、技术、风控、资产处置等一切有工作需要的部门提出其他数据需求，协调推动建模项目高效运转。5、通过数据分析支持产品改进新模式的探索。6、构建业务数据分析体系，帮助各项业务数据指标提升。任职要求：1、统计学、应用数学、计算机等相关专业。本科学历以上。2、熟练掌握各种统计和挖掘数据方法，精通EXCEL，PPT，熟练使用SQL,SPSS,SAS等相关数据分析软件。3、极具数据敏感度。4、较强的逻辑思维能力。5、有责任心，良好的沟通能力以及心理承受能力。6、对于互联网行业有一定了解，有相关建模或数据分析经验优先。7、有数据挖掘算法，信用审批，建模经验优先。"/>
    <s v="北京市东城区朝阳门内银河SOHO B座9层20903室"/>
    <x v="0"/>
    <s v="民营"/>
    <s v="基金/证券/期货/投资"/>
    <n v="10001"/>
    <n v="15000"/>
    <x v="1"/>
    <x v="1"/>
    <n v="1"/>
    <x v="0"/>
    <x v="0"/>
    <x v="1"/>
    <n v="12500.5"/>
  </r>
  <r>
    <x v="0"/>
    <x v="276"/>
    <s v="五险一金"/>
    <s v="职位月薪"/>
    <s v="6000-8000元/月"/>
    <d v="2018-04-08T09:54:05"/>
    <m/>
    <x v="0"/>
    <s v="本科"/>
    <s v="2人"/>
    <s v="岗位职责：1、负责激光雷达（LiDAR）及航空摄影测量相关数据处理流程的技术研究和生产应用；2、接受公司相关技术培训，掌握内部统一的数据处理流程；3、技术问题与项目经理沟通，并及时跟踪问题的反馈，解决生产中的问题；并改进流程、改善和提升效率。任职要求：1、掌握至少一种以上主流LiDAR处理软件的应用，如Terrasolid系列软件，Lastools等，或者有其它LiDAR内业数据处理软件的经验；2、熟悉测绘3D产品的生产原理与流程，了解LiDAR数据的特点，有机载激光雷达数据分析、制作各种数字地面模型（DTM、DEM、DSM）和点云分类项目的生产经验；3、测绘工程、航空摄影测量、遥感科学与技术、地理信息系统等测绘相关专业者优先；4、具有激光扫描测量行业仪器设备操作、数据处理、Inertial Explorer软件操作等工作经验者优先。5、具有激光雷达航测以及航空摄影测量相关经验优先。如今你！怀才不遇？我！求贤若渴！你，是一个有想法的好青年，并能把想法付诸行动我，有很多欢乐的小伙伴欢迎加入征图三维这个团队中来！“加入我们，你将：1.工作在征图三维这个温馨和谐并美丽的国度;2.进入非常有前途的三维激光行业;3.拥有比同龄人高得多的工资;4、用你所学去做有趣且也有意义的事情。我们待遇从优，装备齐全，食宿全免  我们与众不同！一日三餐公司埋单；香浓的咖啡和零食任你享用；丰富精彩的体育活动；生日蛋糕生日红包，绝对Happy；草原、度假村等每年至少2次的团体出游，绝对靠谱；定期体检、五险、带薪年假、年底分红+、节日福利......我们应有尽有！  别再犹豫了，给你一片海域，换你一生奇迹! 非诚勿扰!”"/>
    <s v="北京市北京经济技术开发区凉水河一街2号院"/>
    <x v="4"/>
    <s v="合资"/>
    <s v="计算机软件"/>
    <n v="6000"/>
    <n v="8000"/>
    <x v="0"/>
    <x v="1"/>
    <n v="2"/>
    <x v="4"/>
    <x v="3"/>
    <x v="0"/>
    <n v="7000"/>
  </r>
  <r>
    <x v="0"/>
    <x v="277"/>
    <s v="五险一金"/>
    <s v="职位月薪"/>
    <s v="20001-30000元/月"/>
    <d v="2018-04-08T10:43:02"/>
    <m/>
    <x v="1"/>
    <s v="本科"/>
    <s v="1人"/>
    <s v="【岗位职责】：1、负责公司cdn等产品海量的访问日志、带宽、质量等数据的分析处理、展示。2、负责大数据对运营决策及效率提高的支持。3、负责大数据体系建设、团队建设。4、掌握多项数据挖掘工具：Hadoop、HDFS、MapReduce、数据仓库Hive、分部式数据库HBase、分布式消息系统Kafka、分布式内存计算框架Spark、Spark Streaming、Spark SQL、Scala、多维实时查询利器elk等。【任职要求】：1、计算机或相关专业本科及以上学历；2、3年以上BI系统开发经验；3、快速学习了解业务的需求，分析和设计数据挖掘的模型和算法；设计公司的资源运营管理报表体系；4、熟悉大数据开源架构如hadoop、hive、spark、elk等，主导过单天日志数据量TB级别项目。5、对数据分析结果进行可视化设计，直观简洁地展示分析结果。6、具备大数据开发团队管理经验。7、依据数据做出结论、评估、预测、趋势性分析支持运营优化改进及新方法的探索。"/>
    <s v="广州科韵路                                                        查看职位地图"/>
    <x v="7"/>
    <m/>
    <m/>
    <n v="20001"/>
    <n v="30000"/>
    <x v="1"/>
    <x v="1"/>
    <n v="1"/>
    <x v="6"/>
    <x v="9"/>
    <x v="0"/>
    <n v="25000.5"/>
  </r>
  <r>
    <x v="0"/>
    <x v="278"/>
    <s v="五险一金"/>
    <s v="职位月薪"/>
    <s v="6001-8000元/月"/>
    <d v="2018-04-08T09:16:57"/>
    <m/>
    <x v="1"/>
    <s v="大专"/>
    <s v="1人"/>
    <s v="岗位职责：1、对现有平台进行数据跟踪2、日常统计数据3、汇总数据并总结上报4、其他运营数据相关工作岗位要求：1、熟练使用office及数据分析软件2、具备数据岗位工作经验3、具备数据分析能力4、责任心强，工作仔细5、对数字敏感为佳，对互联网金融数据有经验者优先考虑。"/>
    <s v="广东省深圳市福田区车公庙泰然大厦B座3A 404                                                        查看职位地图"/>
    <x v="4"/>
    <s v="股份制企业"/>
    <s v="互联网/电子商务"/>
    <n v="6001"/>
    <n v="8000"/>
    <x v="1"/>
    <x v="2"/>
    <n v="1"/>
    <x v="4"/>
    <x v="4"/>
    <x v="0"/>
    <n v="7000.5"/>
  </r>
  <r>
    <x v="0"/>
    <x v="138"/>
    <s v="周末双休"/>
    <s v="职位月薪"/>
    <s v="10000-18000元/月"/>
    <d v="2018-04-08T09:21:36"/>
    <m/>
    <x v="3"/>
    <s v="本科"/>
    <s v="1人"/>
    <s v="职位要求： 1.本科及以上学历，有数据产品相关工作经历（构建、分析、挖掘、清洗和完善等经验），最好是计算机、统计学、数学、信息管理、经济学、社会学等相关专业；2.具备较强的逻辑思维，对数据、业务敏感，可以基于数据洞察提出业务优化的行动建议，并设计推动落地，以比较精确地进行增长产品项目的效果预估与回归；3.目标导向，良好的沟通能力、推动能力，拥有强烈的责任心和团队合作精神；4.具备优秀的需求分析及解决问题的能力，能够高效推进工作；5.正直、开朗、乐于分享，不墨守成规，有创新精神；6.有一项拿得出手的爱好或专长为佳。 工作职责：1.致力于通过搭建数据体系、进行数据分析和挖掘促进业务发展，确保系统对业务运作的强有力支撑；2.结合数据分析方法论，分析核心业务指标数据，建立数据评估体系，整体负责平台用户行为路径分析，漏斗分析；3.负责搭建支持业务发展的数据指标监控、运营管理和分析平台，负责产品全生命周期跟进和持续迭代优化；4.协同团队其他成员，落地执行基于数据驱动的可持续的精细化运营阶段的产品决策循环（包括但不限于以增长为目标设计完整策略，负责用户获取、用户注册流程、用户转化、用户召回等等核心漏斗环节的优化，推动项目落地并保持效果迭代）；5.负责日常数据分析、数据专题分析、运营数据跟踪分析，为产品设计、运营方案和市场推广做有效评估；6.需求产出以及在必要时沟通协调各方资源推进开发落地；7.灵活运用各种产品运营和用户运营策略，协助制定用户增长方案。"/>
    <s v="北京市海淀区车公庄西路乙19号华通大厦B座南塔12层                                                        查看职位地图"/>
    <x v="0"/>
    <s v="民营"/>
    <s v="互联网/电子商务"/>
    <n v="10000"/>
    <n v="18000"/>
    <x v="3"/>
    <x v="1"/>
    <n v="1"/>
    <x v="0"/>
    <x v="0"/>
    <x v="0"/>
    <n v="14000"/>
  </r>
  <r>
    <x v="0"/>
    <x v="279"/>
    <s v="每年多次调薪"/>
    <s v="职位月薪"/>
    <s v="10000-20000元/月"/>
    <d v="2018-04-04T09:25:27"/>
    <m/>
    <x v="3"/>
    <s v="本科"/>
    <s v="1人"/>
    <s v="工作职责：1、收集、挖掘、分析和管理业务方数据需求，设计规划数据平台产品功能，支撑业务团队数据需求；2、能够从业务需求出发，对业务数据进行深挖分析，发现其中的问题和价值，寻找产品切入点从而驱动业务发展；3、在产品方案落地过程中，与分析师、数据工程师、算法工程师、业务方紧密合作，挖掘数据价值，形成数据产品；4.主动思考数据产品使用过程中的问题，并通过各种方式和渠道收集反馈信息，规划产品升级迭代方案；5、作为业务团队与技术团队的沟通桥梁，通过深入了解业务需求，形成PRD相关文档，协助技术开发满足业务需求。任职资格：1、全日制本科学历或以上，3年以上相关工作经验；2、具备需求收集、产品设计和数据分析能力，能够独产承担产品设计落地工作；4、具有数据产品设计经验，能够独立完成设计方案文档和产品原型；5、具备良好的数据敏感度和业务视野，能够敏锐的捕获数据价值和产品机会；具备独立取数和分析能力；6、了解底层数据的架构技术以及应用层数据分析方法，能够运用数据作为产品，解决业务方运营及决策问题；7、有参与过大型项目或系统建设的经验，有流量分析系统、管理决策系统、经营分析系统建设经验者优先考虑；8、工作认真负责，细心，有较强的沟通能力和良好的总结归纳能力；有团队合作精神，熟悉项目管理优先；"/>
    <s v="朝阳区建国路79号华贸中心1号楼21层"/>
    <x v="0"/>
    <s v="民营"/>
    <s v="互联网/电子商务"/>
    <n v="10000"/>
    <n v="20000"/>
    <x v="3"/>
    <x v="1"/>
    <n v="1"/>
    <x v="0"/>
    <x v="0"/>
    <x v="0"/>
    <n v="15000"/>
  </r>
  <r>
    <x v="0"/>
    <x v="140"/>
    <s v="五险一金"/>
    <s v="职位月薪"/>
    <s v="4500-6000元/月"/>
    <d v="2018-04-08T09:20:21"/>
    <m/>
    <x v="3"/>
    <s v="大专"/>
    <s v="1人"/>
    <s v="岗位职责：1?▼?负责统计进销存数据、订单数据、POS销售数据、实际配货需求数据等。2?▼?日报表、周报表、月报表的制定和追踪。3?▼?制定销售需求量；并对数据进行统计和分析、追踪。任职资格：1?▼?大专以上学历，男性/女性，有销售管理、物流数据员或PMC计划员岗位经验1年以上工作经验。?2?▼?对数据敏感，具备良好的数据分析能力，熟悉ERP订单流程以及物流配送事务，最好具备处理客诉及退货安排等相关经验；熟悉ERP系统操作；excel和PPT操作熟练。3?▼?有城市超市、精品超市、连锁店、互联网电商等行业销售管理、物流数据员或PMC计划员工作经验的优先；有生鲜行业经验者优先。福利相关：1?▼?周末双休。2?▼?入职购买社保、公积金。3?▼?每日下午茶爽到爆。4?▼?生日问候生日礼品。5?▼?每周集体活动，每年旅游活动。6?▼?节假日礼品礼金丰厚。7?▼?项目奖、年终奖，奖金丰厚。8?▼?带薪年假假日享受。9?▼?每年提供免费体检一次。"/>
    <s v="深圳市罗湖区深南东路5016号京基100大厦A座5401                                                        查看职位地图"/>
    <x v="4"/>
    <s v="民营"/>
    <s v="计算机软件"/>
    <n v="4500"/>
    <n v="6000"/>
    <x v="3"/>
    <x v="2"/>
    <n v="1"/>
    <x v="4"/>
    <x v="0"/>
    <x v="0"/>
    <n v="5250"/>
  </r>
  <r>
    <x v="0"/>
    <x v="280"/>
    <s v="节日福利"/>
    <s v="职位月薪"/>
    <s v="4001-6000元/月"/>
    <d v="2018-04-08T10:24:19"/>
    <m/>
    <x v="3"/>
    <s v="本科"/>
    <s v="1人"/>
    <s v="岗位职责：1、根据集团招聘需求，做好招聘渠道全流程跟踪服务：拓展招聘渠道，对接第三方招聘网站，职位投放效果跟踪；2、负责组织编写或优化、调整各部门的岗位说明书；3、定期进行总部招聘投放数据分析，协同招聘各小组负责人提交招聘情况分析报告；4、协助推动公司战略发展理念及企业文化的践行；5、参与校招及雇主品牌建设任职要求：1、全日制本科一年以上工作经验，专业不限，热爱人力资源工作；2、具有解决复杂问题及协调的能力，做事有计划性和实施执行的能力，做事认真、负责；3、对数据敏感、能对数据进行分析和综合。"/>
    <s v="上海市黄浦区云南南路101号冠生园大厦5楼"/>
    <x v="1"/>
    <s v="国企"/>
    <s v="教育/培训/院校"/>
    <n v="4001"/>
    <n v="6000"/>
    <x v="3"/>
    <x v="1"/>
    <n v="1"/>
    <x v="1"/>
    <x v="6"/>
    <x v="0"/>
    <n v="5000.5"/>
  </r>
  <r>
    <x v="0"/>
    <x v="281"/>
    <s v="五险一金"/>
    <s v="职位月薪"/>
    <s v="7000-9000元/月"/>
    <d v="2018-04-08T10:28:28"/>
    <m/>
    <x v="1"/>
    <s v="大专"/>
    <s v="1人"/>
    <s v="岗位职责：1、对每周销售数据及累计销售数据进行系统分析，了解畅销款、滞销款息；2、负责各店面货品的进销存数据分析，协助部门主管做好货源调节工作； ? ? ? 3、新品上市后收集一线销售情况，做好订货计划； ? ? ? ? ? ? ? ? 4、主要负责公司货品分析工作，对商品进行管控，对货源利用最大化负责，确保提高商品流通效率。? ? ? ? ? ? ? ? ? ? ? ? ? ? ? ? ? ? ? ??任职职格：1、男女不限，专科及以上学历，有3年以上珠宝行业商品管理从业经历；2、有敏锐的观察及分析能力，能及时通过有效的数据分析指导业务工作，并提供合理化建议；3、对数据敏感，能熟练够使用电脑分析数据，具有财务、统计、珠宝行业背景者优先考虑；"/>
    <s v="深圳市罗湖区太白路松泉山庄（商业办公群楼）三栋三层"/>
    <x v="0"/>
    <s v="股份制企业"/>
    <s v="零售/批发"/>
    <n v="7000"/>
    <n v="9000"/>
    <x v="1"/>
    <x v="2"/>
    <n v="1"/>
    <x v="0"/>
    <x v="4"/>
    <x v="0"/>
    <n v="8000"/>
  </r>
  <r>
    <x v="0"/>
    <x v="225"/>
    <s v="每年多次调薪"/>
    <s v="职位月薪"/>
    <s v="10001-15000元/月"/>
    <d v="2018-04-08T09:15:30"/>
    <m/>
    <x v="1"/>
    <s v="本科"/>
    <s v="3人"/>
    <s v="职位描述：1.负责产品与项目等系统的数据库日常维护和管理，包括并不限于数据监控，性能调优，缺陷修复，功能改进待；2.后台数据架构设计与选型，学习和研究新技术以满足产品的需求；3.为产品改进、优化、效率提升设计开发产品内部工具；4.负责数据仓库的维护和部分报表开发。岗位职责：1.? 负责基于海量数据的数据分析系统的需求分析、详细设计和代码实现；2.? 能够运用不同的技术合理的处理海量的结构化数据和非结构化数据；3.? 适时的分析数据量级和系统性能情况，提出合理的技术改进方案；4.? 编写系统概要设计文档;5.? 分析并解决软件开发过程中的问题。?职位1)要求:?1.大学本科及以上学历，计算机相关专业，工作至少3年以上；2.熟悉MySQL、SQL server等关系型数据库或NoSQL数据库3、熟悉Hadoop、Hbase、Hive、Flume、Kafka等并有使用经验，熟悉Hadoop大数据平台应用开发及调优，对Spark、Storm有一定了解。4、熟练使用C#、流计算、客户标签、大批量数据处理技术；5、思维严谨，工作主动，有良好的沟通能力和团队合作意识"/>
    <s v="上海市闵行区中春路7755号宝虹中心315                                                        查看职位地图"/>
    <x v="4"/>
    <s v="民营"/>
    <s v="计算机软件"/>
    <n v="10001"/>
    <n v="15000"/>
    <x v="1"/>
    <x v="1"/>
    <n v="3"/>
    <x v="4"/>
    <x v="0"/>
    <x v="0"/>
    <n v="12500.5"/>
  </r>
  <r>
    <x v="0"/>
    <x v="282"/>
    <s v="五险一金"/>
    <s v="职位月薪"/>
    <s v="10001-15000元/月"/>
    <d v="2018-04-08T09:19:19"/>
    <m/>
    <x v="1"/>
    <s v="本科"/>
    <s v="1人"/>
    <s v="岗位职责：1. 作为业务合作伙伴的角色，对所协助的业务板块进行运营统计、分析，包括但不限于经营状况分析、运营统计分析等；2. 配合建立和完善运营分析及复核体系、运营分析报表体系，协助定期出具经营分析报告；3. 与经营规划相关的汇报材料的准备及基础数据的支持；4. 协助领导对经营中的重点问题进行研究；5. 市场的调研工作以及数据的持续收集，结合同行业的可比数据进行对标管理，并配合上级领导进行各项经营指标的优化工作；6. 领导交办的其他工作。任职要求：1.本科以上学历，会计/理工科专业优先、有较强财务分析能力优先；2.3年以上数据/运营分析经验，有财务背景或教育行业团队的工作经验者优先；3.掌握数据分析与数据挖掘理论，熟悉财务管理术语；4.对数据敏感度高，擅长建立数学模型，具有一定的数据分析能力。"/>
    <s v="北京市海淀区西北旺东路10号院东区3号楼为明大厦                                                        查看职位地图"/>
    <x v="1"/>
    <s v="民营"/>
    <s v="教育/培训/院校"/>
    <n v="10001"/>
    <n v="15000"/>
    <x v="1"/>
    <x v="1"/>
    <n v="1"/>
    <x v="1"/>
    <x v="0"/>
    <x v="0"/>
    <n v="12500.5"/>
  </r>
  <r>
    <x v="0"/>
    <x v="140"/>
    <s v="周末双休"/>
    <s v="职位月薪"/>
    <s v="5000-7000元/月"/>
    <d v="2018-04-08T11:11:06"/>
    <m/>
    <x v="3"/>
    <s v="本科"/>
    <s v="1人"/>
    <s v="岗位职责：1、负责订单数据更新、活动数据追踪统计；2、负责相关业务管理数据库日常更新维护工作；3、负责构建业务数据分析体系，帮助确定各项业务数据指标；4、负责构建用户行为建模和数据评估体系；5、负责用户行为数据分析，挖掘用户属性及用户喜好等需求，为个性化产品推荐提供支持；6、负责构建产品、运营及活动用户行为评估体系，通过数据分析对产品、运营、市场提出建议并推动实施；7、完成领导交办的其他事宜。?任职资格：1、统计学、应用数学等相关专业，本科及以上学历；2、三年以上互联网或咨询公司相关经验；3、较强的数据敏感度，逻辑分析能力和文档写作能力；4、有责任心，良好的沟通能力和组织管理能力以及心理承受能力，勇于接受挑战。"/>
    <s v="朝阳区甜水园西里万科公园五号20号楼305                                                        查看职位地图"/>
    <x v="4"/>
    <s v="民营"/>
    <s v="互联网/电子商务"/>
    <n v="5000"/>
    <n v="7000"/>
    <x v="3"/>
    <x v="1"/>
    <n v="1"/>
    <x v="4"/>
    <x v="0"/>
    <x v="0"/>
    <n v="6000"/>
  </r>
  <r>
    <x v="0"/>
    <x v="283"/>
    <m/>
    <s v="职位月薪"/>
    <s v="10001-15000元/月"/>
    <d v="2018-04-08T09:19:18"/>
    <m/>
    <x v="3"/>
    <s v="本科"/>
    <s v="1人"/>
    <s v="岗位职责：1、 能够高效出具支持经营指标的固定数据报表。2、完成领导需要的各项考核指标、经营指标的分析，以及相关部门需求数据支持、输出。3、根据公司的经营指标，围绕产品、业绩、人员、客户等相关维度完成月度、季度、年度等数据报表的搭建及分析监控，挖掘业务问题，提出优化建议。4、完成公司业务支持平台及系统的数据建模及功能需求说明及完成。岗位要求：1、本科以上学历，熟悉Excel的使用，熟练使用图表及函数功能2、了解基础的数据分析方法，包含：描述性分析、回归分析、方差分析；聚类分析、相关分析3、有相关数据可视化工作经验、自动化报表开发工作经验者优先。4、有同行业数据相关工作经验者优先。性格要求：1、 做事认真负责、有清晰的个人职业规划，踏实长久。注重个人制表的数据细致准确、视觉美观"/>
    <s v="北京市东城区北三环东路环球贸易中心A座25层"/>
    <x v="0"/>
    <s v="民营"/>
    <s v="基金/证券/期货/投资"/>
    <n v="10001"/>
    <n v="15000"/>
    <x v="3"/>
    <x v="1"/>
    <n v="1"/>
    <x v="0"/>
    <x v="0"/>
    <x v="1"/>
    <n v="12500.5"/>
  </r>
  <r>
    <x v="0"/>
    <x v="284"/>
    <s v="节日福利"/>
    <s v="职位月薪"/>
    <s v="10000-20000元/月"/>
    <d v="2018-04-08T09:14:37"/>
    <m/>
    <x v="3"/>
    <s v="硕士"/>
    <s v="3人"/>
    <s v="职位描述：1、NGS测序数据分析, 包括基因变异和表达数据的分析2、生物通路分析；3、撰写小型数据分析程序；4、配合项目主管进行沟通；5、参与研究论文的写作。职位要求：1.生物学、生物信息学、医学、计算机背景相关专业硕士以上学历，相关行业内工作经验一年以上。2.了解基因组学数据分析的理论与技术方法，有基因变异分析、基因表达分析、生物通路分析、基因融合分析经验者优先；3.掌握Perl/Python等编程语言，具备C语言能力者优先考虑；熟练使用常用的生物信息学比对软件；4.有illumina高通量测序数据分析经验者优先；5.学习能力强，具备良好的文字编撰能力、沟通能力和团队合作精神。工作地点：上海薪资：面议"/>
    <s v="杨浦区政立路477号创智天地同和国际大厦B座3F                                                        查看职位地图"/>
    <x v="4"/>
    <s v="民营"/>
    <s v="医药/生物工程"/>
    <n v="10000"/>
    <n v="20000"/>
    <x v="3"/>
    <x v="0"/>
    <n v="3"/>
    <x v="4"/>
    <x v="0"/>
    <x v="0"/>
    <n v="15000"/>
  </r>
  <r>
    <x v="0"/>
    <x v="140"/>
    <s v="五险一金"/>
    <s v="职位月薪"/>
    <s v="5500-6500元/月"/>
    <d v="2018-04-08T09:18:14"/>
    <m/>
    <x v="3"/>
    <s v="大专"/>
    <s v="1人"/>
    <s v="职位描述： 1.各类数据报表的制作，项目活动数据的搜集、整理 、核对、汇总2.协助项目经理跟进项目执行情况 任职要求： 1.表达流利，思维敏捷，责任心强，富有团队精神，能承受较大工作压力 2.熟练操作Office办公软件，尤其擅长Excel（Vlookup,数据透视，公式函数等）数据分析能力强。大专以上学历"/>
    <s v="长宁区天山路600弄3号思创大厦                                                        查看职位地图"/>
    <x v="0"/>
    <s v="民营"/>
    <s v="广告/会展/公关"/>
    <n v="5500"/>
    <n v="6500"/>
    <x v="3"/>
    <x v="2"/>
    <n v="1"/>
    <x v="0"/>
    <x v="0"/>
    <x v="0"/>
    <n v="6000"/>
  </r>
  <r>
    <x v="0"/>
    <x v="164"/>
    <s v="五险一金"/>
    <s v="职位月薪"/>
    <s v="15000-25000元/月"/>
    <d v="2018-04-08T09:13:41"/>
    <m/>
    <x v="1"/>
    <s v="大专"/>
    <s v="2人"/>
    <s v="岗位职责：1） 负责互联网、其他行业的面向海外业务的大数据收集和整理；2） 针对业务和应用需求，提供大数据分析的解决方案和咨询服务；3） 负责大数据的分析、挖掘建模以及程序实现；4） 负责大数据分析应用系统的架构设计和技术验证；5） 负责大数据分析应用系统的研发和上线；6） 负责对大数据平台和应用的现网运行提供相应的技术支撑；7） 负责大数据分析前沿技术和成果的研究、验证与推广；8） 对负责、参与的项目进行项目管理；9） 输出研究成果包括建模结果、软件模块、分析报告、专利等。任职要求：1） 海外留学背景,研究生以上学历，计算机相关专业；2) 熟悉大数据的技术、大数据的应用；3） 熟悉大数据分析和建模流程；4） 掌握数理统计和数据分析、数据挖掘有关知识和技能；5） 熟悉结构化和非结构化挖掘算法；6） 熟悉需求分析、系统架构方面的技术；7） 掌握Java或Scala或Python等编程语言；8） 较强的文档编写能力， 英语具备熟练的听、说、读、写能力。"/>
    <s v="北京市昌平区北京市昌平区北七家TBD云集中心C座3号楼7层                                                        查看职位地图"/>
    <x v="0"/>
    <s v="民营"/>
    <s v="通信/电信运营、增值服务"/>
    <n v="15000"/>
    <n v="25000"/>
    <x v="1"/>
    <x v="2"/>
    <n v="2"/>
    <x v="0"/>
    <x v="0"/>
    <x v="0"/>
    <n v="20000"/>
  </r>
  <r>
    <x v="0"/>
    <x v="285"/>
    <s v="五险一金"/>
    <s v="职位月薪"/>
    <s v="3500-4500元/月"/>
    <d v="2018-04-08T09:17:55"/>
    <m/>
    <x v="3"/>
    <s v="中专"/>
    <s v="1人"/>
    <s v="岗位职责：1.产品、采购订单、销售订单、销售目录、配货单、会员长期促销等信息录入；2.各渠道促销活动定义；任职要求：1.熟练使用EXCEL表，熟练使用vlookup等数据透视表及函数应用、POWERPOINT办公软件、具有较强的数据分析能力；2.有服装零售行业任产品助理或商务助理工作经验优先考虑；3.具有团队精神及服务意识、抗压能力强、责任心强。乘车路线： 地铁2号线或6号线车公庄地铁站B口出，步行至公交车站? 80或632等上车到 明光桥北 站下车（3站公交车）步行110米即到北发大厦乘车路线： 地铁10号线西土城站D口出，步行至公交站 ?375或304或498或运通103等上车到明光桥北站下车（3站公交车）步行110米即到北发大厦工作地址北京市海淀区学院南路15号院北发大厦B座303"/>
    <s v="北京市海淀区学院南路15号院北发大厦B座303                                                        查看职位地图"/>
    <x v="0"/>
    <s v="民营"/>
    <s v="娱乐/体育/休闲"/>
    <n v="3500"/>
    <n v="4500"/>
    <x v="3"/>
    <x v="5"/>
    <n v="1"/>
    <x v="0"/>
    <x v="0"/>
    <x v="0"/>
    <n v="4000"/>
  </r>
  <r>
    <x v="0"/>
    <x v="286"/>
    <s v="五险一金"/>
    <s v="职位月薪"/>
    <s v="15001-20000元/月"/>
    <d v="2018-04-08T09:11:36"/>
    <m/>
    <x v="1"/>
    <s v="大专"/>
    <s v="1人"/>
    <s v="工作内容:1） 负责IT项目、互联网产品和应用的需求分析、产品设计，完成业务需求、用户需求至软件需求的转变，并对项目进行全周期管理。2） 负责集团需求管理并提供数据分析报告和决策依据，推动及时处理和准确落地，检验项目成果。3） 协同业务部门和医院，建立并持续优化数据分析与数据治理标准，提升集团运营效率、降低运营成本。4） 定期对下属医院、集团流程和IT系统进行审计、收集问题并联合推动解决，对员工进行培训与考评，领导交办的其他事项。任职资格:1、全日制本科(含)以上学历，计算机、信息管理、卫生管理等专业。2、5年以上工作经验，其中3年以上需求分析或2个以上互联网产品规划设计经验；3、有集团数据分析平台建设经验，具有较强的数据推理及分析能力，可以体系化分解业务问题，并用数据给出合理答案；4、熟悉医疗行业相关法规，医院业务与整体流程(包括门诊、住院、收费、药房、耗材、统计分析等)； 5、具有2个以上互联网产品设计经验或大型IT项目全周期管理经验，有系统研发经验、PMP认证者尤佳；"/>
    <s v="中山口路27号                                                        查看职位地图"/>
    <x v="3"/>
    <s v="民营"/>
    <s v="医疗/护理/美容/保健/卫生服务"/>
    <n v="15001"/>
    <n v="20000"/>
    <x v="1"/>
    <x v="2"/>
    <n v="1"/>
    <x v="3"/>
    <x v="0"/>
    <x v="0"/>
    <n v="17500.5"/>
  </r>
  <r>
    <x v="0"/>
    <x v="287"/>
    <s v="五险一金"/>
    <s v="职位月薪"/>
    <s v="5000-10000元/月"/>
    <d v="2018-04-08T09:47:29"/>
    <m/>
    <x v="0"/>
    <s v="本科"/>
    <s v="1人"/>
    <s v="岗位职责：1、进行专业市场调研及形体数据的分析，收集与整合大数据信息，及时跟踪信息变化，撰写研究报告；2、根据项目要求，整理形体、体脂等数据指标，提供不同年龄、不同区域的分类信息；3、独立规划数据处理流程，维护管理数据库;4、跟踪、分析舆情，整合、提取有效信息。任职资格：1、统计学、应用数学、计算机等相关专业专业。2、熟悉数据统计软件操作和大数据技术。3、具有专业市调或大数据项目操作能力，舆情整合能力，调查报告撰写能力。4、熟练：spss、stata、R 其中之一，熟练：excel、word,其他软件要求：mysql、ppt5、优秀应届生优先考虑"/>
    <s v="北京市顺义区林河经济开发区林河大街17号"/>
    <x v="0"/>
    <s v="民营"/>
    <s v="耐用消费品（服饰/纺织/皮革/家具/家电）"/>
    <n v="5000"/>
    <n v="10000"/>
    <x v="0"/>
    <x v="1"/>
    <n v="1"/>
    <x v="0"/>
    <x v="0"/>
    <x v="0"/>
    <n v="7500"/>
  </r>
  <r>
    <x v="0"/>
    <x v="164"/>
    <s v="五险一金"/>
    <s v="职位月薪"/>
    <s v="10001-15000元/月"/>
    <d v="2018-04-04T08:47:38"/>
    <m/>
    <x v="3"/>
    <s v="本科"/>
    <s v="1人"/>
    <s v="岗位职责：1.配合云数据库产品及相关应用的功能模块需求的分析、设计及维护；2.负责大数据平台、分布式数据库、数据挖掘平台的搭建、部署和优化；3.针对部门大数据业务应用大数据、数据分析、分析建模等技术，对海量数据进行挖掘，发现其潜在的关联规则等；4.负责大数据平台的技术更新，编辑技术规范，指导开发人员完成任务，撰写相关技术文档。要求：1.本科以上学历，计算机科学科学与技术、计算机应用、软件工程等专业；2.精通使用Java语言，并包括Spring、Struts、Hibernate/MyBatis等主流框架；掌握Scala 语言；3.熟悉开源框架Spark、Hadoop及其生态技术，有实际项目应用实战和一定的运维调优经验，了解数据处理流程及其常规工具；4.2年及以上大数据相关实战经验和java后台开发经验；数学基础扎实、优秀的建模能力，熟悉分类分析、聚类分析和关联分析等优先。"/>
    <s v="东莞市松山湖高新园区科汇路1号中科院云计算中心大楼"/>
    <x v="0"/>
    <s v="股份制企业"/>
    <s v="计算机软件"/>
    <n v="10001"/>
    <n v="15000"/>
    <x v="3"/>
    <x v="1"/>
    <n v="1"/>
    <x v="0"/>
    <x v="4"/>
    <x v="0"/>
    <n v="12500.5"/>
  </r>
  <r>
    <x v="0"/>
    <x v="288"/>
    <s v="五险一金"/>
    <s v="职位月薪"/>
    <s v="25000-35000元/月"/>
    <d v="2018-03-29T13:10:18"/>
    <m/>
    <x v="1"/>
    <s v="本科"/>
    <s v="1人"/>
    <s v="岗位职责：1、基于对业务的深刻理解，搭建业务分析体系，研究，评估，执行和展示统计分析的结果，产出有精炼意义的观点用来推进业务重要的决策；2、完成目标与预算规划，决算分析，业务规划制定；3、完成行业、竞争等专题分析，输出核心业务报告；4、对常规分析框架转化需求，沉淀数据产品；任职要求：1、对数据敏感，有强烈的好奇心，能从大量数据中发现商业价值，具备非常强的分析总结能力，具备良好的数据呈现能力和观点演说能力；2、对商业和业务逻辑敏感，具备良好的逻辑分析能力和系统性思维能力，良好的跨团队的沟通能力；3、具备良好的沟通协调能力、学习能力，能推动数据产生的主要结论推进决策落地；4、精通数据仓库，精通SQL等数据查询语言及SAS,R等统计分析软件；5、三年以上相关工作经验，互联网/零售类型公司商业分析、数据分析、财务分析或咨询公司背景；"/>
    <s v="朝外SOHO C座"/>
    <x v="1"/>
    <s v="外商独资"/>
    <s v="快速消费品（食品/饮料/烟酒/日化）"/>
    <n v="25000"/>
    <n v="35000"/>
    <x v="1"/>
    <x v="1"/>
    <n v="1"/>
    <x v="1"/>
    <x v="7"/>
    <x v="0"/>
    <n v="30000"/>
  </r>
  <r>
    <x v="0"/>
    <x v="289"/>
    <s v="五险一金"/>
    <s v="职位月薪"/>
    <s v="10001-15000元/月"/>
    <d v="2018-04-04T09:50:46"/>
    <m/>
    <x v="1"/>
    <s v="本科"/>
    <s v="2人"/>
    <s v="岗位职责1．负责数据库系统部署方案的计划、设计和实施，参与项目的数据架构、数据库设计；2．对数据库进行优化；3. 制定和实施系统安全策略，数据备份/灾难恢复等；4. 从关系型数据库中增量或全量抽取数据，对数据进行清洗、转换和装载处理等工作；5. 对数据进行多维度分析；    任职要求1. 熟悉shell/perl/python中的一种或几种；2. 精通SQL语言，有3年以上开发经验；熟练掌握数据库调优、SQL调优，能独立分析性能问题原因并解决；3. 至少精通MySQL、oracle或DB2其中一种数据库的运行机制和架构，熟悉至少一种数据库的管理及维护；4. 熟悉ETL开发流程，熟悉开源的ETL工具；5. 熟悉大数据周边相关的数据库系统，关系型数据库和 NoSQL；6. 熟悉大流量、高并发、高性能的分布式系统的设计及应用；7. 了解统计分析、数据分析、数据建模的相关理论和方法;8. 有大型数据仓库系统研发、设计经验者优先； 9. 对数据库群集,应用运维体系及高可用解决方案有经验者优先；10. 有HADOOP、HDFS、HIVE、HBASE大数据处理经验者优先考虑；11. 有大数据设计处理与功能开发者经验者优先；12. 三年及以上相关工作经验；13. 本科及以上学历。"/>
    <s v="北京海淀区白石桥东                                                        查看职位地图"/>
    <x v="3"/>
    <s v="民营"/>
    <s v="计算机软件"/>
    <n v="10001"/>
    <n v="15000"/>
    <x v="1"/>
    <x v="1"/>
    <n v="2"/>
    <x v="3"/>
    <x v="0"/>
    <x v="0"/>
    <n v="12500.5"/>
  </r>
  <r>
    <x v="0"/>
    <x v="283"/>
    <s v="节日福利"/>
    <s v="职位月薪"/>
    <s v="4500-6000元/月"/>
    <d v="2018-04-08T09:08:28"/>
    <m/>
    <x v="3"/>
    <s v="大专"/>
    <s v="1人"/>
    <s v="岗位职责：1、负责支持部人员事务管理和订单开户统筹工作；2、负责公司内部业务数据统计和发布（销售+客服端）；3、负责对接厂家数据统计提交（日报周报月报季报或其他报表）；4、及时观察和反馈销售端、优化端存在的问题；5、完成总经理安排的其他工作任务。任职要求：1、大专及以上学历，统计学、财会经济及营销类专业优先；2、精通Excel各项统计操作，对数据敏感，并熟悉PPT操作；3、良好的数据分析及处理能力，有责任心和敬业精神；4、性格外向沉稳，较强的沟通、协调、团队协作能力。"/>
    <s v="深圳市福田区深南大道英龙大厦19楼10-15单元                                                        查看职位地图"/>
    <x v="0"/>
    <s v="民营"/>
    <s v="互联网/电子商务"/>
    <n v="4500"/>
    <n v="6000"/>
    <x v="3"/>
    <x v="2"/>
    <n v="1"/>
    <x v="0"/>
    <x v="0"/>
    <x v="0"/>
    <n v="5250"/>
  </r>
  <r>
    <x v="0"/>
    <x v="143"/>
    <m/>
    <s v="职位月薪"/>
    <s v="6001-8000元/月"/>
    <d v="2018-04-08T08:56:57"/>
    <m/>
    <x v="3"/>
    <s v="大专"/>
    <s v="1人"/>
    <s v="岗位职责：1、负责各个业务线的数据分析及统计，对核心数据进行收集和分析，并制定相应的运营策略及产品优化方案；2、对各个业务线的各项运营、产品数据进行监测、统计和分析，并将各类数据指标进行数据建模，搭建数据分析体系；3、定期输出数据分析报告，提出改善运营质量的方法和建议，为运营决策及产品策略提供数据支持；任职要求：1、具有丰富的互联网产品运营经验和数据分析背景2、对数字敏感，细心，有较强的数据分析与挖掘能力，熟练使用excel各类函数，能独立撰写相关PPT汇报材料；3. 2年以上数据分析经验，具备SaaS／互联网金融行业的数据分析经验者，优先考虑"/>
    <s v="上海市黄浦区延安东路550号海洋大厦1117室                                                        查看职位地图"/>
    <x v="0"/>
    <s v="其它"/>
    <s v="IT服务(系统/数据/维护)"/>
    <n v="6001"/>
    <n v="8000"/>
    <x v="3"/>
    <x v="2"/>
    <n v="1"/>
    <x v="0"/>
    <x v="5"/>
    <x v="0"/>
    <n v="7000.5"/>
  </r>
  <r>
    <x v="0"/>
    <x v="290"/>
    <s v="五险一金"/>
    <s v="职位月薪"/>
    <s v="6001-8000元/月"/>
    <d v="2018-04-02T11:16:02"/>
    <m/>
    <x v="4"/>
    <s v="本科"/>
    <s v="5人"/>
    <s v="招聘对象：应届/上届毕业生(含海外留学回国人员)职位描述：产业/市场调查及分析，项目可行性研究，产业规划岗位职责：1.经培训后，按要求完成调查咨询项目相关的信息搜集、调研、分析及报告撰写。2.具备条件者将承担战略与决策咨询等项目研究工作。任职要求：1.学历学位：本科及以上学历，年龄22-28岁2.专 业：理工类、经济类、管理类或综合类学科。3.外 国 语：英语六级或日语1级。4.工作经验：不要求相关事项：1.待遇面谈。2.享受国家规定的五险一金待遇。3.享受国家法定的双休日及节假日。4.本公司不负责解决员工的户口及住宿问题。"/>
    <s v="北京市海淀区中关村南大街48号九龙商务中心C座（地铁4号线国图站）                                                        查看职位地图"/>
    <x v="4"/>
    <s v="股份制企业"/>
    <s v="专业服务/咨询(财会/法律/人力资源等)"/>
    <n v="6001"/>
    <n v="8000"/>
    <x v="4"/>
    <x v="1"/>
    <n v="5"/>
    <x v="4"/>
    <x v="4"/>
    <x v="0"/>
    <n v="7000.5"/>
  </r>
  <r>
    <x v="0"/>
    <x v="291"/>
    <s v="五险一金"/>
    <s v="职位月薪"/>
    <s v="13000-26000元/月"/>
    <d v="2018-03-29T13:10:34"/>
    <m/>
    <x v="3"/>
    <s v="本科"/>
    <s v="3人"/>
    <s v="岗位职责：1.参与公司基于大数据湖项的数据仓库规划设计；2.完成从数据仓库、数据模型、数据分布、数据传输、数据储存等方面的系统架构和数据架构设计；3.完成各类设计文档的编写，参与产品需求分析、方案讨论及方案规划；4.指导团队制定数据应用策略，最大限度地发挥数据的价值；任职要求：1、本科及以上学历，熟悉数据仓库各类建模理论，以及数据仓库数据层级关系，具备大型数据仓库逻辑模型和物理模型设计经验；2、热衷于大数据及新技术相关研究，前瞻性探索者优先；3、快消品项目经验者优先；4、熟悉数据库设计，熟悉Oracle/MySQL/redshift；5、能根据业务和数据特点选择合适的数据分析与挖掘算法，并提炼形成稳定的流程和作业模式；"/>
    <s v="朝阳区朝外soho C座"/>
    <x v="1"/>
    <s v="外商独资"/>
    <s v="快速消费品（食品/饮料/烟酒/日化）"/>
    <n v="13000"/>
    <n v="26000"/>
    <x v="3"/>
    <x v="1"/>
    <n v="3"/>
    <x v="1"/>
    <x v="7"/>
    <x v="0"/>
    <n v="19500"/>
  </r>
  <r>
    <x v="0"/>
    <x v="292"/>
    <s v="五险一金"/>
    <s v="职位月薪"/>
    <s v="10001-15000元/月"/>
    <d v="2018-04-03T11:13:51"/>
    <m/>
    <x v="0"/>
    <s v="本科"/>
    <s v="1人"/>
    <s v="岗位职责：进行数据采集、预处理，利用大数据分析算法构建分析模型，对分析结果进行可视化展示。任职要求：1.本科及以上学历，应用数学、统计等相关专业；2. 熟悉统计以及数据挖掘、机器学习、人工智能技术，尤其是关联分析、分类预测、聚类分析、回归分析、时间序列分析等常用分析方法，熟悉SAS、SPSS等软件，熟悉Mahout、R等软件包和语言；3.熟悉传统关系数据库、数据仓库技术，熟悉数据预处理技术、数据集成技术、NoSQL数据库技术、内存数据库技术，熟悉Hadoop（包括HDFS、Map-Reduce、HBase、HIVE等）和Spark集群相关技术。4.熟悉JAVA/C/C++程序设计,有并行程序设计经验，可以利用Hadoop的Map-Reduce并行计算框架、通用的MPI并行计算框架设计并行数据分析算法和程序，熟悉分治、动态规划、回溯等算法设计思想。5.熟悉数据可视化技术，设计过数据可视化方案并得到实际的应用。6.有行业大数据分析的成功案例，最好是电力行业大数据分析案例者优先。"/>
    <s v="北京海淀区上地西路28号时代集团大厦C座                                                        查看职位地图"/>
    <x v="1"/>
    <s v="国企"/>
    <s v="计算机软件"/>
    <n v="10001"/>
    <n v="15000"/>
    <x v="0"/>
    <x v="1"/>
    <n v="1"/>
    <x v="1"/>
    <x v="6"/>
    <x v="0"/>
    <n v="12500.5"/>
  </r>
  <r>
    <x v="0"/>
    <x v="293"/>
    <s v="节日福利"/>
    <s v="职位月薪"/>
    <s v="10001-15000元/月"/>
    <d v="2018-04-06T17:53:46"/>
    <m/>
    <x v="3"/>
    <s v="本科"/>
    <s v="2人"/>
    <s v="职责描述：1、 协同业务运营搭建和完善业务报表体系，优化报表展示，推动内部数据报表自动化和体系化；2、 负责撰写月度、季度、年度经营分析报告，给予有落地效果的合理化建议；3、 搭建标准化业务关键指标追踪模型，参与制定公司全年的业务目标，持续监控达成情况；4、 能快速积累并了解一线业务，通过数据分析工具，加强对业务分析的深度和广度。任职要求：1、 大学本科及以上学历，金融、数学、统计学等相关专业优先；2、 具有快速学习和思考能力，能提炼业务模型的核心盈利要素；3、 2年以上数据分析相关从业经验，了解在线电商公司运作基本模式；4、 精通 EXCEL&amp;amp;PPT，能使用SQL数据库软件者优先；5、 责任心强，具备沟通协调和闭环管理、推进能力。"/>
    <s v="海淀区苏州街长远天地大厦A1座202室                                                        查看职位地图"/>
    <x v="0"/>
    <s v="民营"/>
    <s v="互联网/电子商务"/>
    <n v="10001"/>
    <n v="15000"/>
    <x v="3"/>
    <x v="1"/>
    <n v="2"/>
    <x v="0"/>
    <x v="0"/>
    <x v="0"/>
    <n v="12500.5"/>
  </r>
  <r>
    <x v="0"/>
    <x v="210"/>
    <s v="五险一金"/>
    <s v="职位月薪"/>
    <s v="6001-8000元/月"/>
    <d v="2018-04-04T15:55:57"/>
    <m/>
    <x v="3"/>
    <s v="大专"/>
    <s v="1人"/>
    <s v="岗位职责：1、对多种数据源进行诊断性组合分析、挖掘、建模；2、通过分析，为运营决策、产品后续经营、销售策略提供数据支持；3、定期输出数据周、月、季度等分析报告，了解项目发展情况和预期；4、编制并上报统计报表，建立健全数据统计制度；任职要求：1、大专以上学历毕业，专业不限；2、精通Excel表格公式、函数的应用，精通数据透视表；3、沟通能力强，聪明机灵，对待工作认真负责。"/>
    <s v="北京市丰台区科技园外环西路26号院23号楼                                                        查看职位地图"/>
    <x v="1"/>
    <s v="民营"/>
    <s v="基金/证券/期货/投资"/>
    <n v="6001"/>
    <n v="8000"/>
    <x v="3"/>
    <x v="2"/>
    <n v="1"/>
    <x v="1"/>
    <x v="0"/>
    <x v="1"/>
    <n v="7000.5"/>
  </r>
  <r>
    <x v="0"/>
    <x v="294"/>
    <s v="五险一金"/>
    <s v="职位月薪"/>
    <s v="4000-8000元/月"/>
    <d v="2018-03-30T10:05:16"/>
    <m/>
    <x v="3"/>
    <s v="大专"/>
    <s v="1人"/>
    <s v="岗位职责：1、负责公司总部及部分分公司业务数据导入工作；2、与合作银行进行日常业务对接（邮件形式为主）；3、整理业务部门考勤、在职人员名单；4、完成上级领导交办的其他工作。任职要求：1、大专及以上学历，统计学、数学专业优先；2、有1年以上数据相关工作经验，对数据敏感、有逻辑性；3、熟练使用Excel，接触过函数、vlookup、数据透视图；4、对待工作认真负责、能够积极主动完成本职工作；5、良好的内部、外部沟通能力，能够与部门内外人员进行有效协作。福利待遇：1.富有竞争力的薪资水平，无责任底薪+绩效+年终奖，每年提供调薪机会，薪资带宽：5k-8k；2.全面的员工保障，缴纳5险1金，每年享有1次免费全身健康体检；3.成熟的培训体系，入职即签劳动合同，提供带薪培训，在员工的不同发展阶段提供适当的在职培训课程，全面支持员工的自我增值及职业发展；4.广阔的职业发展通道，公开公平公正的内部晋升机制；5.高配置的工作环境，配有中央空调、空气净化器以及不限量的饮品茶歇，餐饮及交通设施配备完善（地铁5、7号线磁器口站直达，多路公交直达公司附近）；此外，公司还经常举办丰富的员工活动（如生日会、年度团队建设、重大节日主题活动、春/秋游、部门团建活动等），营造外企开放、平等的沟通氛围，为员工提供充分发挥才能及才华的机会。"/>
    <s v="北京市东城区天坛路55号元隆大厦A座2层                                                        查看职位地图"/>
    <x v="1"/>
    <s v="外商独资"/>
    <s v="专业服务/咨询(财会/法律/人力资源等)"/>
    <n v="4000"/>
    <n v="8000"/>
    <x v="3"/>
    <x v="2"/>
    <n v="1"/>
    <x v="1"/>
    <x v="7"/>
    <x v="0"/>
    <n v="6000"/>
  </r>
  <r>
    <x v="0"/>
    <x v="295"/>
    <s v="五险一金"/>
    <s v="职位月薪"/>
    <s v="6001-8000元/月"/>
    <d v="2018-03-29T13:36:58"/>
    <m/>
    <x v="0"/>
    <s v="本科"/>
    <s v="1人"/>
    <s v="岗位职责：1、 负责对所在机构定期进行关键业绩指标的分析及追踪； 2、 提供单位负责人数据参考的建议和改进措施； 3、 及时关注单位业务进程，督导跟踪下属机构业务目标达成； 4、 对业务经营状况进行分析。任职要求：1、全日制本科及以上学历，了解保险基础知识； 2、1年以上保险内勤工作经验，熟悉保险公司流程； 3、有较强的数据分析能力和数据处理能力。工作地点：北京市朝阳区金瓯大厦（地铁10号线安贞门站附近）"/>
    <s v="北京市复兴门内大街158号远洋大厦F6层东区"/>
    <x v="1"/>
    <s v="股份制企业"/>
    <s v="保险"/>
    <n v="6001"/>
    <n v="8000"/>
    <x v="0"/>
    <x v="1"/>
    <n v="1"/>
    <x v="1"/>
    <x v="4"/>
    <x v="0"/>
    <n v="7000.5"/>
  </r>
  <r>
    <x v="0"/>
    <x v="296"/>
    <s v="节日福利"/>
    <s v="职位月薪"/>
    <s v="8001-10000元/月"/>
    <d v="2018-04-08T09:06:43"/>
    <m/>
    <x v="0"/>
    <s v="本科"/>
    <s v="1人"/>
    <s v="岗位职责：1. 对金融行业相关领域跟踪和研究，收集、整理、分析信息和数据；2. 协助开展业务需求、境内外发展趋势、行业态势等分析研究，并撰写报告；3. 协助开展产品相关数据分析，提出优化建议；4. 完成上级交办的其他任务。任职要求：1. 本科及以上学历，金融学、统计学、数量经济学等相关专业，具备扎实的经济和金融研究功底，有良好的多元统计和计量经济学等基础。有金融机构工作经验者优先。2. 具有较强的国内外信息搜集能力、逻辑思维和分析判断能力、学习能力、文字功底。3. 踏实、负责，具有良好的沟通能力和团队合作精神。"/>
    <s v="上海长宁区长宁路1027号3207(上海多媒体产业园）"/>
    <x v="0"/>
    <s v="外商独资"/>
    <s v="专业服务/咨询(财会/法律/人力资源等)"/>
    <n v="8001"/>
    <n v="10000"/>
    <x v="0"/>
    <x v="1"/>
    <n v="1"/>
    <x v="0"/>
    <x v="7"/>
    <x v="0"/>
    <n v="9000.5"/>
  </r>
  <r>
    <x v="0"/>
    <x v="297"/>
    <s v="节日福利"/>
    <s v="职位月薪"/>
    <s v="4001-6000元/月"/>
    <d v="2018-04-08T08:50:26"/>
    <m/>
    <x v="0"/>
    <s v="本科"/>
    <s v="2人"/>
    <s v="1、 负责网站粮谷、油脂油料、饲料频道的信息编辑工作；2、 日常信息的采集、整理和简单分析工作；3、 完成所负责品种的日报、周报和月报撰写工作；4、 公司安排的其他相关工作；5、 热爱互联网工作；6、本科及以上学历，农业、经济类相关专业优先录用。"/>
    <s v="北京海淀区上地信息路三街9号嘉华大厦B-706                                                        查看职位地图"/>
    <x v="4"/>
    <s v="股份制企业"/>
    <s v="互联网/电子商务"/>
    <n v="4001"/>
    <n v="6000"/>
    <x v="0"/>
    <x v="1"/>
    <n v="2"/>
    <x v="4"/>
    <x v="4"/>
    <x v="0"/>
    <n v="5000.5"/>
  </r>
  <r>
    <x v="0"/>
    <x v="298"/>
    <s v="五险一金"/>
    <s v="职位月薪"/>
    <s v="15000-30000元/月"/>
    <d v="2018-04-04T08:41:32"/>
    <m/>
    <x v="1"/>
    <s v="本科"/>
    <s v="1人"/>
    <s v="高级数据产品经理职位描述：1. 根据公司战略，分析市场对大数据需求，制定数据产品运营策略，参与数据产品Roadmap的制定，支持业务团队或第三方调取和使用数据的需求；2. 关注大数据应用相关方向的前沿研究，把握行业发展趋势，分析跟踪竞争对手，定期完成分析报告或产品竞争战略和计划；3. 负责数据产品的需求分析，需求管理，产品设计和产品迭代；挖掘数据的商业价值，丰富产品形态，输出高质量PRD文档；组织需求管理和评审；4. 负责跨部门协调沟通工作，与UI、UE和研发人员一起合作，确保产品研发进度，直至成功发布；5. 结合业务反馈以及市场需求，提出产品改进意见，不断完善在线产品、持续提升产品的功能和数据处理能力，支持各类用户对大数据的复杂需求；岗位要求：1. 本科及以上学历要求，三年及以上数据分析/产品设计相关经验，能够独产承担产品规划工作。2. 具备良好的数据敏感度和商业敏感性，能够敏锐的捕获数据价值和产品机会。3. 对产品有很好的组织规划能力，具有较强的文档撰写能力与经验，精通各种产品原型设计工具。4. 优秀的表达、沟通与协调能力；良好的团队合作精神、保密意识。5. 了解底层数据的架构以及应用层数据分析和算法，对大数据分析和数据挖掘有一定认知，具有产品创新精神。6. 具备数据分析、数据挖掘、数据可视化、数据建模、机器学习等背景或工作经验，有人工智能/数据类/云服务（Paas Saas）/企业级平台类产品工作经验者优先。"/>
    <s v="北京市海淀区辉煌时代大厦11层"/>
    <x v="3"/>
    <s v="民营"/>
    <s v="IT服务(系统/数据/维护)"/>
    <n v="15000"/>
    <n v="30000"/>
    <x v="1"/>
    <x v="1"/>
    <n v="1"/>
    <x v="3"/>
    <x v="0"/>
    <x v="0"/>
    <n v="22500"/>
  </r>
  <r>
    <x v="0"/>
    <x v="299"/>
    <m/>
    <s v="职位月薪"/>
    <s v="8001-10000元/月"/>
    <d v="2018-04-08T09:30:10"/>
    <m/>
    <x v="0"/>
    <s v="大专"/>
    <s v="1人"/>
    <s v="岗位职责：1、负责每周的销售数据分析，同竞争品品牌、同区域内的市场分析；2、货品数据：具体款式细节畅销滞销分析，不同国度，跟踪新品数据；3、月货品数据总结，趋势分析，品类、颜色、面料特性，调整季节波段及品类；4、负责完成品牌产品计划、信息；5、核心产品跟踪及分析。任职要求：1、服装行业货品、商品分析2年以上；2、熟练使用office办公软件、对数据敏感；3、有良好的沟通能力和与团队协作能力。"/>
    <s v="北京市石景山区盛景国际大厦13层人力资源部"/>
    <x v="1"/>
    <s v="股份制企业"/>
    <s v="耐用消费品（服饰/纺织/皮革/家具/家电）"/>
    <n v="8001"/>
    <n v="10000"/>
    <x v="0"/>
    <x v="2"/>
    <n v="1"/>
    <x v="1"/>
    <x v="4"/>
    <x v="0"/>
    <n v="9000.5"/>
  </r>
  <r>
    <x v="0"/>
    <x v="300"/>
    <s v="节日福利"/>
    <s v="职位月薪"/>
    <s v="4001-6000元/月"/>
    <d v="2018-04-08T08:50:26"/>
    <m/>
    <x v="0"/>
    <s v="大专"/>
    <s v="5人"/>
    <s v="岗位职责：1、根据公司整体安排以及个人知识背景，具体负责油脂、饲料、粮谷类情报信息分析。2、负责撰写定期分析报告、客户定制报告以及回答客户咨询等。3、本科及以上学历，具有相关工作经验者优先。4、经济、农业经济管理、统计、农业相关专业优先。"/>
    <s v="北京海淀区上地信息路三街9号嘉华大厦B-706                                                        查看职位地图"/>
    <x v="4"/>
    <s v="股份制企业"/>
    <s v="互联网/电子商务"/>
    <n v="4001"/>
    <n v="6000"/>
    <x v="0"/>
    <x v="2"/>
    <n v="5"/>
    <x v="4"/>
    <x v="4"/>
    <x v="0"/>
    <n v="5000.5"/>
  </r>
  <r>
    <x v="0"/>
    <x v="164"/>
    <s v="交通补助"/>
    <s v="职位月薪"/>
    <s v="20000-40000元/月"/>
    <d v="2018-04-04T08:50:11"/>
    <m/>
    <x v="1"/>
    <s v="本科"/>
    <s v="1人"/>
    <s v="岗位职责：1、主导数据仓库、数据集市的建设，负责数据仓库架构设计，实现对业务尤其风控方向的基础支撑；2、主导资产端、理财金融等数据仓库模型EDW建设；3、主导大数据平台建设，设计并实现对数据分析、数据挖掘、数据产品开发的系统性支持。  任职资格：1、拥有互联网金融/传统金融经验2年以上；2、至少有一个在Hadoop平台上数据仓库项目；3、熟悉Hadoop，spark，hive，hbase，Mysql优先。"/>
    <s v="上地开拓路1号汇苑开拓大厦西门B座A01层1021                                                        查看职位地图"/>
    <x v="0"/>
    <s v="其它"/>
    <s v="基金/证券/期货/投资"/>
    <n v="20000"/>
    <n v="40000"/>
    <x v="1"/>
    <x v="1"/>
    <n v="1"/>
    <x v="0"/>
    <x v="5"/>
    <x v="1"/>
    <n v="30000"/>
  </r>
  <r>
    <x v="0"/>
    <x v="231"/>
    <s v="五险一金"/>
    <s v="职位月薪"/>
    <s v="15001-20000元/月"/>
    <d v="2018-04-08T09:05:02"/>
    <m/>
    <x v="1"/>
    <s v="本科"/>
    <s v="2人"/>
    <s v="职位描述1.参与银行相关应用系统的数据模型建设，能接受短期出差;2.负责监管报送类数据咨询;3.负责银行信贷类、风险类业务咨询;4.撰写业务需求分析报告和数据需求分析报告;5.能够准确把握银行的信息需求，撰写符合客户需求的咨询方案，并且形成分析报告;6.能接受出差。任职资格1.本科及以上学历，金融、会计、财务等相关专业;2.掌握金融专业知识，熟悉银行基本知识;3.能够熟练使用常用办公软件及数据分析软件;4.对金融类，尤其是银行相关政策、热点有敏锐的洞察力和观察力;5.具有较强的信息收集、整理能力和数据处理能力，以及较强的分析能力;6.适应短期出差;7.有责任心和团队精神，踏实肯干，并能够在压力下工作。"/>
    <s v="将台路普天创新园5号楼二层2041                                                        查看职位地图"/>
    <x v="4"/>
    <s v="民营"/>
    <s v="计算机软件"/>
    <n v="15001"/>
    <n v="20000"/>
    <x v="1"/>
    <x v="1"/>
    <n v="2"/>
    <x v="4"/>
    <x v="0"/>
    <x v="0"/>
    <n v="17500.5"/>
  </r>
  <r>
    <x v="0"/>
    <x v="301"/>
    <s v="每年多次调薪"/>
    <s v="职位月薪"/>
    <s v="5000-8000元/月"/>
    <d v="2018-04-02T11:06:29"/>
    <m/>
    <x v="3"/>
    <s v="本科"/>
    <s v="1人"/>
    <s v="岗位职责：1、负责了解公司产品在市场上的主流竞争对手的定价情况，提出公司产品的价格策略；2、制定价格审批流程和定价规则，对价格设定进行严格的审批和把控；3、负责关注重点产品的采购价格和市场价格情况，及时提出价格修改的策略；4、负责在规定的产品定价体系外的产品进行分类单独确认价格；5、负责平台价格核查及维护，保证公司毛利；6、负责审核公司所有的活动规则和活动价格，根据最新采购价随时进行调整。任职要求：1、本科及以上学历，数学系，统计学专业优先,2、一年以上数据分析经验，擅长数据分析软件；3、工作细致，责任感强，良好的沟通能力、团队精神；4、有零售或者电商行业产品运营经验优先。"/>
    <s v="广州公司：广州市萝岗区科学大道中99号科汇金谷S栋四街四号"/>
    <x v="1"/>
    <s v="民营"/>
    <s v="医疗/护理/美容/保健/卫生服务"/>
    <n v="5000"/>
    <n v="8000"/>
    <x v="3"/>
    <x v="1"/>
    <n v="1"/>
    <x v="1"/>
    <x v="0"/>
    <x v="0"/>
    <n v="6500"/>
  </r>
  <r>
    <x v="0"/>
    <x v="302"/>
    <s v="五险一金"/>
    <s v="职位月薪"/>
    <s v="15001-20000元/月"/>
    <d v="2018-04-08T09:19:01"/>
    <m/>
    <x v="1"/>
    <s v="硕士"/>
    <s v="1人"/>
    <s v="岗位职责：1、负责高通量测序数据分析工作；2、利用各类生物信息软件和统计学方法进行生物数据分析研究，撰写分析报告；3、相关生物信息分析数据的采集、整理、挖掘和利用；4、搜集、开发有竞争力的生物信息分析项目；5、负责生信培训材料的撰写及相关人员的生信的培训；任职要求：1 生物信息/遗传统计学专业统招本科以上学历；2 熟悉Linux系统，能够熟练使用基本的Linux命令；3 至少掌握一门编程语言，python/perl/shell/java等都可以；4 具有良好的英语读写能力；5 有责任心，工作认真，有团队合作精神；6 有二代测序数据分析经验者优先。"/>
    <s v="北京市丰台区丰仪北路南100米"/>
    <x v="4"/>
    <s v="民营"/>
    <s v="医药/生物工程"/>
    <n v="15001"/>
    <n v="20000"/>
    <x v="1"/>
    <x v="0"/>
    <n v="1"/>
    <x v="4"/>
    <x v="0"/>
    <x v="0"/>
    <n v="17500.5"/>
  </r>
  <r>
    <x v="0"/>
    <x v="303"/>
    <s v="节日福利"/>
    <s v="职位月薪"/>
    <s v="6000-9000元/月"/>
    <s v="0002-01-01 00:00:00"/>
    <m/>
    <x v="3"/>
    <s v="本科"/>
    <s v="1人"/>
    <s v="岗位职责：1、根据销售情库存情况、需求异常变更、供应异常等情况及时调控订单及配货计划，跟踪发货情况；2、根据第三方仓库库存情况，销售数据，自建仓库库存情况制定采购需求计划；3、监控ERP相关的数据异常与风险评估；4、供应链数据流程优化，ERP系统数据流程优化（怎样处理产品的缺货，断货，库存积压等）；5、协助本部门与其他部门间的数据处理和配合各部门支持性服务工作。6、部门人员的管理。岗位要求：1、本科及以上学历，英语四级以上，计算机、统计学、数学、计量经济学、管理学等相关专业优先；2、相关电商数据分析工作经验，有市场研究、咨询、互联网行业经验以及数据产品的项目经验优先考虑；3、具有很强的数字分析能力，良好的逻辑及系统性思维能力，懂得使用Excel（包括数据透视表和宏的应用）或其他据分析方法、运用统计软件（如SPSS、SAS、STATA、R等软件）完成数据建模和数据分析的工作，掌握数据库原理。4、表达能力强，责任感强，有一定的团队管理能力，具有较强抗压能力。"/>
    <s v="深圳市龙岗区坂田街道杨美龙径路鸿翔家电商创业园三楼306(杨美地铁站C出口700米处)                                                        查看职位地图"/>
    <x v="0"/>
    <s v="民营"/>
    <s v="贸易/进出口"/>
    <n v="6000"/>
    <n v="9000"/>
    <x v="3"/>
    <x v="1"/>
    <n v="1"/>
    <x v="0"/>
    <x v="0"/>
    <x v="0"/>
    <n v="7500"/>
  </r>
  <r>
    <x v="0"/>
    <x v="304"/>
    <s v="节日福利"/>
    <s v="职位月薪"/>
    <s v="10000-12000元/月"/>
    <d v="2018-04-03T10:32:34"/>
    <m/>
    <x v="3"/>
    <s v="本科"/>
    <s v="1人"/>
    <s v="岗位职责：1、收集并管理关键数据，建立分析模型，提出建议和解决方案；2、竞争对手财务分析：收集竞争对手信息，分析竞争对手财经领域的工作特点；3、编制公司常规财务分析报告、专项数据分析报告；4、对现金流进行监控和管理；5、完成财务负责人交办的临时性项目，并追踪落实执行情况。任职资格：1、本科以上学历，财务相关专业；2、有会计师事务所工作经验优先考虑；3、有较强财务分析能力，熟悉财务分析模型，能熟练运用多种分析手段对业务运营状况进行分析判断，完成分析评价报告；4、较好的沟通能力和管理协调能力；5、工作细致认真，责任感强。"/>
    <s v="龙潭路翔龙大厦"/>
    <x v="0"/>
    <s v="股份制企业"/>
    <s v="医疗设备/器械"/>
    <n v="10000"/>
    <n v="12000"/>
    <x v="3"/>
    <x v="1"/>
    <n v="1"/>
    <x v="0"/>
    <x v="4"/>
    <x v="0"/>
    <n v="11000"/>
  </r>
  <r>
    <x v="0"/>
    <x v="305"/>
    <s v="五险一金"/>
    <s v="职位月薪"/>
    <s v="10000-20000元/月"/>
    <d v="2018-04-08T08:38:19"/>
    <m/>
    <x v="1"/>
    <s v="本科"/>
    <s v="1人"/>
    <s v="岗位职责：1、负责或参与石油化工等流程行业项目的需求调研过程，引导和挖掘用户需求；2、进行资料收集及用户需求分析、讨论，明确关键点、确定需求边界，并推动公司业务系统分析框架的构建；3、编制相关的需求分析报告、业务方案及系统主要功能设计；4、协助项目团队理解用户需求，参与需求评审、设计评审等相关工作；任职要求：1.3年以上需求分析、战略咨询等工作经验，成功参与过大型项目的需求分析工作，有流程（石油化工）及相关行业设备/安全管理工作经验或相关领域项目规划、咨询顾问经验或熟悉石油化工行业相关信息系统应用者优先；2. 较强的用户需求判断、引导、控制能力；良好的沟通协调和文档撰写能力，能独立撰写项目相关文档；3. 了解数字化工厂、智能工厂行业发展趋势，有数据分析、挖掘、知识管理技术经验者优先； 4.大学本科及以上学历，计算机、自动化、化学工程及工艺、化工机械、过程装备与控制等相关专业背景； 5.为人正直，品德优良，高度的工作责任心和敬业精神，具备良好的人际关系和团队协作精神。"/>
    <s v="北京市海淀区中关村南大街12号天作国际中心1号楼A座2008                                                        查看职位地图"/>
    <x v="4"/>
    <s v="民营"/>
    <s v="计算机软件"/>
    <n v="10000"/>
    <n v="20000"/>
    <x v="1"/>
    <x v="1"/>
    <n v="1"/>
    <x v="4"/>
    <x v="0"/>
    <x v="0"/>
    <n v="15000"/>
  </r>
  <r>
    <x v="0"/>
    <x v="306"/>
    <s v="五险一金"/>
    <s v="职位月薪"/>
    <s v="6000-9000元/月"/>
    <d v="2018-04-04T09:03:41"/>
    <m/>
    <x v="3"/>
    <s v="本科"/>
    <s v="1人"/>
    <s v="岗位职责：1、负责全面、准确、及时地向上级领导上报统计报表及相应数据分析；2、及时完成本专业管理所需的各种调查、普查工作；3、负责收集、保管同行业的相关资料，归档立卷；4、负责各子公司经营业务相关文件资料的收、发及档案管理工作；5、负责制定统计指标计算口径，并进行培训指导；6、负责按公司管理需求设计公司内部统计报表格式，指导各子公司统计业务顺利开展；7、负责收集、审核、汇总各子公司日报、月报、季报、年报的报表统计，并进行数据分析；8、完成领导交办的各项工作。任职要求：1、参与过企业生产经营，对数据统计、分析有一定的经验，了解一定生产、财务管理等相关知识；2、使用过集团型信息化管理系统；3、熟悉《合同法》、《计量法》等相关法律、法规知识者优先考虑；4、接受过热力管理或经济管理、财务管理等专业方面知识的培训、地方造价人员管理、概预算管理等方面知识的培训者优先考虑；5、财务、会计专业，北京人优先。"/>
    <s v="北京市丰台区汉威国际广场3区2号楼3-4层"/>
    <x v="4"/>
    <s v="国企"/>
    <s v="环保"/>
    <n v="6000"/>
    <n v="9000"/>
    <x v="3"/>
    <x v="1"/>
    <n v="1"/>
    <x v="4"/>
    <x v="6"/>
    <x v="0"/>
    <n v="7500"/>
  </r>
  <r>
    <x v="0"/>
    <x v="307"/>
    <s v="五险一金"/>
    <s v="职位月薪"/>
    <s v="7500-10000元/月"/>
    <d v="2018-04-08T08:46:55"/>
    <m/>
    <x v="0"/>
    <s v="本科"/>
    <s v="1人"/>
    <s v="工作职责：1. 协助组长完成新产品分析和定量方法建立，完成公司困难项目的方法开发工作，能进行文献查阅，设计方案，并能执行，对结果进行科学分析2. 协助进行分析质控平台的建立完善和方法学研究等3. 完善生物分析技术平台，改进和优化实验流程，评估方法和平台的稳定性4. 完善标准操作文档，完成项目分析报告的中英文撰写5. 处理技术和平台开发的数据，并对结果进行科学严谨的分析6. 沟通项目要求和跟踪项目动态，能够协调开发工作7. 定期对工作进行汇总和组织讨论8. 和常规质检组进行对接，可以顺畅移交已形成标准的方法和平台，建立工作移交流程9. 对质控平台出现的问题及时反馈和响应，并给出解决方案，协调后续优化工作岗位要求：1. 生物技术、生物工程和生物制药等相关专业硕士以上学历（硕士论文和蛋白质分析相关），或本科2年以上蛋白质分析工作经历，扎实的蛋白质结构性质理论基础和一定的免疫学基础2. 熟悉抗体和蛋白质理化性质分析、ELISA，WB，HPLC等实验技术和实验设计，熟练使用Excel和Origin进行数据绘图和数据分析3. 能够根据项目要求，独立文献查阅、设计实验，数据汇总和项目报告通过CET6，能够阅读英文文献4. 细心、严谨，敬业，勤奋，有很好的抗压性与沟通能力5. 有蛋白质相关质量工作经验者优先"/>
    <s v="北京市北京经济技术开发区宏达工业园                                                        查看职位地图"/>
    <x v="0"/>
    <s v="合资"/>
    <s v="医药/生物工程"/>
    <n v="7500"/>
    <n v="10000"/>
    <x v="0"/>
    <x v="1"/>
    <n v="1"/>
    <x v="0"/>
    <x v="3"/>
    <x v="0"/>
    <n v="8750"/>
  </r>
  <r>
    <x v="0"/>
    <x v="308"/>
    <s v="节日福利"/>
    <s v="职位月薪"/>
    <s v="15000-20000元/月"/>
    <s v="0002-01-01 00:00:00"/>
    <m/>
    <x v="2"/>
    <s v="本科"/>
    <s v="1人"/>
    <s v="岗位职责：1.经营数据管理：负责对集团各类经营信息及数据进行统筹和有效管理，并对各业务单元提交的经营信息进行审核把关。2.经营数据分析：负责专业处理各类经营信息，通过对各业务单元的经营数据专业分析，定期输出诊断报告，为集团决策提供支撑。3.经营仪表盘管理：负责牵头设计集团经营仪表盘，并有效展示和日常管理。4.经营管理培训：负责帮助各业务单元对经营指标有效管理。任职要求：1、市场营销、工商管理、会计、财务管理、统计学等专业，本科及以上学历；2、有运营管理、商务/销售助理、业务财务1-3年工作经验的优先考虑；3、工作积极主动、细心、有较强的学习能力、沟通协调能力、执行力；4、熟练使用Office办公软件。"/>
    <s v="广州市黄埔区开创大道2819号                                                        查看职位地图"/>
    <x v="1"/>
    <s v="上市公司"/>
    <s v="IT服务(系统/数据/维护)"/>
    <n v="15000"/>
    <n v="20000"/>
    <x v="2"/>
    <x v="1"/>
    <n v="1"/>
    <x v="1"/>
    <x v="2"/>
    <x v="0"/>
    <n v="17500"/>
  </r>
  <r>
    <x v="0"/>
    <x v="309"/>
    <s v="五险一金"/>
    <s v="职位月薪"/>
    <s v="15001-20000元/月"/>
    <d v="2018-04-08T09:09:52"/>
    <m/>
    <x v="1"/>
    <s v="本科"/>
    <s v="1人"/>
    <s v="1. 配合数据仓库架构师完成数据仓库、数据集市ETL设计开发； 2. 参与数据仓库、数据集市的数据模型设计； 3. 负责设计、开发、优化ETL任务调度系统； 4. 负责设计、开发、优化数据质量BI报表系统； 5. 协助数据分析师建立应用数据模型，对数据进行加工、统计；1. 计算机相关专业，本科及以上学历； 2. 3年以上ETL开发工作经验，熟悉mysql、 oralce等数据库并精通至少一种数据库产品，能熟练编写sql脚本，存储过程、能高效、流利地编写后台存储过程；有较好的SQL性能调优经验； 3. 熟悉主流ETL开发工具，如：Kettle、Informatica等；4. 熟练使用Shell、Python、Perl等至少一种脚本语言；5. 沟通能力好、责任心强，具有良好的团队合作精神和敬业精神； 6. 有金融行业工作经验，海量实时数据处理经验者优先。"/>
    <s v="北京市海淀区魏公村韦伯时代C座4层                                                        查看职位地图"/>
    <x v="3"/>
    <s v="民营"/>
    <s v="基金/证券/期货/投资"/>
    <n v="15001"/>
    <n v="20000"/>
    <x v="1"/>
    <x v="1"/>
    <n v="1"/>
    <x v="3"/>
    <x v="0"/>
    <x v="1"/>
    <n v="17500.5"/>
  </r>
  <r>
    <x v="0"/>
    <x v="307"/>
    <s v="五险一金"/>
    <s v="职位月薪"/>
    <s v="8000-10000元/月"/>
    <d v="2018-04-08T08:46:55"/>
    <m/>
    <x v="3"/>
    <s v="硕士"/>
    <s v="1人"/>
    <s v="工作职责：1. 负责对蛋白有关新技术（如alphalisa、HTRF等）进行前期调查、收集整理相关资料，制定初步的项目可行性研究报告2. 负责完善蛋白有关新技术开发方案3. 负责完善新技术的优化与改进4. 负责编写实验标准操作文档及报告模板5. 解决研发过程中遇到的困难，积极汇报给项目管理人员6. 了解蛋白相关新技术平台的项目背景，并能协调开发多种新技术7. 负责把控项目进展，协调内部人员有效的完成项目8. 负责与本单位其他部门进行项目沟通，协调9. 负责与第三方合作单位进行项目方案进度沟通岗位要求：1. 生物技术、生物工程和生物制药等相关专业本科及以上学历，要求本科5年以上或硕士2年以上相关工作经验，熟悉ELISA, SPR, ALPHALISA, MSD等相关分析技术，有生物药物分析方法开发相关经验精通SPR技术者优先2. 较好的数据处理能力，熟练使用Excel和Origin进行数据绘图和数据分析3. 熟练的实验操作能力，较强的执行力，了解蛋白质和抗体的性质，熟悉ELISA和WB实验原理和过程4.?能独立展开分分析方法研发工作，文献查阅，方案制定，实验执行，实验数据分析，报告整理和trouble shooting5. 工作认真负责，主动积极，勤奋踏实，有很好的动手能力和沟通能力"/>
    <s v="北京市北京经济技术开发区宏达工业园5号楼4层"/>
    <x v="0"/>
    <s v="合资"/>
    <s v="医药/生物工程"/>
    <n v="8000"/>
    <n v="10000"/>
    <x v="3"/>
    <x v="0"/>
    <n v="1"/>
    <x v="0"/>
    <x v="3"/>
    <x v="0"/>
    <n v="9000"/>
  </r>
  <r>
    <x v="0"/>
    <x v="310"/>
    <s v="五险一金"/>
    <s v="职位月薪"/>
    <s v="8001-10000元/月"/>
    <d v="2018-04-08T09:35:38"/>
    <m/>
    <x v="3"/>
    <s v="本科"/>
    <s v="1人"/>
    <s v="岗位职责：通过数据分析以及建模技术对公司产品的各类信贷风险进行识别与预测。了解市场需求，业务流程与风险特征，通过收益与风险的综合评估，制定并优化业务操作流程。具体工作包括：· 数据分析：完成各类统计分析并能有效地分析和处理大型数据。能够运用各类数学工具进行产品分析，特征提取，以及人物画像等。· 策略与政策：在平衡收益及风险的基础上，建议信贷审批和催收的政策及流程。· 各类报表及文档准备：日常报表的生成以及流程优化；各类与信贷风控政策相关的报告，需要展示相关收益并说服相关内外部相关人员。要求：· 本科（以上）学历，主修数学、统计学、经济学、金融学等相关专业。· 可接受应届毕业生。有1-2年数据分析、数据挖掘相关的工作经验优先考虑，行业包括银行、第三方支付、信用卡、互联网等。· 掌握SAS, SQL等相关统计软件。"/>
    <s v="上海市浦东新区浦明路160号财富广场F座                                                        查看职位地图"/>
    <x v="3"/>
    <s v="合资"/>
    <s v="基金/证券/期货/投资"/>
    <n v="8001"/>
    <n v="10000"/>
    <x v="3"/>
    <x v="1"/>
    <n v="1"/>
    <x v="3"/>
    <x v="3"/>
    <x v="1"/>
    <n v="9000.5"/>
  </r>
  <r>
    <x v="0"/>
    <x v="311"/>
    <s v="周末双休"/>
    <s v="职位月薪"/>
    <s v="5000-10000元/月"/>
    <d v="2018-04-04T09:04:01"/>
    <m/>
    <x v="1"/>
    <s v="本科"/>
    <s v="1人"/>
    <s v="根据工作需要，北京无线电计量测试研究所公开诚聘以下岗位人员，现就有关事宜发布如下：一、单位简介 北京无线电计量测试研究所是国防科技工业第二计量测试研究中心，设有计量校准技术国防科技重点实验室，航天电磁兼容检测中心。是中国军用电子元器件质量认证委员会计量机构，是国家、国防、军队检测/校准/计量认可实验室；拥有信号与信息处理专业和仪器科学与技术硕士学位授予点。主要从事微波、无线电、电磁兼容、时间频率、电学等计量测试技术研究和量值传递；从事航天石英晶体元器件、频率合成器、原子频标的研究，承担型号专用和通用自动测试/诊断/校准设备及信号模拟器、雷达接收机等无线电产品的研制和生产，并开展智慧管网及虹膜识别、毫米波主动式安检系统等军民融合项目研发。二、招聘岗位 测试数据处理：1名三、报名方式本次招聘采用个人报名方式。四、应聘人员基本条件⒈拥护中国共产党的领导、路线、方针、政策，遵守国家法律法规；⒉具有良好的职业素养，具有较强的责任心和安全保密意识，积极主动，任职细致，团结协作；⒊具有履行岗位职责所必须的知识和技能；⒋具有良好的心理素质和能够正常履行职责的身体素质；⒌满足相应的岗位条件要求。五、岗位主要职责及要求岗位主要职责：负责测试数据处理、数据分析，测试报告撰写，以及领导交付的其他日常工作。岗位要求：1.大学本科及以上学历；2.熟练使用常用办公软件；3.具有较强的文字编辑能力、沟通和协调能力；4.具有北京市户口；5.有相关工作经验者优先。六、招聘程序招聘程序分为报名、资格审查、测试、面试、综合考察、公示等环节，每环节候选人将以短信或电话形式通知本人。七、报名时间、方式及须知㈠报名时间报名时间截止时间：2018年3月30日-2018年4月9日。㈡报名方式应聘人员请在线投递简历，准确填写所有信息（含电子免冠照片），或将简历以电子邮件方式，发送至：sungn@hrbj.net。邮件主题请使用“应聘+岗位+姓名”。㈢报名须知1.所有材料请使用附件方式发送；2.附件控制在3M以内，附件包括：⑴个人简历；⑵学历、学位证书扫描件（灰度、彩色均可）；⑶个人认为可以反映本人工作业绩或工作能力的其他材料。㈣应聘要求1.应聘者应按要求填写相关信息，保证详尽，因信息不全或未按要求格式而影响录用，后果自负。2.应聘者对所填信息及相关材料真实性负责，应按要求提供学历、学位及资格证书等原件备查。凡弄虚作假者，一经查实，即取消应聘或聘用资格。诚挚欢迎热情敬业的有识之士前来应聘！"/>
    <s v="北京市                                                        查看职位地图"/>
    <x v="0"/>
    <s v="国企"/>
    <s v="其他"/>
    <n v="5000"/>
    <n v="10000"/>
    <x v="1"/>
    <x v="1"/>
    <n v="1"/>
    <x v="0"/>
    <x v="6"/>
    <x v="0"/>
    <n v="7500"/>
  </r>
  <r>
    <x v="0"/>
    <x v="312"/>
    <s v="五险一金"/>
    <s v="职位月薪"/>
    <s v="20001-30000元/月"/>
    <d v="2018-04-08T09:09:52"/>
    <m/>
    <x v="2"/>
    <s v="本科"/>
    <s v="1人"/>
    <s v="1. 负责金融行业数据仓库模型设计和维护，包括源系统信息调研、模型设计、协助指导源目标映射和ETL脚本开发、标准编码维护、数据质量规则设计与结果分析等； 2. 负责金融行业数据仓库模型评估与优化，对当前数据仓库模型进行评估，针对评估问题提供优化建议，指导优化建议的落地实施； 3. 负责金融行业业务领域集市数据模型设计，基于各业务领域的信息模型（信息项）进行数据模型设计，形成业务领域的数据模型，评估信息项的数据满足度，协助指导信息项的加工与生成； 4. 配合数据分析师完成模型数据提取与使用，指导与评审其他人员工作。1. 计算机、金融等相关专业，本科及以上学历； 2. 5年数据仓库模型设计经验，熟悉金融业务或具有相关系统的设计开发经验； 3. 熟悉数据仓库系统模型设计或具有相关开发经验； 4. 具有关系型数据库模型设计的相关经验，包括范式建模和星型模型设计； 5. 熟悉数据模型相关知识与方法，如数据架构、数据整合、数据质量管理、主数据管理等； 6. 熟悉Erwin、Power Designer或其他数据建模工具；"/>
    <s v="北京市海淀区魏公村韦伯时代C座4层                                                        查看职位地图"/>
    <x v="3"/>
    <s v="民营"/>
    <s v="基金/证券/期货/投资"/>
    <n v="20001"/>
    <n v="30000"/>
    <x v="2"/>
    <x v="1"/>
    <n v="1"/>
    <x v="3"/>
    <x v="0"/>
    <x v="1"/>
    <n v="25000.5"/>
  </r>
  <r>
    <x v="0"/>
    <x v="313"/>
    <m/>
    <s v="职位月薪"/>
    <s v="10001-15000元/月"/>
    <s v="0002-01-01 00:00:00"/>
    <m/>
    <x v="0"/>
    <s v="不限"/>
    <s v="999人"/>
    <s v="岗位职责：1、协调临床数据管理过程，保证临床研究数据的及时性、真实性及完整性；2、为临床研究方案的设计提供数据管理支持和审阅；3、数据管理计划、核查计划等相关文档的撰写和审阅；4、负责病例报告表的设计、注释和审阅；5、准备数据审核会议资料，参加数据审核会；6、撰写数据管理报告；7、数据库及相关文件的归档项目管理等。任职要求：1、统计学、医学或相关专业本科及以上学历；2、统计基础知识扎实，能熟练使用SAS,SPSS等统计软件；3、具有独立分析问题、解决问题的能力；4、逻辑思维能力强；5、工作态度积极；6、具有良好的沟通表达能力和团队协作能力；7、具有熟练掌握Office等常用办公软件操作的能力。"/>
    <s v="北京市北京经济技术开发区荣京东街8号                                                        查看职位地图"/>
    <x v="1"/>
    <s v="合资"/>
    <s v="医药/生物工程"/>
    <n v="10001"/>
    <n v="15000"/>
    <x v="0"/>
    <x v="3"/>
    <n v="999"/>
    <x v="1"/>
    <x v="3"/>
    <x v="0"/>
    <n v="12500.5"/>
  </r>
  <r>
    <x v="0"/>
    <x v="314"/>
    <s v="健身俱乐部"/>
    <s v="职位月薪"/>
    <s v="10001-15000元/月"/>
    <d v="2018-04-07T08:10:41"/>
    <m/>
    <x v="1"/>
    <s v="不限"/>
    <s v="1人"/>
    <s v="岗位职责：1、行业趋势研究：关注游戏/电竞行业发展趋势，提供媒介/内容价值研究，撰写行业报告，树立行业影响力；2、用户研究：对游戏电竞及相关辐射行业用户进行深入研究，出具重点行业消费者洞察报告，为公司及客户提供决策依据；3、品牌策略分析：结合前端业务需要，为客户提供品牌定制报告，包括TA研究、品牌健康、媒介偏好；4、部门数据支持：为部门提供其他相关数据支持。任职要求：1、统招本科及以上学历，统计、经济等经管类专业优先；2、熟悉游戏及电竞行业，3年以上工作经验,有互联网或咨询公司的商业分析、数据分析背景；3、优秀的逻辑思维和系统性思维能力，对商业和业务逻辑敏感，能从数据中总结商业价值，推动决策落地；4、表达清晰严谨，能够与团队及跨部门高效合作；5、熟练使用EXCEL、SPSS、SAS等统计软件，有良好的数据分析挖掘能力及PPT呈现能力。"/>
    <s v="北京市朝阳区广顺北大街33号院6号楼福泰中心801室                                                        查看职位地图"/>
    <x v="0"/>
    <s v="上市公司"/>
    <s v="广告/会展/公关"/>
    <n v="10001"/>
    <n v="15000"/>
    <x v="1"/>
    <x v="3"/>
    <n v="1"/>
    <x v="0"/>
    <x v="2"/>
    <x v="0"/>
    <n v="12500.5"/>
  </r>
  <r>
    <x v="0"/>
    <x v="315"/>
    <s v="五险一金"/>
    <s v="职位月薪"/>
    <s v="6001-8000元/月"/>
    <d v="2018-04-08T09:34:30"/>
    <m/>
    <x v="0"/>
    <s v="大专"/>
    <s v="1人"/>
    <s v="岗位职责：1、负责数据清洗组员工招聘、培训、任务分配、日常工作管理及考核；提升人员素质及综合能力；2、制定数据清洗计划，督促部门人员按时完成市场部引入的所有销售线索数据的清洗及回收工作；3、关注提单客户的转化率,针对有效客户、线索、商机之间的转换率,对数据进行分析与汇总,提供相应的分析报表,为销售决策与管理提供充分的依据；4、保持与销售部的高度配合，督促销售部对清洗后数据的跟进情况回收，协助销售部分析数据，促进销售部及市场部工作优化；提升订单转化率；5、定期提供渠道数据分析报表（日、周、月报表等），向领导汇报；6、完成部门交付的其他工作。任职要求：1、本科及以上学历，优秀大专生可放宽条件；2、1年及以上互联网数据处理工作相关经验，其中5人以上团队管理经验；3、具备优秀的表格处理、数据分析能力，熟练操作excel、PPT、word等办公软件；4、具有良好的团队组织和建设能力，思维活跃，表达清晰，擅长团队激励。"/>
    <s v="北京市海淀区中关村苏州街银科大厦                                                        查看职位地图"/>
    <x v="1"/>
    <s v="合资"/>
    <s v="互联网/电子商务"/>
    <n v="6001"/>
    <n v="8000"/>
    <x v="0"/>
    <x v="2"/>
    <n v="1"/>
    <x v="1"/>
    <x v="3"/>
    <x v="0"/>
    <n v="7000.5"/>
  </r>
  <r>
    <x v="0"/>
    <x v="175"/>
    <s v="节日福利"/>
    <s v="职位月薪"/>
    <s v="10000-20000元/月"/>
    <d v="2018-04-06T08:11:02"/>
    <m/>
    <x v="0"/>
    <s v="大专"/>
    <s v="1人"/>
    <s v="职位描述：1.建立相关模型对公司全部业务线进行收益评估和风险管控。2.对用户售后营销费用进行分析评估，寻找效率最大化的手段和策略。3.基于对业务的深刻理解，能够发现问题，定期产出相关分析报告，并能提出合理的建议。4.负责持续改善业务的分析框架及分析体系。5.负责制定全国业务的开展策略，制定业务目标，指导各区域业务侧重点。6.负责调研市场各参与方的业务战略和业务实施方式，进行对比分析。岗位要求：1、数学或统计等相关专业本科及以上学历；2、从事数据分析相关工作1年以上。3、精通excel、PPT等办公软件；能够熟练使用SQL、SAS或Python进行数据分析者优先4、具备较强的数据分析能力、逻辑思维能力、对内外组织沟通能力"/>
    <s v="北京市朝阳区北苑东路中国铁建广场B座19-21层"/>
    <x v="1"/>
    <s v="民营"/>
    <s v="互联网/电子商务"/>
    <n v="10000"/>
    <n v="20000"/>
    <x v="0"/>
    <x v="2"/>
    <n v="1"/>
    <x v="1"/>
    <x v="0"/>
    <x v="0"/>
    <n v="15000"/>
  </r>
  <r>
    <x v="0"/>
    <x v="164"/>
    <s v="五险一金"/>
    <s v="职位月薪"/>
    <s v="10001-15000元/月"/>
    <d v="2018-04-04T08:47:38"/>
    <m/>
    <x v="3"/>
    <s v="本科"/>
    <s v="1人"/>
    <s v="岗位职责：1.配合云数据库产品及相关应用的功能模块需求的分析、设计及维护；2.负责大数据平台、分布式数据库、数据挖掘平台的搭建、部署和优化；3.针对部门大数据业务应用大数据、数据分析、分析建模等技术，对海量数据进行挖掘，发现其潜在的关联规则等；4.负责大数据平台的技术更新，编辑技术规范，指导开发人员完成任务，撰写相关技术文档。要求：1.本科以上学历，计算机科学科学与技术、计算机应用、软件工程等专业；2.精通使用Java语言，并包括Spring、Struts、Hibernate/MyBatis等主流框架；掌握Scala 语言；3.熟悉开源框架Spark、Hadoop及其生态技术，有实际项目应用实战和一定的运维调优经验，了解数据处理流程及其常规工具；4.2年及以上大数据相关实战经验和java后台开发经验；数学基础扎实、优秀的建模能力，熟悉分类分析、聚类分析和关联分析等优先。"/>
    <s v="东莞市松山湖高新园区科汇路1号中科院云计算中心大楼"/>
    <x v="0"/>
    <s v="股份制企业"/>
    <s v="计算机软件"/>
    <n v="10001"/>
    <n v="15000"/>
    <x v="3"/>
    <x v="1"/>
    <n v="1"/>
    <x v="0"/>
    <x v="4"/>
    <x v="0"/>
    <n v="12500.5"/>
  </r>
  <r>
    <x v="0"/>
    <x v="316"/>
    <s v="五险一金"/>
    <s v="职位月薪"/>
    <s v="15000-20000元/月"/>
    <d v="2018-03-31T11:53:26"/>
    <m/>
    <x v="1"/>
    <s v="本科"/>
    <s v="5人"/>
    <s v="岗位职责：1.负责大数据项目的设计、概要设计、技术方案等；2.指导开发人员进行开发工作；3.参与大数据项目的需求分析；任职要求：1、计算机、统计学、数学等相关专业本科及以上学历，3年或以上工作经历；2、熟悉数据仓库建模与数据分析模型方法；3、熟悉Hadoop、Spark、Hive等，具有相关环境的使用经验；4、熟练使用SQL，并具有一定优化能力；5、了解掌握Java、Python、SHELL语言，具备良好的编程能力和代码风格；6、有数据统计系统或熟悉BI/DW原理和实施；有BI系统开发经验者优先；7、有对SQL优化能力和人工智能项目经验者优先。先决条件：本科学历或以上，有过3年以上的架构经验"/>
    <s v="广东省广州市"/>
    <x v="1"/>
    <s v="民营"/>
    <s v="IT服务(系统/数据/维护)"/>
    <n v="15000"/>
    <n v="20000"/>
    <x v="1"/>
    <x v="1"/>
    <n v="5"/>
    <x v="1"/>
    <x v="0"/>
    <x v="0"/>
    <n v="17500"/>
  </r>
  <r>
    <x v="0"/>
    <x v="317"/>
    <s v="五险一金"/>
    <s v="职位月薪"/>
    <s v="6001-8000元/月"/>
    <d v="2018-04-03T10:45:03"/>
    <m/>
    <x v="3"/>
    <s v="大专"/>
    <s v="1人"/>
    <s v="岗位职责：1.根据公司经营指标，负责商品销售运营信息收集、分析并提供运营建议和市场建议；2.根据各季商品销售与往年同期商品销售，数据进行分析对比，参照订货季节产品的节气规则，做出所有区域、各品类的销售节奏，并对下一季度产品整体情况进行宏观预测；3.根据每季商品订销数据进行分析，制定每季商品畅滞销分析，做出所有产品的销售情况，并对下一季度产品整体情况进行宏观预测；4.负责所辖各区域、商品各纬度的分析，提供营销机会和销售建议5.负责组织并参与市场调研工作，收集时尚品牌或者竞争品牌的商品销售运营数据及商品发展数据信息，了解市场商品销售动态，为商品开发方向作参考；6.负责建立健全商品销售数据库和数据分析模板，为商品销售运营分析提供数据支持和本部和其他部门提供决策支持；7.完成上级交办或相关部门临时提出需要协调的工作。岗位要求：1.本科及本科以上学历，数学、统计、市场营销等理科相关专业者优先；2.具有三年以上同等职位经验；3.具备良好经济学、统计学及相关领域的理论基础；4.具备3年服饰行业销售分析经验；具备敏锐的市场感知能力，能快速把握市场动态，了解男装行业的市场发展；5.掌握多种数理统计方法、统计分析工具，能独立设计各种调查问卷；熟练运用Excel、PPT；6.对数据敏感，有很强的逻辑分析能力；能独立完成分析报告，提出具有建设性的建议；7.具备很强的统筹能力和沟通能力，良好的团队精神，责任心强，能承受巨大心理压力。"/>
    <s v="上海市普陀区云岭东路599弄汇银铭尊19号楼                                                        查看职位地图"/>
    <x v="1"/>
    <s v="民营"/>
    <s v="零售/批发"/>
    <n v="6001"/>
    <n v="8000"/>
    <x v="3"/>
    <x v="2"/>
    <n v="1"/>
    <x v="1"/>
    <x v="0"/>
    <x v="0"/>
    <n v="7000.5"/>
  </r>
  <r>
    <x v="0"/>
    <x v="318"/>
    <s v="创业公司"/>
    <s v="职位月薪"/>
    <s v="10000-20000元/月"/>
    <d v="2018-04-08T08:58:48"/>
    <m/>
    <x v="0"/>
    <s v="不限"/>
    <s v="1人"/>
    <s v="岗位职责：1、配合大数据平台和大数据相关系统产品的系统维护和支撑工作；2、大数据软件产品的系统维护，包括业务系统监控和维护，升级，脚本编写，故障排查及处理等；3、应用数据分析或提取，支撑配合公司研发和运营开展相关工作任职要求：1、本科及以上学历，计算机相关专业优先，对大数据运行维护工作感兴趣；2、熟悉hadoop生态环境，包括hive、spark、hdfs、sqoop、yarn、hbase等大数据开源框架，熟悉其常用命令和文件操作者优先；3、熟悉基于SOLR/LUCENE/ELASTICSEARCH的搜索平台的建设4、熟悉SQL语句，MySQL或Oracle数据库；5、熟悉Linux系统和shell脚本；6、对数据仓库有一定的认识，熟悉ETL流程及数据层次结构7、了解搜索引擎相关知识，如：分词，索引，关联词权重，评分算法等------------------本岗位为公司大数据项目的驻场岗位，如时间灵活的可以考虑外包。"/>
    <s v="上海虹桥开发区"/>
    <x v="4"/>
    <s v="民营"/>
    <s v="专业服务/咨询(财会/法律/人力资源等)"/>
    <n v="10000"/>
    <n v="20000"/>
    <x v="0"/>
    <x v="3"/>
    <n v="1"/>
    <x v="4"/>
    <x v="0"/>
    <x v="0"/>
    <n v="15000"/>
  </r>
  <r>
    <x v="0"/>
    <x v="319"/>
    <s v="弹性工作"/>
    <s v="职位月薪"/>
    <s v="10001-15000元/月"/>
    <d v="2018-04-08T09:01:04"/>
    <m/>
    <x v="0"/>
    <s v="本科"/>
    <s v="1人"/>
    <s v="1.参与编制城市交通规划项目并负责其中专项部分2.负责编制城市规划项目中的交通专题研究，及编制交通影响评价类项目3.负责编制地区交通组织、交通改善方案及重点地区交通设计4.负责交通大数据分析与处理，应用模型研发及算法设计5.参与软件项目开发的技术方案设计6.担任项目经理或配合项目经理完成其他工作任职要求：1.本科以上学历，交通工程、交通信息专业2.具有3年以上规划工作经验，曾独立承担项目的优先3.熟练使用Vissim等交通传真计算软件，进行宏观和微观模型的分析4.有较强的口头表达能力和出色的文字撰写能力，能够完整负责规划的文本及图纸编制工作，充分展示规划的特点特色。"/>
    <s v="赤峰路63号                                                        查看职位地图"/>
    <x v="0"/>
    <s v="民营"/>
    <s v="房地产/建筑/建材/工程"/>
    <n v="10001"/>
    <n v="15000"/>
    <x v="0"/>
    <x v="1"/>
    <n v="1"/>
    <x v="0"/>
    <x v="0"/>
    <x v="0"/>
    <n v="12500.5"/>
  </r>
  <r>
    <x v="0"/>
    <x v="320"/>
    <s v="五险一金"/>
    <s v="职位月薪"/>
    <s v="4001-6000元/月"/>
    <d v="2018-04-08T09:23:33"/>
    <m/>
    <x v="0"/>
    <s v="本科"/>
    <s v="3人"/>
    <s v="岗位职责：1. 信息收集与文献检索；2. 数据整理与统计分析；3. 项目协调与沟通；4. 撰写研究报告；5. 协助部门主管完成研究方案设计；6. 根据市场需求，设计调研问卷；7. 负责主管领导交办的其他工作；岗位要求: 1. 全日制本科及以上学历，临床专业、药学、护理、统计学等相关专业;2. 熟悉数据报表制作与数据分析,对数据敏感，善于思考，细心缜密，善于发现问题；3. 有很强的执行力、具有较好的沟通、理解能力；，4. 良好的逻辑分析能力和独立解决问题的能力； 5. 熟练应用office办公软件（PowerPoint、Word、Excel等）； 6. 良好的中、英文书面及口头表达能力优先考虑；7. 相关工作经验（咨询公司、市场调研）优先考虑；"/>
    <s v="北京市朝阳区松榆西里29号楼四层408-415室                                                        查看职位地图"/>
    <x v="4"/>
    <s v="民营"/>
    <s v="医疗/护理/美容/保健/卫生服务"/>
    <n v="4001"/>
    <n v="6000"/>
    <x v="0"/>
    <x v="1"/>
    <n v="3"/>
    <x v="4"/>
    <x v="0"/>
    <x v="0"/>
    <n v="5000.5"/>
  </r>
  <r>
    <x v="0"/>
    <x v="321"/>
    <s v="节日福利"/>
    <s v="职位月薪"/>
    <s v="4001-6000元/月"/>
    <d v="2018-04-07T08:41:09"/>
    <m/>
    <x v="0"/>
    <s v="不限"/>
    <s v="1人"/>
    <s v="1、负责销售数据的统计、整理、核对、上报工作；2、负责维护和完善部门日常报表(如日报、周报、月报等)，对现行数据分析方法进行优化、改善；3、负责业务关键指标的监控和跟踪分析；4、根据营销计划，制定及调整销售目标；5、针对各项不定期业务需求，完成专题分析项。任职要求1、从事数据分析工作1年或以上，有服装行业工作经验者优先；2、具较强的数据逻辑分析能力，对数字敏感；3、良好的沟通能力及团队合作精神。"/>
    <s v="广州市荔湾区信义国际会馆（一号楼）荔湾区芳村大道下市直街1号                                                        查看职位地图"/>
    <x v="6"/>
    <s v="民营"/>
    <s v="耐用消费品（服饰/纺织/皮革/家具/家电）"/>
    <n v="4001"/>
    <n v="6000"/>
    <x v="0"/>
    <x v="3"/>
    <n v="1"/>
    <x v="6"/>
    <x v="0"/>
    <x v="0"/>
    <n v="5000.5"/>
  </r>
  <r>
    <x v="0"/>
    <x v="322"/>
    <s v="免费班车"/>
    <s v="职位月薪"/>
    <s v="2001-4000元/月"/>
    <d v="2018-04-04T09:26:22"/>
    <m/>
    <x v="4"/>
    <s v="本科"/>
    <s v="2人"/>
    <s v="岗位职责：1.负责搜集、编制每日舆情信息2.监测每日热点舆情走向3.协助撰写舆情分析报告，包括日报、周报、月报、专报等任职要求：1.全日制本科、硕士研究生在读学生，中文、新闻、传播学、社会学等相关专业优先2.文字功底好，关注时政，新闻敏感度高，知识面广3.对舆情分析感兴趣，对微博、微信等新媒体传播特征有一定了解4.至少保证一周4-5天到岗"/>
    <s v="北京海淀区上地5街9号 方正大厦                                                        查看职位地图"/>
    <x v="1"/>
    <s v="国企"/>
    <s v="计算机软件"/>
    <n v="2001"/>
    <n v="4000"/>
    <x v="4"/>
    <x v="1"/>
    <n v="2"/>
    <x v="1"/>
    <x v="6"/>
    <x v="0"/>
    <n v="3000.5"/>
  </r>
  <r>
    <x v="0"/>
    <x v="274"/>
    <s v="五险一金"/>
    <s v="职位月薪"/>
    <s v="10000-20000元/月"/>
    <d v="2018-04-05T08:10:55"/>
    <m/>
    <x v="0"/>
    <s v="本科"/>
    <s v="1人"/>
    <s v="岗位职责：1、基于Hadoop/Hive/Pig/HBase等的大数据应用的开发；2、实现大数据分析计算需求，熟练使用Sql/Hql，清洗数据特征；3、负责公司数据库及数据仓库的设计、开发和优化工作；要求：1.计算机、数学或其他相关领域本科或本科以上学历2.具备丰富的程序设计经验，掌握java，熟练使用python/shell等脚本语言3.熟悉hadoop等大数据框架4.对数据库感兴趣，有丰富的经验，5.有机器学习、云计算方面经验者优先"/>
    <s v="北京市海淀区上地东路1号盈创动力大厦E 座502B"/>
    <x v="0"/>
    <s v="民营"/>
    <s v="互联网/电子商务"/>
    <n v="10000"/>
    <n v="20000"/>
    <x v="0"/>
    <x v="1"/>
    <n v="1"/>
    <x v="0"/>
    <x v="0"/>
    <x v="0"/>
    <n v="15000"/>
  </r>
  <r>
    <x v="0"/>
    <x v="323"/>
    <s v="五险一金"/>
    <s v="职位月薪"/>
    <s v="8000-16000元/月"/>
    <d v="2018-04-08T09:05:02"/>
    <m/>
    <x v="1"/>
    <s v="本科"/>
    <s v="2人"/>
    <s v="职位描述1.参与银行相关应用系统的数据模型建设;2.负责监管报送类数据咨询;3.负责银行信贷类、风险类业务咨询;4.撰写业务需求分析报告和数据需求分析报告;5.能够准确把握银行的信息需求，撰写符合客户需求的咨询方案，并且形成分析报告;6.能接受出差。任职资格1.本科及以上学历，金融、会计、财务等相关专业;2.掌握金融专业知识，熟悉银行基本知识;3.能够熟练使用常用办公软件及数据分析软件;4.对金融类，尤其是银行相关政策、热点有敏锐的洞察力和观察力;5.具有较强的信息收集、整理能力和数据处理能力，以及较强的分析能力;6.适应短期出差;7.有责任心和团队精神，踏实肯干，并能够在压力下工作。"/>
    <s v="将台路普天创新园5号楼二层2041                                                        查看职位地图"/>
    <x v="4"/>
    <s v="民营"/>
    <s v="计算机软件"/>
    <n v="8000"/>
    <n v="16000"/>
    <x v="1"/>
    <x v="1"/>
    <n v="2"/>
    <x v="4"/>
    <x v="0"/>
    <x v="0"/>
    <n v="12000"/>
  </r>
  <r>
    <x v="0"/>
    <x v="324"/>
    <s v="节日福利"/>
    <s v="职位月薪"/>
    <s v="10000-20000元/月"/>
    <d v="2018-04-06T08:11:02"/>
    <m/>
    <x v="0"/>
    <s v="本科"/>
    <s v="1人"/>
    <s v="职位描述：1.建立相关模型对公司全部业务线进行收益评估和风险管控。2.对用户售后营销费用进行分析评估，寻找效率最大化的手段和策略。3.基于对业务的深刻理解，能够发现问题，定期产出相关分析报告，并能提出合理的建议。4.负责持续改善业务的分析框架及分析体系。5.负责制定全国业务的开展策略，制定业务目标，指导各区域业务侧重点。6.负责调研市场各参与方的业务战略和业务实施方式，进行对比分析。岗位要求：1、本科及以上学历；2、至少3年以上运营工作背景；3、熟练的常用办公软件的操作能力；4、优秀的团队合作/协调/沟通能力和团队管理能力；5、清晰的语言组织和表达能力。4、具备较强的数据分析能力、逻辑思维能力、对内外组织沟通能力"/>
    <s v="北京市朝阳区北苑东路中国铁建广场B座19-21层"/>
    <x v="1"/>
    <s v="民营"/>
    <s v="互联网/电子商务"/>
    <n v="10000"/>
    <n v="20000"/>
    <x v="0"/>
    <x v="1"/>
    <n v="1"/>
    <x v="1"/>
    <x v="0"/>
    <x v="0"/>
    <n v="15000"/>
  </r>
  <r>
    <x v="0"/>
    <x v="325"/>
    <s v="五险一金"/>
    <s v="职位月薪"/>
    <s v="5000-10000元/月"/>
    <d v="2018-04-08T09:47:29"/>
    <m/>
    <x v="3"/>
    <s v="本科"/>
    <s v="1人"/>
    <s v="岗位职责：1、进行专业市场调研及形体数据的分析，收集与整合大数据信息，及时跟踪信息变化，撰写研究报告；2、根据项目要求，整理形体、体脂等数据指标，提供不同年龄、不同区域的分类信息；3、独立规划数据处理流程，维护管理数据库;4、跟踪、分析舆情，整合、提取有效信息。任职资格：1、大数据、人口学、统计学、市场调查等学科专业背景。2、熟悉数据统计软件操作和大数据技术。3、具有专业市调或大数据项目操作能力，舆情整合能力，调查报告撰写能力。4、可接收优秀的应届毕业生"/>
    <s v="北京市顺义区林河经济开发区林河大街17号"/>
    <x v="0"/>
    <s v="民营"/>
    <s v="耐用消费品（服饰/纺织/皮革/家具/家电）"/>
    <n v="5000"/>
    <n v="10000"/>
    <x v="3"/>
    <x v="1"/>
    <n v="1"/>
    <x v="0"/>
    <x v="0"/>
    <x v="0"/>
    <n v="7500"/>
  </r>
  <r>
    <x v="0"/>
    <x v="326"/>
    <s v="创业公司"/>
    <s v="职位月薪"/>
    <s v="6001-8000元/月"/>
    <d v="2018-04-08T10:00:25"/>
    <m/>
    <x v="3"/>
    <s v="大专"/>
    <s v="1人"/>
    <s v="1.负责数据分析部门人员的管理与培训指导；2.负责电商营销数据、产品数据、推广数据等流量监控、效果评估等网站分析工作；3.建立与完善数据分析体系，制定数据统计规范，制定数据统计模型，并实施落实；4.分析网站产品及用户行为，结合公司营销战略确定产品改进方案；5.分析行业数据及TOP商家运营情况，由数据洞察总结出商业机会点及行动建议；6.整理设计网站数据报表，撰写分析报告，从数据的角度给出运营建议，为管理层提供商业策略分析和业务优化建议；任职资格：1、全日制大专以上学历，统计学、数学、电子商务等相关专业；2、1年以上电商行业相关岗位工作经验，1年以上管理经验；3、能熟练操作Excel、Access、Powerpoint等办公软件，运用SAS、SPSS等专业统计分析工具；4、对数据敏感度高，思维敏捷，分析能力强，工作细致耐心，有责任感。5. 热爱电商行业工作，思维敏捷，有市场洞察力；有创意性思维，性格开朗，有激情，具有良好的团队管理能力。"/>
    <s v="黄埔区中山大道东粤旺商贸大厦B座                                                        查看职位地图"/>
    <x v="3"/>
    <s v="民营"/>
    <s v="互联网/电子商务"/>
    <n v="6001"/>
    <n v="8000"/>
    <x v="3"/>
    <x v="2"/>
    <n v="1"/>
    <x v="3"/>
    <x v="0"/>
    <x v="0"/>
    <n v="7000.5"/>
  </r>
  <r>
    <x v="0"/>
    <x v="327"/>
    <s v="五险一金"/>
    <s v="职位月薪"/>
    <s v="8001-10000元/月"/>
    <d v="2018-04-08T10:00:25"/>
    <m/>
    <x v="1"/>
    <s v="大专"/>
    <s v="1人"/>
    <s v="岗位职责：1.负责数据分析部门人员的管理与培训指导；2.负责电商营销数据、产品数据、推广数据等流量监控、效果评估等网站分析工作；3.建立与完善数据分析体系，制定数据统计规范，制定数据统计模型，并实施落实；4.分析网站产品及用户行为，结合公司营销战略确定产品改进方案；5.分析行业数据及TOP商家运营情况，由数据洞察总结出商业机会点及行动建议；6.整理设计网站数据报表，撰写分析报告，从数据的角度给出运营建议，为管理层提供商业策略分析和业务优化建议；任职资格：1、全日制大专以上学历，统计学、数学、电子商务等相关专业；2、3年以上电商行业相关岗位工作经验，2年以上管理经验；3、能熟练操作Excel、Access、Powerpoint等办公软件，运用SAS、SPSS等专业统计分析工具；4、对数据敏感度高，思维敏捷，分析能力强，工作细致耐心，有责任感。5. 热爱电商行业工作，思维敏捷，有市场洞察力；有创意性思维，性格开朗，有激情，具有良好的团队管理能力。"/>
    <s v="广州市萝岗区科学大道                                                        查看职位地图"/>
    <x v="3"/>
    <s v="民营"/>
    <s v="互联网/电子商务"/>
    <n v="8001"/>
    <n v="10000"/>
    <x v="1"/>
    <x v="2"/>
    <n v="1"/>
    <x v="3"/>
    <x v="0"/>
    <x v="0"/>
    <n v="9000.5"/>
  </r>
  <r>
    <x v="0"/>
    <x v="306"/>
    <s v="五险一金"/>
    <s v="职位月薪"/>
    <s v="4500-6000元/月"/>
    <s v="0002-01-01 00:00:00"/>
    <m/>
    <x v="0"/>
    <s v="大专"/>
    <s v="3人"/>
    <s v="一、岗位职责：1.日常运营数据的分析及汇总；2.每日滞留件与时效件的数据统计；3.热爱数据分析岗位，做事细心；4.认同企业文化及发展方向，按时保质保量完成领导交付的其他临时性工作。二、任职要求：1. 大专及以上学历；2.有物流行业数据分析岗位相关经验；3.熟练使用基础办公软件，具备良好的沟通能力，学习能力强，有上进心；4.认同企业文化及发展方向，按时保质保量完成领导交付的其他临时性工作。三、面试（工作）地址：上海市松江区茸兴路389号壹米滴答。四、乘车路线：地铁9号线松江大学城站下车转公交松江7路茸兴路施惠路站下车。五、联系方式：李女士：17521221836上海壹米滴答诚邀您的到来！"/>
    <s v="上海市松江区茸兴路389号壹米滴答                                                        查看职位地图"/>
    <x v="1"/>
    <s v="民营"/>
    <s v="交通/运输"/>
    <n v="4500"/>
    <n v="6000"/>
    <x v="0"/>
    <x v="2"/>
    <n v="3"/>
    <x v="1"/>
    <x v="0"/>
    <x v="0"/>
    <n v="5250"/>
  </r>
  <r>
    <x v="0"/>
    <x v="328"/>
    <s v="不加班"/>
    <s v="职位月薪"/>
    <s v="15001-20000元/月"/>
    <d v="2018-04-08T09:55:23"/>
    <m/>
    <x v="3"/>
    <s v="大专"/>
    <s v="2人"/>
    <s v="一、岗位须知： 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 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x v="3"/>
    <s v="合资"/>
    <s v="基金/证券/期货/投资"/>
    <n v="15001"/>
    <n v="20000"/>
    <x v="3"/>
    <x v="2"/>
    <n v="2"/>
    <x v="3"/>
    <x v="3"/>
    <x v="1"/>
    <n v="17500.5"/>
  </r>
  <r>
    <x v="0"/>
    <x v="329"/>
    <s v="五险一金"/>
    <s v="职位月薪"/>
    <s v="4001-6000元/月"/>
    <d v="2018-04-08T09:01:00"/>
    <m/>
    <x v="0"/>
    <s v="大专"/>
    <s v="1人"/>
    <s v="实习生，应届毕业生均可1.负责统计日常数据2.负责建立产品的核心用户群，并持续维护，建立有效的用户反馈通道3.对所负责的运营产品进行日常维护及数据跟踪，能有效的进行相关数据分析工作4.会简单的表格处理，沟通协调能力强5、对产品改进和用户体验改进提出建议；推动产品迭代更新。"/>
    <s v="上海闵行区华一实业大厦3楼316                                                        查看职位地图"/>
    <x v="0"/>
    <s v="民营"/>
    <s v="基金/证券/期货/投资"/>
    <n v="4001"/>
    <n v="6000"/>
    <x v="0"/>
    <x v="2"/>
    <n v="1"/>
    <x v="0"/>
    <x v="0"/>
    <x v="1"/>
    <n v="5000.5"/>
  </r>
  <r>
    <x v="0"/>
    <x v="330"/>
    <s v="节日福利"/>
    <s v="职位月薪"/>
    <s v="10000-20000元/月"/>
    <d v="2018-04-07T15:51:49"/>
    <m/>
    <x v="1"/>
    <s v="大专"/>
    <s v="1人"/>
    <s v="工作职责：1. 对接客户，沟通职位需求，完善职位调研，在平台发布职位；2. 深度挖掘客户需求，了解客户公司组织架构；3. 制作猎头操作手册，指导猎头做单；4. 向猎头推送职位，保证接单猎头数量；5. 按照工作流程完成客户交付，做好应收账款管理；6. 完成KPI各项指标。岗位要求：1.大专以上学历，3年以上猎头经验，1年以上互联网或者金融行业KA大客户对接经验；2.有非常强的交付能力，精通互联网或者金融行业常规职位；3.能迅速理解互联网和金融行业各个职位的招聘重点以及找人方向，熟悉互联网或者金融行业大客户之间所对应的职级及薪资；4.具备良好的沟通协调能力、注重细节、有责任心、自我推动力强、积极主动、有较好的解决问题的能力；5.具备良好的职业道德意识和行为操守。"/>
    <s v="北京市朝阳区建国门外大街2号银泰中心C座1901                                                        查看职位地图"/>
    <x v="3"/>
    <s v="民营"/>
    <s v="互联网/电子商务"/>
    <n v="10000"/>
    <n v="20000"/>
    <x v="1"/>
    <x v="2"/>
    <n v="1"/>
    <x v="3"/>
    <x v="0"/>
    <x v="0"/>
    <n v="15000"/>
  </r>
  <r>
    <x v="0"/>
    <x v="331"/>
    <s v="五险一金"/>
    <s v="职位月薪"/>
    <s v="70001-100000元/月"/>
    <d v="2018-04-08T08:39:05"/>
    <m/>
    <x v="0"/>
    <s v="不限"/>
    <s v="5人"/>
    <s v="岗位职责：1. 体内药物代谢实验及数据分析2. 应用液质联用方法，进行生物样品中的药物及代谢产物分析，协同药理研究部门人员进行PK/PD相关性研究3. 利用分析的相关仪器（HPLC,LC/MS/MS）看药效在体内的反应，药效浓度的检测（动物的血液、组织等）4. 收集整理实验数据，撰写实验方案及实验报告任职要求：1、药物分析，药代动力学，药物代谢，药物化学，天然药物化学，药理学等相关专业硕士或博士学历；2、熟悉临床前药代动力学实验方案设计和操作；3、熟悉药代动力学软件和计算方法；4、掌握液相色谱－质谱联用等相关技术；5、 热爱医药研发行业，诚实守信，具有较强的责任感；6、快速学习能力和适应能力，专业知识和理论功底扎实；7、 较好的分析能力、沟通协调能力和团队合作精神，有领导力；8、良好的英语听、说、读、写能力。"/>
    <s v="北京市经济技术开发区泰河路6号                                                        查看职位地图"/>
    <x v="1"/>
    <s v="外商独资"/>
    <s v="医疗设备/器械"/>
    <n v="70001"/>
    <n v="100000"/>
    <x v="0"/>
    <x v="3"/>
    <n v="5"/>
    <x v="1"/>
    <x v="7"/>
    <x v="0"/>
    <n v="85000.5"/>
  </r>
  <r>
    <x v="0"/>
    <x v="332"/>
    <s v="节日福利"/>
    <s v="职位月薪"/>
    <s v="10001-15000元/月"/>
    <d v="2018-04-03T08:38:51"/>
    <m/>
    <x v="0"/>
    <s v="本科"/>
    <s v="1人"/>
    <s v="岗位职责：1、根据需求完成舆情平台的语义分析工作，并负责平台上线后的语义维护工作；2、面向NLP技术迭代的各项质量评估工作，包括情感分析、命名实体识别、话题聚类、主题词提取、垃圾过滤、主题模型、知识库等。3、分类模型训练、调优及应用；4、语料库的添加与维护及词典维护工作；5、负责与项目经理、编辑团队的业务沟通，即时处理解决问题。任职要求：1、大学本科以上学历，计算机、信息管理、新闻、数据分析相关专业2、一年以上数据分析相关工作经验；3、良好的数据分析能力，有效把控数据的关键特征，并能通过规则的制定提升数据质量；4、了解自然语言处理、数据挖掘、机器学习领域的基本原理，具有数据标注、评测经验者优先；5、熟悉正则表达式；"/>
    <s v="金台西路2号人民日报社新媒体大楼17层"/>
    <x v="0"/>
    <s v="国企"/>
    <s v="IT服务(系统/数据/维护)"/>
    <n v="10001"/>
    <n v="15000"/>
    <x v="0"/>
    <x v="1"/>
    <n v="1"/>
    <x v="0"/>
    <x v="6"/>
    <x v="0"/>
    <n v="12500.5"/>
  </r>
  <r>
    <x v="0"/>
    <x v="333"/>
    <s v="住房补贴"/>
    <s v="职位月薪"/>
    <s v="4001-6000元/月"/>
    <d v="2018-04-08T09:43:39"/>
    <m/>
    <x v="0"/>
    <s v="大专"/>
    <s v="1人"/>
    <s v="我司位于深圳杨美地铁站旁200米，2016年开始开展海外亚马逊（全球最大的B2C平台）的业务。在过去不到两年时间里，公司业绩发展迅速，2016年旺季比平时增长5倍；同时，2017年比2016年增长5倍。公司需要增加一名数据分析员，助力公司快速发展，主要任务为：1、电商平台算法测试，研究并优化IT化运营的技术手段。2、数据信息采集与分析，为电商运营提供数据支持；任职资格：1，对数据敏感，能用excel等工具分析运营数据并提供相关建议；2，熟悉软件编程，具备通过程序解决重复性工作的能力；3，具备一定的电脑/网络硬件维护的知识和相关工作经验者的优先。福利待遇：1、大小周工作制(7小时)2、缴纳社保公积金；五险（养老、医疗、失业、工伤、生育）。3、法定节假日按照国家规定执行，依法享有国家规定的各种带薪休假（如年休假、婚假、产假、病假等）。4、提供完善的职业培训和晋升空间。地址：深圳市龙岗区坂田杨美村布龙路450号金方华电商园地铁：杨美站C出口直走100米工作地址龙岗区坂田街道杨美布龙路450号金方华电商园2栋403"/>
    <s v="龙岗区坂田街道杨美布龙路450号金方华电商园2栋403                                                        查看职位地图"/>
    <x v="4"/>
    <s v="民营"/>
    <s v="贸易/进出口"/>
    <n v="4001"/>
    <n v="6000"/>
    <x v="0"/>
    <x v="2"/>
    <n v="1"/>
    <x v="4"/>
    <x v="0"/>
    <x v="0"/>
    <n v="5000.5"/>
  </r>
  <r>
    <x v="0"/>
    <x v="334"/>
    <s v="创业公司"/>
    <s v="职位月薪"/>
    <s v="10000-20000元/月"/>
    <d v="2018-04-08T09:40:56"/>
    <m/>
    <x v="3"/>
    <s v="本科"/>
    <s v="1人"/>
    <s v="岗位职责：1. 负责公司数据产品的设计开发维护；2. 文本挖掘算法的研发，包括文本分类，情感分析等，对舆情数据实现去重、个性化标签等；3. 负责业务数据的统计分析；4. 编写相应开发和使用文档、配置管理文档。任职要求：1. 本科及以上毕业，数学、统计、计算机、信息科学等相关专业；2. 2年以上python或者Java开发经验；3. 熟练使用sklearn 、tensorflow等机器学习、深度学习框架；4. 熟练使用数据分析包，如numpy、pandas等；5. 熟悉常用数据库，如mysql、redis和mongo等；6. 熟悉Linux环境及Shell常用命令；7. 思维严谨，逻辑清晰，善于沟通；8. 有机器学习数据挖掘或爬虫项目经验的优先考虑，熟悉Hadoop生态的优先考虑"/>
    <s v="上海普陀区陕西北路1388号银座企业中心"/>
    <x v="4"/>
    <s v="民营"/>
    <s v="基金/证券/期货/投资"/>
    <n v="10000"/>
    <n v="20000"/>
    <x v="3"/>
    <x v="1"/>
    <n v="1"/>
    <x v="4"/>
    <x v="0"/>
    <x v="1"/>
    <n v="15000"/>
  </r>
  <r>
    <x v="0"/>
    <x v="335"/>
    <s v="五险一金"/>
    <s v="职位月薪"/>
    <s v="10001-15000元/月"/>
    <d v="2018-04-04T09:32:58"/>
    <m/>
    <x v="3"/>
    <s v="不限"/>
    <s v="1人"/>
    <s v="岗位职责：1、负责Greenplum数据库集群的部署、配置、调优、巡检、故障处理、安全管理与日常维护； 2、负责数据库应急预案、移植/备份/恢复策略方案的制定与实施；3、简化工作脚本编写；4、研究数据库相关新技术。 任职资格：1、熟练sql编写复杂查询；2、熟悉数据分析常规方法；3、熟悉Unix/Linux环境命令，以及Shell/Perl脚本编程， 了解mpp；4、有较强的业务理解能力，能快速将业务问题转化成具体的技术解决方案；5、大学专科及以上学历，计算机等相关专业；"/>
    <s v="普陀区中江路889弄17楼                                                        查看职位地图"/>
    <x v="0"/>
    <s v="股份制企业"/>
    <s v="计算机软件"/>
    <n v="10001"/>
    <n v="15000"/>
    <x v="3"/>
    <x v="3"/>
    <n v="1"/>
    <x v="0"/>
    <x v="4"/>
    <x v="0"/>
    <n v="12500.5"/>
  </r>
  <r>
    <x v="0"/>
    <x v="336"/>
    <s v="五险一金"/>
    <s v="职位月薪"/>
    <s v="6000-9000元/月"/>
    <d v="2018-04-08T09:53:05"/>
    <m/>
    <x v="5"/>
    <s v="本科"/>
    <s v="3人"/>
    <s v="【岗位职责】1、负责公司开发平台日常维护、二次开发修改及升级工作；?2、使用后台数据库等工具进行数据分析、整理工作；3、采用系统维护方案保障系统的稳定运行；?4、使用相关测试工具对系统进行测试并撰写测试报告；5、为客户提供售前技术咨询讲解答疑并提供专业的人事管理软件安装、实施、培训及顾问工作；?6、起草项目实施方案，编制特定用户的系统使用说明手册。【任职要求】1、专科及以上学历计算机专业；2、必须熟练掌握SQL Server 或 MY SQL 两者中的其中一种(此点不适者勿扰)；3、了解软件架构体系，熟悉Microsoft SQL等数据库系统的安装、配置和优化设置，熟练操作数据库备份和恢复；4、能够理解软件设计中的表间关联关系，对常规程序进行的数据库操作有一定认识；?5、有较强的责任心以及团队意识、能够承受一定的工作压力。【加分项】1.有数据库开发工作经验或JS 开发经验者优先考虑； ? ? ? ? ? ? ? ? ? ? ? ? ?2.较好的方案写作能力加分； ? ? ? ? ? ? ? ? ? ? ? ?3.沟通能力强加分；【公司福利】※?入职即购五险一金给你最基础的保障，入职当月即为员工缴纳五险一金！※?周末双休??周末造起来！去恋爱、撩妹、学习、健身、发呆啊！※?弹性工作制???不管你是睡觉睡到日上三竿，还是想早点儿下班会基友，怎么开心怎么来！※?带薪假期享有带薪年假、婚假等公假~※?团建活动不定期组织活动放松身心，篮球羽毛球狼人杀、爬山瑜伽跳绳~快跟我们一起来互怼斗嘴！※?节日福利中秋、春节等重大节日、生日给你温馨的节日礼品关怀~※?生日惊喜???一年中最特别的日子，给你最美好的祝福！※?工作氛围中港合资，高颜值90后团队，福田CBC工作环境温馨愉悦※?晋升发展具备完整的晋升机制、集团员工评级机制、股权激励"/>
    <s v="深圳市福田区石厦街道新天世纪商务中心C座2407                                                        查看职位地图"/>
    <x v="3"/>
    <s v="合资"/>
    <s v="电子技术/半导体/集成电路"/>
    <n v="6000"/>
    <n v="9000"/>
    <x v="5"/>
    <x v="1"/>
    <n v="3"/>
    <x v="3"/>
    <x v="3"/>
    <x v="0"/>
    <n v="7500"/>
  </r>
  <r>
    <x v="0"/>
    <x v="336"/>
    <s v="五险一金"/>
    <s v="职位月薪"/>
    <s v="8001-10000元/月"/>
    <d v="2018-04-04T09:10:30"/>
    <m/>
    <x v="0"/>
    <s v="不限"/>
    <s v="5人"/>
    <s v="岗位职责：1.负责大数据分析需求设计和开发，包括数据集市、实时分析、数据展示等开发；2.负责数据接入、数据清洗、底层重构，业务主题建模等；3.负责深入业务，制定业务指标，反馈业务问题，为业务发展提供决策支持。岗位要求：熟练使用oracle等关系型数据，存储过程开发，函数开发。熟练使用Linux 常用命令有项目经验者优先考虑"/>
    <s v="北京东直门"/>
    <x v="3"/>
    <s v="合资"/>
    <s v="计算机软件"/>
    <n v="8001"/>
    <n v="10000"/>
    <x v="0"/>
    <x v="3"/>
    <n v="5"/>
    <x v="3"/>
    <x v="3"/>
    <x v="0"/>
    <n v="9000.5"/>
  </r>
  <r>
    <x v="0"/>
    <x v="335"/>
    <s v="五险一金"/>
    <s v="职位月薪"/>
    <s v="8000-12000元/月"/>
    <d v="2018-04-08T10:16:56"/>
    <m/>
    <x v="3"/>
    <s v="本科"/>
    <s v="1人"/>
    <s v="工作职责：1.???? 数据库的日常维护和故障处理；2.???? 数据库备份还原策略的设计、实施和检查；3.???? 数据库用户权限的管理；4.???? 编写、管理数据库规范化文档；5.???? 负责SQL语句编写、审核与优化；6.???? 数据仓库开发，ETL工具使用，按需求整理、清洗元数据；7.???? 辅助数据分析，响应临时数据查询需求。8.???? Hadoop数据平台的管理?岗位要求：1、??? 计算机相关专业，本科（含）以上学历；2、??? 两年以上DBA工作经验或者大数据平台管理经验，有大数据开发经验者优先；3、??? 掌握Postgres, Mysql,Oracle 的基本运维；4、??? 熟练掌握Hive SQL/PL SQL语句编写和优化；5、??? 具备一定的ETL流程设计经验，能独立完成数据源分析工作；6、??? 有JAVA, python等脚本语言开发经验优先；7、??? 具有良好的学习能力、沟通能力、客户服务意识和团队合作精神；8、??? 具有强烈的进取精神和乐观的工作态度。工作地点：浦东新区金桥金穗路1055号（靠近12号线金海路站）福利待遇：周末双休+五险一金+带薪年假+餐饮补贴+节日福利+年终奖金+年终分红+专业培训+晋升机会"/>
    <s v="浦东新区金桥金穗路1055号（靠近12号线金海路站）                                                        查看职位地图"/>
    <x v="0"/>
    <s v="合资"/>
    <s v="基金/证券/期货/投资"/>
    <n v="8000"/>
    <n v="12000"/>
    <x v="3"/>
    <x v="1"/>
    <n v="1"/>
    <x v="0"/>
    <x v="3"/>
    <x v="1"/>
    <n v="10000"/>
  </r>
  <r>
    <x v="0"/>
    <x v="337"/>
    <s v="住房补贴"/>
    <s v="职位月薪"/>
    <s v="8000-15000元/月"/>
    <d v="2018-04-08T10:07:30"/>
    <m/>
    <x v="3"/>
    <s v="本科"/>
    <s v="1人"/>
    <s v="岗位职责：   1.根据应用系统业务需求，使用存储过程、函数，进行接口的编写。   2.使用存储过程，进行数据分析、整理、数据报表的相关开发。   3.根据业务需求，能独立的分析相关需求，有表结构设计经验，按需提取数据。   4.数据库分析，调优，能读懂sql，定位问题并更正。 任职要求：   1.熟悉Oracle数据库，熟悉PL/SQL，能独立编写存储过程，函数，掌握使用PL/SQL Develop开发工具。   2.具有Oracle数据库软件开发相关开发经验，曾经有过金融同业项目、工作经验者优先。   3.具有报表相关的开发经验，熟练掌握窗口函数的使用，通过sql实现不同维度的报表处理。   4.具有较强的理解能力，能根据产生的问题，快速定位问题，分析产生问题的原因。   5.具有较强的责任心与客户服务意识，明确客户的相关业务需求。   6.具有良好的沟通能力及团队合作精神。   7.熟练掌握 PLSQL Develop 开发工具。  8.熟悉Liunx、AIX、HP-UNIX操作系统，熟悉Shell脚本；"/>
    <s v="上海市延安西路1600号禾森商务中心208-210室"/>
    <x v="4"/>
    <s v="上市公司"/>
    <s v="计算机软件"/>
    <n v="8000"/>
    <n v="15000"/>
    <x v="3"/>
    <x v="1"/>
    <n v="1"/>
    <x v="4"/>
    <x v="2"/>
    <x v="0"/>
    <n v="11500"/>
  </r>
  <r>
    <x v="1"/>
    <x v="338"/>
    <s v="每年多次调薪"/>
    <s v="职位月薪"/>
    <s v="4001-6000元/月"/>
    <d v="2018-03-30T15:15:48"/>
    <m/>
    <x v="0"/>
    <s v="大专"/>
    <s v="3人"/>
    <s v="一、职位描述：1、飞单的检查；2、对业务团队藏买家、藏房源进行检查；3、对折佣申请进行核查；4、发现和核实假房源、假买家；5、泄盘核查；6、假带看核查；7、发现和核实公司内部其它存在的贪腐情况。1、规范业务团队操案过程；2、核查业务团队操案过程中是否有违规现象；3、制订公司制度、流程；二、岗位要求：1、大专以上学历（有经验者优先）；2、熟悉房产交易各个环节；3、有积极、主动的工作意识；4、有敏锐的洞察力，通过细节发现内部违规的线索；5、能建立和不断完善流程的能力；7、较强的执行力和逻辑思维能力。8、具备良好的沟通能力三、其他福利：1.五险一金；带薪年假、年底双薪及法定假期；2.完善的培训机制，合理的晋升空间，入职后一对一帮带总部地址：上海市徐汇区零陵路583号海洋石油大厦3楼交通路线：☆ 地铁4号线（上海体育场站2号口出前行300米）☆ 地铁7号线（东安路站3号口出右转500米）"/>
    <s v="上海市徐汇区零陵路583号海洋石油大厦3楼                                                        查看职位地图"/>
    <x v="1"/>
    <s v="外商独资"/>
    <s v="互联网/电子商务"/>
    <n v="4001"/>
    <n v="6000"/>
    <x v="0"/>
    <x v="2"/>
    <n v="3"/>
    <x v="1"/>
    <x v="7"/>
    <x v="0"/>
    <n v="5000.5"/>
  </r>
  <r>
    <x v="1"/>
    <x v="339"/>
    <s v="五险一金"/>
    <s v="职位月薪"/>
    <s v="20001-30000元/月"/>
    <d v="2018-04-03T10:34:28"/>
    <m/>
    <x v="1"/>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二、岗位简介及岗位要求：金均由公司提供。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x v="3"/>
    <s v="合资"/>
    <s v="基金/证券/期货/投资"/>
    <n v="20001"/>
    <n v="30000"/>
    <x v="1"/>
    <x v="2"/>
    <n v="1"/>
    <x v="3"/>
    <x v="3"/>
    <x v="1"/>
    <n v="25000.5"/>
  </r>
  <r>
    <x v="1"/>
    <x v="340"/>
    <s v="五险一金"/>
    <s v="职位月薪"/>
    <s v="15000-25000元/月"/>
    <d v="2018-04-08T10:14:34"/>
    <m/>
    <x v="3"/>
    <s v="本科"/>
    <s v="1人"/>
    <s v="岗位职责：1、负责供应链金融风控体系建设和优化；2、对信贷项目的所有资料进行审核，并出具审核意见，负责项目风险的识别、评估、监测、控制和报告；3、负责对供应链金融项目进行合法性、合规性和真实性的审查等；4、根据调查材料、实地核查资料，分析借款人及项目的优势和风险，并提出风控措施；5、对供应链金融各项产品提出优化建议。6、能够针对不同的产品，设计风控体系，并提出风险承受能力和重要风险限额指标方案；任职要求：1、本科学历，2年以上经验，2年以上的风控工作经验，有银行经历、保理公司、融资租赁公司、担保公司、小贷公司、证券经历者优先考虑；2、熟悉全球供应链金融，在线供应链金融的风险控制；3、精通预付/应付类融资产品，货押类融资产品，应收账款类融资产品，并能独立进行相关的风险方案设置并执行；4、熟悉国内主要物流企业的金融产品，实际从事过相关国际、国内贸易融资的执行或者风控工作，例如汽车金融、钢铁金融、融资租赁等产品。5、具有敏锐的风险识别和判断能力，了解基本的风险计量方法和风险缓释技术；6、熟悉并理解现代互联网金融行业优先，愿意并能够开发探索基于互联网的征信和评级技术。"/>
    <s v="北京市海淀区莲花池东路39号西金大厦601"/>
    <x v="0"/>
    <s v="股份制企业"/>
    <s v="保险"/>
    <n v="15000"/>
    <n v="25000"/>
    <x v="3"/>
    <x v="1"/>
    <n v="1"/>
    <x v="0"/>
    <x v="4"/>
    <x v="0"/>
    <n v="20000"/>
  </r>
  <r>
    <x v="1"/>
    <x v="341"/>
    <s v="五险一金"/>
    <s v="职位月薪"/>
    <s v="8001-10000元/月"/>
    <d v="2018-04-03T10:33:35"/>
    <m/>
    <x v="3"/>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x v="3"/>
    <s v="合资"/>
    <s v="基金/证券/期货/投资"/>
    <n v="8001"/>
    <n v="10000"/>
    <x v="3"/>
    <x v="2"/>
    <n v="1"/>
    <x v="3"/>
    <x v="3"/>
    <x v="1"/>
    <n v="9000.5"/>
  </r>
  <r>
    <x v="1"/>
    <x v="342"/>
    <s v="节日福利"/>
    <s v="职位月薪"/>
    <s v="6001-8000元/月"/>
    <d v="2018-04-04T09:52:33"/>
    <m/>
    <x v="3"/>
    <s v="本科"/>
    <s v="2人"/>
    <s v="岗位职责：1.确保遵循风控政策完成经各类渠道递交的贷款审核申请2.核实客户资质状况，并通过反欺诈手段确保贷款的真实性3.通过各种途径和资源，如：大数据、征信、电核、家访等措施，分析风险要点，出具贷款审核报告4.了解公司风控部门的合规条例，并严格贯彻执行5.完成公司因业务发展所设置的各类工作指标任职要求：本科，具有1年同业或者信贷行业工作经验"/>
    <s v="上海市浦东新区杨高南路799号陆家嘴世纪金融广场 3号楼12F"/>
    <x v="1"/>
    <s v="上市公司"/>
    <s v="互联网/电子商务"/>
    <n v="6001"/>
    <n v="8000"/>
    <x v="3"/>
    <x v="1"/>
    <n v="2"/>
    <x v="1"/>
    <x v="2"/>
    <x v="0"/>
    <n v="7000.5"/>
  </r>
  <r>
    <x v="1"/>
    <x v="343"/>
    <s v="14薪"/>
    <s v="职位月薪"/>
    <s v="4000-6000元/月"/>
    <d v="2018-04-08T10:55:05"/>
    <m/>
    <x v="0"/>
    <s v="本科"/>
    <s v="2人"/>
    <s v="岗位职责：1、协助上级领导对新项目进行风险评估；2、对成熟项目进行项目管理，并作出相对的风险提示；3、根据项目情况实地考察；4、处理与项目相关的合同文件；5、对项目资料进行分类、整理、归档等；6、完成上级领导交办的其他工作。任职资格：1、本科及以上，会计学、财务、统计、经济学、金融学类相关专业；? （接受应届毕业生）2、工作细心、细腻具备较强的理解能力，沟通协调能力，逻辑思维能力；认真负责，态度端正，乐观向上，严守秘密；为人正直、责任心强，积极主动，灵活度高；薪酬及福利：您享有的薪酬：基本工资（面议）+交通/通讯补贴(200)+餐补(200)+全勤奖(200)+绩效奖金(根据当月工作表现评定)+过节费+社保+公积金+其他津贴等；（根据员工工作表现，入职一年内，每3个月可获得一次调薪机会，入职一年后，每6个月可获得一次调薪机会）；您的工作时间：10：00-12：00 ?13：30-18：00 周末双休；您享有的福利：生日补贴、员工聚餐、过节费、绩效奖金、年终奖等；您享受的假期计划：年假及国家法定节假日（含婚假、产假、陪产假等） ；关心您的生活品质：提供温馨、舒适的办公环境 ；关心您的成长与发展：学习机会、内部培养与提升 ；为您安排阳光活动计划：员工活动、旅游等；为您提供健康和保健福利：社保、住房公积金、住房补贴；"/>
    <s v="南山区茶光路与创科路交汇处波顿科技园B座13层                                                        查看职位地图"/>
    <x v="4"/>
    <s v="民营"/>
    <s v="银行"/>
    <n v="4000"/>
    <n v="6000"/>
    <x v="0"/>
    <x v="1"/>
    <n v="2"/>
    <x v="4"/>
    <x v="0"/>
    <x v="0"/>
    <n v="5000"/>
  </r>
  <r>
    <x v="1"/>
    <x v="344"/>
    <s v="五险一金"/>
    <s v="职位月薪"/>
    <s v="10001-15000元/月"/>
    <d v="2018-04-07T10:43:34"/>
    <m/>
    <x v="3"/>
    <s v="大专"/>
    <s v="6人"/>
    <s v="请认真阅读招聘信息，再确定投递简历盈利——游走在投资与投机之间，徜徉于现实与理想之巅，它是人类社会对于资金和心理博弈的最直接体现，完美的展现了灵长类之魂创造与行动的宣言，是你实现人生理想的最后一环。嘉诺控股集团有您期望的金融高端职位就业的机会;这里是北京金融投资创新企业培育基地；这里是国家人力资源和社会保障部授予的金融外汇投资分析师北京地区考试中心；这里有指引您进入金融领域的梦想导师;这里有助您完成稳定盈利梦想的核心交易及训练体系;您没有经验，这里有交易启蒙的课程；您缺乏技能，这里有专业实战的交易技巧；您曾经亏损，这里有扭亏为盈的交易策略；……无论您是没做过交易的朋友，还是曾今做过或者现在正在做金融交易的朋友，嘉诺控股集团都诚挚欢迎您来共同交流探讨，也许我们的课程给您更深的启发，也许您的建议让我们再次进步。【注】:无需风控员外出寻找客户，只需控制操作公司账户即可【培养方式】公司对于没有交易经验，却对金融衍生品操作有兴趣者，提供正规统一的免费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发掘每一位学员的交易潜力。【学习目标】1、职业下单员：技术全面，心态平稳。2、实用型策略分析师：基本面分析与技术分析相结合，为客户提供参考性强，时效性强，准确性高的策略服务。3、实战型交易讲师：“做我所讲，讲我所做。”将理论和实践紧密结合在一起，与更多的人进行分享。通过系统的学习和训练，所有学员将逐渐具备以下的能力1、具备严格的资金管理能力、风险控制能力，养成良好的交易习惯；2、提高系统思维能力，打造符合自身性格特点及操作风格的交易系统；3、通过学习，达到独立判断和选择交易的机会、具备自如掌控一定规模资金的操作能力；4、具备基本的团队交易规则和团队协作的能力；5、了解国际金融最前沿交易技术及程序化交易管理流程；【面试要求】不提供视频或者电话面试，只能到北京参加一对一面试，无复试，无笔试，不能来北京者请勿投递，面试通过后培训可做延期。【职位要求】1、金融专业优先，培训期间有大量的空余时间；2、热爱金融、对金融经济知识感兴趣；3、有很强的执行力，自制力强，日常生活有规律、有计划；4、有较强的学习能力和新知识的接受能力；5、对于基础薄弱或者无经验者有专业的入职培训；【晋升条件】1：初级稳定连续三个月的月盈利12%晋升为公司中级。2：中级稳定连续三个月的月盈利12%晋升为公司高级。【岗位职责】1、正式成为公司的员工之后，负责公司指定账户的资金运作，在稳定盈利的基础之上会逐步增加操作资金。2、以稳定且合理的盈利方式为前提，及时盈利，每月完成公司规定的盈利目标，并在此基础上争取创造更多的盈利。3、定期上交盈利报告，报告时间每月一次。【薪资待遇】初级待遇：基本工资6000起+提成20%+五险+双休+旅游+奖金+福利;（月收入大约11000--16000）中级待遇：基本工资10000起+提成20%+五险+双休+旅游+奖金+福利;（月收入大约16000-26000）高级待遇：基本工资15000起+提成20%+五险+双休+旅游+奖金+福利;（月收入30000以上）公司地址：北京市朝阳区建外SOHO东区 9号楼25层乘车路线：地铁10号线或1号线国贸站C口出 或公交到大北窑南公司网址：http://www.garnorfx.com面试经理：徐经理联系预约电话：17731368886工作地址：北京市朝阳区东三环中路39号院建外SOHO_9号楼_16层1601"/>
    <s v="北京市朝阳区国贸建外SOHO东区9楼16层1601"/>
    <x v="0"/>
    <s v="股份制企业"/>
    <s v="基金/证券/期货/投资"/>
    <n v="10001"/>
    <n v="15000"/>
    <x v="3"/>
    <x v="2"/>
    <n v="6"/>
    <x v="0"/>
    <x v="4"/>
    <x v="1"/>
    <n v="12500.5"/>
  </r>
  <r>
    <x v="1"/>
    <x v="338"/>
    <s v="节日福利"/>
    <s v="职位月薪"/>
    <s v="6001-8000元/月"/>
    <d v="2018-04-07T21:47:05"/>
    <m/>
    <x v="4"/>
    <s v="中专"/>
    <s v="2人"/>
    <s v="薪资待遇：风控专员：底薪6000+%30业绩提成（薪资6000—10000）风控主管：底薪8000+%30业绩提成（薪资8000—15000）风控经理：底薪15000+%30业绩提成（薪资20000—50000）首席风控经理：面谈岗位职责：1、 项目风险管控、经营风险分析；2、 规划设计风险管理框架、制度、流程，制定风险管理的各项制度和岗位职责；3、 负责项目评审、产品风控评估，进行数据采集、数据分析，资信评估，提出风险防范措施，提交风险评审报告；4、 关注经济金融信息，及时根据政策形势研究分析业务运营中出现的潜在问题，形成风控建议供管理层决策；5、 承担培训职责，对业务人员进行专业培训和辅导，提高业务人员的工作技能和风险防范意识。任职要求：1、 具备相当的风险管理理论基础，熟悉各种风险控制模型；2、 具备较高的企业财务管理知识，对企业财务真伪具有较高洞察力；3、 熟知企业投融资风险；4、 具备较强的沟通能力。联系人事经理：王蓉 13691560191"/>
    <s v="北京市朝阳区工体东路20号百富国际大厦A座8层8D"/>
    <x v="0"/>
    <s v="民营"/>
    <s v="基金/证券/期货/投资"/>
    <n v="6001"/>
    <n v="8000"/>
    <x v="4"/>
    <x v="5"/>
    <n v="2"/>
    <x v="0"/>
    <x v="0"/>
    <x v="1"/>
    <n v="7000.5"/>
  </r>
  <r>
    <x v="1"/>
    <x v="4"/>
    <s v="健身俱乐部"/>
    <s v="职位月薪"/>
    <s v="10001-15000元/月"/>
    <d v="2018-04-04T09:52:33"/>
    <m/>
    <x v="0"/>
    <s v="不限"/>
    <s v="999人"/>
    <s v="岗位职责：1. 负责外部数据的测试及数据策略分析，包括业务数据的提取、处理、分析，撰写分析报告等；2. 对于部门内需求提供数据支持，对于风险规则配置提供建议；3. 根据对业务的深度理解，对数据进行深入挖掘；4. 对数据策略及数据项目的实施进行跟踪和管理；5. 完成领导交办的其他工作；6. 工作地点上海。任职要求：1、统招本科及以上学历，数学、统计学、数量经济学、运筹学、计算机等相关专业；2、熟练使用SAS、Python至少一种，使用时间至少一年以上；3、熟练使用SQL语言及Excel；4、1年以上风险数据分析经验，有互联网金融、汽车金融、银行、小贷等金融机构或公司数据分析经验优先；5、对个人信用风险有较深入的理解，有信贷风险规则设计或信用评分经验优先。6. 优秀的分析能力、学习能力、逻辑思维、沟通能力及书面表达能力。"/>
    <s v="上海市浦东新区杨高南路799号陆家嘴世纪金融广场 3号楼12F"/>
    <x v="1"/>
    <s v="上市公司"/>
    <s v="互联网/电子商务"/>
    <n v="10001"/>
    <n v="15000"/>
    <x v="0"/>
    <x v="3"/>
    <n v="999"/>
    <x v="1"/>
    <x v="2"/>
    <x v="0"/>
    <n v="12500.5"/>
  </r>
  <r>
    <x v="1"/>
    <x v="345"/>
    <s v="五险一金"/>
    <s v="职位月薪"/>
    <s v="30001-50000元/月"/>
    <d v="2018-04-03T10:33:35"/>
    <m/>
    <x v="1"/>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4、有很强的数据运算能力及宏观经济数据分析能力5、公司提供完善的免费提高培训"/>
    <s v="北京市朝阳区东三环中路9号富尔大厦15层1505（中央电视台对面）                                                        查看职位地图"/>
    <x v="3"/>
    <s v="合资"/>
    <s v="基金/证券/期货/投资"/>
    <n v="30001"/>
    <n v="50000"/>
    <x v="1"/>
    <x v="2"/>
    <n v="1"/>
    <x v="3"/>
    <x v="3"/>
    <x v="1"/>
    <n v="40000.5"/>
  </r>
  <r>
    <x v="1"/>
    <x v="346"/>
    <s v="五险一金"/>
    <s v="职位月薪"/>
    <s v="10001-15000元/月"/>
    <d v="2018-04-08T10:34:12"/>
    <m/>
    <x v="1"/>
    <s v="本科"/>
    <s v="2人"/>
    <s v="岗位职责：1、负责调取、审查申请客户的贷款资质，分析、判断申请客户的风险情况；2、按预设标准评审，撰写客户/企业信用调查报告及结论，并根据相应辅助材料对客户进行等级评定；3、对进件贷款客户进行整体的风险把控与判断，规避风险，确定贷款额度.4、具有较强沟通与协调能力，以及良好的团队合作精神；5、工作严谨负责、敬业务实；任职要求：1、5年以上商贷审核经验，财务、金融类相关专业本科学历，硕士优先考虑；2、具有较强的信息捕捉和分析能力和文字表达能力，具有一定的财务分析能力；3、能够接受短期出差工作；4、具备一定的心理素质与社会经验，具备一定的沟通能力；5、有强烈的团队意识与合作精神。"/>
    <s v="闸北区永和路318弄东方环球企业中心16号楼"/>
    <x v="1"/>
    <s v="民营"/>
    <s v="基金/证券/期货/投资"/>
    <n v="10001"/>
    <n v="15000"/>
    <x v="1"/>
    <x v="1"/>
    <n v="2"/>
    <x v="1"/>
    <x v="0"/>
    <x v="1"/>
    <n v="12500.5"/>
  </r>
  <r>
    <x v="1"/>
    <x v="347"/>
    <s v="每年多次调薪"/>
    <s v="职位月薪"/>
    <s v="5000-7500元/月"/>
    <d v="2018-04-08T10:57:13"/>
    <m/>
    <x v="0"/>
    <s v="大专"/>
    <s v="2人"/>
    <s v="1：客户资料录入，辨识资料真实性；2：客户合同讲解，费率讲解，指导客户签订合同；3：客户资信情况分析，资料、信息核查，信用教育；4：提醒客户还款，对还款困难客户指引及督促；5：资料整理归档；6：学习风控知识，提升个人能力有P2P，信贷、车贷、金融行业工作经验优先，对头脑灵活，愿意学习，热爱金融风控行业的无经验人士可考察择优录取。联系电话：010-67082030联系电话："/>
    <s v="北京市东城区崇外大街11号新成文化大厦B座714                                                        查看职位地图"/>
    <x v="4"/>
    <s v="上市公司"/>
    <s v="互联网/电子商务"/>
    <n v="5000"/>
    <n v="7500"/>
    <x v="0"/>
    <x v="2"/>
    <n v="2"/>
    <x v="4"/>
    <x v="2"/>
    <x v="0"/>
    <n v="6250"/>
  </r>
  <r>
    <x v="1"/>
    <x v="348"/>
    <s v="创业公司"/>
    <s v="职位月薪"/>
    <s v="6000-12000元/月"/>
    <d v="2018-03-20T18:05:07"/>
    <m/>
    <x v="3"/>
    <s v="本科"/>
    <s v="1人"/>
    <s v="岗位职责：1、平台借款人认证与资料审核，审核借款人的资料是否齐全并判断材料的真实性；2、电话、网络、征信等考察客户，收集其他必要文件和信息，为贷款决策提供必要依据；3、对申请贷款的客户进行调查，分析风险，撰写审查报告，提出合理的审批建议；4、协助贷后工作，整理客户相应的贷后数据；5、客户资料脱敏处理，配标；满标后复核放款，档案资料的管理，归档；6、参加部门培训及相关学习内容；7、领导安排的其它工作。重点必须条件：从事过车商贷风控或红本房产风控，包括不限于红本抵押、红本质押、红本担保等风控。银行一年以上经验优先岗位要求：1、统招大专及以上学历，金融、经济、法律等相关专业毕业者优先；2、1年以上相关工作经验，1年以上银行信贷风险管理相关工作经验；3、熟悉风险管理制度，有较强的风险控制意识，保密意识强；4、条理清楚，思维敏捷，有较强的沟通能力及当面谈判能力；5、必须条件：在中国任一银行系统风控岗位工作1年以上。福利：1、公司入职就购买社保。2、依法享受法定节假日、年休假等带薪假日；3、员工旅游，聚餐联谊会；4、学习文化、培训提升；5、推荐理财。内部奖励；6、入职即签劳动合同，属于公司正式员工编制。7、上班时间:9:00-12:00 ?13:40-17:40"/>
    <s v="深圳市罗湖区沿河北路1002号瑞思国际大厦A座2202室                                                        查看职位地图"/>
    <x v="4"/>
    <s v="民营"/>
    <s v="互联网/电子商务"/>
    <n v="6000"/>
    <n v="12000"/>
    <x v="3"/>
    <x v="1"/>
    <n v="1"/>
    <x v="4"/>
    <x v="0"/>
    <x v="0"/>
    <n v="9000"/>
  </r>
  <r>
    <x v="1"/>
    <x v="349"/>
    <s v="每年多次调薪"/>
    <s v="职位月薪"/>
    <s v="4001-6000元/月"/>
    <d v="2018-04-04T16:59:09"/>
    <m/>
    <x v="0"/>
    <s v="不限"/>
    <s v="1人"/>
    <s v="岗位职责：1、执行公司风控政策和风控制度；2、对申请人资料进行全方位的审查；3、对客户所提交资料的真实性进行核查，防范欺诈风险；4、收集其他必要文件和信息，为放款决策提供必要的依据；职位要求：1、专科及以上学历，法律、经济或金融专业优先；2、具有较强的分析能力和沟通能力，注重细节；3、办事沉稳、细心，思维活跃，工作原则性强；4、具备一定的理论素质，表达能力强，具有较强的洞察力和判断力。"/>
    <s v="上海市浦东新区福山路388号越秀大厦1106室"/>
    <x v="0"/>
    <s v="民营"/>
    <s v="互联网/电子商务"/>
    <n v="4001"/>
    <n v="6000"/>
    <x v="0"/>
    <x v="3"/>
    <n v="1"/>
    <x v="0"/>
    <x v="0"/>
    <x v="0"/>
    <n v="5000.5"/>
  </r>
  <r>
    <x v="1"/>
    <x v="350"/>
    <s v="14薪"/>
    <s v="职位月薪"/>
    <s v="4000-6000元/月"/>
    <d v="2018-04-08T10:55:05"/>
    <m/>
    <x v="3"/>
    <s v="本科"/>
    <s v="3人"/>
    <s v="岗位职责：1、协助上级领导对新项目进行风险评估；2、对成熟项目进行项目管理，并作出相对的风险提示；3、根据项目情况实地考察；4、处理与项目相关的合同文件；5、学习独立完成项目《风险评估报告》；6、完成上级领导交办的其他工作。任职资格：1、本科及以上，会计学、财务、统计、经济学、金融学类相关专业；2、1-2年以上相关岗位及审计工作项目经验，具有审计或财务专业知识；3、熟悉审计工作的业务，能独立进行各项目的审计；4、熟悉国家相关财经法令法规，对财务管理、风险管理、内部控制有基本的认知；5、具备较强的理解能力，沟通协调能力，逻辑思维能力；认真负责，态度端正，乐观向上，严守秘密；为人正直、责任心强，积极主动，灵活度高；6、具有国有企业、IPO、债权、资产证券化等项目审计经验者优先；薪酬及福利：您享有的薪酬：基本工资（面议）+交通/通讯补贴(200)+餐补(200)+全勤奖(200)+绩效奖金(根据当月工作表现评定)+过节费+社保+公积金+其他津贴等；（根据员工工作表现，入职一年内，每3个月可获得一次调薪机会，入职一年后，每6个月可获得一次调薪机会）；您的工作时间：10：00-12：00 ?13：30-18：00 周末双休；您享有的福利：生日补贴、员工聚餐、过节费、绩效奖金、年终奖等；您享受的假期计划：年假及国家法定节假日（含婚假、产假、陪产假等） ；关心您的生活品质：提供温馨、舒适的办公环境 ；关心您的成长与发展：学习机会、内部培养与提升 ；为您安排阳光活动计划：员工活动、旅游等；为您提供健康和保健福利：社保、住房公积金、住房补贴；工作地址深圳南山区茶光路与创科路交汇处波顿科技园B座13层"/>
    <s v="深圳南山区茶光路与创科路交汇处波顿科技园B座13层                                                        查看职位地图"/>
    <x v="4"/>
    <s v="民营"/>
    <s v="银行"/>
    <n v="4000"/>
    <n v="6000"/>
    <x v="3"/>
    <x v="1"/>
    <n v="3"/>
    <x v="4"/>
    <x v="0"/>
    <x v="0"/>
    <n v="5000"/>
  </r>
  <r>
    <x v="1"/>
    <x v="351"/>
    <s v="节日福利"/>
    <s v="职位月薪"/>
    <s v="6001-8000元/月"/>
    <d v="2018-04-04T09:52:33"/>
    <m/>
    <x v="3"/>
    <s v="不限"/>
    <s v="3人"/>
    <s v="1. 根据企业项目审批流程和制度，评估和分析汽车业务板块风险租赁项目、关联公司租赁项目的可行性及风险情况，独立出具信审报告完成评审工作2. 负责融资租赁业务的统计归档工作，并对业务中产生的风险进行分析总结3. 配合完成风险预警机制和风险事故处理预案制定，与各个分公司团队人员保持紧密联系并给予风控支持4. 为公司业务决策提出风险评审建议以及对于潜在风险给予解决方案任职要求：1. 金融、审计、财会专业本科或以上学历2. 具有1年以上公司业务评审经历                                                                            3. 熟悉融资租赁交易结构、租赁模式、交易特点、产品特征                                                    4. 了解公司法、合同法、物权法、担保法等与公司业务有关的主要法律条款5. 具备较强的项目判断能力、项目分析能力、访调沟通能力6. 具备较强撰写评审报告文案写作能力；较强陈述评审项目表达能力                                              7. 思维缜密、反应敏捷、言语表达清晰能客观、公正、严谨处理工作事务"/>
    <s v="上海市浦东新区杨高南路799号陆家嘴世纪金融广场 3号楼12F"/>
    <x v="1"/>
    <s v="上市公司"/>
    <s v="互联网/电子商务"/>
    <n v="6001"/>
    <n v="8000"/>
    <x v="3"/>
    <x v="3"/>
    <n v="3"/>
    <x v="1"/>
    <x v="2"/>
    <x v="0"/>
    <n v="7000.5"/>
  </r>
  <r>
    <x v="1"/>
    <x v="352"/>
    <s v="五险一金"/>
    <s v="职位月薪"/>
    <s v="15000-20000元/月"/>
    <d v="2018-04-08T09:41:58"/>
    <m/>
    <x v="1"/>
    <s v="本科"/>
    <s v="1人"/>
    <s v="岗位职责： 1、支持地产投资开发与并购，为合作开发及其他模式的土地获取提供合同方案设计与优化、合同文本拟定于完善等方面的专业支撑，推动投资拓展项目的高效、快速落地。 2、参与区域内拟获取项目的合同内审管理，为投资拓展部对项目的审核提供专业支持。 3、参与已签约项目合同履行的&amp;ldquo;投后&amp;rdquo;管理，及时排查履约风险。 任职要求： 1.、本科及以上学历，法学等相关专业； 2.、具备2年以上法律相关工作经验，有房地产企业投资部门工作经验更佳； 3.、具备良好的文字功底、合同起草修改能力，善于沟通交流，语言表达说服力强； 4.、诚实，严谨，责任心强，能承受较大的工作压力。"/>
    <s v="深圳市福田区免税商务大厦裙楼西03层                                                        查看职位地图"/>
    <x v="3"/>
    <s v="民营"/>
    <s v="基金/证券/期货/投资"/>
    <n v="15000"/>
    <n v="20000"/>
    <x v="1"/>
    <x v="1"/>
    <n v="1"/>
    <x v="3"/>
    <x v="0"/>
    <x v="1"/>
    <n v="17500"/>
  </r>
  <r>
    <x v="1"/>
    <x v="353"/>
    <s v="每年多次调薪"/>
    <s v="职位月薪"/>
    <s v="8000-15000元/月"/>
    <d v="2018-04-08T10:27:44"/>
    <m/>
    <x v="0"/>
    <s v="不限"/>
    <s v="3人"/>
    <s v="任职要求：北京福六作为国内的新锐资本机构坐拥北京CBD核心区，公司团队由来自海外或有多年金融投资经验的专业精英组成，立志缔造企业品牌价值致面临择业的毕业生们：你还在为刚出校园的不适应而垂头丧气，感到前路渺茫吗？还因为目前缺少工作经验而被善意拒绝吗？还在为别人的指责“高不成低不就”而伤心吗？那么现在，你就可以毫不犹豫来加入福六这个大家庭我们以培养90后年轻一代为目的，愿意为有梦想但是苦于没有平台的年轻人提供广大就职机会！欢迎同样有激情和梦想的你加入我们的团队！北京福六的优势：强培训：不怕你没经验公司有完备的培训体系，所有的管理人员均由基层培养；人才培养是我们最大的优势，为全员提供专业系统化的岗前带薪培训、岗中训练及管理力提升训练是我们的日常工作好发展：我们这里目前非常缺管理岗，入职即可参与晋升，达到考核要求可以直接通过公平公开的竞聘晋升到管理岗带团队强支持：拥有强大的专业支持能力，公司团队由来自海外或有多年金融投资经验的专业精英组成，立志缔造企业品牌价值，目前公司运营指数直线飙升，员工幸福度指数也不断上升。北京福六主要福利1.创业福利：工作满1-2年及以上，有资格成为福六分公司总监；2.职位晋升：最快1－2月晋升为基层管理岗位；3－5月晋升为主管、经理岗位；8－10月晋升为总监岗位；1-2年晋升为分公司总监、总经理等；3.薪资晋级：随着职位的晋升，每次薪资涨幅4000-5000；4.年终奖：公司每年年底根据企业经济效益与员工表现对在岗人员发放年终奖。5.节假日补助：端午、中秋、春节等传统节日公司统一发放礼品、福六家人聚餐等活动。6.生日福利：福六家人生日当天会有公司人事部代为颁发生日红包及福六所有人的祝福，部门庆祝生日等。7.感恩父母福利：公司每年年底寄送员工年终奖的一半给每一位员工父母，以及电话问候。年终旅游等8.社保福利：按国家社保法规定，为全体正式员工办理社会保险、医疗保险的全部险种。9.培训福利：每月均有不定期的各种培训，10月度表彰：只要是入职的北京福六家人，不管入职时间长短，每个月均可参与每月考核，月初进行上个月的表彰大会，对上个月考核的优秀员工及晋升员工进行红包鼓励或委任状颁发。13.旅游福利：福六不定期召集优秀员工集体出游，比如三亚、马尔代夫等。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员工具备：1、不管你来自哪里，学历是什么，我们希望你正直，待人真诚。2、无论你年龄大小，我们希望你有强烈的成功欲望，证明自己存在的价值。3、你一定要能吃苦，要勤奋，因为勤奋+思考才容易更快的成长。4、你一定要有团队意识，一个人可以走的很快，但不可能走得很远。5、你要懂得自律，如果现在还不能自律，那就让团队和环境来帮助你。6、拥有超强的执行力，一流的创意+三流的执行永远比不上三流创意+一流的执行。薪酬福利：1、薪酬：底薪7K-15K起加20%提成双休五险一金朝十晚五2、前期为期一周的带薪培训（补助每天100）3、后期自己操作熟练，家里有上网条件可以不用来公司坐班，弹性工作公司介绍北京福六作为国内的新锐资本机构坐拥北京CBD核心区，公司团队由来自海外或有多年金融投资经验的专业精英组成，立志缔造企业品牌价值致面临择业的毕业生们：你还在为刚出校园的不适应而垂头丧气，感到前路渺茫吗？还因为目前缺少工作经验而被善意拒绝吗？"/>
    <s v="北京朝阳区团结湖瑞辰国际7层0718"/>
    <x v="0"/>
    <s v="合资"/>
    <s v="基金/证券/期货/投资"/>
    <n v="8000"/>
    <n v="15000"/>
    <x v="0"/>
    <x v="3"/>
    <n v="3"/>
    <x v="0"/>
    <x v="3"/>
    <x v="1"/>
    <n v="11500"/>
  </r>
  <r>
    <x v="1"/>
    <x v="338"/>
    <s v="五险一金"/>
    <s v="职位月薪"/>
    <s v="4001-6000元/月"/>
    <d v="2018-04-08T10:14:34"/>
    <m/>
    <x v="4"/>
    <s v="本科"/>
    <s v="1人"/>
    <s v="岗位职责：1、客户合同的制作、签署、管理；2、风控部项目相关表格的制作及完善。3、 负责填写各种合同文本，保证客户资料的完整及真实性；4、 负责项目调研、客户材料审核工作；5、 负责还款、计息、逾期等数据统计工作；6、 负责办理风控部门领导人及公司领导交付的其他任务。任职要求：1、统招本科以上金融相关专业；从事信贷、风控、市场等优先考虑。2、工作积极主动，细致、踏实，有敏锐的风险防范意识；3、缜密的思维逻辑能力和财务分析能力；4、熟练使用Word、Excel、PPT等办公软件。"/>
    <s v="北京市海淀区莲花池东路39号西金大厦601"/>
    <x v="0"/>
    <s v="股份制企业"/>
    <s v="保险"/>
    <n v="4001"/>
    <n v="6000"/>
    <x v="4"/>
    <x v="1"/>
    <n v="1"/>
    <x v="0"/>
    <x v="4"/>
    <x v="0"/>
    <n v="5000.5"/>
  </r>
  <r>
    <x v="1"/>
    <x v="354"/>
    <s v="五险一金"/>
    <s v="职位月薪"/>
    <s v="8001-10000元/月"/>
    <d v="2018-04-08T09:50:26"/>
    <m/>
    <x v="2"/>
    <s v="大专"/>
    <s v="1人"/>
    <s v="岗位职责：1、车辆租赁后的风险控制；2、负责公司GPS设备的统一招标及安装、监控等管理工作；3、负责监控单笔订单车辆的GPS安装激活工作；4、负责日常的车辆GPS监控并及时反馈问题，对异常设备进行维修更换；5、负责资产、资金逾期风控预警；6、相关数据统计、分析；7、车务相关的其他工作；任职要求：1、专科以上学历；2、3年以上相同岗位工作经验；3、熟悉车辆监控系统应用及相关法律经验；"/>
    <s v="北京市朝阳区博雅国际中心                                                        查看职位地图"/>
    <x v="0"/>
    <s v="外商独资"/>
    <s v="租赁服务"/>
    <n v="8001"/>
    <n v="10000"/>
    <x v="2"/>
    <x v="2"/>
    <n v="1"/>
    <x v="0"/>
    <x v="7"/>
    <x v="0"/>
    <n v="9000.5"/>
  </r>
  <r>
    <x v="1"/>
    <x v="355"/>
    <s v="五险一金"/>
    <s v="职位月薪"/>
    <s v="8001-10000元/月"/>
    <d v="2018-04-06T10:34:54"/>
    <m/>
    <x v="0"/>
    <s v="不限"/>
    <s v="20人"/>
    <s v="职位介绍：1、受各大银行，金融机构委托，处理信用卡和小额贷款逾期账款；2、通过电话能够及时准确地掌握欠款情况，采取措施加速欠款回收；3、客观分析客户违约原因，正确判断客户的风险度；4、了解催收相关知识，掌握基础法律知识，具有较好的谈判能力；职位要求：1.有过呼叫中心、房产中介、或信用卡、保险销售经验。2.普通话标准，口齿清晰，聪明伶俐，熟练操作电脑；3.有过银行信用卡催收、信贷公司催收、法务催收相关工作经验2年者优先；；4.能承受较多的工作压力，有团队协作、独立解决问题的能力。5、完成上级交办的其他任务：晋升路径：初级催收员-中级催收员-高级催收员-资深催收员管理路线：催收专员-催收主管-催收经理我们可以提供：1、享受无责任无风险底薪2500-3800+700+奖金+节日费，每半年资基本工资提升200-300；综合6500以上2、月休八天，工作时间：9：00-18：00。3、工作地点：浦东新区北蔡镇御北路385号1号楼5楼；4、按国家规定缴纳社保，有带薪年假5、员工生日当月提供丰厚福利待遇6、公司定期开展员工素质培训，生日会，墙报，拓展活动等一系列主题活动"/>
    <s v="浦东新区北蔡镇御北路385号1号楼5楼                                                        查看职位地图"/>
    <x v="0"/>
    <s v="民营"/>
    <s v="银行"/>
    <n v="8001"/>
    <n v="10000"/>
    <x v="0"/>
    <x v="3"/>
    <n v="20"/>
    <x v="0"/>
    <x v="0"/>
    <x v="0"/>
    <n v="9000.5"/>
  </r>
  <r>
    <x v="1"/>
    <x v="356"/>
    <s v="节日福利"/>
    <s v="职位月薪"/>
    <s v="5000-8000元/月"/>
    <d v="2018-03-27T16:37:44"/>
    <m/>
    <x v="0"/>
    <s v="大专"/>
    <s v="30人"/>
    <s v="银行信贷部风控岗：在银行后台上班年薪8-10万，属于银行关联公司正式员工，5天8小时，行政班，双休岗位要求：全日制大专及以上学历，性别不限，专业不限，年龄20-30岁；普通话标准，需要有较好的学习能力，服务意识，保密、防范意识强。福利待遇：?5天8小时，行政班，双休?免费班车，罗湖/清水河/新洲/梅林关等区域有班车接送哦?有需要住宿的可提供员工住宿房源哦，设施齐全，拎包入职，费用自理?餐补1000块，公司有食堂，早餐十几个菜，中餐晚餐几十个菜，1000块你还不一定能吃完哦?五险一金（按深圳最高比例缴交，住房公积金由公司全额缴交，个人不承担）?过节费300-600元/次?开门红包3600元?年终奖5000-15000元?购物卡2000-3000元?免费健康体检?年度免费出游等。?商业团体保险等福利?拓宽员工职业发展通道，实现员工在专业及管理方向的提升?节日补贴、洗理补贴、生日补贴、住房补贴等；年假、婚假、全薪病假、产假、陪产假等全方位假期；行服免费订制、特殊关怀等。?转正后员工即具备进入员工序列评定的资格，序列晋级与工作表现直接挂钩，除此之外，每年开展管理骨干公开竞聘，培养管理型人才。工作地址：深圳市南山区招行后台"/>
    <s v="深圳市南山区南海大道1065南山大厦                                                        查看职位地图"/>
    <x v="1"/>
    <s v="国企"/>
    <s v="专业服务/咨询(财会/法律/人力资源等)"/>
    <n v="5000"/>
    <n v="8000"/>
    <x v="0"/>
    <x v="2"/>
    <n v="30"/>
    <x v="1"/>
    <x v="6"/>
    <x v="0"/>
    <n v="6500"/>
  </r>
  <r>
    <x v="1"/>
    <x v="357"/>
    <s v="五险一金"/>
    <s v="职位月薪"/>
    <s v="35000-60000元/月"/>
    <d v="2018-04-08T10:16:04"/>
    <m/>
    <x v="2"/>
    <s v="本科"/>
    <s v="1人"/>
    <s v="岗位职责：1、参与公司全面风险管理体系建设，制定各项业务的信贷政策方向；2、负责公司项目的准入、审核、审批等相关政策的建立及完善；3、负责公司项目的真实性、合法性进行审核及调查，出具审核意见，并提出风控措施；4、对已经实施的项目进行风险监测、风险预警，并制定贷后管理办法；5、根据市场变化、风险因素等，及时提供建议，调整和优化风险策略；6、负责把控在产品设计、运营流程等环节存在的潜在风险，并提出解决方案；7、公司安排的其他工作。 任职要求：1、金融、经济、法律或相关专业，本科以上学历；2、对网贷平台有深入了解，熟悉网贷平台风控流程及模式，有实际审批经验；3、了解预付类、应收账款类、货押类或消费金融类产品，并能独立进行风险方案的设计和执行；4、具有敏锐的风险识别和判断能力，了解基本的风险计量方法和风险缓释技术；5、5年以上银行、网贷平台、供应链金融公司、消费金融公司等相关经验；6、具备良好的沟通能力和组织协调能力。"/>
    <s v="北京市朝阳区酒仙桥路52号院东方科技园1号楼B座2层                                                        查看职位地图"/>
    <x v="0"/>
    <s v="民营"/>
    <s v="互联网/电子商务"/>
    <n v="35000"/>
    <n v="60000"/>
    <x v="2"/>
    <x v="1"/>
    <n v="1"/>
    <x v="0"/>
    <x v="0"/>
    <x v="0"/>
    <n v="47500"/>
  </r>
  <r>
    <x v="1"/>
    <x v="358"/>
    <s v="五险一金"/>
    <s v="职位月薪"/>
    <s v="15000-25000元/月"/>
    <d v="2018-04-08T09:39:26"/>
    <m/>
    <x v="1"/>
    <s v="本科"/>
    <s v="1人"/>
    <s v="工作内容：1、根据集团战略目标和经营发展计划，协助搭建并维护集团风控管理与控制体系；2、负责根据内外部风险环境因素，组织开展项目投资尽调，业务风险审查，审核已拟定的风控方案，并督导落实；3、负责协助执行总裁根据集团风控管理工作需要，拓展外部信息渠道资源，逐步推进集团风控管理系统信息化平台建设；4、负责制定部门年度及月度工作计划；5、完成执行总裁交办的其他风控事项和工作。职位要求：1、本科211以上学历，金融/信托/券商/非标类私募基金行业从业3~5年；2、通过CPA考试者优先；3、熟练使用PPT、EXCEL等办公软件；4、对企业全面风险管理有较高的理论水平及丰富的实操经验，对投资和金融行业风险管理、客户授信、具有股权投资并购的尽调和风险控制工作有丰富的实操经验；5、具备较强的组织、沟通和协调能力，独立客观的思考和决断能力，较强的风险识别、分析、判断能力，敏锐的洞察力，逻辑思维清晰，善于解决问题，并有极强的组织性、原则性和保密性，较强的团队管理能力，良好的职业道德。"/>
    <s v="南山区阳光科创中心B座3501                                                        查看职位地图"/>
    <x v="4"/>
    <s v="民营"/>
    <s v="互联网/电子商务"/>
    <n v="15000"/>
    <n v="25000"/>
    <x v="1"/>
    <x v="1"/>
    <n v="1"/>
    <x v="4"/>
    <x v="0"/>
    <x v="0"/>
    <n v="20000"/>
  </r>
  <r>
    <x v="1"/>
    <x v="359"/>
    <s v="节日福利"/>
    <s v="职位月薪"/>
    <s v="10001-15000元/月"/>
    <d v="2018-04-04T09:52:33"/>
    <m/>
    <x v="1"/>
    <s v="本科"/>
    <s v="6人"/>
    <s v="1. 对高频流转的客户进行授信审批2. 利用多源大数据及打分模型，对客户进行风险评级3. 对客户银行流水等资质凭证进行量化处理及分析4. 分析客户授信生命周期数据，结合大数据预警指标持续监控客户风险5. 参与风控政策修订与施行项目、打分模型优化项目任职要求：1. 精通个人及小企业类信贷资产信用风险审查、分析、评级，具GMAC、晋城、丰田、汇丰、花旗等公司对公风控背景优先考虑。2. 善于利用、解读、交叉验证多源大数据，逻辑清晰，文字组织能力强3. 极强的协调沟通能力、口头表达能力、具备良好的服务意识4. 精通Excel使用，有数据统计分析项目经验者优先"/>
    <s v="上海市浦东新区杨高南路799号陆家嘴世纪金融广场 3号楼12F"/>
    <x v="1"/>
    <s v="上市公司"/>
    <s v="互联网/电子商务"/>
    <n v="10001"/>
    <n v="15000"/>
    <x v="1"/>
    <x v="1"/>
    <n v="6"/>
    <x v="1"/>
    <x v="2"/>
    <x v="0"/>
    <n v="12500.5"/>
  </r>
  <r>
    <x v="1"/>
    <x v="360"/>
    <s v="节日福利"/>
    <s v="职位月薪"/>
    <s v="7000-12000元/月"/>
    <d v="2018-04-04T09:52:33"/>
    <m/>
    <x v="1"/>
    <s v="本科"/>
    <s v="999人"/>
    <s v="深刻理解业务，做好风控预警，根据风险分析特征制定线上及贷中风险防控策略，实施、跟踪管理，对覆盖率及准确度负责对研究欺诈案件发展趋势，推动反欺诈策略、规则、报表逻辑的不断优化；制定及完善欺诈管理制度及具体操作流程，执行其他风控流程中规定的风控职责分析市场变化，总结各地区、各类型的欺诈案件特征及风险点带领团队完成年度任务任职要求：1. 大本及以上2. 3年及以上汽车金融/租赁行业背景，有反欺诈经验，具备超强的电核能力。制定过反欺诈相关政策，策略（优先）。3. 有较强的逻辑思维能力，具备数据挖掘，数据分析能力。4. 认真负责，严禁，品行端正，处事有原则。"/>
    <s v="上海市浦东新区杨高南路799号陆家嘴世纪金融广场 3号楼12F"/>
    <x v="1"/>
    <s v="上市公司"/>
    <s v="互联网/电子商务"/>
    <n v="7000"/>
    <n v="12000"/>
    <x v="1"/>
    <x v="1"/>
    <n v="999"/>
    <x v="1"/>
    <x v="2"/>
    <x v="0"/>
    <n v="9500"/>
  </r>
  <r>
    <x v="1"/>
    <x v="361"/>
    <s v="五险一金"/>
    <s v="职位月薪"/>
    <s v="5000-8000元/月"/>
    <d v="2018-04-08T09:31:08"/>
    <m/>
    <x v="3"/>
    <s v="本科"/>
    <s v="2人"/>
    <s v="岗位职责：1、负责银行/银联差错平台发起的查询、查复工作；2、负责银行/银联差错平台发起的调单、调单回复工作；3、根据银行/银联差错争议处理规范，依据公司业务流程，及时处理各类差错和争议事件；4、负责公司各部门及银行间协调沟通、确保相关差错争议业务的及时有效处理；5、及时发现并上报风险交易案件，跟踪风险交易处理流程及结果；6、与各销售部门对风险事件及差错业务的处理进行沟通。7、根据业务发展情况，协助主管完成内部流程优化制定及完善工作。任职要求：1、本科（含）以上学历，金融、经济、统计、计算机等相关专业；2、了解银联争议处理规则，具备良好的统计、分析能力和沟通协调能力；3、一年以上正式工作经历，有银行或第三方电子支付行业相关经验者优先；4、具有较强的学习能力、总结能力，能够迅速熟悉差错业务处理流程；5、具有较强的风险洞察能力和综合分析能力；6、具备较强的沟通协调能力、抗压能力;7、注重团队合作精神，且具备高度责任感。公司福利：假期安排：享有国家劳动法规定的各种节假日，公司另增多种带薪休假，丰富多类的节假日礼品福利！工作时间：朝九晚六（午休2小时）的工作时间，双休给您足够的休息时间！晋升平台：为优秀人才提供展现才能的大平台和晋升机会！薪酬福利：根据各岗位各人才的技能要求，提供富有竞争力的薪酬待遇！年终奖金：丰厚的年终奖金等您来拿！不仅限于年底双薪！社会福利：缴纳五险及住房公积金！员工福利：不定期举办员工文娱活动，员工生日、餐聚、聚会等各种腐败活动，丰富多彩的各类体育俱乐部、带薪年休假，年度体检、年度旅游。。。。好多活动福利等你来！办公环境：坐标天河区中轴线CBD，甲级办公楼，创新个性化的办公室风格，交通非常便利！这是一支欢乐热情开放的年轻团队，开放和创新的企业文化，等你一起来玩转职场！"/>
    <s v="广州市天河区天河路228号广晟大厦1101-1104室"/>
    <x v="0"/>
    <s v="民营"/>
    <s v="互联网/电子商务"/>
    <n v="5000"/>
    <n v="8000"/>
    <x v="3"/>
    <x v="1"/>
    <n v="2"/>
    <x v="0"/>
    <x v="0"/>
    <x v="0"/>
    <n v="6500"/>
  </r>
  <r>
    <x v="1"/>
    <x v="338"/>
    <s v="创业公司"/>
    <s v="职位月薪"/>
    <s v="4000-6000元/月"/>
    <d v="2018-04-08T10:12:23"/>
    <m/>
    <x v="3"/>
    <s v="本科"/>
    <s v="1人"/>
    <s v="岗位描述：1、按照公司制度规定负责项目会议筹备、组织工作，记录、整理、归档会议纪要，并完成会议决议传达；2、按照要求收集各项企业资料，能看懂财务报表、银行流水，可以进行简单的数据统计工作；3、其他领导交办的工作。任职要求：大专以上学历，财务类、法学类专业优先，一年以上工作经验，薪酬4-5K，周末双休，上班时间9：00-18：00 ，22岁以上 ?薪资福利：1、五险一金，绩效奖金； 2、新人快速晋升，丰富的团队活动、生日礼品、年节礼品；? 培训及晋升空间： 3、完善的入职培训，创始人及骨干员工亲自讲解相关知识，学习更直接更快；4、工作后有不定期的培训（行业知识、产品设计、沟通技巧、职业素养等），个人成长迅速。"/>
    <s v="朝阳区东四环中路78号大成国际A2座1703                                                        查看职位地图"/>
    <x v="4"/>
    <s v="民营"/>
    <s v="基金/证券/期货/投资"/>
    <n v="4000"/>
    <n v="6000"/>
    <x v="3"/>
    <x v="1"/>
    <n v="1"/>
    <x v="4"/>
    <x v="0"/>
    <x v="1"/>
    <n v="5000"/>
  </r>
  <r>
    <x v="1"/>
    <x v="362"/>
    <s v="五险一金"/>
    <s v="职位月薪"/>
    <s v="10001-15000元/月"/>
    <d v="2018-04-08T09:34:00"/>
    <m/>
    <x v="1"/>
    <s v="本科"/>
    <s v="1人"/>
    <s v="岗位职责：1， 根据公司风控体系要求，制定风险管控方案，构建业务风险评价及预防体系；2， 对公司各类投资项目的信用风险、市场风险和操作风险进行实质审查、分析与控制，参与项目尽调工作，制作项目风险审查备忘录，并对项目是否可行、关键风险点及建议采取的风控措施形成自己独立的判断；3， 组织对公司重大合同的审查和投资协议的审核，出具合规意见；4， 建立和实施业务风险追偿机制，定期走访项目，不断完善投后管理的制度及执行检视工作；5， 参与金融产品交易结构的搭建，提示存在的风险点；6， 对投资部门、融资部门各项操作的合规性行使独立监督审查权；7， 在出现重大问题时及时向风险控制委员会报送相关专项报告；8， 解答业务部门对于各类业务操作过程中的风控要求及各种疑难问题的咨询；9， 参与公司新业务开发的风险评估工作。任职要求：1， 5年以上证券、基金、信托等金融机构投资或风控工作经验，或3年以上资本市场法律服务工作经验；2， 金融、经济、财务、法学等相关专业本科及以上学历，其中第一学历须为21*/98*院校全日制本科；3， 熟悉产业基金、并购、投行、资管等业务，具备基金从业资格证或已经通过基金从业人员资格考试；4， 本岗位要求应聘人员具有法律专业学习或从业经历背景，具有丰富的项目审批、风险识别经验，熟悉金融行业运作流程和监管法律法规，熟悉股权投资风险控制相关法律法规和操作规程；5， 具有知名会计师事务所或律师事务所相关工作经验优先，具有法律职业资格、注册会计师等职业资格优先；6， 思维缜密、原则性强、责任心强，具有高度的职业道德。"/>
    <s v="三元桥                                                        查看职位地图"/>
    <x v="4"/>
    <s v="民营"/>
    <s v="基金/证券/期货/投资"/>
    <n v="10001"/>
    <n v="15000"/>
    <x v="1"/>
    <x v="1"/>
    <n v="1"/>
    <x v="4"/>
    <x v="0"/>
    <x v="1"/>
    <n v="12500.5"/>
  </r>
  <r>
    <x v="1"/>
    <x v="363"/>
    <s v="五险一金"/>
    <s v="职位月薪"/>
    <s v="15000-20000元/月"/>
    <d v="2018-04-08T10:11:17"/>
    <m/>
    <x v="1"/>
    <s v="本科"/>
    <s v="1人"/>
    <s v="岗位职责：1、负责公司供应链金融风控体系建设，主要是保理业务风控体系建设；2、设计供应链金融产品的风控流程、模式和风险点把控，形成有效的供应链风控体系和相关风控制度、风控表单； ? ? ? ? ? ? ? ? ? ? ? ? ? ? ? ??3、负责对供应链金融项目（保理项目）进行合法性、合规性和真实性的审查等；4、根据调查材料、实地核查资料进行尽职调查，分析借款人及项目的优势和风险，并提出风控措施；5、负责反担保、增信、保证金等风控措施的设置；6、对项目贷款种类、金额、期限、费率、还款方式等提出建议；7、负责组织项目风控会的召开和统一风控审批意见；8、完成上级交待的其他工作。?任职要求：1、本科以上学历，金融、审计、财务、经济管理、法律或相关专业；?2、3年以上银行、供应链金融公司、保理公司、律师事务所等领域风控经理岗位，2年以上风控团队管理经验，拥有正式审批权限，至少1年以上保理公司风控经理岗位工作经验，参与不少于5个保理项目的尽职调查和风控审批；3、熟悉供应链金融（保理）的风控流程和模式，有效控制供应链金融项目风险，对供应链金融项目或产品有较深的了解，对供应链金融有浓厚兴趣，熟悉ABS相关知识和操作流程； ? ? ? ? ? ? ? ? ? ? ? ? ? ? ? ? ? ? ? ? ? ??4、熟练掌握授信业务基本规章制度和政策、各类授信业务品种及主要风险点，主要是保理业务的授信和主要风控点把控；5、熟练掌握财务知识与财务实践，同时熟悉民法、诉讼等领域的知识；6、具有敏锐的风险识别和判断能力，了解基本的风险计量方法和风险缓释技术，有大型保理公司和融资租赁公司工作经验优先考虑，通过司法考试的人员优先考虑。"/>
    <s v="腾龙路淘金地大厦E座810                                                        查看职位地图"/>
    <x v="4"/>
    <s v="民营"/>
    <s v="计算机软件"/>
    <n v="15000"/>
    <n v="20000"/>
    <x v="1"/>
    <x v="1"/>
    <n v="1"/>
    <x v="4"/>
    <x v="0"/>
    <x v="0"/>
    <n v="17500"/>
  </r>
  <r>
    <x v="1"/>
    <x v="364"/>
    <s v="节日福利"/>
    <s v="职位月薪"/>
    <s v="8001-10000元/月"/>
    <d v="2018-04-06T14:45:49"/>
    <m/>
    <x v="5"/>
    <s v="大专"/>
    <s v="8人"/>
    <s v="想要付出多少努力，就已经定格好要赚多少钱。每个月薪资2000，随随便便找一个文职工作就可以了，每个月薪资5000，只要加一点班就差不多已经达到了。如果您想通过自己的努力月薪5位数，金融这个行业恰好可以达成您的愿望。用你的努力去经营一份属于自己的事业！岗位要求:1、为公司账户操作指定风控计划2、每个月进行交易总结，及时准确的向公司汇报各项账户进度。3、时刻关注操作品种的价格变动以及相关重要基本面事件，提前做好风控计划，减少账户风险4、按照各个部门主管的安排，定期整理交易数据，以及账户盈亏状况。5、进行基本面和技术分析，对数据进行收集或者整理。薪资待遇：风控专员：底薪6000+%30业绩提成（薪资6000—10000）风控主管：底薪8000+%30业绩提成（薪资8000—15000）风控经理：底薪15000+%30业绩提成（薪资20000—50000）首席风控经理：面谈应聘方式：直接投递简历，公司经过初步筛选会在24小时之内跟您联系。联系人：王璇 联系电话：177781419192公司地址：北京市朝阳区东大桥春平广场百富国际大厦A座8层8D（地铁6号线A口出，右拐兰州拉面方向走到尽到左拐即到）乘车路线：地铁6号线，东大桥站下A口出右手边春平广场百富大厦"/>
    <s v="北京市朝阳区东大桥春平广场百富国际大厦"/>
    <x v="0"/>
    <s v="民营"/>
    <s v="基金/证券/期货/投资"/>
    <n v="8001"/>
    <n v="10000"/>
    <x v="5"/>
    <x v="2"/>
    <n v="8"/>
    <x v="0"/>
    <x v="0"/>
    <x v="1"/>
    <n v="9000.5"/>
  </r>
  <r>
    <x v="1"/>
    <x v="365"/>
    <s v="五险一金"/>
    <s v="职位月薪"/>
    <s v="15000-30000元/月"/>
    <d v="2018-04-08T09:06:06"/>
    <m/>
    <x v="1"/>
    <s v="本科"/>
    <s v="2人"/>
    <s v="岗位职责：1、负责供应链金融核心企业、配套企业的授信审批；2、针对核心企业的上下游提出不同的风险审核维度，配合建模人员建模；3、前往客户、项目等现场进行实地考察，核查交易对手、投融资项目、抵质押物、市场环境等重要数据，评估核心关键要素对项目带来的影响；4、对融资方的财务状况、业务发展、负面舆论的持续关注和分析，收集各项风险预警信息，及时下发风险提示、预警通知，并及时采取必要措施控制风险，跟踪风险控制效果；5、负责对房产抵押、个人不动产质押等项目做出风险评估；6、对风控模型不同子模块提出差异化的维度需求；7、对供应链金融产品提出风险优化建议，并最终确定落地；8、负责供应链上下游融资企业的项目审核、贷后管理；对风险项目及时预警，提出有效的风险缓释措施；9、完善公司供应链金融业务风险管理的目标、流程，建立供应链金融业务的风险管理体系，推进公司内外部风险的全面防范于控制；10、对投资项目进行尽职调查并进行风险评估和分析，出具风控报告、运用风险监控知识和实践经验，针对投资及交易过程实施事前、事中和事后监控；11、督促各部门对实时监控、风险检查中发现的风险进行整改；12、评估各部门风险管理程序和方法的有效性等；13、拟定金融服务审核流程及相关制度。任职要求：1、3年以上投融资、资产管理、风控业务法务或律所相关业务工作经验， 能够运用法律、财务、金融知识等进行一定程度的协调和判断；2、有银行或会计师事务所、担保公司、供应链金融、融资租赁、小额贷款等相关行业的尽职调查、风险管理、信贷审核工作经验；有同行业供应链管理公司风控管理工作经验者优先；3、熟悉信托、基金、证券、银行理财、资产管理等金融行业法务法规；4、具备敏锐的风险意识和良好的风险识别能力；5、有理想、有抱负，认同公司商业模式及企业文化，忠实守信，具备良好的职业素养。基本福利：1、周末双休，每天7.5小时制，员工享有国家法定假期，如年假、产检假、产假、陪产假、婚假、丧假等；2、购买社保、公积金；3、享有交通补贴、业务提成奖，贡献奖、年终奖、结婚、生育礼金、节日、生日礼品等；4、定期举办生日会、旅游、下午茶等活动；5，若初审通过，具体工资待遇面谈;上班地址：深圳市南山区科技园深南大道9789号德赛科技大厦6楼602， 附近地铁：高新园地铁站D出口，附近公交站：大冲联系方式：0755-22677309 ， 或发邮件至：13713823296@163.com"/>
    <s v="深圳南山区科技园深南大道9789号德赛科技大厦6楼602                                                        查看职位地图"/>
    <x v="0"/>
    <s v="民营"/>
    <s v="贸易/进出口"/>
    <n v="15000"/>
    <n v="30000"/>
    <x v="1"/>
    <x v="1"/>
    <n v="2"/>
    <x v="0"/>
    <x v="0"/>
    <x v="0"/>
    <n v="22500"/>
  </r>
  <r>
    <x v="1"/>
    <x v="366"/>
    <s v="绩效奖金"/>
    <s v="职位月薪"/>
    <s v="30001-50000元/月"/>
    <d v="2018-04-08T09:32:39"/>
    <m/>
    <x v="2"/>
    <s v="本科"/>
    <s v="1人"/>
    <s v="1、健全公司风险管理体系，完善风险管理制度，监督风险管理机制运行情况；2、组织协调部门日常的合规管理工作，并按照监管要求，开展全面风险排查工作；3、对业务部门的项目进行项目评审，对项目相关风险进行识别、评估、检测和报告；4、评价股权投资业务尽调资料的完备性、准确性、可靠性，根据项目尽调情况提出风险事项及风险防范方案；5、统筹项目投后管理，提出风险预警及风险处置预案，有效控制项目风险；6、编制公司风险管理工作报告，指出被投企业的经营风险，提出化解方案，协助相关部门或被投企业实施风险化解措施。任职要求：?1、本科及以上学历，经济、金融、风险管理、财务管理等相关专业；2、五年以上投资公司、券商、基金公司、银行投行等风控部门工作经验。能熟练运用相关工具对目标公司进行综合分析和评估；3、具有丰富的风险分析和风险控制能力，良好的职业道德和团队协作能力；4、熟悉投资公司金融产品、业务流程、合规风险管理等知识；5、工作认真、细致，坚持原则、诚信尽责，具备优秀的写作能力。"/>
    <s v="北京市海淀区中关村南大街甲18号北京国际大厦A座6层                                                        查看职位地图"/>
    <x v="4"/>
    <s v="民营"/>
    <s v="基金/证券/期货/投资"/>
    <n v="30001"/>
    <n v="50000"/>
    <x v="2"/>
    <x v="1"/>
    <n v="1"/>
    <x v="4"/>
    <x v="0"/>
    <x v="1"/>
    <n v="40000.5"/>
  </r>
  <r>
    <x v="1"/>
    <x v="338"/>
    <s v="节日福利"/>
    <s v="职位月薪"/>
    <s v="4500-6000元/月"/>
    <d v="2018-04-04T10:57:21"/>
    <m/>
    <x v="3"/>
    <s v="本科"/>
    <s v="1人"/>
    <s v="岗位职责：1、及时跟踪市场行情，根据行情变化，提出有效应对措施；2、通过客户的交易数据，做账户诊断，分析客户的盈利能力，亏损原因，对交易异常的客户做持续跟进，预防交易风险；3、分析各服务部、组的交易、维护数据，为公司服务好客户提供有效支持。任职要求：1、数学、金融学、经济学、计算机及会计专业大学本科毕业生；2、有在金融市场如证券、期货、从事过相关工作的优先考虑；3、能熟练使用Excel、VBA、SPSS等在统计工具或数据分析工作经验尤佳。"/>
    <s v="上海市浦东新区世博馆路52号鲁能国际中心B座                                                        查看职位地图"/>
    <x v="3"/>
    <s v="民营"/>
    <s v="基金/证券/期货/投资"/>
    <n v="4500"/>
    <n v="6000"/>
    <x v="3"/>
    <x v="1"/>
    <n v="1"/>
    <x v="3"/>
    <x v="0"/>
    <x v="1"/>
    <n v="5250"/>
  </r>
  <r>
    <x v="1"/>
    <x v="367"/>
    <s v="节日福利"/>
    <s v="职位月薪"/>
    <s v="10001-15000元/月"/>
    <d v="2018-04-08T11:47:09"/>
    <m/>
    <x v="0"/>
    <s v="大专"/>
    <s v="17人"/>
    <s v="岗位职责：岗位职责1.按照各逾期阶段催收策略，利用电话、短信、信函等工具进行催收，督促客户及时还款。2.通过电话、信函等方式，指导客户正确的缴费方式。3.如实记录催收结果，并安排下次跟进时间。4.对逾期账户情况进行精细管理，及时反馈问题。5.根据各阶的催收工作目标，达成每月指定的业绩指标。岗位要求1，经验：客服或者优质毕业生。2，学历：全日制大专或以上学历。3，专业：法律、刑侦、金融、经济类专业优先。3，其他：具有良好的语言沟通和表达能力。综合薪资（范围6000元-16000元左右）（综合薪资中包含绩效工资） 信用卡客服（无销售）岗位职责:1.通过接听客户来电,解答信用卡客户疑问（无销售）,提供客户满意的服务;2.接听客户来电,为客户提供信用卡相关产品的咨询和订购服务;3.按照公司要求,解答客户疑问 以上岗位要求:1.大专或以上学历,30周岁以下.有相关工作经验的优先;2.性格自信,外向,热情开朗,处事积极主动,有强烈的责任感和团队合作精神;3.有较强的沟通能力,普通话标准,电脑基本操作熟练;4、 用工规范,不涉及任何保险销售,缴纳“五险一金”(其中住房公积金12%);5、 本岗位为正式内勤(不涉及任何销售),8小时工作制,每周休息两天,享受国家法定带薪休假;若涉及加班,公司将严格按照国家规定发放加班工资;6、 福利待遇:带薪培训+节假日福利(中秋、端午、新年过节费等)+降温取暖费+年终奖金+员工综合福利保障计划+企业年金;7、 定期组织丰富多彩的文体活动及团队户外旅游;8、 职场内设有:员工休闲娱乐厅、多功能餐厅、活动室等;9、 8000平米敞开式办公,科学、人性化的职场布置,系统高端的作业设备(电脑、话机),无纸化办公等;10、 公司建立了完善的人才培养机制,提供“管理+技能”双项晋升通道,为每位员工提供广阔的职业发展平台。任职要求：专科及以上20-30周岁"/>
    <s v="徐汇   凯滨路   浦东新区张江   金桥  上丰路"/>
    <x v="6"/>
    <s v="股份制企业"/>
    <s v="银行"/>
    <n v="10001"/>
    <n v="15000"/>
    <x v="0"/>
    <x v="2"/>
    <n v="17"/>
    <x v="6"/>
    <x v="4"/>
    <x v="0"/>
    <n v="12500.5"/>
  </r>
  <r>
    <x v="1"/>
    <x v="368"/>
    <s v="年终分红"/>
    <s v="职位月薪"/>
    <s v="15001-20000元/月"/>
    <d v="2018-04-08T09:08:17"/>
    <m/>
    <x v="1"/>
    <s v="本科"/>
    <s v="1人"/>
    <s v="此位空缺，高薪急聘！一、千军易得，一将难求，一将无能，累死全军！1、3年以上风险控制管理经验，金融或法法律相关专业本科以上学历；?2、参加公司重大投资决策；3、领导公司风控团队，建立公司风控体系；?4、搜集公司风险信息，研究公司风险点，制定公司风险战略；?5、预测公司风险活动，加强风险活动管理；?6、提请公司高层制止高风险投资及相关经济活动；?7、制定公司危机公关策略，处理公司危急事项8、熟悉行业相关政策法规及风险控制指标体系，具有较强的风险分析与指标设计能力以及风险识别、评估、监控等方面的技能；具有会计、审计、风控、法律等相关执业能力。熟悉供应链行业优先.员工福利：1、完善的晋升渠道和培训体系；2、深圳第二高楼，高大上办公环境；3、法定劳动合同，医保、社保；4、带薪年假、病假，及国家规定的婚、产、丧假等全面福利；5、员工国内外旅游、生日会、定期组织活动如KTV、外出拓展、羽毛球等；6、朝九晚六，周末双休?享有国家法定节日休息。"/>
    <s v="深圳市罗湖区京基100大厦A座2601                                                        查看职位地图"/>
    <x v="0"/>
    <s v="民营"/>
    <s v="基金/证券/期货/投资"/>
    <n v="15001"/>
    <n v="20000"/>
    <x v="1"/>
    <x v="1"/>
    <n v="1"/>
    <x v="0"/>
    <x v="0"/>
    <x v="1"/>
    <n v="17500.5"/>
  </r>
  <r>
    <x v="1"/>
    <x v="369"/>
    <s v="五险一金"/>
    <s v="职位月薪"/>
    <s v="10000-16000元/月"/>
    <d v="2018-04-08T09:32:51"/>
    <m/>
    <x v="3"/>
    <s v="本科"/>
    <s v="1人"/>
    <s v="岗位职责：1、参与股权投资项目的现场法律尽职调查工作；2、具体负责公司各业务板块的风险控制工作，根据公司风险管理控制体系要求，制定风险管控方案，构建业务风险评价体系；3、及时掌握行业政策、行业状况、市场情况变化，提出相应对策，及时提示潜在风险；4、负责公司内部风险控制及预警机制的建立，完善风控职责，梳理业务风险点，建立和完善内部风控制度及风控内审管理流程。任职要求：1、本科以上学历，法律等相关专业，2年以上律师事务所、法务工作经验2、有较为深厚的法律专业知识，对合规或风险控制有实践经验；3、具有较强的风险防范意识和信息收集能力，对项目甄选及法律风险分析有丰富经验。"/>
    <s v="北京市海淀区中关村南大街甲18号北京国际大厦A座6层"/>
    <x v="4"/>
    <s v="民营"/>
    <s v="基金/证券/期货/投资"/>
    <n v="10000"/>
    <n v="16000"/>
    <x v="3"/>
    <x v="1"/>
    <n v="1"/>
    <x v="4"/>
    <x v="0"/>
    <x v="1"/>
    <n v="13000"/>
  </r>
  <r>
    <x v="1"/>
    <x v="370"/>
    <s v="创业公司"/>
    <s v="职位月薪"/>
    <s v="15000-20000元/月"/>
    <d v="2018-04-08T10:56:35"/>
    <m/>
    <x v="1"/>
    <s v="本科"/>
    <s v="1人"/>
    <s v="职位描述：1、参与制定公司互联网金融发展战略规划，负责公司风控体系建设，制定内控、项目评审等相应政策制度、流程和程序；2、根据项目资料进行项目立项前的风险咨询及评估，出具书面风险评估意见，并进行项目事中风险监控、检测及事后的风险评估；3、研究国内外互联网金融创新动态、行业发展趋势，发掘金融产品新机会；4、调研客户需求和市场竞争形态，结合公司自身发展战略，提出金融产品规划设想；5、提出产品营销策略，设立产品营销目标，并协调实施，评估完成情况；职位要求：1、本科以上学历，金融或法律等相关专业；2、5-8年以上金融工作经验，3年以上P2P行业同岗位管理工作经验；3、深刻了解风控运营工作，有成熟的风控运营理念和方法论，熟悉各种金融产品业务风控流程和贷款市场情况，有独立进行信贷项目的风险评估和控制的能力；4、擅长数据分析，较强的信息收集分析能力，能敏锐通过数据洞察风险，及时启动预警机制；5、熟悉国家相关金融法律法规，能熟练运用金融学、管理学、会计学理论知识，并能独立撰写风险评估报告；6、具备优秀的团队管理能力、分析与解决问题能力、沟通与协调能力。公司视人才为企业发展的根本，并竭尽所能为每一位员工提供实现自身价值、提升自身能力的机会，搭建事业提升的平台。口袋零钱全体同仁欢迎您的加盟，期盼与您一起共创美好明天！我们的福利：1、上班时间：8：30-18：00（公司给每位员工发放午休床，双休工作制） 。2、社会保障：公司入职即为员工购买五险一金。3、各类福利：公司给正式员工发放各类贺金（生育、婚礼），过节费（节日），慰问金（生病住院）等。4、带薪年假：只要在口袋零钱工作满一年，您将拥有5-10天的带薪年假，快乐工作，快乐旅游吧！5、不定期举办各类体育活动。6、节假日聚餐：逢重大节日，我们将欢聚一堂，吃吃喝喝话家常！关于薪酬：1、基本工资、绩效工资、项目奖金、年底奖金。2、按不同的工作体系，有年度奖金或项目奖金、优秀员工奖金。公司地址：广州市天河区五山路371之一号中公教育大厦2110。交通指引：1、地铁3号线五山站C出口，往右直走，会经过华南理工大学，不用进去，沿着右边继续往前走500米左右即到。2、附近公交站名是&amp;ldquo;华工大&amp;rdquo;;途经的公交车线路有B10，78、218、775、41、197，20，78A等。"/>
    <s v="广州市天河区五山路371之一号中公教育大厦2110                                                        查看职位地图"/>
    <x v="0"/>
    <s v="民营"/>
    <s v="互联网/电子商务"/>
    <n v="15000"/>
    <n v="20000"/>
    <x v="1"/>
    <x v="1"/>
    <n v="1"/>
    <x v="0"/>
    <x v="0"/>
    <x v="0"/>
    <n v="17500"/>
  </r>
  <r>
    <x v="1"/>
    <x v="371"/>
    <s v="健身俱乐部"/>
    <s v="职位月薪"/>
    <s v="4000-7000元/月"/>
    <d v="2018-04-08T09:44:09"/>
    <m/>
    <x v="3"/>
    <s v="大专"/>
    <s v="2人"/>
    <s v="岗位职责：1.?按照常规贷后标准对相关项目及时、准确的进行核查，并做好相关记录；2.?及时提醒客户付息还本，确保告知客户还款时间、金额、账户准确无误、并做好相关的还款记录；3.对予常规核查中或其他非常规核查中出现影响客户还款，或其他不利于公司回款的因素时，及时出示风险预警信号；4.客户出现风险时，及时有效的实行的风险处置措施，包括电催、上门催收等；5.定期对风险数据进行整理、分析；任职要求：1、专科及以上学历；2、性格开朗，积极乐观，善于沟通，有责任心，有上进心；3、有工作热情，有团队意识，能服从团队管理；4、对数据敏感，熟练运用EXCEL等办公软件；5、有数据经验及相关工作经验者优先。"/>
    <s v="深圳市南山区东滨路阳光科创中心A座1702-1706                                                        查看职位地图"/>
    <x v="4"/>
    <s v="民营"/>
    <s v="基金/证券/期货/投资"/>
    <n v="4000"/>
    <n v="7000"/>
    <x v="3"/>
    <x v="2"/>
    <n v="2"/>
    <x v="4"/>
    <x v="0"/>
    <x v="1"/>
    <n v="5500"/>
  </r>
  <r>
    <x v="1"/>
    <x v="366"/>
    <s v="节日福利"/>
    <s v="职位月薪"/>
    <s v="20000-25000元/月"/>
    <d v="2018-04-04T15:59:34"/>
    <m/>
    <x v="2"/>
    <s v="本科"/>
    <s v="1人"/>
    <s v="岗位职责：1、负责建立和完善公司风控体系（包括但不限于：法律风险控制流程的建设和完善，业务、产品风险的识别、评估和预防，危机预警和解决）；2、负责日常申报项目的风险把控及风险评判；3、负责风控部的团队管理；4、负责做好风险提示汇报与问题审议的落实工作；5、负责监控项目执行过程中的风险，及时识别可能产生的新风险，负责项目事后风险事件的调查、追踪和处理；6、负责保理融资方案设计；7、上级领导交办的其他事务。任职要求：1、30岁-38岁，金融、法律等相关专业本科及以上学历，通过国家司法考试优先；2、具有很强的逻辑分析、项目判断能力和解决问题能力，能独立完成项目评估、 项目管理；3、工作原则性强，具有较强的沟通能力、良好的职业道德和敬业精神，客观公正、敢于担当；4、具有大型金融机构（包括银行 、商业保理、融资租赁、信贷担保等金融机构）风险管理或业务管理工作经验，三年以上同岗位管理工作经验。5、 具备优秀的职业操守和保密意识。"/>
    <s v="广东省深圳市福田区岗厦大中华国际金融中心C栋2009                                                        查看职位地图"/>
    <x v="3"/>
    <s v="民营"/>
    <s v="基金/证券/期货/投资"/>
    <n v="20000"/>
    <n v="25000"/>
    <x v="2"/>
    <x v="1"/>
    <n v="1"/>
    <x v="3"/>
    <x v="0"/>
    <x v="1"/>
    <n v="22500"/>
  </r>
  <r>
    <x v="1"/>
    <x v="372"/>
    <s v="年底双薪"/>
    <s v="职位月薪"/>
    <s v="8001-10000元/月"/>
    <d v="2018-04-08T09:43:37"/>
    <m/>
    <x v="3"/>
    <s v="中专"/>
    <s v="2人"/>
    <s v="岗位职责：1.对客户进行资信调查，第三方网查，实地考察，电话审核，出具明确的初审意见；2.负责对业务操作中可能出现的风险点进行风险提示；对客户提供的资料(流水、征信，其他资料进行核验)3.制作风控部报表，工作记录留痕并备份归档；4.交易风险事故处理及后续处理结果的汇报工作；5.熟悉车，对车辆评估有一定的了解；6.还款跟进，熟悉同行市场其他车贷产品的风险点。任职要求：1、25周岁以上，2年及以上风控经验，大专以上学历；2、熟练掌握金融投资有关政策法规；3、对控制风险有一定了解和工作经验；4、专业客观地评估出业务的风险，把控好每单业务的风险程度5、具有良好的客户沟通能力，关系答理能力及优秀的谈判技巧；6、从事过车贷或融资、银行工作者优先录用；7、相关行业资源优先，执行力强。福利：1、基本福利----按照国家相关规定为员工上缴的五险一金；2、员工享受社保（工伤、养老、医疗、失业、生育）及住房公积金；3、商业保险----为员工提供的医疗、意外人身险等补充保险；4、有薪休假----年休假、产假、婚假、丧假等有薪休假；5、旅游福利----每年在国内国外不定期的旅游机会；6、其他福利----过节礼品、生日庆贺等福利。工作时间：周一至周五，9:00&amp;mdash;18:00，享受国家法定各类假期"/>
    <s v="福田区车公庙海松大厦1103B                                                        查看职位地图"/>
    <x v="4"/>
    <s v="民营"/>
    <m/>
    <n v="8001"/>
    <n v="10000"/>
    <x v="3"/>
    <x v="5"/>
    <n v="2"/>
    <x v="4"/>
    <x v="0"/>
    <x v="0"/>
    <n v="9000.5"/>
  </r>
  <r>
    <x v="1"/>
    <x v="373"/>
    <s v="创业公司"/>
    <s v="职位月薪"/>
    <s v="10001-15000元/月"/>
    <d v="2018-04-08T10:44:47"/>
    <m/>
    <x v="3"/>
    <s v="硕士"/>
    <s v="1人"/>
    <s v="岗位职责：1、负责公司风险管理制度建设、风险控制流程设计，监督执行情况，组织实施公司风险管理年度工作计划。2、对公司投资流程和主要活动进行合规审核，组织协调和督导各部门的运行符合法律法规及监管部门政策的要求。3、对证券投资按照风控制度进行风险预警提示，对产品运行出具评估报告。4、参与基金产品设计、开发、发行等工作，识别、评估合规风险，提供合规支持。任职资格：1、经济、金融、法律等相关专业本科以上学历；2、2年以上相关工作经验，必须具有基金从业资格，对私募证券投资基金行业相关知识及国内金融法律法规较为熟悉，在基金业协会备案过风控总监的优先。3、扎实的经济、金融、证券法规理论基础，熟悉国内私募证券投资基金机构运行流程、风险管理、风控体系建设。4、具有良好的敬业精神和职业道德，有较强的的风险意识、较高的风险化解能力，性格沉稳、做事细致负责，责任心强，具有良好的沟通协调和领导能力。"/>
    <s v="北京市朝阳区大望路蓝堡国际中心1座1106                                                        查看职位地图"/>
    <x v="4"/>
    <s v="民营"/>
    <s v="基金/证券/期货/投资"/>
    <n v="10001"/>
    <n v="15000"/>
    <x v="3"/>
    <x v="0"/>
    <n v="1"/>
    <x v="4"/>
    <x v="0"/>
    <x v="1"/>
    <n v="12500.5"/>
  </r>
  <r>
    <x v="1"/>
    <x v="374"/>
    <s v="节日福利"/>
    <s v="职位月薪"/>
    <s v="6001-8000元/月"/>
    <d v="2018-04-05T13:33:22"/>
    <m/>
    <x v="0"/>
    <s v="本科"/>
    <s v="5人"/>
    <s v="岗位职责：1、 项目风险管控、经营风险分析；2、 规划设计风险管理框架、制度、流程，制定风险管理的各项制度和岗位职责；3、 负责项目评审、产品风控评估，进行数据采集、数据分析，资信评估，提出风险防范措施，提交风险评审报告；4、 关注经济金融信息，及时根据政策形势研究分析业务运营中出现的潜在问题，形成风控建议供管理层决策；5、 承担培训职责，对业务人员进行专业培训和辅导，提高业务人员的工作技能和风险防范意识。任职要求：1、 具备相当的风险管理理论基础，熟悉各种风险控制模型； 2、 具备较高的企业财务管理知识，对企业财务真伪具有较高洞察力；3、 熟知企业投融资风险；4、 具备较强的沟通能力。薪资待遇：风控专员：底薪6000+%30业绩提成（薪资6000—15000）风控主管：底薪12000+%30业绩提成（薪资12000—30000）风控经理：底薪18000+%30业绩提成（薪资18000—50000）首席风控经理：面谈联系人事经理：李经理  17710137865 公司地址：北京市朝阳区东大桥春平广场百富国际大厦A座8层8D（地铁6号线A口出，右拐兰州拉面方向走到尽到左拐即到。乘车路线：地铁6号线，东大桥站A口出右转即到"/>
    <s v="北京市朝阳区工体东路20号百富国际大厦A座8层8D"/>
    <x v="0"/>
    <s v="民营"/>
    <s v="基金/证券/期货/投资"/>
    <n v="6001"/>
    <n v="8000"/>
    <x v="0"/>
    <x v="1"/>
    <n v="5"/>
    <x v="0"/>
    <x v="0"/>
    <x v="1"/>
    <n v="7000.5"/>
  </r>
  <r>
    <x v="1"/>
    <x v="375"/>
    <s v="五险一金"/>
    <s v="职位月薪"/>
    <s v="8000-12000元/月"/>
    <d v="2018-04-04T09:53:59"/>
    <m/>
    <x v="1"/>
    <s v="本科"/>
    <s v="2人"/>
    <s v="岗位职责:1、能够根据公司风控管理制度和体系，严格执行和实施，并针对授信项目、业务流程、资产管理等完善风险管控措施；2、 负责组织事前风险审核、事中风险控制、事后风险检查，出具风险预警提示和风险评估报告；3负责风控团队管理工作，制定风控审批工作流程，信审人员的考核，工作分配，负责开展风险培训；4、对拟授信项目进行实地考察，负责业务资料的整理与核实、业务风险揭示与分析、业务模式设计与研讨等，独立出具项目审核报告；5、负责定期对业务部门工作合规性的检查与管理，并监控各类业务风险的分析及防范措施的制定；并建立企业风险数据库和跟踪档案；6、定期出具公司风险常规管理报告，针对公司即时风险问题，评估风险状态与风险程度，分析风险来源和影响，提供解决方案。任职要求：1、本科以上法学相关专业，通过司法考试及持有律师证优先考虑；2、具有3年以上银行信贷审查、互联网金融、担保项目、小额贷款、投资风险控制等金融行业风控管理工作经验优先；3、对风险管理 、风险体系有较深的理解，良好的风险控制能力和管理素养；4、熟悉金融行业项目运作情况，具备较强的逻辑分析、判断能力，对项目的法律风险分析有丰富的经验；5、具有独立应对突发法律事件的能力；熟悉司法机关及仲裁委办事程序；有较强的工作责任心和事业心、团队精神，具有C1以上驾照，能接受适当的出差。"/>
    <s v="深圳市罗湖区梨园路6号物资控股大厦19层整层                                                        查看职位地图"/>
    <x v="0"/>
    <s v="民营"/>
    <s v="基金/证券/期货/投资"/>
    <n v="8000"/>
    <n v="12000"/>
    <x v="1"/>
    <x v="1"/>
    <n v="2"/>
    <x v="0"/>
    <x v="0"/>
    <x v="1"/>
    <n v="10000"/>
  </r>
  <r>
    <x v="1"/>
    <x v="375"/>
    <s v="五险一金"/>
    <s v="职位月薪"/>
    <s v="15001-20000元/月"/>
    <d v="2018-04-08T10:16:04"/>
    <m/>
    <x v="1"/>
    <s v="本科"/>
    <s v="1人"/>
    <s v="岗位职责：1、协助领导建立和完善公司整体风险预警与管理控制体系，制定、实施并达成风控目标；2、根据风险评估结果，撰写风险审查意见，提出风险控制措施并对措施的有效性进行定期风险分析与评估；3、根据业务种类的不同，对风险信息资料进行收集、整理、核实、分析或现场核查，负责风险监控和措施追踪；4、协助领导设计并搭建风险管理培训体系，对资产端系统性培训，提升金融专业人才的风险意识。?岗位要求：1、35岁以下，大学本科以上211/985优先，金融、经济、财务类等相关专业，通过CPA（注册会计师）考试优先；2、5年以上银行或相关金融机构信贷管理、供应链金融、租赁、保理等业务方面的财务风险审核经验；3、具备较强的沟通协调能力、能够承受高强度的工作压力；具有敏锐的洞察力和准确的业务分析能力，能够胜任对大型国企、上市公司财务报表的熟练分析和审核；4、需要具备熟练的计算机办公软件的应用操作能力；5、风险意识强烈，有责任心，具有良好的道德品质和职业操守。"/>
    <s v="北京市朝阳区酒仙桥路52号院东方科技园1号楼B座2层                                                        查看职位地图"/>
    <x v="0"/>
    <s v="民营"/>
    <s v="互联网/电子商务"/>
    <n v="15001"/>
    <n v="20000"/>
    <x v="1"/>
    <x v="1"/>
    <n v="1"/>
    <x v="0"/>
    <x v="0"/>
    <x v="0"/>
    <n v="17500.5"/>
  </r>
  <r>
    <x v="1"/>
    <x v="174"/>
    <s v="五险一金"/>
    <s v="职位月薪"/>
    <s v="15001-20000元/月"/>
    <d v="2018-04-08T10:16:04"/>
    <m/>
    <x v="1"/>
    <s v="本科"/>
    <s v="1人"/>
    <s v="岗位职责：1、负责设计互联网金融企业借款风控模型及策略；2、负责互联网金融企业借款反欺诈信用风控系统数据、策略、模型开发；3、建立互联网金融企业借款风险追踪报告体系，抽取风险特征、动态，及时调整风险策略；4、 互联网金融企业借款数据模型的跟踪与优化。?任职要求：1、30-35岁，大学本科以上211/985优先，数学、统计、计算机、经济等相关专业；2、具有深厚的统计学、数据挖掘知识，参与过完整的数据采集、整理、分析和建模工作；3、5年以上数据分析、挖掘、建模领域相关工作经验；在大型互联网金融公司从事过风控模型建设及评分模型开发经验优先；4、风险意识强烈，有责任心，具有良好的道德品质和职业操守。"/>
    <s v="北京市朝阳区酒仙桥路52号院东方科技园1号楼B座2层                                                        查看职位地图"/>
    <x v="0"/>
    <s v="民营"/>
    <s v="互联网/电子商务"/>
    <n v="15001"/>
    <n v="20000"/>
    <x v="1"/>
    <x v="1"/>
    <n v="1"/>
    <x v="0"/>
    <x v="0"/>
    <x v="0"/>
    <n v="17500.5"/>
  </r>
  <r>
    <x v="1"/>
    <x v="338"/>
    <s v="每年多次调薪"/>
    <s v="职位月薪"/>
    <s v="4001-6000元/月"/>
    <d v="2018-04-08T08:48:52"/>
    <m/>
    <x v="5"/>
    <s v="大专"/>
    <s v="5人"/>
    <s v="1.根据公司提供的订单及时与渠道进行联系准时到达抵押物和客户约谈。2.根据公司要求和客户的实际情况来收集材料并进行拍照。3.通过和客户的面谈了解客户的基本情况。4.通过实际调查收集客户和房产的潜在信息为公司规避风险。5.将收集到的资料信息整理上报公司，并配合相关部门完成审批。6.无需同行经验，应届毕业生优先。"/>
    <s v="上海市静安区永和路118弄41号801，804室                                                        查看职位地图"/>
    <x v="4"/>
    <s v="民营"/>
    <s v="信托/担保/拍卖/典当"/>
    <n v="4001"/>
    <n v="6000"/>
    <x v="5"/>
    <x v="2"/>
    <n v="5"/>
    <x v="4"/>
    <x v="0"/>
    <x v="1"/>
    <n v="5000.5"/>
  </r>
  <r>
    <x v="1"/>
    <x v="376"/>
    <s v="五险一金"/>
    <s v="职位月薪"/>
    <s v="15000-25000元/月"/>
    <d v="2018-04-08T11:20:02"/>
    <m/>
    <x v="1"/>
    <s v="大专"/>
    <s v="1人"/>
    <s v="职责描述：1、协助部门负责人进行部门管理，分管公司互联网支付业务2、协助部门负责人规划适合公司业务发展的风控策略，构画风控系统构架，提出系统需求3、搭建账户支付风控体系和机制，制定相关风险和合规制度4、协助培养网络支付风控的梯队建设，负责网络支付风控的培训5、辅助部门其他业务的风险管理、合规管理和反洗钱工作任职要求：1、全日制本科以上，有3年以上网络支付风控经验2、1年以上团队管理经营或项目管理经验，主导过风控项目3、支付机构和大型电商风控工作背景尤佳。"/>
    <s v="徐汇区田林路487号宝石园22号楼                                                        查看职位地图"/>
    <x v="0"/>
    <s v="民营"/>
    <s v="互联网/电子商务"/>
    <n v="15000"/>
    <n v="25000"/>
    <x v="1"/>
    <x v="2"/>
    <n v="1"/>
    <x v="0"/>
    <x v="0"/>
    <x v="0"/>
    <n v="20000"/>
  </r>
  <r>
    <x v="1"/>
    <x v="377"/>
    <s v="14薪"/>
    <s v="职位月薪"/>
    <s v="7500-15000元/月"/>
    <d v="2018-04-02T17:43:40"/>
    <m/>
    <x v="1"/>
    <s v="本科"/>
    <s v="2人"/>
    <s v="岗位职责：1、根据监管及我司的信贷政策相关规定，判断贷款申请的合理性，并出具审批意见。2、定期总结审批过程中发现的问题，提出有效的改善建议控制操作风险。3、及时发现并总结信贷审批的风险漏洞，为信贷政策的修订提供依据。4、参与零售贷款风险识别体系建设和系统开发。岗位要求：1、全日制大学本科以上学历，金融、经济、法律、风险管理及相关专业优先。2、3年以上金融行业相关工作经验。3、1年以上个人信用贷款审批经验，具有信贷调查、信贷审批、风险分析或风险管理经验优先。4、丰富的个人信贷专业知识，熟悉国家信贷政策。5、良好的风险合规意识，能准确发现贷款申请存在的政策合规风险。"/>
    <s v="北京市朝阳区霄云路26号鹏润大厦"/>
    <x v="1"/>
    <s v="其它"/>
    <s v="基金/证券/期货/投资"/>
    <n v="7500"/>
    <n v="15000"/>
    <x v="1"/>
    <x v="1"/>
    <n v="2"/>
    <x v="1"/>
    <x v="5"/>
    <x v="1"/>
    <n v="11250"/>
  </r>
  <r>
    <x v="1"/>
    <x v="378"/>
    <s v="五险一金"/>
    <s v="职位月薪"/>
    <s v="10001-15000元/月"/>
    <d v="2018-04-08T09:47:33"/>
    <m/>
    <x v="1"/>
    <s v="本科"/>
    <s v="1人"/>
    <s v="职位描述：负责公司业务法律风险管理，包括法律风险控制流程的建设和完善，业务、产品风险的识别、评估和预防，危机预警和解决；2. 负责公司合同法律风险管理，包括合同法律风险控制机制的建设，合同文本及对外文件的审核，标准合同文本的制定，合同履行风险的评估及纠纷的处理等；3. 负责审查、修订公司经营运作流程、规章制度可能面临的法律、行政规章、管理风险和漏洞，并提出合法、合规、合理的修正意见，以促进公司的高效运作和管理；4. 拓展建立公司与相关法律服务机构、工商行政管理机构、信用风险防范处置机构的协作；5. 协助参与项目谈判，为规避风险出具法律意见；6. 负责日常项目的法律支持、日常法律咨询、法律培训等；7. 完成领导交代的其他任务。任职要求：1. 熟悉国内外证券，基金等金融行业背景相关业务范畴，能胜任公司重组，收购，招股等相关法务，法律相关专业统招本科以上学历，相关工作经历3年以上；2. 精通公司法、合同法、金融业相关法律事务；3. 具备企业管理、财务等综合知识，能够独立处理法律事务；4. 具有较强的逻辑思维能力、较强的沟通能力、分析及应变能力和文字功底；5. 具有法律职业资格证书或律师执业证者优先；6. 具有投融资项目过往经验者优先。"/>
    <s v="朝阳区"/>
    <x v="4"/>
    <s v="国企"/>
    <s v="跨领域经营"/>
    <n v="10001"/>
    <n v="15000"/>
    <x v="1"/>
    <x v="1"/>
    <n v="1"/>
    <x v="4"/>
    <x v="6"/>
    <x v="0"/>
    <n v="12500.5"/>
  </r>
  <r>
    <x v="1"/>
    <x v="379"/>
    <m/>
    <s v="职位月薪"/>
    <s v="4000-8000元/月"/>
    <d v="2018-04-08T10:52:18"/>
    <m/>
    <x v="0"/>
    <s v="不限"/>
    <s v="1人"/>
    <s v="【岗位职责】1、收取与垫资业务相关的文件（原件或复印件），审核并归档整理；2、协调参与担保、垫资、质押、过桥等项目评审，提出审核方案； 3、理解风控的最大原则及公司利益为先原则；4、负责客户交易风险的动态监控、测算、评估；5、收集并及时汇报各类风险信息、形成相关风险管理报告，对发现的操作风险事件进行调查并协助推进改进措施、跟踪其实施情况； ?6、对公司开展项目进行全过程跟踪监控，及时提出风险处理意见。【任职资格】1、有基金从业资格证书；2、具有银行、担保、小额贷款公司等从业管理经历；3、法律、金融等相关专业本科以上学历；4、具有良好的职业道德和敬业精神，客观公正、坚持原则。"/>
    <s v="北京市海淀区中关村大街18号8层04-28"/>
    <x v="4"/>
    <s v="民营"/>
    <s v="信托/担保/拍卖/典当"/>
    <n v="4000"/>
    <n v="8000"/>
    <x v="0"/>
    <x v="3"/>
    <n v="1"/>
    <x v="4"/>
    <x v="0"/>
    <x v="1"/>
    <n v="6000"/>
  </r>
  <r>
    <x v="1"/>
    <x v="380"/>
    <s v="五险一金"/>
    <s v="职位月薪"/>
    <s v="30001-50000元/月"/>
    <d v="2018-04-08T10:34:12"/>
    <m/>
    <x v="2"/>
    <s v="本科"/>
    <s v="1人"/>
    <s v="岗位职责：1、负责互联网信贷线上产品的全流程风险政策和规则，包括准入、授信、审批、监控、催收、反欺诈等；2、推动风险政策与策略在具体业务层面进行落实，并及时了解产品需求和变化，在合理控制风险前提下推动业务发展；3、监测和分析风险政策与策略的执行情况和效果，持续优化与完善；4、通过数据挖掘和其他手段，发现和了解风险变化趋势，提出建模构想；5、监控风险指标，跟踪整体资产质量；6、参与和跟进与风险管理相关的系统项目开发；根据业务发展组建风控团队。任职条件：1，计算机、统计学、数学、计量经济学、金融学等相关专业本科及以上学历，5年以上金融从业经验，3年以上金融行业风险管理团队管理经验，有银行、信用卡中心、消费金融机构、的相关经验，对信贷政策、风险模型、审批、催收各模块均有丰富经验；2，具备风险管理理论和实践经验，熟悉个人小额及消费金融等的运作机制与管理规则；精通风险模型的相关算法，掌握金融风险量化工具；3，全面的风控数据分析、运营策略优化、对危机的预见性等方面的能力，确保风险控制工作平稳有序；4、诚信、正直、对工作有激情，具备优秀的团队管理能力、分析与解决问题能力、沟通与协调能力；强烈的责任心和团队合作意识。"/>
    <s v="上海市闸北区永和路318弄东方环球企业中心16号楼"/>
    <x v="1"/>
    <s v="民营"/>
    <s v="基金/证券/期货/投资"/>
    <n v="30001"/>
    <n v="50000"/>
    <x v="2"/>
    <x v="1"/>
    <n v="1"/>
    <x v="1"/>
    <x v="0"/>
    <x v="1"/>
    <n v="40000.5"/>
  </r>
  <r>
    <x v="1"/>
    <x v="381"/>
    <s v="免费班车"/>
    <s v="职位月薪"/>
    <s v="4000-8000元/月"/>
    <d v="2018-04-08T08:55:30"/>
    <m/>
    <x v="0"/>
    <s v="大专"/>
    <s v="5人"/>
    <s v="岗位职责：1、负责处理信用卡逾期还款、欠款、不良贷款等银行客户的催收；2、负责维护银行客户的信用记录、传递信贷知识，帮助客户维护良好信誉；3、负责通过电话沟通提醒还款时间、还款金额等，提醒银行客户按期、按照欠款额度还款等；4、负责普及客户正确还款方式，保持个人良好征信记录；5、负责催款、还款金额的跟踪等 。薪酬福利：1、底薪+高额提成（月收入4000-12000）以上，多劳多得；2、年终奖、全勤奖、下午茶、户外活动、拓展3、拥有丰厚的银行奖励及公司奖励4、公司有清晰透明的晋升管理办法，晋升不限任职年资长短5、公司提供年度出境游机会"/>
    <s v="广州白云区五仙桥甘园路51-52号（创想公社）A座313室                                                        查看职位地图"/>
    <x v="0"/>
    <s v="民营"/>
    <s v="专业服务/咨询(财会/法律/人力资源等)"/>
    <n v="4000"/>
    <n v="8000"/>
    <x v="0"/>
    <x v="2"/>
    <n v="5"/>
    <x v="0"/>
    <x v="0"/>
    <x v="0"/>
    <n v="6000"/>
  </r>
  <r>
    <x v="1"/>
    <x v="382"/>
    <s v="创业公司"/>
    <s v="职位月薪"/>
    <s v="15001-20000元/月"/>
    <d v="2018-04-04T13:41:08"/>
    <m/>
    <x v="0"/>
    <s v="不限"/>
    <s v="1人"/>
    <s v="岗位职责：1、负责建立公司业务风险管理体系, 风险管理制度和流程；2、负责公司资金类业务的风险评估，并出具风险预警提示和风险评估报告;3、负责公司资金业务（抵押、垫资、信用）客户的谈判及下户调查公司；4、负责跟进业务员办理客户借款公证、抵押登记等相关风控手续；5、跟踪业务进展、负责风控决议的落实，及时反映业务风险状况；6、建立公司风险数据库和跟踪档案；7、负责带领团队协助公司新产品的开发和业务操作流程的优化工作；8、负责带领团队定期撰写或编辑行业预警、行业指引和宏观经济周期分析，作为业务部门操作参考；9、负责定期对企贷业务经理进行流程的培训工作，提升业务人员和风险人员防控风险的技能。任职要求：1、本科以上学历，法律、财务、审计、金融、风险管理相关专业；2、有5年以上金融行业风控相关工作经验，3年以上管理岗位工作经验；3、具有丰富的金融行业风险控制实操经验，较好的风控意识，尤其熟悉民间借贷与项目投资业务风险控制。"/>
    <s v="北京市朝阳区建外大街乙8号丽晶苑（永安里地铁站附近）"/>
    <x v="0"/>
    <s v="民营"/>
    <s v="信托/担保/拍卖/典当"/>
    <n v="15001"/>
    <n v="20000"/>
    <x v="0"/>
    <x v="3"/>
    <n v="1"/>
    <x v="0"/>
    <x v="0"/>
    <x v="1"/>
    <n v="17500.5"/>
  </r>
  <r>
    <x v="1"/>
    <x v="383"/>
    <s v="五险一金"/>
    <s v="职位月薪"/>
    <s v="6001-8000元/月"/>
    <d v="2018-04-08T10:13:53"/>
    <m/>
    <x v="0"/>
    <s v="中技"/>
    <s v="20人"/>
    <s v="业务介绍 信用卡催收：通过外呼方式，进行银行信用卡的催收，将银行的资金风险降到最低。  【招聘要求】 1.大专及以上学历，有催收经验或者销售/呼叫客服经验者优先，优秀者可放宽学历至高中、中专 2.普通话标准，沟通谈判能力强，具备较好的服务意识及风险甄别意识； 3.工作态度严谨，具备团队合作精神及独立解决问题的能力； 4.较强的抗压能力，心理调节能力强，有上进心，对公司文化认可，适应加班； 5.目标感要强，对未来自己的职业有一定规划，敢于坚持自己的选择，并为之努力拼搏。 6.正能量，有集体荣誉感。  【薪酬待遇】 M1基本工资+全勤奖+绩效（综合工资区间：4000-4700） M2:基本工资+全勤奖+绩效+提成（综合工资区间4000-7000） M3:基本工资+全勤奖+绩效+提成（综合工资区间6000-12000） （新员工第一个月保底薪资4000，三个月后员工均薪6-8K，业绩优秀者月薪过万，多劳多得）   激励政策：每月会根据银行任务情况，制定相应激励方案，在年底和年初有个人与团队的奖金，以此来激励大家更好的完成银行的任务。  【上班时间】 上班时间9:00-18:00 大小周休息；  【其他福利】 1、五险一金 2、月度部门活动 3、不定期奖励旅游及培训机会 4、国家规定的法定节假日及重大节假日礼品慰问 5、不定期业务晋级奖金及其他激励活动 6、岗前培训  【晋升平台】 业务线：M1--M2--M3；运营管理线：电催员-师傅-组长-项目主管-运营副经理-运营经理-高级总经理。中后台线:电催员-质检-培训师-质检组长-质检主管。项目内部一般每2-3个月做一次储备干部的选拔，业务规模扩大或公司其他项目有需求时可直接晋升组长。  上班地点：深圳市南山区南头街道智恒产业园（南头检查站） 附近公交很便捷，公交站牌:深南北环立交（南头检查站）、南头小关，公司附近就餐点选择多，办公环境良好，有独立休息区，多功能培训室"/>
    <s v="深圳市南山区深大地铁站C出口附近                                                        查看职位地图"/>
    <x v="3"/>
    <s v="合资"/>
    <s v="互联网/电子商务"/>
    <n v="6001"/>
    <n v="8000"/>
    <x v="0"/>
    <x v="4"/>
    <n v="20"/>
    <x v="3"/>
    <x v="3"/>
    <x v="0"/>
    <n v="7000.5"/>
  </r>
  <r>
    <x v="1"/>
    <x v="384"/>
    <s v="创业公司"/>
    <s v="职位月薪"/>
    <s v="15000-20000元/月"/>
    <d v="2018-04-08T09:40:18"/>
    <m/>
    <x v="1"/>
    <s v="本科"/>
    <s v="1人"/>
    <s v="岗位职责：1、负责建立健全公司的风控管理体系、管理流程，制定统一的风险管理政策和制度，及时跟踪行内法律法规、监管要求的变动，并根据最新要求制定或修订公司的风控制度；2、负责对公司业务和项目全过程的合规评审、产品风险评估，进行数据采集、数据分析，资信评估，提出风险防范措施，提交风险评审报告；3、负责公司业务人员培训职责，对业务人员进行专业培训和辅导，提高业务人员的工作技能和风险防范意识；4、负责对公司已实施的项目和业务的跟踪管理、风险预警及风险对冲措施的制定和实施。 任职资格：1、全日制本科及以上学历，经济、金融、法律等相关专业，具有证券从业资格；2、有3年以上银行、证券、基金、保险、信托等金融机构合规风控经验，其中有1年以上非标资产的经验；3、熟悉国家金融法律法规、担保法、公司法、合同法等其他相关法律法规政策，熟练掌握及运用各种风险评估及风险控制工具；4、有较强的风险意识，较高的风险化解、项目操作能力，能够有效的经营、整合、处置风险资产，利用各种有效、合法的手段，保全公司资产，维护公司权益；5、具备良好的职业道德，工作细致，责任感强，协调沟通能力佳，具有良好的团队合作精神。"/>
    <s v="深圳市福田区金田路中洲大厦35层                                                        查看职位地图"/>
    <x v="4"/>
    <s v="民营"/>
    <s v="基金/证券/期货/投资"/>
    <n v="15000"/>
    <n v="20000"/>
    <x v="1"/>
    <x v="1"/>
    <n v="1"/>
    <x v="4"/>
    <x v="0"/>
    <x v="1"/>
    <n v="17500"/>
  </r>
  <r>
    <x v="1"/>
    <x v="338"/>
    <s v="节日福利"/>
    <s v="职位月薪"/>
    <s v="4001-6000元/月"/>
    <d v="2018-04-03T09:42:17"/>
    <m/>
    <x v="3"/>
    <s v="大专"/>
    <s v="1人"/>
    <s v="岗位职责：1、参与风控规则的制定。理解并严格执行公司风险控制流程和风险控制制度；2、协助风控部经理不断完善贷款管理制度，完善操作细则与规范，搭建风险监控与预警体系；3、负责跟踪公司资金的收支情况，及时发现和预警潜在风险，并提出具体整改措施及意见；4、参与实地调查或分支机构合规检查。确保公司各项风控措施及管理规定落实到位。5、汇总发现的合规问题及风险因素并编制风控月报。6、解答前线提出的问题，并不定期对分支机构员工进行风控策略、制度和流程的培训工作，提升业务人员防控风险的技能。7、完成风控经理布置的其他工作。任职要求：1、大专以上学历，经济、金融、统计、会计、风险管理等相关专业优先。2、1年以上信审或风险管理经验，熟悉个人贷款业务工作流程、审核标准、操作规范。3、具备基础金融知识。具备银行、担保公司、房地产、小额贷款公司、互联网金融P2P等从业经验者优先。4、具备良好的职业操守和敬业精神，责任心强。认同公司组织文化和发展路线。能吃苦，肯付出，能适应短途短期出差。5、年龄25-30岁，有创业经验者优先。"/>
    <s v="北京市东城区广渠门外首东国际A座303室                                                        查看职位地图"/>
    <x v="0"/>
    <s v="民营"/>
    <s v="基金/证券/期货/投资"/>
    <n v="4001"/>
    <n v="6000"/>
    <x v="3"/>
    <x v="2"/>
    <n v="1"/>
    <x v="0"/>
    <x v="0"/>
    <x v="1"/>
    <n v="5000.5"/>
  </r>
  <r>
    <x v="1"/>
    <x v="40"/>
    <m/>
    <s v="职位月薪"/>
    <s v="10000-20000元/月"/>
    <d v="2018-04-04T10:20:56"/>
    <m/>
    <x v="3"/>
    <s v="大专"/>
    <s v="1人"/>
    <s v="岗位职责：1.负责风控数据的提取、处理及分析工作，负责风控数据需求整理与跟进，定期输出分析报告；2.针对风控问题进行深度诊断，发现风控问题，辅助制定风控策略；3.挖掘数据背后的市场方向、规律、短板，为业务提供决策依据。任职要求：1.本科以上学历，1年以上数据分析、数据挖掘相关工作经验优先；2.具有较强的数据分析能力和严密的逻辑思维，擅于通过数据分析发现业务规律；3.精通excel（数据透视表、各种常用公式），熟悉SQL，具有相关工作经验；4.具备较强的抗压能力及自主学习能力，乐于接受挑战,保密意识强。"/>
    <s v="上海市海伦路                                                        查看职位地图"/>
    <x v="0"/>
    <s v="民营"/>
    <s v="互联网/电子商务"/>
    <n v="10000"/>
    <n v="20000"/>
    <x v="3"/>
    <x v="2"/>
    <n v="1"/>
    <x v="0"/>
    <x v="0"/>
    <x v="0"/>
    <n v="15000"/>
  </r>
  <r>
    <x v="1"/>
    <x v="385"/>
    <s v="五险一金"/>
    <s v="职位月薪"/>
    <s v="15001-20000元/月"/>
    <d v="2018-04-08T09:25:54"/>
    <m/>
    <x v="1"/>
    <s v="本科"/>
    <s v="1人"/>
    <s v="任职要求：1、学识要求：重点高等院校本科以上学历、取得学位证书，财务/经济/金融/管理/法律类专业，大学英语四级。2、经验要求：5年以上金融行业工作经验，至少有4年以上金融机构风险控制、企业财务、审计或金融信贷风险管理等相关工作经验。有大型项目风控经验者优先。3、能力要求：（1）具有扎实的财务功底，熟悉国家金融法律法规及担保法、公司法、合同法等其他相关法律法规政策；（2）具有较强的文字表达及沟通协调能力；4、素质要求：为人正直，诚实守信，团结同事，无不良从业记录；抗压能力强。岗位职责：1、参与公司全面风控体系的建设，风险控制规章制度的制订；2、负责项目全程风险控制，受理并审查业务部门报送的项目申报材料、尽职调查报告等，出具风险评估意见；3、负责项目及相关担保措施的风险评估，风险预防措施的制订、实施与监督；4、负责项目风险评审、租后管理等工作；"/>
    <s v="深圳市福田区福中三路诺德金融中心                                                        查看职位地图"/>
    <x v="4"/>
    <s v="国企"/>
    <s v="租赁服务"/>
    <n v="15001"/>
    <n v="20000"/>
    <x v="1"/>
    <x v="1"/>
    <n v="1"/>
    <x v="4"/>
    <x v="6"/>
    <x v="0"/>
    <n v="17500.5"/>
  </r>
  <r>
    <x v="1"/>
    <x v="386"/>
    <s v="五险一金"/>
    <s v="职位月薪"/>
    <s v="30001-50000元/月"/>
    <d v="2018-04-08T10:34:12"/>
    <m/>
    <x v="2"/>
    <s v="本科"/>
    <s v="1人"/>
    <s v="岗位职责:1、根据公司风险政策和偏好完成权限范围内的审批任务，协助完成公司设定的信贷审批业务目标；2、有渠道政策制定经验，包括渠道准入、评级等相关政策制定，渠道展业合规性检查稽核;3、负责中小企业渠道客户的尽调、分析和审批，包含数据的建模、信贷流程的设计；4、负责渠道客户下单个客户的审批；5、与其他部门同事合作，协助渠道的贷后管理工作。6、严格监控执行风险管理控制制度和流程；并协助优化流程；任职条件：1.五年以上金融行业中大型企业信贷审批相关经验2.了解银行或金融机构信贷审批操作要求和流程及相关监管政策；3.熟悉国家金融政策和法律法规，4.具有较强的财务分析能力、一定的大数据分析和运用能力5.具有供应链信贷背景更佳6.具有完善的信贷分析、谈判、组织和协调管理能力；"/>
    <s v="上海市闸北区永和路318弄东方环球企业中心16号楼"/>
    <x v="1"/>
    <s v="民营"/>
    <s v="基金/证券/期货/投资"/>
    <n v="30001"/>
    <n v="50000"/>
    <x v="2"/>
    <x v="1"/>
    <n v="1"/>
    <x v="1"/>
    <x v="0"/>
    <x v="1"/>
    <n v="40000.5"/>
  </r>
  <r>
    <x v="1"/>
    <x v="371"/>
    <s v="五险一金"/>
    <s v="职位月薪"/>
    <s v="10000-20000元/月"/>
    <d v="2018-03-20T09:36:00"/>
    <m/>
    <x v="0"/>
    <s v="不限"/>
    <s v="1人"/>
    <s v="岗位职责：　　1、信贷审查；　　2、风险识别、计量和分类（含五级分类、信用等级管理）；　　3、客户（或项目）整体风险控制，贷后风险分析与监控、贷后管理情况检查、风险预警等；　　4、行业、国家或区域、产品风险分析、监控和预警；全行信贷资产组合整体风险监测、分析，提出各行业、国家或区域、信贷产品的风险限额、风险防范措施及风险限额调整建议等；　　5、信贷政策制度的制定与管理。负责：贷前法人授信，基金公示，以及贷后管理等等。任职要求：本科以上学历；银行背景+基金公司从业经验优先；三年以上相关领域就从业经验。"/>
    <s v="北京市呼家楼安联大厦"/>
    <x v="4"/>
    <s v="民营"/>
    <s v="基金/证券/期货/投资"/>
    <n v="10000"/>
    <n v="20000"/>
    <x v="0"/>
    <x v="3"/>
    <n v="1"/>
    <x v="4"/>
    <x v="0"/>
    <x v="1"/>
    <n v="15000"/>
  </r>
  <r>
    <x v="1"/>
    <x v="387"/>
    <s v="节日福利"/>
    <s v="职位月薪"/>
    <s v="6001-8000元/月"/>
    <d v="2018-04-08T10:23:32"/>
    <m/>
    <x v="0"/>
    <s v="大专"/>
    <s v="2人"/>
    <s v="一、岗位职责：1、为公司的账户进行盈利；2、每个月进行数据总结，即时准确汇报公司各项账户信息3、时刻关注公司账户操作品种的价格变动和相关重要资讯5、严格执行公司各项制度，并定期整理数据，向上级领导账户分析结果二、薪资待遇：1、底薪6000起＋生活补助+提成20%-50%+岗位分红+五险一金三、上班时间：朝九晚六 周末双休 法定节假日四、任职要求：1、热爱金融行业，有强烈的意愿进入金融投资领域2、具有良好的自我学习能力与团队合作精神3、具有良好的职业操守，有强烈的责任感4、敢于挑战自我，勇于凭自己的努力和本领获得高收益【联系方式】直接投递简历，公司会当天审核，审核通过后会通知面试。人事经理：王经理联系电话：18138211312公司名称：中汇富投资（深圳）有限公司公司地址：深圳市福田区车公庙创新科技广场1期A座1501工作地址深圳市福田区车公庙创新科技广场1期A座1501"/>
    <s v="深圳市福田区车公庙创新科技广场1期A座1501                                                        查看职位地图"/>
    <x v="0"/>
    <s v="股份制企业"/>
    <s v="基金/证券/期货/投资"/>
    <n v="6001"/>
    <n v="8000"/>
    <x v="0"/>
    <x v="2"/>
    <n v="2"/>
    <x v="0"/>
    <x v="4"/>
    <x v="1"/>
    <n v="7000.5"/>
  </r>
  <r>
    <x v="1"/>
    <x v="388"/>
    <s v="节日福利"/>
    <s v="职位月薪"/>
    <s v="15001-20000元/月"/>
    <d v="2018-04-08T09:14:42"/>
    <m/>
    <x v="1"/>
    <s v="本科"/>
    <s v="1人"/>
    <s v="岗位职责：1、解读私募基金行业政策、新规：2、拟定基金合同及其附件：3、对基金获头、发行、备案等各环节的合规性进行把控，配合投资经理发行私养基金；4、定期向协会递交季报，半年报，年报等披露性文件任职要求：1、本科以上学历，有私募公司、券商资管、期货资管风控、法务岗5年以上工作经验：2、熟悉私募基金备案的全流程，能独立负责私雾基金的备案工作"/>
    <s v="北京市朝阳区华商大厦4层416"/>
    <x v="3"/>
    <s v="民营"/>
    <s v="基金/证券/期货/投资"/>
    <n v="15001"/>
    <n v="20000"/>
    <x v="1"/>
    <x v="1"/>
    <n v="1"/>
    <x v="3"/>
    <x v="0"/>
    <x v="1"/>
    <n v="17500.5"/>
  </r>
  <r>
    <x v="1"/>
    <x v="389"/>
    <s v="加班补助"/>
    <s v="职位月薪"/>
    <s v="6001-8000元/月"/>
    <d v="2018-04-08T08:55:30"/>
    <m/>
    <x v="0"/>
    <s v="不限"/>
    <s v="5人"/>
    <s v="岗位职责：1、协助银行处理信用卡逾期欠款或者不良贷款，维护银行客户的信用；2、通过电话、发信函等方式与客户进行还款方案的协商，最终达成还款的目的；3、根据业务发展的需要及时为公司提交准确的催收记录、录音及外访照片等账户资料，定期做好留案、退案等，并根据公司及合作单位的需要及时做好个别案件的停催工作；4、积极配合上级领导在团队建设、业务技能提升等方面工作；5、负责管理案件的各项数据及信息安全工作；6、完成上级领导交办的其他工作。任职资格：1、中专及以上学历，年龄20-38岁，男女不限；2、具有较强的沟通能力、语言表达能力；能吃苦耐劳、对金钱有强烈的欲望；3、能熟练的使用电脑和办公软件；4、具有银行、金融公司、外包公司工作背景，或信用卡催收经验者优先考虑；5、无人行不良信用记录、无犯罪记录。公司福利：1、薪资结构：底薪2300+100全勤+200激励+21%提成，综合收入不低于6000元/月；2、公司福利：购买五险、年度旅游奖励、生日福利、传统节假日礼品或礼金、带薪年假、银行奖励、公司内部奖励、年终奖等；3、岗前带薪培训，为职业发展打下扎实基础；4、周日和法定节假日休息，如有加班，另有加班补助；5、公司有清晰透明的晋升管理办法，晋升不限任职年资长短，让胜人一筹的你永远快人一步；6、公司提供年度出境游机会。工作地址：广州市天河区沙河甘园路51-52号创想公社A座313室联系方式：020-85289836"/>
    <s v="广州市天河区沙河甘园路51-52号创想公社A座313室                                                        查看职位地图"/>
    <x v="0"/>
    <s v="民营"/>
    <s v="专业服务/咨询(财会/法律/人力资源等)"/>
    <n v="6001"/>
    <n v="8000"/>
    <x v="0"/>
    <x v="3"/>
    <n v="5"/>
    <x v="0"/>
    <x v="0"/>
    <x v="0"/>
    <n v="7000.5"/>
  </r>
  <r>
    <x v="1"/>
    <x v="376"/>
    <m/>
    <s v="职位月薪"/>
    <s v="30001-50000元/月"/>
    <s v="0002-01-01 00:00:00"/>
    <m/>
    <x v="2"/>
    <s v="本科"/>
    <s v="1人"/>
    <s v="岗位职责：1、研究风控政策并建立风控体系，拟定风险管理流程和风险管理制度，设计风险部门岗位的工作指引和运作流程等；2、按照风险评估程序负责公司项目的风险评估，出具独立公正的风险揭示并提出风险化解手段或提出明确的审查意见和风控措施；3、监控各类业务风险的分析及防范措施的制定，建立企业风险数据库和跟踪档案；4、负责团队日常管理工作，带领团队完成公司下达风控任务指标，审核所有提报的项目，对项目进行全面的尽职调查；5、对项目合同条款与文件的合规性审核及管理，参与项目的管理工作、指导、控制项目风险；任职要求：1、 大学本科以上学历，财务、法律和金融等相关专业； 2、 熟悉产业投资和金融资本市场业务，具有8年以上资产管理公司/信托/基金子公司/券商资管类业务的风险管理工作经验； 3、具有良好的职业道德素养，思维缜密、原则性强，具有高度的责任心与敬业精神，良好的人际沟通协调能力和团队意识，具备较好的领导力和执行力； 4、具有扎实的风险控制相关理论功底，较强的风控体系建设和管理能力，有丰富的风控实操经验和良好的业绩。"/>
    <s v="深圳市南山区琼宇路特发信息科技大厦13层                                                        查看职位地图"/>
    <x v="0"/>
    <s v="民营"/>
    <s v="基金/证券/期货/投资"/>
    <n v="30001"/>
    <n v="50000"/>
    <x v="2"/>
    <x v="1"/>
    <n v="1"/>
    <x v="0"/>
    <x v="0"/>
    <x v="1"/>
    <n v="40000.5"/>
  </r>
  <r>
    <x v="1"/>
    <x v="390"/>
    <s v="五险一金"/>
    <s v="职位月薪"/>
    <s v="20000-40000元/月"/>
    <d v="2018-04-03T09:27:58"/>
    <m/>
    <x v="2"/>
    <s v="本科"/>
    <s v="1人"/>
    <s v="岗位职责：1.根据金融产品和客群的风险特点、业务流程、征信数据资源、风险模型等制订风控策略，包括准入、授信、审批、监控、催收、反欺诈等；2.推动风险政策与策略的系统部署和业务层面应用落实，并及时了解产品需求和变化，在合理控制风险前提下推动业务发展； 3.跟踪、监测、维护及优化风控策略，确保风控策略的效能及其提升。任职要求：1.全日制大学本科以上学历，金融，数学，统计，计算机类相关专业。2.3年以上金融从业经验，丰富的风控策略、数据建模、数据分析等相关工作经验。3.熟练掌握excel、sql，至少掌握一项数据分析和挖掘工具，如python,sas,r等，能熟练运用其解决实际问题。 4.具备优秀的分析和解决问题的能力、沟通协调能力和团队合作能力。5.强烈的责任心和风险敏感意识，正直诚信，对工作有激情。6.熟悉消费分期、信用卡、租赁金融等业务，有相关金融行业数据风控工作经验。"/>
    <s v="北京市朝阳区朝外大街乙12号13层O-1612B"/>
    <x v="3"/>
    <s v="民营"/>
    <s v="信托/担保/拍卖/典当"/>
    <n v="20000"/>
    <n v="40000"/>
    <x v="2"/>
    <x v="1"/>
    <n v="1"/>
    <x v="3"/>
    <x v="0"/>
    <x v="1"/>
    <n v="30000"/>
  </r>
  <r>
    <x v="1"/>
    <x v="391"/>
    <s v="五险一金"/>
    <s v="职位月薪"/>
    <s v="8001-10000元/月"/>
    <d v="2018-04-08T09:43:37"/>
    <m/>
    <x v="3"/>
    <s v="大专"/>
    <s v="2人"/>
    <s v="岗位职责：1.对客户进行资信调查，第三方网查，电话审核，出具明确的初审意见；2.负责对业务操作中可能出现的风险点进行风险提示；对客户提供的资料(流水、征信，身份证等其他资料)进行核验;3.制作风险管理台账报表，工作记录留痕并备份归档；及时记录风险客户转交贷后;4.熟悉车辆配置，对车辆评估有一定的了解；5.熟悉同行市场其他车贷产品的风险点。任职要求：1、2年及以上风控经验，1年以上车抵风控审核经验，大专以上学历；2、熟练掌握金融投资有关政策法规；3、对控制车辆抵押风险有一定了解和工作经验，能够把控好每单业务的风险程度;5、具有良好的客户沟通能力，工作认真负责，执行力强;6、从事过车抵押证或以租代购，汽车金融，信贷等审核工作者优先录用;福利：1、基本福利----按照国家相关规定为员工上缴的五险一金；2、员工享受社保（工伤、养老、医疗、失业、生育）及住房公积金；3、商业保险----为员工提供的医疗、意外人身险等补充保险；4、有薪休假----年休假、产假、婚假、丧假等有薪休假；5、旅游福利----每年在国内国外不定期的旅游机会；6、其他福利----过节礼品、生日庆贺等福利。工作时间：周一至周五，9:00&amp;mdash;18:00，享受国家法定各类假期"/>
    <s v="福田区车公庙海松大厦A座1103B                                                        查看职位地图"/>
    <x v="4"/>
    <s v="民营"/>
    <m/>
    <n v="8001"/>
    <n v="10000"/>
    <x v="3"/>
    <x v="2"/>
    <n v="2"/>
    <x v="4"/>
    <x v="0"/>
    <x v="0"/>
    <n v="9000.5"/>
  </r>
  <r>
    <x v="1"/>
    <x v="375"/>
    <s v="年底双薪"/>
    <s v="职位月薪"/>
    <s v="15000-25000元/月"/>
    <d v="2018-03-20T10:42:27"/>
    <m/>
    <x v="0"/>
    <s v="不限"/>
    <s v="1人"/>
    <s v="岗位职责：1、按照公司战略及集团要求，构建完善的业务风险评价及预防体系，对业务风险控制全面负责；2、分析评价融资端、资产经营活动潜在风险，作出最终风险评价；3、负责制定公司业务风险审核管理办法，督促相关人员严格按照规定及流程进行经营活动；4、进行项目审查和风险分析、控制；5、负责组织实施业务部门人员风险防范意识及措施培训；6、负责组织对公司重大项目的审查及资产经营活动的管理工作；7、参与新产品开发的风险评估，并提交风险评估报告。任职要求：1、全日制本科及以上学历，金融、经济、法律、审计、财会等相关专业毕业；2、4年以上风控经理类管理工作经验或金融行业风控工作经验，具有资本市场、PPP、房地产基金信托风控经验优先；3、熟悉金融行业法律法规，具有极强的风险评估能力、信贷判断能力；4、具有完善的信贷分析、谈判、组织和协调管理能力。加入赋格，您能享受的福利待遇：1、五险一金：试用期即为员工缴纳，其中公积金比例高达10%（个人实际工资为基数）；2、工作时间：五天7.5小时，午休1.5小时，双休；3、提供额外补助：餐补20元/个工作日，交补200元/月，共计约640元/月；4、带薪假期：享有带薪年假、病假、生日假等国家规定或公司个性化假期；5、节日福利：端午、中秋、春节等传统节日发放现金大礼包；6、生日福利：每季度举办员工生日Party并赠送个性化生日礼品；7、 丰富的文娱协会活动（篮球、羽毛球、游泳协会），团建费100元/人/月；8、 年度调薪，3月、9月两次晋升窗口期，上不封顶的发展空间，具有挑战性的职业发展通道；9、 与时俱进的培训项目，获得新颖先进的科技金融知识与技能。"/>
    <s v="深圳市南山区琼宇路特发信息科技大厦13层                                                        查看职位地图"/>
    <x v="0"/>
    <s v="民营"/>
    <s v="基金/证券/期货/投资"/>
    <n v="15000"/>
    <n v="25000"/>
    <x v="0"/>
    <x v="3"/>
    <n v="1"/>
    <x v="0"/>
    <x v="0"/>
    <x v="1"/>
    <n v="20000"/>
  </r>
  <r>
    <x v="1"/>
    <x v="392"/>
    <s v="五险一金"/>
    <s v="职位月薪"/>
    <s v="8000-15000元/月"/>
    <d v="2018-04-08T09:38:58"/>
    <m/>
    <x v="0"/>
    <s v="大专"/>
    <s v="20人"/>
    <s v="联系我们：汪老师 手机\微信:18815708150在线咨询QQ:827811645岗位背景：交通银行企业管理服务有限公司（以下简称“交银企服”）成立于1992年8月，系交通银行旗下全资子公司。目前经营范围主要包括：企业管理、金融信息技术、金融业务流程、金融知识流程服务等，并于2014年10月获得国家工信部颁发的第二类增值电信业务经营许可，为交通银行提供综合化金融服务保障。*五大国有上市银行之一*中国历史悠久古老的银行*中国首家全国性的国有股份制商业银行*中国首家境外上市的中国商业银行*2010年上海世博会商业银行全球合作伙伴 岗位职责：1、对失联账户进行信息修复，及时为客户更新有效联系信息；2、主动从相关系统和电话联系中发掘并获取更多客户信息；3、 对可疑客户信息和交易行为进行判断，分析客户的潜在风险，并采取有效控制措施。4、 对信用卡信贷风险进行管理，促进银行不良资产的最大化回收；5、 针对长期逾期拖欠信用卡的客户提醒、督促、引导其结清账款；6、 发现案件风险，及时上报疑似欺诈等异常案件。岗位要求:1、 全日制大专以上学历；2、 口齿清晰，普通话标准，具有良好的语言表达和沟通能力；3、 性格开朗，具有良好的团队合作意识；4、 熟练操作电脑；5、 具有一定的抗压能力；岗位薪资：（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五）提供免费早、中工作餐；（六）依法提供独生子女奖励和入托费用报销；（七）提供年度健康体检和工作行服；（八）优于法定休假规定的带薪休假制度。★★★综合来说：我们每年有18000左右的各种福利，算下来平均每个月就有1500元哦！备注：在职员工基本月薪都在5500以上到8000左右，另有年终分红（根据员工在职时间）为4—10个月固定工资，年收入保底在8万到15万。工作地点：浦东新区张江高科技园区松涛路80号交通银行太平洋信用卡中心园区面试地点：浦东新区中科路699号D座1楼乘车路线（仅供参考）—— 轨道交通2号线（张江高科站2号口出）8:40/8:45/8:50/8:55/9:00/9:15/12:00/13:15有班车，或者（张江高科3号口）乘坐1057路（整点车）至海科路金科路工作地址：浦东新区中科路699号D座1楼"/>
    <s v="浦东新区中科路699号D座1楼"/>
    <x v="1"/>
    <s v="合资"/>
    <s v="专业服务/咨询(财会/法律/人力资源等)"/>
    <n v="8000"/>
    <n v="15000"/>
    <x v="0"/>
    <x v="2"/>
    <n v="20"/>
    <x v="1"/>
    <x v="3"/>
    <x v="0"/>
    <n v="11500"/>
  </r>
  <r>
    <x v="1"/>
    <x v="393"/>
    <s v="五险一金"/>
    <s v="职位月薪"/>
    <s v="15001-20000元/月"/>
    <d v="2018-04-08T09:41:52"/>
    <m/>
    <x v="2"/>
    <s v="本科"/>
    <s v="1人"/>
    <s v="岗位职责：1. 对合作教育机构的资质及申请材料进行审核，识别与揭示风险； 2. 参与风险评估，根据具体情况提出风险防范建议并撰写审查报告； 3. 管理合作机构风险，确认并发出风险预警通知； 4. 积极提出自己的意见和建议，协助优化工作流程，保证审核时效与质量; 5. 收集、整理、分析和归档项目审查意见及相关资料； 6. 严格执行公司各项风控制度，强化风控意识，确保公司安全稳健运营； 7. 完成领导交办的其他工作。任职资格：1. 三年以上消费分期风控工作经验，对待工作主动负责，认真仔细，勤勉敬业； 2. 有一定的文字撰写能力及较强的分析、执行能力； 3. 高度的企业忠诚度，认同企业文化； 4. 具有团队合作精神和高度的工作热情； 5. 能够接受出差任务。"/>
    <s v="北京市朝阳区建国路99号中服大厦21层"/>
    <x v="0"/>
    <s v="民营"/>
    <s v="信托/担保/拍卖/典当"/>
    <n v="15001"/>
    <n v="20000"/>
    <x v="2"/>
    <x v="1"/>
    <n v="1"/>
    <x v="0"/>
    <x v="0"/>
    <x v="1"/>
    <n v="17500.5"/>
  </r>
  <r>
    <x v="1"/>
    <x v="375"/>
    <s v="五险一金"/>
    <s v="职位月薪"/>
    <s v="15000-18000元/月"/>
    <d v="2018-01-17T10:17:45"/>
    <m/>
    <x v="2"/>
    <s v="不限"/>
    <s v="1人"/>
    <s v="岗位职责：1、按照公司战略及集团要求，构建完善的业务风险评价及预防体系，对业务风险控制全面负责；2、分析评价融资端、资产经营活动潜在风险，作出风险评价；3、负责制定公司业务风险审核管理办法，督促相关人员严格按照规定及流程进行经营活动；4、进行项目审查和风险分析、控制；5、负责组织实施业务部门人员风险防范意识及措施培训；6、负责组织对公司重大项目的审查及资产经营活动的管理工作；7、参与新产品开发的风险评估，并提交风险评估报告。任职要求：1、全日制本科及以上学历，金融、经济、法律、审计、财会等相关专业毕业；2、4年以上风控工作经验或金融行业风控工作经验，具有PPP、房地产基金信托风控经验优先；3、熟悉金融行业法律法规，具有极强的风险评估能力、信贷判断能力；4、具有完善的信贷分析、谈判、组织和协调管理能力；5、具有优秀的组织协调及人才管理能力。"/>
    <s v="深圳市南山区琼宇路特发信息科技大厦13层                                                        查看职位地图"/>
    <x v="0"/>
    <s v="民营"/>
    <s v="基金/证券/期货/投资"/>
    <n v="15000"/>
    <n v="18000"/>
    <x v="2"/>
    <x v="3"/>
    <n v="1"/>
    <x v="0"/>
    <x v="0"/>
    <x v="1"/>
    <n v="16500"/>
  </r>
  <r>
    <x v="1"/>
    <x v="394"/>
    <s v="五险一金"/>
    <s v="职位月薪"/>
    <s v="20000-40000元/月"/>
    <d v="2018-04-08T10:34:12"/>
    <m/>
    <x v="2"/>
    <s v="本科"/>
    <s v="1人"/>
    <s v="岗位职责：1.负责公司整体风控体系建设，制定总体内控、项目评审等政策制度、流程和程序；2.负责定期对风控部门工作合规性的检查与管理，并监控各类业务风险的分析及防范措施的制定，建立企业风险数据库和跟踪档案；3.负责对征信政策及相关制度进行研究，对征信标准进行评估和调整；4.负责企业尽调环节和外包公司的对接；5.负责风控部门贷中环节事务，包括面签，档案管理等支持工作 ；6.严格执行贷中管理制度，积极与贷后部门沟通协调，及时化解风险；  任职要求：1.金融、法律或审计等相关专业本科及以上学历； 具有5年以上银行、金融公司风险管理相关工作经验；2.熟悉对公及同业业务审查流程，把握主要风险点；3.具有较好财务及数据分析能力；4.具有扎实的金融风险管理理论功底，熟悉金融行业风险管理流程，熟悉国内金融法律法规，具有丰富的信贷行业的专业知识；5.具有良好的职业道德和敬业精神，客观公正；具有较强的计划、控制、协调能力，良好的谈判技巧及综合分析能力；6.具备优秀的学习、沟通协调与团队管理能力，具备很强的执行力；坚持原则，善于协调，积极沟通，具有良好的团队合作精神。"/>
    <s v="上海市闸北区永和路318弄东方环球企业中心16号楼"/>
    <x v="1"/>
    <s v="民营"/>
    <s v="基金/证券/期货/投资"/>
    <n v="20000"/>
    <n v="40000"/>
    <x v="2"/>
    <x v="1"/>
    <n v="1"/>
    <x v="1"/>
    <x v="0"/>
    <x v="1"/>
    <n v="30000"/>
  </r>
  <r>
    <x v="1"/>
    <x v="395"/>
    <s v="五险一金"/>
    <s v="职位月薪"/>
    <s v="15001-20000元/月"/>
    <d v="2018-04-08T10:16:04"/>
    <m/>
    <x v="1"/>
    <s v="本科"/>
    <s v="1人"/>
    <s v="岗位职责：1、参与合同（民商事）撰写、审核工作，为投资项目出具法律意见书；2、对项目的法律风险、经营风险、市场风险、财务风险等提出风险防范与化解建议，为管理层的决策提供依据；3、负责公司项目的法务调查,以及相应的法务文件的起草和设计，为本公司提供全面的法律支持；4、参与项目尽职调查工作，做出法律风险分析及可行性分析，能够独立编写尽职调查报告；5、在授权范围内负责合同文本的修订,负责公司签订合同\协议等法律文件的审查与咨询工作;配合相关部门对员工进行法律文本相关事宜的培训；6、熟悉金融行业及金融产品设计等相关领域；7、审查对内对外非格式法律文本,提出法律审查意见。?岗位要求：1、35岁以下，大学本科以上211/985优先，法律类相关专业，通过司法考试或取得律师执业资格优先；2、5年以上银行或相关金融机构信贷管理、供应链金融、租赁、保理等业务方面的法务风控工作经验；3、具备较强的沟通协调能力、能够承受高强度的工作压力；具有敏锐的洞察力和准确的分析能力；4、需要具备熟练的计算机办公软件的应用操作能力；5、风险意识强烈，有责任心，具有良好的道德品质和职业操守。"/>
    <s v="北京市朝阳区酒仙桥路52号院东方科技园1号楼B座2层                                                        查看职位地图"/>
    <x v="0"/>
    <s v="民营"/>
    <s v="互联网/电子商务"/>
    <n v="15001"/>
    <n v="20000"/>
    <x v="1"/>
    <x v="1"/>
    <n v="1"/>
    <x v="0"/>
    <x v="0"/>
    <x v="0"/>
    <n v="17500.5"/>
  </r>
  <r>
    <x v="1"/>
    <x v="396"/>
    <s v="五险一金"/>
    <s v="职位月薪"/>
    <s v="15001-20000元/月"/>
    <d v="2018-04-04T14:16:28"/>
    <m/>
    <x v="0"/>
    <s v="不限"/>
    <s v="1人"/>
    <s v="风控合规经理/主管（偏法务）岗位职责：1、了解金融、投资行业的政策，及时掌握监管部门的动态，对我司工作业务流程给出具体准确的指导意见，制订实施切实有效的改进措施；2、协助部门领导构建法律合规管理体系，制定和修改公司的法律合规手册和其他合规风险管理制度；3、起草年度合规管理计划；4、起草、审核业务合同及公司其他合同；5、主动识别，评估，监测和报告合规风险起草合规报告；6、提供产品评估合规风险支持；7、违规事件的调查处理，起草违规处理报告；8、审查公司内部管理制度，提供合规改进意见；9、组织合规培训，并向公司员工提供合规咨询。任职资格：1、本科以上学历，济学、金融、法律、风险等相关专业优先；2、3年以上企业内部合同审核、合规管理、稽核管理或信审管理工作经验；3、熟悉合规、内审工作流程与方法，具有律所非诉类业务经验者优先考虑；4、有一定的沟通协调能力、管理能力、违规事件控制和处理能力；5、对金融产品合规有一定的认知，有相应的风控、合规工作经验，原则性强，可承受较大压力；6、有较强的调研分析、交流沟通、文字表达、组织推动、团队协作等能力，具有一定的再学习能力。"/>
    <s v="北京市东城区环球贸易中心B座23层"/>
    <x v="0"/>
    <s v="股份制企业"/>
    <s v="基金/证券/期货/投资"/>
    <n v="15001"/>
    <n v="20000"/>
    <x v="0"/>
    <x v="3"/>
    <n v="1"/>
    <x v="0"/>
    <x v="4"/>
    <x v="1"/>
    <n v="17500.5"/>
  </r>
  <r>
    <x v="1"/>
    <x v="338"/>
    <s v="五险一金"/>
    <s v="职位月薪"/>
    <s v="4500-9000元/月"/>
    <d v="2018-04-07T09:10:59"/>
    <m/>
    <x v="3"/>
    <s v="大专"/>
    <s v="2人"/>
    <s v="岗位职责：1. 负责贷款客户信息的管理工作（贷前、贷中、贷后）。 2. 负责客户投诉的处理及回访工作。 3. 负责对公司担保业务的风险控制、监测与管理工作。4.建立项目风险管理体系，推进公司内外部风险的全面防范与控制。5.熟悉金融市场、进口工程机械设备买卖相关法律法规及信贷风险防范识别、监控、化解体系。任职要求：1、大专以上学历，二年以上工作经验，金融、经济学、市场营销专业优先；2、具有二年以上银行、担保或贷款公司从事风险控制和信贷审核相关工作经验；3、具有中小企业贷款和个人信贷审核工作经验，能独立开展信贷风险管理和信贷调查工作；具有较强沟通和协调能力。4、年龄20-30岁上班时间：朝九晚五，5天7小时       周末、节假日休息公司福利：1、有独立餐厅，提供免费的饭店式午餐。2、节日红包或礼品3、年终奖，带薪年假"/>
    <s v="深圳市宝安区福永街道兴围路口学府路路口友利机械交易中心4楼"/>
    <x v="0"/>
    <s v="民营"/>
    <s v="物流/仓储"/>
    <n v="4500"/>
    <n v="9000"/>
    <x v="3"/>
    <x v="2"/>
    <n v="2"/>
    <x v="0"/>
    <x v="0"/>
    <x v="0"/>
    <n v="6750"/>
  </r>
  <r>
    <x v="1"/>
    <x v="397"/>
    <s v="五险一金"/>
    <s v="职位月薪"/>
    <s v="10001-15000元/月"/>
    <d v="2018-04-08T07:40:27"/>
    <m/>
    <x v="3"/>
    <s v="本科"/>
    <s v="1人"/>
    <s v="岗位职责：1. 参与项目调研、交易、管理、退出等过程并进行风险评估，撰写评估报告；2. 对项目的各类风险提出风险防范与化解建议，为管理层的决策提供依据；3.对公司业务开展过程中出现的风险隐患提出处理意见；4. 协助建设公司风控体系，完善风险管理流程和相关工作制度；5．对公司制订、修订的制度进行合规审查，提出审查意见；6. 建立公司风险数据库；7. 完成领导交办的其他工作。任职要求：1.全日制本科以上学历，金融，法律专业优先； 2.有2年以上证券公司、基金公司或其他金融机构工作经验； 3. 熟悉金融证券行业合规管理体系，熟悉基金行业风险管理流程，具有丰富的投融资方面的专业知识，熟悉基金备案流程（尽量有实际经验）； 4.具有较强的组织协调能力和表达能力，有较强的工作责任心。"/>
    <s v="北京市复兴门金融街27号投资广场"/>
    <x v="4"/>
    <s v="民营"/>
    <s v="基金/证券/期货/投资"/>
    <n v="10001"/>
    <n v="15000"/>
    <x v="3"/>
    <x v="1"/>
    <n v="1"/>
    <x v="4"/>
    <x v="0"/>
    <x v="1"/>
    <n v="12500.5"/>
  </r>
  <r>
    <x v="1"/>
    <x v="366"/>
    <s v="每年多次调薪"/>
    <s v="职位月薪"/>
    <s v="20001-30000元/月"/>
    <d v="2018-04-08T09:14:03"/>
    <m/>
    <x v="6"/>
    <s v="本科"/>
    <s v="1人"/>
    <s v="岗位职责：1.负责基金公司风险控制工作，设计公司运营风险管理标准，完善风险管理制度和机制，监督风险管理机制运行情况；2.组织协调部门日常的风险管理工作，对业务部门操作的基金项目进行项目评审。定期组织项目评审会，出具部门风控意见；3.评价股权投资和债权增信业务尽调资料的完备性、准确性、可靠性，根据项目尽调情况提出风险事项及风险防范方案；4.统筹项目投后管理，提出风险预警及风险处置预案，有效控制项目风险；5.编制公司风险管理工作报告，指出被投企业的经营风险，提出化解方案，协助相关部门或被投企业实施风险化解措施。任职要求：1.本科及以上学历，经济、金融、法律、投资、财务等相关专业，具备基金从业资格；2.十年以上投资公司、券商、基金公司、银行投行等风控部门工作经验。能熟练运用相关工具对目标公司进行综合分析和评估；3.具有丰富的财务分析和风险控制能力，良好的职业道德和团队协作能力；4.能够独立带领团队现场工作，独立完成有关工作报告。完整主持过资本市场投资成功案例；5.有较强的学习能力，责任心与敬业精神、团队精神，工作细致认真、积极主动，有执行力，能很快适应工作。"/>
    <s v="北京市朝阳区东三环北路38号安联大厦2112-2116"/>
    <x v="4"/>
    <s v="民营"/>
    <s v="基金/证券/期货/投资"/>
    <n v="20001"/>
    <n v="30000"/>
    <x v="6"/>
    <x v="1"/>
    <n v="1"/>
    <x v="4"/>
    <x v="0"/>
    <x v="1"/>
    <n v="25000.5"/>
  </r>
  <r>
    <x v="1"/>
    <x v="398"/>
    <s v="每年多次调薪"/>
    <s v="职位月薪"/>
    <s v="10001-15000元/月"/>
    <d v="2018-04-08T09:49:27"/>
    <m/>
    <x v="0"/>
    <s v="不限"/>
    <s v="1人"/>
    <s v="岗位职责：1、 负责建立风控体系和评估模型，确保风控在业务和系统层面的落地实施。2、 负责完善风控管理的各项管理制度、规则，完善风控系统等工作。3、跟踪、监测、维护及优化风险评估模型，确保风控体系的有效性。任职要求：1、具有2年以上风控建模相关工作经验，熟悉建模流程原理，结合业务和产品特征解决实际问题。2、熟练使用统计分析、SQL软件。3、具有良好的逻辑思维、提炼总结、沟通协调能力。4、能够承担工作挑战和压力，诚实敬业，积极主动，做事细心。"/>
    <s v="北京如易行科技有限公司"/>
    <x v="0"/>
    <s v="合资"/>
    <s v="互联网/电子商务"/>
    <n v="10001"/>
    <n v="15000"/>
    <x v="0"/>
    <x v="3"/>
    <n v="1"/>
    <x v="0"/>
    <x v="3"/>
    <x v="0"/>
    <n v="12500.5"/>
  </r>
  <r>
    <x v="1"/>
    <x v="399"/>
    <s v="节日福利"/>
    <s v="职位月薪"/>
    <s v="8001-10000元/月"/>
    <d v="2018-04-07T21:06:33"/>
    <m/>
    <x v="0"/>
    <s v="大专"/>
    <s v="1人"/>
    <s v="岗位职责：1、热爱金融行业。2、具有良好的自我学习能力与团队合作精神；3、具有良好的职业操守，有强烈的责任感；4、敢于挑战自我，勇于凭自己的努力和本领获得高收益。【工作内容】1、为公司的账户进行情盈利；2、每个月进行行情总结，即时准确汇报公司各项账户信息；3、时刻关注公司账户操作品种的价格变动和相关重要资讯；4、严格执行公司各项制度，并定期整理数据，向上级领导账户分析结果；5、按照部门主管的要求进行技术和基本面规律的分析，进行数据的搜集或整理【薪资待遇】底薪6000 + 车补 + 饭补 + 高温补助 + 五险一金 + 年底双薪公司对于没有金融经验，却对金融衍生品操作有兴趣者，提供正规统一的免费培训，有专业的金融团队手把手带你走进金融市场。我们的交易团队有绝对的信心让你在培训期后，有属于自己的系统与理念，让你找到自己在金融市场的立足点，成为我公司的优秀员工，对于成绩优秀学员公司提供交易账户帮助学员完成自我晋升。希望对金融行业有兴趣的应聘者积极与我们联系，了解公司情况、招聘详情及与工作相关的问题【联系方式】直接投递简历，公司会当天审核，审核通过后会通知面试。公司名称：中汇富投资（深圳）有限公司人事经理：周小姐联系电话：18138210992公司地址：深圳市福田区车公庙创新科技广场1期A座1501（天安数码城）乘车路线：地铁1号线车公庙站F口出，左转直行约3~5分钟。工作地址深圳市福田区车公庙创新科技广场1期A座1501"/>
    <s v="深圳市福田区车公庙创新科技广场1期A座1501                                                        查看职位地图"/>
    <x v="0"/>
    <s v="股份制企业"/>
    <s v="基金/证券/期货/投资"/>
    <n v="8001"/>
    <n v="10000"/>
    <x v="0"/>
    <x v="2"/>
    <n v="1"/>
    <x v="0"/>
    <x v="4"/>
    <x v="1"/>
    <n v="9000.5"/>
  </r>
  <r>
    <x v="1"/>
    <x v="400"/>
    <s v="五险一金"/>
    <s v="职位月薪"/>
    <s v="5000-8000元/月"/>
    <d v="2018-04-02T09:34:22"/>
    <m/>
    <x v="0"/>
    <s v="本科"/>
    <s v="2人"/>
    <s v="岗位职责：1、负责对汽车融资租赁零售业务逐单核查材料完整性和真实性；2、负责对汽车融资租赁零售业务逐单匹配个人征信报告（包括人行、第三方等）；3、负责对融资车辆估值进行初步判断；4、负责对汽车融资租赁零售业务逐单进行审查初审工作，根据客户提供的申请材料，结合所租赁的车辆及客户的资信情况，并通过电话调查进行独立核实评估；5、负责对汽车融资租赁零售业审查工作中发现的业务风险点及风险控制措施，给出针对性意见；6、协助推进审查工作、完成领导布置的其他协助审查或复查等工作。任职要求：1、全日制大学本科及以上学历，金融、经济、法律、审计等相关专业优先；2、有1年以上汽车金融风控经验者优先考虑；(有经验者学历可放宽至大专)3、具有较强的分析判断能力、沟通表达能力、文字写作能力；4、工作认真，态度严谨，具有高度责任心，具有团队意识，有良好的职业操守。"/>
    <s v="上海市长宁区金钟路631弄1号楼（上海总部）"/>
    <x v="1"/>
    <s v="外商独资"/>
    <s v="基金/证券/期货/投资"/>
    <n v="5000"/>
    <n v="8000"/>
    <x v="0"/>
    <x v="1"/>
    <n v="2"/>
    <x v="1"/>
    <x v="7"/>
    <x v="1"/>
    <n v="6500"/>
  </r>
  <r>
    <x v="1"/>
    <x v="401"/>
    <s v="五险一金"/>
    <s v="职位月薪"/>
    <s v="6000-8000元/月"/>
    <d v="2018-04-02T09:34:28"/>
    <m/>
    <x v="3"/>
    <s v="本科"/>
    <s v="2人"/>
    <s v="岗位职责：1、负责对汽车融资租赁零售业务逐单进行审查复审工作；2、负责对现有审查标准和流程提出合理化改进意见；3、负责对大型汽车融资租赁零售业务逐单进行审查初审工作，根据客户提供的申请材料，结合审查初审意见及所租赁的车辆及客户的资信情况，给出审查意见和结果；4、协助处理对汽车融资租赁零售业务渠道商准入和授信工作；5、协助处理对汽车融资租赁零售业务的量化评级工作；6、负责对汽车融资租赁零售业务审查工作中发现的业务风险点及风险控制措施，给出针对性意见；7、协助推进审查工作、完成领导布置的其他协助审查或复查等工作。任职要求：1、全日制大学本科及以上学历，金融、经济、法律、审计等相关专业优先；2、至少有1年以上汽车金融风控经验；(有经验者学历可放宽至大专)3、具有较强的分析判断能力、沟通表达能力、文字写作能力；4、工作认真，态度严谨，具有高度责任心，具有团队意识，有良好的职业操守。"/>
    <s v="上海市长宁区金钟路631弄1号楼（上海总部）"/>
    <x v="1"/>
    <s v="外商独资"/>
    <s v="基金/证券/期货/投资"/>
    <n v="6000"/>
    <n v="8000"/>
    <x v="3"/>
    <x v="1"/>
    <n v="2"/>
    <x v="1"/>
    <x v="7"/>
    <x v="1"/>
    <n v="7000"/>
  </r>
  <r>
    <x v="1"/>
    <x v="375"/>
    <s v="节日福利"/>
    <s v="职位月薪"/>
    <s v="10001-15000元/月"/>
    <d v="2018-04-03T10:12:38"/>
    <m/>
    <x v="3"/>
    <s v="本科"/>
    <s v="1人"/>
    <s v="岗位职责：1、 负责现有产品运营模式结合国家各项政策研究，提出相应的指导方案和意见。2、 建立符合各项政策监管的文案、不定期审计现有产品对外合作的各项合规性。3、 负责对已有的合作伙伴，对其内容、运营模式、服务模式进行审查、监管。4、 对已获立项的项目进行全程跟踪，并有权对项目组工作进行核查、访谈；5、 对金融行业、证券、基金、投资者教育等法律业务的内部质量标准及风险管理的合规性进行全面审核；完善内控管理制度，以及业务风险控制。6、 对所涉及的内外合作进行风险教育，开展有关法律、法规以及专业知识的培训，不断提高风险意识和执业水平。岗位要求：1、 本科以上学历、法学、金融学相关专业毕业。2、 熟悉互联网金融、证券投资咨询，以及宏观经济政策的有关法律、法规，以及证监会有关证券业务的各项规范性文件。3、 在相关行业工作3年以上工作经验，了解金融、证券投资咨询等相关业务模式。4、 熟悉主要业务流程和风险环节，建立风险管理；具备独立调查和评估项目的能力；具有较强的逻辑思维分析能力、写作能力、优秀的英文读写能力；具有良好的沟通能力和团队合作精神，超强的执行力。"/>
    <s v="北京市朝阳区光华路7号 汉威大厦东区15层15A1                                                        查看职位地图"/>
    <x v="4"/>
    <s v="民营"/>
    <s v="互联网/电子商务"/>
    <n v="10001"/>
    <n v="15000"/>
    <x v="3"/>
    <x v="1"/>
    <n v="1"/>
    <x v="4"/>
    <x v="0"/>
    <x v="0"/>
    <n v="12500.5"/>
  </r>
  <r>
    <x v="1"/>
    <x v="402"/>
    <s v="五险一金"/>
    <s v="职位月薪"/>
    <s v="20001-30000元/月"/>
    <d v="2018-04-08T11:29:23"/>
    <m/>
    <x v="1"/>
    <s v="本科"/>
    <s v="1人"/>
    <s v="1. 负责风险小组管理及项目审查进度安排，组织项目尽职调查；2. 审查项目资料及相关合同、文件，评估业务风险控制措施的有效性并出具风险评估报告；3. 参与项目尽职调查，核查企业财务数据的真实性、经营预测的可靠性，编制尽职调查报告，对项目给出专业投资建议； 4. 负责已投资项目的财务审查工作。岗位要求：1. 有账务和税务处理方面的丰富经验；2. 具有独立开展财务核查工作经验； 3. 有项目财务能力和投资价值研究分析能力和经验。"/>
    <s v="北京市朝阳区关东店28号宫霄国际中心11层(整层)"/>
    <x v="0"/>
    <s v="民营"/>
    <s v="农/林/牧/渔"/>
    <n v="20001"/>
    <n v="30000"/>
    <x v="1"/>
    <x v="1"/>
    <n v="1"/>
    <x v="0"/>
    <x v="0"/>
    <x v="0"/>
    <n v="25000.5"/>
  </r>
  <r>
    <x v="1"/>
    <x v="403"/>
    <s v="五险一金"/>
    <s v="职位月薪"/>
    <s v="8001-10000元/月"/>
    <d v="2018-04-04T09:52:33"/>
    <m/>
    <x v="1"/>
    <s v="本科"/>
    <s v="1人"/>
    <s v="岗位职责：1. 负责风控部门新员工入职培训及在职员工培训课程的实施；2. 辅导新员工在业务、系统、操作流程等方面出现的问题；3. 风控部门培训资料的收集，培训课件制作，确保风控政策传达的及时性和准确性；4. 参与开发并优化培训课件，创新培训方式以达成更好的培训效果；5. 与风控部门培训相关的其他工作。任职要求：1. 全日制大学本科及以上学历，金融学，经济学类专业优先； 2. 三年及以上企业培训经验，具备汽车融资租赁业务或汽车金融业务类优先考虑；3. 拥有优秀的培训技巧和对培训工作的热忱，具备一定的课程开发经验。4. 有较强的团队协作及工作抗压能力。"/>
    <s v="上海市浦东新区杨高南路799号陆家嘴世纪金融广场 3号楼12F"/>
    <x v="1"/>
    <s v="上市公司"/>
    <s v="互联网/电子商务"/>
    <n v="8001"/>
    <n v="10000"/>
    <x v="1"/>
    <x v="1"/>
    <n v="1"/>
    <x v="1"/>
    <x v="2"/>
    <x v="0"/>
    <n v="9000.5"/>
  </r>
  <r>
    <x v="1"/>
    <x v="404"/>
    <s v="五险一金"/>
    <s v="职位月薪"/>
    <s v="10000-18000元/月"/>
    <d v="2018-04-08T08:54:03"/>
    <m/>
    <x v="1"/>
    <s v="本科"/>
    <s v="1人"/>
    <s v="岗位职责：1、为公司经济活动、运营管理提供专业法律支持及保障；2、制订、完善公司各类合同、协议或其它法律文件范本；3、负责公司法律文件、重要规章制度的审核；4、建立公司风控体系，完善风控制度、流程；5、解答公司日常运营管理中的法律咨询；6、协助处理公司法律纠纷事务。任职要求： 1、本科及以上学历，法学类专业，熟悉经济法、商法、公司法、合同法、劳动法等，3年以上法务经验；2、具有人力资源、财务类或金融经济类专业背景优先；3、具有投融资或上市/挂牌法务经验优先；4、思维缜密细致，工作踏实主动，分析与问题解决能力强。"/>
    <s v="北京市海淀区上地三街9号金隅嘉华大厦B座511"/>
    <x v="1"/>
    <s v="民营"/>
    <s v="房地产/建筑/建材/工程"/>
    <n v="10000"/>
    <n v="18000"/>
    <x v="1"/>
    <x v="1"/>
    <n v="1"/>
    <x v="1"/>
    <x v="0"/>
    <x v="0"/>
    <n v="14000"/>
  </r>
  <r>
    <x v="1"/>
    <x v="405"/>
    <s v="14薪"/>
    <s v="职位月薪"/>
    <s v="50000-80000元/月"/>
    <d v="2018-04-08T09:13:06"/>
    <m/>
    <x v="2"/>
    <s v="本科"/>
    <s v="1人"/>
    <s v="职位描述：1、协助首席执行官对风险控制部工作负全面的管理责任；2、负责部门工作流程与工作制度制定、修改的起草工作；3、分析产品不同渠道的业务体系，参与构建完整的风控策略与模型体系；4、协助建立公司风险数据收集、识别、预警、报告系统，搭建风险监测系统；5、对产品和业务风险、平台运营风险、公司经营风险等进行评估分析，定期撰写风险评估报告；6、预测产品未来整体坏账率，为产品运营提供预见性的分析结果。岗位要求：1.建立完善产品风控评估体系，设计并进行数据采集、数据分析，风控模型设计和实施；2.分析客户贷前,贷中,贷后行为，评估客户的定价与额度，设计开发贷中风控和支持贷后催收策略；3.熟悉小额信贷风控流程，具有FRM证书或者互联网金融平台在线风控经验者优先虑；4.具备较强的数据分析、归纳及总结能力，掌握一种或多种主流数据分析语言或工具,如SAS、SPSS、 R、Python、SQL等。"/>
    <s v="上海市杨浦区政府路18号11层                                                        查看职位地图"/>
    <x v="4"/>
    <s v="民营"/>
    <s v="基金/证券/期货/投资"/>
    <n v="50000"/>
    <n v="80000"/>
    <x v="2"/>
    <x v="1"/>
    <n v="1"/>
    <x v="4"/>
    <x v="0"/>
    <x v="1"/>
    <n v="65000"/>
  </r>
  <r>
    <x v="1"/>
    <x v="338"/>
    <s v="每年多次调薪"/>
    <s v="职位月薪"/>
    <s v="5000-10000元/月"/>
    <d v="2018-04-08T10:27:39"/>
    <m/>
    <x v="0"/>
    <s v="不限"/>
    <s v="5人"/>
    <s v="岗位职责：1、受各大金融机构委托，协助处理贷款逾期账款。2、通过电话提醒等方式与欠款用户进行沟通，教导客户正确缴费方式，偿还欠款。3、通过团队协作，共同完成既定目标。4、代表银行等金融机构对逾期欠款人进行普及金融知识和普法教育；5、指引逾期欠款人及时、准确的缴清逾期欠款公司薪资福利体系：1、具有业内竞争力和吸引力的薪酬，试用期底薪2400元-3000元+提成奖金，转正后基本工资+绩效奖金，每三个月加一次薪，待遇可达6000~12000元2、转正帮购买社会保险3、工作满一年的员工可享受5天带薪假期；4、其他带薪假有产假、陪产假、节日礼物、生日、结婚礼金等；5、公司为每一位员工设置每月活动基金，部门可组织&amp;ldquo;团建&amp;rdquo;活动，如：旅游、轰趴等；6、晋升空间：系统化培训，职业导师导师指导并为优异人才提供快速晋升通道。"/>
    <s v="广州市白云区同泰路85号峻铭商务大厦13楼                                                        查看职位地图"/>
    <x v="4"/>
    <s v="民营"/>
    <s v="银行"/>
    <n v="5000"/>
    <n v="10000"/>
    <x v="0"/>
    <x v="3"/>
    <n v="5"/>
    <x v="4"/>
    <x v="0"/>
    <x v="0"/>
    <n v="7500"/>
  </r>
  <r>
    <x v="1"/>
    <x v="338"/>
    <s v="绩效奖金"/>
    <s v="职位月薪"/>
    <s v="5000-7000元/月"/>
    <d v="2018-04-08T10:28:23"/>
    <m/>
    <x v="0"/>
    <s v="大专"/>
    <s v="1人"/>
    <s v="岗位职责：1严格按照公司制度标准进行车辆的准入评估及录入;1. 每天对监管车辆、权证、钥匙及其它监管要件进行盘点;2. 对于评估价格有异样的及时上报并进行二次评估3. 对于超比例借出进行审批报备4. 按照公司制度流程进行还款提醒和贷后报告提交5. 及时了解商户信息，发现并及时汇报风险6. 遵照指令，配合做好风险处置工作任职要求：1、统招大专以上学历2、有从事汽车金融及汽车相关行业1年以上经验者优先3、熟悉车辆，能准确判断车辆价格及风险情况；有相关评估资质证书，风险意识强，逻辑判断能力好；4、具备对所监管商户进行尽调工作的能力；5、具备从事家访、催收、平台评估等其他综合金融服务工作的能力。"/>
    <s v="北京朝阳区金盏乡金盏大道一号金港汽车公园"/>
    <x v="0"/>
    <s v="民营"/>
    <s v="基金/证券/期货/投资"/>
    <n v="5000"/>
    <n v="7000"/>
    <x v="0"/>
    <x v="2"/>
    <n v="1"/>
    <x v="0"/>
    <x v="0"/>
    <x v="1"/>
    <n v="6000"/>
  </r>
  <r>
    <x v="1"/>
    <x v="338"/>
    <s v="五险一金"/>
    <s v="职位月薪"/>
    <s v="4001-6000元/月"/>
    <d v="2018-04-08T08:51:24"/>
    <m/>
    <x v="3"/>
    <s v="大专"/>
    <s v="2人"/>
    <s v="岗位职责：1.普通话标准,表达流利,沟通能力强，良好的逻辑思维能力和行动力，具备优秀的沟通技巧、表达技巧和销售技巧2.定期向主管/经理汇报工作情况和客户跟踪情况，定期进行工作总结，提高工作计划性和有效性3.房产市场建立项目风险管理体系，推进公司内外部风险的全面防范与控制4.完成上级领导临时交办的其他任务任职要求：1.思维敏捷，头脑清晰，执行力强，有良好的团队意识2.工作认真，责任心强，愿意接受部门的监督与管理3.沟通能力强，乐观热情，积极向上4.男女不限工作时间：弹性制，福利：代理薪酬+服务津贴+员工旅游+奖金分红注：投递简历请附带上应聘的岗位，谢谢。"/>
    <s v="奉贤区航南公路5088号绿庭国际大厦5楼517"/>
    <x v="4"/>
    <s v="民营"/>
    <s v="专业服务/咨询(财会/法律/人力资源等)"/>
    <n v="4001"/>
    <n v="6000"/>
    <x v="3"/>
    <x v="2"/>
    <n v="2"/>
    <x v="4"/>
    <x v="0"/>
    <x v="0"/>
    <n v="5000.5"/>
  </r>
  <r>
    <x v="1"/>
    <x v="404"/>
    <m/>
    <s v="职位月薪"/>
    <s v="10001-15000元/月"/>
    <d v="2018-04-04T09:38:17"/>
    <m/>
    <x v="1"/>
    <s v="本科"/>
    <s v="1人"/>
    <s v="1.针对项目进行法律尽调，出具《尽调报告》法务部分，对项目的可行性和风险的可控性进行审核，根据具体情况提出风险防范建议。2.项目的重大事务联络和协调。3.负责权限内企业合同以及法律文件的起草、修订，并跟进合同法律条款的落实。4.负责企业经营业务范围内的各类合同及法律文件的起草、审核、管理。5.及时揭示项目运营中存在的法律风险并提出相应的解决方案。任职要求：1.法学学士及以上学历，熟悉证券法、公司法、合同法等法律法规。2.具有3年以上基金、劵商投行部等投资机构工作经验。3.具有较强的分析判断能力、风险识别能力、风险防范方案设计能力，具有较强的综合协调和组织能力。4.掌握各类投资结构设计，对不同种类资产的内在逻辑、运行路径十分熟悉。5.较强的沟通协调能力、独立工作能力及良好的团队合作精神。6.有律师资格证优先。"/>
    <s v="北京市东城区东直门外胡家园"/>
    <x v="4"/>
    <s v="国企"/>
    <s v="基金/证券/期货/投资"/>
    <n v="10001"/>
    <n v="15000"/>
    <x v="1"/>
    <x v="1"/>
    <n v="1"/>
    <x v="4"/>
    <x v="6"/>
    <x v="1"/>
    <n v="12500.5"/>
  </r>
  <r>
    <x v="1"/>
    <x v="406"/>
    <s v="五险一金"/>
    <s v="职位月薪"/>
    <s v="8001-10000元/月"/>
    <d v="2018-04-04T10:39:15"/>
    <m/>
    <x v="3"/>
    <s v="本科"/>
    <s v="1人"/>
    <s v="岗位职责：1、 维护管理客户资料，协助风险经理调取、审查申请客户的贷款资质，完成融资资料的初审工作2、 分析、判断客户的风险情况，对客户进行贷前风险、审查，合作资料的初审工作3、 参与融资方案的设计，并对产品风险提出合理化建议4、 监测客户还本付息情况，及时发出预警通知5、 按照授信审批对投放的额度进行管控，月度、季度对业务进行分析及撰写运营报告6、 优化运营工作流程，提高产品与资金对接工作效率7、 整理、追踪平台上标、财务放款审核等运营工作，负责各平台日业绩追踪表审核，对接各融资平台相关人员8、 负责跟踪汽车金融项目的月、周、日运营指标，对运营数据及缴费情况进行统计及核对任职要求：1、 全日制统招本科以上学历，经济学、金融学或会计相关专业2、 3年金融行业风险管理相关工作经验，具备企业金融风险管理能力-审查、操作风险、运营风险的能力3、 熟练掌握计算机，熟练使用办公软件4、 严谨、细致认真、良好的团队协作、沟通能力"/>
    <s v="北京市东城区东四十条68号平安发展大厦西区3层303                                                        查看职位地图"/>
    <x v="0"/>
    <s v="合资"/>
    <s v="基金/证券/期货/投资"/>
    <n v="8001"/>
    <n v="10000"/>
    <x v="3"/>
    <x v="1"/>
    <n v="1"/>
    <x v="0"/>
    <x v="3"/>
    <x v="1"/>
    <n v="9000.5"/>
  </r>
  <r>
    <x v="1"/>
    <x v="338"/>
    <s v="每年多次调薪"/>
    <s v="职位月薪"/>
    <s v="6001-8000元/月"/>
    <d v="2018-04-08T10:47:13"/>
    <m/>
    <x v="3"/>
    <s v="本科"/>
    <s v="1人"/>
    <s v="本岗位为代集团旗下分公司招聘，上班地点：龙岗南联岗位职责：1、按要求审核客户信息，为车贷决策提供必要的依据，统计客户提交的信息和资料，反馈审核结果；2、及时与客户沟通核对信息，并对其进行信用调查，跟进项目进展；3、辨别、防范信贷风险及防范金融欺诈；4、分析审核客户的资信条件；5、与其他部门有效合作，加强信用管理，降低风险和信贷损失；6、遇到问题及时提出个人想法，总结审核心得，按时提交工作报告，对审核流程等及时提出优化建议，不断提升工作效率；7、完成领导交办的其他工作。任职要求：1、全日制专科及以上学历.2、对工作积极热情，为人正直、善良，人品良好，有一定的进取心和责任感，做事细心，有团队合作精神，协助部门领导完成相关工作。3、车贷行业相关经验2年以上。"/>
    <s v="深圳市龙岗区碧新路2017号"/>
    <x v="4"/>
    <s v="合资"/>
    <s v="互联网/电子商务"/>
    <n v="6001"/>
    <n v="8000"/>
    <x v="3"/>
    <x v="1"/>
    <n v="1"/>
    <x v="4"/>
    <x v="3"/>
    <x v="0"/>
    <n v="7000.5"/>
  </r>
  <r>
    <x v="1"/>
    <x v="407"/>
    <s v="每年多次调薪"/>
    <s v="职位月薪"/>
    <s v="10000-15000元/月"/>
    <d v="2018-03-27T13:12:46"/>
    <m/>
    <x v="1"/>
    <s v="本科"/>
    <s v="1人"/>
    <s v="岗位职责：1、能够独立审理企业资料和写信审报告，及时排查隐患风险问题；2、对借款项目可能存在的风险进行现场重点调查，揭示项目风险点，提出规避风险的反担保措施及可行的控制手段3、对资产评估公司的抵押物评估审理进行合理的估值提出核实意见；4、对财务报表和相关数据资料能够有效核实到位并出具综合分析；5、面审和外访、暗访工作发现存在疑惑的问题了解真实情况；6、企业现场进行实地考察经营状况，核实资料与实际相关问题隐性；7、完成纸制档资料和电子档资料的综合整理意见并出具真实性信审意见书。任职要求：1、3年以上银行信贷经验，熟悉股权投资的优先考虑；2、有3年以上担保公司信贷业务风控工作经验，能独立完成企业尽职调查，财务分析，并编写风险审核报告。2、品性端正，无不良嗜好，实事求是，认真负责，对工作有强烈的责任心；认同公司文化价值观。3、无犯罪记录，个人征信良好。福利待遇：1、周末双休、五险一金、朝九晚六，节假日福利；2、员工体检、户外拓展、感恩父母津贴、补充医疗保险；3、绩效奖金、年终奖金；4、工龄奖、带薪年假、全勤奖。联系人：张小姐 13825626881"/>
    <s v="广州市天河区珠江新城金穗路3号汇美大厦1101"/>
    <x v="1"/>
    <s v="民营"/>
    <s v="基金/证券/期货/投资"/>
    <n v="10000"/>
    <n v="15000"/>
    <x v="1"/>
    <x v="1"/>
    <n v="1"/>
    <x v="1"/>
    <x v="0"/>
    <x v="1"/>
    <n v="12500"/>
  </r>
  <r>
    <x v="1"/>
    <x v="375"/>
    <s v="五险一金"/>
    <s v="职位月薪"/>
    <s v="8000-15000元/月"/>
    <d v="2018-04-08T08:44:45"/>
    <m/>
    <x v="1"/>
    <s v="本科"/>
    <s v="5人"/>
    <s v="【岗位职责】1. 负责工程类企业相关资质和证明文件进行合规检查、现场尽职调查，并撰写风控审查控制报告；2. 负责客户保函开具进行可行性审核，识别并评估可能存在的风险；3. 负责后期跟踪检查，评估项目执行情况，保障安全、有效性；4. 参与制订、修正公司内控制度和风控策略；5. 关注工程担保行业和其他公司业务相关的产业发展动态，及时发现潜在或突发风险，提出调整风控策略的意见。【任职要求】1.35岁以下；2.财务、法律相关专业本科以上学历；3.3年以上工作经历，有工程行业背景的优先考虑。4.良好的敬业精神和职业道德操守，工作严谨负责、事业心强；5. 熟练掌握经济、金融、财务、企业管理、工程相关行业法律法规以及风险管理理论、技术和方法；6. 具有良好的行业分析能力，对财务信息及企业经营状况具有敏锐的分析力和洞察力，熟悉风险评估工具及风险控制策略；7. 具有较强的判断和决策能力、执行能力，良好的人际沟通协调能力。【其他】可适应出差"/>
    <s v="福田区车公庙天安科技创业园B座505~506"/>
    <x v="0"/>
    <s v="民营"/>
    <s v="信托/担保/拍卖/典当"/>
    <n v="8000"/>
    <n v="15000"/>
    <x v="1"/>
    <x v="1"/>
    <n v="5"/>
    <x v="0"/>
    <x v="0"/>
    <x v="1"/>
    <n v="11500"/>
  </r>
  <r>
    <x v="1"/>
    <x v="408"/>
    <s v="每年多次调薪"/>
    <s v="职位月薪"/>
    <s v="10001-15000元/月"/>
    <d v="2018-04-02T11:26:03"/>
    <m/>
    <x v="2"/>
    <s v="本科"/>
    <s v="1人"/>
    <s v="上班地点：广州市天河区金穗路3号汇美大厦1101室岗位职责：1、能够独立审理企业资料和写信审报告，及时排查隐患风险问题；2、对借款项目可能存在的风险进行现场重点调查，揭示项目风险点，提出规避风险的反担保措施及可行的控制手段3、对资产评估公司的抵押物评估审理进行合理的估值提出核实意见；4、对财务报表和相关数据资料能够有效核实到位并出具综合分析；5、面审和外访、暗访工作发现存在疑惑的问题了解真实情况；6、企业现场进行实地考察经营状况，核实资料与实际相关问题隐性；7、完成纸制档资料和电子档资料的综合整理意见并出具真实性信审意见书。任职要求：1、3年以上银行信贷经验，熟悉股权投资的优先考虑；2、有3年以上担保公司信贷业务风控工作经验，能独立完成企业尽职调查，财务分析，并编写风险审核报告。2、品性端正，无不良嗜好，实事求是，认真负责，对工作有强烈的责任心；认同公司文化价值观。3、无犯罪记录，个人征信良好。福利待遇：1、周末双休、五险一金、朝九晚六，节假日福利；2、员工体检、户外拓展、感恩父母津贴、商业保险；3、绩效奖金、年终奖金；4、工龄奖、带薪年假、全勤奖。"/>
    <s v="广州市天河区珠江新城金穗路3号汇美大厦1101"/>
    <x v="1"/>
    <s v="民营"/>
    <s v="基金/证券/期货/投资"/>
    <n v="10001"/>
    <n v="15000"/>
    <x v="2"/>
    <x v="1"/>
    <n v="1"/>
    <x v="1"/>
    <x v="0"/>
    <x v="1"/>
    <n v="12500.5"/>
  </r>
  <r>
    <x v="1"/>
    <x v="409"/>
    <s v="五险一金"/>
    <s v="职位月薪"/>
    <s v="4001-6000元/月"/>
    <d v="2018-03-27T10:02:13"/>
    <m/>
    <x v="0"/>
    <s v="大专"/>
    <s v="5人"/>
    <s v="岗位职责：客户贷前、贷中、贷后的服务（整理、录入客户资料，签订合同，还款提醒催收等）任职要求：具有良好的客户沟通、人际交往及维系客户关系的能力，勤勉上进，吃苦耐劳，稳定性强，强执行力，接受加班。"/>
    <s v="广州市白云区三元里地铁站A1出口民生商业大厦602                                                        查看职位地图"/>
    <x v="6"/>
    <s v="民营"/>
    <s v="基金/证券/期货/投资"/>
    <n v="4001"/>
    <n v="6000"/>
    <x v="0"/>
    <x v="2"/>
    <n v="5"/>
    <x v="6"/>
    <x v="0"/>
    <x v="1"/>
    <n v="5000.5"/>
  </r>
  <r>
    <x v="1"/>
    <x v="410"/>
    <s v="五险一金"/>
    <s v="职位月薪"/>
    <s v="10001-15000元/月"/>
    <d v="2018-04-08T11:14:27"/>
    <m/>
    <x v="2"/>
    <s v="大专"/>
    <s v="1人"/>
    <s v="岗位职责：1、根据公司发展整体战略，全面负责制定公司供应链金融业务发展策略，规划公司供应链金融业务体系及业务流程并负责组织实施；2、负责供应链金融产品场景设计、方案设计、功能描述、业务流程设计、功能设计；3、负责围绕核心企业开发供应链金融业务客户资源，跟进重点客户开发、维护，完成供应链金融业务发展目标；4、跟进供应链金融项目的贷后管理及融资款项回收，通过对背景数据分析，监控客户经营情况、监控业务流程与风险；5、调研分析行业客户及资金方对供应链金融产品的需求，创新和优化供应链金融产品解决方案，参与公司内外涉及金融产品的营销和宣传工作；6、负责团队建设、管理、考评与培养，提升团队工作热情、工作质量和工作效率。任职要求：1、本科及以上学历，管理、金融、经济类相关专业，3年以上供应链金融、信托、基金等相关业务开发或项目管理经验；2、熟悉供应链金融、商业保理、融资租赁的原理、操作及风险控制，拥有丰富的行业资源及项目合作经验；有供应链金融行业、优质核心客户资源者优先考虑；3、具备团队管理能力及创新意识，能对行业发展趋势具有敏锐的把控能力；4、具备市场开拓能力、谈判能力和一定的金融专业知识及较强的风险意识与财务分析能力；5、性格开朗，富有团队合作精神，吃苦耐劳，有强烈的销售意识、风险管控意识及职业操守。"/>
    <s v="东城区建国门南大街7号万豪中心A座3层302室                                                        查看职位地图"/>
    <x v="0"/>
    <s v="民营"/>
    <s v="物流/仓储"/>
    <n v="10001"/>
    <n v="15000"/>
    <x v="2"/>
    <x v="2"/>
    <n v="1"/>
    <x v="0"/>
    <x v="0"/>
    <x v="0"/>
    <n v="12500.5"/>
  </r>
  <r>
    <x v="1"/>
    <x v="338"/>
    <s v="五险一金"/>
    <s v="职位月薪"/>
    <s v="10001-15000元/月"/>
    <d v="2018-03-29T19:31:22"/>
    <m/>
    <x v="0"/>
    <s v="本科"/>
    <s v="1人"/>
    <s v="岗位职责：1、建设、执行公司各项风控制度及健全公司法务管理体系；2、开展公司内外部风险的识别、评估、分析并制定防范措施；3、审核项目方案、参与项目执行，进行风险评估、反馈、预警；4、管理资金风险、政策风险评估与账款跟进，协助完成风险评估分析报告等事项；5、领导交办的其他事项。岗位要求：1、法律、审计、财务、医药等相关专业，本科以上学历；2、3年以上公司风险、内控管理经验，掌握相关法律知识，医药企业主业务者优先；3、熟练掌握风险评估工具，具有风险识别、分析评估、控制设计、应用创造能力；4、具有较强的沟通表达能力、组织协调能力，工作积极主动，责任心强。"/>
    <s v="深圳市南山区科技中三路1号海王银河科技大厦                                                        查看职位地图"/>
    <x v="0"/>
    <s v="民营"/>
    <s v="医药/生物工程"/>
    <n v="10001"/>
    <n v="15000"/>
    <x v="0"/>
    <x v="1"/>
    <n v="1"/>
    <x v="0"/>
    <x v="0"/>
    <x v="0"/>
    <n v="12500.5"/>
  </r>
  <r>
    <x v="1"/>
    <x v="366"/>
    <s v="五险一金"/>
    <s v="职位月薪"/>
    <s v="10001-15000元/月"/>
    <d v="2018-04-08T11:12:38"/>
    <m/>
    <x v="2"/>
    <s v="大专"/>
    <s v="1人"/>
    <s v="岗位职责：1、依据风险特征和分析结果设计相应的风控策略；2、负责全流程风险管理工作，负责组织事前风险审核、事中风险控制、事后风险检查，出具风险预警提示和风险评估报告；3、负责建立贷后管理体系，项目贷后跟踪管理，开展风险提示或风险预警；4、参与新产品的开发，识别、评估合规风险，提供合规支持；5、拟订风险管理流程及风险管理制度，设计风控部岗位的工作职责及风控运作流程；6、负责金融产品的数据模型的建设，包括但不限于：信用评分模型、客户资信模型、信贷模型、授信决策模型、风险控制模型等，负责信贷模型的设计、开发、测试和实施。任职要求：1、本科及以上学历，统计学、计量经济学、数学及法律专业优先；2、熟悉消费金融、信贷类产品的信用与欺诈风险的管理方法，对互联网消费金融、信贷产品有基本了解优先；3、5年以上知名金融机构（银行、信托、私募投行等）风险管理经验，如有大型基金公司、投资银行或大型金融企业从事本岗位工作者优先考虑；3、具备较强的风险识别、计量、分析评估，提供风控报告、风险预警及风险处置预案的能力；4、具有良好的职业道德素养，视野开阔、学习能力强，思维缜密、原则性强，具有高度的责任心与敬业精神，良好的团队管理能力和合作精神以及较强的执行力；5、具备优秀的团队管理能力、分析与解决问题能力、沟通与协调能力；强烈的责任心和团队合作意识；6、熟悉金融系统，如借贷系统、信用卡系统、核心账户/帐务系统、清结算系统等优先。"/>
    <s v="北京朝阳区                                                        查看职位地图"/>
    <x v="0"/>
    <s v="民营"/>
    <s v="物流/仓储"/>
    <n v="10001"/>
    <n v="15000"/>
    <x v="2"/>
    <x v="2"/>
    <n v="1"/>
    <x v="0"/>
    <x v="0"/>
    <x v="0"/>
    <n v="12500.5"/>
  </r>
  <r>
    <x v="1"/>
    <x v="411"/>
    <s v="14薪"/>
    <s v="职位月薪"/>
    <s v="15001-20000元/月"/>
    <d v="2018-04-02T17:43:40"/>
    <m/>
    <x v="1"/>
    <s v="本科"/>
    <s v="1人"/>
    <s v="岗位职责：1、制定信贷业务的风险管理政策、制度及作业流程，有决策引擎使用经验优先考虑；2、优化审批流程；3、参与验证第三方数据，制定相应的风险政策、审批细则，强化风险判断；4、参与开发新产品，丰富公司产品线；5、参与评审后督工作，监督审批质量。任职要求：1、专业要求：本科以上，经济、统计、数学、计算机、金融工程等相关专业；2、经验要求：3年以上信用贷款或信用卡业务等相关从业经验，包括2年以上信贷政策制定或信贷审批经验；3、能力要求：具备良好的信贷风险识别和分析能力，良好的团队协作和沟通能力；4、其他要求：熟练使用Excel等办公软件"/>
    <s v="北京市朝阳区霄云路26号鹏润大厦"/>
    <x v="1"/>
    <s v="其它"/>
    <s v="基金/证券/期货/投资"/>
    <n v="15001"/>
    <n v="20000"/>
    <x v="1"/>
    <x v="1"/>
    <n v="1"/>
    <x v="1"/>
    <x v="5"/>
    <x v="1"/>
    <n v="17500.5"/>
  </r>
  <r>
    <x v="1"/>
    <x v="412"/>
    <s v="14薪"/>
    <s v="职位月薪"/>
    <s v="20001-30000元/月"/>
    <d v="2018-04-02T17:43:40"/>
    <m/>
    <x v="2"/>
    <s v="本科"/>
    <s v="1人"/>
    <s v="职位描述：1、 负责汽车金融业务（包括平行进口车和中规车）的风险管理工作，与前端业务经理共同参与项目的尽职调查，对融资车商准入、物流运输公司、仓储库、上游汽车贸易商等参与主体进行信用风险评估，并出具风控意见；2、 负责汽车融资企业的评级、授信和单笔业务审查工作，提出具体授信审查意见；3、 负责制定和完善库存融资、订单融资、展厅融资等汽车金融各类产品的风控操作细则和信贷审查指引，并配合实现将信贷作业流程线上处理；4、 负责对公司各区域（如天津、深圳、上海、郑州等）属地风控人员进行业务指导、不定期进行现场巡检，督导其按照操作手册开展工作，并负责对属地风控进行初步绩效考核管理；5、 负责汽车金融业务的贷后风险监测和预警，针对重点客户开展现场和非现场常规贷后工作检查等。任职要求：1、不超过35岁，具有汽车金融风险管理5年以上工作经验，在搜易贷、第一车贷等互联网汽车金融企业风控从业经验者优先；2、对平行进口车市场、中规车市场有深入的了解，熟悉市场主要参与者的业务模式和风险特点，掌握对于这一行业的主要风险控制技术和方法；3、具有优秀的职业素养和团队精神，具有风控人员严谨认真的工作特点。"/>
    <s v="北京市朝阳区霄云路26号鹏润大厦"/>
    <x v="1"/>
    <s v="其它"/>
    <s v="基金/证券/期货/投资"/>
    <n v="20001"/>
    <n v="30000"/>
    <x v="2"/>
    <x v="1"/>
    <n v="1"/>
    <x v="1"/>
    <x v="5"/>
    <x v="1"/>
    <n v="25000.5"/>
  </r>
  <r>
    <x v="1"/>
    <x v="413"/>
    <s v="14薪"/>
    <s v="职位月薪"/>
    <s v="10001-15000元/月"/>
    <d v="2018-04-02T17:43:40"/>
    <m/>
    <x v="1"/>
    <s v="本科"/>
    <s v="1人"/>
    <s v="职位描述：1、 负责制定并组织实施供应链金融业务有关放款业务工作流程和规章制度；2、 组织落实并负责放款过程中授信业务资料法律审查、授信额度使用和控制、配合贷后监控等工作；3、 负责对授信业务发放前授信文本资料的合法性、合规性、完整性和有效性进行审核；4、 负责根据风控审查部门的审批意见核准融资条件是否落实、有关手续是否完备，各类贷款要素是否准确；5、 负责制定有关信贷档案管理的工作流程和规章制度，并具体负责信贷档案的管理工作。任职要求：1、不超过30岁，本科以上学历，有法律专业背景优先，有银行放款部门工作经验优先；2、对待工作认真负责，细致，严谨，有优秀的职业素养和团队精神。"/>
    <s v="北京市朝阳区霄云路26号鹏润大厦"/>
    <x v="1"/>
    <s v="其它"/>
    <s v="基金/证券/期货/投资"/>
    <n v="10001"/>
    <n v="15000"/>
    <x v="1"/>
    <x v="1"/>
    <n v="1"/>
    <x v="1"/>
    <x v="5"/>
    <x v="1"/>
    <n v="12500.5"/>
  </r>
  <r>
    <x v="1"/>
    <x v="338"/>
    <s v="五险一金"/>
    <s v="职位月薪"/>
    <s v="5000-8000元/月"/>
    <d v="2018-04-08T10:58:45"/>
    <m/>
    <x v="3"/>
    <s v="大专"/>
    <s v="5人"/>
    <s v="岗位职责：1、负责对市场中心推荐的电商融资项目进行初审，项目材料的真实性、完整性和准确性进行核实和检查；2、负责对电商融资项目的可行性进行初步判断并向风控委员会提供参考意见；3、负责审查电商融资项目法律合同的审查、定稿和签订，监控项目担保措施落实情况；4、负责已实施项目的贷后风险检查，关注已实施项目的重大财务及经营风险，及时提出风险预警和化解方案。5、协助市场中心、风控中心完善风险控制相关制度流程。任职要求：1、 大专及以上学历，具备1年及以上银行、小额贷款公司、担保公司以及其他金融服务机构工作经验；2、熟悉小贷、融资担保、P2P、其他互联网金融运营模式；3、熟悉银行授信、风险管理等专业知识；熟悉国家及监管部门金融政策、法律、法规和监管要求；4、具有丰富的项目审批、风险识别经验, 有敏锐的洞察力和分析判断能力；5、具备较强的语言表达和沟通能力，能够适应高强度工作；6、具有良好的职业操守，思维缜密，有独立、客观的工作态度。"/>
    <s v="南山区科技园中科大厦12楼整层"/>
    <x v="4"/>
    <s v="民营"/>
    <s v="信托/担保/拍卖/典当"/>
    <n v="5000"/>
    <n v="8000"/>
    <x v="3"/>
    <x v="2"/>
    <n v="5"/>
    <x v="4"/>
    <x v="0"/>
    <x v="1"/>
    <n v="6500"/>
  </r>
  <r>
    <x v="1"/>
    <x v="414"/>
    <s v="14薪"/>
    <s v="职位月薪"/>
    <s v="15001-20000元/月"/>
    <d v="2018-04-02T17:43:40"/>
    <m/>
    <x v="2"/>
    <s v="本科"/>
    <s v="1人"/>
    <s v="职位描述：1、 负责供应链金融B2B业务的风险管理工作，与前端客户经理共同参与项目的尽职调查，对交易结构、核心企业准入等进行风险把控，并出具风控意见；2、 负责建立对B2B平台上的小企业客户信用风险评价方法和授信方法，基于行业特点、交易数据及第三方外部征信数据源设计风险管理策略、评级打分卡和授信模型；3、 负责将供应链B2B项目的信贷作业流程标准化，并编写相应业务需求，配合实现将信贷作业流程线上化运行；4、 负责供应链B2B项目的核心企业和授信客户贷后风险监测和预警，针对重点客户开展现场和非现场常规贷后工作检查等。任职要求：1、 不超过35岁，本科以上学历，有数学、金融学、数理统计或计量经济学专业背景；2、 有供应链金融B2B项目风险管理经验，有大数据风控建模项目的主要参与人经验，有益博睿、FICO等专业咨询机构经验者优先；3、 对常用数据建模分析工具MATLAB或SAS等运用熟练；4、 对待工作认真负责，细致，严谨，有优秀的职业素养和团队精神。"/>
    <s v="北京市朝阳区霄云路26号鹏润大厦"/>
    <x v="1"/>
    <s v="其它"/>
    <s v="基金/证券/期货/投资"/>
    <n v="15001"/>
    <n v="20000"/>
    <x v="2"/>
    <x v="1"/>
    <n v="1"/>
    <x v="1"/>
    <x v="5"/>
    <x v="1"/>
    <n v="17500.5"/>
  </r>
  <r>
    <x v="1"/>
    <x v="415"/>
    <s v="创业公司"/>
    <s v="职位月薪"/>
    <s v="6001-8000元/月"/>
    <d v="2018-03-20T16:02:51"/>
    <m/>
    <x v="4"/>
    <s v="本科"/>
    <s v="1人"/>
    <s v="我们是谁：我们是星计划，投资人为京东金融，专注于女性医疗美容金融服务领域。岗位目标：培养全能型风控管理人员职位描述1. 根据公司的信贷审核政策及相关规定对借款人资质进行风险排查；2. 了解公司的审核策略，优化风险排查模式和方法；3. 收集、分析市场环境，落实公司的风险政策与策略；4. 完成领导安排的其他工作。  岗位要求1. 全日制本科及以上学历，可应届生；2. 需能够适应轮岗，包括：交易监控、一线销售、风控策略、反欺诈调查、白名单策略等3. 责任心强、抗压能力强、遵守职业道德；4. 思维敏捷，逻辑清晰，具有良好的学习能力；5. 了解SQL、编程技术者优先。"/>
    <s v="浦东峨山路91弄陆家嘴软件园4号楼"/>
    <x v="1"/>
    <s v="民营"/>
    <s v="互联网/电子商务"/>
    <n v="6001"/>
    <n v="8000"/>
    <x v="4"/>
    <x v="1"/>
    <n v="1"/>
    <x v="1"/>
    <x v="0"/>
    <x v="0"/>
    <n v="7000.5"/>
  </r>
  <r>
    <x v="1"/>
    <x v="416"/>
    <s v="周末双休"/>
    <s v="职位月薪"/>
    <s v="15001-20000元/月"/>
    <d v="2018-04-08T10:38:29"/>
    <m/>
    <x v="1"/>
    <s v="大专"/>
    <s v="2人"/>
    <s v="职责描述：1、负责建立和完善公司风控体系，制定相应的制度，流程和风控重点。2、负责组织项目的事前风险审核，事中风险控制，事后风险管控，出具风险评估报告，定期出具公司风险常规报告，针对公司即风险问题，评估风险状态与风险程度，分析风险来源和影响，提供解决方案。3、搭建消费贷贷前，贷中、贷后的风险管理体系，实现数据化运营。4、收集整理国家及地方有关防控信贷风险，金融政策，p2p等方面法律法规，及时修订和完善相关风险控制制度。5、参与互联网金融相关产品的开发工作，给与风控协助。任职要求：1、具有良好的职业道德素养，视野开阔，学习能力强，思维缜密原则性强，具有高度的责任心与敬业精神，良好的人际沟通协调能力和团队意识，具备良好的领导力和执行力。2、具有金融学，经济学，法学，财务，管理等相关专业。3、大学专科以上学历，3年以上信贷相关从业经验，1年以上团队管理经验4、熟悉信贷运营流程，风控流程，并有成熟的专项工作开展经验5、年融资担保，小额贷款，p2p等行业风控领域相关工作经验，熟知不动产以及车辆抵押登记手续流程与注意事项，了解公证处办理流程与相应政策，与各地区办事机构具有良好的合作关系。6、具有扎实的风险控制相关理论功底，较强的风控体系建设和管理能力，有丰富的风控实操经验和良好的业绩。"/>
    <s v="深圳市福田区梅林街道上梅林中康路128号卓越梅林中心广场2幢1403                                                        查看职位地图"/>
    <x v="0"/>
    <s v="民营"/>
    <s v="基金/证券/期货/投资"/>
    <n v="15001"/>
    <n v="20000"/>
    <x v="1"/>
    <x v="2"/>
    <n v="2"/>
    <x v="0"/>
    <x v="0"/>
    <x v="1"/>
    <n v="17500.5"/>
  </r>
  <r>
    <x v="1"/>
    <x v="417"/>
    <s v="14薪"/>
    <s v="职位月薪"/>
    <s v="6000-12000元/月"/>
    <d v="2018-04-02T17:43:40"/>
    <m/>
    <x v="3"/>
    <s v="本科"/>
    <s v="1人"/>
    <s v="岗位职责：1、根据监管及我司的信贷政策相关规定，判断车贷申请的合理性，并出具审批意见。2、定期总结审批过程中发现的问题，提出有效的改善建议控制操作风险。岗位要求：1、全日制大学本科以上学历，金融、经济、法律、风险管理及相关专业优先。2、1年以上金融行业审批相关工作经验，具有车贷审批经验可有限考虑。3、丰富的个人信贷专业知识，熟悉国家信贷政策。4、良好的风险合规意识，能准确发现贷款申请存在的政策合规风险。"/>
    <s v="北京市朝阳区霄云路26号鹏润大厦"/>
    <x v="1"/>
    <s v="其它"/>
    <s v="基金/证券/期货/投资"/>
    <n v="6000"/>
    <n v="12000"/>
    <x v="3"/>
    <x v="1"/>
    <n v="1"/>
    <x v="1"/>
    <x v="5"/>
    <x v="1"/>
    <n v="9000"/>
  </r>
  <r>
    <x v="1"/>
    <x v="375"/>
    <s v="不加班"/>
    <s v="职位月薪"/>
    <s v="10001-15000元/月"/>
    <d v="2018-04-04T11:49:23"/>
    <m/>
    <x v="1"/>
    <s v="本科"/>
    <s v="1人"/>
    <s v="岗位职责：1、鉴别经营活动中的各类风险，对不良率负责；2、监测运营项目的风控措施，适时调整相关风控政策，不断完善风控模型，包括准入标准、授信逻辑、反欺诈策、评级模型及审查政策等； 3、完善团队风险管理流程及体系，分析评价各类业务活动存在的潜在风险，制定风险管理政策。4、跟踪行业与公司经营动态，研究新政策与新业务对公司风险控制管理的影响。5、负责风控部门的团队建设、新人培训等其他管理工作。任职要求：1. 志向高远，具有进取心，责任心，团队合作良好2. 3年以上小贷、车贷、银行、信用卡或信贷风险管理从业经验，1年以上管理经验，有制度政策拟定工作经验的优先3. 数据驱动，熟悉SAS 、R、PYTHON、SQL等软件，有较强的数据分析能力4. 本科及以上学历"/>
    <s v="浦东峨山路91弄陆家嘴软件园9号楼8楼"/>
    <x v="1"/>
    <s v="民营"/>
    <s v="互联网/电子商务"/>
    <n v="10001"/>
    <n v="15000"/>
    <x v="1"/>
    <x v="1"/>
    <n v="1"/>
    <x v="1"/>
    <x v="0"/>
    <x v="0"/>
    <n v="12500.5"/>
  </r>
  <r>
    <x v="1"/>
    <x v="418"/>
    <m/>
    <s v="职位月薪"/>
    <s v="8000-15000元/月"/>
    <d v="2018-04-08T10:37:21"/>
    <m/>
    <x v="1"/>
    <s v="本科"/>
    <s v="1人"/>
    <s v="岗位职责：1、 负责组织和管理公司法务团队、及团队工作规划分工；2、 负责公司民商事、劳动争议等案件的仲裁（委托法律顾问代理的除外），保护公司利益；3、 参与公司重大商务谈判、组织评估公司经营活动法律风险并提出控制方案，为公司重大经营活动提供法律支持和决策参考建议；4、完善公司的法律风险控制体系，完善风控制度及流程；5、把控好业务导入前、中、后的风险控制；任职要求：1、 本科或以上法律专业学历。2、  具备3年或以上供应链行业法务管控经验。3、逻辑思维敏捷，做事认真细心，责任心强。4、通过国家司法考试、有供应链行业者优先。"/>
    <s v="深圳                                                        查看职位地图"/>
    <x v="0"/>
    <s v="外商独资"/>
    <s v="物流/仓储"/>
    <n v="8000"/>
    <n v="15000"/>
    <x v="1"/>
    <x v="1"/>
    <n v="1"/>
    <x v="0"/>
    <x v="7"/>
    <x v="0"/>
    <n v="11500"/>
  </r>
  <r>
    <x v="1"/>
    <x v="419"/>
    <s v="五险一金"/>
    <s v="职位月薪"/>
    <s v="4000-6000元/月"/>
    <d v="2018-04-08T09:08:25"/>
    <m/>
    <x v="0"/>
    <s v="不限"/>
    <s v="1人"/>
    <s v="岗位职责：1.负责入网商户资料审核；2.办理交易审核业务、风险控制和数据统计业务；3.负责解答客户的疑问，做好业务的咨询服务；任职要求：1.大专及以上学历，有数据分析经验有限；2.对工作积极热情，做事细心，有良好的团队合作精神；3.有一定的进取心和责任感；4.协助部门领导完成相关工作"/>
    <s v="深圳市福田区益田路4068号卓越时代广场48层08单元"/>
    <x v="0"/>
    <s v="民营"/>
    <s v="互联网/电子商务"/>
    <n v="4000"/>
    <n v="6000"/>
    <x v="0"/>
    <x v="3"/>
    <n v="1"/>
    <x v="0"/>
    <x v="0"/>
    <x v="0"/>
    <n v="5000"/>
  </r>
  <r>
    <x v="1"/>
    <x v="375"/>
    <m/>
    <s v="职位月薪"/>
    <s v="15001-20000元/月"/>
    <d v="2018-04-04T11:49:43"/>
    <m/>
    <x v="1"/>
    <s v="本科"/>
    <s v="1人"/>
    <s v="岗位职责：1、鉴别经营活动中的各类风险，对不良率负责；2、监测运营项目的风控措施，适时调整相关风控政策，不断完善风控模型，包括准入标准、授信逻辑、反欺诈策、评级模型及审查政策等； 3、完善团队风险管理流程及体系，分析评价各类业务活动存在的潜在风险，制定风险管理政策。4、跟踪行业与公司经营动态，研究新政策与新业务对公司风险控制管理的影响。5、负责风控部门的团队建设、新人培训等其他管理工作。任职要求：1. 志向高远，具有进取心，责任心，团队合作良好2. 3年以上小贷、车贷、银行、信用卡或信贷风险管理从业经验，1年以上管理经验，有制度政策拟定工作经验的优先3. 数据驱动，熟悉SAS 、R、PYTHON、SQL等软件，有较强的数据分析能力4. 本科及以上学历"/>
    <s v="浦东新区东方路1219号弄陆家嘴软件园4号楼南4楼"/>
    <x v="1"/>
    <s v="民营"/>
    <s v="互联网/电子商务"/>
    <n v="15001"/>
    <n v="20000"/>
    <x v="1"/>
    <x v="1"/>
    <n v="1"/>
    <x v="1"/>
    <x v="0"/>
    <x v="0"/>
    <n v="17500.5"/>
  </r>
  <r>
    <x v="1"/>
    <x v="338"/>
    <s v="五险一金"/>
    <s v="职位月薪"/>
    <s v="4000-8000元/月"/>
    <d v="2018-04-08T10:36:32"/>
    <m/>
    <x v="0"/>
    <s v="不限"/>
    <s v="1人"/>
    <s v="岗位职责：1、对公司风险监控平台出现的风险案例进行调查、回访、分析和处理2、对银联风险平台出现的风险案例进行核实、处理、沟通和回复3、对银联、银行发送的风险信息、风险交易、风险提示进行调查分析和处理4、对已确认的风险事件与公司相关部门进行协调、保证涉及人员和资金处理的及时性5、完成上级领导交办的其他工作任职要求：1、大学本科以上学历，有相关行业从业经验优先2、熟练操作各类办公软件3、具有较强的逻辑思维能力、良好的沟通协调、执行推动能力，抗压能力强4、具有较强的团队协作精神，能够与同事之间进行快速有效的工作衔接"/>
    <s v="北京市朝阳区酒仙桥北路甲10号 电子城IT产业园107楼3层                                                        查看职位地图"/>
    <x v="0"/>
    <s v="股份制企业"/>
    <s v="互联网/电子商务"/>
    <n v="4000"/>
    <n v="8000"/>
    <x v="0"/>
    <x v="3"/>
    <n v="1"/>
    <x v="0"/>
    <x v="4"/>
    <x v="0"/>
    <n v="6000"/>
  </r>
  <r>
    <x v="1"/>
    <x v="420"/>
    <s v="五险一金"/>
    <s v="职位月薪"/>
    <s v="4000-5000元/月"/>
    <d v="2018-04-08T11:20:03"/>
    <m/>
    <x v="0"/>
    <s v="大专"/>
    <s v="1人"/>
    <s v="岗位职责：1、负责收单商户进件审核工作2、完成主管交代的其他工作任职资格:1、全日制大专学历或以上，专业不限；2、有一年以上相关工作经验者优先，也欢迎优秀应届生投递；3、态度端正、仔细、认真、踏实、团结协作、善于沟通，有高度责任心；能承受一定的工作压力；4、本岗位工作时间为综合工时制，平均每周40个小时，8:00-18:00或者10:00-21:00两个班排班制，每周保证休息至少两天，三周中有一次是周末双休。5、工作地点在上海市徐汇区漕河泾开发区杉德大厦，家住浦江镇附近优先考虑"/>
    <s v="上海市田林路487号杉德大厦                                                        查看职位地图"/>
    <x v="0"/>
    <s v="民营"/>
    <s v="互联网/电子商务"/>
    <n v="4000"/>
    <n v="5000"/>
    <x v="0"/>
    <x v="2"/>
    <n v="1"/>
    <x v="0"/>
    <x v="0"/>
    <x v="0"/>
    <n v="4500"/>
  </r>
  <r>
    <x v="1"/>
    <x v="366"/>
    <s v="周末双休"/>
    <s v="职位月薪"/>
    <s v="30001-50000元/月"/>
    <d v="2018-04-08T10:56:12"/>
    <m/>
    <x v="2"/>
    <s v="本科"/>
    <s v="1人"/>
    <s v="岗位职责：1.全面负责公司风险管理，领导并建设全面风险管理制度体系，完善分级风险监控和控制体系，组织落实执行各项风险管理措施；2..对风控模型的运转以及各类风险指标的动态和变化进行有效监测，并且提供基于数据的多维度分析。3.对数据进行深度分析，提升数据质量和应用性能，为风险策略提供数据解决方案；4.协助进行借贷市场研究、产品设计及政策合规的优化及业绩目标的达成。5.负责风险管理组织架构规划和完善，关注风险管理人员和资深专业人员的队伍建设。?任职要求：1.本科及以上学历，信用管理、经济学、金融、法律等相关专业；2.具有5年以上银行、互联网金融行业风险管理经验，有较强的风控控制意识和水平，熟练掌握并能合理化运用各项金融风控原理和方法，熟悉金融行业业务运作流程及控制关键点；3.精通金融风险控制相关专业知识和相关法律法规及监管机构要求；4.熟悉行业信贷产品，对风险管理、风险体系有深刻理解，具备金融项目丰富的风险识别、管控、调查分析能力；具备独立分析和定义问题并整体构架解决方案的能力；能够适应互联5.具有良好的风险识别、沟通协调及组织管理能力；并网公司的工作节奏和氛围。"/>
    <s v="北京市朝阳区北苑路甲13号院2号楼北辰新纪元2-703                                                        查看职位地图"/>
    <x v="4"/>
    <s v="其它"/>
    <s v="广告/会展/公关"/>
    <n v="30001"/>
    <n v="50000"/>
    <x v="2"/>
    <x v="1"/>
    <n v="1"/>
    <x v="4"/>
    <x v="5"/>
    <x v="0"/>
    <n v="40000.5"/>
  </r>
  <r>
    <x v="1"/>
    <x v="375"/>
    <s v="创业公司"/>
    <s v="职位月薪"/>
    <s v="15001-20000元/月"/>
    <d v="2018-04-08T10:32:53"/>
    <m/>
    <x v="2"/>
    <s v="本科"/>
    <s v="1人"/>
    <s v="岗位职责：1、负责组织建立公司风险管理控制体系，构建业务风险评价及预防体系；?2、组织对公司管理制度、重大决策、新业务和产品的可行性和风险可控性进行审核，对潜在风险进行评估，提出风险防范建议；?3、组织全面风险监测管理，包括风险预警、风险计量、风险控制、风险评价等；?4、搭建贷前，贷中、贷后的风险管理体系，实现数据化运营；5、负责团队管理带领团队完成部门工作任务。?任职要求：?1、具有良好的职业道德素养，思维缜密原则性强，具有高度的责任心与敬业精神，良好的人际沟通协调能力和团队意识，具备良好的领导力和执行力；2、信贷风控管理经验，统招本科以上学历，金融、经济、统计学、管理及相关专业；?3、5年以上信贷相关从业工作经验，具有2年以上团队管理经验者优先；?4、熟悉互联网金融行业者优先，市场敏感度强，愿意并能够开发探索基于互联网的新的风控体系 。"/>
    <s v="深圳市福田区中心三路1号嘉里建设广场3座23层                                                        查看职位地图"/>
    <x v="4"/>
    <s v="民营"/>
    <s v="基金/证券/期货/投资"/>
    <n v="15001"/>
    <n v="20000"/>
    <x v="2"/>
    <x v="1"/>
    <n v="1"/>
    <x v="4"/>
    <x v="0"/>
    <x v="1"/>
    <n v="17500.5"/>
  </r>
  <r>
    <x v="1"/>
    <x v="375"/>
    <s v="每年多次调薪"/>
    <s v="职位月薪"/>
    <s v="20001-30000元/月"/>
    <d v="2018-04-08T11:09:35"/>
    <m/>
    <x v="1"/>
    <s v="本科"/>
    <s v="1人"/>
    <s v="岗位职责：1、拟投资项目进行分析、论证、评估、选择、谈判等相关工作环节，撰写项目可行性分析报告或投资建议书;2、正式立项的项目组织开展尽职调查、财务审计、资产评估、提出资产定价建议、制定、优化投资方案，并参与投资谈判、合同或协议起草、修订完成项目交割;3、投资项目的实施过程进行监控、分析并提出改进意见;4、公司投资项目的投后管理、投资退出等工作;5、在项目筛选和执行过程中，配合风控总监与部门协调沟通。任职要求：1、金融、法律、财务、审计、投资等相关专业，本科以上学历;2、具有一定的经济、金融、财务、审计、法律知识;3、3年以上投资相关工作经验，了解投资过程中涉及的各类投资风险;4、具有对所投资项目比较丰富的判断能力和财务分析能力;5、有良好的沟通、协调能力和敬业精神、良好的道德品质和职业操守;6、具有房地产、农业、商业、医疗等多行业投融资、企业上市等操作经验者优先;7、具有私募股权投资基金pe/vc任职经验者优先。"/>
    <s v="北京市朝阳区望京西门子大厦园区"/>
    <x v="4"/>
    <s v="民营"/>
    <s v="基金/证券/期货/投资"/>
    <n v="20001"/>
    <n v="30000"/>
    <x v="1"/>
    <x v="1"/>
    <n v="1"/>
    <x v="4"/>
    <x v="0"/>
    <x v="1"/>
    <n v="25000.5"/>
  </r>
  <r>
    <x v="1"/>
    <x v="338"/>
    <s v="五险一金"/>
    <s v="职位月薪"/>
    <s v="5000-8000元/月"/>
    <d v="2018-04-04T10:41:37"/>
    <m/>
    <x v="3"/>
    <s v="本科"/>
    <s v="2人"/>
    <s v="岗位职责：1. 负责风险交易协查工作； 2. 负责商户入网政策制定和执行，商户入网前后资料审核； 3. 公司操作风险、舆情风险等的相关流程、策略的制定和监督执行；4. 负责具体业务的风险分析与报告的填写，对报告内容负职务责任； 5. 负责具体业务中与市场部、合规部部、财务部之间的沟通与协调；  6. 不定期组织风险相关培训；任职要求：1. 大专以上学历；金融、风险管理、法律相关专业优先；2. 一年以上工作经验，有支付机构相关工作经验者优先；3. 良好的协调沟通能力；4. 可以出差；抗压能力强；5. 普通话流利，语言组织表达能力强，能够熟练使用常用的办公软件。"/>
    <s v="北京市西城区平安里西大街28号中海国际中心五层                                                        查看职位地图"/>
    <x v="0"/>
    <s v="民营"/>
    <s v="互联网/电子商务"/>
    <n v="5000"/>
    <n v="8000"/>
    <x v="3"/>
    <x v="1"/>
    <n v="2"/>
    <x v="0"/>
    <x v="0"/>
    <x v="0"/>
    <n v="6500"/>
  </r>
  <r>
    <x v="1"/>
    <x v="421"/>
    <m/>
    <s v="职位月薪"/>
    <s v="20001-30000元/月"/>
    <d v="2018-04-04T18:23:55"/>
    <m/>
    <x v="2"/>
    <s v="本科"/>
    <s v="1人"/>
    <s v="岗位职责：1、主导项目风险尽调，对固收类或权益类投资风险做出独立风险评估，撰写项目风险评估及评审报告；2、监督各业务部门对风控制度及流程的执行情况，及时向领导上报已识别的风险；3、承担部分行业研究。任职资格：1、全日制大学相关专业本科以上；2、5年以上相关工作经历，可以包括银行信贷、供应链金融、消费金融、房地产项目投资、VCPE投资、会计师事务所审计、基金投资、券商投行、信托产品开发或项目尽调等工作经历，独立负责过多个项目运作、投资或风控评审； 3、熟悉相关法律法规和投资方法、交易结构；熟悉财务、企业经营等分析方法； 4、有责任心和良好的沟通技巧，有较好的文字表达能力和较强的逻辑思维能力；工作积极主动，重视团队合作。"/>
    <s v="浦东新区浦东南路379号金穗大厦26楼                                                        查看职位地图"/>
    <x v="3"/>
    <s v="民营"/>
    <s v="基金/证券/期货/投资"/>
    <n v="20001"/>
    <n v="30000"/>
    <x v="2"/>
    <x v="1"/>
    <n v="1"/>
    <x v="3"/>
    <x v="0"/>
    <x v="1"/>
    <n v="25000.5"/>
  </r>
  <r>
    <x v="1"/>
    <x v="422"/>
    <m/>
    <s v="职位月薪"/>
    <s v="5000-7000元/月"/>
    <d v="2018-04-08T09:24:50"/>
    <m/>
    <x v="0"/>
    <s v="不限"/>
    <s v="2人"/>
    <s v="岗位职责：1、负责市场开发与客户维护；2、在市场总监带领下完成阶段性市场开发与目标；3、评估客户风险等级；4、制作风控报告；5、审核客户风控信息；6、根据公司工作实际，完成其他相关任务。任职要求：1、本科以上学历，，对中外美术有一定了解；2、有一定艺术基础，精通书画，对书画市场有一定了解，有良好的市场把握和开拓能力；3、年龄30岁以下；4、有团队精神，品德端正，工作细心；5、擅长与人沟通、协作，较强的执行力。优厚的薪金+团队奖金+节日福利完善的假期组合：带薪年假、带薪病假及法定假期良好晋升机会：内部转职（横向发展）、纵向提升；完善的培训体系：入职含半个月带薪行业知识与岗位技能培训！上班时间：9：00-17:00，双休公司福利：五险、带薪年假、餐费补贴、住宿补贴该岗位在北京昊昆科技有限公司任职，工作地址为海淀区香山路西小府甲23号"/>
    <s v="香山路西小府甲23号                                                        查看职位地图"/>
    <x v="4"/>
    <s v="民营"/>
    <s v="互联网/电子商务"/>
    <n v="5000"/>
    <n v="7000"/>
    <x v="0"/>
    <x v="3"/>
    <n v="2"/>
    <x v="4"/>
    <x v="0"/>
    <x v="0"/>
    <n v="6000"/>
  </r>
  <r>
    <x v="1"/>
    <x v="338"/>
    <s v="周末双休"/>
    <s v="职位月薪"/>
    <s v="4000-6000元/月"/>
    <d v="2018-03-30T09:17:31"/>
    <m/>
    <x v="0"/>
    <s v="本科"/>
    <s v="2人"/>
    <s v="岗位职责：1、负责律师事务所合同审核2、负责律师函、法律意见书审核3、负责律所招投标备案及审核4、负责资本市场业务合同审核以及法律意见书审核5、负责案件结案、归档材料审核   风险控制部门成员对合同、律师函、法律意见书、招投标材料等各类法律文件审核，对律师办结的各类案件审核并归卷，岗位提供大量的机会直接接触法律文件使得您的法学知识充分运用，是法学人才法律知识应用并提高的平台。任职要求：1、法学专业本科以上学历2、通过国家司法考试者优先3、办公软件熟练使用4、具有良好的团队意识及责任心5、简历附照片工作地点：北京请将简历发送至 17778087858@163.com公司简介  京师律师事务所是一家具有22年历史的大型综合性律师事务所，肇造于1994年，总部设在北京，是传统与新型管理模式相结合的中国合伙制律师事务所，也是司法部和证监会批准的具有从事证券法律业务资格的律师事务所。京师律师大厦，拥有整栋律师大厦18年5万平米的现代化办公环境使用权。目前大厦三层已经全部启用，大厦二、三层将全部用于京师法律服务办公，一层也将以相应的配套设施辅助律所发展。   京师拥有一批实战经验丰富的精英律师，大多数在国内外著名大学的法学院系接受过系统的法学教育，获得法学博士、硕士学位，许多律师还具有注册会计师、税务师或高级人力资源管理师等资格。京师律师事务所还聘请了一批国内外著名院校专家、学者、各界名流担任顾问，为京师战略和具体案件提供有力支持。  作为一家具有全球视野的律师事务所在建设国内分所和京师律师联盟的同时，积极与国外著名律师事务所开展国际合作，着力培养和引入英语、德语、俄语、日语、法语、韩语、阿拉伯语等多语种法律人才，打造一支国际化律师团队。"/>
    <s v="北京朝阳区东四环中路37号京师律师大厦3层"/>
    <x v="3"/>
    <s v="民营"/>
    <s v="专业服务/咨询(财会/法律/人力资源等)"/>
    <n v="4000"/>
    <n v="6000"/>
    <x v="0"/>
    <x v="1"/>
    <n v="2"/>
    <x v="3"/>
    <x v="0"/>
    <x v="0"/>
    <n v="5000"/>
  </r>
  <r>
    <x v="1"/>
    <x v="423"/>
    <m/>
    <s v="职位月薪"/>
    <s v="20001-30000元/月"/>
    <d v="2018-04-02T18:44:32"/>
    <m/>
    <x v="2"/>
    <s v="本科"/>
    <s v="1人"/>
    <s v="岗位职责：1、根据业务发展需要，从法律角度建立及完善公司的法律风控体系，参与相关制度建设；2、根据国家政策、行业发展、市场情况的变化，及时提示项目及产品的风险，从法律及合规角度提出改进业务和项目风险控制的工作建议；3、负责与产品团队完成产品及项目的风险评估，进行尽职调查，对潜在风险点进行把控与梳理，撰写相关工作报告；参与项目合作模式及交易结构设计、完善；4、负责部门具体项目或产品的协议及合同模板的草拟、修改和完善，审核合同、项目文件，参加或配合产品部门谈判，提供专业法律、合规及风控意见。"/>
    <s v="环球贸易中心"/>
    <x v="0"/>
    <s v="民营"/>
    <s v="基金/证券/期货/投资"/>
    <n v="20001"/>
    <n v="30000"/>
    <x v="2"/>
    <x v="1"/>
    <n v="1"/>
    <x v="0"/>
    <x v="0"/>
    <x v="1"/>
    <n v="25000.5"/>
  </r>
  <r>
    <x v="1"/>
    <x v="424"/>
    <s v="五险一金"/>
    <s v="职位月薪"/>
    <s v="面议"/>
    <d v="2018-03-30T10:15:14"/>
    <m/>
    <x v="3"/>
    <s v="大专"/>
    <s v="30人"/>
    <s v="职责内容1与客户进行结清谈判，降低理赔率2与客户进行沟通谈判，督促客户正常还款；3确保业绩目标达成；4确保资料的完整性，定期进行档案整理；5领导交办的其它工作教育程度大专及以上学历相关经验具有一年以上催收经验核心能力具有较强沟通能力及交际技巧专业能力无"/>
    <s v="深圳市深圳市南山区侨香路4068号智慧广场B座2102室"/>
    <x v="6"/>
    <s v="股份制企业"/>
    <s v="基金/证券/期货/投资"/>
    <m/>
    <m/>
    <x v="3"/>
    <x v="2"/>
    <n v="30"/>
    <x v="6"/>
    <x v="4"/>
    <x v="1"/>
    <n v="0"/>
  </r>
  <r>
    <x v="1"/>
    <x v="375"/>
    <s v="五险一金"/>
    <s v="职位月薪"/>
    <s v="10001-15000元/月"/>
    <d v="2018-03-26T08:35:05"/>
    <m/>
    <x v="1"/>
    <s v="本科"/>
    <s v="1人"/>
    <s v="岗位职责：1、独立对业务项目进行风险审查和评估，出具项目评审意见，并提出有效的风险控制方案；2、具有良好的风险控制意识，熟悉房产等抵押贷款风控流程和相关法律程序；3、协助部门总经理完善各类业务风险管理操作流程、风险管理操作标准以及风险管理制度；4、监测、统计、分析公司存续业务的各项数据，对市场风险、政策风险等进行计量、监测、预警和报告；任职要求：1、财经、审计、金融或法律等相关专业全日制大专及以上学历；2、3年以上银行或担保、贷款公司从事风险管理相关工作经验；3、熟悉国家金融法律法规、担保法、公司法、合同法等其他相关法律法规；4、具有丰富的项目审批，风险识别经验；5、具有较强的责任心，良好的沟通与协调能力和团队合作精神；"/>
    <s v="北京市朝阳区东三环北路甲26号博瑞大厦a座8层"/>
    <x v="0"/>
    <s v="民营"/>
    <s v="信托/担保/拍卖/典当"/>
    <n v="10001"/>
    <n v="15000"/>
    <x v="1"/>
    <x v="1"/>
    <n v="1"/>
    <x v="0"/>
    <x v="0"/>
    <x v="1"/>
    <n v="12500.5"/>
  </r>
  <r>
    <x v="1"/>
    <x v="425"/>
    <s v="五险一金"/>
    <s v="职位月薪"/>
    <s v="15000-25000元/月"/>
    <d v="2018-04-08T10:21:30"/>
    <m/>
    <x v="1"/>
    <s v="本科"/>
    <s v="1人"/>
    <s v="岗位职责： 1、根据公司的策略，对公司的汽车金融风控产品（贷前、贷中、贷后）进行不断优化； 2、对信用评估准入、评分授信机制和体系在实践中不断优化改良； 3、负责拟定和贯彻执行企业贷款风险管理政策、风险评价标准和相关业务管理制度； 4、组织开展各类风险的识别、衡量、监控、预警与处理的工具、技术、模型研发； 5、组织开展对企业贷款的风险状况分析，综合分析贷款业务运行，建立风险测量方法，完善内部风险评级、监控体系和预警机制对基于信用大数据的风险审核标准不断优化； 6、有效进行贷前、贷中、贷后及催收的全程运作和管理体系实施和优化； ?任职要求： 1、本科及以上学历，金融、审计、财务、投资、经济管理、法律或相关专业，熟练掌握财务知识与财务实践； 2、风控管理岗位任职5年以上，有汽车消费金融公司融资租赁公司风险控制工作经验优先； 3、对汽车金融风控管理全链条有丰富经验，对汽车金融行业和市场有深入的研究和理解，熟悉汽车消费金融业务的各个操作环节和要点； 4、从事过个人或汽车消费信贷产品设计，或对汽车消费信贷的政策拟定，流程设计、系统研发有丰富的经验。"/>
    <s v="朝阳区曙光西里甲5号凤凰置地写字楼F座10层                                                        查看职位地图"/>
    <x v="0"/>
    <s v="民营"/>
    <s v="互联网/电子商务"/>
    <n v="15000"/>
    <n v="25000"/>
    <x v="1"/>
    <x v="1"/>
    <n v="1"/>
    <x v="0"/>
    <x v="0"/>
    <x v="0"/>
    <n v="20000"/>
  </r>
  <r>
    <x v="1"/>
    <x v="426"/>
    <m/>
    <s v="职位月薪"/>
    <s v="2500-3500元/月"/>
    <d v="2018-04-06T10:59:56"/>
    <m/>
    <x v="0"/>
    <s v="大专"/>
    <s v="1人"/>
    <s v="职位描述：1. 负责对客户资信调查工作，收集资料，撰写可行性报告，出具明确的初审意见。2. 负责对业务操作中可能出现的风险点进行风险提示。3. 负责日常业务中合同、协议审核与管理，风险评估、反馈、预警等3. 负责风险业务的创新及制定相关管理章程，优化内部审核流程。4. 完成领导交办的其他日常事务。任职要求：1. 全日制大学专科（含）以上学历，法律、经济、金融、投资、财务等相关专业优先；2. 具备清晰的逻辑思维能力、较强的语言表达能力和文字能力；3. 为人正直，诚实守信、敬业爱岗，有强烈的事业心和高度的责任感。"/>
    <s v="浦东新区晨晖路88号1号楼403室                                                        查看职位地图"/>
    <x v="1"/>
    <s v="民营"/>
    <s v="互联网/电子商务"/>
    <n v="2500"/>
    <n v="3500"/>
    <x v="0"/>
    <x v="2"/>
    <n v="1"/>
    <x v="1"/>
    <x v="0"/>
    <x v="0"/>
    <n v="3000"/>
  </r>
  <r>
    <x v="1"/>
    <x v="427"/>
    <s v="五险一金"/>
    <s v="职位月薪"/>
    <s v="10001-15000元/月"/>
    <d v="2018-04-08T10:46:23"/>
    <m/>
    <x v="1"/>
    <s v="本科"/>
    <s v="2人"/>
    <s v="岗位主要职责：1、对投融资项目进行法律可行性评估审查，揭示投融资业务的法律风险并提出相应的解决方案；2、对私募基金产品设计结构、交易结构进行合法性论证，提供法律合规支持；3、拟定、审核及修改各类标准、非标准合同、函件等法律文件；4、根据公司需要结合相关规定拟定、修改业务合规及风险管理等制度，对业务流程进行法律合规审查；5、对日常法律问题进行解答；6、上级领导交办的其他事宜。?任职资格：-- ? 法学本科及以上学历，有金融背景优先；--?? 4年以上私募基金或金融类公司法务工作经验，熟悉私募基金的设立及投、管、退流程及相应的法务风险防控；--? 熟练掌握专业知识和技能，熟悉私募基金、保险等相关政策法规；--? 熟悉日常业务审核的合规风险控制点，充分发挥合规风险日常管理的作用，能够独立处理常规合规事项、提供创新业务相关合规支持；--? 具有良好的沟通能力、执行力、分析能力，有较强的文字表达能力；--? 通过司法考试的优先；--? 能适应短期出差。?工作地址:北京市朝阳区慧中路5号远大中心"/>
    <s v="北京市朝阳区慧中路5号远大中心                                                        查看职位地图"/>
    <x v="0"/>
    <s v="国企"/>
    <s v="基金/证券/期货/投资"/>
    <n v="10001"/>
    <n v="15000"/>
    <x v="1"/>
    <x v="1"/>
    <n v="2"/>
    <x v="0"/>
    <x v="6"/>
    <x v="1"/>
    <n v="12500.5"/>
  </r>
  <r>
    <x v="1"/>
    <x v="338"/>
    <s v="14薪"/>
    <s v="职位月薪"/>
    <s v="5000-7000元/月"/>
    <d v="2018-04-08T10:22:01"/>
    <m/>
    <x v="3"/>
    <s v="大专"/>
    <s v="1人"/>
    <s v="任职要求：1、大专以上学历，法律、经济、财务或金融等相关专业；2、具有1年以上的汽车融资行业经验或P2P公司、信贷、担保、银行等相关行业风险和信用审查管理经验；熟悉金融相关业务流程及风险点；3、处事稳重，具有良好的谈判能力、沟通能力、表达能力；4、为人正直，较强的责任心和执行力，勇于创新和面对挑战，对工作充满激情；5、了解国家经济金融政策、法律法规，熟悉汽车以租代购风控流程的优先考虑。"/>
    <s v="深圳市福田区金田路3037号金中环商务大厦2501室"/>
    <x v="5"/>
    <s v="合资"/>
    <s v="租赁服务"/>
    <n v="5000"/>
    <n v="7000"/>
    <x v="3"/>
    <x v="2"/>
    <n v="1"/>
    <x v="5"/>
    <x v="3"/>
    <x v="0"/>
    <n v="6000"/>
  </r>
  <r>
    <x v="1"/>
    <x v="428"/>
    <m/>
    <s v="职位月薪"/>
    <s v="15000-22000元/月"/>
    <d v="2018-03-30T16:37:53"/>
    <m/>
    <x v="2"/>
    <s v="本科"/>
    <s v="1人"/>
    <s v="岗位职责：1、负责大宗商品场外衍生品业务的结算和风控工作；2、负责设计结算、风控规则和业务流程；3、监督交易过程，分析交易数据；4、及时对交易过程中出现的风险制定出有效的处理措施；5、负责资金结算，核对银行资金；6、对交收及结算过程涉及的单据、资金等审核监督。任职要求：1、 5年以上期货、大宗商品、场外衍生品的资金结算和风控业务工作经验；2、 金融、经济等相关专业本科及以上学历；3、有很强的分析和解决问题的能力，以及团队协作意识、良好的沟通能力、优秀的团队合作精神。4、对场外衍生品掉期、期权等有深刻了解，在期货公司子公司，风险管理公司，证券公司从事过期权交易的人员优先"/>
    <s v="建国门外大街22号赛特大厦2005"/>
    <x v="4"/>
    <s v="民营"/>
    <s v="基金/证券/期货/投资"/>
    <n v="15000"/>
    <n v="22000"/>
    <x v="2"/>
    <x v="1"/>
    <n v="1"/>
    <x v="4"/>
    <x v="0"/>
    <x v="1"/>
    <n v="18500"/>
  </r>
  <r>
    <x v="1"/>
    <x v="366"/>
    <s v="五险一金"/>
    <s v="职位月薪"/>
    <s v="20001-30000元/月"/>
    <d v="2018-03-30T09:09:32"/>
    <m/>
    <x v="2"/>
    <s v="本科"/>
    <s v="1人"/>
    <s v="岗位职责：1、建立并完善风控体系，规范业务运作流程，坚持风险控制原则；2、组建完善的风控架构体系，分工明确，稳步推进风控培训工作；3、持续规范并完善各类业务合同文件，形成标准化合同模板；4、项目的风险预防及审核评估，形成流程化、制度化；5、持续规范项目风险预警制度，及时处理异常问题；6、维护部门间的业务协调工作，加强各部门与风控管理的有效配合；7、持续做好业务销售支持工作，引导业务健康发展。任职要求：1、本科及以上学历，金融、法学、财务、贸易等相关专业； 2、35-45岁，8年以上风险管理相关工作经验，5年以上管理经验；3、熟悉业务流程和控制环节，进出口贸易、渠道销售行业风险控制或信用管理工作经验优先； 4、熟悉担保、经济、财务、金融及企业管理相关的法律法规政策，掌握风险控制技术的理论和方法，对供应链的运作模式有良好的认知； 5、思维缜密，原则性强，正直，高度责任心与敬业精神，良好的团队精神与抗压能力。"/>
    <s v="深圳市福田区深南大道1006号深圳国际创新中心A栋14-15楼整层                                                        查看职位地图"/>
    <x v="3"/>
    <s v="民营"/>
    <s v="互联网/电子商务"/>
    <n v="20001"/>
    <n v="30000"/>
    <x v="2"/>
    <x v="1"/>
    <n v="1"/>
    <x v="3"/>
    <x v="0"/>
    <x v="0"/>
    <n v="25000.5"/>
  </r>
  <r>
    <x v="1"/>
    <x v="338"/>
    <s v="绩效奖金"/>
    <s v="职位月薪"/>
    <s v="5000-7500元/月"/>
    <d v="2018-04-08T10:17:32"/>
    <m/>
    <x v="0"/>
    <s v="本科"/>
    <s v="2人"/>
    <s v="职位描述：1.对客户质量的审核，把控虚假、欺诈风险2.借款需求处理的及时有效性，在系统中录入客户信息，及时递交申请资料，包括资料录入、扫描和归档3.安排客户洽谈、签订贷款合同，解释相关条款和处理客户异议及投诉?4.提供客户服务工作，包括协助客户签约和面审工作5.客户的还款提醒工作、M1逾期客户还款管理6.放款后相关资料的保存与处要求：1.全日制本科学历（有工作经验者优先）2.有较强的风控意识，良好的沟通能力，有较强的目标感3.熟悉产品知识，有一定法律意识4. 熟练使用MS?Office办公软件，具备基本网络知识5.工作效率高，服务意识强，有责任心，适应能力强福利：（1）五险一金；（2）员工丰富多彩团建活动、员工旅游；（3）完善、成熟的系统培训（包括金融理财知识、业务技巧等）；（4）国家法定节假日与带薪年休假。（5）工作时间：9：00上班，18：00下班，每天工作8小时，双休。?(6) 丰厚年终奖"/>
    <s v="英龙商务中心2102"/>
    <x v="6"/>
    <s v="民营"/>
    <s v="银行"/>
    <n v="5000"/>
    <n v="7500"/>
    <x v="0"/>
    <x v="1"/>
    <n v="2"/>
    <x v="6"/>
    <x v="0"/>
    <x v="0"/>
    <n v="6250"/>
  </r>
  <r>
    <x v="1"/>
    <x v="366"/>
    <s v="五险一金"/>
    <s v="职位月薪"/>
    <s v="20001-30000元/月"/>
    <d v="2018-04-08T10:18:04"/>
    <m/>
    <x v="1"/>
    <s v="本科"/>
    <s v="1人"/>
    <s v="岗位职责1、负责搭建并完善公司风险管理体系，包括风险控制制度、风险等级制度、贷后监管制度、客户信用评级制度、业务操作流程及指引等；2、负责建立并完善各类风险预警防范系统机制，完善风险管理制度，并准备应急处理预案；3、负责制订或优化融资租赁项目评、审、批等业务流程及相关管理制度，并带领团队执行；4、收集、整理国家及地方的有关防控信贷风险、金融政策、银行、融资租赁等方面法律法规，并及时修订和完善相关风险控制制度；5、负责团队成员的培养和梯队建设及团队文化建设。任职要求：1、金融、财务及法律等相关专业本科及以上学历；2、5年以上工作经验，2年以上汽车金融、银行、融资租赁、保险证券等大型公司风控岗位管理工作经验；3、具有较强的逻辑分析、项目判断能力和解决问题能力，较强的风险控制能力；4、熟悉掌握国家宏观经济、金融政策，具有良好的创新意识和创新能力；5、具有良好的职业素养，具有高度的工作责任感和敬业精神。"/>
    <s v="北京市朝阳区农展馆南路13号瑞辰国际1101                                                        查看职位地图"/>
    <x v="0"/>
    <s v="民营"/>
    <s v="租赁服务"/>
    <n v="20001"/>
    <n v="30000"/>
    <x v="1"/>
    <x v="1"/>
    <n v="1"/>
    <x v="0"/>
    <x v="0"/>
    <x v="0"/>
    <n v="25000.5"/>
  </r>
  <r>
    <x v="1"/>
    <x v="341"/>
    <s v="五险一金"/>
    <s v="职位月薪"/>
    <s v="10000-15000元/月"/>
    <d v="2017-11-28T17:40:51"/>
    <m/>
    <x v="1"/>
    <s v="本科"/>
    <s v="2人"/>
    <s v="工作职责：1、参与风控部门的业务初审、项目尽调；2、参与风控部产品构建；3、参与风控制度建设与落地执行；4、风控部门安排的其它事项；任职要求：1、统招本科及以上学历，愿学互联网金融、传统信贷等相关知识；2、有良好的学习能力与执行力，工作认真负责；3、有法律、财会专业、以及风控相关从业经验者优先；4、具备风险管理意识与良好的团队合作精神；5、部门提供“传帮带”文化，积极让新同事融入团队。"/>
    <s v="上海市徐汇区漕河泾开发区，地铁9号线漕河泾站，12号线虹梅路站                                                        查看职位地图"/>
    <x v="0"/>
    <s v="合资"/>
    <s v="互联网/电子商务"/>
    <n v="10000"/>
    <n v="15000"/>
    <x v="1"/>
    <x v="1"/>
    <n v="2"/>
    <x v="0"/>
    <x v="3"/>
    <x v="0"/>
    <n v="12500"/>
  </r>
  <r>
    <x v="1"/>
    <x v="341"/>
    <s v="14薪"/>
    <s v="职位月薪"/>
    <s v="8001-10000元/月"/>
    <d v="2018-04-08T10:08:15"/>
    <m/>
    <x v="3"/>
    <s v="大专"/>
    <s v="1人"/>
    <s v="岗位职责：1、建立健全集团财务风险识辨体系和风险处理机制，增强公司抗险能力；2、分析评价经营活动潜在风险，作出风险评价，负责组织实施各部门人员风险防范意识及措施培训；3、组织实施年度全面预算编制；4、每月主导预算执行情况并执行情况分析报告。5、部门安排的其他任务任职要求：1、财务相关专业本科及以上学历，三年或以上财务工作经验，两年以上预算相关经验；2、熟练使用PPT/WORD/EXCEL等办公软件；3、具有较强的逻辑判断能力和数据分析能力；4、具有上市公司、大型集团公司预算管理或风险管控的经验优先5、具有中级职称或CPA等专业资格优先"/>
    <s v="福田区卓越城一期2栋501                                                        查看职位地图"/>
    <x v="3"/>
    <s v="民营"/>
    <s v="印刷/包装/造纸"/>
    <n v="8001"/>
    <n v="10000"/>
    <x v="3"/>
    <x v="2"/>
    <n v="1"/>
    <x v="3"/>
    <x v="0"/>
    <x v="0"/>
    <n v="9000.5"/>
  </r>
  <r>
    <x v="1"/>
    <x v="338"/>
    <s v="五险一金"/>
    <s v="职位月薪"/>
    <s v="4000-7000元/月"/>
    <d v="2018-04-03T11:41:08"/>
    <m/>
    <x v="4"/>
    <s v="本科"/>
    <s v="1人"/>
    <s v="职位描述1、负责审核客户资料的完整性、真实性，并录入客户相关资料及信息；2、负责票据的审核、保管以及进出票时的财务收支手续；3、负责对客户资信调查工作，收集资料，撰写可行性报告，出具明确的初审意见；4、负责问题票据的跟踪与处理，确保票据的安全贴现以及资金回流；5、完成上级安排的其他工作。任职要求1、全日制本科及以上学历，法律、财务、审计、金融、数学、经济等相关专业；2、应届生亦可，可培养，了解票据，掌握票据相关基础知识的为佳；3、善于沟通，工作认真负责，保密意识强，具有团队合作精神；4、有良好的风险意识及职业操守，维护公司利益，爱岗敬业，真诚正直；5、人品端正，做事灵活、踏实、心态好，善于思考学习，有开拓精神，执行力强；6、会操作office等相关办公软件。"/>
    <s v="上海市徐汇区古美路1582号C栋11号楼3层                                                        查看职位地图"/>
    <x v="0"/>
    <s v="合资"/>
    <s v="互联网/电子商务"/>
    <n v="4000"/>
    <n v="7000"/>
    <x v="4"/>
    <x v="1"/>
    <n v="1"/>
    <x v="0"/>
    <x v="3"/>
    <x v="0"/>
    <n v="5500"/>
  </r>
  <r>
    <x v="1"/>
    <x v="429"/>
    <s v="五险一金"/>
    <s v="职位月薪"/>
    <s v="面议"/>
    <d v="2018-04-08T09:15:05"/>
    <m/>
    <x v="0"/>
    <s v="大专"/>
    <s v="15人"/>
    <s v="1、进行1-29天帐户的催收作业并达成绩效指标；2、进行30-59天帐户的催收作业并达成绩效指标；3、进行客户联系方式查找与相关还款谈判；4、完成临时交付的其他绩效提升工作。教育程度 大专以上学历相关经验 有催收经验优先。善于发现问题、解决问题，抗压能力强。专业能力 有一定的催收技巧，Office办公软件熟悉，思维清晰，表达能力优秀核心能力 抗压能力，执行能力"/>
    <s v="深圳市深圳市南山区侨香路4068号智慧广场B座2102室"/>
    <x v="6"/>
    <s v="股份制企业"/>
    <s v="基金/证券/期货/投资"/>
    <m/>
    <m/>
    <x v="0"/>
    <x v="2"/>
    <n v="15"/>
    <x v="6"/>
    <x v="4"/>
    <x v="1"/>
    <n v="0"/>
  </r>
  <r>
    <x v="1"/>
    <x v="375"/>
    <s v="创业公司"/>
    <s v="职位月薪"/>
    <s v="10001-15000元/月"/>
    <d v="2018-04-04T10:33:32"/>
    <m/>
    <x v="2"/>
    <s v="本科"/>
    <s v="1人"/>
    <s v="协助管理风控部日常工作，协助集团考察重大项目（融资租赁、保理、债权）岗位职责：1、 负责集团内部风险控制及预警机制的完善，梳理业务风险点，完善内部风控制度及风控内审管理流程；2、 负责针对集团各事业部操作业务内容完善相应的风控体系及制度；3、 根据公司风险管理体系要求，进行项目审核；4、 及时掌握行业政策、监管政策、市场情况变化，及时提示潜在风险并提出相应对策；5、 为集团新业务开拓提供风险控制建议，并协助优化现有业务操作流程的风险控制点。任职要求：1、本科及以上学历；2、5年以上金融风控经验，2年以上独立操作能力，具备风控体系设计、建设、管理经验，熟悉抵押、保理、供应链金融的业务审核要点及风险识别能力；3、有股权投资类风险审核实操经验者优先；4、熟练掌握授信业务及产品的主要风险点，主要应包括抵质押类和信用类业务 。"/>
    <s v="北京市朝阳区东大桥路8号SOHO尚都北塔B座15层                                                        查看职位地图"/>
    <x v="0"/>
    <s v="民营"/>
    <s v="基金/证券/期货/投资"/>
    <n v="10001"/>
    <n v="15000"/>
    <x v="2"/>
    <x v="1"/>
    <n v="1"/>
    <x v="0"/>
    <x v="0"/>
    <x v="1"/>
    <n v="12500.5"/>
  </r>
  <r>
    <x v="1"/>
    <x v="366"/>
    <s v="节日福利"/>
    <s v="职位月薪"/>
    <s v="20000-30000元/月"/>
    <d v="2018-04-08T10:06:42"/>
    <m/>
    <x v="6"/>
    <s v="本科"/>
    <s v="1人"/>
    <s v="岗位职责：1. 按照公司战略，建立、健全并不断完善业务风险评价及预防体系，完善风险管理体系，制定授信策略、风险评审标准等对应相关流程制度，实现风控部门工作规范、科学、顺畅、高效地运作；?2. 负责对公司产品、服务风险进行评估，建立实时定量评估及预警机制；3. 配合公司发展战略，贯彻执行公司产品运营及客户的风险评审标准，尽职调查、审批、审查、档案管理等流程，对业务风险、操作风险负责；4. 负责建立业务风险追偿机制，对风险追偿措施与办法的合法性、有效性负责，组织实施债权追偿及资产处置；?5. 负责建立风险损失管理系统，负责根据风险预测提取相关储备金不良资产的清收、盘活、保全等相关事宜；?6. 负责建立公司风险审计，法务管理等相关体系；?7. 负责新产品开发风险评估，并提交风险评估报告。任职要求： ? ? ? ? ? ? ? ? ? ? ? ? ? ? ? ? ? ? ? ? ? ? ? ? ? ? ? ? ? ? ? ? ? ? ? ? ? ? ?1.统招本科及以上学历，金融、法律、审计、财会等相关专业学历；2.五年以上有过金融、小贷、供应链金融、信托行业风险管理相关从业经验；3.有敏锐的风险意识和良好的风险识别能力，熟练掌握及运用各种风险评估及风险控制工具；?4.具有较强的责任心，有良好的沟通能力和团队合作精神。"/>
    <s v="牡丹园城建大厦                                                        查看职位地图"/>
    <x v="4"/>
    <s v="民营"/>
    <s v="计算机软件"/>
    <n v="20000"/>
    <n v="30000"/>
    <x v="6"/>
    <x v="1"/>
    <n v="1"/>
    <x v="4"/>
    <x v="0"/>
    <x v="0"/>
    <n v="25000"/>
  </r>
  <r>
    <x v="1"/>
    <x v="430"/>
    <s v="五险一金"/>
    <s v="职位月薪"/>
    <s v="15001-20000元/月"/>
    <d v="2018-04-08T10:16:31"/>
    <m/>
    <x v="1"/>
    <s v="大专"/>
    <s v="1人"/>
    <s v="岗位职责：1、负责公司风控反欺诈系统等产品的设计，以及产品的短期、中长期、长期规划与管理；2、不断优化产品用户体验，不断创新产品；3、基于对业务需求的深度理解，提供产品分析结论和展望，并将研究的发现转变为可执行和可实现的项目；4、负责产品研发过程中的实施与推进，确保研发和测试能够完全理解需求，并确保上线产品的质量。　任职要求：1.本科及以上学历，3年以上风控产品设计经验；2.有消费金融、小贷、银行风控反欺诈系统产品经验；3.有良好的逻辑思维能力，具备优秀的团队精神和自我管理能力，善于沟通；4.精通产品设计相关工具；"/>
    <s v="北京市朝阳区朝外大街甲6号万通中心A座13层1301"/>
    <x v="0"/>
    <s v="民营"/>
    <s v="互联网/电子商务"/>
    <n v="15001"/>
    <n v="20000"/>
    <x v="1"/>
    <x v="2"/>
    <n v="1"/>
    <x v="0"/>
    <x v="0"/>
    <x v="0"/>
    <n v="17500.5"/>
  </r>
  <r>
    <x v="1"/>
    <x v="375"/>
    <s v="节日福利"/>
    <s v="职位月薪"/>
    <s v="8000-15000元/月"/>
    <d v="2018-04-08T10:06:42"/>
    <m/>
    <x v="2"/>
    <s v="本科"/>
    <s v="1人"/>
    <s v="岗位职责： ? ? ? ? ? ? ? ? ? ? ? ? ? ? ? ? ? ? ? ? ? ? ? ? ? ? ? ? ? ? ? ? ? ? ? ? ? ? ??1.完善风险管理流程和体系，分析评价各类业务经营活动潜在风险，指导、协助市场、运营等业务开展相关部门的风控工作；?2.协助建立公司风险审计，法务管理等相关体系；3.负责公司资金类业务的风险评估，并出具风险预警提示和风险评估报告；4.督促检查运营中产品项目的中后期管理，提出风险预警，控制项目风险；5.跟踪业务进展、负责风控决议的落实，及时反映业务风险状况。任职要求： ? ? ? ? ? ? ? ? ? ? ? ? ? ? ? ? ? ? ? ? ? ? ? ? ? ? ? ? ? ? ? ? ? ? ? ? ? ? ?1.统招本科及以上学历，五年以上金融行业风控相关工作经验，三年以上风控团队管理工作经验；2.熟悉国家金融法律、法规及相关政策；3.具有较强的分析能力及风险防范能力，敏锐的风险意识和良好的风险识别能力、分析能力、较强的前瞻性和原则性；?4.思维慎密、正直诚信、逻辑性强，高度的责任心和敬业精神，良好的团队合作能力和沟通协调能力，工作主动积极，认真仔细，勤勉敬业，性格开朗，责任心强。"/>
    <s v="牡丹园城建大厦                                                        查看职位地图"/>
    <x v="4"/>
    <s v="民营"/>
    <s v="计算机软件"/>
    <n v="8000"/>
    <n v="15000"/>
    <x v="2"/>
    <x v="1"/>
    <n v="1"/>
    <x v="4"/>
    <x v="0"/>
    <x v="0"/>
    <n v="11500"/>
  </r>
  <r>
    <x v="1"/>
    <x v="431"/>
    <s v="每年多次调薪"/>
    <s v="职位月薪"/>
    <s v="20001-30000元/月"/>
    <d v="2018-04-08T10:14:48"/>
    <m/>
    <x v="0"/>
    <s v="不限"/>
    <s v="1人"/>
    <s v="岗位职责：1、制定现金分期业务反欺诈规则、风控策略、风险模型，具体包括准入、授信、定价等信贷流程各阶段的政策与策略；2、对个人数据进行分析结合贷后表现，调整优化模型及风控规则，持续完善风控体系；3、将策略转化为具体实时或离线的规则并跟进落实，最终部署在决策系统中；4、分析用户行为数据、消费数据、财产情况建立客户画像进行风险定价。5. 参与消费金融产品市场调研、产品策划、流程设计并提供创新方案6、与技术部门、业务部门沟通，并推进相关合作项目落地；7、完成各类分析及监控报告等。岗位要求：1、计算机、数学、统计等相关专业本科及以上学历；2、有3年以上贷款的风控经验，互联网金融公司、电商风险策略或建模相关经验，对此类产品的目标用户客群有一定的理解；熟悉了解个人信贷风险要点和全生命周期风控体系；3、具有较强的风险控制意识与危机应对能力；4、良好的数据和流程分析能力、归纳总结能力及洞察力强，熟悉常用的统计方法，对个人借款客户风险分析有丰富的经验；5 .具有独立或带领团队成员推动评分卡、反欺诈系统等风险计量模型开发、维护、优化经验者优先。"/>
    <s v="上海市虹口区四平路96号金融街海伦中心A座16楼"/>
    <x v="0"/>
    <s v="民营"/>
    <s v="基金/证券/期货/投资"/>
    <n v="20001"/>
    <n v="30000"/>
    <x v="0"/>
    <x v="3"/>
    <n v="1"/>
    <x v="0"/>
    <x v="0"/>
    <x v="1"/>
    <n v="25000.5"/>
  </r>
  <r>
    <x v="1"/>
    <x v="350"/>
    <s v="五险一金"/>
    <s v="职位月薪"/>
    <s v="8001-10000元/月"/>
    <d v="2018-04-08T10:02:54"/>
    <m/>
    <x v="0"/>
    <s v="不限"/>
    <s v="1人"/>
    <s v="岗位职责：1、负责对资料进行分类、整理、数据统计；2、思维清晰，善于沟通，纪律性强；3、勤奋踏实、责任心强，有较强抗压能力，能够胜任业务体量扩大情形下的其他相关工作；任职要求：1、学历不限2、有金融行业工作优先录用3、熟练使用办公软件4、具有良好语言沟通能力，性格外向，开朗；5、具有独立思考能力和判断能力，信息收集能力和学习能力，善沟通，善交际；待遇：5-10K(五险），早九晚六 周末双休，有能力者待遇优厚"/>
    <s v="北京市朝阳区京广中心36层                                                        查看职位地图"/>
    <x v="0"/>
    <s v="民营"/>
    <s v="基金/证券/期货/投资"/>
    <n v="8001"/>
    <n v="10000"/>
    <x v="0"/>
    <x v="3"/>
    <n v="1"/>
    <x v="0"/>
    <x v="0"/>
    <x v="1"/>
    <n v="9000.5"/>
  </r>
  <r>
    <x v="1"/>
    <x v="375"/>
    <s v="五险一金"/>
    <s v="职位月薪"/>
    <s v="8000-15000元/月"/>
    <d v="2018-04-08T10:12:11"/>
    <m/>
    <x v="3"/>
    <s v="本科"/>
    <s v="2人"/>
    <s v="职位描述：1、根据公司发展战略规划，分解部门的业务指标，为实现公司的经营目标提供保障；2、建立、完善并实施公司的内控体系、融资租赁管理体系，做到从事前、事中、事后全程控制资金风险；3、部门运行体系的组织、协调和管理，监督、检查风险政策与制度的执行情况；4、根据融资额度权限管理的要求，负责对融资租赁及票据业务进行审查，根据项目情况进行风险评估，提出风险防范建议；5、按季度、年度编制公司风险管理工作报告，指出公司经营风险敞口，提出化解方案，并协助相关部门具体落实；6、参与项目的租后管理工作，指导、督促业务经理进行租后检查，控制租后风险；7、负责对公司拟签合同的各项条款的合规性和合法性进行审核；任职资格：1、本科以上学历，金融、财务、审计等相关专业；2、具有至少一年以上融资租赁、融资担保行业风险管理经验；3、具备较强的信息采集能力、数据分析能力、判断决策能力，对项目稽核、风险分析和风险审查、管理有丰富的经验以及成功案例；4、具备独立审核项目申报材料及客户评价报告的能力，能够对项目的经营、管理、技术、融资、投资等活动进行可行性分析及客观的评价；5、文字表达能力强，能独立撰写《风险评价报告》，明确指出项目的风险程度并提出整改、防范或化解的措施；6、熟悉银行信贷、融资租赁及金融市场，熟悉企业管理运作；7、有电子行业/高端制造业项目风控经验优先录用；"/>
    <s v="深圳市南山区大冲一路18号华润置地大厦E座23层E                                                        查看职位地图"/>
    <x v="4"/>
    <s v="合资"/>
    <s v="租赁服务"/>
    <n v="8000"/>
    <n v="15000"/>
    <x v="3"/>
    <x v="1"/>
    <n v="2"/>
    <x v="4"/>
    <x v="3"/>
    <x v="0"/>
    <n v="11500"/>
  </r>
  <r>
    <x v="1"/>
    <x v="375"/>
    <s v="五险一金"/>
    <s v="职位月薪"/>
    <s v="6000-12000元/月"/>
    <d v="2018-04-08T10:03:07"/>
    <m/>
    <x v="2"/>
    <s v="本科"/>
    <s v="1人"/>
    <s v="岗位职责：1、负责投/融资项目的调查审查、方案设计、操作管理等事宜；2、负责或参与投/融资业务的分类信息收集和市场调研，以及进行产品开发；3、负责或参与投/融资业务的风控制度流程等建设及合规管理等工作；4、负责或参与投/融资风控后备人才的培养。任职资格：1、经济金融或财务会计类专业本科以上学历，年龄35岁以下；2、具有资本市场从业经验,3年以上正规机构从事信贷审查或1年以上信贷管理经验者优先；3、具有银行从业资格、基金从业资格者优先；4、熟悉银行、信托、资管等同业产品，风险控制意识强；5、勤学善思、认真细致，坚持原则，责任心强。"/>
    <s v="深圳市福田区上梅林梅东二路8号鼎业大厦8楼"/>
    <x v="4"/>
    <s v="其它"/>
    <s v="基金/证券/期货/投资"/>
    <n v="6000"/>
    <n v="12000"/>
    <x v="2"/>
    <x v="1"/>
    <n v="1"/>
    <x v="4"/>
    <x v="5"/>
    <x v="1"/>
    <n v="9000"/>
  </r>
  <r>
    <x v="1"/>
    <x v="432"/>
    <s v="五险一金"/>
    <s v="职位月薪"/>
    <s v="20001-30000元/月"/>
    <d v="2018-04-04T10:30:18"/>
    <m/>
    <x v="1"/>
    <s v="本科"/>
    <s v="1人"/>
    <s v="岗位职责：1， 根据公司风控体系要求，制定风险管控方案，构建业务风险评价及预防体系；2， 对公司各类投资项目的信用风险、市场风险和操作风险进行实质审查、分析与控制，参与项目尽调工作，制作项目风险审查备忘录，并对项目是否可行、关键风险点及建议采取的风控措施形成自己独立的判断；3， 组织对公司重大合同的审查和投资协议的审核，出具合规意见；4， 建立和实施业务风险追偿机制，定期走访项目，不断完善投后管理的制度及执行检视工作；5， 参与金融产品交易结构的搭建，提示存在的风险点；6， 对投资部门、融资部门各项操作的合规性行使独立监督审查权；7， 在出现重大问题时及时向风险控制委员会报送相关专项报告；8， 解答业务部门对于各类业务操作过程中的风控要求及各种疑难问题的咨询；9， 参与公司新业务开发的风险评估工作。任职要求：1， 5年以上证券、基金、信托等金融机构投资或风控工作经验，或3年以上资本市场法律服务工作经验；2， 金融、经济、财务、法学等相关专业本科及以上学历，其中第一学历须为21*/98*院校全日制本科；3， 熟悉产业基金、并购、投行、资管等业务，具备基金从业资格证或已经通过基金从业人员资格考试；4， 本岗位要求应聘人员具有法律专业学习或从业经历背景，具有丰富的项目审批、风险识别经验，熟悉金融行业运作流程和监管法律法规，熟悉股权投资风险控制相关法律法规和操作规程；5， 具有知名会计师事务所或律师事务所相关工作经验优先，具有法律职业资格、注册会计师、基金从业资格证等职业资格优先；6， 思维缜密、原则性强、责任心强，具有高度的职业道德。"/>
    <s v="北京市朝阳区姚家园甲118号达美中心3号楼901                                                        查看职位地图"/>
    <x v="4"/>
    <s v="民营"/>
    <s v="计算机软件"/>
    <n v="20001"/>
    <n v="30000"/>
    <x v="1"/>
    <x v="1"/>
    <n v="1"/>
    <x v="4"/>
    <x v="0"/>
    <x v="0"/>
    <n v="25000.5"/>
  </r>
  <r>
    <x v="1"/>
    <x v="433"/>
    <s v="节日福利"/>
    <s v="职位月薪"/>
    <s v="2001-4000元/月"/>
    <s v="0002-01-01 00:00:00"/>
    <m/>
    <x v="0"/>
    <s v="大专"/>
    <s v="1人"/>
    <s v="岗位职责：1、负责营业部办公现场环境管理、日常客户维护；2、负责客户咨询服务、申请-录单、扫描和归档，安排客户洽谈，签约接待和处理客户投诉等工作；3、负责营业部客户资料整理归档及档案管理工作；4、负责到期还款客户提醒， M1 逾期客户还款管理工作；5、及时发现营业部现场或风险在的问题，及时处理，对不能处理的问题客户存及时上报；6、定期进行岗位工作总结并及时改进；7、完成上级安排的其他临时工作；任职要求：1、金融专业优先；2、信贷客服工作经验；3、灵活、细致、耐心，善人际沟通；工作地址广州增城区星盾大厦7楼"/>
    <s v="广州增城                                                        查看职位地图"/>
    <x v="0"/>
    <s v="民营"/>
    <s v="银行"/>
    <n v="2001"/>
    <n v="4000"/>
    <x v="0"/>
    <x v="2"/>
    <n v="1"/>
    <x v="0"/>
    <x v="0"/>
    <x v="0"/>
    <n v="3000.5"/>
  </r>
  <r>
    <x v="1"/>
    <x v="434"/>
    <s v="五险一金"/>
    <s v="职位月薪"/>
    <s v="7000-12000元/月"/>
    <d v="2018-04-04T10:20:56"/>
    <m/>
    <x v="3"/>
    <s v="本科"/>
    <s v="2人"/>
    <s v="工作职责：1、通过分析已有客户多维度数据，制定贷款客户风险政策策略及风控流程等；2、跟踪风控流程，及时发现客户欺诈事件及欺诈形势，调整风控策略及流程。3、配合产品，技术团队实行风控规则执行、部署’、以量化分析的方法，数据驱动决策；4、 与数据分析团队合作优化风控流程及完善策略’5. 收集及了解行业内主流信贷产品的形态及风控策略，定期产出分析报告6、完成工作需要的一些报表展示以及上级交代的其他工作。任职资格：1、本科及以上学历，数学、计算机，统计学或金融等相关专业；2、同业、银行信用卡、小额贷款风控策略分析及制定、数据分析工作经验，具有准确把握政策的能力；3、熟练使用 SQL, Excel等分析工具4、具备良好沟通能力，学习能力，和团队协作精神。有强烈的学习和提高欲望。有创新和冒险精神，渴望在快节奏的创业公司提升自己，创造价值。视能力而定，优秀者不局限于以上薪资范围。"/>
    <s v="上海市虹口区金融街海伦中心16L                                                        查看职位地图"/>
    <x v="0"/>
    <s v="民营"/>
    <s v="互联网/电子商务"/>
    <n v="7000"/>
    <n v="12000"/>
    <x v="3"/>
    <x v="1"/>
    <n v="2"/>
    <x v="0"/>
    <x v="0"/>
    <x v="0"/>
    <n v="9500"/>
  </r>
  <r>
    <x v="1"/>
    <x v="435"/>
    <s v="节日福利"/>
    <s v="职位月薪"/>
    <s v="2001-4000元/月"/>
    <s v="0002-01-01 00:00:00"/>
    <m/>
    <x v="0"/>
    <s v="大专"/>
    <s v="1人"/>
    <s v="岗位职责：1、负责客户咨询服务、申请-录单、扫描和归档，安排客户洽谈，签约接待和处理客户投诉等工作；2、负责营业部客户资料整理归档及档案管理工作；3、负责到期还款客户提醒， M1 逾期客户还款管理工作；4、及时发现营业部现场或风险在的问题，及时处理，对不能处理的问题客户存及时上报；5、定期进行岗位工作总结并及时改进；6、完成上级安排的其他临时工作；任职要求：1、金融专业优先；2、有车贷、信贷客服工作经验；3、灵活、细致、耐心，善人际沟通，有一定法律意识；"/>
    <s v="广州天河区珠江新城                                                        查看职位地图"/>
    <x v="0"/>
    <s v="民营"/>
    <s v="银行"/>
    <n v="2001"/>
    <n v="4000"/>
    <x v="0"/>
    <x v="2"/>
    <n v="1"/>
    <x v="0"/>
    <x v="0"/>
    <x v="0"/>
    <n v="3000.5"/>
  </r>
  <r>
    <x v="1"/>
    <x v="436"/>
    <m/>
    <s v="职位月薪"/>
    <s v="15000-30000元/月"/>
    <d v="2018-04-04T10:20:56"/>
    <m/>
    <x v="1"/>
    <s v="大专"/>
    <s v="1人"/>
    <s v="岗位职责：1、制定现金分期业务反欺诈规则、风控策略、风险模型，具体包括准入、授信、定价等信贷流程各阶段的政策与策略；2、对个人数据进行分析结合贷后表现，调整优化模型及风控规则，持续完善风控体系；3、将策略转化为具体实时或离线的规则并跟进落实，最终部署在决策系统中；4、分析用户行为数据、消费数据、财产情况建立客户画像进行风险定价。5. 参与消费金融产品市场调研、产品策划、流程设计并提供创新方案6、与技术部门、业务部门沟通，并推进相关合作项目落地；7、完成各类分析及监控报告等。岗位要求：1、计算机、数学、统计等相关专业本科及以上学历；2、有3年以上贷款的风控经验，互联网金融公司、电商风险策略或建模相关经验，对此类产品的目标用户客群有一定的理解；熟悉了解个人信贷风险要点和全生命周期风控体系；3、具有较强的风险控制意识与危机应对能力；4、良好的数据和流程分析能力、归纳总结能力及洞察力强，熟悉常用的统计方法，对个人借款客户风险分析有丰富的经验；5 .具有独立或带领团队成员推动评分卡、反欺诈系统等风险计量模型开发、维护、优化经验者优先。"/>
    <s v="上海市海伦路                                                        查看职位地图"/>
    <x v="0"/>
    <s v="民营"/>
    <s v="互联网/电子商务"/>
    <n v="15000"/>
    <n v="30000"/>
    <x v="1"/>
    <x v="2"/>
    <n v="1"/>
    <x v="0"/>
    <x v="0"/>
    <x v="0"/>
    <n v="22500"/>
  </r>
  <r>
    <x v="1"/>
    <x v="437"/>
    <s v="五险一金"/>
    <s v="职位月薪"/>
    <s v="4000-8000元/月"/>
    <d v="2018-03-30T09:47:02"/>
    <m/>
    <x v="0"/>
    <s v="本科"/>
    <s v="2人"/>
    <s v="岗位职责：1、熟练使用办公软件、整理并审核客户信息，并录入系统；2、配合风控、进行实地考察，了解客户信息及资质。3、 领导交办的其他事宜。任职要求：1、本科以上学历，具备较强的沟通、协调能力； 2、了解贷款业务的相关知识； 3、人品端正、责任心强、能够吃苦耐劳； 4、有较强的团队合作精神，抗压力强； 5、会开车、熟悉北京道路、有房屋抵押贷款行业同岗位从业经验者优先。"/>
    <s v="丰台区宋家庄路苇子坑149号文化产业园办公楼3层（地铁5号线、10号线、亦庄线宋家庄站C出口向东300米即到）                                                        查看职位地图"/>
    <x v="6"/>
    <s v="上市公司"/>
    <s v="房地产/建筑/建材/工程"/>
    <n v="4000"/>
    <n v="8000"/>
    <x v="0"/>
    <x v="1"/>
    <n v="2"/>
    <x v="6"/>
    <x v="2"/>
    <x v="0"/>
    <n v="6000"/>
  </r>
  <r>
    <x v="1"/>
    <x v="371"/>
    <s v="五险一金"/>
    <s v="职位月薪"/>
    <s v="8001-10000元/月"/>
    <d v="2018-04-04T10:04:40"/>
    <m/>
    <x v="3"/>
    <s v="本科"/>
    <s v="1人"/>
    <s v="岗位职责：1、根据相关政策法规和公司业务发展战略（私募股权投资基金方向），制订风控政策、流程和制度，完善风险控制和内控制度体系；2、参与金融产品交易结构的搭建，提示存在的风险点；在产品/项目上线前，坚持独立、客观、公正的工作原则，及时、独立出具风险评估意见；3、搜集、整理与公司经营有关的法律、法规、行业政策等信息，评估公司相关项目管理制度、流程、方案及计划的法律合规性；4、负责监督和跟踪产品的实际运行情况，与其他部门配合，对风控规则、流程进行持续优化；5、通过对宏观、行业、市场变化发展趋势的研究，为业务人员提供风险保障支持。任职要求：1、有私募股权投资基金项目经验；2、全日制统招本科及以上学历，财务、法律、金融类等相关专业，具备基金从业资格证或已经通过基金从业人员资格考试；3、具有金融行业风险管理工作经验，对大数据风控有一定的了解和研究；4、具有优秀的风险控制意识和风险管理能力；5、具有较强的敬业精神和全局意识，性格沉稳，工作认真、细致，原则性强；6、具有较强的逻辑分析能力，独立思维和判断的能力；7、有法律相关经验者优先。"/>
    <s v="上海市 虹口区 汶水东路29号榕辉大厦                                                        查看职位地图"/>
    <x v="3"/>
    <s v="合资"/>
    <s v="基金/证券/期货/投资"/>
    <n v="8001"/>
    <n v="10000"/>
    <x v="3"/>
    <x v="1"/>
    <n v="1"/>
    <x v="3"/>
    <x v="3"/>
    <x v="1"/>
    <n v="9000.5"/>
  </r>
  <r>
    <x v="1"/>
    <x v="375"/>
    <s v="五险一金"/>
    <s v="职位月薪"/>
    <s v="15001-20000元/月"/>
    <d v="2018-03-28T18:48:27"/>
    <m/>
    <x v="1"/>
    <s v="本科"/>
    <s v="1人"/>
    <s v="岗位职责1、完善优化现有内控管理体系，根据公司业务开展情况梳理评估风险并提出整改建议，拟写内控评价报告；2、持续跟踪公司制度、流程的运行状况，提出改进建议；监督合规巡检的改进落实情况，及时发现潜在风险； 3、根据计划开展风控巡检或专项审查工作，出具专项调查报告；4、审核并完善风险防范措施，推动业务流程优化。任职要求1、本科及以上学历，主修风险控制、金融、会计、审计等相关专业；2、3年以上大型互联网企业风险管理相关岗位工作经验； 3、熟悉COSO内控框架，了解SOX，熟练掌握目标管理、管理流程设计和规章制度的建设等，具备相应的实践能力和工作经验； 3、具有较强的组织协调能力和综合分析能力，良好的团队管理能力、业务发展规划能力。"/>
    <s v="朝阳区北苑家园秋实路绣菊园7号天九幸福控股集团"/>
    <x v="1"/>
    <s v="民营"/>
    <s v="基金/证券/期货/投资"/>
    <n v="15001"/>
    <n v="20000"/>
    <x v="1"/>
    <x v="1"/>
    <n v="1"/>
    <x v="1"/>
    <x v="0"/>
    <x v="1"/>
    <n v="17500.5"/>
  </r>
  <r>
    <x v="1"/>
    <x v="438"/>
    <s v="五险一金"/>
    <s v="职位月薪"/>
    <s v="10001-15000元/月"/>
    <d v="2018-04-04T10:25:30"/>
    <m/>
    <x v="0"/>
    <s v="不限"/>
    <s v="5人"/>
    <s v="岗位职责：1.参与制定内部风险控制制度并监督执行；2.熟悉金融法律相关知识精通房产抵押相关手续流程，能独立审核项目；3.对于大额、非标情况编写风控审查报告并汇报；4.发现、识别、处理风险案件；对针对部门内重要案例及审批技能进行指导和培训；对部门内审批效率提升及流程优化和风险判别方法提供建议和方案。任职要求：1.本科以上学历，金融、法律、风险管理等相关专业，条件优秀者可放宽；2.较强的风险意识，具备丰富的行业和社会经验，能够识别判断客户风险并提供有效管控措施，熟知相关房价市场政策；3.具备较好的沟通分析能力，责任心强，逻辑性强，洞察力强；能够接受加班。"/>
    <s v="北京市朝阳区网信大厦B座803                                                        查看职位地图"/>
    <x v="0"/>
    <s v="民营"/>
    <s v="基金/证券/期货/投资"/>
    <n v="10001"/>
    <n v="15000"/>
    <x v="0"/>
    <x v="3"/>
    <n v="5"/>
    <x v="0"/>
    <x v="0"/>
    <x v="1"/>
    <n v="12500.5"/>
  </r>
  <r>
    <x v="1"/>
    <x v="375"/>
    <m/>
    <s v="职位月薪"/>
    <s v="12000-20000元/月"/>
    <d v="2018-04-02T10:29:31"/>
    <m/>
    <x v="0"/>
    <s v="不限"/>
    <s v="1人"/>
    <s v="1、 负责投资项目风险评估，对固收类或权益类投资风险做出独立评价，撰写项目风险评估及评审报告；2、根据项目资料进行项目立项前的风险咨询及评估，出具书面风险评估意见，并进行项目事中风险监控、检测及事后的风险评估，出具风险预警提示和风险评估报告；3、负责拟定风险控制部的风险管理、内部控制体系等相关制度、业务流程和操作细则；4、监督各业务部门对风控制度及流程的执行情况，及时向领导上报已识别的风险；5、负责管理公司业务运作流程中的风险敞口及日常信用风险及市场风险的监控，并根据风险控制制度及策略，应对突发事件/风险；6、负责定期对投资项目进行检查与管理，并监控各类业务风险的分析及防范措施的制定；并建立企业风险数据库和跟踪档案；7、对各类创新业务进行风险评估，并提交创新业务风险评估报告；对重大业务、重大事件进行不定期风险评估；任职资格:1、全日制本科以上学历，金融、经济、财务、法律等相关专业，具备基金从业证者优先；2、5年以上风险控制岗位工作经验，熟知基金，可以包括基金投资、券商投行、信托产品开发或项目尽调等工作经历，独立负责过多个项目运作、投资或管理；3、熟悉相关法律法规和投资方法、交易结构；熟悉财务、企业经营等分析方法；4、有责任心和良好的沟通技巧，有较好的文字表达能力和较强的逻辑思维能力；工作积极主动，重视团队合作。"/>
    <s v="海芷资产管理(上海)有限公司"/>
    <x v="0"/>
    <s v="民营"/>
    <s v="基金/证券/期货/投资"/>
    <n v="12000"/>
    <n v="20000"/>
    <x v="0"/>
    <x v="3"/>
    <n v="1"/>
    <x v="0"/>
    <x v="0"/>
    <x v="1"/>
    <n v="16000"/>
  </r>
  <r>
    <x v="1"/>
    <x v="245"/>
    <m/>
    <s v="职位月薪"/>
    <s v="10001-15000元/月"/>
    <d v="2018-04-08T10:04:23"/>
    <m/>
    <x v="3"/>
    <s v="本科"/>
    <s v="2人"/>
    <s v="1、负责对日常各类风控数据的统计整理和分析? ? ?形成完整的风控数据分析体系；? ? ?为政策调整、流程优化提供数据支撑；2、负责定期出具风控数据的分析报告? ? ?对风险数据进行深入分析、挖掘，并及时进行反馈；? ? ?对风控数据进行数据挖掘，提炼指标，不断优化完善数据模型；3、负责对风控数据的统一报出及对接第三方风控平台? ? ?对外（包含监管机构、合作机构等），关于风控数据的统一报出；? ? ?负责寻找第三方风控平台的手段及技术，包含但不限于征信供应商、反欺诈、黑名单、失联失信客户数据等服务；? ? ?负责第三方风控平台的初步洽谈并进行测试，并进行评判；? ? ?负责根据第三方风控平台测试结果，提出初步采购意向，联合风险策略中心进行供应商采购；4、完成上级领导交办的其它工作任务任职要求：1、全日制本科及以上学历，经济学、统计学、数学等相关专业优先；2、至少一年互联网金融风控经验，硕士应届毕业生综合资质佳可考虑；3、对数据敏感，具备数据分析思维；? ? ?掌握基本数据分析模型、风控指标分析、产品需求分解；4、精通EXECL等相关软件，熟悉基础的统计管理软件及数据分析软件SPSS/SAS/SQL等；5、具有较强的数据分析能力、逻辑思维能力和沟通能力；6、良好的风险合规意识、职业道德和敬业精神。"/>
    <s v="国人通信大厦                                                        查看职位地图"/>
    <x v="0"/>
    <s v="民营"/>
    <s v="专业服务/咨询(财会/法律/人力资源等)"/>
    <n v="10001"/>
    <n v="15000"/>
    <x v="3"/>
    <x v="1"/>
    <n v="2"/>
    <x v="0"/>
    <x v="0"/>
    <x v="0"/>
    <n v="12500.5"/>
  </r>
  <r>
    <x v="1"/>
    <x v="439"/>
    <s v="五险一金"/>
    <s v="职位月薪"/>
    <s v="20001-30000元/月"/>
    <d v="2018-04-03T08:49:54"/>
    <m/>
    <x v="1"/>
    <s v="本科"/>
    <s v="1人"/>
    <s v="岗位职责：1、参与项目现场尽职调查，核对项目的真实性，评估业务主要风险；2、出具风险评价报告，并明确评审意见及理由；3、核实确保所提供的抵、质押物的真实性、有效性、担保能力及抵质押物及比率符合相关制度要求；4、按照授信业务操作流程和授信决策要求，全面审核授信条件是否落实；严格监督放款程序的执行；5、跟踪监测客户经营及资产安全状况，审核租后报告，对大额逾期及租赁物风险进行预警，监督业务部门实施租后整改措施；6、对接产品、法律、财务等部门，建设风控IT系统，参与金融产品的制定工作；任职要求：1、本科及以上学历，金融、财务、审计、税务、风险管理等相关专业；2、获得CFA、FRM、CPA资格证书者优先；3、4年以上汽车金融、银行、融资租赁、保险证券、投行金融机构大项目信审工作经历；4、5年以上汽车金融、银行、融资租赁、保险证券等大型公司风险控制高级管理岗位工作经验。"/>
    <s v="海淀区中关村南三街6号中科资源大厦北楼                                                        查看职位地图"/>
    <x v="1"/>
    <s v="上市公司"/>
    <s v="零售/批发"/>
    <n v="20001"/>
    <n v="30000"/>
    <x v="1"/>
    <x v="1"/>
    <n v="1"/>
    <x v="1"/>
    <x v="2"/>
    <x v="0"/>
    <n v="25000.5"/>
  </r>
  <r>
    <x v="1"/>
    <x v="366"/>
    <m/>
    <s v="职位月薪"/>
    <s v="15001-20000元/月"/>
    <d v="2018-04-08T09:26:09"/>
    <m/>
    <x v="2"/>
    <s v="本科"/>
    <s v="1人"/>
    <s v="岗位职责： 1、负责公司业务风控体系的建立、运行。 2、持续优化风控手段和风控政策与流程。 3、对信贷风险控制结果负责。 4、建立风险管理培训机制，提升公司员工风险能力和意识， 推动诚信文化的形成和渗透。5、协调部门相关人员和公司相关部门保持业务流程的高效运转。 任职资格： 1、31-45岁，男女不限，本科及以上学历。 2、具有3年以上消费金融风险管理的经验。 3、具有丰富的信贷风险识别经验,熟悉信贷业务风控流程、手段和工具。 4、 思维缜密、原则性强、正直，高度的责任心与敬业精神，良好的团队精神与领导能力"/>
    <s v="深圳市福田区福华一路6号免税商务大厦塔楼7楼09-21单元                                                        查看职位地图"/>
    <x v="4"/>
    <s v="民营"/>
    <s v="基金/证券/期货/投资"/>
    <n v="15001"/>
    <n v="20000"/>
    <x v="2"/>
    <x v="1"/>
    <n v="1"/>
    <x v="4"/>
    <x v="0"/>
    <x v="1"/>
    <n v="17500.5"/>
  </r>
  <r>
    <x v="1"/>
    <x v="440"/>
    <m/>
    <s v="职位月薪"/>
    <s v="10001-15000元/月"/>
    <d v="2018-04-08T10:30:52"/>
    <m/>
    <x v="6"/>
    <s v="本科"/>
    <s v="1人"/>
    <s v="具备15年及以上相关领域的工作经验；熟悉合约、审计、招投标等方面工作；与各部门、业务条线有较强的协调组织沟通能力；执行力强，有较强的主观能动性，能及时高效完成各项工作；团队协作好，性格开朗，热爱本职岗位，具备奉献精神。"/>
    <s v="上海市普陀区宜昌路130号壹号码头南2-4楼                                                        查看职位地图"/>
    <x v="4"/>
    <s v="国企"/>
    <s v="环保"/>
    <n v="10001"/>
    <n v="15000"/>
    <x v="6"/>
    <x v="1"/>
    <n v="1"/>
    <x v="4"/>
    <x v="6"/>
    <x v="0"/>
    <n v="12500.5"/>
  </r>
  <r>
    <x v="1"/>
    <x v="375"/>
    <s v="创业公司"/>
    <s v="职位月薪"/>
    <s v="12000-20000元/月"/>
    <d v="2018-04-08T09:42:19"/>
    <m/>
    <x v="2"/>
    <s v="本科"/>
    <s v="1人"/>
    <s v="岗位职责:1、运用互联网金融产品的风险政策，策略设计，包括申请流程、风险定价，授信金额等；?2、定期监测和分析各项风险指标，了解并研究市场上相关产品的风控策略和技术及风控表现趋势的原因分析，撰写相应的分析报告，协助高层决策；3、收集并整理风险事件及欺诈案件的数据信息，总结欺诈案件特征，优化风控策略；4、参与P2P产品、业务与流程的优化和创新，提出风险识别、风险评估、风险控制等方案；5、合理应用风控评分模型，主导模型的审核、验证。任职资格:1、全日制本科及以上学历，专业不限，金融、经济、财会类或法律类等相关专业优先；2、3年以上金融从业经验，熟悉信贷政策、风险模型、评分卡、审批、催收各模块，有P2P风控政策经验者优先，有银行、信用卡中心、消费金融机构的相关经验者优先；3、有较强的逻辑思维能力、数据挖掘分析能力、风险预测和判断能力；4、良好的沟通协调能力和团队合作精神，工作积极主动，责任心强，抗压能力强；5、有统计分析工具（如SPSS、SAS、SQL、Excel等）使用经验者优先。"/>
    <s v="北京市海淀区知春路                                                        查看职位地图"/>
    <x v="3"/>
    <s v="股份制企业"/>
    <s v="互联网/电子商务"/>
    <n v="12000"/>
    <n v="20000"/>
    <x v="2"/>
    <x v="1"/>
    <n v="1"/>
    <x v="3"/>
    <x v="4"/>
    <x v="0"/>
    <n v="16000"/>
  </r>
  <r>
    <x v="1"/>
    <x v="441"/>
    <m/>
    <s v="职位月薪"/>
    <s v="10001-15000元/月"/>
    <d v="2018-04-04T09:25:41"/>
    <m/>
    <x v="0"/>
    <s v="不限"/>
    <s v="1人"/>
    <s v="职位描述：1. 负责跟踪所辖区域内各业务部门市场、销售及日常运营的情况，落实各项风控管理政策的执行；2. 独立负责公司行业客户的事前尽职调查工作，并出具尽职调查报告；3. 了解公司各类产品，掌握业务流程、产品、政策的风险点，保持与所辖区域的业务部门日常沟通，提炼属地风险特征；4. 掌握所辖区域的行业政策及竞品动态，定期走访相关行业客户，及时发现潜在的风险特征和风险动向,并向总部提报解决方案，且推动落实；岗位要求：1. 本科及以上学历，金融、经济、财务、法律、以及风险管理等相关专业优先；2. 2年以上工作经验，具有担保公司、保理公司、小贷公司或P2P公司信贷审核、信用评估相关从业经验者优先；3. 工作认真、负责，具备较强的沟通能力及团队合作能力；4. 具有优秀的跨部门协调能力，拥有较强的心理素质及抗压能力。"/>
    <s v="海淀区国海广场"/>
    <x v="1"/>
    <s v="股份制企业"/>
    <s v="互联网/电子商务"/>
    <n v="10001"/>
    <n v="15000"/>
    <x v="0"/>
    <x v="3"/>
    <n v="1"/>
    <x v="1"/>
    <x v="4"/>
    <x v="0"/>
    <n v="12500.5"/>
  </r>
  <r>
    <x v="1"/>
    <x v="442"/>
    <s v="节日福利"/>
    <s v="职位月薪"/>
    <s v="8000-12000元/月"/>
    <d v="2018-04-04T09:27:55"/>
    <m/>
    <x v="3"/>
    <s v="本科"/>
    <s v="1人"/>
    <s v="职位描述：1、负责筛选市场优质金融产品及对产品风险评估工作；2、及时了解监管部门相关政策动态并结合公司情况制定应对制度，防范公司运营与投资管理过程中的各项合规政策风险；3、审核公司发行产品和对外业务合作中潜在的合规风险点，对公司各类合同协议、对外产品和服务文稿进行合规性审核；4、与合作机构保持良好的合作关系，负责项目合作方的维护与协调工作；5、负责公司基金备案等手续办理，基金合同及合作协议的文本管理工作。任职要求：1、法律、风险管理、金融等本科以上学历，文笔流畅，思维逻辑强；2、2年以上金融风控工作经验，持有基金从业资格证，具有扎实的理论基础，较强的风控管理能力，优秀的协调沟通能力；3、具备一定的风险评估能力，较强的信息采集和分析判断能力，考虑问题细致，思路清晰；"/>
    <s v="广州市天河区珠江新城珠江东路16号高德置地大厦冬座3604-3605房"/>
    <x v="4"/>
    <s v="民营"/>
    <s v="基金/证券/期货/投资"/>
    <n v="8000"/>
    <n v="12000"/>
    <x v="3"/>
    <x v="1"/>
    <n v="1"/>
    <x v="4"/>
    <x v="0"/>
    <x v="1"/>
    <n v="10000"/>
  </r>
  <r>
    <x v="1"/>
    <x v="341"/>
    <s v="五险一金"/>
    <s v="职位月薪"/>
    <s v="10001-15000元/月"/>
    <d v="2018-04-08T09:41:36"/>
    <m/>
    <x v="1"/>
    <s v="本科"/>
    <s v="1人"/>
    <s v="岗位职责：1.协助团队搭建企业风险管理体系建设；2.执行各类资产的风控流程及风控标准；3.梳理并跟踪各投资项目风控点，评价风险出具风控措施及意见，形成风控报告；4.协助组织风控项目上报专家评审会，并执行专家评审会的风控决议；5. 参与企业投资及资产管理各项业务的风险管理工作。任职要求：1.具有2年以上的投资管理经验，有较强的风险管理理论基础，熟悉常用风险控制模型；2.国内或国外高等院校对应水平专业（经济、金融等）本科及以上学历；3.工作细致、严谨；4.具有律师资格、注册会计师资格优先、证券从业资格证及基金从业资格者优先。"/>
    <s v="北京市西城区金融大街4号金益大厦6层                                                        查看职位地图"/>
    <x v="4"/>
    <s v="国企"/>
    <s v="基金/证券/期货/投资"/>
    <n v="10001"/>
    <n v="15000"/>
    <x v="1"/>
    <x v="1"/>
    <n v="1"/>
    <x v="4"/>
    <x v="6"/>
    <x v="1"/>
    <n v="12500.5"/>
  </r>
  <r>
    <x v="1"/>
    <x v="443"/>
    <s v="周末双休"/>
    <s v="职位月薪"/>
    <s v="50000-90000元/月"/>
    <d v="2018-04-08T09:26:20"/>
    <m/>
    <x v="1"/>
    <s v="本科"/>
    <s v="1人"/>
    <s v="岗位职责：1、以数据驱动的风控技术为核心，对获客、审查审批、贷后管理等信贷全流程搭建风控体系； 2、针对小微金融与消费金融等公司新型信贷产品，对应开发设计整套风控评分卡模型，以及模型审核、验证与监控，推动风险政策与策略在具体系统层面进行落实，进而推动业务发展；3、针对公司现有风控管理政策修订与完善，促使风控条线综合效率、评分卡等自动决策运用、风险识别控制技术方面不断提升和升级；4、快速熟悉公司业务、系统及数据，针对逾期率、违约率提出有可量化效果的优化建议，同时审查和改进第三方征信供应商服务质量的监督程序; 5、掌握行业政策信息，提出相应对策，针对公司即时风险问题，评估风险状态与风险程度，分析风险来源和影响，提供解决方案；6、全面负责风控运营数据分析与运营策略优化，确保风险运营工作平稳有序。?任职要求：1、全日制本科以上学历，工商管理、经济、金融或信息专业，具有10年及以上银行和信贷行业系统风险管理经验，现任银行或中大型规模金融机构风控部门负责人及以上职位； 2、熟悉各种风险评估分析工具，熟悉风险模型在实务中的应用，精通风险管理工作流程，对业务运作流程及控制关键点有清晰了解； 3、性格成熟稳重，有较强的沟通协调能力，良好的抗压能力，富有团队精神与领导能力；"/>
    <s v="深圳市福田区华强北中航中心35楼                                                        查看职位地图"/>
    <x v="1"/>
    <s v="民营"/>
    <s v="基金/证券/期货/投资"/>
    <n v="50000"/>
    <n v="90000"/>
    <x v="1"/>
    <x v="1"/>
    <n v="1"/>
    <x v="1"/>
    <x v="0"/>
    <x v="1"/>
    <n v="70000"/>
  </r>
  <r>
    <x v="1"/>
    <x v="444"/>
    <s v="节日福利"/>
    <s v="职位月薪"/>
    <s v="6001-8000元/月"/>
    <d v="2018-04-08T10:14:00"/>
    <m/>
    <x v="0"/>
    <s v="不限"/>
    <s v="5人"/>
    <s v="职位介绍1、根据各事业部的要求，组织人员强制收回问题车辆；2、解决已申报的各类问题车辆；3、解决应收账款；4、配合法务部进行民事诉讼及立案工作；5、风控经理交办的其他事宜。 任职要求:1、年龄23岁以上，身高170以上；2、对法律基础知识具有一定的了解，有驾照，1年以上实际驾龄；3、特种退伍兵或者公安警察院校、体育院校毕业生优先考虑；4、沟通、协调、组织能力强。"/>
    <s v="深圳市罗湖区深南东路鸿昌广场45层"/>
    <x v="1"/>
    <s v="外商独资"/>
    <s v="租赁服务"/>
    <n v="6001"/>
    <n v="8000"/>
    <x v="0"/>
    <x v="3"/>
    <n v="5"/>
    <x v="1"/>
    <x v="7"/>
    <x v="0"/>
    <n v="7000.5"/>
  </r>
  <r>
    <x v="1"/>
    <x v="341"/>
    <s v="五险一金"/>
    <s v="职位月薪"/>
    <s v="10000-12000元/月"/>
    <d v="2018-04-08T09:40:34"/>
    <m/>
    <x v="1"/>
    <s v="本科"/>
    <s v="1人"/>
    <s v="岗位职责：1、负责具体业务项目的前期尽职调查工作，包括具体业务资料审核、查证、客户的现场调查；2、负责具体业务的风险分析与报告的填写，对报告内容负职务责任【具备独自撰写风险分析报告的能力】；3、负责具体业务中与业务部、商务部、财务部之间的沟通与协调；4、负责协助其他部门对已操作业务进行跟踪监督；5、负责保管每项业务的风险调查及分析评估资料和档案。任职要求：1、统招全日制本科及以上学历，财务、金融、法律相关专业，具有较强财务分析专业基础、法务基础；2、二年以上银行信贷或供应链风险管理工作经验；3、或者在消费类电子行业（大型方案商、集成商、液晶模组厂商）任财务管理或法务管理的人员；4、对银行融资及金融工具（信用证等）熟悉的优先；5、具有会计师职称或司法职业资格的优先。福利待遇：1、周末双休，每天7.5小时工作制；2、年度调薪机会；3、入职即买五险一金，社保全员购买综合医疗；4、双通道晋升机制5、完善的培训体系；6、人才福利房；7、绩效奖、季度奖；8、员工俱乐部活动（篮球、羽毛球、瑜伽、游泳、户外）；9、每年一次年度旅游、拓展活动、全身体检；10、每逢节日发放节日福利；11、员工生日举办员工生日会。"/>
    <s v="深圳市福田区泰然八路31号泰然大厦C座25楼、B座7楼                                                        查看职位地图"/>
    <x v="0"/>
    <s v="上市公司"/>
    <s v="贸易/进出口"/>
    <n v="10000"/>
    <n v="12000"/>
    <x v="1"/>
    <x v="1"/>
    <n v="1"/>
    <x v="0"/>
    <x v="2"/>
    <x v="0"/>
    <n v="11000"/>
  </r>
  <r>
    <x v="1"/>
    <x v="445"/>
    <s v="节日福利"/>
    <s v="职位月薪"/>
    <s v="8001-10000元/月"/>
    <d v="2018-04-05T10:10:11"/>
    <m/>
    <x v="0"/>
    <s v="大专"/>
    <s v="5人"/>
    <s v="岗位职责：1.以电话形式协助和提醒客户及时处理逾期的款项，为客户遇到的还款问题提供解决方案2.核实、更新客户的相关资料信息及客户信贷记录的系统录入3.上报、跟进异常客户并提供初步解决方案；4.承接广发、兴业等大型银行的相关工作。任职要求:1.年龄18-35岁，高中以上学历，考虑招收应届生（大专以上）；2.有较强的语言表达能力及电话沟通技巧、谈判及协调能力；3.具有高度客户服务意识、责任感及团队协作精神；4.有良好的心理素质及抗压能力，能适应高节奏及追求效率的工作环境；5.掌握基本的office软件操作如Excel、Word等；6.具有催收、信用卡、客服、销售相关工作经验者优先。福利待遇：1.富有竞争力的薪资水平，无责任底薪+绩效奖金+季度奖励+年终奖（双薪），每半年提供1次调薪机会，调薪幅度300-1000元，预计月收入6000-10000元（业绩优秀者1-2万，收入高于同行业）；2.全面的员工保障，按员工实际收入缴纳5险1金，每年享有1次免费全身健康体检.3.成熟的培训体系，入职即签劳动合同，提供带薪培训，在员工的不同发展阶段提供适当的在职培训课程，全面支持员工的自我增值及职业发展；4.广阔的职业发展通道，公开公平公正的内部晋升机制，可横向往专业岗位发展（如质检、培训、数据分析等岗位）或纵向往管理岗位发展（如资深催收员、催收主办、部门经理等岗位）；5.高配置的工作环境，配有中央空调、空气净化器以及不限量的饮品茶歇；餐饮及交通设施配备完善（靠近地铁5、7号线磁器口站，多路公交直达公司附近）；此外，公司还经常举办丰富多彩的员工活动（如生日会、年度团队建设、重大节日主题活动、春/秋右、部门团队活动等），营造外企独有的开放、平等的沟通氛围，为员工提供充分发挥才能及才华的机会。"/>
    <s v="北京市东城区天坛路55号元隆大厦A座2层                                                        查看职位地图"/>
    <x v="1"/>
    <s v="外商独资"/>
    <s v="专业服务/咨询(财会/法律/人力资源等)"/>
    <n v="8001"/>
    <n v="10000"/>
    <x v="0"/>
    <x v="2"/>
    <n v="5"/>
    <x v="1"/>
    <x v="7"/>
    <x v="0"/>
    <n v="9000.5"/>
  </r>
  <r>
    <x v="1"/>
    <x v="446"/>
    <s v="五险一金"/>
    <s v="职位月薪"/>
    <s v="5000-10000元/月"/>
    <d v="2018-04-08T09:50:01"/>
    <m/>
    <x v="3"/>
    <s v="大专"/>
    <s v="2人"/>
    <s v="岗位职责：1.根据集团风控政策，对申请人进行初审，撰写建议方案；2.文件、电话等方式核查申请信息的合规性、真实性与完备性，识别并确认风险点，进行主动防范；3.反馈审核工作中遇到的风险点，及时上报，作出防范措施，提前规避风险；配合金融产品的市场调研、产品策划、流程设计并协助提供创新方案，识别产品风险，做出风险预判，配合公司内部业务发展，协助调整及优化现有运作流程及相关业务操作并提供方案，完善风险管理体系。任职要求：1.大专及以上学历，金融、经济、风险管理及相关专业；2.具有良好的语言沟通能力、逻辑思维能力，表达严谨有条理，责任心强，抗压能力强，良好的风险评估能力与组织协调能力；3.3年以上风控工作经验，有小额贷款经验者优先；4.了解风控模型、评分卡等内容；5.对小额贷款领域风控政策制定、管理流程与体系搭建有比较深刻的理解，具备三年以上的银行零售信贷政策经验或小额贷款风险政策经验；具有敏锐的风险识别和判断能力，了解基本的风险计量方法和风险缓释技术。"/>
    <s v="圳市深圳市福田区卓越世纪中心4号楼2306-2307                                                        查看职位地图"/>
    <x v="4"/>
    <s v="民营"/>
    <s v="基金/证券/期货/投资"/>
    <n v="5000"/>
    <n v="10000"/>
    <x v="3"/>
    <x v="2"/>
    <n v="2"/>
    <x v="4"/>
    <x v="0"/>
    <x v="1"/>
    <n v="7500"/>
  </r>
  <r>
    <x v="1"/>
    <x v="338"/>
    <s v="节日福利"/>
    <s v="职位月薪"/>
    <s v="8000-12000元/月"/>
    <s v="0002-01-01 00:00:00"/>
    <m/>
    <x v="0"/>
    <s v="不限"/>
    <s v="1人"/>
    <s v="岗位职责：1、对公司项目的进行风险审核；2、协助项目主管审核及评价项目，根据项目具体情况提出风控意见及防控建议；3、进行项目尽调，进行信息及数据整理，并协助主管完成尽调报告；4、关注公司业务动态，及时发现潜在或突发风险，提供审查策略调整建议；5、协助项目主管完成项目相关工作；6、领导交办的其他工作；任职要求：1、金融、财务、法学类、会计类专业，具备经济、财务初步分析能力；2、具备2年以上抵押、质押、供应链金融、或保理行业信审、风控相关行业经验；3、具备一定的市场风险、操作风险等敏锐的风险识别和判断能力，了解基本的风险计量方法和风险缓释技术；4、具备敏锐的洞察力、分析判断能力，执行力强，抗压力强，积极主动。  本岗位需要保理、供应链或者企业贷风控经验，无相关经验者请勿投递."/>
    <s v="深圳市上梅林中康路卓越城1期3栋1205-1206"/>
    <x v="0"/>
    <s v="民营"/>
    <s v="互联网/电子商务"/>
    <n v="8000"/>
    <n v="12000"/>
    <x v="0"/>
    <x v="3"/>
    <n v="1"/>
    <x v="0"/>
    <x v="0"/>
    <x v="0"/>
    <n v="10000"/>
  </r>
  <r>
    <x v="1"/>
    <x v="366"/>
    <s v="周末双休"/>
    <s v="职位月薪"/>
    <s v="15001-20000元/月"/>
    <d v="2018-04-08T09:24:23"/>
    <m/>
    <x v="6"/>
    <s v="本科"/>
    <s v="1人"/>
    <s v="主要职责：1．负责组织制定《风险管控制度》及相关流程，确立风险评估、监控、预警和防范机制；2．负责组织建立风险监测指标，并安排日常监测，适时进行重大风险预警，提出防范和化解措施；3．负责组织甄选律师事务所、会计师事务所并向上级领导汇报“两所”信息以便决策支持；4．负责组织项目业务性尽职调查，联合“两所”进行法务尽职调查及财务尽职调查，并联合出具《尽职调查报告》；5．负责各类外部主体的协作，包括监管机构、相关金融机构、合作关联单位等；6．负责组织依据相关法律法规对内部进行合规管理，包括但不限于（产品开发、产品推广、官方传播辞令、信息合规等）；7．负责组织对外部客户提供风险咨询、风险分级及揭示服务，以风险防范推进产品交易；8．负责风险管理及合规团队建设，持续提升团队的专业能力；9．负责定期向上级管理层进行风险管理工作情况的汇报。任职资格：1.具有基金管理人备案、基金产品备案的工作经验优先考虑；2.审计、财务、法律等相关专业本科及以上学历，具有法律资格证、CPA证书优先考虑；3.10年以上相关工作经验，并参与过3个以上项目审计经验；4.熟悉金融行业风险控制知识，思维严谨；5.熟悉股权投资及项目融资等方面的政策法规；6.具有较强的法律风险综合分析能力和文字表达能力。"/>
    <s v="北京市朝阳区东四环中路嘉泰国际大厦B座                                                        查看职位地图"/>
    <x v="4"/>
    <s v="民营"/>
    <s v="基金/证券/期货/投资"/>
    <n v="15001"/>
    <n v="20000"/>
    <x v="6"/>
    <x v="1"/>
    <n v="1"/>
    <x v="4"/>
    <x v="0"/>
    <x v="1"/>
    <n v="17500.5"/>
  </r>
  <r>
    <x v="1"/>
    <x v="362"/>
    <s v="五险一金"/>
    <s v="职位月薪"/>
    <s v="20001-30000元/月"/>
    <d v="2018-04-08T09:48:09"/>
    <m/>
    <x v="2"/>
    <s v="本科"/>
    <s v="1人"/>
    <s v="岗位需求：1， 根据公司风控体系要求，制定风险管控方案，构建业务风险评价及预防体系；2， 对公司各类投资项目的信用风险、市场风险和操作风险进行实质审查、分析与控制，参与项目尽调工作，制作项目风险审查备忘录，并对项目是否可行、关键风险点及建议采取的风控措施形成自己独立的判断；3， 组织对公司重大合同的审查和投资协议的审核，出具合规意见；4， 建立和实施业务风险追偿机制，定期走访项目，不断完善投后管理的制度及执行检视工作；5， 参与金融产品交易结构的搭建，提示存在的风险点；6， 对投资部门、融资部门各项操作的合规性行使独立监督审查权；7， 在出现重大问题时及时向风险控制委员会报送相关专项报告；8， 解答业务部门对于各类业务操作过程中的风控要求及各种疑难问题的咨询；9， 参与公司新业务开发的风险评估工作。任职条件：1， 5年以上证券、基金、信托等金融机构投资或风控工作经验，或3年以上资本市场法律服务工作经验；2， 金融、经济、财务、法学等相关专业本科及以上学历；3， 熟悉产业基金、并购、投行、资管等业务，具备基金从业资格证或已经通过基金从业人员资格考试；4， 本岗位要求应聘人员具有法律专业学习或从业经历背景，具有丰富的项目审批、风险识别经验，熟悉金融行业运作流程和监管法律法规，熟悉股权投资风险控制相关法律法规和操作规程；5， 具有知名会计师事务所或律师事务所相关工作经验优先，具有法律职业资格、注册会计师等职业资格优先；6， 思维缜密、原则性强、责任心强，具有高度的职业道德。"/>
    <s v="北京市丰台区西客站南广场国投财富广场5号楼5层                                                        查看职位地图"/>
    <x v="0"/>
    <s v="民营"/>
    <s v="基金/证券/期货/投资"/>
    <n v="20001"/>
    <n v="30000"/>
    <x v="2"/>
    <x v="1"/>
    <n v="1"/>
    <x v="0"/>
    <x v="0"/>
    <x v="1"/>
    <n v="25000.5"/>
  </r>
  <r>
    <x v="1"/>
    <x v="375"/>
    <m/>
    <s v="职位月薪"/>
    <s v="10001-15000元/月"/>
    <d v="2018-04-08T09:36:28"/>
    <m/>
    <x v="5"/>
    <s v="不限"/>
    <s v="2人"/>
    <s v="岗位职责：1、根据公司战略要求，负责公司赎楼、过桥、按揭房短拆业务风控的全面管理，包括风控管理体系、制度、流程的建设、优化与监督执行，防范系统性风险；2、负责调查、评估项目情况，审核项目资料，并提交项目报告；3、负责组织项目事前风险审核、事中风险控制、事后风险检查，出具风险预警提示和风险评估报告；4、落实项目评审意见，办理各项手续；5、维护客户关系，提高客户满意度；6、完成风控总监交办的相关工作；任职要求：1、1年以上相关的工作经历，有赎楼、过桥、按揭房短拆风控审核经验优先；2、熟悉企业风险控制流程，具有较强的逻辑推理能力、分析评估和判断能力；熟悉主要经济政策和法律法规；3、具备较强的信息采集能力、数据分析能力、财务分析能力和分析判断能力，对项目稽核、风险分析和风险审查、管理有丰富的经验；4、经济类、金融、会计、经济专业优先考虑；5.上班地址：广州"/>
    <s v="环球都会广场                                                        查看职位地图"/>
    <x v="4"/>
    <s v="民营"/>
    <s v="基金/证券/期货/投资"/>
    <n v="10001"/>
    <n v="15000"/>
    <x v="5"/>
    <x v="3"/>
    <n v="2"/>
    <x v="4"/>
    <x v="0"/>
    <x v="1"/>
    <n v="12500.5"/>
  </r>
  <r>
    <x v="1"/>
    <x v="447"/>
    <s v="周末双休"/>
    <s v="职位月薪"/>
    <s v="6001-8000元/月"/>
    <d v="2018-04-08T09:24:02"/>
    <m/>
    <x v="3"/>
    <s v="大专"/>
    <s v="2人"/>
    <s v="岗位职责：?1. ? 协助完成合规管理工作，包括：合规审核，合规培训和合规咨询，合规检查，合规监控，合规回访等；?2. ? 对重大法律风险事件调查进行文档资料等配合；?3. ? 对合同、诉讼及证券业务相关的法律事务完成文档类支持工作；?4. ? 协助部门与监管部门（证监会、工商等）就法律合规事项进行沟通与协调；?5. ? 报送合规、法律、风险相关的统计数据及材料；?6. ? 其他法律、合规相关工作。任职要求:?1. ? 法律专业，统招大学专科学历或在读；?2. ? 具有证券从业人员资格优先；?3. ? 踏实勤勉，具备良好的个人品质，较强的责任心和进取心；?4. ? 良好的口头和书面表达能力，优秀的逻辑思维能力和学习能力，较强的组织管理和人际沟通能力。"/>
    <s v="北京市朝阳区安定路33号化信大厦A座16层                                                        查看职位地图"/>
    <x v="0"/>
    <s v="股份制企业"/>
    <s v="基金/证券/期货/投资"/>
    <n v="6001"/>
    <n v="8000"/>
    <x v="3"/>
    <x v="2"/>
    <n v="2"/>
    <x v="0"/>
    <x v="4"/>
    <x v="1"/>
    <n v="7000.5"/>
  </r>
  <r>
    <x v="1"/>
    <x v="448"/>
    <s v="五险一金"/>
    <s v="职位月薪"/>
    <s v="20000-40000元/月"/>
    <d v="2018-02-24T09:36:46"/>
    <m/>
    <x v="2"/>
    <s v="本科"/>
    <s v="1人"/>
    <s v="岗位职责：1.基于提升业务风险管理能力目标，进行风险管理信息产品的体系规划和产品架构搭建，重点发展风险数据模型平台及产品应用体系；2.协调资源团队、平行团队，快速、高效推动产品功能实施落地，把控需求节奏、提供解决方案、总体设计；3.定期分析行业及竞品，调研用户诉求，能深挖产品需求，能拆解产品的本质诉求；4.负责核心风控系统的产品设计，制定产品发展规划及阶段性目标，管理产品需求实施优先级；任职要求：1.具有丰富的借贷业务风险管理系统工作经验，对数据高度敏感，对互联网金融行业的商业模式及风控痛点有深刻理解； 2.5年以上工作经验，2年以上风控策略产品相关经验；3.对大数据风控体系、风险评级或评分、反欺诈类产品有深刻认识；有成功落地的风险数据分析及风险模型工作经验优先；4.具有较强的谈判能力，分析能力、资源整合能力及协调推进能力。注：无风控相关产品工作经验者勿投此岗位，谢谢！"/>
    <s v="北京市朝阳区建国路92号世茂大厦C座13层                                                        查看职位地图"/>
    <x v="0"/>
    <s v="民营"/>
    <s v="互联网/电子商务"/>
    <n v="20000"/>
    <n v="40000"/>
    <x v="2"/>
    <x v="1"/>
    <n v="1"/>
    <x v="0"/>
    <x v="0"/>
    <x v="0"/>
    <n v="30000"/>
  </r>
  <r>
    <x v="1"/>
    <x v="338"/>
    <s v="节日福利"/>
    <s v="职位月薪"/>
    <s v="4001-6000元/月"/>
    <d v="2018-04-03T09:57:23"/>
    <m/>
    <x v="0"/>
    <s v="不限"/>
    <s v="1人"/>
    <s v="职位描述:1、负责日常支付交易的监控，确保可疑交易及时得到监控和防范；2、对交易信息有效过滤，并及时合理的采取提报预警、暂扣交易、交易拒付等措施；3、依据各种相关的报表、记录、数据，进行实时分析，了解商户层面的一贯性表现，从而更好的做到风险交易的实时监控。职位要求 ：1、愿意从事文职类岗位，逻辑较强，思路清晰，擅长excel操作使用，沟通、书写表达能力较好的优秀应届毕业生，专科以上学历；2、有较强学习能力，工作投入，精力充沛，抗压性强，有强烈的责任心和团队合作意识。"/>
    <s v="上海市宜山路700号B3栋4楼北楼                                                        查看职位地图"/>
    <x v="4"/>
    <s v="民营"/>
    <s v="基金/证券/期货/投资"/>
    <n v="4001"/>
    <n v="6000"/>
    <x v="0"/>
    <x v="3"/>
    <n v="1"/>
    <x v="4"/>
    <x v="0"/>
    <x v="1"/>
    <n v="5000.5"/>
  </r>
  <r>
    <x v="1"/>
    <x v="449"/>
    <s v="五险一金"/>
    <s v="职位月薪"/>
    <s v="10001-15000元/月"/>
    <d v="2018-03-28T09:56:29"/>
    <m/>
    <x v="0"/>
    <s v="不限"/>
    <s v="1人"/>
    <s v="岗位职责：1）负责信贷业务数据处理、变量加工和建模等工作；2）与产品、技术的同事沟通协作，推动信用评估模型在具体业务层面和风控系统中的落地使用；3）参与数据源接入的相关需求和数据测试工作；4）跟踪、监测、维护及优化信用评估模型体系，确保模型的有效性；5）参加和跟进与风险管理相关的系统项目开发和测试工作。任职要求：1）1年以上风险建模相关经验；2）熟悉建模流程和原理，能够围绕业务和产品特征建模解决实际问题；3）熟练使用R/python其中一种统计分析软件即可，熟练使用 SQL；4）本科数学、统计、计算机等相关专业优先。"/>
    <s v="北京市东城区朝阳门内银河SOHO B座9层20903室"/>
    <x v="0"/>
    <s v="民营"/>
    <s v="基金/证券/期货/投资"/>
    <n v="10001"/>
    <n v="15000"/>
    <x v="0"/>
    <x v="3"/>
    <n v="1"/>
    <x v="0"/>
    <x v="0"/>
    <x v="1"/>
    <n v="12500.5"/>
  </r>
  <r>
    <x v="1"/>
    <x v="366"/>
    <s v="五险一金"/>
    <s v="职位月薪"/>
    <s v="15001-20000元/月"/>
    <d v="2018-04-08T09:46:21"/>
    <m/>
    <x v="2"/>
    <s v="本科"/>
    <s v="1人"/>
    <s v="岗位职责：1.负责公司风险控制部门的管理工作；2.负责公司总体风险控制工作，根据公司风险管理控制体系要求，制定风险管控方案，构建业务风险评价及预防体系；3.负责沟通、协调公司内部相关部门及与风控相关的外部合作机构关系，包括律师事务所、会计师事务所等；4.负责带领风控团队对各类投资项目做好尽职调查、监控和评估；5.参与基金项目投后管理与风险控制，包括基金出资推进、对投后管理中出现的问题提示风险、提供解决方案等；6.公司领导安排的其他工作。任职要求：1.全日制本科及以上学历，法律、金融、经济等相关专业，知名院效毕业优先；2.通过律师执业资格考试和证券投资基金业协会资格考试；3.五年以上私募股权投资、基金管理、银行信托、券商、资管等金融机构风控相关工作经验，有海外并购项目经验优先；4.英语熟练，可用英语进行日常工作交流；5.较强的组织协调能力，能与各业务团队保持良好的协作关系，耐心细致，有责任心，具有保密意识；6.对风险点敏感，具备较强的风险识别和把控能力；7.具有良好的敬业精神和职业道德，工作态度认真严谨，善于独立思考。诚实守信，品行良好。"/>
    <s v="北京朝阳区慧忠路5号远大中心B座21层                                                        查看职位地图"/>
    <x v="3"/>
    <s v="国企"/>
    <s v="贸易/进出口"/>
    <n v="15001"/>
    <n v="20000"/>
    <x v="2"/>
    <x v="1"/>
    <n v="1"/>
    <x v="3"/>
    <x v="6"/>
    <x v="0"/>
    <n v="17500.5"/>
  </r>
  <r>
    <x v="1"/>
    <x v="341"/>
    <s v="节日福利"/>
    <s v="职位月薪"/>
    <s v="10001-15000元/月"/>
    <d v="2018-04-04T17:49:36"/>
    <m/>
    <x v="0"/>
    <s v="本科"/>
    <s v="1人"/>
    <s v="岗位职责：1、制定资产与互联网金融业务方面的风控标准，把控资产质量；  2、根据公司内控要求，完成对客户的尽职调查，撰写评审报告；  3、负责项目评审，对投资项目的财务、经营数据进行分析，提示风险；  4、负责采集行业数据，进行行业系统性风险分析；  5、负责建立、维护项目风险管理信息库并建立业务风险追偿机制；  6、分析经营活动潜在风险，作出风险评价；  7、完成领导交办的其他事项。  任职要求：1、法学专业硕士研究生及以上学历，具律师职业资格证书者优先（执业经验丰富可放宽至本科学历）；  2、具备三年以上法务或金融平台风控经验，或同岗位工作经验，有互联网行业背景者优先；  3、具有较强逻辑分析能力、表达能力、文书写作能力，善于分析复杂问题，可以独立处理复杂诉讼案件责任心强、专业务实； 4、工作积极主动，责任心强、协调沟通能力强、具有良好的职业素养；"/>
    <s v="深圳市南山区南新路阳光科创中心B座33-34楼                                                        查看职位地图"/>
    <x v="0"/>
    <s v="股份制企业"/>
    <s v="跨领域经营"/>
    <n v="10001"/>
    <n v="15000"/>
    <x v="0"/>
    <x v="1"/>
    <n v="1"/>
    <x v="0"/>
    <x v="4"/>
    <x v="0"/>
    <n v="12500.5"/>
  </r>
  <r>
    <x v="1"/>
    <x v="366"/>
    <s v="五险一金"/>
    <s v="职位月薪"/>
    <s v="12000-20000元/月"/>
    <d v="2018-04-08T09:22:27"/>
    <m/>
    <x v="2"/>
    <s v="大专"/>
    <s v="1人"/>
    <s v="此位空缺，高薪急聘！一、千军易得，一将难求，一将无能，累死全军！1、多年以风险控制管理经验，金融或法法律相关专业本科以上学历。2、参加公司重大投资决策；3、领导公司风控团队，建立公司风控体系；4、搜集公司风险信息，研究公司风险点，制定公司风险战略；5、预测公司风险活动，加强风险活动管理；6、提请公司高层制止高风险投资及相关经济活动；7、制定公司危机公关策略，处理公司危急事项8、熟悉行业相关政策法规及风险控制指标体系，具有较强的风险分析与指标设计能力以及风险识别、评估、监控等方面的技能；具有会计、审计、风控、法律等相关执业能力。熟悉供应链行业优先.二、员工福利：1.公司食堂提供免费一日三餐;2.购买社保和住房公积金;3.享受国家法定节假日及部分香港假日；4.为优秀员工办理深圳市外招调工；5.旅游福利、带薪年假、生日红包、婚庆红包等；6.公司采用5天8小时工作制。"/>
    <s v="广东省深圳市南山区粤海街道科技园中区科技中三路华富洋大厦                                                        查看职位地图"/>
    <x v="0"/>
    <s v="民营"/>
    <s v="贸易/进出口"/>
    <n v="12000"/>
    <n v="20000"/>
    <x v="2"/>
    <x v="2"/>
    <n v="1"/>
    <x v="0"/>
    <x v="0"/>
    <x v="0"/>
    <n v="16000"/>
  </r>
  <r>
    <x v="1"/>
    <x v="366"/>
    <s v="五险一金"/>
    <s v="职位月薪"/>
    <s v="20001-30000元/月"/>
    <d v="2018-04-04T10:37:43"/>
    <m/>
    <x v="2"/>
    <s v="本科"/>
    <s v="1人"/>
    <s v="工作职责1、负责建立及完善公司的企业客户准入体系、制度和流程，设计适用于企业消费金融业务的创新型风险评估模型及风控手段2、根据风控部门需要对接外部征信数据源3、负责风险管理部日常管理并监督各业务部门对风控制度及流程的执行情况任职资格：1、本科以上学历，金融、投资、财务、法律管理等相关专业，有CPA/FRM/CFA资格者优先2、具有5年以上金融机构风险管理经验，拥有良好管理和处置风险资产记录者优先3、3年以上风控总监经验，熟悉信用卡/中小企业信贷业务风险定量及定性分析方法论，熟悉信用卡/中小企业信贷业务风控流程及资产处置措施4、人品正直，思维独立，具有良好的职业操守和职业道德，愿意加入公司共同成长"/>
    <s v="北京市东城区东四十条平安发展大厦西区3层                                                        查看职位地图"/>
    <x v="0"/>
    <s v="外商独资"/>
    <s v="信托/担保/拍卖/典当"/>
    <n v="20001"/>
    <n v="30000"/>
    <x v="2"/>
    <x v="1"/>
    <n v="1"/>
    <x v="0"/>
    <x v="7"/>
    <x v="1"/>
    <n v="25000.5"/>
  </r>
  <r>
    <x v="1"/>
    <x v="450"/>
    <s v="节日福利"/>
    <s v="职位月薪"/>
    <s v="12000-20000元/月"/>
    <d v="2018-03-27T17:37:38"/>
    <m/>
    <x v="1"/>
    <s v="本科"/>
    <s v="1人"/>
    <s v="岗位职责：1、全面负责风控管理部工作，开展合规、风险控制工作、法律相关工作；2、编制和执行风险控制计划，制定并落实风险防控措施，对执行中存在的问题提出改进措施；3、负责对部门和部门人员执行公司各项规章制度的情况进行指导和检查；4、明确部门内各岗位职责并对各岗位工作进行监督；5、对业务实施过程进行实时监控，并及时提出监控意见；6、负责组织制定、修改和实施公司风控业务规则和流程，组织实施有关风控规则的培训；7、负责应急处理方案的制定和风控管理协调工作；8、调查关于侵犯我公司知识产权取证及诉讼；9、市场乱价取证处理及处理；10、外部公司合作合同履约跟进及风险反馈；11、客户投诉问题解决；12、监督公司各体系的风险点，监督合同履约情况。任职要求：1、年龄28-35周岁；2、大专及以上学历；3、金融、法律、工商管理相关专业；4、性格外向，思维缜密，有较强的取证能力以及沟通协调能力；5、具备良好的沟通协调能力，较强的风险识别能力、能熟练掌握风险管理手段和方法；6、有五年以上工作经验，相关岗位两年以上经验优先；7、具有较强的风险防范意识和信息收集能力；8、具有较强的逻辑思维，能够从数据中分析相关风险并及时预警处理。"/>
    <s v="北京市朝阳区建外SOHO西区16号楼26层"/>
    <x v="0"/>
    <s v="民营"/>
    <s v="教育/培训/院校"/>
    <n v="12000"/>
    <n v="20000"/>
    <x v="1"/>
    <x v="1"/>
    <n v="1"/>
    <x v="0"/>
    <x v="0"/>
    <x v="0"/>
    <n v="16000"/>
  </r>
  <r>
    <x v="1"/>
    <x v="451"/>
    <s v="周末双休"/>
    <s v="职位月薪"/>
    <s v="20001-30000元/月"/>
    <d v="2018-04-08T11:30:21"/>
    <m/>
    <x v="1"/>
    <s v="本科"/>
    <s v="1人"/>
    <s v="岗位职责：1、针对银行信用卡、个贷等零售业务痛点研发大数据风控产品；2、针对不同场景下的风控业务制定解决方案；任职要求：1、本科以上学历，5年以上银行、大型互金机构风控经验；2、具备大数据风控实施能力，熟悉各类场景下风控要点；3、具备优秀的沟通能力、协调能力和组织能力；4、对行业发展和风险演变具备强烈的敏感度。"/>
    <s v="长宁路舜元企业发展大厦                                                        查看职位地图"/>
    <x v="0"/>
    <s v="外商独资"/>
    <s v="互联网/电子商务"/>
    <n v="20001"/>
    <n v="30000"/>
    <x v="1"/>
    <x v="1"/>
    <n v="1"/>
    <x v="0"/>
    <x v="7"/>
    <x v="0"/>
    <n v="25000.5"/>
  </r>
  <r>
    <x v="1"/>
    <x v="451"/>
    <s v="周末双休"/>
    <s v="职位月薪"/>
    <s v="20001-30000元/月"/>
    <d v="2018-04-08T11:30:21"/>
    <m/>
    <x v="1"/>
    <s v="本科"/>
    <s v="1人"/>
    <s v="岗位职责：1、针对银行信用卡、个贷等零售业务痛点研发大数据风控产品；2、针对不同场景下的风控业务制定解决方案；任职要求：1、本科以上学历，5年以上银行、大型互金机构风控经验；2、具备大数据风控实施能力，熟悉各类场景下风控要点；3、具备优秀的沟通能力、协调能力和组织能力；4、对行业发展和风险演变具备强烈的敏感度。"/>
    <s v="朝阳区 双桥 E9区创新工场2#楼                                                        查看职位地图"/>
    <x v="0"/>
    <s v="外商独资"/>
    <s v="互联网/电子商务"/>
    <n v="20001"/>
    <n v="30000"/>
    <x v="1"/>
    <x v="1"/>
    <n v="1"/>
    <x v="0"/>
    <x v="7"/>
    <x v="0"/>
    <n v="25000.5"/>
  </r>
  <r>
    <x v="1"/>
    <x v="452"/>
    <s v="节日福利"/>
    <s v="职位月薪"/>
    <s v="20000-35000元/月"/>
    <d v="2018-04-08T09:19:35"/>
    <m/>
    <x v="1"/>
    <s v="本科"/>
    <s v="2人"/>
    <s v="岗位职责：1.根据相关政策法规和公司业务发展战略，制定风控政策、流程和制度，完善风险控制和内控制度体系；  2.负责对项目进行预审，评估项目风险点，并与相关部门沟通对项目的风险工作；  3.参与公司的项目投资决策会议，坚持独立、客观、公正的工作原则，对投资决策进行合规审核，及时、独立出具风险评估意见；  4.负责对已投资项目进行合规风险管理和监控，控制发现的风险问题、风险信息、风险事故及时通知相关部门，并制定合规风控策略，协调相关部门进行处理；  5.组织协调和督导各部门的运行符合法律法规及监管部门政策的要求，对日常的合规风险进行识别，检查和报告；  6.负责组织召开定期和不定期的风控会议，全面把控业务操作性及系统性风险，防范公司各项业务的各类风险；  任职要求：1.经济、金融、法务等相关专业研究生或以上学历（总监级为硕士或以上），具备基金从业资格证优先；  2.从事产业（尤其是涉农产业）项目投资、风控经验3年或以上，熟悉股权投资风险控制相关法律法规和操作规程，具有风险控制的实操经验；  3.具备优秀的财务分析能，具备注册会计师或律师的相关从业资格；  4.具备较强的信息采集、分析判断、风险评估能力，熟悉基金运作流程，具备较好的风险控制意识。广东新供销产业投资基金管理有限公司于2018年2月9日在广州成立，注册资本为3000万元，由广东省供销合作联社三家直属企业：广东新供销天成投资有限公司、广东新供销天润粮油集团有限公司、广东新供销天业农产品有限公司共同出资成立。新供销基金管理公司定位为广东省供销社基金经营管理平台、广东省供销产业投融资平台和资本运作平台。公司将在充分利用广东省省农业供给侧结构性改革基金扶持作用的基础上，多层次多方位吸引社会资本和地方资金集中投入，聚焦“三农”，积极服务于乡村振兴战略，推动全省供销产业转型升级，切实提升供销系统为农服务实力和可持续发展能力，提高农业社会化服务供给质量效益和竞争力，在促进城乡融合发展、共同富裕、质量兴农、乡村绿色发展、乡村文化兴盛、乡村善治和精准脱贫中发挥更大作用。"/>
    <s v="广州市海珠区滨江路"/>
    <x v="4"/>
    <s v="国企"/>
    <s v="农/林/牧/渔"/>
    <n v="20000"/>
    <n v="35000"/>
    <x v="1"/>
    <x v="1"/>
    <n v="2"/>
    <x v="4"/>
    <x v="6"/>
    <x v="0"/>
    <n v="27500"/>
  </r>
  <r>
    <x v="1"/>
    <x v="453"/>
    <s v="五险一金"/>
    <s v="职位月薪"/>
    <s v="8001-10000元/月"/>
    <d v="2018-04-08T09:06:19"/>
    <m/>
    <x v="3"/>
    <s v="本科"/>
    <s v="1人"/>
    <s v="工作职责：1、协助风控经理进行项目审计的现场实施；2、编制审计工作底稿及时反映审计中出现的业务问题；3、协助主审人员完成后期整理工作，统计、整理附注披露数据；4、协助风控经理完成审计项目的数据分析工作任职要求：1、本科及以上学历，财务、会计或审计等财务相关专业；2、了解熟悉企业财务管理流程，熟悉国家规定的各类准则、规范；3、良好的计算机运用能力，熟练使用office办公软件；4、具有良好地沟通能力及分析解决问题能力；5、工作认真踏实，有责任心 。"/>
    <s v="上海市黄浦区九江路686号15楼B/C/D座"/>
    <x v="4"/>
    <s v="合资"/>
    <s v="互联网/电子商务"/>
    <n v="8001"/>
    <n v="10000"/>
    <x v="3"/>
    <x v="1"/>
    <n v="1"/>
    <x v="4"/>
    <x v="3"/>
    <x v="0"/>
    <n v="9000.5"/>
  </r>
  <r>
    <x v="1"/>
    <x v="375"/>
    <s v="节日福利"/>
    <s v="职位月薪"/>
    <s v="12000-18000元/月"/>
    <d v="2018-04-04T09:59:37"/>
    <m/>
    <x v="2"/>
    <s v="大专"/>
    <s v="1人"/>
    <s v="1、协助风控总监负责建立公司风险管理体系，风险控制流程设计，推进公司内外部风险的全面防范与控制；2、根据风险管理控制体系要求，完善和执行风险管理流程和标准；指导、监督部门审查、核实、处理工作；3、负责风控模型分析、建立；4、协助监控整个部门的资产质量，按公司的风控要求提出风控措施；5、对部门合作机构发展和合作进程进行监控，并适时提出调整措施；6、监控、分析风险数据，对各区域提出业务调整的解决建议，并及时与各区域沟通，监督操作效果；7、与管理部风控相关人员定期沟通，协助、指导、监督各区域风险措施；8、定期对区域及分中心风控人员培训、宣导，增强风控意识及风控能力；9、跨部门协作，与产品、技术、客服部对接业务；任职要求：1、本科及以上学历，金融、经济、法律等相关专业；2、有5年以上金融P2P或消费贷相关工作经验，熟悉消费贷业务、审批流程及贷后催收流程，包括反欺诈业务；3、具备良好的识别和分析各种消费贷风险，风险防范、规避能力并同时具备一定计算机应用能力、逻辑思维能力、风险数据分析能力等；4、 熟悉风险管理知识、消费金融业务知识、金融知识；5、诚实守信，具有丰富的管理经验、高度的团队合作精神和高度的工作热情。"/>
    <s v="深圳市南山区大冲国际中心C座2105"/>
    <x v="4"/>
    <s v="民营"/>
    <s v="基金/证券/期货/投资"/>
    <n v="12000"/>
    <n v="18000"/>
    <x v="2"/>
    <x v="2"/>
    <n v="1"/>
    <x v="4"/>
    <x v="0"/>
    <x v="1"/>
    <n v="15000"/>
  </r>
  <r>
    <x v="1"/>
    <x v="366"/>
    <s v="五险一金"/>
    <s v="职位月薪"/>
    <s v="20000-40000元/月"/>
    <d v="2018-04-08T09:06:33"/>
    <m/>
    <x v="0"/>
    <s v="本科"/>
    <s v="1人"/>
    <s v="岗位职责：1、建设消费金融风控系统，拟订风险管理流程和风险管理制度，设计风险管理岗位的工作指引和运作流程等；2、负责参与信贷新产品、新业务和新流程的设计和创新，出具风险识别、风险评估、风险控制、和风险定价等相关方案；3、负责授信政策、准入规则、贷后管理及催收策略的制定和调整；4、负责建立各类风险评估模型，使用多种技术手段对消费信贷项目进行风险分析和评估；5、负责建立公司风控监察体系，定期对消费信贷项目进行检查与管理，对各类业务风险进行分析，制定防范措施；6、建立企业风险数据库和跟踪档案；任职要求：1、法学、金融、经管类专业本科以上学历；2、8年以上银行、保险、证券、基金、信托、第三方理财等金融机构的风险管理经验；3、具备丰富的项目审批、风险识别经验，熟悉信贷业务风控流程，能够独立进行信贷项目的风险评估和控制等工作；4、熟悉行业相关政策法规及风险控制指标体系，具有较强的风险分析与指标设计能力以及风险识别、评估、监控等方面的技能；5、熟悉消费金融风控特点，了解在线风控技术，对大数据征信和在线信用评审具有一定的关注和实践；6、思维缜密、原则性强、正直，高度的责任心与敬业精神，良好的团队精神与领导能力。"/>
    <s v="深圳市福田区上梅林卓越城B座"/>
    <x v="0"/>
    <s v="民营"/>
    <s v="基金/证券/期货/投资"/>
    <n v="20000"/>
    <n v="40000"/>
    <x v="0"/>
    <x v="1"/>
    <n v="1"/>
    <x v="0"/>
    <x v="0"/>
    <x v="1"/>
    <n v="30000"/>
  </r>
  <r>
    <x v="1"/>
    <x v="454"/>
    <s v="五险一金"/>
    <s v="职位月薪"/>
    <s v="70001-100000元/月"/>
    <d v="2018-04-04T13:54:09"/>
    <m/>
    <x v="6"/>
    <s v="本科"/>
    <s v="1人"/>
    <s v="岗位职责：1. 建立和完善公司整体风险预警与管理控制体系，制定、实施并达成风控目标；2. 持续优化风险管理制度及流程，监督业务操作程序，组织实施公司内部管理评估，确保其合法合规；3. 根据风险评估结果，撰写风险审查意见，提出风险控制措施并对措施的有效性进行定期风险分析与评估；4. 根据业务种类的不同，对风险信息资料进行收集、整理、核实、分析或现场核查，负责风险监控和措施追踪；5. 参与公司投融资项目、投行业务项目的尽职调查，汇总业务的风险控制要点，对拟实施业务提供风险定价意见，对并已经尽调完成的项目出具风控报告；6. 风险交易结构设计，与项目总监共同确定项目融资额度、期限、风险控制措施并进行风险评估，完善项目风险控制、部门工作内部风险控制制度以及产品销售发行计划；7. 设计、论证和审核重大投资项目方案、参与商业谈判及项目执行；8. 公司其他业务的合规审查工作。任职要求：1.  全日制统招硕士及以上学历，财务、法务、金融类相关专业；2.  具有10年以上金融行业风险管理工作经验，2年以上消费金融企业风险控制管理经验；3.  熟悉国家金融法律法规，熟知各项管理政策、条例等；4.  具有优秀的风险控制意识和风险管理能力；"/>
    <s v="北京市朝阳区工人体育场北路4号院凯富大厦3层"/>
    <x v="1"/>
    <s v="民营"/>
    <s v="基金/证券/期货/投资"/>
    <n v="70001"/>
    <n v="100000"/>
    <x v="6"/>
    <x v="1"/>
    <n v="1"/>
    <x v="1"/>
    <x v="0"/>
    <x v="1"/>
    <n v="85000.5"/>
  </r>
  <r>
    <x v="1"/>
    <x v="455"/>
    <s v="五险一金"/>
    <s v="职位月薪"/>
    <s v="8000-15000元/月"/>
    <d v="2018-04-08T09:05:45"/>
    <m/>
    <x v="3"/>
    <s v="本科"/>
    <s v="1人"/>
    <s v="岗位职责：1、负责组织完善风险控制体系，风险控制工作流程，有效控制项目风险；2、负责风险合规部相关业务合同等法律文件的复核，制定有关制度和风险指引；3、不定期对公司业务人员进行风控体系培训，降低内部操作风险和外部风险；4、评估拟发行的产品交易结构设计，参与项目尽职调查，进行项目运营合规风险控制；5、负责合规日常事务的执行，对公司各部门进行合规检查和年度检查，对业务部门合规有效性进行评估；6、根据新的政策梳理部门制度、以及公司投资团队与风控合规团队对接的各项制度等；7、 协助部门负责人开展风控委员会工作、完成监管机构的检查或征求意见等工作；8、其他风控合规部因公司业务发展需要或其他原因安排的相关法律合规工作。9、负责一行三会监管文件整理、更新，及公司合规文化建设等事项；任职要求，硬件条件：1、本科及以上学历。2、有私募股权类金融行业从业经验。3、有基金从业资格。4、有风控岗位从业经历。5、有财务、金融背景者优先。"/>
    <s v="深圳市福田区深南大道7088号招商银行大厦36层（整层）                                                        查看职位地图"/>
    <x v="0"/>
    <s v="民营"/>
    <s v="基金/证券/期货/投资"/>
    <n v="8000"/>
    <n v="15000"/>
    <x v="3"/>
    <x v="1"/>
    <n v="1"/>
    <x v="0"/>
    <x v="0"/>
    <x v="1"/>
    <n v="11500"/>
  </r>
  <r>
    <x v="1"/>
    <x v="375"/>
    <s v="五险一金"/>
    <s v="职位月薪"/>
    <s v="13000-20000元/月"/>
    <d v="2018-04-08T09:13:16"/>
    <m/>
    <x v="1"/>
    <s v="本科"/>
    <s v="1人"/>
    <s v="岗位职责：1、负责小额资产合作平台业务授信审批，实地考察项目，撰写报告，发掘潜在风险点，提出风控意见；2、负责小额资产业务的贷后管理，对项目操作执行的各个环节进行监控，落实各项风控措施；3、负责供应链业务的贷后管理，对各地区监管货物进行巡查；3、深刻理解公司风控理念，积极参与风险控制政策、制度、流程、工具的建立与完善。时刻关注行业信息动态，加以分析并作出风险提示；4、与业务部门保持密切合作交流，监督风控制度落实情况；5、协助开展风控培训及政策制度的宣导。任职要求：1、大学本科及以上学历（金融、法律、风险管理、CPA注册会计师等专业优先）；2、3年以上对公业务审核经验，曾从事担保、小贷、保理、银行贷款审批工作者优先；3、责任心强，讲究原则，具备较高的财务知识；拥有良好的风险防范意识；4、具备良好沟通能力、协调合作能力，能承受较大工作压力，能适应出差工作要求。"/>
    <s v="北京市朝阳区东三环北路乙2号海南航空大厦A座5层                                                        查看职位地图"/>
    <x v="3"/>
    <s v="民营"/>
    <s v="基金/证券/期货/投资"/>
    <n v="13000"/>
    <n v="20000"/>
    <x v="1"/>
    <x v="1"/>
    <n v="1"/>
    <x v="3"/>
    <x v="0"/>
    <x v="1"/>
    <n v="16500"/>
  </r>
  <r>
    <x v="1"/>
    <x v="366"/>
    <s v="五险一金"/>
    <s v="职位月薪"/>
    <s v="20001-30000元/月"/>
    <d v="2018-04-08T09:06:23"/>
    <m/>
    <x v="2"/>
    <s v="本科"/>
    <s v="1人"/>
    <s v="岗位职责：1、根据公司发展战略，制定风险管理部工作规划，构建公司风险控制体系；2、负责拟定和贯彻各类型业务的风险评价标准、相关制度和工作流程，控制业务风险；3、负责对资产管理项目的信用风险、市场风险、操作风险进行审查，对项目评审及运行过程中的相关风控要点出具分析评价意见；4、组织对行业、客户和产品进行跟踪检查和系统风险的研究；5、完成上级安排的其他工作。任职要求：1、金融、财务、审计或相关专业本科及以上学历；2、8年以上证券、基金、资管等金融机构风控工作经验，5年以上管理经验；3、熟悉股票、债券、衍生品、信托、理财等常见投资大类的金融产品；4、具有丰富的项目审批、风险识别经验，熟悉金融行业运作流程和监管法规；5、沟通交流能力强，能主导跨部门的风险讨论；6、拥有团队合作精神和高度的职业道德，有一定抗压性。"/>
    <s v="上海市黄浦区九江路686号15楼B/C/D座"/>
    <x v="4"/>
    <s v="合资"/>
    <s v="互联网/电子商务"/>
    <n v="20001"/>
    <n v="30000"/>
    <x v="2"/>
    <x v="1"/>
    <n v="1"/>
    <x v="4"/>
    <x v="3"/>
    <x v="0"/>
    <n v="25000.5"/>
  </r>
  <r>
    <x v="1"/>
    <x v="375"/>
    <s v="五险一金"/>
    <s v="职位月薪"/>
    <s v="15000-22000元/月"/>
    <d v="2018-04-08T09:11:32"/>
    <m/>
    <x v="2"/>
    <s v="本科"/>
    <s v="1人"/>
    <s v="岗位职责：1. 参与制定和完善跨境业务尤其是跨境外汇及金融相关的风险管控策略，及时发现、识别、评估，推进内外部风险的全面防范与控制；2. 负责跨境外汇及金融交易监控和处置，定位风险关键点，为风险决策提供必要的依据；3. 解读并落实监管机构对于合规工作的相关政策和要求；4. 与监管机构建立良好的沟通关系，及时跟踪和获取政策；5. 负责配合监管部门完成合规日常处理工作；6. 完善公司合规相关流程，监督核查制度流程的执行情况。任职要求：1、全日制本科及以上学历，法律、金融等相关专业；2、五年以上工作经验，两年或以上第三方支付、金融行业合规风控运营工作经验（涵盖跨境外汇业务），熟悉相关法律法规；3、第三方支付或金融行业风控部门工作经验优先考虑。"/>
    <s v="上海市浦东新区张江镇博霞路185号5F"/>
    <x v="4"/>
    <s v="国企"/>
    <s v="互联网/电子商务"/>
    <n v="15000"/>
    <n v="22000"/>
    <x v="2"/>
    <x v="1"/>
    <n v="1"/>
    <x v="4"/>
    <x v="6"/>
    <x v="0"/>
    <n v="18500"/>
  </r>
  <r>
    <x v="1"/>
    <x v="350"/>
    <s v="周末双休"/>
    <s v="职位月薪"/>
    <s v="6001-8000元/月"/>
    <d v="2018-04-08T09:02:02"/>
    <m/>
    <x v="3"/>
    <s v="大专"/>
    <s v="1人"/>
    <s v="岗位职责：1.每周协助制作风控各类表格数据；?2.负责部门业务相关资料、合同的整理和归档；?3.协助上级撰写风控产品、政策手册；?4.协助风险控制部的其他工作；?5.按时完成领导安排的其他相关工作。???任职资格:1.大专以上学历，半年以上工作经验或可接受应届毕业生；?2.工作责任心强，细心，耐心，有团队意识及敬业精神；?3.熟练掌握各种通用办公软件，精通EXCEL、POWERPOINT等；?4.有同类工作经验者优先考虑。"/>
    <s v="益田路4068号卓越时代广场1302                                                        查看职位地图"/>
    <x v="3"/>
    <s v="民营"/>
    <s v="农/林/牧/渔"/>
    <n v="6001"/>
    <n v="8000"/>
    <x v="3"/>
    <x v="2"/>
    <n v="1"/>
    <x v="3"/>
    <x v="0"/>
    <x v="0"/>
    <n v="7000.5"/>
  </r>
  <r>
    <x v="1"/>
    <x v="456"/>
    <s v="五险一金"/>
    <s v="职位月薪"/>
    <s v="4001-6000元/月"/>
    <d v="2018-04-08T10:41:31"/>
    <m/>
    <x v="5"/>
    <s v="不限"/>
    <s v="1人"/>
    <s v="任职要求：1.本科学历 法学专业；2.有质量管理、企业管理相关工作3年以上经验；3.识别、控制公司行为的法律风险；4.能够提出合理的管理建议、法律建议。"/>
    <s v="北京经济技术开发区                                                        查看职位地图"/>
    <x v="1"/>
    <s v="合资"/>
    <s v="加工制造（原料加工/模具）"/>
    <n v="4001"/>
    <n v="6000"/>
    <x v="5"/>
    <x v="3"/>
    <n v="1"/>
    <x v="1"/>
    <x v="3"/>
    <x v="0"/>
    <n v="5000.5"/>
  </r>
  <r>
    <x v="1"/>
    <x v="338"/>
    <s v="五险一金"/>
    <s v="职位月薪"/>
    <s v="6000-8000元/月"/>
    <d v="2018-04-08T09:02:02"/>
    <m/>
    <x v="3"/>
    <s v="大专"/>
    <s v="1人"/>
    <s v="岗位职责：1.协助开发、制定并维护贷款产品的要素、授信政策、准入政策；2.协助制定和维护公司信贷、车贷产品风控政策，优化自动化以及人工审批规则、流程等；3.信贷、车贷数据统计与分析管理，信审政策的执行与反馈，根据数据反馈优化信审政策；4.与数据分析团队合作优化风控流程及完善策略；5.负责风控需求、文档以及报表的管理工作、跟进并高效推动风控需求的落地、上线；6.其他领导交代的工作。任职资格：1.大专及以上学历，经济、金融、财务等相关专业优先；2.1年及以上金融机构（银行、小额贷款公司、互联网金融、财务公司等）或者金融类咨询公司从业经验；3.熟悉信贷、车贷等业务工作流程、标准、规范及相关政策制度；4.有较强的分析能力，注重细节，思维活跃，工作原则性强，有高度的责任心及极强的职业操守；5.工作主动负责，认真仔细，勤勉敬业，善于沟通，有较强的客户服务意识；6.职业操守良好，风险识别敏锐，风险防范与处理能力强；责任心强，思维敏捷，有亲和力，具有高度的团队合作精神和高度的工作热情。胜任能力：1.计划能力：能够合理的制定详细工作计划及分解计划，并追踪实施；2.理解能力：对一般事物本身有较客观的分析，能够抓住问题关键，并形成初步解决方案；能够比较清晰的把握别人的思想；3.沟通能力：能够与他人进行较清晰的思想交流，在书面沟通文法规范、能够抓住重点，让别人易于理解；4.协调能力：对于组织内外部产生的不和谐行为有一定的调节能力，尽量将矛盾消灭在萌芽状态。公司概况：1、位于深圳CBD高档办公场所；2、丰富的企业活动：不定期组织省内外旅游，更有出国旅游机会，不定时聚餐、年会等精彩活动；3、入职五险一金；4、专人健康管理，每年定期体检；5、行业内有竞争力的薪资待遇；6、岗前入职、专业技能等各种提升培训；7、广阔的升职发展空间，明确的职业生涯规划；8、人才推荐奖励（优先人才达到一定数量可开拓团队）。"/>
    <s v="上梅林卓越城2期A栋1907                                                        查看职位地图"/>
    <x v="3"/>
    <s v="民营"/>
    <s v="农/林/牧/渔"/>
    <n v="6000"/>
    <n v="8000"/>
    <x v="3"/>
    <x v="2"/>
    <n v="1"/>
    <x v="3"/>
    <x v="0"/>
    <x v="0"/>
    <n v="7000"/>
  </r>
  <r>
    <x v="1"/>
    <x v="338"/>
    <s v="五险一金"/>
    <s v="职位月薪"/>
    <s v="5000-8000元/月"/>
    <d v="2018-04-08T09:07:38"/>
    <m/>
    <x v="3"/>
    <s v="本科"/>
    <s v="1人"/>
    <s v="岗位职责：1、负责审核贷款申请人提交的资料完整性和真实性；?2、电核客户资料的真实性，核对申请表填写信息的准确性；?3、对客户背景和重要信息进行第三方核实，分析信用资质，给出审核意见；?4、负责客户资质的审核与监控；?5、配合其他岗位工作优化工作流程。任职要求：1、22-27岁，大专及以上学历，有信贷行业经验优先；2、有较强的责任心，较强的客户服务意识；3、了解信息审核的基本方法，具有一定的风险把控能力，熟悉审核操作流程；4、能力素质要求：工作认真负责、严谨细致、坚持原则。5、较强的逻辑思维能力、分析判断能力；公司亮点：本单位可申请北京市工作居住证"/>
    <s v="北京市海淀e世界大厦A座908室"/>
    <x v="4"/>
    <s v="民营"/>
    <s v="互联网/电子商务"/>
    <n v="5000"/>
    <n v="8000"/>
    <x v="3"/>
    <x v="1"/>
    <n v="1"/>
    <x v="4"/>
    <x v="0"/>
    <x v="0"/>
    <n v="6500"/>
  </r>
  <r>
    <x v="1"/>
    <x v="457"/>
    <s v="创业公司"/>
    <s v="职位月薪"/>
    <s v="15000-30000元/月"/>
    <d v="2018-03-31T12:00:38"/>
    <m/>
    <x v="2"/>
    <s v="本科"/>
    <s v="1人"/>
    <s v="工作内容：1、 对于新能源汽车，分析风险要点，制定相关的风控政策；2、 通过各种渠道和资源，如：第三方数据、征信等，搭建自动审批模型；3、 定期汇总和分析贷款数据，即时提出调整措施，并提出风险预警和建议；4、 与销售部、产品运营部、技术部等保持良好沟通，做好相关维护并解决实际问题；5、 了解风控过程中的相关法律法规，合规和市场风险的议题；6、 完成上级安排的临时任务。职位要求：1、 大学本科及以上学历，金融或相关专业；2、 工作5年以上，其中有3年以上的车贷或相关行业的审批经验；3、 熟悉车贷相关审批流程，有数据分析能力，有一定管理能力；4、 对大数据源有一定程度的认知，参与过自动审批模型的搭建；5、 良好的抗压能力，按照公司的要求完成工作，辅佐上级开展业务。"/>
    <s v="北京市朝阳区联络大厦                                                        查看职位地图"/>
    <x v="0"/>
    <s v="民营"/>
    <s v="汽车/摩托车"/>
    <n v="15000"/>
    <n v="30000"/>
    <x v="2"/>
    <x v="1"/>
    <n v="1"/>
    <x v="0"/>
    <x v="0"/>
    <x v="0"/>
    <n v="22500"/>
  </r>
  <r>
    <x v="1"/>
    <x v="375"/>
    <s v="五险一金"/>
    <s v="职位月薪"/>
    <s v="15001-20000元/月"/>
    <d v="2018-04-08T09:06:54"/>
    <m/>
    <x v="3"/>
    <s v="本科"/>
    <s v="1人"/>
    <s v="岗位职责：1、负责项目前期风险审查、项目开展期间进行实质风险审查，针对关键风险点采取风控措施；2、 各类项目审查引导，解答业务部门对于各类业务操作过程中的风控要求及问题的咨询；3、 负责内控操作风险梳理与监督检查、外部监管和法律政策关注与解读；4、 对接、同业、监管等外部机构；5、 负责法律文书及合同审查，日常法律事务处理；6、 公司所有法律性文件的起草和审定以及对公司规章制度的审核；7、 根据最新监管要求，提出整改措施或改进意见；8、 对项目开展贷后监管工作，并定期出具贷后监管报告9、 制定部门的工作计划及发展规划，协调公司对部门的资源配置任职要求：1、金融、法律等相关专业本科及以上学历，2年以上相关工作经验；2、做过非上市公司法律尽职调查，熟悉私募股权和私募证券产品设计与发行；3、具备良好的企业运营风险及法务运用知识，具备制度、政策、法律的敏感度及解读能力；4、 熟悉操作风险及法律风险的管理，较强的风险控制意识；5、 熟悉国家金融法律法规和监管政策；6、 具有较强的团队合作、沟通协调能力和职业道德精神；7、 能适应出差者优先工作地址上海市黄浦区九江路686号15楼B/C/D座"/>
    <s v="上海市黄浦区九江路686号15楼B/C/D座"/>
    <x v="4"/>
    <s v="合资"/>
    <s v="互联网/电子商务"/>
    <n v="15001"/>
    <n v="20000"/>
    <x v="3"/>
    <x v="1"/>
    <n v="1"/>
    <x v="4"/>
    <x v="3"/>
    <x v="0"/>
    <n v="17500.5"/>
  </r>
  <r>
    <x v="1"/>
    <x v="458"/>
    <s v="每年多次调薪"/>
    <s v="职位月薪"/>
    <s v="6001-8000元/月"/>
    <d v="2018-04-04T17:33:04"/>
    <m/>
    <x v="0"/>
    <s v="本科"/>
    <s v="5人"/>
    <s v="岗位职责:1、审核贷款申请人资料是否齐全，判断客户资料真实性；2、按照要求，通过电话、网络途径对贷款申请人进行调查，分析审核贷款人资信条件；3、收集其他必要文件和信息，为信贷决策提供必要的依据；4、完善核审流程，加强信用管理，降低风险及信贷损失；5、在工作中积极提出自己的意见和建议，优化工作流程。任职资格:1、全日制本科及以上学历（优秀应届毕业生或同岗位经验大专学历亦可）；2、具有较强的分析判断能力，逻辑思维能力和较好的沟通技巧；3、有银行/担保公司/小贷公司信贷审批经验（优秀的金融行业从业人员或者应届生也可）；4、具有创新意识，对P2P金融有浓厚兴趣者优先考虑。【岗位晋升】初审专员 终审专员 初级管理组长 部门经理 高层管理（内部晋升机制清晰，终审及以上岗位均内部培养提拔！）"/>
    <s v="上海浦东新区陆家嘴软件园8号楼"/>
    <x v="1"/>
    <s v="民营"/>
    <s v="基金/证券/期货/投资"/>
    <n v="6001"/>
    <n v="8000"/>
    <x v="0"/>
    <x v="1"/>
    <n v="5"/>
    <x v="1"/>
    <x v="0"/>
    <x v="1"/>
    <n v="7000.5"/>
  </r>
  <r>
    <x v="1"/>
    <x v="375"/>
    <s v="五险一金"/>
    <s v="职位月薪"/>
    <s v="20001-30000元/月"/>
    <d v="2018-04-08T09:07:29"/>
    <m/>
    <x v="2"/>
    <s v="本科"/>
    <s v="1人"/>
    <s v="一、任职资格：1.金融、经济、财务和法学等专业本科及以上学历；2.三年以上银行、信托、小贷、互联网金融、股权投资、债权投资等金融相关行业工作经验；3.有律师证或注册会计师证优先；4.擅长尽职调查报告、可行性研究报告等文件撰写优先。二、工作职责：1.主持股权投资、债权投资、商业保理、小贷、互联网金融等业务日常风控工作；2.股权投资、债权投资、商业保理、小贷、互联网金融等的终审审批；3.参与起草、制定公司风控制度、规章制度，有效防范和规避经营风险；4.参与撰写尽职调查报告、可行性研究报告等文件。"/>
    <s v="丰台区南四环西路188号总部广场一区2号楼601室"/>
    <x v="0"/>
    <s v="民营"/>
    <s v="基金/证券/期货/投资"/>
    <n v="20001"/>
    <n v="30000"/>
    <x v="2"/>
    <x v="1"/>
    <n v="1"/>
    <x v="0"/>
    <x v="0"/>
    <x v="1"/>
    <n v="25000.5"/>
  </r>
  <r>
    <x v="1"/>
    <x v="459"/>
    <m/>
    <s v="职位月薪"/>
    <s v="6001-8000元/月"/>
    <d v="2018-04-04T17:33:09"/>
    <m/>
    <x v="0"/>
    <s v="本科"/>
    <s v="5人"/>
    <s v="岗位职责:1、审核贷款申请人资料是否齐全，判断客户资料真实性；2、按照要求，通过电话、网络途径对贷款申请人进行调查，分析审核贷款人资信条件；3、收集其他必要文件和信息，为信贷决策提供必要的依据；4、完善核审流程，加强信用管理，降低风险及信贷损失；5、在工作中积极提出自己的意见和建议，优化工作流程。 任职资格:1、全日制本科及以上学历（优秀应届毕业生或同岗位经验大专学历亦可）；2、具有较强的分析判断能力，逻辑思维能力和较好的沟通技巧；3、有银行/担保公司/小贷公司信贷审批经验（优秀的金融行业从业人员或者应届生也可）；4、具有创新意识，对P2P金融有浓厚兴趣者优先考虑。【岗位晋升】初审专员  终审专员  初级管理组长  部门经理  高层管理（内部晋升机制清晰，终审及以上岗位均内部培养提拔！）"/>
    <s v="上海浦东新区陆家嘴软件园8号楼"/>
    <x v="1"/>
    <s v="民营"/>
    <s v="基金/证券/期货/投资"/>
    <n v="6001"/>
    <n v="8000"/>
    <x v="0"/>
    <x v="1"/>
    <n v="5"/>
    <x v="1"/>
    <x v="0"/>
    <x v="1"/>
    <n v="7000.5"/>
  </r>
  <r>
    <x v="1"/>
    <x v="460"/>
    <s v="周末双休"/>
    <s v="职位月薪"/>
    <s v="16000-26000元/月"/>
    <d v="2018-04-08T09:14:32"/>
    <m/>
    <x v="2"/>
    <s v="不限"/>
    <s v="1人"/>
    <s v="职责描述：（1）根据公司战略及业务发展要求，构建完善的风险评价及预防体系，全面负责风控管理中心的日常工作；（2）参与及负责公司业务风控体系、信贷审核体系的建立、运行；（3）参与公司拟实施业务的尽职调查，汇总业务的风险控制要点，对拟实施业务提供风险定价意见；（4）公司已实施业务的跟踪管理、风险预警及风险对冲措施的制定实施；（5）负责公司各团队的风险管理培训；（6）负责公司业务及管理并向公司上级汇报。任职要求：（1）35-45岁，大专及以上学历，经济、金融、法律等相关专业；（2）具有3年以上银行或其它规模金融公司信贷审查或风险控制部门经理及以上从业经验；（3）熟悉国家金融法律法规、担保法、公司法、合同法等其他相关法律法规政策，熟练掌握及运用各种风险评估及风险控制工具；（4）有较强的风险意识，较高的信贷项目审核、项目风险化解、项目操作能力，能有效经营、整合、处置风险资产，利用各种有效、合法的手段，保全公司资产维护公司权益；（5）必须是P2P行业从事本岗位的工作者；（6）遵章守纪、爱岗敬业、保守业务机密，廉洁正直，良好的领导能力和团队合作能力。"/>
    <s v="南山区麻雀岭工业区M10栋4A05                                                        查看职位地图"/>
    <x v="4"/>
    <s v="民营"/>
    <s v="互联网/电子商务"/>
    <n v="16000"/>
    <n v="26000"/>
    <x v="2"/>
    <x v="3"/>
    <n v="1"/>
    <x v="4"/>
    <x v="0"/>
    <x v="0"/>
    <n v="21000"/>
  </r>
  <r>
    <x v="1"/>
    <x v="366"/>
    <s v="五险一金"/>
    <s v="职位月薪"/>
    <s v="20001-30000元/月"/>
    <d v="2018-04-04T10:39:15"/>
    <m/>
    <x v="2"/>
    <s v="本科"/>
    <s v="1人"/>
    <s v="工作职责1、负责建立及完善公司的企业客户准入体系、制度和流程，设计适用于企业消费金融业务的创新型风险评估模型及风控手段2、根据风控部门需要对接外部征信数据源3、负责风险管理部日常管理并监督各业务部门对风控制度及流程的执行情况任职资格：1、本科以上学历，金融、投资、财务、法律管理等相关专业，有CPA/FRM/CFA资格者优先2、具有5年以上金融机构风险管理经验，拥有良好管理和处置风险资产记录者优先3、3年以上风控总监经验，熟悉信用卡/中小企业信贷业务风险定量及定性分析方法论，熟悉信用卡/中小企业信贷业务风控流程及资产处置措施4、人品正直，思维独立，具有良好的职业操守和职业道德"/>
    <s v="北京市东城区东四十条68号平安发展大厦西区3层303                                                        查看职位地图"/>
    <x v="0"/>
    <s v="合资"/>
    <s v="基金/证券/期货/投资"/>
    <n v="20001"/>
    <n v="30000"/>
    <x v="2"/>
    <x v="1"/>
    <n v="1"/>
    <x v="0"/>
    <x v="3"/>
    <x v="1"/>
    <n v="25000.5"/>
  </r>
  <r>
    <x v="1"/>
    <x v="338"/>
    <s v="交通补助"/>
    <s v="职位月薪"/>
    <s v="6001-8000元/月"/>
    <d v="2018-04-08T08:58:59"/>
    <m/>
    <x v="3"/>
    <s v="大专"/>
    <s v="1人"/>
    <s v="岗位职责：1、熟悉各类银行贷款产品，能针对具体情况给予合理的贷款建议；2、熟悉房地产抵押、质押、公正等业务，审查抵押物及客户资料；3、能独立完成尽职调查及客户协调沟通，并陪同办理相关业务手续；4、制作或更新现有业务流程，提出现有的合理化风控建议。任职要求：1、为人正直，诚意；2、大专及以上学历；3、从事过房产、担保、融资及同行业等风控经验；4、有良好的职业操守与责任心，有团队协作意识。岗位亮点：一家年轻的典当行，一个宽广的平台，一家高速发展的企业，只要你足够优秀，足够努力，在这里，你一定会收获不一样的自己！"/>
    <s v="北京市通州区滨河中路239号运河明珠家园底商源祥达典当行                                                        查看职位地图"/>
    <x v="5"/>
    <s v="民营"/>
    <s v="信托/担保/拍卖/典当"/>
    <n v="6001"/>
    <n v="8000"/>
    <x v="3"/>
    <x v="2"/>
    <n v="1"/>
    <x v="5"/>
    <x v="0"/>
    <x v="1"/>
    <n v="7000.5"/>
  </r>
  <r>
    <x v="1"/>
    <x v="461"/>
    <s v="五险一金"/>
    <s v="职位月薪"/>
    <s v="15001-20000元/月"/>
    <d v="2018-04-04T08:50:11"/>
    <m/>
    <x v="1"/>
    <s v="本科"/>
    <s v="1人"/>
    <s v="岗位职责：1.对各类互联网金融机构所提供的合作资料进行分析、评估和审核；2.通过实地调查收集和核实互联网金融机构贷款的初筛、审查、发放、贷后管理及回款控制等所有贷款过程的业务信息，并对贷款业务进行深入的数据分析；3.通过综合考察互联网金融机构的经营状况、风控状况、以及财务情况，形成风控报告；4.对各类互联网金融机构的业务数据和客户数据进行分析挖掘，发现高风险机构存在因素及特征，参与互联网信用风险量化工具（如风险评估模型、评分卡等）的功能优化。任职要求：1.统招本科及以上学历，金融、财务、统计等相关专业；2.具备2年以上在知名银行系消费金融公司、小额信贷机构、以及其它大型互联网金融机构从事信贷产品的风控分析、产品定价、政策管理、或风险建模的工作经验；3.条理清楚，思维敏捷，具有较强的当面沟通能力及文档撰写能力；4.具有高度的敬业精神，意愿在互联网金融风控策略方面学习和创新。"/>
    <s v="北京市海淀区丹棱街1号互联网金融中心25层                                                        查看职位地图"/>
    <x v="0"/>
    <s v="其它"/>
    <s v="基金/证券/期货/投资"/>
    <n v="15001"/>
    <n v="20000"/>
    <x v="1"/>
    <x v="1"/>
    <n v="1"/>
    <x v="0"/>
    <x v="5"/>
    <x v="1"/>
    <n v="17500.5"/>
  </r>
  <r>
    <x v="1"/>
    <x v="462"/>
    <s v="五险一金"/>
    <s v="职位月薪"/>
    <s v="6001-8000元/月"/>
    <d v="2018-04-07T23:41:11"/>
    <m/>
    <x v="0"/>
    <s v="大专"/>
    <s v="8人"/>
    <s v="任职要求 ：1、热爱金融行业，有强烈的意愿进入金融投资领域，渴望成为金融职场中的精英一族；2、具有良好的自我学习能力与团队合作精神；3、具有良好的职业操守，有强烈的责任感；4、敢于挑战自我，勇于凭自己的努力和本领获得高收益。工作内容 ：1、为公司的账户进行交易盈利；2、每个月进行交易总结，即时准确汇报公司各项账户信息；3、时刻关注公司账户操作品种的价格变动和相关重要资讯；4、严格执行公司各项制度，并定期整理交易数据，向上级领导账户分析结果；5、按照部门主管的要求进行技术和基本面规律的分析，进行数据的搜集或整理；6、配合其他部门有关工作；7、遵守公司的各项管理制度，承办领导交办的其他工作。素质要求 ：1、大专以上学历，培训期间有大量的空余时间；2、热爱交易、对金融经济知识感兴趣；3、有很强的执行力，自制力强；日常生活有规律、有计划；4、有较强的学习能力，新知识的接受能力；5、抗压能力；6、耐心细致，有责任心，具有保密意识；7、对于基础薄弱或者无经验者有专业的入职培训。8、公司提供良好的晋升机制，表现优异者每三个月进行登记评定。薪资待遇:初级：基本工资6000 + 提成20% + 五险 + 双休 + 奖金中级：基本工资10000 + 提成30% + 五险 + 双休 + 奖金高级：基本工资15000 + 提成40% + 五险 + 双休 + 奖金上班时间：早9晚5 双休直接投递简历，公司会当天审核，审核通过后会通知面试。——————————————公司名称：深圳名瑞德国际金融服务有限公司公司地址：深圳市福田区车公庙中国有色大厦1402乘车路线：地铁1号线 7号线 9号线 11号线 车公庙站D1（或D2）出口即达（中国有色大厦）人事经理：许经理联系电话：15994815730（对职位有疑问或有兴趣者，请积极与HR联系）企业QQ：1051163320@qq.com"/>
    <s v="广东省深圳市福田区车公庙中国有色大厦1402                                                        查看职位地图"/>
    <x v="0"/>
    <s v="股份制企业"/>
    <s v="基金/证券/期货/投资"/>
    <n v="6001"/>
    <n v="8000"/>
    <x v="0"/>
    <x v="2"/>
    <n v="8"/>
    <x v="0"/>
    <x v="4"/>
    <x v="1"/>
    <n v="7000.5"/>
  </r>
  <r>
    <x v="1"/>
    <x v="366"/>
    <s v="节日福利"/>
    <s v="职位月薪"/>
    <s v="20000-25000元/月"/>
    <d v="2018-04-02T08:59:38"/>
    <m/>
    <x v="2"/>
    <s v="本科"/>
    <s v="1人"/>
    <s v="岗位职责：1、负责进行项目贷前、贷中、贷后风险控制。2、负责协助典当行开展实地尽职调查工作。3、主持及召开项目初审会，参与项目初审全过程，进行项目审核，提出项目潜在风险，有效的把控项目风险。4、建立“典当行存续项目监控台帐”，实施日常的跟踪和监控，及时提醒典当行防范和化解项目风险。5、与对口典当行保持密切联系，提供专业支持。6、按时完成上级领导交办的各项临时性工作。任职要求：1、法律、金融、财务专业本科学历。2、年龄在28岁以上。3、5年以上银行信贷（机构信贷）、项目贷款、资产保全相关从业经历。4、有银行稽核工作经历者，熟悉调查、审批、贷后监管整个流程者优先考虑。5、能够独立完成项目初审工作，具备项目初审委员工作所需能力。"/>
    <s v="浦东新区浦东南路1271号华融大厦1911室"/>
    <x v="0"/>
    <s v="民营"/>
    <s v="信托/担保/拍卖/典当"/>
    <n v="20000"/>
    <n v="25000"/>
    <x v="2"/>
    <x v="1"/>
    <n v="1"/>
    <x v="0"/>
    <x v="0"/>
    <x v="1"/>
    <n v="22500"/>
  </r>
  <r>
    <x v="1"/>
    <x v="338"/>
    <s v="五险一金"/>
    <s v="职位月薪"/>
    <s v="4001-6000元/月"/>
    <d v="2018-04-07T21:50:40"/>
    <m/>
    <x v="0"/>
    <s v="不限"/>
    <s v="3人"/>
    <s v="岗位职责：1、负责对疑似风险交易、特约商户资质条件的人工分析和评定，对疑似风险交易商户调查和处理情况进行复核并结案； 2、积极优化风险监控规则，对疑似风险做到及时监控、及时处理； 3、调查、跟踪商户风险案件及相关风险信息，对商户风险案件及相关风险信息进行汇总统计分析；4、根据行业性质及公司业务发展情况，提供风险防范的合理性建议；5、完成上级安排的其它工作。任职要求：1、具备良好的信息采集和分析判断能力，对风险分析有一定的经验及良好的敏锐度；2、具有优秀的分析问题能力、逻辑思维清晰、考虑问题细致周到；3、有较强的工作责任心和事业心、团队精神；4、有银行或第三方支付企业工作经验优先；5、接受节假日值班调休制；6、年龄要求22—30岁。"/>
    <s v="北京市朝阳区东三环中路1号环球金融中心西楼1906室"/>
    <x v="1"/>
    <s v="民营"/>
    <s v="互联网/电子商务"/>
    <n v="4001"/>
    <n v="6000"/>
    <x v="0"/>
    <x v="3"/>
    <n v="3"/>
    <x v="1"/>
    <x v="0"/>
    <x v="0"/>
    <n v="5000.5"/>
  </r>
  <r>
    <x v="1"/>
    <x v="366"/>
    <s v="五险一金"/>
    <s v="职位月薪"/>
    <s v="20001-30000元/月"/>
    <d v="2018-04-08T08:49:51"/>
    <m/>
    <x v="2"/>
    <s v="本科"/>
    <s v="1人"/>
    <s v="【岗位职责】1、负责建立和完善公司风控体系，制定适合本公司的风险管理体系、制度、办法及程序。2、负责组织项目的事前风险审核、事中风险控制、事后风险管控，出具风险评估报告。定期出具公司风险常规管理报告，针对公司即时风险问题，评估风险状态与风险程度，分析风险来源和影响，提供解决方案。3、负责做好向公司CEO的风险提示汇报及问题审议的落实工作；4、及时掌握行业政策、行业状况、市场情况变化，提出相应对策，及时提示潜在业务风险；5、依据年度风险管理评估方案，开展风险管理评价，形成阶段性和年度风险管理评价报告。6、结合公司发展及业务需要，制定公司风控标准，不定期在公司内部开展风险把控培训，增强职员的风险意识。7、负责日常申报项目的风险审查与评估；8.根据需要，参与项目实地考察，拟定调研报告并提出专业性建议；9、组织开展各类风险的识别、衡量、监控、预警与处理的工具、技术、模型研发。【任职要求】1、全日制大学本科及以上学历，经济\金融\法律\财会类专业；2、风控管理部负责人岗位任职3年以上，有汽车消费金融公司/融资租赁公司风险控制工作经验，车商贷相同工作经历优先考虑；3、前瞻性思维：对创新型金融服务行业发展趋势变化敏感，并对可能带来的影响做出初步估计，积极开发应变准备；4、战略规划：研究风控部门未来发展的规律，作出部门发展计划的步骤和框架，并进行可行性分析；5、判断能力：对相关信息进行客观的筛选和综合，建立一个合理的判断和决策的标准；结论与判断保持逻辑上的一致性；6、良好的商业道德和个人职业道德，能承受一定的工作压力，具有强责任感和事业心。7、具有扎实的风险控制相关理论功底，较强的风控体系建设和管理能力，有丰富的风控实操经验和良好的业绩。8、公司可办理北京市工作居住证。"/>
    <s v="中关村e世界财富中心"/>
    <x v="4"/>
    <s v="民营"/>
    <s v="互联网/电子商务"/>
    <n v="20001"/>
    <n v="30000"/>
    <x v="2"/>
    <x v="1"/>
    <n v="1"/>
    <x v="4"/>
    <x v="0"/>
    <x v="0"/>
    <n v="25000.5"/>
  </r>
  <r>
    <x v="1"/>
    <x v="463"/>
    <s v="节日福利"/>
    <s v="职位月薪"/>
    <s v="25000-30000元/月"/>
    <d v="2018-04-02T08:59:38"/>
    <m/>
    <x v="2"/>
    <s v="本科"/>
    <s v="1人"/>
    <s v="岗位职责1、根据总体战略及阶段规划，搭建公司供应链金融风控体系，推动风险管理机制；2、全面负责公司供应链金融风控管理，全面管理并组织风控部的有效运作；3、完善公司风险控制流程，并指导实施；4、控制公司业务风险，预警、发现、处理公司业务各项风险，确保业务良性运转；5、对公司业务进行评审，提出重大风险建议，解决重大风险问题；6、对各业务团队进行风险控制指导与监督。任职条件：1、本科及以上学历，金融类、财经类专业毕业，硕士毕业优先，持有律师资格证、CPA优先；2、8年以上供应链金融风控管理经验，3年以上管理经验；3、有财务、金融或法律等专业知识，熟悉相关法律法规；4、良好的沟通、协调，原则性强，积极主动、认真负责。汇报对象：首席风控官"/>
    <s v="朝阳区东三环北路甲26号博瑞大厦8层"/>
    <x v="0"/>
    <s v="民营"/>
    <s v="信托/担保/拍卖/典当"/>
    <n v="25000"/>
    <n v="30000"/>
    <x v="2"/>
    <x v="1"/>
    <n v="1"/>
    <x v="0"/>
    <x v="0"/>
    <x v="1"/>
    <n v="27500"/>
  </r>
  <r>
    <x v="1"/>
    <x v="464"/>
    <s v="五险一金"/>
    <s v="职位月薪"/>
    <s v="6001-8000元/月"/>
    <d v="2018-04-06T08:01:06"/>
    <m/>
    <x v="0"/>
    <s v="大专"/>
    <s v="10人"/>
    <s v="薪资待遇：风控专员：底薪6000+%30业绩提成（薪资6000—10000）风控主管：底薪8000+%30业绩提成（薪资8000—15000）风控经理：底薪15000+%30业绩提成（薪资20000—50000）岗位要求:1、为公司账户操作指定风控计划2、每个月进行交易总结，及时准确的向公司汇报各项账户进度。3、时刻关注操作品种的价格变动以及相关重要基本面事件，提前做好风控计划，减少账户风险4、按照各个部门主管的安排，定期整理交易数据，以及账户盈亏状况。5、进行基本面和技术分析，对数据进行收集或者整理。首席风控经理：面谈应聘方式：直接投递简历，公司经过初步筛选会在24小时之内跟您联系。公司地址：北京市朝阳区东大桥春平广场百富国际大厦A座8层8D（地铁6号线A口出，右拐兰州拉面方向走到尽到左拐即到）乘车路线：地铁6号线，东大桥站下"/>
    <s v="北京市朝阳区工体东路20号百富国际大厦A座8层8D"/>
    <x v="0"/>
    <s v="民营"/>
    <s v="基金/证券/期货/投资"/>
    <n v="6001"/>
    <n v="8000"/>
    <x v="0"/>
    <x v="2"/>
    <n v="10"/>
    <x v="0"/>
    <x v="0"/>
    <x v="1"/>
    <n v="7000.5"/>
  </r>
  <r>
    <x v="1"/>
    <x v="465"/>
    <s v="节日福利"/>
    <s v="职位月薪"/>
    <s v="8000-15000元/月"/>
    <d v="2018-04-07T08:50:16"/>
    <m/>
    <x v="3"/>
    <s v="大专"/>
    <s v="3人"/>
    <s v="岗位职责：1.根据公司要求对企业客户资质进行尽职调查和风险评估。2.负责开展现场尽职调查工作，发现企业隐患风险，确保客户信息真实有效。3.完成项目尽调材料整理及流转。4.撰写尽调报告，提交尽调报告及配套材料。做出初步的风险评估意见。5.协助风险经理开展风险控制工作。任职要求1.金融、财务、会计、投资或法律类相关专业全日制大学专科及以上学历，学生干部、党员优先。2.具备一定的财务知识、金融知识等。3.具备较强的逻辑思维能力、学习能力、沟通协调能力；富有工作热情，执行力强，具备较强抗压能力。4.诚实守信，为人谦逊、具备高度的团队合作精神，能接受出差。"/>
    <s v="北京市海淀区中关村E世界财富中心A座11层1106                                                        查看职位地图"/>
    <x v="0"/>
    <s v="国企"/>
    <s v="基金/证券/期货/投资"/>
    <n v="8000"/>
    <n v="15000"/>
    <x v="3"/>
    <x v="2"/>
    <n v="3"/>
    <x v="0"/>
    <x v="6"/>
    <x v="1"/>
    <n v="11500"/>
  </r>
  <r>
    <x v="1"/>
    <x v="375"/>
    <s v="节日福利"/>
    <s v="职位月薪"/>
    <s v="5000-9000元/月"/>
    <s v="0002-01-01 00:00:00"/>
    <m/>
    <x v="1"/>
    <s v="大专"/>
    <s v="7人"/>
    <s v="岗位职责：1、协助门店经理管理门店日常运营听从总部安排；2、对接门店与总部风控部门，做好业务审核；3、对门店客服及权证人员的管理及调动；4、部门日常管理及产品宣导配合门店经理研发产品；5、负责门店前线人员招聘计划落实和面试审核、团队建设、绩效管理、技能培训。任职要求：1、 25-35岁，大学专科以上学历，管理、营销或金融专业优先，可接受外派；2、 五年以上金融行业工作经验，两年以上风控管理工作经验者优先；3、 良好的团队协作能力、管理能力，有很好的抗压能力；4、 勤奋、有强烈的进取心，沟通表达能力强。"/>
    <s v="上海市、杭州市、苏州市、宁波市、太原市、天津市、北京市"/>
    <x v="3"/>
    <s v="民营"/>
    <s v="信托/担保/拍卖/典当"/>
    <n v="5000"/>
    <n v="9000"/>
    <x v="1"/>
    <x v="2"/>
    <n v="7"/>
    <x v="3"/>
    <x v="0"/>
    <x v="1"/>
    <n v="7000"/>
  </r>
  <r>
    <x v="1"/>
    <x v="338"/>
    <s v="五险一金"/>
    <s v="职位月薪"/>
    <s v="8001-10000元/月"/>
    <d v="2018-04-08T09:43:01"/>
    <m/>
    <x v="3"/>
    <s v="大专"/>
    <s v="3人"/>
    <s v="岗位职责：1、协助业务人员对业务进行尽职调查；2、定期开展内部风控检查工作；3、审核业务底稿，出具初步风险意见，对可能出现风险点进行揭示；4、协助落实抵押公证手续，确保过程的真实、合法、有效性；5、参与风控制度的制定及创新。任职要求：1、具备1年以上银行、小贷、担保等金融或类金融行业工作经验，具有授信、尽调等风控岗位工作经历的优先；2、熟悉金融及相关行业政策法规，具有较强的风险识别、把控能力；3、具有良好的沟通协调能力，良好的团队合作及开拓创新精神；4、道德品质好，为人正派，具有良好的职业道德和行为规范。"/>
    <s v="北京市朝阳区曙光西里甲5号凤凰置地广场A座2603"/>
    <x v="4"/>
    <s v="股份制企业"/>
    <s v="银行"/>
    <n v="8001"/>
    <n v="10000"/>
    <x v="3"/>
    <x v="2"/>
    <n v="3"/>
    <x v="4"/>
    <x v="4"/>
    <x v="0"/>
    <n v="9000.5"/>
  </r>
  <r>
    <x v="1"/>
    <x v="371"/>
    <s v="不加班"/>
    <s v="职位月薪"/>
    <s v="4001-6000元/月"/>
    <d v="2018-04-08T09:34:16"/>
    <m/>
    <x v="3"/>
    <s v="大专"/>
    <s v="2人"/>
    <s v="岗位职责：1.通过Excel汇总客户信息及销售业绩；2.合同的校对；3.对当月到期客户信息及相关数据整理。任职资格：1.大专及以上学历，?2.1~3年文员工作经验优先；3.熟练掌握各种办公软件，Excel，World等；薪资福利：1.上下班时间：早9晚6，周末双休，节假日休息。2.薪资4K-5K。3.公司定期组织员工出游，生日会，聚餐等。"/>
    <s v="北京市朝阳区西大望路蓝堡国际中心1座31层                                                        查看职位地图"/>
    <x v="3"/>
    <s v="民营"/>
    <s v="基金/证券/期货/投资"/>
    <n v="4001"/>
    <n v="6000"/>
    <x v="3"/>
    <x v="2"/>
    <n v="2"/>
    <x v="3"/>
    <x v="0"/>
    <x v="1"/>
    <n v="5000.5"/>
  </r>
  <r>
    <x v="1"/>
    <x v="310"/>
    <s v="五险一金"/>
    <s v="职位月薪"/>
    <s v="8001-10000元/月"/>
    <d v="2018-04-08T09:35:38"/>
    <m/>
    <x v="3"/>
    <s v="本科"/>
    <s v="1人"/>
    <s v="岗位职责：通过数据分析以及建模技术对公司产品的各类信贷风险进行识别与预测。了解市场需求，业务流程与风险特征，通过收益与风险的综合评估，制定并优化业务操作流程。具体工作包括：· 数据分析：完成各类统计分析并能有效地分析和处理大型数据。能够运用各类数学工具进行产品分析，特征提取，以及人物画像等。· 策略与政策：在平衡收益及风险的基础上，建议信贷审批和催收的政策及流程。· 各类报表及文档准备：日常报表的生成以及流程优化；各类与信贷风控政策相关的报告，需要展示相关收益并说服相关内外部相关人员。要求：· 本科（以上）学历，主修数学、统计学、经济学、金融学等相关专业。· 可接受应届毕业生。有1-2年数据分析、数据挖掘相关的工作经验优先考虑，行业包括银行、第三方支付、信用卡、互联网等。· 掌握SAS, SQL等相关统计软件。"/>
    <s v="上海市浦东新区浦明路160号财富广场F座                                                        查看职位地图"/>
    <x v="3"/>
    <s v="合资"/>
    <s v="基金/证券/期货/投资"/>
    <n v="8001"/>
    <n v="10000"/>
    <x v="3"/>
    <x v="1"/>
    <n v="1"/>
    <x v="3"/>
    <x v="3"/>
    <x v="1"/>
    <n v="9000.5"/>
  </r>
  <r>
    <x v="1"/>
    <x v="375"/>
    <s v="五险一金"/>
    <s v="职位月薪"/>
    <s v="30001-50000元/月"/>
    <d v="2018-04-04T13:00:07"/>
    <m/>
    <x v="2"/>
    <s v="本科"/>
    <s v="1人"/>
    <s v="岗位职责：1、负责风控部工作及团队建设； 2、负责公司租赁业务运营风险管理。规划设计租赁业务风险管理框架、制度、流程，组织设计和建立租前、租后风险控制管理工具，制定风险管理各项制度和岗位职责，并组织实施； 3、负责租赁项目的尽职调查，项目评审工作。对业务部门申报的租赁项目进行数据采集、资信评估，提出风险防范措施，提交评审报告； 4、对需提交项目评审委员会审核的项目，根据公司项目评审要求，准备相应项目的评审资料； 5、组织部门人员对项目操作执行的各个环节进行监控，对业务运营过程中的潜在风险，提出风险控制建议供公司管理层决策； 6、关注经济金融信息，研究分析融资租赁行业相关政策、法律法规，监督分析公司租赁业务运作及管理状况，不断补充完善风险控制操作规范； 7、承担培训职责，对业务人员进行专业培训和辅导，提高业务人员的工作技能和方法，提高应对风险的能力。任职要求：1、大学本科或以上学历,金融、投资、财会、法律等相关专业优先； 2、有融资租赁、银行、证券、投行、审计等金融机构8 年以上相关工作经历，熟悉融资租赁业务整体运营过程，3 年以上主管融资租赁公司项目评审及风险控制运营经验； 3、熟悉融资租赁行业及市场，对行业业务模式及项目评审标准有准确的把握，熟悉租赁业务相关法规，能及时提出项目运行过程中各类问题的解决方案； 4、工作责任心强，具有团队合作精神、良好的沟通和协作能力，有较强的组织领导和管理能力； 5、有CPA和律师资格的优先考虑； 6、具备良好的个人信用和行业口碑； 7、工作地点：北京。"/>
    <s v="北京市海淀区清华大学东门unis大楼"/>
    <x v="0"/>
    <s v="国企"/>
    <s v="基金/证券/期货/投资"/>
    <n v="30001"/>
    <n v="50000"/>
    <x v="2"/>
    <x v="1"/>
    <n v="1"/>
    <x v="0"/>
    <x v="6"/>
    <x v="1"/>
    <n v="40000.5"/>
  </r>
  <r>
    <x v="1"/>
    <x v="466"/>
    <s v="节日福利"/>
    <s v="职位月薪"/>
    <s v="6001-8000元/月"/>
    <d v="2018-04-08T09:50:11"/>
    <m/>
    <x v="3"/>
    <s v="不限"/>
    <s v="10人"/>
    <s v="深圳市金融联信息咨询集团公司成立于2003年7月，总部在深圳，主要为银行、大型金融机构提供代理催缴服务及相关的信用管理服务.公司为员工提供舒适，和谐的工作环境和公平的发展机会.人尽其才，期待能给每一位员工提供完善的福利，和广阔的空间，良好职业规划. 招聘岗位：风控专员（催收岗）职责表述：1·对银行委托案件进行电话提醒服务，指导客户合理还款，帮助客户维护个人信用；2.通过电话催收方式或上门方式对信用卡，小额信贷逾期严重的客户进行催收；岗位要求：1、不看学历，只要能力和良好的品德。2、条理清晰，思维敏捷，良好的沟通力和说服力，做事果断，抗压性强，能吃苦，服从性良好。3、电脑操作熟练，熟悉电脑打字。4、熟悉银行信用卡业务者或有司法工作经历者更佳。薪酬福利：员工收入：平均收入可达6k~7k，上不封顶。员工福利：无责任底薪+高提成+五险+带薪年假+旅游+员工体检+年终奖+优秀员工晋升空间面试及工作地点：联 系 人：郑小姐联系电话：18825125985工作地点：广州市天河东路67号丰兴广场A座801-805"/>
    <s v="广州市天河东路67号丰兴广场A座801-805层                                                        查看职位地图"/>
    <x v="1"/>
    <s v="民营"/>
    <s v="基金/证券/期货/投资"/>
    <n v="6001"/>
    <n v="8000"/>
    <x v="3"/>
    <x v="3"/>
    <n v="10"/>
    <x v="1"/>
    <x v="0"/>
    <x v="1"/>
    <n v="7000.5"/>
  </r>
  <r>
    <x v="1"/>
    <x v="467"/>
    <s v="五险一金"/>
    <s v="职位月薪"/>
    <s v="8001-10000元/月"/>
    <d v="2018-04-06T14:43:25"/>
    <m/>
    <x v="3"/>
    <s v="大专"/>
    <s v="10人"/>
    <s v="薪资待遇：风控专员：底薪6000+ 30%业绩提成（薪资6000—10000）风控主管：底薪8000+ 30%业绩提成（薪资8000—15000）风控经理：底薪15000+ 30%业绩提成（薪资20000—50000）首席风控经理：面谈岗位要求:1、为公司账户操作指定风控计划2、每个月进行交易总结，及时准确的向公司汇报各项账户进度。3、时刻关注操作品种的价格变动以及相关重要基本面事件，提前做好风控计划，减少账户风险4、按照各个部门主管的安排，定期整理交易数据，以及账户盈亏状况。5、进行基本面和技术分析，对数据进行收集或者整理。任职要求：1、大专及以上学历，金融专业优先，培训期间有大量的空余时间；2、热爱金融、对金融经济知识感兴趣；3、有很强的执行力，自制力强，日常生活有规律、有计划；4、有较强的学习能力和新知识的接受能力；5、有抗压能力；6、耐心细致，有责任心，具有保密意识；7、对于基础薄弱或者无经验者有专业的入职培训；8、年龄在20—40周岁均可。应聘方式：1、直接投递简历，公司经过初步筛选会在24小时之内跟您联系。2、联系人事经理：王 17778134116公司地址：北京市朝阳区东大桥春平广场百富国际大厦A座8层8D（地铁6号线A口出，右拐兰州拉面方向走到尽到左拐即到）"/>
    <s v="北京市朝阳区工体东路20号百富国际大厦A座8层8D"/>
    <x v="0"/>
    <s v="民营"/>
    <s v="基金/证券/期货/投资"/>
    <n v="8001"/>
    <n v="10000"/>
    <x v="3"/>
    <x v="2"/>
    <n v="10"/>
    <x v="0"/>
    <x v="0"/>
    <x v="1"/>
    <n v="9000.5"/>
  </r>
  <r>
    <x v="1"/>
    <x v="338"/>
    <s v="节日福利"/>
    <s v="职位月薪"/>
    <s v="3000-5000元/月"/>
    <d v="2018-04-02T16:09:49"/>
    <m/>
    <x v="0"/>
    <s v="本科"/>
    <s v="5人"/>
    <s v="1、日常交易各环节的风险控制工作；实时监控交易风险，并进行相应处理；2、对交易监控中发现的风险问题、风险信息及时汇报；3、交易风险事故处理及后续处理结果的汇报工作；4、负责日常数据的统计及整理，负责客户持仓及资金的日常结算；5、为客户提供投资与风险控制咨询服务。任职要求：1、本科在校生，男（大三、大四均可），金融、经济专业优先；2、较强的风险意识、风险识别能力和管理能力，积极主动，反应灵敏，对数字敏感，有一定心理承受能力和较强的应变能力，3、可配合中晚班轮值；4、熟悉股票、期货市场，人品端正，具有较强服务意识，较好的沟通能力"/>
    <s v="上海杨浦区大连路990号602"/>
    <x v="4"/>
    <s v="民营"/>
    <s v="计算机软件"/>
    <n v="3000"/>
    <n v="5000"/>
    <x v="0"/>
    <x v="1"/>
    <n v="5"/>
    <x v="4"/>
    <x v="0"/>
    <x v="0"/>
    <n v="4000"/>
  </r>
  <r>
    <x v="1"/>
    <x v="468"/>
    <s v="年底双薪"/>
    <s v="职位月薪"/>
    <s v="20001-30000元/月"/>
    <d v="2018-04-08T08:42:21"/>
    <m/>
    <x v="2"/>
    <s v="硕士"/>
    <s v="1人"/>
    <s v="岗位主要职责：（一）部门管理类职责1.负责协助部门负责人制定本部门职责范围内的管理规章制度，并根据公司业务发展适时修订相关管理规章制度。2.负责协助部门负责人进行部门岗位设计，制定岗位工作要求，编写和修订岗位说明书。3.负责根据公司发展及时提出部门职责及人员配置调整申请。4.参与本部门人员的招聘、选拔、推荐和职前、在职培训、绩效考核等工作。5.协助部门负责人编写部门工作计划及总结，并组织开展部门工作。6.按照公司预算，严格控制本部门费用支出。7.协助监督指导本部门内部资料、文档的保管及更新。8.协助负责本部门的团队建设工作，不断营造良好向上的工作氛围。　（二）风险管理类职责9.协助部门负责人拟订和组织实施公司风险管理工作。10.协助部门负责人开展投资业务合规风险管控工作，包括投资业务关键节点专项风险控制，以及投资全流程风险跟踪。11.协助部门负责人组织协调全面风险管理日常工作，指导、监督有关职能部门、各业务单位以及分子公司开展全面风险管理工作。12.协助部门负责人组织开展公司全面风险管理体系的评估及跟踪整改工作。13.协助部门负责人组织开展公司全面风险管理的改进研究工作。14.协助部门负责人组织编制公司年度全面风险管理工作报告。15.协助部门负责人归口审核公司的授权管理工作。　　（三）法律事务管理类职责16.协助部门负责人组织拟订公司法务管理工作制度和业务流程。17.协助参与公司的分立、合并、破产、解散、投融资、担保、租赁、产权转让、招投标及改制、重组、上市等重大经济活动，提出法律专业意见。18.协助部门负责人协调解决公司有关法律事务、法律纠纷处理相关工作。19.协助部门负责人审核公司重要的规章制度。20.协助部门负责人定期对公司合同的执行情况进行监督。21.协助部门负责人组织开展外部法律支持联络。任职要求：1．5年以上工作经验；2. 学历：硕士及以上；3、法律类相关专业；4．有投资、金融类公司从业经验者优先；5．思维严谨，具备较强的逻辑分析能力、口头及文字表达能力和沟通协调能力；6．工作认真细致，责任心强，做事有条理，具有良好的团队协作精神；7．身体健康，具有良好的政治素质"/>
    <s v="北京市丰台区六里桥南里甲9号"/>
    <x v="4"/>
    <s v="国企"/>
    <s v="基金/证券/期货/投资"/>
    <n v="20001"/>
    <n v="30000"/>
    <x v="2"/>
    <x v="0"/>
    <n v="1"/>
    <x v="4"/>
    <x v="6"/>
    <x v="1"/>
    <n v="25000.5"/>
  </r>
  <r>
    <x v="1"/>
    <x v="338"/>
    <s v="创业公司"/>
    <s v="职位月薪"/>
    <s v="8001-10000元/月"/>
    <d v="2018-04-08T09:46:07"/>
    <m/>
    <x v="3"/>
    <s v="本科"/>
    <s v="1人"/>
    <s v="【岗位职责】1、协助建立风险控制管理体系，参与建设投资风险审批流程；2、负责项目投资的尽职调查，对项目中涉及的财务问题进行研究，综合评估分析项目并撰写可行性分析报告或投资建议书，尽调报告等；3、负责股权投资业务的合规风险、市场风险及操作风险的日常监督和分析、跟进工作；4、参与投资项目的尽职调查，并对相关风险事项出具评估报告，对投资项目的投资建议报告等相关文件进行合规审核；5、参与已投项目的投后管理工作，负责项目资料文件的归档审核，并定期出具项目运营及风险评估报告；6、项目投资、风险控制等其他相关工作事项。【任职要求】1、30岁以下，全日制本科以上学历，会计专业，通过中级会计师考试者优先；2、2年以上金融行业风险控制工作经验，曾任职于大型金融机构，曾参与IPO或新三板挂牌项目运作的优先考虑；3、责任心强，工作认真细致，有良好的自我学习能力及知识更新能力，具有良好的团队协作能力，具有良好的沟通能力；4、有对金融行业强烈的创业激情，愿与公司一同成长；5、能适应工作需要出差。"/>
    <s v="福田保税区市花路1号深圳金融科技创新中心                                                        查看职位地图"/>
    <x v="5"/>
    <s v="民营"/>
    <s v="基金/证券/期货/投资"/>
    <n v="8001"/>
    <n v="10000"/>
    <x v="3"/>
    <x v="1"/>
    <n v="1"/>
    <x v="5"/>
    <x v="0"/>
    <x v="1"/>
    <n v="9000.5"/>
  </r>
  <r>
    <x v="1"/>
    <x v="469"/>
    <s v="周末双休"/>
    <s v="职位月薪"/>
    <s v="3000-5000元/月"/>
    <d v="2018-04-08T09:11:58"/>
    <m/>
    <x v="0"/>
    <s v="大专"/>
    <s v="1人"/>
    <s v="职位描述：1、负责对公司新媒体资源（如微信公众号、客服微信）的运营进行监管、审计；2、负责对新媒体资源进行管理和服务，包括：新媒体资源新建、变更、注销的登记；对运营奖惩的管理；协助进行公众号迁移等手续；3、对公司的新媒体数据进行分析报告。职位要求：1、大专以上学历；2、熟练掌握Excel、Word、PPT等软件；3、认真负责、性格外向，擅长与人沟通，团队协作能力强；4、写作能力、语言表达能力强。5、对新媒体包括微信公众号运营熟悉或有意愿学习和发展。"/>
    <s v="海珠区新港东路1068号中洲中心北塔2606房。                                                        查看职位地图"/>
    <x v="0"/>
    <s v="民营"/>
    <s v="互联网/电子商务"/>
    <n v="3000"/>
    <n v="5000"/>
    <x v="0"/>
    <x v="2"/>
    <n v="1"/>
    <x v="0"/>
    <x v="0"/>
    <x v="0"/>
    <n v="4000"/>
  </r>
  <r>
    <x v="1"/>
    <x v="470"/>
    <s v="五险一金"/>
    <s v="职位月薪"/>
    <s v="6001-8000元/月"/>
    <d v="2018-04-04T08:50:18"/>
    <m/>
    <x v="3"/>
    <s v="本科"/>
    <s v="1人"/>
    <s v="岗位职责： 1、审核客户提供的贷款申请资料，通过电话及多种方式对信息进行排查，确保客户提供信息的真实有效，记录审查结果。2、根据监管及我司的信贷政策相关规定，负责对信审审核流程中的各环节进行审核、复查和优化等工作；3、 及时发现并总结信贷审批的风险漏洞，为信贷政策的修订提供依据；4、 定期总结审批过程中发现的问题，减少流程中的风险，提出有效的改善建议，完善和优化信贷审批流程和制度；5、 负责协调各项信贷风险数据的收集、测算和分析，编制信审分析报告，向上级报告风险状况和信审管理建设情况；6、 建立完善公司相关行业客户信用评级模型，协助进行公司风险管理体系的持续优化。任职要求： 1、全日制本科（含）以上学历，经济学、金融、法律、信用管理、风险等相关专业；2、1年以上金融行业信用贷款审批经验，具有信贷调查、信贷审批、风险分析或风险管理经验优先；3、良好的风险合规意识，丰富的个人信贷专业知识，熟悉国家信贷政策，能准确发现贷款申请存在的合规风险；4、思路清晰，诚实守信，能够承受高强度工作压力。"/>
    <s v="北京市海淀区丹棱街1号互联网金融中心25层                                                        查看职位地图"/>
    <x v="0"/>
    <s v="其它"/>
    <s v="基金/证券/期货/投资"/>
    <n v="6001"/>
    <n v="8000"/>
    <x v="3"/>
    <x v="1"/>
    <n v="1"/>
    <x v="0"/>
    <x v="5"/>
    <x v="1"/>
    <n v="7000.5"/>
  </r>
  <r>
    <x v="1"/>
    <x v="471"/>
    <s v="节日福利"/>
    <s v="职位月薪"/>
    <s v="8000-16000元/月"/>
    <d v="2018-04-08T11:01:24"/>
    <m/>
    <x v="1"/>
    <s v="本科"/>
    <s v="1人"/>
    <s v="岗位职责：1.负责公司的风险管理工作。根据行业和国资监管规定，建立公司风控体系、风控制度（含风险预警制度和预警指标体系等），组建风控团队；2.负责对并购、基金等项目进行风控评估，审查项目可行性及相关合同、文件，协助公司甄别具体项目的行业风险，评估业务风险控制的有效性并出具风险评估意见书，对相应风险管理提出建议，出现风险事件及时提出解决方案；3.随时关注国家政策、法律法规及相关行业的变化，对业务体系和风控制度进行改善；4.参与项目投后管理、投后评价及风险管控工作，开展项目持续性管理及监控检查，分析和评估项目风险；5.日常监控各下属金融机构的风险管理指标，了解最新项目情况，动态监测项目风险，定期对潜在重大风险进行报告，对突发风险事件进行及时报告，提出干预或调整意见。任职要求：1.经济金融相关专业，本科以上学历；2.年龄45周岁以下，10年以上基金、信托、银行信审或投资管理相关工作经历，5年以上风险管理负责人工作经验。通过基金从业资格考试（含科目三；私募股权基金）。有创投基金及并购基金从业经验者优先；3.熟悉主要经济政策、法律法规、行业和国资监管政策，熟悉企业风险控制流程，具有较强的逻辑推理能力、分析评估和判断能力；4.具有较强的数据分析和财务分析能力，在创投及并购项目的稽核、风险分析、风险审查、风险管理方面有丰富实践经验；5.敬业精神强、事业心强、抗压能力强，具有高度的责任心和良好的职业道德操守。有良好的文字写作能力。"/>
    <s v="深圳市福田区金田路4028号荣超经贸中心3709                                                        查看职位地图"/>
    <x v="1"/>
    <s v="民营"/>
    <s v="基金/证券/期货/投资"/>
    <n v="8000"/>
    <n v="16000"/>
    <x v="1"/>
    <x v="1"/>
    <n v="1"/>
    <x v="1"/>
    <x v="0"/>
    <x v="1"/>
    <n v="12000"/>
  </r>
  <r>
    <x v="1"/>
    <x v="338"/>
    <s v="14薪"/>
    <s v="职位月薪"/>
    <s v="10000-18000元/月"/>
    <d v="2018-04-08T09:17:56"/>
    <m/>
    <x v="3"/>
    <s v="大专"/>
    <s v="1人"/>
    <s v="岗位职责：1. 负责制定和落实有关基金运作的风控制度，建立与完善基金运作业务风险管理及分析体系；2. 通过系统监控或其他方式对投资组合运作进行事前、事中以及事后监督和管控；3. 参与分析各类投资组合风险特性，编制定期或不定期风险报表、绩效归因分析报告、公平交易分析报告。4. 针对业务部门风险，提出具体风险应对措施的建议，为一线业务人员提供风险管理咨询和指导；协助其他部门出具有关风险管理信息。任职要求：1、基金行业2年及以上投资风险管理经验；2、能熟练运用风险识别、评估和控制的各种方法，对公司各类风险进行管理指导。熟悉风险管理工具开发相关知识；3、做事细心认真，责任心强，具备良好的沟通、语言表达和协作能力。"/>
    <s v="深圳市福田区富德生命保险大厦3406"/>
    <x v="0"/>
    <s v="国企"/>
    <s v="基金/证券/期货/投资"/>
    <n v="10000"/>
    <n v="18000"/>
    <x v="3"/>
    <x v="2"/>
    <n v="1"/>
    <x v="0"/>
    <x v="6"/>
    <x v="1"/>
    <n v="14000"/>
  </r>
  <r>
    <x v="1"/>
    <x v="472"/>
    <s v="五险一金"/>
    <s v="职位月薪"/>
    <s v="7000-9000元/月"/>
    <d v="2018-04-04T08:50:18"/>
    <m/>
    <x v="3"/>
    <s v="本科"/>
    <s v="1人"/>
    <s v="岗位职责：1、根据各渠道、各城市的进件材料清单对借款人申请材料的真实性、完整性进行审核；2、对借款人及抵押物资质进行审核，判断抵押物及借款人信用情况；3、对房抵贷借款人的社会信用情况进行审核；4、通过多种手段对预抵押房产进行估值5、通过资料审核、第三方查询、电话核实等方式，确认客户资质及风险因素，并将详细审批意见，提交至复审。任职资格:1、本科及以上学历，经济、会计、金融或相关专业者优先；2、2年以上工作经验，有1年以上的审批工作经验，金融风险管理或相关工作经验者；3、责任心强，工作细致，有耐心，能够承受工作压力；4、具备良好的沟通能力、学习能力，较强的服务意识，独立判断能力和团队合作精神。"/>
    <s v="北京市海淀区丹棱街1号互联网金融中心25层                                                        查看职位地图"/>
    <x v="0"/>
    <s v="其它"/>
    <s v="基金/证券/期货/投资"/>
    <n v="7000"/>
    <n v="9000"/>
    <x v="3"/>
    <x v="1"/>
    <n v="1"/>
    <x v="0"/>
    <x v="5"/>
    <x v="1"/>
    <n v="8000"/>
  </r>
  <r>
    <x v="1"/>
    <x v="473"/>
    <s v="五险一金"/>
    <s v="职位月薪"/>
    <s v="10001-15000元/月"/>
    <d v="2018-04-08T08:12:01"/>
    <m/>
    <x v="2"/>
    <s v="本科"/>
    <s v="3人"/>
    <s v="任职要求：1、全日制本科以上学历；2、通过国家司法考试，从事法律工作5年以上，有企业法务工作经验或执业律师经历；3、擅长民事、商务非诉讼法律业务，对国民经济各行业有充分的认知，对企业运营有深刻的了解；对国民经济各行业有基本认识，对企业运营有较深的了解，较强的沟通协调能力，较强的语言表达能力和法律文件撰写能力；4、能够独立承担企业全过程法务工作，包括但不限于公司设立、股权架构、业务合同、劳动人事、知识产权、风险防范、商务谈判等；熟悉合同法、公司法、经济法、商法、诉讼法等基本法律法规，能够独立办理一般性民商事非诉法律事务，能够独立解答法律咨询，协助法务经理办理重大民商事非诉法务事务；5、在股权投融资、网络平台合作、并购重组、涉外业务、项目开发建设等领域有专长者，公司将给予重用；6、思维缜密，工作控制及执行能力强，有较强的分析判断能力和解决问题的能力，文字功底好，亲和力、判断能力、决策能力、计划能力、谈判能力强，能够尽职尽责，保质保量完成公司交办的所有工作；7、为人正直，遵守法律工作职业道德，爱岗敬业，具备很强的团队合作精神，善于学习，能够承受工作压力。服从管理，学习能力强，有上进心，为人正直，遵守具备团队合作精神，能够承受工作压力；8、能适应加班出差。主要职责如下： 1、研究集团公司生产经营管理相关的法律、法规、政策，对集团公司重要经营决策和重大经济活动提出法律意见，为集团公司日常经营管理提供法律保障。 2、负责起草或参与制订并汇编整理集团公司规章制度，审查其合法、合规性。 ? ? ?3、负责集团公司知识产权保护的法律事务。 ?4、负责集团公司涉及诉讼、仲裁、复议、听证、公证、鉴证等诉讼或非诉讼事务。 5、 负责集团公司本土公司新设、变更等登记事务；协助外部项目公司新设、变更法律事务。 6、 审查集团公司经济合同,并起草重大合同；参与招投标工作，审核招投标法律文书。 7、 提供与集团公司生产经营有关的法律咨询，负责或配合有关部门对职工进行法制宣传教育。 ?8、指导和协助控股子公司的法律事务，协助审核其规章制度的合法、合规性。 ?9、 认真执行公司各项规章制度和工作程序，服从上级指挥和有关人员的监督检查，保质保量按时完成工作任务。 ?10、 办理公司的清欠工作，书写相关报告，并上报公司领导，须以法律手段解决时，负责相关资料的调查、取证工作，做到准确真实。对清欠工作中暴露出的公司经营问题，要认真分析，总结写出报告并上报总经办及总经理。11、正确依据证照申办有关法规和政府有关职能部门的文件精神，办理证照申办和年检，使企业合法经营的手续齐全，做到及时、准确。12、学习相关法律、法规文件，提高业务水平。积极参加培训活动，努力钻研本职工作，主动提出合理化建议。13、完成集团公司领导交办的其它法律事务。"/>
    <s v="北京市海淀区西三环北路87号国际财经中心 A座1303室                                                        查看职位地图"/>
    <x v="4"/>
    <s v="国企"/>
    <s v="媒体/出版/影视/文化传播"/>
    <n v="10001"/>
    <n v="15000"/>
    <x v="2"/>
    <x v="1"/>
    <n v="3"/>
    <x v="4"/>
    <x v="6"/>
    <x v="0"/>
    <n v="12500.5"/>
  </r>
  <r>
    <x v="1"/>
    <x v="474"/>
    <m/>
    <s v="职位月薪"/>
    <s v="13333-21666元/月"/>
    <d v="2018-04-08T09:16:20"/>
    <m/>
    <x v="1"/>
    <s v="本科"/>
    <s v="1人"/>
    <s v="1、对子基金设立方案的合法合规性进行审查；2、对子基金设立合伙协议、托管协议的合法合规性进行审查3、对公司直投项目的法律合规性进行审查；4、负责建立业务风险追偿机制，保证风险追偿措施与办法的合法性、有效性，组织实施投资资金的追偿及资产处置；5、引导基金的其他相关法律事务；6、公司安排的其他工作。任职资格：1、全日制本科及以上学历，法学等相关专业；2、具有3年以上金融经济领域法律工作经验；3、熟悉股权投资等金融领域法律法规，具有较强的分析判断能力及沟通协调能力；4、持有律师资格证或通过国家司法考试者等资格者优先考虑。"/>
    <s v="深圳市龙华新区梅龙大道98号国鸿工业区1栋607                                                        查看职位地图"/>
    <x v="3"/>
    <s v="国企"/>
    <s v="房地产/建筑/建材/工程"/>
    <n v="13333"/>
    <n v="21666"/>
    <x v="1"/>
    <x v="1"/>
    <n v="1"/>
    <x v="3"/>
    <x v="6"/>
    <x v="0"/>
    <n v="17499.5"/>
  </r>
  <r>
    <x v="1"/>
    <x v="475"/>
    <m/>
    <s v="职位月薪"/>
    <s v="20000-40000元/月"/>
    <d v="2018-04-08T08:11:04"/>
    <m/>
    <x v="1"/>
    <s v="本科"/>
    <s v="1人"/>
    <s v="工作职责：1、参与风险控制系统产品的架构设计和功能建设，建立健全现有风险防控机制和体系，推动风控系统功能优化、迭代；2、参与产品和项目风险评估，提供风控意见和风控系统功能支持，提升风控运营效率、控制金融业务风险，保障交易安全；3、根据消费金融、现金贷风险管理业务及策略需要完成新产品概念设计，明确需求优先级，输出产品需求分析文档、主体业务流程、各阶段功能清单，结合产品制定相关需求落地方案；4、负责产品或需求的原型设计、业务流程整理、RPD编写，并能详细的演示和讲解；任职资格：1、本科及以上学历，3年以上贷款公司（小贷公司，典当行，融资担保公司等）或银行贷款部门工作经验，熟悉贷款公司各个工作环节，在贷款公司做过高级产品经理的优先考虑；2、熟悉风险管理相关理论知识，对反欺诈、反作弊、互联网金融贷前及贷中风控策略、账户安全、风险建模等至少一个领域有丰富经验；3、具备互联网行业背景，熟悉互联网产品设计和开发流程，拥有互联网金融行业者优先；4、熟练使用axure、xmind、visio等产品工具，熟悉产品线流程图、产品需求文档(prd)及技术功能描述文档的撰写；"/>
    <s v="北京市朝阳区四惠远洋国际中心C座2604                                                        查看职位地图"/>
    <x v="1"/>
    <s v="民营"/>
    <s v="基金/证券/期货/投资"/>
    <n v="20000"/>
    <n v="40000"/>
    <x v="1"/>
    <x v="1"/>
    <n v="1"/>
    <x v="1"/>
    <x v="0"/>
    <x v="1"/>
    <n v="30000"/>
  </r>
  <r>
    <x v="1"/>
    <x v="423"/>
    <m/>
    <s v="职位月薪"/>
    <s v="15001-20000元/月"/>
    <d v="2018-04-03T19:26:11"/>
    <m/>
    <x v="1"/>
    <s v="本科"/>
    <s v="1人"/>
    <s v="岗位职责：1、建立合规管理及风险控制管理体系，完善内部投资管理制度及业务管理流程；2、负责私募基金的日常合规及风险管理；3、负责对投资标的进行法律、业务尽职调查，风险评估；4、参与投资标的的投后监控管理工作；5、参与公司其他日常合规及风险控制工作。岗位要求：1、法律专业本科及以上学历，具有私募股权投资基金从业资格；2、3年以上股权投资机构法务、内控、合规、风控工作经验； 3、诚实守信，为人正直，具有较强的沟通协调能力以、执行能力、团队合作能力。"/>
    <s v="北京市海淀区北太平路城建大厦c座3层                                                        查看职位地图"/>
    <x v="0"/>
    <s v="其它"/>
    <s v="IT服务(系统/数据/维护)"/>
    <n v="15001"/>
    <n v="20000"/>
    <x v="1"/>
    <x v="1"/>
    <n v="1"/>
    <x v="0"/>
    <x v="5"/>
    <x v="0"/>
    <n v="17500.5"/>
  </r>
  <r>
    <x v="1"/>
    <x v="476"/>
    <s v="五险一金"/>
    <s v="职位月薪"/>
    <s v="4000-5000元/月"/>
    <d v="2018-04-03T09:08:59"/>
    <m/>
    <x v="0"/>
    <s v="大专"/>
    <s v="1人"/>
    <s v="岗位职责：1.该岗位属办公室文职类工作；2.负责部门业务相关资料、合同的整理和归档；3.负责风控数据录入及整理；4.协助风控部门日常信审工作；5.客户资产日常查询工作；6.按时完成领导安排的其他相关工作。任职资格：1、深圳户口，形象较好，大专及以上学历，金融、管理类相关专业；2、熟练使用各类办公软件，有较好的文字功底；3、具有良好的沟通能力，团队精神与服务意识；4、为人正直诚信，踏实严谨，有责任心，品行端正，有良好的职业道德；5、欢迎优秀应届生的加入。福利待遇：1、双休，弹性工作制，7.5小时工作制（上午9:00-12:30，下午14:00-18:00）；2、公司不定期组织各类活动，充分丰富员工生活；3、按国家相关规定依法缴纳五险一金，享有国家法规规定的有薪假期；4、提供年度旅游、绩效奖金、年终奖金、误餐补贴等各项福利；5、优雅的办公环境，和谐的工作氛围，友好的同事关系，交通便利（地铁口）6、领导nice且经验丰富，可以学到很多东西。"/>
    <s v="深圳市福田区上梅林中康路卓越城1期3栋704-705                                                        查看职位地图"/>
    <x v="4"/>
    <s v="民营"/>
    <s v="互联网/电子商务"/>
    <n v="4000"/>
    <n v="5000"/>
    <x v="0"/>
    <x v="2"/>
    <n v="1"/>
    <x v="4"/>
    <x v="0"/>
    <x v="0"/>
    <n v="4500"/>
  </r>
  <r>
    <x v="1"/>
    <x v="375"/>
    <s v="五险一金"/>
    <s v="职位月薪"/>
    <s v="10001-15000元/月"/>
    <d v="2018-04-08T10:22:01"/>
    <m/>
    <x v="3"/>
    <s v="大专"/>
    <s v="1人"/>
    <s v="岗位职责：1、负责融资租赁公司网约车、社会以租代购业务风险控制工作；     2、按照总部要求开展风控工作，并根据公司业务发展状态不断优化风控模型；     3、负责风控部整体管理与业务指导，对于贷前、贷后工作统一协调安排，定期出具风控数据分析；     4、将公司金融产品风险控制在合理范围，有效监督指导各地分公司融资业务开展。任职要求：     1、全日制大专及以上学历，金融、财务、证券等相关专业；     2、具有两年以上风控工作经验，领导过风控团队，对风险控制比较熟悉，对贷前、贷后具有一定管理经验；     3、从事过汽车金融、网约车金融、车抵贷、以租代购等相关金融租赁行业的优先考虑；     4、具有丰富的项目审批经验，具有系统风险预估与防范意识。"/>
    <s v="深圳市福田区金田路3037号金中环商务大厦2501室                                                        查看职位地图"/>
    <x v="5"/>
    <s v="合资"/>
    <s v="租赁服务"/>
    <n v="10001"/>
    <n v="15000"/>
    <x v="3"/>
    <x v="2"/>
    <n v="1"/>
    <x v="5"/>
    <x v="3"/>
    <x v="0"/>
    <n v="12500.5"/>
  </r>
  <r>
    <x v="1"/>
    <x v="477"/>
    <s v="创业公司"/>
    <s v="职位月薪"/>
    <s v="5000-10000元/月"/>
    <d v="2018-04-08T10:12:59"/>
    <m/>
    <x v="0"/>
    <s v="不限"/>
    <s v="2人"/>
    <s v="岗位说明：1.执行现有风控策略，对客户请款资料进行审批核实，并作出风险判断；2.与相关部门协作，完善审核流程，降低风险；3.根据要求，定期跟进并整理已合作项目的财务情况，并及时汇报；4.对异常可疑及欺诈进行调查，收集证据；打击前端销售及合作方的违规操作行为；5.不定期地对拟合作项目进行尽职调查、并及时出具尽调报告；6.协助相关部门定期复盘，优化风控策略。 ? ? ? ? ? ? ? ? ? ? ? ? ? ? ? ? ? ? ? ? ? ? ? ? ? ? ? ? ?7.及时完成领导交付的其他工作，同时积极配合其他部门的工作。任职要求：1.财会相关专业；2.有项目审计经验或有成本会计、费用会计经验为佳；3.性格沉稳，仔细认真，有责任心；4.勇于挑战，思维敏捷。"/>
    <s v="北京市西城区百万庄大街6号                                                        查看职位地图"/>
    <x v="4"/>
    <s v="民营"/>
    <s v="互联网/电子商务"/>
    <n v="5000"/>
    <n v="10000"/>
    <x v="0"/>
    <x v="3"/>
    <n v="2"/>
    <x v="4"/>
    <x v="0"/>
    <x v="0"/>
    <n v="7500"/>
  </r>
  <r>
    <x v="1"/>
    <x v="478"/>
    <s v="周末双休"/>
    <s v="职位月薪"/>
    <s v="15001-20000元/月"/>
    <s v="0002-01-01 00:00:00"/>
    <m/>
    <x v="0"/>
    <s v="大专"/>
    <s v="2人"/>
    <s v="北京万向天乾科技有限公司隶属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风控专员：2人岗位职责：在发现风险的第一时间及时通告相关部门，发出预警通知，及时强制平仓为公司回避风险一定要有控制风险的底线，监控客户端交易风险，防止公司资金账户发生爆仓薪资待遇：试用期一个月，试用期期间底薪6K，转正后8K-12K底薪+团队分红+全勤奖金+年终奖金+假日福利+食宿补助+高温补助+交通补助+五险一金+带薪婚假、产假、病假以上岗位要求如下：1.18-50周岁,性别不限、专业不限，学历不限，经验不限2.性格开朗，诚实守信、踏实勤奋，工作积极主动；3.沟通表达能力强，较强的团队意识和协作精神；4.能承受较强的工作压力,且有强烈的上进心。6.新员工入职公司全部由公司安排老员工带领工作，直到能独立完成岗位职责，所以不用担心无经验或专业不符而不能胜任本工作。5.所有岗位必须接受公司免费提供的岗前培训，《为期3-6个工作日，上午2个小时下午2个小时每天50元餐补，同第一个月工资一起发放》培训内容：由公司老员工带领新员工熟悉公司软件的操作和使用方法，以及分析技巧，以便后续工作的开展6.所有岗位学历不限，经验不限，但是必须熟练使用电脑，培训结束后能熟练操作公司电脑软件福利待遇：1、每年不定期多次带薪休假，每月享有带薪病假，休息时也会有工资拿；2、弹性的工作时间，让你工作自由安排；3、提供各种高大上下午茶及零食；4、公司每年组织员工境外或境内旅游5、专属每位员工的生日派对、礼物、和小伙伴们最真挚的祝福联系方式：人事：刘女士 13366375520公司地址：北京市东城区白桥大街15号嘉禾国信大厦CD座"/>
    <s v="北京市东城区白桥大街15号嘉禾国信大厦CD"/>
    <x v="0"/>
    <s v="股份制企业"/>
    <s v="基金/证券/期货/投资"/>
    <n v="15001"/>
    <n v="20000"/>
    <x v="0"/>
    <x v="2"/>
    <n v="2"/>
    <x v="0"/>
    <x v="4"/>
    <x v="1"/>
    <n v="17500.5"/>
  </r>
  <r>
    <x v="1"/>
    <x v="479"/>
    <s v="每年多次调薪"/>
    <s v="职位月薪"/>
    <s v="4001-6000元/月"/>
    <d v="2018-04-07T21:19:56"/>
    <m/>
    <x v="0"/>
    <s v="不限"/>
    <s v="10人"/>
    <s v="【薪资待遇】无责任底薪3000-4200（成绩优越可根据公司据制度上调）+提成+奖金+餐补+五险一金=月综合工资6000-10000元以上(上不封顶)工作职责：1、该岗位为风险管理人员，在呼叫中心以电话平台对逾期款项进行提醒及催缴，降低资金风险；2、处理公司提供的逾期客户名单，并对部分信息缺失者进行资料查找及补充；3、由公司提供所需岗位培训，认真掌握培训内容；4、完成直属上级交办的其他任务，业绩优秀且具备管理能力者，公司重点培养，给予晋升机会。任职资格：1、中专及以上学历，对数字敏感，逻辑思维清晰；可接受应届毕业生；2、沟通能力强，普通话标准，具备较好的服务意识；3、工作态度严谨，具备团队合作精神及独立解决问题的能力；4、有金融业催收或客服经验可优先。福利待遇：1.享受规律的朝九晚六工作制度；2.入职签订正式劳动合同，作为薪资福利的法律保障；3.享受齐全的五险一金；4.每年有带薪年假；5.岗前带薪培训；6.一年一次旅游，一月多次聚餐、部门活动；7.月、季度、年度，不定时针对个人成长的培训机会；8.公司目前处于高速发展阶段，有良好的职业发展空间，业绩优秀且具备管理能力者，公司给予晋升机会学习带领团队经验，向管理层迈进。晋升路径：1、初级风险专管员---中级风险专管员---高级风险专管员，享受高挑战性高收入；2、风险专管员---组长---经理——总监，享受带团队的成就感；3、风险专管员---内勤岗位（质检/培训等），享受安稳无压力的工作。【工作时间】上午：9:00-12:00下午：13:30-18:00工作地址深圳市龙华区龙观西路大城时代大厦606联系电话：0755-29303630"/>
    <s v="深圳市龙华区龙观西路大城时代大厦606                                                        查看职位地图"/>
    <x v="0"/>
    <s v="民营"/>
    <s v="基金/证券/期货/投资"/>
    <n v="4001"/>
    <n v="6000"/>
    <x v="0"/>
    <x v="3"/>
    <n v="10"/>
    <x v="0"/>
    <x v="0"/>
    <x v="1"/>
    <n v="5000.5"/>
  </r>
  <r>
    <x v="1"/>
    <x v="480"/>
    <s v="节日福利"/>
    <s v="职位月薪"/>
    <s v="15001-20000元/月"/>
    <s v="0002-01-01 00:00:00"/>
    <m/>
    <x v="0"/>
    <s v="本科"/>
    <s v="2人"/>
    <s v="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技术岗位 风控部门★★★★★纯技术、非销售性岗位风控专员：2人岗位职责：在发现风险的第一时间及时通告相关部门，发出预警通知，及时强制平仓为公司回避风险一定要有控制风险的底线，监控客户端交易风险，防止公司资金账户发生爆仓薪资待遇：试用期一个月，试用期期间底薪6K，转正后8K-12K底薪+团队分红+全勤奖金+年终奖金+假日福利+食宿补助+高温补助+交通补助+五险一金+带薪婚假、产假、病假以上岗位要求如下：1.18-50周岁,性别不限、专业不限，学历不限，经验不限2.性格开朗，诚实守信、踏实勤奋，工作积极主动；3.沟通表达能力强，较强的团队意识和协作精神；4.能承受较强的工作压力,且有强烈的上进心。6.新员工入职公司全部由公司安排老员工带领工作，直到能独立完成岗位职责，所以不用担心无经验或专业不符而不能胜任本工作。5.所有岗位必须接受公司免费提供的岗前培训，《为期3-6个工作日，上午2个小时下午2个小时每天50元餐补，同第一个月工资一起发放》培训内容：由公司老员工带领新员工熟悉公司软件的操作和使用方法，以及分析技巧，以便后续工作的开展6.所有岗位学历不限，经验不限，但是必须熟练使用电脑，培训结束后能熟练操作公司电脑软件福利待遇：1、每年不定期多次带薪休假，每月享有带薪病假，休息时也会有工资拿；2、弹性的工作时间，让你工作自由安排；3、提供各种高大上下午茶及零食；4、公司每年组织员工境外或境内旅游5、专属每位员工的生日派对、礼物、和小伙伴们最真挚的祝福·人事经理： 刘女士·联系电话：13366375520·公司地址：北京市东城区白桥大街15号嘉禾国信大厦CD座三楼309室·公司名称：万向联合控股集团·出行路线：地铁7号线广渠门内地铁站B口出直行200米红绿灯左转嘉禾国信大厦求职者可直接拨打刘经理电话联系"/>
    <s v="地铁7号线广渠门内嘉禾国信"/>
    <x v="0"/>
    <s v="股份制企业"/>
    <s v="基金/证券/期货/投资"/>
    <n v="15001"/>
    <n v="20000"/>
    <x v="0"/>
    <x v="1"/>
    <n v="2"/>
    <x v="0"/>
    <x v="4"/>
    <x v="1"/>
    <n v="17500.5"/>
  </r>
  <r>
    <x v="1"/>
    <x v="481"/>
    <s v="五险一金"/>
    <s v="职位月薪"/>
    <s v="7500-9500元/月"/>
    <d v="2018-04-08T09:41:47"/>
    <m/>
    <x v="0"/>
    <s v="大专"/>
    <s v="10人"/>
    <s v="岗位职责:1、负责对银行信用卡逾期客户，进行电话通知提醒还款业务，进行良好的语言沟通，告知其相关厉害关系，引导账户正确缴费方式等。2、任职资格：1、20岁以上，大专及以上学历,有经验者可降低学历要求；2、普通话流利3、法律、经济、金融类专业优先，接受应届毕业生；4、具有催收欠款、电话营销或银行等公司工作经验者优先考虑；6、较强的文字输入能力，速度每分钟40个字以上；7、反应灵敏，具有较强的沟通协调、综合分析及语言表达能力，善于与不同人群沟通、对话。8、人品端正，稳定、执着，心理素质良好，工作态度积极进取，讲求团队精神﹐承压能力强；9、无不良从业纪录，忠于职守，责任心强，工作认真负责。待遇:面议。底薪+提成+奖金；员工试用期工资3500-4000元，转正后平均工资9000元，提供住宿，费用均摊。公司福利好，端午节、元宵节、中秋节、元旦、春节都有过节费；所有的节假日都全部按照国家法定节假日放假；年底根据公司效益及你在公司工作年限发放双薪，2014年年底最高员工双薪为6个月；工作满一年有年休假5天；过春节公司都有红包；公司有六险一金（养老+医疗+工伤+失业+生育险+意外险+住房公积金）公司提成明细化，每个月员工都能看见自己的排名跟提成金额。因公司业务发展比较快，现与多家银行合作多个项目，如有以上经验者请联系我司吴小姐联系 13316523807。上班地址：深圳市福田区彩田路5015号中银大厦A座10楼 （地铁三号线莲花村A出口）"/>
    <s v="深圳市福田区彩田路5015号中银大厦A座10楼AB                                                        查看职位地图"/>
    <x v="0"/>
    <s v="其它"/>
    <s v="其他"/>
    <n v="7500"/>
    <n v="9500"/>
    <x v="0"/>
    <x v="2"/>
    <n v="10"/>
    <x v="0"/>
    <x v="5"/>
    <x v="0"/>
    <n v="8500"/>
  </r>
  <r>
    <x v="1"/>
    <x v="482"/>
    <s v="创业公司"/>
    <s v="职位月薪"/>
    <s v="15001-20000元/月"/>
    <s v="0002-01-01 00:00:00"/>
    <m/>
    <x v="3"/>
    <s v="大专"/>
    <s v="2人"/>
    <s v="一、岗位须知：1、请各位求职者认真、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资金的运作。2、专业不限，经管类、数理类、理工类专业优先。3、人品端正，谦虚好学，自信果敢。4、有很强的数据运算能力及宏观经济数据的分析能力。5、公司提供完善的免费提高培训。"/>
    <s v="北京市朝阳区东三环中路9号富尔大厦15层1505（中央电视台对面）                                                        查看职位地图"/>
    <x v="3"/>
    <s v="合资"/>
    <s v="基金/证券/期货/投资"/>
    <n v="15001"/>
    <n v="20000"/>
    <x v="3"/>
    <x v="2"/>
    <n v="2"/>
    <x v="3"/>
    <x v="3"/>
    <x v="1"/>
    <n v="17500.5"/>
  </r>
  <r>
    <x v="1"/>
    <x v="375"/>
    <s v="节日福利"/>
    <s v="职位月薪"/>
    <s v="5000-9000元/月"/>
    <s v="0002-01-01 00:00:00"/>
    <m/>
    <x v="1"/>
    <s v="大专"/>
    <s v="7人"/>
    <s v="岗位职责：1、协助门店经理管理门店日常运营听从总部安排；2、对接门店与总部风控部门，做好业务审核；3、对门店客服及权证人员的管理及调动；4、部门日常管理及产品宣导配合门店经理研发产品；5、负责门店前线人员招聘计划落实和面试审核、团队建设、绩效管理、技能培训。任职要求：1、 25-35岁，大学专科以上学历，管理、营销或金融专业优先，可接受外派；2、 五年以上金融行业工作经验，两年以上风控管理工作经验者优先；3、 良好的团队协作能力、管理能力，有很好的抗压能力；4、 勤奋、有强烈的进取心，沟通表达能力强。"/>
    <s v="上海市、杭州市、苏州市、宁波市、太原市、天津市、北京市"/>
    <x v="3"/>
    <s v="民营"/>
    <s v="信托/担保/拍卖/典当"/>
    <n v="5000"/>
    <n v="9000"/>
    <x v="1"/>
    <x v="2"/>
    <n v="7"/>
    <x v="3"/>
    <x v="0"/>
    <x v="1"/>
    <n v="7000"/>
  </r>
  <r>
    <x v="1"/>
    <x v="483"/>
    <s v="五险一金"/>
    <s v="职位月薪"/>
    <s v="15001-20000元/月"/>
    <s v="0002-01-01 00:00:00"/>
    <m/>
    <x v="3"/>
    <s v="大专"/>
    <s v="2人"/>
    <s v="一、岗位须知：1、请各位求职者仔细、详细的阅读您投递的职位要求，公司将统一进行审核、通知，谢绝重复投递和未经预约来访。2、凡应聘成功人员，公司将统一、全面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x v="3"/>
    <s v="合资"/>
    <s v="基金/证券/期货/投资"/>
    <n v="15001"/>
    <n v="20000"/>
    <x v="3"/>
    <x v="2"/>
    <n v="2"/>
    <x v="3"/>
    <x v="3"/>
    <x v="1"/>
    <n v="17500.5"/>
  </r>
  <r>
    <x v="1"/>
    <x v="399"/>
    <s v="节日福利"/>
    <s v="职位月薪"/>
    <s v="10001-15000元/月"/>
    <d v="2018-04-07T21:21:46"/>
    <m/>
    <x v="0"/>
    <s v="大专"/>
    <s v="10人"/>
    <s v="职位信息：1、负责公司风控体系建设，制定相应政策、流程和程序；2、根据项目产品资料进行项目产品上架前的风险咨询及评估，出具书面风险评估意见，并进行项目事中风险监控、检测及事后的风险评估；3、对公司理财师进行专业知识培训，提高理财师专业素质；4、监督业务部门对风控制度及流程的执行情况，对日常的合规风险进行识别、检查和报告；5、及时处理业务部门有关风险问题并向公司领导上报已识别的风险；任职要求：1、大专及以上学历，金融等相关专业；有经验者可放宽条件；2、具有扎实的理论基础，较强的风控管理能力，优秀的协调沟通能力；3、具备一定的风险评估能力，具备较强的信息采集和分析判断能力，考虑问题细致，思路清晰。4、有较强的责任心和事业心、团队精神；公司福利：1、五天工作制，上班时间：周一至周五9:30-12:00,13:30-17:30（周六、日双休）不加班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3500+佣金+奖金+年底分红转正后：快速的晋升空间——成熟的业务模式，完善公平公正透明的晋升机制，每个季度都有一次晋升机会：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特别声明：1、请求职人员认真阅读本公司招聘介绍，如本公司职位与您的职业生涯规划相符，欢迎应聘。2、聘用职位性别不限，一经录用，公司将提供免费岗前培训及晋升机会。3、请勿重复投简历，否则将会对你的录用带来不便。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公司简介： 亚冠投资咨询（广州）有限公司是香港英皇金融集团战略合作伙伴，公司位于广州金融CBD，以金融咨询服务为主，致力于为客户搭建起一个快捷、安全、稳固的投资平台，提供专业、安全、可靠的金融咨询。英皇集团源于钟表零售业务，其后不断扩展，至今成为业务多元化的综合企业集团，经营范围包括金融、地产、钟表珠宝、娱乐、酒店、传媒、家俬及室内布置、以及餐饮。 英皇金融集团为不同地区的分支提供全面的支持。中国作为东南亚的业务核心，英皇金融集团多年来一直致力满足大中华区客户的需要，提供优质的贵金属买卖及金融投资顾问服务。集团于上海、广州及重庆等主要城市设立投资咨询中心， 凭对中国以及海外积累的多年专业金融服务经验，加上稳固的根基、专业可靠的服务并以风险控制为前提，英皇金融集团力争成为国内一流的贵金属交易服务商。 亚冠投资咨询（广州）有限公司拥有一只专业并具有实力的技术团队，以卓越的服务品质、专业的技术实力，为不同群体的客户提供具有针对性的优质的金融咨询。公司地址：广州市天河区天河北路183号大都会广场1101-1115室（地铁3号线林和西站B出口 对面金色大楼）联系方式：Amy滕18998803376"/>
    <s v="广州市天河区天河北路183号大都会广场11楼1101-1115室（地铁3号线林和西站B出口 对面金色大楼）"/>
    <x v="0"/>
    <s v="民营"/>
    <s v="基金/证券/期货/投资"/>
    <n v="10001"/>
    <n v="15000"/>
    <x v="0"/>
    <x v="2"/>
    <n v="10"/>
    <x v="0"/>
    <x v="0"/>
    <x v="1"/>
    <n v="12500.5"/>
  </r>
  <r>
    <x v="1"/>
    <x v="341"/>
    <s v="五险一金"/>
    <s v="职位月薪"/>
    <s v="15001-20000元/月"/>
    <d v="2018-03-15T10:57:16"/>
    <m/>
    <x v="3"/>
    <s v="大专"/>
    <s v="2人"/>
    <s v="一、岗位须知：1、请各位求职者认真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x v="3"/>
    <s v="合资"/>
    <s v="基金/证券/期货/投资"/>
    <n v="15001"/>
    <n v="20000"/>
    <x v="3"/>
    <x v="2"/>
    <n v="2"/>
    <x v="3"/>
    <x v="3"/>
    <x v="1"/>
    <n v="17500.5"/>
  </r>
  <r>
    <x v="1"/>
    <x v="484"/>
    <s v="五险一金"/>
    <s v="职位月薪"/>
    <s v="4001-6000元/月"/>
    <d v="2018-04-07T00:22:02"/>
    <m/>
    <x v="0"/>
    <s v="大专"/>
    <s v="5人"/>
    <s v="精诚理财招募方式集“选拔”与“培训”于一体，我们在封闭式培训课程中，为你准备了最深入的金融交易行业趋势发展报告、最专业的职业发展指导、最有料的行业技能培训、最精品的理财------------------------------------------------------------------------------------------------------------北京万向联合全体员工公司欢迎您的加入！！！岗位职责：（无经验者通过面试后可免费带薪培训）1.严格执行公司各项制度，并定期整理数据，向上级领导分析结果；2.按照部门主管的要求进行技术和基本面规律的分析，进行数据的搜集或整理；3.进行后台实时监管与跟踪，进行风险管理与控制；4.管理公司资金账户，出现问题及时止停5.遵守公司的各项管理制度，承办领导交办的其他工作。岗位要求：1.18-35周岁,大专及其以上学历;性别不限、专业不限，退伍军人前考虑；2.性格开朗，诚实守信、踏实勤奋，工作积极主动；3.沟通表达能力强，较强的团队意识和协作精神；4.能承受较强的工作压力,且有强烈的上进心。薪资待遇：1、薪资6000＋交通高温补助+五险一金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最真挚的祝福有对金融行业感兴趣者可积极与HR联系争取面试机会！！！人事经理： 王鑫公司网址：www.finance-bj.com联系电话： 18811550439公司地址：北京市东城区广渠门内嘉禾国信309室公司名称：万向（One way)联合控股集团工作地址：北京市东城区白桥大街15号嘉禾国信大厦CD座三楼309室"/>
    <s v="北京万向通汇投资有限公司"/>
    <x v="2"/>
    <s v="保密"/>
    <m/>
    <n v="4001"/>
    <n v="6000"/>
    <x v="0"/>
    <x v="2"/>
    <n v="5"/>
    <x v="2"/>
    <x v="1"/>
    <x v="0"/>
    <n v="5000.5"/>
  </r>
  <r>
    <x v="1"/>
    <x v="375"/>
    <s v="创业公司"/>
    <s v="职位月薪"/>
    <s v="8001-10000元/月"/>
    <d v="2018-03-15T09:35:45"/>
    <m/>
    <x v="3"/>
    <s v="大专"/>
    <s v="3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公司将统一进行审核、通知，谢绝重复投递和未经预约的来访。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如对该岗位感兴趣，请先投递简历我们将尽快联系您"/>
    <s v="北京市朝阳区东三环中路9号富尔大厦15层1505（中央电视台对面）                                                        查看职位地图"/>
    <x v="3"/>
    <s v="合资"/>
    <s v="基金/证券/期货/投资"/>
    <n v="8001"/>
    <n v="10000"/>
    <x v="3"/>
    <x v="2"/>
    <n v="3"/>
    <x v="3"/>
    <x v="3"/>
    <x v="1"/>
    <n v="9000.5"/>
  </r>
  <r>
    <x v="1"/>
    <x v="485"/>
    <s v="每年多次调薪"/>
    <s v="职位月薪"/>
    <s v="4001-6000元/月"/>
    <d v="2018-04-07T21:32:53"/>
    <m/>
    <x v="0"/>
    <s v="中专"/>
    <s v="15人"/>
    <s v="【薪资待遇】无责任底薪3000-4200（成绩优越可根据公司据制度上调）+提成+奖金+餐补+五险一金=月综合工资6000-10000元以上(上不封顶)工作职责：1、该岗位为风险管理人员，在呼叫中心以电话平台对逾期款项进行提醒及催缴，降低资金风险；2、处理公司提供的逾期客户名单，并对部分信息缺失者进行资料查找及补充；3、由公司提供所需岗位培训，认真掌握培训内容；4、完成直属上级交办的其他任务，业绩优秀且具备管理能力者，公司重点培养，给予晋升机会。任职资格：1、中专及以上学历，对数字敏感，逻辑思维清晰；可接受应届毕业生；2、沟通能力强，普通话标准，具备较好的服务意识；3、工作态度严谨，具备团队合作精神及独立解决问题的能力；4、有金融业催收或客服经验可优先。福利待遇：1.享受规律的朝九晚六工作制度；2.入职签订正式劳动合同，作为薪资福利的法律保障；3.享受齐全的五险一金；4.每年有带薪年假；5.岗前带薪培训；6.一年一次旅游，一月多次聚餐、部门活动；7.月、季度、年度，不定时针对个人成长的培训机会；8.公司目前处于高速发展阶段，有良好的职业发展空间，业绩优秀且具备管理能力者，公司给予晋升机会学习带领团队经验，向管理层迈进。晋升路径：1、初级风险专管员---中级风险专管员---高级风险专管员，享受高挑战性高收入；2、风险专管员---组长---经理——总监，享受带团队的成就感；3、风险专管员---内勤岗位（质检/培训等），享受安稳无压力的工作。【工作时间】上午：9:00-12:00下午：13:30-18:00工作地址深圳市龙华区龙观西路大城时代大厦606联系电话：0755-29303630"/>
    <s v="深圳市龙华区龙观西路大城时代大厦606                                                        查看职位地图"/>
    <x v="0"/>
    <s v="民营"/>
    <s v="基金/证券/期货/投资"/>
    <n v="4001"/>
    <n v="6000"/>
    <x v="0"/>
    <x v="5"/>
    <n v="15"/>
    <x v="0"/>
    <x v="0"/>
    <x v="1"/>
    <n v="5000.5"/>
  </r>
  <r>
    <x v="1"/>
    <x v="486"/>
    <s v="无试用期"/>
    <s v="职位月薪"/>
    <s v="10001-15000元/月"/>
    <d v="2018-04-04T09:58:57"/>
    <m/>
    <x v="1"/>
    <s v="本科"/>
    <s v="2人"/>
    <s v="岗位简介及岗位要求： 1、全面负责公司内部人才的招聘工作；2、根据现有编制及业务发展需求，协助上级确定招聘目标，汇总岗位需求数目和人员需求数目，制定并执行招聘计划；3、协助上级完成需求岗位的职务说明书；4、调查公司所需人才的外部人力资源存量与分布状况，并进行有效分析，对招聘渠道实施规划、开发、维护、拓展，保证人才信息量大、层次丰富、质量高，确保招聘渠道能有效满足公司的用人需求；5、发布职位需求信息，做好公司形象宣传；6、搜集简历，对简历进行分类、筛选，安排聘前测试，确定面试名单，通知应聘者前来面试（笔试），对应聘者进行初步面试（笔试）考核，出具综合评价意见；7、组织相关部门人员协助完成复试工作，确保面试工作的及时开展及考核结果符合岗位要求；8、对拟录用人员进行背景调查，与拟录用人员进行待遇沟通，完成录用通知；9、负责招聘广告的撰写，招聘网站的维护和更新，以及招聘网站的信息沟通；10、 招聘费用的申请、控制和报销；11、 总结招聘工作中存在的问题，提出优化招聘制度和流程的合理化建议，完成招聘分析报告；12、 与其他招聘人员进行招聘流程、招聘方法与技巧的沟通和交流，提高招聘活动效率；13、 负责建立企业人才储备库，做好简历管理与信息保密工作；14、 搜集各地区人才市场信息，并熟悉各地区人事法规；15、 跟踪和搜集同行业人才动态，吸引优秀人才加盟公司；16、 熟悉公司人力资源制度，对应聘人员提出的相关问题进行解答。应聘方式： 1、直接投递简历，公司会当天审核，审核通过后会短信通知面试，请保持手机畅通。 2、北京市朝阳区CBD东三环中路9号富尔大厦15层1505室（中央电视台对面）。 乘车路线：地铁1/10号线国贸站，E2口出，直行500米，即到富尔大厦；地铁10号线金台夕照站D口出，右转100米即到富尔大厦。"/>
    <s v="北京市朝阳区东三环中路9号富尔大厦15层1505（中央电视台对面）"/>
    <x v="3"/>
    <s v="合资"/>
    <s v="基金/证券/期货/投资"/>
    <n v="10001"/>
    <n v="15000"/>
    <x v="1"/>
    <x v="1"/>
    <n v="2"/>
    <x v="3"/>
    <x v="3"/>
    <x v="1"/>
    <n v="12500.5"/>
  </r>
  <r>
    <x v="1"/>
    <x v="487"/>
    <s v="五险一金"/>
    <s v="职位月薪"/>
    <s v="8000-10000元/月"/>
    <d v="2018-04-08T09:31:05"/>
    <m/>
    <x v="2"/>
    <s v="本科"/>
    <s v="1人"/>
    <s v="合规风控岗岗位职责：1. 对本机构的规章制度、业务流程和和重大经营行为进行合规审查。2. 组织修订内控合规风险制度。3. 识别、评估内控合规风险，确定风险应对策略和控制重点，提出有效的风险控制措施。4. 对主要风险监控指标进行监测、识别、评估和预警。岗位要求：1. 大学本科以上学历，通过国家司法考试者优先。2. 5-10年工作经验，4年以上保险同业工作经验。3. 具有较强的文字处理能力、语言表达能力和分析评价能力。4. 良好的组织、协调和沟通能力"/>
    <s v="北京市东城区珠市口东大街13号天都京港大厦1层101室"/>
    <x v="1"/>
    <s v="股份制企业"/>
    <s v="基金/证券/期货/投资"/>
    <n v="8000"/>
    <n v="10000"/>
    <x v="2"/>
    <x v="1"/>
    <n v="1"/>
    <x v="1"/>
    <x v="4"/>
    <x v="1"/>
    <n v="9000"/>
  </r>
  <r>
    <x v="1"/>
    <x v="488"/>
    <s v="五险一金"/>
    <s v="职位月薪"/>
    <s v="20001-30000元/月"/>
    <d v="2018-03-21T12:21:24"/>
    <m/>
    <x v="3"/>
    <s v="本科"/>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5，公司提供完善的免费提高培训。"/>
    <s v="北京市朝阳区东三环中路9号富尔大厦15层1505（中央电视台对面）                                                        查看职位地图"/>
    <x v="3"/>
    <s v="合资"/>
    <s v="基金/证券/期货/投资"/>
    <n v="20001"/>
    <n v="30000"/>
    <x v="3"/>
    <x v="1"/>
    <n v="1"/>
    <x v="3"/>
    <x v="3"/>
    <x v="1"/>
    <n v="25000.5"/>
  </r>
  <r>
    <x v="1"/>
    <x v="338"/>
    <s v="周末双休"/>
    <s v="职位月薪"/>
    <s v="10001-15000元/月"/>
    <d v="2018-04-05T16:23:53"/>
    <m/>
    <x v="0"/>
    <s v="大专"/>
    <s v="5人"/>
    <s v="北京万向天乾科技有限公司隶属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风控专员：5人岗位职责：1.在发现风险的第一时间及时通告相关部门，发出预警通知，及时强制平仓为公司回避风险2.一定要有控制风险的底线，监控客户端交易风险，防止公司资金账户发生爆仓薪资待遇：试用期一个月，试用期期间底薪6K，转正后8K-12K底薪+团队分红+全勤奖金+年终奖金+假日福利+食宿补助+高温补助+交通补助+五险一金+带薪婚假、产假、病假以上岗位要求如下：1.18-50周岁,性别不限、专业不限，学历不限，经验不限2.性格开朗，诚实守信、踏实勤奋，工作积极主动；3.沟通表达能力强，较强的团队意识和协作精神；4.能承受较强的工作压力,且有强烈的上进心。 6.新员工入职公司全部由公司安排老员工带领工作，直到能独立完成岗位职责，所以不用担心无经验或专业不符而不能胜任本工作。5.所有岗位必须接受公司免费提供的岗前培训，《为期3-6个工作日，上午2个小时下午2个小时每天50元餐补，同第一个月工资一起发放》·人事经理： 刘经理·联系电话：13366375520·公司地址：北京市东城区白桥大街15号嘉禾国信大厦CD座三楼309室·公司名称：北京万向联合控股集团·出行路线：地铁7号线广渠门内地铁站B口出直行200米红绿灯左转嘉禾国信大厦"/>
    <s v="北京市东城区白桥大街15号嘉禾国信大厦"/>
    <x v="0"/>
    <s v="股份制企业"/>
    <s v="基金/证券/期货/投资"/>
    <n v="10001"/>
    <n v="15000"/>
    <x v="0"/>
    <x v="2"/>
    <n v="5"/>
    <x v="0"/>
    <x v="4"/>
    <x v="1"/>
    <n v="12500.5"/>
  </r>
  <r>
    <x v="1"/>
    <x v="366"/>
    <s v="五险一金"/>
    <s v="职位月薪"/>
    <s v="30001-50000元/月"/>
    <d v="2018-03-21T12:21:24"/>
    <m/>
    <x v="1"/>
    <s v="本科"/>
    <s v="1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如对该岗位感兴趣，请先投递简历我们将尽快联系您"/>
    <s v="北京市朝阳区东三环中路9号富尔大厦15层1505（中央电视台对面）                                                        查看职位地图"/>
    <x v="3"/>
    <s v="合资"/>
    <s v="基金/证券/期货/投资"/>
    <n v="30001"/>
    <n v="50000"/>
    <x v="1"/>
    <x v="1"/>
    <n v="1"/>
    <x v="3"/>
    <x v="3"/>
    <x v="1"/>
    <n v="40000.5"/>
  </r>
  <r>
    <x v="1"/>
    <x v="375"/>
    <s v="五险一金"/>
    <s v="职位月薪"/>
    <s v="15001-20000元/月"/>
    <d v="2018-03-28T15:56:55"/>
    <m/>
    <x v="3"/>
    <s v="大专"/>
    <s v="2人"/>
    <s v="岗位适用人群：1、对金融或投资领域有兴趣者，应届毕业生也可以有机会。2、有其他工作经历，但不满足于现状，想对金融投资做尝试和了解者；3、有投资经历，但困惑却无解决之道，愿意来公司沟通互补交流者；4、对于金融如股票、期货、贵金属、外汇感兴趣，敢于迎接挑战，有一定的自控力，承受压力者岗位职责：1、成为公司的正式员工之后，负责公司指定账户的资金运作，在稳定盈利的基础之上会逐步增加操作资金。2、以稳定合理的盈利方式为前提，每月完成公司规定的盈利目标，并在此基础上创造更多的利润。3、每月定期上交盈利报告。任职要求：（1）大专以上学历，专业不限。有期货交易经验者优先；（接受应届毕业生）（2）自信，乐观，精力充沛，喜爱竞争和有强烈的求职，成功欲望；（3）喜欢金融，热爱投资，致力于在金融行业发展（4）此岗位不是销售岗，无需自己开发客户（5）人品端正，谦虚好学，意志坚强，能承受压力（6）把握市场机会，即时交易。"/>
    <s v="北京市朝阳区东三环中路9号富尔大厦15层1505（中央电视台对面）                                                        查看职位地图"/>
    <x v="3"/>
    <s v="合资"/>
    <s v="基金/证券/期货/投资"/>
    <n v="15001"/>
    <n v="20000"/>
    <x v="3"/>
    <x v="2"/>
    <n v="2"/>
    <x v="3"/>
    <x v="3"/>
    <x v="1"/>
    <n v="17500.5"/>
  </r>
  <r>
    <x v="1"/>
    <x v="482"/>
    <s v="五险一金"/>
    <s v="职位月薪"/>
    <s v="30001-50000元/月"/>
    <d v="2018-03-19T11:04:54"/>
    <m/>
    <x v="1"/>
    <s v="本科"/>
    <s v="1人"/>
    <s v="一、岗位简介及岗位要求主要工作是在网上给公司操作账户资金，买卖贵金属、外汇等。本工作不一定需要很高的学历，主要看个人素质，有一定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交易员如对该岗位感兴趣，请先投递简历我们将尽快联系您"/>
    <s v="北京市朝阳区东三环中路9号富尔大厦15层1505（中央电视台对面）                                                        查看职位地图"/>
    <x v="3"/>
    <s v="合资"/>
    <s v="基金/证券/期货/投资"/>
    <n v="30001"/>
    <n v="50000"/>
    <x v="1"/>
    <x v="1"/>
    <n v="1"/>
    <x v="3"/>
    <x v="3"/>
    <x v="1"/>
    <n v="40000.5"/>
  </r>
  <r>
    <x v="1"/>
    <x v="375"/>
    <s v="无试用期"/>
    <s v="职位月薪"/>
    <s v="10001-15000元/月"/>
    <d v="2018-04-03T10:40:35"/>
    <m/>
    <x v="1"/>
    <s v="大专"/>
    <s v="2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如对该岗位感兴趣，请您先投递简历，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
    <s v="北京市朝阳区东三环中路9号富尔大厦15层1505（中央电视台对面）"/>
    <x v="3"/>
    <s v="合资"/>
    <s v="基金/证券/期货/投资"/>
    <n v="10001"/>
    <n v="15000"/>
    <x v="1"/>
    <x v="2"/>
    <n v="2"/>
    <x v="3"/>
    <x v="3"/>
    <x v="1"/>
    <n v="12500.5"/>
  </r>
  <r>
    <x v="1"/>
    <x v="375"/>
    <s v="无试用期"/>
    <s v="职位月薪"/>
    <s v="10001-15000元/月"/>
    <d v="2018-03-28T16:07:08"/>
    <m/>
    <x v="3"/>
    <s v="大专"/>
    <s v="2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如对该岗位感兴趣，请您先投递简历，公司将统一进行审核、通知，谢绝重复投递和未经预约的来访。2、正式入职之后交易资金均由公司提供。3、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优秀者可直接晋升成中高级交易员"/>
    <s v="北京市朝阳区东三环中路9号富尔大厦15层1505（中央电视台对面）"/>
    <x v="3"/>
    <s v="合资"/>
    <s v="基金/证券/期货/投资"/>
    <n v="10001"/>
    <n v="15000"/>
    <x v="3"/>
    <x v="2"/>
    <n v="2"/>
    <x v="3"/>
    <x v="3"/>
    <x v="1"/>
    <n v="12500.5"/>
  </r>
  <r>
    <x v="1"/>
    <x v="489"/>
    <s v="创业公司"/>
    <s v="职位月薪"/>
    <s v="15001-20000元/月"/>
    <d v="2018-03-22T13:50:06"/>
    <m/>
    <x v="3"/>
    <s v="大专"/>
    <s v="2人"/>
    <s v="一、岗位须知：1、请各位求职者认真、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资金的运作2、专业不限，经管类、数理类、理工类专业优先3、人品端正，谦虚好学，自信果敢4、有很强的数据运算能力及宏观经济数据的分析能力5、公司提供完善的免费提高培训"/>
    <s v="北京市朝阳区东三环中路9号富尔大厦15层1505（中央电视台对面）                                                        查看职位地图"/>
    <x v="3"/>
    <s v="合资"/>
    <s v="基金/证券/期货/投资"/>
    <n v="15001"/>
    <n v="20000"/>
    <x v="3"/>
    <x v="2"/>
    <n v="2"/>
    <x v="3"/>
    <x v="3"/>
    <x v="1"/>
    <n v="17500.5"/>
  </r>
  <r>
    <x v="1"/>
    <x v="490"/>
    <s v="无试用期"/>
    <s v="职位月薪"/>
    <s v="8000-16000元/月"/>
    <d v="2018-03-25T15:15:27"/>
    <m/>
    <x v="1"/>
    <s v="大专"/>
    <s v="2人"/>
    <s v="致求职者的话：首先要恭喜您在打开此页面的同时，您内心的睿智选择已经引领您向金融领域中的高收入职业迈出了幸运并且前景无限的第一步。对于做过相关相关金融产品交易的同行，公司的团队愿意与您分享我们操盘的理念和交易的方法。如果您之前能做出稳定的盈利，通过您到公司来与咱们的老师交流，一方面可以提高您稳定盈利的能力，另一方面也可以开拓您做交易的理念以及对市场的看法；如果您之前做出的盈利不够稳定或者稍有亏损，公司的老师也会为您分析原因，找出问题所在的同时也会教给您一些新的交易方法，让您可以做出更好的盈利。对于没有交易经验，却对金融衍生品操作职位有兴趣者，公司愿意提供免费的培训，有专业的交易团队手把手带您走进交易市场。我们的培训交易团队有绝对的信心让您在培训期后，有自己的交易系统与理论，让您找到自己在交易市场的立足点，成为我公司的优秀交易员。希望对金融行业有兴趣的应聘者积极与我们的HR联系，了解公司情况，招聘情况及与工作有关的相关问题。初级交易员:1.接受免费统一的学习培训和模拟训练。2.有较强的学习能力、分析能力、风险控制能力。3.成绩优秀的操盘手将逐步晋升为中级、高级操盘手。4.级别越高,机会越多,收入越高。5.爱岗敬业,诚实负责者优先录用。中级交易员:1.有强烈的以交易为生,希望成为交易高手的意愿;2.可承受较大心里压力,有很强的自我调控能力,纪律严格;3.对公司资高度负责,严格执行安全控制;4.以稳定盈利为最高目标。5.热衷于金融行业的有经验人士,有意与国际经济及货币交易的最新理念保持一致水准,并关注全球外汇实时走势。6.敢于迎接挑战、能独立承受压力、完成公司交赋的工作任务。7.有很强的分析能力,擅长并酷爱操盘工作。8.具有自信、冷静、理智、果断、坚定、胆识等操盘手所要求具备的各项品质。高级交易员:1.负责公司指定客户账户或配资账户的资金运作。2.分析行情,做出每日交易计划。3.配合培训讲师完成新入司员工的实盘交易辅导。4.把握市场机会,及时交易,确保账户达到稳定盈利,尽可能的达到利益最大化。5.专业不限,经济类、理工类专业优先。6.人品端正,谦虚好学,自信果敢。7.有很强的数据运算能力及宏观经济数据分析能力。"/>
    <s v="北京市朝阳区东三环中路9号富尔大厦15层1505（中央电视台对面）"/>
    <x v="3"/>
    <s v="合资"/>
    <s v="基金/证券/期货/投资"/>
    <n v="8000"/>
    <n v="16000"/>
    <x v="1"/>
    <x v="2"/>
    <n v="2"/>
    <x v="3"/>
    <x v="3"/>
    <x v="1"/>
    <n v="12000"/>
  </r>
  <r>
    <x v="1"/>
    <x v="395"/>
    <s v="五险一金"/>
    <s v="职位月薪"/>
    <s v="15001-20000元/月"/>
    <d v="2018-04-03T10:11:16"/>
    <m/>
    <x v="1"/>
    <s v="本科"/>
    <s v="1人"/>
    <s v="岗位职责：1、根据公司业务发展需要，从法律角度建立及完善公司的风控体系、建立风控管理制度；2、根据国家政策、行业发展、市场情况的变化，及时提示潜在投融资项目风险，从法律角度提出改进业务和项目风险控制的工作建议；3、协助完成部门投资项目的风险评估，协助外部律师开展法律尽职调查，对潜在风险点进行把控与梳理，撰写《风控报告》法律合规相关部分；4、进行部门投融资项目协议草拟、修改和完善，审核合同、项目文件，参加或配合部门商务谈判，提供法律专业支持；5、参与重大经营决策的事前，事中，事后的评估，提供所需的法律服务和法律支持；6、熟悉基金业协会监管政策和线上系统，负责公司及旗下基金协会日常合规申报事宜；7、部门其他日常法务事务。任职要求：1、国内外大学本科以上学历，法律专业；通过国家司法考试，具备律师执业资格优先；2、从事投融资、并购等行业法务工作3年以上，有律所、PE公司法务风控经验者优先考虑；3、精通公司法、合同法等方面的法律法规，了解企业投融资、收购、合同审核等相关法律问题，熟悉投融资项目尽职调查与风险控制；4、优秀的分析、解决问题能力，思路清晰，考虑问题细致；5、具有良好的文字表述能力及沟通协调能力。"/>
    <s v="北京市通州区北京one国际广场2308室"/>
    <x v="1"/>
    <s v="民营"/>
    <s v="基金/证券/期货/投资"/>
    <n v="15001"/>
    <n v="20000"/>
    <x v="1"/>
    <x v="1"/>
    <n v="1"/>
    <x v="1"/>
    <x v="0"/>
    <x v="1"/>
    <n v="17500.5"/>
  </r>
  <r>
    <x v="1"/>
    <x v="375"/>
    <s v="创业公司"/>
    <s v="职位月薪"/>
    <s v="15001-20000元/月"/>
    <d v="2018-03-13T15:40:44"/>
    <m/>
    <x v="3"/>
    <s v="大专"/>
    <s v="2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成二、岗位简介及岗位要求：1、负责公司指定交易账户的资金运作2、专业不限，经管类、数理类、理工类专业优先3、人品端正，谦虚好学，自信果断4、有很强的数据运算能力及宏观经济数据分析能力5、公司提供完善的免费提高培训课"/>
    <s v="北京市朝阳区东三环中路9号富尔大厦15层1505（中央电视台对面）                                                        查看职位地图"/>
    <x v="3"/>
    <s v="合资"/>
    <s v="基金/证券/期货/投资"/>
    <n v="15001"/>
    <n v="20000"/>
    <x v="3"/>
    <x v="2"/>
    <n v="2"/>
    <x v="3"/>
    <x v="3"/>
    <x v="1"/>
    <n v="17500.5"/>
  </r>
  <r>
    <x v="1"/>
    <x v="491"/>
    <s v="五险一金"/>
    <s v="职位月薪"/>
    <s v="15001-20000元/月"/>
    <d v="2018-03-27T08:45:08"/>
    <m/>
    <x v="1"/>
    <s v="大专"/>
    <s v="1人"/>
    <s v="岗位适用人群：1、对金融或投资领域有兴趣者，应届毕业生也可以有机会。2、有其他工作经历，但不满足于现状，想对金融投资做尝试和了解者；3、有投资经历，但困惑却无解决之道，愿意来公司沟通互补交流者；4、对于金融如股票、期货、贵金属、外汇感兴趣，敢于迎接挑战，有一定的自控力，承受压力者.岗位职责：1、成为公司的正式员工之后，负责公司指定账户的资金运作，在稳定盈利的基础之上会逐步增加操作资金。2、以稳定合理的盈利方式为前提，每月完成公司规定的盈利目标，并在此基础上创造更多的利润。3、每月定期上交盈利报告。任职要求：（1）大专以上学历，专业不限。有期货交易经验者优先；（接受应届毕业生）（2）自信，乐观，精力充沛，喜爱竞争和有强烈的求职，成功欲望；（3）喜欢金融，热爱投资，致力于在金融行业发展；（4）此岗位不是销售岗，无需自己开发客户（5）人品端正，谦虚好学，意志坚强，能承受压力；（6）把握市场机会，即时交易。"/>
    <s v="北京市朝阳区东三环中路9号富尔大厦15层1505（中央电视台对面）"/>
    <x v="3"/>
    <s v="合资"/>
    <s v="基金/证券/期货/投资"/>
    <n v="15001"/>
    <n v="20000"/>
    <x v="1"/>
    <x v="2"/>
    <n v="1"/>
    <x v="3"/>
    <x v="3"/>
    <x v="1"/>
    <n v="17500.5"/>
  </r>
  <r>
    <x v="1"/>
    <x v="366"/>
    <s v="不加班"/>
    <s v="职位月薪"/>
    <s v="15001-20000元/月"/>
    <d v="2018-03-31T12:48:32"/>
    <m/>
    <x v="3"/>
    <s v="本科"/>
    <s v="2人"/>
    <s v="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7:00）周六、日休息3、正式入职之后交易资金均由公司提供4、正式入职后可以不用坐班。（工作时间和地点可自由分配，需自己有上网条件，手机、电脑皆可）应聘方式：直接投递简历，公司会当天审核，审核通过后会短信通知面试，请保持手机畅通"/>
    <s v="北京市朝阳区东三环中路9号富尔大厦15层1505（中央电视台对面）                                                        查看职位地图"/>
    <x v="3"/>
    <s v="合资"/>
    <s v="基金/证券/期货/投资"/>
    <n v="15001"/>
    <n v="20000"/>
    <x v="3"/>
    <x v="1"/>
    <n v="2"/>
    <x v="3"/>
    <x v="3"/>
    <x v="1"/>
    <n v="17500.5"/>
  </r>
  <r>
    <x v="1"/>
    <x v="375"/>
    <s v="无试用期"/>
    <s v="职位月薪"/>
    <s v="4001-6000元/月"/>
    <d v="2018-03-19T09:18:07"/>
    <m/>
    <x v="3"/>
    <s v="大专"/>
    <s v="3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如对该岗位感兴趣，请您先投递简历，公司将统一进行审核、通知，谢绝重复投递和未经预约的来访。2、正式入职之后交易资金均由公司提供。三、晋升空间：1.初级交易员—中级交易员—高级交易员—专业交易员—首席分析师/首席风管师2.交易讲师助理—交易顾问—高级交易顾问—交易经理—交易总监"/>
    <s v="北京市朝阳区东三环中路9号富尔大厦15层1505（中央电视台对面）"/>
    <x v="3"/>
    <s v="合资"/>
    <s v="基金/证券/期货/投资"/>
    <n v="4001"/>
    <n v="6000"/>
    <x v="3"/>
    <x v="2"/>
    <n v="3"/>
    <x v="3"/>
    <x v="3"/>
    <x v="1"/>
    <n v="5000.5"/>
  </r>
  <r>
    <x v="1"/>
    <x v="375"/>
    <s v="创业公司"/>
    <s v="职位月薪"/>
    <s v="15001-20000元/月"/>
    <d v="2018-04-02T10:48:06"/>
    <m/>
    <x v="3"/>
    <s v="大专"/>
    <s v="2人"/>
    <s v="一、岗位须知：1、请各位求职者认真、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资金的运作。2、专业不限，经管类、数理类、理工类专业优先。3、人品端正，谦虚好学，自信果敢。4、有很强的数据运算能力及宏观经济数据的分析能力。5、公司提供完善的免费提高培训。"/>
    <s v="北京市朝阳区东三环中路9号富尔大厦15层1505（中央电视台对面）                                                        查看职位地图"/>
    <x v="3"/>
    <s v="合资"/>
    <s v="基金/证券/期货/投资"/>
    <n v="15001"/>
    <n v="20000"/>
    <x v="3"/>
    <x v="2"/>
    <n v="2"/>
    <x v="3"/>
    <x v="3"/>
    <x v="1"/>
    <n v="17500.5"/>
  </r>
  <r>
    <x v="1"/>
    <x v="338"/>
    <s v="节日福利"/>
    <s v="职位月薪"/>
    <s v="6001-8000元/月"/>
    <d v="2018-04-04T09:43:23"/>
    <m/>
    <x v="0"/>
    <s v="不限"/>
    <s v="3人"/>
    <s v="公司简介：金融衍生品投资学院（www.cfdce.com），基于相关的国家金融利好政策，把握金融发展新机遇，满足百万名金融人才的巨大市场需求，切实整合优势资源，隶属于金融衍生品投资协会，但又高度独立，在全国有1家会长单位，3家理事会员单位，43家会员单位。学院专注于全球金融衍生品行业的发展研究，提供金融衍生品培训和教育，汇聚专业人才，促进行业及机构更好的服务投资大众，在人才和金融机构、投资者之间搭建沟通服务的平台，发挥承上启下的作用；将建设集人才培养、研讨交流、参观接待、对外课程咨询与输出、企业定向人才培养等多功能为一体的综合性金融机构。岗位职责：1.严格执行公司各项制度，并定期整理数据，向上级领导分析结果；2.按照部门主管的要求进行技术和基本面规律的分析，进行数据的搜集或整理；3.配合其他部门有关工作；4.遵守公司的各项管理制度，承办领导交办的其他工作。任职资格：1.18-35周岁,大专及其以上学历;性别不限、专业不限，退伍军人前考虑；2.性格开朗，诚实守信、踏实勤奋，工作积极主动；3.沟通表达能力强，较强的团队意识和协作精神；4.能承受较强的工作压力,且有强烈的上进心。福利待遇：1、带薪年假、带薪病假；2、享有国家规定法定假日及年假、婚假、产育假等假期制度；3、养老保险、医疗保险、生育保险、工伤保险、失业保险；4、专属每位员工的生日派对、礼物、和小伙伴们最真挚的祝福；5、员工聚餐、节日晚会、旅游活动、优秀员工表彰活动等； 只要你有能力，我们将提供这个平台，与公司同进步共成长！期待你的加入！上班时间：早9:00-12:00；下午13:30-17:30，周六日双休预约经理：赵经理预约电话：18513118673（面试需填写预约经理电话）公司地址：北京市朝阳区建外SOHO东区 9号楼1601乘车路线：地铁10号线或1号线国贸站C口出 或公交到大北窑南"/>
    <s v="北京市朝阳区国贸建外SOHO东区9楼"/>
    <x v="0"/>
    <s v="股份制企业"/>
    <s v="基金/证券/期货/投资"/>
    <n v="6001"/>
    <n v="8000"/>
    <x v="0"/>
    <x v="3"/>
    <n v="3"/>
    <x v="0"/>
    <x v="4"/>
    <x v="1"/>
    <n v="7000.5"/>
  </r>
  <r>
    <x v="1"/>
    <x v="492"/>
    <s v="五险一金"/>
    <s v="职位月薪"/>
    <s v="20001-30000元/月"/>
    <d v="2018-04-02T13:43:41"/>
    <m/>
    <x v="3"/>
    <s v="本科"/>
    <s v="2人"/>
    <s v="岗位职责：1、根据公司的销售任务制定工作计划，积极开发市场，扩大企业市场影响力；2、负责公司产品的推广销售，根据公司营销计划，完成公司销售目标；3、积极拓展市场合作资源，面向行业资源和跨行业资源，进行关系维护及合作拓展；4、跟踪并联系客户，记录客户反馈意见，并根据客户意见进行销售方案的改进；5、掌握行业内市场动态，及时提出合理有效的市场策略与建议。任职要求：1、大专以上学历，至少1年以上工作经验；2、市场营销、公共关系、企业管理类专业，有相关工作经验者优先考虑；3、较强的市场敏锐感，敏锐地把握市场动态、市场方向的能力，熟悉B2B、B2C营销模式；4、具备策划能力和开拓能力，对产品的运作、销售渠道及公关有全面的了解；5、有一定的行业市场敏感度，能为企业提供新鲜、独特的市场见解。二、岗位须知：1、请各位求职者仔细、详细的阅读您投递的职位要求，公司将统一安排进行审核、通知，谢绝重复投递和未经预约的来访。2、凡应聘成功的人员，公司将统一、全面的给予员工提供为期六天的零基础免费岗前培训，培训时间（09:30--17:00）周六、日休息。3、培训期间补助是（100元/天），并在正式入职后的第一个月薪资里统一发放。（如没有正式入职，补助不予发放）  应聘方式：1、直接投递简历，公司会当天审核，审核通过后会短信通知面试，请保持手机畅通。2、北京市朝阳区CBD东三环中路9号富尔大厦15层1505室（中央电视台对面）。乘车路线：地铁1/10号线国贸站，E2口出，直行500米，即到富尔大厦；地铁10号线金台夕照站D口出，右转100米即到富尔大厦。"/>
    <s v="北京市朝阳区东三环中路9号富尔大厦15层1505（中央电视台对面）                                                        查看职位地图"/>
    <x v="3"/>
    <s v="合资"/>
    <s v="基金/证券/期货/投资"/>
    <n v="20001"/>
    <n v="30000"/>
    <x v="3"/>
    <x v="1"/>
    <n v="2"/>
    <x v="3"/>
    <x v="3"/>
    <x v="1"/>
    <n v="25000.5"/>
  </r>
  <r>
    <x v="1"/>
    <x v="493"/>
    <s v="无试用期"/>
    <s v="职位月薪"/>
    <s v="15001-20000元/月"/>
    <d v="2018-04-04T09:58:57"/>
    <m/>
    <x v="1"/>
    <s v="本科"/>
    <s v="1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如对该岗位感兴趣，请您先投递简历，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
    <s v="北京市朝阳区东三环中路9号富尔大厦15层1505（中央电视台对面）"/>
    <x v="3"/>
    <s v="合资"/>
    <s v="基金/证券/期货/投资"/>
    <n v="15001"/>
    <n v="20000"/>
    <x v="1"/>
    <x v="1"/>
    <n v="1"/>
    <x v="3"/>
    <x v="3"/>
    <x v="1"/>
    <n v="17500.5"/>
  </r>
  <r>
    <x v="1"/>
    <x v="482"/>
    <s v="五险一金"/>
    <s v="职位月薪"/>
    <s v="15001-20000元/月"/>
    <d v="2018-03-29T17:31:53"/>
    <m/>
    <x v="3"/>
    <s v="大专"/>
    <s v="2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x v="3"/>
    <s v="合资"/>
    <s v="基金/证券/期货/投资"/>
    <n v="15001"/>
    <n v="20000"/>
    <x v="3"/>
    <x v="2"/>
    <n v="2"/>
    <x v="3"/>
    <x v="3"/>
    <x v="1"/>
    <n v="17500.5"/>
  </r>
  <r>
    <x v="1"/>
    <x v="494"/>
    <s v="无试用期"/>
    <s v="职位月薪"/>
    <s v="16000-32000元/月"/>
    <d v="2018-04-02T10:27:36"/>
    <m/>
    <x v="1"/>
    <s v="本科"/>
    <s v="4人"/>
    <s v="致求职者的话：首先要恭喜您在打开此页面的同时，您内心的睿智选择已经引领您向金融领域中的高收入职业迈出了幸运并且前景无限的第一步。对于做过相关相关金融产品交易的同行，公司的团队愿意与您分享我们操盘的理念和交易的方法。如果您之前能做出稳定的盈利，通过您到公司来与咱们的老师交流，一方面可以提高您稳定盈利的能力，另一方面也可以开拓您做交易的理念以及对市场的看法；如果您之前做出的盈利不够稳定或者稍有亏损，公司的老师也会为您分析原因，找出问题所在的同时也会教给您一些新的交易方法，让您可以做出更好的盈利。对于没有交易经验，却对金融衍生品操作职位有兴趣者，公司愿意提供免费的培训，有专业的交易团队手把手带您走进交易市场。我们的培训交易团队有绝对的信心让您在培训期后，有自己的交易系统与理论，让您找到自己在交易市场的立足点，成为我公司的优秀交易员。希望对金融行业有兴趣的应聘者积极与我们的HR联系，了解公司情况，招聘情况及与工作有关的相关问题。初级交易员:1.接受免费统一的学习培训和模拟训练。2.有较强的学习能力、分析能力、风险控制能力。3.成绩优秀的操盘手将逐步晋升为中级、高级操盘手。4.级别越高,机会越多,收入越高。5.爱岗敬业,诚实负责者优先录用。中级交易员:1.有强烈的以交易为生,希望成为交易高手的意愿;2.可承受较大心里压力,有很强的自我调控能力,纪律严格;3.对公司资高度负责,严格执行安全控制;4.以稳定盈利为最高目标。5.热衷于金融行业的有经验人士,有意与国际经济及货币交易的最新理念保持一致水准,并关注全球外汇实时走势。6.敢于迎接挑战、能独立承受压力、完成公司交赋的工作任务。7.有很强的分析能力,擅长并酷爱操盘工作。8.具有自信、冷静、理智、果断、坚定、胆识等操盘手所要求具备的各项品质。高级交易员:1.负责公司指定客户账户或配资账户的资金运作。2.分析行情,做出每日交易计划。3.配合培训讲师完成新入司员工的实盘交易辅导。4.把握市场机会,及时交易,确保账户达到稳定盈利,尽可能的达到利益最大化。5.专业不限,经济类、理工类专业优先。6.人品端正,谦虚好学,自信果敢。7.有很强的数据运算能力及宏观经济数据分析能力8.熟悉双边市场,至少三年以上股票交易经验或一年以上双边市场交易经验。"/>
    <s v="北京市朝阳区东三环中路9号富尔大厦15层1505（中央电视台对面）"/>
    <x v="3"/>
    <s v="合资"/>
    <s v="基金/证券/期货/投资"/>
    <n v="16000"/>
    <n v="32000"/>
    <x v="1"/>
    <x v="1"/>
    <n v="4"/>
    <x v="3"/>
    <x v="3"/>
    <x v="1"/>
    <n v="24000"/>
  </r>
  <r>
    <x v="1"/>
    <x v="375"/>
    <s v="五险一金"/>
    <s v="职位月薪"/>
    <s v="15001-20000元/月"/>
    <d v="2018-03-13T12:55:25"/>
    <m/>
    <x v="3"/>
    <s v="大专"/>
    <s v="2人"/>
    <s v="一、岗位须知：1、请各位求职者仔细、详细的阅读您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的培训"/>
    <s v="北京市朝阳区东三环中路9号富尔大厦15层1505（中央电视台对面）                                                        查看职位地图"/>
    <x v="3"/>
    <s v="合资"/>
    <s v="基金/证券/期货/投资"/>
    <n v="15001"/>
    <n v="20000"/>
    <x v="3"/>
    <x v="2"/>
    <n v="2"/>
    <x v="3"/>
    <x v="3"/>
    <x v="1"/>
    <n v="17500.5"/>
  </r>
  <r>
    <x v="1"/>
    <x v="495"/>
    <s v="五险一金"/>
    <s v="职位月薪"/>
    <s v="10001-15000元/月"/>
    <d v="2018-04-05T13:44:11"/>
    <m/>
    <x v="3"/>
    <s v="大专"/>
    <s v="2人"/>
    <s v="【任职资格】1、热爱交易，对金融经济知识感兴趣；2、专业不限（含应届毕业生），金融专业以及具有操作经验者优先考虑；3、有较强的学习能力，公司提供完善免费的交易培训；3、有求知欲，有集体荣誉感，有上进心，有赚钱的信心和欲望；4、有较强的数据运算能力和较强的宏观经济数据分析能力。可以正确解读国际基本面消息，强大的市场心理面做为支撑。"/>
    <s v="北京市朝阳区东三环中路9号富尔大厦15层1505（中央电视台对面）                                                        查看职位地图"/>
    <x v="3"/>
    <s v="合资"/>
    <s v="基金/证券/期货/投资"/>
    <n v="10001"/>
    <n v="15000"/>
    <x v="3"/>
    <x v="2"/>
    <n v="2"/>
    <x v="3"/>
    <x v="3"/>
    <x v="1"/>
    <n v="12500.5"/>
  </r>
  <r>
    <x v="1"/>
    <x v="496"/>
    <s v="无试用期"/>
    <s v="职位月薪"/>
    <s v="20000-40000元/月"/>
    <d v="2018-04-02T10:26:47"/>
    <m/>
    <x v="1"/>
    <s v="本科"/>
    <s v="2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如对该岗位感兴趣，请您先投递简历，公司将统一进行审核、通知，谢绝重复投递和未经预约的来访。2、正式入职之后交易资金均由公司提供。3、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优秀者可直接晋升成中高级交易员致求职者的话：首先要恭喜您在打开此页面的同时，您内心的睿智选择已经引领您向金融领域中的高收入职业迈出了幸运并且前景无限的第一步。对于做过相关相关金融产品交易的同行，公司的团队愿意与您分享我们操盘的理念和交易的方法。如果您之前能做出稳定的盈利，通过您到公司来与咱们的老师交流，一方面可以提高您稳定盈利的能力，另一方面也可以开拓您做交易的理念以及对市场的看法；如果您之前做出的盈利不够稳定或者稍有亏损，公司的老师也会为您分析原因，找出问题所在的同时也会教给您一些新的交易方法，让您可以做出更好的盈利。对于没有交易经验，却对金融衍生品操作职位有兴趣者，公司愿意提供免费的培训，有专业的交易团队手把手带您走进交易市场。我们的培训交易团队有绝对的信心让您在培训期后，有自己的交易系统与理论，让您找到自己在交易市场的立足点，成为我公司的优秀交易员。希望对金融行业有兴趣的应聘者积极与我们的HR联系，了解公司情况，招聘情况及与工作有关的相关问题。初级交易员:1.接受免费统一的学习培训和模拟训练。2.有较强的学习能力、分析能力、风险控制能力。3.成绩优秀的操盘手将逐步晋升为中级、高级操盘手。4.级别越高,机会越多,收入越高。5.爱岗敬业,诚实负责者优先录用。中级交易员:1.有强烈的以交易为生,希望成为交易高手的意愿;2.可承受较大心里压力,有很强的自我调控能力,纪律严格;3.对公司资高度负责,严格执行安全控制;4.以稳定盈利为最高目标。5.热衷于金融行业的有经验人士,有意与国际经济及货币交易的最新理念保持一致水准,并关注全球外汇实时走势。6.敢于迎接挑战、能独立承受压力、完成公司交赋的工作任务。7.有很强的分析能力,擅长并酷爱操盘工作。8.具有自信、冷静、理智、果断、坚定、胆识等操盘手所要求具备的各项品质。高级交易员:1.负责公司指定客户账户或配资账户的资金运作。2.分析行情,做出每日交易计划。3.配合培训讲师完成新入司员工的实盘交易辅导。4.把握市场机会,及时交易,确保账户达到稳定盈利,尽可能的达到利益最大化。5.专业不限,经济类、理工类专业优先。6.人品端正,谦虚好学,自信果敢。7.有很强的数据运算能力及宏观经济数据分析能力。8.熟悉双边市场,至少三年以上股票交易经验或一年以上双边市场交易经验"/>
    <s v="北京市朝阳区东三环中路9号富尔大厦15层1505（中央电视台对面）"/>
    <x v="3"/>
    <s v="合资"/>
    <s v="基金/证券/期货/投资"/>
    <n v="20000"/>
    <n v="40000"/>
    <x v="1"/>
    <x v="1"/>
    <n v="2"/>
    <x v="3"/>
    <x v="3"/>
    <x v="1"/>
    <n v="30000"/>
  </r>
  <r>
    <x v="1"/>
    <x v="497"/>
    <s v="节日福利"/>
    <s v="职位月薪"/>
    <s v="10001-15000元/月"/>
    <d v="2018-04-02T14:01:15"/>
    <m/>
    <x v="3"/>
    <s v="本科"/>
    <s v="3人"/>
    <s v="公司简介：金融衍生品投资学院（www.cfdce.com），基于相关的国家金融利好政策，把握金融发展新机遇，满足百万名金融人才的巨大市场需求，切实整合优势资源，隶属于金融衍生品投资协会，但又高度独立，在全国有1家会长单位，3家理事会员单位，43家会员单位。学院专注于全球金融衍生品行业的发展研究，提供金融衍生品培训和教育，汇聚专业人才，促进行业及机构更好的服务投资大众，在人才和金融机构、投资者之间搭建沟通服务的平台，发挥承上启下的作用；将建设集人才培养、研讨交流、参观接待、对外课程咨询与输出、企业定向人才培养等多功能为一体的综合性金融机构。岗位职责：1.严格执行公司各项制度，并定期整理数据，向上级领导分析结果；2.按照部门主管的要求进行技术和基本面规律的分析，进行数据的搜集或整理；3.配合其他部门有关工作；4.遵守公司的各项管理制度，承办领导交办的其他工作。任职资格：1.18-35周岁,大专及其以上学历;性别不限、专业不限，退伍军人前考虑；2.性格开朗，诚实守信、踏实勤奋，工作积极主动；3.沟通表达能力强，较强的团队意识和协作精神；4.能承受较强的工作压力,且有强烈的上进心。福利待遇：1、带薪年假、带薪病假；2、享有国家规定法定假日及年假、婚假、产育假等假期制度；3、养老保险、医疗保险、生育保险、工伤保险、失业保险；4、专属每位员工的生日派对、礼物、和小伙伴们最真挚的祝福；5、员工聚餐、节日晚会、旅游活动、优秀员工表彰活动等； 只要你有能力，我们将提供这个平台，与公司同进步共成长！期待你的加入！上班时间：早9:00-12:00；下午13:30-17:30，周六日双休预约经理：张经理预约电话：17600104382 （面试需填写预约经理电话）公司地址：北京市朝阳区建外SOHO东区 9号楼1601乘车路线：地铁10号线或1号线国贸站C口出 或公交到大北窑南"/>
    <s v="北京市朝阳区国贸建外SOHO东区9楼"/>
    <x v="0"/>
    <s v="股份制企业"/>
    <s v="基金/证券/期货/投资"/>
    <n v="10001"/>
    <n v="15000"/>
    <x v="3"/>
    <x v="1"/>
    <n v="3"/>
    <x v="0"/>
    <x v="4"/>
    <x v="1"/>
    <n v="12500.5"/>
  </r>
  <r>
    <x v="1"/>
    <x v="498"/>
    <s v="无试用期"/>
    <s v="职位月薪"/>
    <s v="15001-20000元/月"/>
    <d v="2018-04-04T09:58:57"/>
    <m/>
    <x v="1"/>
    <s v="大专"/>
    <s v="2人"/>
    <s v="岗位简介及岗位要求： 1、全面负责公司内部人才的招聘工作；2、根据现有编制及业务发展需求，协助上级确定招聘目标，汇总岗位需求数目和人员需求数目，制定并执行招聘计划；3、协助上级完成需求岗位的职务说明书；4、调查公司所需人才的外部人力资源存量与分布状况，并进行有效分析，对招聘渠道实施规划、开发、维护、拓展，保证人才信息量大、层次丰富、质量高，确保招聘渠道能有效满足公司的用人需求；5、发布职位需求信息，做好公司形象宣传；6、搜集简历，对简历进行分类、筛选，安排聘前测试，确定面试名单，通知应聘者前来面试（笔试），对应聘者进行初步面试（笔试）考核，出具综合评价意见；7、组织相关部门人员协助完成复试工作，确保面试工作的及时开展及考核结果符合岗位要求；8、对拟录用人员进行背景调查，与拟录用人员进行待遇沟通，完成录用通知；9、负责招聘广告的撰写，招聘网站的维护和更新，以及招聘网站的信息沟通；10、 招聘费用的申请、控制和报销；11、 总结招聘工作中存在的问题，提出优化招聘制度和流程的合理化建议，完成招聘分析报告；12、 与其他招聘人员进行招聘流程、招聘方法与技巧的沟通和交流，提高招聘活动效率；13、 负责建立企业人才储备库，做好简历管理与信息保密工作；14、 搜集各地区人才市场信息，并熟悉各地区人事法规；15、 跟踪和搜集同行业人才动态，吸引优秀人才加盟公司；16、 熟悉公司人力资源制度，对应聘人员提出的相关问题进行解答。应聘方式： 1、直接投递简历，公司会当天审核，审核通过后会短信通知面试，请保持手机畅通。 2、北京市朝阳区CBD东三环中路9号富尔大厦15层1505室（中央电视台对面）。 乘车路线：地铁1/10号线国贸站，E2口出，直行500米，即到富尔大厦；地铁10号线金台夕照站D口出，右转100米即到富尔大厦。"/>
    <s v="北京市朝阳区东三环中路9号富尔大厦15层1505（中央电视台对面）"/>
    <x v="3"/>
    <s v="合资"/>
    <s v="基金/证券/期货/投资"/>
    <n v="15001"/>
    <n v="20000"/>
    <x v="1"/>
    <x v="2"/>
    <n v="2"/>
    <x v="3"/>
    <x v="3"/>
    <x v="1"/>
    <n v="17500.5"/>
  </r>
  <r>
    <x v="1"/>
    <x v="499"/>
    <s v="五险一金"/>
    <s v="职位月薪"/>
    <s v="8001-10000元/月"/>
    <d v="2018-03-13T20:52:04"/>
    <m/>
    <x v="0"/>
    <s v="大专"/>
    <s v="5人"/>
    <s v="如果你拒绝平庸如果你渴望成长如果你有梦想请加入我们万向联合团队！！！！职位描述: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作为公司重要的储备人才。职位要求 ：1、应届毕业生及以上学历，有志于金融行业长远发展（金融、经济学专业可放宽至大专）；或对金融行业有强烈意愿者。2、良好的沟通能力，很好的亲和力和较强的人际交往能力；3、精力充沛，喜爱竞争挑战和有强烈成功欲望；4、遵守纪侓和行业规范，能接受严格专业培训，具有敬业精神及团队合作意识；5、正直诚信，忠于企业，传承企业文化，愿意与企业一起发展成长；6、具有一定的金融行业知识，具有股票、外汇、期货、贵金属投资等相关业务从业经历者优先。对无相关从业经验者提供带薪培训，并在实习期内根据个人能力，定向发展成为：分析师助理（储备分析师），经理助理（储备经理）。任职要求 ：1、对企业相关部门岗位轮岗轮训，熟悉操作流程，累计实习经验；2、学习掌握基础分析知识，定期对金融市场定向研究，撰写市场分析报告；3、协助分析师完成对公司客户及会员进行技术分析维护，控制风险，帮助客户稳定盈利；4、完成各部门各岗位实习考核任务，实习期具有一定淘汰率；5、一个月试用期通过公司标准，转正后获得高额薪水、固定期限劳动合同，开启璀璨人生之路。用人理念：1、你可以没有显赫学历，但要有一直学习新事物的精神，对新鲜的东西拥有强烈的求知欲；2、你可以没有就读名校，但要证明你的能力不输于那些所谓名校的高材生；3、你可以没有金融知识，但要对金融行业有强烈的热情和兴趣；4、你可以没有工作经验，但要有梦想、有目标，要积极向上、勇于担当。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联系方式】公司主页：www.trade-bj.com公司地址：北京市朝阳区潘家园北京汽车大厦1402室乘车路线：地铁10号线潘家园地铁站。人事经理：何璐联系电话：010-59464493 （对职位有疑问或有兴趣者，请积极与HR联系）"/>
    <s v="北京市朝阳区潘家园北京汽车大厦1402室                                                        查看职位地图"/>
    <x v="0"/>
    <s v="股份制企业"/>
    <s v="基金/证券/期货/投资"/>
    <n v="8001"/>
    <n v="10000"/>
    <x v="0"/>
    <x v="2"/>
    <n v="5"/>
    <x v="0"/>
    <x v="4"/>
    <x v="1"/>
    <n v="9000.5"/>
  </r>
  <r>
    <x v="1"/>
    <x v="500"/>
    <s v="五险一金"/>
    <s v="职位月薪"/>
    <s v="20001-30000元/月"/>
    <d v="2018-03-28T08:36:16"/>
    <m/>
    <x v="2"/>
    <s v="本科"/>
    <s v="1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7己的立足点，成为优秀的交易员如对该岗位感兴趣，请先投递简历我们将尽快联系您"/>
    <s v="北京市朝阳区东三环中路9号富尔大厦15层1505（中央电视台对面）"/>
    <x v="3"/>
    <s v="合资"/>
    <s v="基金/证券/期货/投资"/>
    <n v="20001"/>
    <n v="30000"/>
    <x v="2"/>
    <x v="1"/>
    <n v="1"/>
    <x v="3"/>
    <x v="3"/>
    <x v="1"/>
    <n v="25000.5"/>
  </r>
  <r>
    <x v="1"/>
    <x v="366"/>
    <s v="五险一金"/>
    <s v="职位月薪"/>
    <s v="20001-30000元/月"/>
    <d v="2018-04-03T10:35:08"/>
    <m/>
    <x v="3"/>
    <s v="本科"/>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资金安全。"/>
    <s v="北京市朝阳区东三环中路9号富尔大厦15层1505（中央电视台对面）                                                        查看职位地图"/>
    <x v="3"/>
    <s v="合资"/>
    <s v="基金/证券/期货/投资"/>
    <n v="20001"/>
    <n v="30000"/>
    <x v="3"/>
    <x v="1"/>
    <n v="1"/>
    <x v="3"/>
    <x v="3"/>
    <x v="1"/>
    <n v="25000.5"/>
  </r>
  <r>
    <x v="1"/>
    <x v="501"/>
    <s v="五险一金"/>
    <s v="职位月薪"/>
    <s v="20001-30000元/月"/>
    <d v="2018-03-29T11:06:01"/>
    <m/>
    <x v="3"/>
    <s v="本科"/>
    <s v="2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资金的运作。2、专业不限，经管类、数理类、理工类专业优先。3、人品端正，谦虚好学，自信果敢。4、有很强的数据运算能力及宏观经济数据的分析能力。5、公司提供完善的免费提高培训"/>
    <s v="北京市朝阳区东三环中路9号富尔大厦15层1505（中央电视台对面）                                                        查看职位地图"/>
    <x v="3"/>
    <s v="合资"/>
    <s v="基金/证券/期货/投资"/>
    <n v="20001"/>
    <n v="30000"/>
    <x v="3"/>
    <x v="1"/>
    <n v="2"/>
    <x v="3"/>
    <x v="3"/>
    <x v="1"/>
    <n v="25000.5"/>
  </r>
  <r>
    <x v="1"/>
    <x v="502"/>
    <s v="无试用期"/>
    <s v="职位月薪"/>
    <s v="20000-40000元/月"/>
    <d v="2018-03-27T11:25:43"/>
    <m/>
    <x v="2"/>
    <s v="本科"/>
    <s v="2人"/>
    <s v="致求职者的话：首先要恭喜您在打开此页面的同时，您内心的睿智选择已经引领您向金融领域中的高收入职业迈出了幸运并且前景无限的第一步。对于做过相关相关金融产品交易的同行，公司的团队愿意与您分享我们操盘的理念和交易的方法。如果您之前能做出稳定的盈利，通过您到公司来与咱们的老师交流，一方面可以提高您稳定盈利的能力，另一方面也可以开拓您做交易的理念以及对市场的看法；如果您之前做出的盈利不够稳定或者稍有亏损，公司的老师也会为您分析原因，找出问题所在的同时也会教给您一些新的交易方法，让您可以做出更好的盈利。对于没有交易经验，却对金融衍生品操作职位有兴趣者，公司愿意提供免费的培训，有专业的交易团队手把手带您走进交易市场。我们的培训交易团队有绝对的信心让您在培训期后，有自己的交易系统与理论，让您找到自己在交易市场的立足点，成为我公司的优秀交易员。希望对金融行业有兴趣的应聘者积极与我们的HR联系，了解公司情况，招聘情况及与工作有关的相关问题。初级交易员:1.接受免费统一的学习培训和模拟训练。2.有较强的学习能力、分析能力、风险控制能力。3.成绩优秀的操盘手将逐步晋升为中级、高级操盘手。4.级别越高,机会越多,收入越高。5.爱岗敬业,诚实负责者优先录用。中级交易员:1.有强烈的以交易为生,希望成为交易高手的意愿;2.可承受较大心里压力,有很强的自我调控能力,纪律严格;3.对公司资高度负责,严格执行安全控制;4.以稳定盈利为最高目标。5.热衷于金融行业的有经验人士,有意与国际经济及货币交易的最新理念保持一致水准,并关注全球外汇实时走势。6.敢于迎接挑战、能独立承受压力、完成公司交赋的工作任务。7.有很强的分析能力,擅长并酷爱操盘工作。8.具有自信、冷静、理智、果断、坚定、胆识等操盘手所要求具备的各项品质。高级交易员:1.负责公司指定客户账户或配资账户的资金运作。2.分析行情,做出每日交易计划。3.配合培训讲师完成新入司员工的实盘交易辅导。4.把握市场机会,及时交易,确保账户达到稳定盈利,尽可能的达到利益最大化。5.专业不限,经济类、理工类专业优先。6.人品端正,谦虚好学,自信果敢。7.有很强的数据运算能力及宏观经济数据分析能力。8.熟悉双边市场,至少三年以上股票交易经验或一年以上双边市场交易经验。"/>
    <s v="北京市朝阳区东三环中路9号富尔大厦15层1505（中央电视台对面）"/>
    <x v="3"/>
    <s v="合资"/>
    <s v="基金/证券/期货/投资"/>
    <n v="20000"/>
    <n v="40000"/>
    <x v="2"/>
    <x v="1"/>
    <n v="2"/>
    <x v="3"/>
    <x v="3"/>
    <x v="1"/>
    <n v="30000"/>
  </r>
  <r>
    <x v="1"/>
    <x v="493"/>
    <s v="创业公司"/>
    <s v="职位月薪"/>
    <s v="8001-10000元/月"/>
    <d v="2018-03-28T11:06:58"/>
    <m/>
    <x v="3"/>
    <s v="大专"/>
    <s v="3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     如对该岗位感兴趣，请先投递简历我们将尽快联系您"/>
    <s v="北京市朝阳区东三环中路9号富尔大厦15层1505（中央电视台对面）                                                        查看职位地图"/>
    <x v="3"/>
    <s v="合资"/>
    <s v="基金/证券/期货/投资"/>
    <n v="8001"/>
    <n v="10000"/>
    <x v="3"/>
    <x v="2"/>
    <n v="3"/>
    <x v="3"/>
    <x v="3"/>
    <x v="1"/>
    <n v="9000.5"/>
  </r>
  <r>
    <x v="1"/>
    <x v="482"/>
    <s v="创业公司"/>
    <s v="职位月薪"/>
    <s v="15001-20000元/月"/>
    <s v="0002-01-01 00:00:00"/>
    <m/>
    <x v="3"/>
    <s v="大专"/>
    <s v="2人"/>
    <s v="一、岗位须知：1、请各位求职者认真、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资金的运作2、专业不限，经管类、数理类、理工类专业优先3、人品端正，谦虚好学，自信果敢4、有很强的数据运算能力及宏观经济数的分析能力5、公司提供完善的免费提高培训"/>
    <s v="北京市朝阳区东三环中路9号富尔大厦15层1505（中央电视台对面）                                                        查看职位地图"/>
    <x v="3"/>
    <s v="合资"/>
    <s v="基金/证券/期货/投资"/>
    <n v="15001"/>
    <n v="20000"/>
    <x v="3"/>
    <x v="2"/>
    <n v="2"/>
    <x v="3"/>
    <x v="3"/>
    <x v="1"/>
    <n v="17500.5"/>
  </r>
  <r>
    <x v="1"/>
    <x v="503"/>
    <s v="五险一金"/>
    <s v="职位月薪"/>
    <s v="15001-20000元/月"/>
    <d v="2018-03-22T08:29:41"/>
    <m/>
    <x v="1"/>
    <s v="大专"/>
    <s v="1人"/>
    <s v="岗位适用人群：1、对金融或投资领域有兴趣者，应届毕业生也可以有机会。2、有其他工作经历，但不满足于现状，想对金融投资做尝试和了解者；3、有投资经历，但困惑却无解决之道，愿意来公司沟通互补交流者；4、对于金融如股票、期货、贵金属、外汇感兴趣，敢于迎接挑战，有一定的自控力，承受压力者.岗位职责：1、成为公司的正式员工之后，负责公司指定账户的资金运作，在稳定盈利的基础之上会逐步增加操作资金。2、以稳定合理的盈利方式为前提，每月完成公司规定的盈利目标，并在此基础上创造更多的利润。3、每月定期上交盈利报告。任职要求：（1）大专以上学历，专业不限。有期货交易经验者优先；（接受应届毕业生）（2）自信，乐观，精力充沛，喜爱竞争和有强烈的求职，成功欲望；（3）喜欢金融，热爱投资，致力于在金融行业发展；（4）此岗位不是销售岗，无需自己开发客户（5）人品端正，谦虚好学，意志坚强，能承受压力；（6）把握市场机会，即时交3易。"/>
    <s v="北京市朝阳区东三环中路9号富尔大厦15层1505（中央电视台对面）"/>
    <x v="3"/>
    <s v="合资"/>
    <s v="基金/证券/期货/投资"/>
    <n v="15001"/>
    <n v="20000"/>
    <x v="1"/>
    <x v="2"/>
    <n v="1"/>
    <x v="3"/>
    <x v="3"/>
    <x v="1"/>
    <n v="17500.5"/>
  </r>
  <r>
    <x v="1"/>
    <x v="496"/>
    <s v="五险一金"/>
    <s v="职位月薪"/>
    <s v="10001-15000元/月"/>
    <d v="2018-03-19T15:21:57"/>
    <m/>
    <x v="3"/>
    <s v="本科"/>
    <s v="2人"/>
    <s v="一、晋升空间：  1.初级—中级—高级—专业—首席分析师/首席风管师 。 2.讲师助理—金融顾问—高级金融顾问—交易经理—交易总监。  3.优秀者可直接晋升成中高级金融师 。  4.对没有交易经验、却对金融交易职位感趣者，公司提供岗前技术指导，公司专业讲师团队助你走进交易市场，并找到自己的立足点，成为优秀金融师。二、岗位须知：1、请各位求职者仔细、详细的阅读您投递的职位要求，公司将统一进行审核、通知，谢绝重复投递和未经预约的来访。2、凡应聘成功的人员，公司将统一、全面的给予员工提供为期六天的零基础免费岗前培训，培训时间（09:30--17:00）周六、日休息。3、培训期间补助是（100元/天），并在正式入职后的第一个月薪资里统一发放。（如没有正式入职，补助不予发放）4、正式入职之后交易资金均由公司提供。5、正式入职后也可不用坐班（工作时间和地点自由分配，需要自己有上网条件）。三、岗位简介及岗位要求：主要工作是在网上给公司操作账户资金。本工作不一定需要很高的学历，主要看个人素质，有一定的抗压能力，成熟稳重最好。具体的工作内容公司会有零基础的系统学习。学习和工作初期都会有专业的老师指导。应聘方式：1、直接投递简历，公司会当天审核，审核通过后会短信通知面试，请保持手机畅通。2、北京市朝阳区CBD东三环中路9号富尔大厦15层1505室（中央电视台对面）。乘车路线：地铁1/10号线国贸站，E2口出，直行500米，即到富尔大厦；地铁10号线金台夕照站D口出，右转100米即到富尔大厦。"/>
    <s v="北京市朝阳区东三环中路9号富尔大厦15层1505（中央电视台对面）                                                        查看职位地图"/>
    <x v="3"/>
    <s v="合资"/>
    <s v="基金/证券/期货/投资"/>
    <n v="10001"/>
    <n v="15000"/>
    <x v="3"/>
    <x v="1"/>
    <n v="2"/>
    <x v="3"/>
    <x v="3"/>
    <x v="1"/>
    <n v="12500.5"/>
  </r>
  <r>
    <x v="1"/>
    <x v="482"/>
    <s v="五险一金"/>
    <s v="职位月薪"/>
    <s v="15001-20000元/月"/>
    <s v="0002-01-01 00:00:00"/>
    <m/>
    <x v="3"/>
    <s v="大专"/>
    <s v="2人"/>
    <s v="一、岗位须知：1、请各位求职者仔细、详细的阅读您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x v="3"/>
    <s v="合资"/>
    <s v="基金/证券/期货/投资"/>
    <n v="15001"/>
    <n v="20000"/>
    <x v="3"/>
    <x v="2"/>
    <n v="2"/>
    <x v="3"/>
    <x v="3"/>
    <x v="1"/>
    <n v="17500.5"/>
  </r>
  <r>
    <x v="1"/>
    <x v="504"/>
    <s v="无试用期"/>
    <s v="职位月薪"/>
    <s v="25000-50000元/月"/>
    <d v="2018-04-04T09:58:57"/>
    <m/>
    <x v="2"/>
    <s v="本科"/>
    <s v="3人"/>
    <s v="岗位简介及岗位要求： 1、全面负责公司内部人才的招聘工作；2、根据现有编制及业务发展需求，协助上级确定招聘目标，汇总岗位需求数目和人员需求数目，制定并执行招聘计划；3、协助上级完成需求岗位的职务说明书；4、调查公司所需人才的外部人力资源存量与分布状况，并进行有效分析，对招聘渠道实施规划、开发、维护、拓展，保证人才信息量大、层次丰富、质量高，确保招聘渠道能有效满足公司的用人需求；5、发布职位需求信息，做好公司形象宣传；6、搜集简历，对简历进行分类、筛选，安排聘前测试，确定面试名单，通知应聘者前来面试（笔试），对应聘者进行初步面试（笔试）考核，出具综合评价意见；7、组织相关部门人员协助完成复试工作，确保面试工作的及时开展及考核结果符合岗位要求；8、对拟录用人员进行背景调查，与拟录用人员进行待遇沟通，完成录用通知；9、负责招聘广告的撰写，招聘网站的维护和更新，以及招聘网站的信息沟通；10、 招聘费用的申请、控制和报销；11、 总结招聘工作中存在的问题，提出优化招聘制度和流程的合理化建议，完成招聘分析报告；12、 与其他招聘人员进行招聘流程、招聘方法与技巧的沟通和交流，提高招聘活动效率；13、 负责建立企业人才储备库，做好简历管理与信息保密工作；14、 搜集各地区人才市场信息，并熟悉各地区人事法规；15、 跟踪和搜集同行业人才动态，吸引优秀人才加盟公司；16、 熟悉公司人力资源制度，对应聘人员提出的相关问题进行解答。应聘方式： 1、直接投递简历，公司会当天审核，审核通过后会短信通知面试，请保持手机畅通。 2、北京市朝阳区CBD东三环中路9号富尔大厦15层1505室（中央电视台对面）。 乘车路线：地铁1/10号线国贸站，E2口出，直行500米，即到富尔大厦；地铁10号线金台夕照站D口出，右转100米即到富尔大厦。"/>
    <s v="北京市朝阳区东三环中路9号富尔大厦15层1505（中央电视台对面）"/>
    <x v="3"/>
    <s v="合资"/>
    <s v="基金/证券/期货/投资"/>
    <n v="25000"/>
    <n v="50000"/>
    <x v="2"/>
    <x v="1"/>
    <n v="3"/>
    <x v="3"/>
    <x v="3"/>
    <x v="1"/>
    <n v="37500"/>
  </r>
  <r>
    <x v="1"/>
    <x v="338"/>
    <s v="五险一金"/>
    <s v="职位月薪"/>
    <s v="8001-10000元/月"/>
    <d v="2018-04-03T10:34:55"/>
    <m/>
    <x v="0"/>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风控专员。"/>
    <s v="北京市朝阳区东三环中路9号富尔大厦15层1505（中央电视台对面）                                                        查看职位地图"/>
    <x v="3"/>
    <s v="合资"/>
    <s v="基金/证券/期货/投资"/>
    <n v="8001"/>
    <n v="10000"/>
    <x v="0"/>
    <x v="2"/>
    <n v="1"/>
    <x v="3"/>
    <x v="3"/>
    <x v="1"/>
    <n v="9000.5"/>
  </r>
  <r>
    <x v="1"/>
    <x v="375"/>
    <s v="五险一金"/>
    <s v="职位月薪"/>
    <s v="25000-35000元/月"/>
    <s v="0002-01-01 00:00:00"/>
    <m/>
    <x v="0"/>
    <s v="本科"/>
    <s v="1人"/>
    <s v="工作职责： 1. 根据公司风控体系和风控标准要求，对信托等资产管理类产品项目进行审核，针对项目提出风控建议并出具评审意见； 2. 负责已审批通过项目的风险缓释措施及其他风控条件的落实监督； 3. 督促检查运营中产品项目的中后期管理，提出风险预警，控制项目风险； 4. 协助完善风险管理流程和体系，分析评价各类业务经营活动潜在风险，指导、协助其他业务部门的风控工作；5. 研究工作：负责对相关宏观、微观经济、市场等进行研究，撰写报告等任职要求：1、本科及以上学历，金融、经济、法律等相关专业优先；2、5年以上银行或5年金融机构以上互联网金融行业相关工作经验，熟悉信贷业务、审批流程及贷后催收流程，包括反欺诈业务；3、具备良好的识别和分析各种信贷风险，风险防范、规避能力并同时具备一定计算机应用能力、逻辑思维能力、风险数据分析能力等；4、 熟悉风险管理知识、消费金融业务知识、金融知识；5、诚实守信，具有丰富的管理经验、高度的团队合作精神和高度的工作热情"/>
    <s v="北京市东城区东直门南大街3号国华投资大厦5层"/>
    <x v="1"/>
    <s v="民营"/>
    <s v="基金/证券/期货/投资"/>
    <n v="25000"/>
    <n v="35000"/>
    <x v="0"/>
    <x v="1"/>
    <n v="1"/>
    <x v="1"/>
    <x v="0"/>
    <x v="1"/>
    <n v="30000"/>
  </r>
  <r>
    <x v="1"/>
    <x v="505"/>
    <s v="五险一金"/>
    <s v="职位月薪"/>
    <s v="30001-50000元/月"/>
    <d v="2018-03-27T08:45:08"/>
    <m/>
    <x v="6"/>
    <s v="硕士"/>
    <s v="1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且成为优秀的交易员如对该岗位感兴趣，请先投递简历我们将尽快联系您。"/>
    <s v="北京市朝阳区东三环中路9号富尔大厦15层1505（中央电视台对面）"/>
    <x v="3"/>
    <s v="合资"/>
    <s v="基金/证券/期货/投资"/>
    <n v="30001"/>
    <n v="50000"/>
    <x v="6"/>
    <x v="0"/>
    <n v="1"/>
    <x v="3"/>
    <x v="3"/>
    <x v="1"/>
    <n v="40000.5"/>
  </r>
  <r>
    <x v="1"/>
    <x v="341"/>
    <s v="五险一金"/>
    <s v="职位月薪"/>
    <s v="15001-20000元/月"/>
    <s v="0002-01-01 00:00:00"/>
    <m/>
    <x v="3"/>
    <s v="大专"/>
    <s v="2人"/>
    <s v="一、岗位须知：1、请各位求职者仔细、详细的阅读你的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x v="3"/>
    <s v="合资"/>
    <s v="基金/证券/期货/投资"/>
    <n v="15001"/>
    <n v="20000"/>
    <x v="3"/>
    <x v="2"/>
    <n v="2"/>
    <x v="3"/>
    <x v="3"/>
    <x v="1"/>
    <n v="17500.5"/>
  </r>
  <r>
    <x v="1"/>
    <x v="506"/>
    <s v="不加班"/>
    <s v="职位月薪"/>
    <s v="15001-20000元/月"/>
    <d v="2018-03-31T12:48:32"/>
    <m/>
    <x v="3"/>
    <s v="本科"/>
    <s v="2人"/>
    <s v="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7:00）周六、日休息3、正式入职之后交易资金均由公司提供4、正式入职后可以不用坐班。（工作时间和地点可自由分配，需自己有上网条件，手机、电脑皆可）应聘方式：直接投递简历，公司会当天审核，审核通过后会短信通知面试，请保持手机畅通"/>
    <s v="北京市朝阳区东三环中路9号富尔大厦15层1505（中央电视台对面）                                                        查看职位地图"/>
    <x v="3"/>
    <s v="合资"/>
    <s v="基金/证券/期货/投资"/>
    <n v="15001"/>
    <n v="20000"/>
    <x v="3"/>
    <x v="1"/>
    <n v="2"/>
    <x v="3"/>
    <x v="3"/>
    <x v="1"/>
    <n v="17500.5"/>
  </r>
  <r>
    <x v="1"/>
    <x v="507"/>
    <s v="五险一金"/>
    <s v="职位月薪"/>
    <s v="10001-15000元/月"/>
    <s v="0002-01-01 00:00:00"/>
    <m/>
    <x v="0"/>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股票期货风控分析交易。"/>
    <s v="北京市朝阳区东三环中路9号富尔大厦15层1505（中央电视台对面）                                                        查看职位地图"/>
    <x v="3"/>
    <s v="合资"/>
    <s v="基金/证券/期货/投资"/>
    <n v="10001"/>
    <n v="15000"/>
    <x v="0"/>
    <x v="2"/>
    <n v="1"/>
    <x v="3"/>
    <x v="3"/>
    <x v="1"/>
    <n v="12500.5"/>
  </r>
  <r>
    <x v="1"/>
    <x v="508"/>
    <s v="五险一金"/>
    <s v="职位月薪"/>
    <s v="6001-8000元/月"/>
    <s v="0002-01-01 00:00:00"/>
    <m/>
    <x v="0"/>
    <s v="不限"/>
    <s v="8人"/>
    <s v="嘉诺控股集团有您期望的金融高端职位就业的机会;这里是北京金融投资创新企业培育基地；这里是国家人力资源和社会保障部授予的金融外汇投资分析师北京地区考试中心；这里有助您完成稳定盈利梦想的核心交易及训练体系;您没有经验，这里有交易启蒙的课程；您缺乏技能，这里有专业实战的交易技巧；您曾经亏损，这里有扭亏为盈的交易策略；无论您是没做过交易的朋友，还是曾今做过或者现在正在做金融交易的朋友，嘉诺控股集团都诚挚欢迎您来共同交流探讨，也许我们的课程给您更深的启发，也许您的建议让我们再次进步。【培养方式】公司对于没有交易经验，却对金融衍生品操作有兴趣者，提供正规统一的免费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发掘每一位学员的交易潜力。【学习目标】1、职业交易员：技术全面，心态平稳。2、实用型策略分析师：基本面分析与技术分析相结合，为客户提供参考性强，时效性强，准确性高的策略服务。3、实战型交易讲师：“做我所讲，讲我所做。”将理论和实践紧密结合在一起，与更多的人进行分享。通过系统的学习和训练，所有学员将逐渐具备以下的能力：1、具备严格的资金管理能力、风险控制能力，养成良好的交易习惯；2、提高系统思维能力，打造符合自身性格特点及操作风格的交易系统；3、通过学习，达到独立判断和选择交易的机会、具备自如掌控一定规模资金的操作能力；4、具备基本的团队交易规则和团队协作的能力；5、了解国际金融最前沿交易技术及程序化交易管理流程；【面试要求】不提供视频或者电话面试，只能到北京参加一对一面试，不能来北京者请勿投递，面试通过后培训可做延期。【职位要求】1、学历不限，但要求你有一定的能力，培训期间有大量的空余时间；2、热爱金融、对金融经济知识感兴趣；3、有很强的执行力，自制力强，日常生活有规律、有计划；4、有较强的学习能力和新知识的接受能力；5、有抗压能力；6、耐心细致，有责任心，具有保密意识；7、对于基础薄弱或者无经验者有专业的入职培训；8、公司提供良好的晋升机制；9、年龄在20—60周岁均可。【晋升条件】1：初级交易员稳定连续三个月的月盈利12%晋升为中级交易员。2：中级交易员稳定连续三个月的月盈利12%晋升为高级交易员。【岗位职责】1、正式成为公司的员工之后，负责公司指定账户的资金运作，在稳定盈利的基础之上会逐步增加操作资金。2、以稳定且合理的盈利方式为前提，及时盈利，每月完成公司规定的盈利目标，并在此基础上创造更多的盈利，以求盈利的“最大”化。3、定期上交盈利报告，报告时间每月一次。【薪资待遇】初级待遇：基本工资6000起+提成20%+五险+双休+旅游+奖金+福利;中级待遇：基本工资10000起+提成20%+五险+双休+旅游+奖金+福利;高级待遇：基本工资15000起+提成20%+五险+双休+旅游+奖金+福利;嘉诺控股集团是一家专注于金融交易，高端金融人才培养的企业，是全国唯一专业金融培养的实战性金融人才一站式交易机构区。嘉诺控股集团创始人及其团队始终认为金融交易市场优秀实战人才才是使资本增值的核心力量，并创建轻松自主交易模式培养专业交易人才及为全民金融交易者普及专业交易知识为己任。通过ETPS(教育、人才、产品、服务）的商业模式，实现对近千万中国金融实战交易者提供全面支持。公司独创的金融运营体系,坚持以个人交易及机构运营服务为唯一中心，以高端交易人才培养和全球金融投资平民化两大平台为竞争壁垒，通过嘉诺交易教育学院、嘉诺基金、嘉诺国际交易部、嘉诺国内事业部、嘉诺管理人才孵化器等五大专业运营架构为依托，构筑成嘉诺的八大产品群，让普通人轻松对接金融交易，从而实现零风险财务自由。本公司是国内唯一一家与中国人力资源和社会保障局联手合作；作为本行业，金融分析师及外汇，黄金分析师证书指定考试地点。公司地址：北京市朝阳区建外SOHO东区 9号楼16层乘车路线：地铁10号线或1号线国贸站C口出 或公交到大北窑南公司网址：http://www.garnorfx.com预约经理：18710029597 刘经理"/>
    <s v="北京市朝阳区建外SOHO东区 9号楼16层"/>
    <x v="0"/>
    <s v="股份制企业"/>
    <s v="基金/证券/期货/投资"/>
    <n v="6001"/>
    <n v="8000"/>
    <x v="0"/>
    <x v="3"/>
    <n v="8"/>
    <x v="0"/>
    <x v="4"/>
    <x v="1"/>
    <n v="7000.5"/>
  </r>
  <r>
    <x v="1"/>
    <x v="509"/>
    <s v="五险一金"/>
    <s v="职位月薪"/>
    <s v="6001-8000元/月"/>
    <d v="2018-03-06T15:20:17"/>
    <m/>
    <x v="3"/>
    <s v="大专"/>
    <s v="2人"/>
    <s v="一、岗位须知：1、请各位求职者认真、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资金的运作2、专业不限，经管类、数理类、理工类专业优先3、人品端正，谦虚好学，自信果敢4、有很强的数据运算能力及宏观经济数据的分析能力5、公司提供完善的免费提高培训"/>
    <s v="北京市朝阳区东三环中路9号富尔大厦15层1505（中央电视台对面）                                                        查看职位地图"/>
    <x v="3"/>
    <s v="合资"/>
    <s v="基金/证券/期货/投资"/>
    <n v="6001"/>
    <n v="8000"/>
    <x v="3"/>
    <x v="2"/>
    <n v="2"/>
    <x v="3"/>
    <x v="3"/>
    <x v="1"/>
    <n v="7000.5"/>
  </r>
  <r>
    <x v="1"/>
    <x v="510"/>
    <s v="每年多次调薪"/>
    <s v="职位月薪"/>
    <s v="10001-15000元/月"/>
    <d v="2018-01-09T17:26:52"/>
    <m/>
    <x v="0"/>
    <s v="不限"/>
    <s v="3人"/>
    <s v="薪资待遇：初级交易员：基本工资 6000元+提成20%-40%+年终奖+五险一金（月收入约 8000——12000）；中级交易员：基本工资10000元+提成20%-40%+年终奖+五险一金（月收入约15000——20000）；高级交易员：基本工资15000元+提成20%-40%+年终奖+五险一金（月收入约20000——50000）。享受待遇：1、 接受免费统一的学习培训和模拟训练；2、 稳定赢利初、中级盘手可以晋升为高级盘手；3、 级别越高，机会越多，收入越高。4、 交易稳定赢利后，工作时间和地点可以自由支配。晋升步骤：免费带薪培训—评估—交易员—高级操盘手—特级交易师—技术总监一、初级交易员无风险操作公司提供的资金帐户1、对金融行业有较强的兴趣，立志成为交易市场内的一员。2、有较强的学习能力、分析能力、风险控制能力。3、面对风险有较强的心理承受能力和冷静的心态分析。4、对数字及图形有较强的反应。5、能够独立操作公司账户，完成公司要求的业绩。6、有较强的执行力和责任心。7、把握市场机会，及时交易，确保账户达到稳定盈利，尽可能的达到利益最大化。二、中级交易师1、对金融市场交易有一定的认识和操作经验，能够分析市场价格整体趋势。2、有很强的分析能力，擅长并酷爱操盘工作，有意愿成为交易高手。3、对公司资金高度负责，严格执行风险控制，把握时机及时进行交易。4、对市场走势准确判断，对待市场价格变化能够冷静、自信的分析。5、敢于迎接挑战、能独立承受压力、完成公司交赋的业绩。三、高级分析团队1、负责大资金账户的操作。2、有很强的数据运算能力及宏观经济数据分析能力。3、交易风格固定，能承受较强的心理压力，能独立完成大资金账户操作，有稳定盈利交易记录者优先；4、对世界整体金融动向有较强的分析能力，可以较好的分析运用基本面、技术面，对市场价格变化反应快。5、热衷于金融行业，关注全球金融走势，有交易的最新理念保持一致水准并有较高实操经验人士优先职位优势:公司晋升考核周期为三个月，也就是说悟性高且勤奋，2年以后将会进入高级操盘团队，有机会跟国内高级交易大师交流、切磋，并且有可能直接进入他们的交易团队。注： 交易员只操作公司账户，不需外出寻找客户！直接投递简历，公司会当天审核，审核通过后会通知面试。预约经理：徐经理预约电话：17731368886公司地点：北京市朝阳区建外SOHO东区9楼16层1601。(地铁10号线或1号线国贸C出口）"/>
    <s v="北京市朝阳区国贸建外SOHO东区9楼16层"/>
    <x v="0"/>
    <s v="股份制企业"/>
    <s v="基金/证券/期货/投资"/>
    <n v="10001"/>
    <n v="15000"/>
    <x v="0"/>
    <x v="3"/>
    <n v="3"/>
    <x v="0"/>
    <x v="4"/>
    <x v="1"/>
    <n v="12500.5"/>
  </r>
  <r>
    <x v="1"/>
    <x v="375"/>
    <s v="五险一金"/>
    <s v="职位月薪"/>
    <s v="30001-50000元/月"/>
    <d v="2018-04-08T10:23:20"/>
    <m/>
    <x v="1"/>
    <s v="本科"/>
    <s v="1人"/>
    <s v="岗位职责： 1.对保理、融资租赁、供应链金融、互联网金融、私募股权投资、私募财富产品和证券投资产品提供风险审查意见；?2.参与项目投资现场尽职调查工作，负责项目投后定期涉诉排查与舆情监督；?3.风险管理相关制度、政策和流程的修订与完善；?4.监测风险状况，识别和评估重大风险，初步提出风险对策建议；?5.完成领导交办的其他工作。?任职资格：1.全日制本科及以上学历，财务、法律、金融、投资等相关专业；?2.有基金从业资格证，有备案过产品?? 3.工作态度认真、严谨、责任心强。"/>
    <s v="福田区卓越世纪中心                                                        查看职位地图"/>
    <x v="4"/>
    <s v="民营"/>
    <s v="基金/证券/期货/投资"/>
    <n v="30001"/>
    <n v="50000"/>
    <x v="1"/>
    <x v="1"/>
    <n v="1"/>
    <x v="4"/>
    <x v="0"/>
    <x v="1"/>
    <n v="40000.5"/>
  </r>
  <r>
    <x v="1"/>
    <x v="350"/>
    <s v="五险一金"/>
    <s v="职位月薪"/>
    <s v="15001-20000元/月"/>
    <d v="2018-03-28T09:41:54"/>
    <m/>
    <x v="3"/>
    <s v="大专"/>
    <s v="2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的能力。5、公司提供完善的免费提高培训。"/>
    <s v="北京市朝阳区东三环中路9号富尔大厦15层1505（中央电视台对面）                                                        查看职位地图"/>
    <x v="3"/>
    <s v="合资"/>
    <s v="基金/证券/期货/投资"/>
    <n v="15001"/>
    <n v="20000"/>
    <x v="3"/>
    <x v="2"/>
    <n v="2"/>
    <x v="3"/>
    <x v="3"/>
    <x v="1"/>
    <n v="17500.5"/>
  </r>
  <r>
    <x v="1"/>
    <x v="511"/>
    <m/>
    <s v="职位月薪"/>
    <s v="10001-15000元/月"/>
    <s v="0002-01-01 00:00:00"/>
    <m/>
    <x v="1"/>
    <s v="本科"/>
    <s v="1人"/>
    <s v="岗位职责：   1、参与投/融资项目的尽职调查、综合分析项目情况、评估识别风险、提出风控意见及操作方案、出具财务尽调报告；   2、参与投/融资业务的风控制度流程等建设及合规管理等工作；   3、进行财会法规的培训，起草监察稽核、合规方面的定期报告；   4、负责项目实施过程中风险监控、检测，跟踪后续各个环节，协助业务人员持续监控项目风险；   5、日常监测统计、汇总分析各类风险事项，总结风险特征，形成风险监测、风险预警的各类管理举措，并有效实施；   6、公司安排的其他工作。   2）、负责寻找融资资本，全面规划融资项目并组织实施；   3）、负责融资渠道的发掘、维护，与信托、证券、投行等资本和投资机构建立并保持良好的合作关系，对企业发展进行融资支持；   4）、对融资项目进行推介洽谈，组织制定融资方案、谈判、监督项目执行；   5）、负责拓展并维护公司与资本市场的关系。   岗位职责：   1、负责投/融资项目的调查审查、方案设计、操作管理等事宜；   2、负责或参与投/融资业务的分类信息收集和市场调研，以及进行产品开发；   3、负责或参与投/融资业务的风控制度流程等建设及合规管理等工作；   4、负责或参与投/融资风控后备人才的培养。    任职要求：   1、本科以上学历，法律、金融、审计等相关专业；3年以上相关岗位工作经验；   2、有扎实的风险管理知识，熟悉各种风险控制模型；   3、具备较好的财务管理知识，对企业财务报表具有较好的洞察力；   4、了解企业投融资的风险点及相应的风险管理方案；   5、沟通能力强，性格外向；   6、具备基金从业资格（必备）；   3）、有在独角兽或者高成长性企业的融资中高层工作经历，或者有信托、风险投资、投资银行、证券公司、消费金融公司等从业经验，有著名企业、投行或银行融资业务经历优先；   4）、良好的风投行业人脉资源、项目资源和社会资源，有一定融资渠道者优先；   5）、熟悉国家相关法规、规章和方针、政策，能独立建立财务模型，进行深度财务分析和项目估值；"/>
    <s v="深圳市五和大道与雅宝路交汇处星河WORLD"/>
    <x v="0"/>
    <s v="民营"/>
    <s v="房地产/建筑/建材/工程"/>
    <n v="10001"/>
    <n v="15000"/>
    <x v="1"/>
    <x v="1"/>
    <n v="1"/>
    <x v="0"/>
    <x v="0"/>
    <x v="0"/>
    <n v="12500.5"/>
  </r>
  <r>
    <x v="1"/>
    <x v="512"/>
    <s v="每年多次调薪"/>
    <s v="职位月薪"/>
    <s v="面议"/>
    <s v="0002-01-01 00:00:00"/>
    <m/>
    <x v="0"/>
    <s v="大专"/>
    <s v="2人"/>
    <s v="岗位职责：岗位职责：（1）接受客户咨询，维护客户关系；（2）贷款申请标准流程化处理；（3）M1催收提醒；（4）开展借新还旧、结清再贷工作；（5）客户资料整理、移交；（6）负责借款合同、发票及时快递给客户；（7）做好贷后/售后管理；（8）完成上级交办的其他工作。任职要求：1、 五官端正，金融、风险控制、信用管理等专业优先，有客服经验者优先；2、灵活、细致、耐心，具有良好的客户沟通、人际交往及维系客户关系的能力，有一定法律意识；3、勤奋努力，具有吃苦耐劳以达成工作目标的毅力和决心；4、 诚实守信，为人谦虚、具有高度的团队合作精神和高度的工作热情。　福利待遇：1、入职即签正式劳动合同（除在校学生），公司有有系统、完善、公平的晋升体系；2、具有竞争力的薪酬：基本工资+补贴+绩效；3、完善的保险福利：五险一金+其他福利待遇（如带薪年假、商业补充医疗保险等）；4、底薪+绩效，五天工作日，周六周日休息，法定节假日休息；5、各式培训机会：岗前带薪专业技能培训、个人能力素质培训等；6、完善的晋升激励机制，给员工广阔的发展空间及晋升机会；7、丰富多彩的员工活动，如运动会，员工生日会，团建活动、志愿者活动、户外拓展活动，年会等。"/>
    <s v="广州市天河区珠江西路17号广晟国际大厦39楼"/>
    <x v="1"/>
    <s v="民营"/>
    <s v="专业服务/咨询(财会/法律/人力资源等)"/>
    <m/>
    <m/>
    <x v="0"/>
    <x v="2"/>
    <n v="2"/>
    <x v="1"/>
    <x v="0"/>
    <x v="0"/>
    <n v="0"/>
  </r>
  <r>
    <x v="1"/>
    <x v="375"/>
    <s v="五险一金"/>
    <s v="职位月薪"/>
    <s v="10001-15000元/月"/>
    <d v="2018-04-03T10:35:23"/>
    <m/>
    <x v="3"/>
    <s v="本科"/>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资金运作。"/>
    <s v="北京市朝阳区东三环中路9号富尔大厦15层1505（中央电视台对面）                                                        查看职位地图"/>
    <x v="3"/>
    <s v="合资"/>
    <s v="基金/证券/期货/投资"/>
    <n v="10001"/>
    <n v="15000"/>
    <x v="3"/>
    <x v="1"/>
    <n v="1"/>
    <x v="3"/>
    <x v="3"/>
    <x v="1"/>
    <n v="12500.5"/>
  </r>
  <r>
    <x v="1"/>
    <x v="513"/>
    <s v="五险一金"/>
    <s v="职位月薪"/>
    <s v="6001-8000元/月"/>
    <s v="0002-01-01 00:00:00"/>
    <m/>
    <x v="0"/>
    <s v="大专"/>
    <s v="2人"/>
    <s v="【职位描述】有客户资源的待遇丰厚，尤其是做过现货，邮币卡，基金，P2P，二元期权的1、充分利用自身和公司资源，开发和维护客户；2、为客户提供专业的外汇、黄金、等交易咨询服务；3、了解客户理财需求，根据客户的资产规模、预期收益和风险承受能力，推荐合适的理财产品；4、定期与客户联系，报告理财产品的收益情况，向客户介绍新的金融服务、理财产品及金融市场动向；5、有效执行部门业务计划，积极努力完成并超越公司业绩考核目标。【任职要求】1、大专以上学历,男女不限，年龄18-45周岁；2、为人诚实正直，努力积极，具有较强的团队合作精神；3、具有良好的语言沟通能力，良好的心理素质,以及灵活的应变能力；4、具有股票、期货、外汇等金融相关工作经验者优先，拥有优质客户资源者优先。提供待遇标准:【薪资待遇】1、周末双休，带薪年假、国家法定节假日及部分国外节假日，重大节日发放福利；2、岗前带薪培训，入职即签订正式劳动合同、缴纳五险一金；3、薪资构成：基本工资、佣金、绩效奖金。（公司实行密薪制，需同面试官单独确认）【联系方式】1、直接投递简历或者电话咨询预约经理，简历审核通过后会电话通知面试，请保持手机畅通。2、预约经理电话：18710029597（刘经理）3、面试地址：北京市朝阳区国贸建外SOHO东区9号楼1601"/>
    <s v="北京市朝阳区建外SOHO东区 9号楼16层1601"/>
    <x v="0"/>
    <s v="股份制企业"/>
    <s v="基金/证券/期货/投资"/>
    <n v="6001"/>
    <n v="8000"/>
    <x v="0"/>
    <x v="2"/>
    <n v="2"/>
    <x v="0"/>
    <x v="4"/>
    <x v="1"/>
    <n v="7000.5"/>
  </r>
  <r>
    <x v="1"/>
    <x v="514"/>
    <s v="五险一金"/>
    <s v="职位月薪"/>
    <s v="15001-20000元/月"/>
    <d v="2018-03-09T13:29:44"/>
    <m/>
    <x v="3"/>
    <s v="本科"/>
    <s v="2人"/>
    <s v="工作内容：1、为公司的账户进行交易盈利；2、每个月进行交易总结，即时准确汇报公司各项账户信息；3、时刻关注公司账户操作品种的价格变动和相关重要资讯；4、严格执行公司各项制度，并定期整理交易数据，向上级领导账户分析结果；5、按照部门主管的要求进行技术和基本面规律的分析，进行数据的搜集或整理岗位职责：1、配合其他部门对数据进行整理分析，给操作策略。2、严格执行公司各项制度，并定期收集交易数据，向上级汇报分析结果。3、按照各部门的交易要求，进行技术分析和基本面规律分析4、配合其他部门工作需要，做好各部门间协调工作。"/>
    <s v="北京市朝阳区东三环中路9号富尔大厦15层1505（中央电视台对面）                                                        查看职位地图"/>
    <x v="3"/>
    <s v="合资"/>
    <s v="基金/证券/期货/投资"/>
    <n v="15001"/>
    <n v="20000"/>
    <x v="3"/>
    <x v="1"/>
    <n v="2"/>
    <x v="3"/>
    <x v="3"/>
    <x v="1"/>
    <n v="17500.5"/>
  </r>
  <r>
    <x v="1"/>
    <x v="515"/>
    <s v="五险一金"/>
    <s v="职位月薪"/>
    <s v="15001-20000元/月"/>
    <d v="2018-03-26T09:05:05"/>
    <m/>
    <x v="2"/>
    <s v="大专"/>
    <s v="1人"/>
    <s v="岗位适用人群：1、对金融或投资领域有兴趣者，应届毕业生也可以有机会。2、有其他工作经历，但不满足于现状，想对金融投资做尝试和了解者；3、有投资经历，但困惑却无解决之道，愿意来公司沟通互补交流者；4、对于金融如股票、期货、贵金属、外汇感兴趣，敢于迎接挑战，有一定的自控力，承受压力者.岗位职责：1、成为公司的正式员工之后，负责公司指定账户的资金运作，在稳定盈利的基础之上会逐步增加操作资金。2、以稳定合理的盈利方式为前提，每月完成公司规定的盈利目标，并在此基础上创造更多的利润。3、每月定期上交盈利报告。任职要求：（1）大专以上学历，专业不限。有期货交易经验者优先；（接受应届毕业生）（2）自信，乐观，精力充沛，喜爱竞争和有强烈的求职，成功欲望；（3）喜欢金融，热爱投资，致力于在金融行4业发展；（4）此岗位不是销售岗，无需自己开发客户（5）人品端正，谦虚好学，意志坚强，能承受压力；（6）把握市场机会，即时交易。"/>
    <s v="北京市朝阳区东三环中路9号富尔大厦15层1505（中央电视台对面）"/>
    <x v="3"/>
    <s v="合资"/>
    <s v="基金/证券/期货/投资"/>
    <n v="15001"/>
    <n v="20000"/>
    <x v="2"/>
    <x v="2"/>
    <n v="1"/>
    <x v="3"/>
    <x v="3"/>
    <x v="1"/>
    <n v="17500.5"/>
  </r>
  <r>
    <x v="1"/>
    <x v="341"/>
    <s v="五险一金"/>
    <s v="职位月薪"/>
    <s v="15001-20000元/月"/>
    <s v="0002-01-01 00:00:00"/>
    <m/>
    <x v="3"/>
    <s v="大专"/>
    <s v="2人"/>
    <s v="一、岗位须知：1、请各位求职者仔细、详细的阅读您投递的职位要求，公司将统一进行审核、通知，谢绝重复投递和未经预约来访。2、凡应聘成功人员，公司将统一、全面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x v="3"/>
    <s v="合资"/>
    <s v="基金/证券/期货/投资"/>
    <n v="15001"/>
    <n v="20000"/>
    <x v="3"/>
    <x v="2"/>
    <n v="2"/>
    <x v="3"/>
    <x v="3"/>
    <x v="1"/>
    <n v="17500.5"/>
  </r>
  <r>
    <x v="1"/>
    <x v="338"/>
    <s v="每年多次调薪"/>
    <s v="职位月薪"/>
    <s v="4001-6000元/月"/>
    <d v="2018-04-04T09:25:50"/>
    <m/>
    <x v="0"/>
    <s v="大专"/>
    <s v="3人"/>
    <s v="一、职位描述：1、飞单的检查；2、对业务团队藏买家、藏房源进行检查；3、对折佣申请进行核查；4、发现和核实假房源、假买家；5、泄盘核查；6、假带看核查；7、发现和核实公司内部其它存在的贪腐情况。1、规范业务团队操案过程；2、核查业务团队操案过程中是否有违规现象；3、制订公司制度、流程；二、岗位要求：1、大专以上学历（有经验者优先）；2、熟悉房产交易各个环节；3、有积极、主动的工作意识；4、有敏锐的洞察力，通过细节发现内部违规的线索；5、能建立和不断完善流程的能力；7、较强的执行力和逻辑思维能力。8、具备良好的沟通能力三、其他福利：1.五险一金；带薪年假、年底双薪及法定假期；2.完善的培训机制，合理的晋升空间，入职后一对一帮带总部地址：上海市徐汇区零陵路583号海洋石油大厦3楼交通路线：☆ 地铁4号线（上海体育场站2号口出前行300米）☆ 地铁7号线（东安路站3号口出右转500米）"/>
    <s v="上海市徐汇区零陵路583号海洋石油大厦3楼                                                        查看职位地图"/>
    <x v="1"/>
    <s v="外商独资"/>
    <s v="互联网/电子商务"/>
    <n v="4001"/>
    <n v="6000"/>
    <x v="0"/>
    <x v="2"/>
    <n v="3"/>
    <x v="1"/>
    <x v="7"/>
    <x v="0"/>
    <n v="5000.5"/>
  </r>
  <r>
    <x v="1"/>
    <x v="341"/>
    <s v="五险一金"/>
    <s v="职位月薪"/>
    <s v="10001-15000元/月"/>
    <d v="2018-04-03T10:35:01"/>
    <m/>
    <x v="0"/>
    <s v="大专"/>
    <s v="1人"/>
    <s v="一、岗位须知：1、请各位求职者仔细、详细的阅读你投递的职位要求，公司将统一进行审核、通知，谢绝重复投递和未经预约来访。管控g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风控主管。"/>
    <s v="北京市朝阳区东三环中路9号富尔大厦15层1505（中央电视台对面）                                                        查看职位地图"/>
    <x v="3"/>
    <s v="合资"/>
    <s v="基金/证券/期货/投资"/>
    <n v="10001"/>
    <n v="15000"/>
    <x v="0"/>
    <x v="2"/>
    <n v="1"/>
    <x v="3"/>
    <x v="3"/>
    <x v="1"/>
    <n v="12500.5"/>
  </r>
  <r>
    <x v="1"/>
    <x v="516"/>
    <s v="节日福利"/>
    <s v="职位月薪"/>
    <s v="8001-10000元/月"/>
    <d v="2018-01-17T11:55:54"/>
    <m/>
    <x v="0"/>
    <s v="不限"/>
    <s v="1人"/>
    <s v="告别“高不成低不就”月薪过万嘉诺控股作为国内的新锐资本机构坐拥北京CBD核心区，公司团队由来自海外或有多年金融投资经验的专业精英组成，立志缔造企业品牌价值.本公司现有专员500多人，由于公司规模的不断扩大，公司资金分散化投资，现面向社会扩招。欢迎广大怀揣梦想，憧憬未来，渴望用自己的双手去创造未来的有识之士加入我们的队伍中，一起去创造属于我们的辉煌！致面临择业的毕业生们：你还在为刚出校园的不适应而垂头丧气，感到前路渺茫吗？还因为目前缺少工作经验而被善意拒绝吗？还在为别人的指责“高不成低不就”而伤心吗？那么现在，你就可以毫不犹豫来加入嘉诺集团！我们以培养90后年轻一代为目的，愿意为有梦想但是苦于没有平台的年轻人提供广大就职机会！欢迎同样有激情和梦想的你加入我们的团队！嘉诺控股的优势：强培训：不怕你没经验公司有完备的培训体系，所有的管理人员均由基层培养；人才培养是我们最大的优势，为全员提供专业系统化的岗前带薪培训、岗中训练及管理力提升训练是我们的日常工作好发展：我们这里目前非常缺管理岗，入职即可参与晋升，达到考核要求可以直接通过公平公开的竞聘晋升到管理岗带团队强支持：拥有强大的专业支持能力，公司团队由来自海外或有多年金融投资经验的专业精英组成，立志缔造企业品牌价值，目前公司运营指数直线飙升，员工幸福度指数也不断上升。嘉诺控股主要福利：1.创业福利：工作满1-2年及以上，有资格成为嘉诺分公司总监；2.职位晋升：最快1－2月晋升为基层管理岗位；3－5月晋升为主管、经理岗位；8－10月晋升为总监岗位；1-2年晋升为分公司总监、总经理等；3.薪资晋级：随着职位的晋升，每次薪资有较大涨幅；4.年终奖：公司每年年底根据企业经济效益与员工表现对在岗人员发放年终奖。5.节假日补助：端午、中秋、春节等传统节日公司统一发放礼品、万向家人聚餐等活动。6.社保福利：按国家社保法规定，为全体正式员工办理社会保险、医疗保险的全部险种。7.培训福利：每月均有不定期的各种培训，8月度表彰：只要是入职的思拓家人，不管入职时间长短，每个月均可参与集团的每月考核，月初进行上个月的表彰大会，对上个月考核的优秀员工及晋升员工进行红包鼓励或委任状颁发。9.旅游福利：集团不定期召集优秀员工集体出游，比如三亚、马尔代夫等。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联系方式：联系人 ：许经理联系电话：13120331185 （此电话为预约经理电话）公司网址：www.garnor.net 公司地点：北京市朝阳区国贸建外SOHO东区9号楼25层（嘉诺控股集团）乘车路线：地铁1或10号线国贸站C口出右转直行100米左右即到；公交大北窑南下车即到。"/>
    <s v="北京市朝阳区国贸建外SOHO东区9楼25层"/>
    <x v="0"/>
    <s v="股份制企业"/>
    <s v="基金/证券/期货/投资"/>
    <n v="8001"/>
    <n v="10000"/>
    <x v="0"/>
    <x v="3"/>
    <n v="1"/>
    <x v="0"/>
    <x v="4"/>
    <x v="1"/>
    <n v="9000.5"/>
  </r>
  <r>
    <x v="1"/>
    <x v="338"/>
    <s v="五险一金"/>
    <s v="职位月薪"/>
    <s v="8001-10000元/月"/>
    <d v="2018-04-08T09:49:37"/>
    <m/>
    <x v="3"/>
    <s v="本科"/>
    <s v="1人"/>
    <s v="岗位职责：1. 对公司提交的各项业务进行风险审查。2. 在规定时限内保质、保量完成工作任务。3. 严格按照规定审查每一笔业务，保证风险审查的客观性、独立性、公正性和审慎性，并实事求是的出具审查意见。4. 认真做好贷后风险抽查工作，并形成检查报告。5. 本着“谁主办、谁负责”的原则，自己主办的风险审查业务出现问题时，要提出具有操作性的处理意见，并与信审以及业务部门一同做好落实工作。6. 对存量信贷业务进行不定期、不定时的抽查，并提出贷后管理建议。7. 及时登记业务台账，按时报送风险业务报表。8. 特殊业务需出外审的，配合业务及信审部门做好审查、监督工作。9.对评估审核等业务操作流程提出合理化建议。10.完成领导交办的其他临时工作任务任职要求：1.全日制大学本科以上学历，经济、金融、财政、审计、投资等专业 ；2.熟悉国家的经济政策、金融政策及有关的法律法规3.具有一年以上风险审查或相关风险管理工作经验4.相关法律法规、风控相关技能5.具备较强的分析、判断、异常发现及控制能力。"/>
    <s v="北京朝阳区建外大街建外SOHO西区16号楼2208"/>
    <x v="0"/>
    <s v="民营"/>
    <s v="基金/证券/期货/投资"/>
    <n v="8001"/>
    <n v="10000"/>
    <x v="3"/>
    <x v="1"/>
    <n v="1"/>
    <x v="0"/>
    <x v="0"/>
    <x v="1"/>
    <n v="9000.5"/>
  </r>
  <r>
    <x v="1"/>
    <x v="517"/>
    <s v="五险一金"/>
    <s v="职位月薪"/>
    <s v="10001-15000元/月"/>
    <d v="2018-03-21T13:59:52"/>
    <m/>
    <x v="3"/>
    <s v="本科"/>
    <s v="6人"/>
    <s v="请认真阅读招聘信息，再确定投递简历盈利——游走在投资与投机之间，徜徉于现实与理想之巅，它是人类社会对于资金和心理博弈的最直接体现，完美的展现了灵长类之魂创造与行动的宣言，是你实现人生理想的最后一环。嘉诺控股集团有您期望的金融高端职位就业的机会;这里是北京金融投资创新企业培育基地；这里是国家人力资源和社会保障部授予的金融外汇投资分析师北京地区考试中心；这里有指引您进入金融领域的梦想导师;这里有助您完成稳定盈利梦想的核心交易及训练体系;您没有经验，这里有交易启蒙的课程；您缺乏技能，这里有专业实战的交易技巧；您曾经亏损，这里有扭亏为盈的交易策略；……无论您是没做过交易的朋友，还是曾今做过或者现在正在做金融交易的朋友，嘉诺控股集团都诚挚欢迎您来共同交流探讨，也许我们的课程给您更深的启发，也许您的建议让我们再次进步。【注】:无需风控员外出寻找客户，只需控制操作公司账户即可【培养方式】公司对于没有交易经验，却对金融衍生品操作有兴趣者，提供正规统一的免费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发掘每一位学员的交易潜力。【学习目标】1、职业下单员：技术全面，心态平稳。2、实用型策略分析师：基本面分析与技术分析相结合，为客户提供参考性强，时效性强，准确性高的策略服务。3、实战型交易讲师：“做我所讲，讲我所做。”将理论和实践紧密结合在一起，与更多的人进行分享。通过系统的学习和训练，所有学员将逐渐具备以下的能力1、具备严格的资金管理能力、风险控制能力，养成良好的交易习惯；2、提高系统思维能力，打造符合自身性格特点及操作风格的交易系统；3、通过学习，达到独立判断和选择交易的机会、具备自如掌控一定规模资金的操作能力；4、具备基本的团队交易规则和团队协作的能力；5、了解国际金融最前沿交易技术及程序化交易管理流程；【面试要求】不提供视频或者电话面试，只能到北京参加一对一面试，无复试，无笔试，不能来北京者请勿投递，面试通过后培训可做延期。【职位要求】1、金融专业优先，培训期间有大量的空余时间；2、热爱金融、对金融经济知识感兴趣；3、有很强的执行力，自制力强，日常生活有规律、有计划；4、有较强的学习能力和新知识的接受能力；5、对于基础薄弱或者无经验者有专业的入职培训；【晋升条件】1：初级稳定连续三个月的月盈利12%晋升为公司中级。2：中级稳定连续三个月的月盈利12%晋升为公司高级。【岗位职责】1、正式成为公司的员工之后，负责公司指定账户的资金运作，在稳定盈利的基础之上会逐步增加操作资金。2、以稳定且合理的盈利方式为前提，及时盈利，每月完成公司规定的盈利目标，并在此基础上争取创造更多的盈利。3、定期上交盈利报告，报告时间每月一次。【薪资待遇】初级待遇：基本工资6000起+提成20%+五险+双休+旅游+奖金+福利;（月收入大约11000--16000）中级待遇：基本工资10000起+提成20%+五险+双休+旅游+奖金+福利;（月收入大约16000-26000）高级待遇：基本工资15000起+提成20%+五险+双休+旅游+奖金+福利;（月收入30000以上）公司地址：北京市朝阳区建外SOHO东区 9号楼25层乘车路线：地铁10号线或1号线国贸站C口出 或公交到大北窑南公司网址：http://www.garnorfx.com面试经理：徐经理联系预约电话：17731368886工作地址：北京市朝阳区东三环中路39号院建外SOHO_9号楼_16层1601风里雨里，嘉诺等你"/>
    <s v="北京市朝阳区国贸建外SOHO东区9楼16层1601"/>
    <x v="0"/>
    <s v="股份制企业"/>
    <s v="基金/证券/期货/投资"/>
    <n v="10001"/>
    <n v="15000"/>
    <x v="3"/>
    <x v="1"/>
    <n v="6"/>
    <x v="0"/>
    <x v="4"/>
    <x v="1"/>
    <n v="12500.5"/>
  </r>
  <r>
    <x v="1"/>
    <x v="518"/>
    <s v="14薪"/>
    <s v="职位月薪"/>
    <s v="面议"/>
    <s v="0002-01-01 00:00:00"/>
    <m/>
    <x v="3"/>
    <s v="大专"/>
    <s v="1人"/>
    <s v="岗位职责：1.负责集团风控稽核检查；2.负责配送业务流程规范执行跟进；3.负责配送业务流程违规案件调查跟进；4.安全事故，资金贷款违规跟进处罚；任职要求：1、 大专及以上学历；2、熟练OFFICE办公软件，excel、word、ppt；3、 有较强的沟通能力，可以承受一定压力（能适应出差）4、有相关风控稽核经验者优先；"/>
    <s v="上海分公司"/>
    <x v="1"/>
    <s v="外商独资"/>
    <s v="互联网/电子商务"/>
    <m/>
    <m/>
    <x v="3"/>
    <x v="2"/>
    <n v="1"/>
    <x v="1"/>
    <x v="7"/>
    <x v="0"/>
    <n v="0"/>
  </r>
  <r>
    <x v="1"/>
    <x v="341"/>
    <s v="年底双薪"/>
    <s v="职位月薪"/>
    <s v="6001-8000元/月"/>
    <d v="2018-04-08T09:49:37"/>
    <m/>
    <x v="3"/>
    <s v="本科"/>
    <s v="1人"/>
    <s v="岗位职责：1. 对公司提交的各项业务进行风险审查。2. 在规定时限内保质、保量完成工作任务。3. 严格按照规定审查每一笔业务，保证风险审查的客观性、独立性、公正性和审慎性，并实事求是的出具审查意见。4. 认真做好贷后风险抽查工作，并形成检查报告。5. 本着“谁主办、谁负责”的原则，自己主办的风险审查业务出现问题时，要提出具有操作性的处理意见，并与信审以及业务部门一同做好落实工作。6. 对存量信贷业务进行不定期、不定时的抽查，并提出贷后管理建议。7. 及时登记业务台账，按时报送风险业务报表。8. 特殊业务需出外审的，配合业务及信审部门做好审查、监督工作。9.对评估审核等业务操作流程提出合理化建议。10.完成领导交办的其他临时工作任务任职要求：1.全日制大学本科以上学历，经济、金融、财政、审计、投资等专业 ；2.熟悉国家的经济政策、金融政策及有关的法律法规3.具有一年以上风险审查或相关风险管理工作经验4.相关法律法规、风控相关技能5.具备较强的分析、判断、异常发现及控制能力。"/>
    <s v="北京朝阳区建外大街建外soho西区16号楼2208"/>
    <x v="0"/>
    <s v="民营"/>
    <s v="基金/证券/期货/投资"/>
    <n v="6001"/>
    <n v="8000"/>
    <x v="3"/>
    <x v="1"/>
    <n v="1"/>
    <x v="0"/>
    <x v="0"/>
    <x v="1"/>
    <n v="7000.5"/>
  </r>
  <r>
    <x v="1"/>
    <x v="519"/>
    <s v="五险一金"/>
    <s v="职位月薪"/>
    <s v="10001-15000元/月"/>
    <d v="2017-10-23T19:10:00"/>
    <m/>
    <x v="3"/>
    <s v="大专"/>
    <s v="5人"/>
    <s v="工作职责： 1、投融资项目尽职调查，可行性研究，风险评估和控制；2、负责建立风险评估的系统、风险； 3、负责制定公司风险管理的各项制度和风险控制流程； 4、对公司资金账户进行动态分析、评估监测和报告； 5、负责公司风险管理工作，参与确定资金流程的设计、风险控制权限及设定风控阀值等。资质要求：1.大专及其以上学历，性别不限，金融专业优先；退伍军人、应届毕业生优先；2．热爱金融行业，有励志于长期发展这个行业的意愿； 3.接受免费统一的专业学习培训和模拟训练； 4.成绩优秀的将逐步晋升为中级、高级； 5.认同公司的发展理念，愿意与公司共同发展； 6.具有很强的工作责任心和团队合作精神。薪资待遇：初级：底薪6000 + 盈利20%提成 + 年终奖金+五险 月薪可达8000以上中级：底薪10000+ 盈利20%提成 + 年终奖金 + 五险 月薪可达12000以上高级：底薪15000+ 盈利20%提成 + 年终奖金 + 五险 月薪可达2-3万三、享受待遇：1、 接受免费统一的学习培训和模拟训练；2、 稳定赢利初、中级盘手可以晋升为高级盘手；3、 级别越高，机会越多，收入越高。4、 交易稳定赢利后，工作时间和地点可以自由支配。晋升步骤：免费带薪培训—评估—交易分析专员—交易经理-技术总监-合伙人相关福利：带薪培训，每天100元补助，入职后第一个月工资发放；五险；培训后未达到公司要求者，公司根据学员自身素质，可分配其他工作岗位。注： 交易分析专员只操作公司账户，不需外出寻找客户！加入公司理由:你将掌握更专业的投资理念,扩充你的知识体系,提升你的个人综合能力,你的世界因你而不同;你将拥有高效的、超强的沟通能力,尽显你的语言魅力;你将提升你人脉圈的层次和质量,拓宽自己的眼界和格局;4、we are one!年轻而富有朝气的团队,完善而优厚的福利待遇,在快乐工作的同时结识更多与你志同道合并肩作战的小伙伴!公司地址：北京市朝阳区建外SOHO东区 9号楼16层1601室乘车路线：地铁10号线或1号线国贸站C口出 或公交到大北窑南公司网址：www.cfdce.com"/>
    <s v="北京市朝阳区国贸建外SOHO东区9楼16层1601"/>
    <x v="0"/>
    <s v="股份制企业"/>
    <s v="基金/证券/期货/投资"/>
    <n v="10001"/>
    <n v="15000"/>
    <x v="3"/>
    <x v="2"/>
    <n v="5"/>
    <x v="0"/>
    <x v="4"/>
    <x v="1"/>
    <n v="12500.5"/>
  </r>
  <r>
    <x v="1"/>
    <x v="520"/>
    <s v="五险一金"/>
    <s v="职位月薪"/>
    <s v="面议"/>
    <s v="0002-01-01 00:00:00"/>
    <m/>
    <x v="1"/>
    <s v="本科"/>
    <s v="2人"/>
    <s v="工作职责：1、负责海外业务风控项目管理相关工作，对接海外支付各业务部门，提供风控相关业务支持；2、针对业务需求，协调风控各环节进行风险评估，提出风控策略及应对方案，推动各部门落实风控方案；3、建立标准化的风险评估及策略部署流程；4、协助建立海外业务风控本地团队，负责各类风控能力输出工作。任职资格:1、大学本科以上学历，至少五年以上海外支付方面风险管理经验，能够熟练驾驭英语环境下办公，海外留学背景优先；2、熟练掌握国际卡组织的各类制度与规则，熟悉国际上主流支付方式的支付流程、支付特点、风险情况等；3、熟悉海外支付风控事前、事中、事后流程中各类风控策略、流程与标准；4、拥有独立开展风控相关项目管理、需求分析或风险评估的经验；5、具备较强的数据分析能力、逻辑思维能力、对内外组织沟通能力、执行能力和团队精神，诚信、愿意分享和承担责任，勇于探索与坚持创新。更多职位动态，敬请关注微信公众号“京东金融招聘”"/>
    <s v="北京市大兴区经海路亦庄京东总部A座                                                        查看职位地图"/>
    <x v="1"/>
    <s v="外商独资"/>
    <s v="互联网/电子商务"/>
    <m/>
    <m/>
    <x v="1"/>
    <x v="1"/>
    <n v="2"/>
    <x v="1"/>
    <x v="7"/>
    <x v="0"/>
    <n v="0"/>
  </r>
  <r>
    <x v="1"/>
    <x v="519"/>
    <s v="五险一金"/>
    <s v="职位月薪"/>
    <s v="6001-8000元/月"/>
    <d v="2017-08-21T16:26:34"/>
    <m/>
    <x v="4"/>
    <s v="大专"/>
    <s v="5人"/>
    <s v="工作职责： 1、投融资项目尽职调查，可行性研究，风险评估和控制；2、负责建立风险评估的系统、风险； 3、负责制定公司风险管理的各项制度和风险控制流程； 4、对公司资金账户进行动态分析、评估监测和报告； 5、负责公司风险管理工作，参与确定资金流程的设计、风险控制权限及设定风控阀值等。资质要求：1.大专及其以上学历，性别不限，金融专业优先；退伍军人、应届毕业生优先；2．热爱金融行业，有励志于长期发展这个行业的意愿； 3.接受免费统一的专业学习培训和模拟训练； 4.成绩优秀的将逐步晋升为中级、高级； 5.认同公司的发展理念，愿意与公司共同发展； 6.具有很强的工作责任心和团队合作精神。薪资待遇：初级：底薪6000 + 盈利20%提成 + 年终奖金+五险 月薪可达8000以上中级：底薪10000+ 盈利20%提成 + 年终奖金 + 五险 月薪可达12000以上高级：底薪15000+ 盈利20%提成 + 年终奖金 + 五险 月薪可达2-3万三、享受待遇：1、 接受免费统一的学习培训和模拟训练；2、 稳定赢利初、中级盘手可以晋升为高级盘手；3、 级别越高，机会越多，收入越高。4、 交易稳定赢利后，工作时间和地点可以自由支配。晋升步骤：免费带薪培训—评估—交易分析专员—交易经理-技术总监-合伙人相关福利：带薪培训，每天100元补助，入职后第一个月工资发放；五险；培训后未达到公司要求者，公司根据学员自身素质，可分配其他工作岗位。注： 交易分析专员只操作公司账户，不需外出寻找客户！加入公司理由:你将掌握更专业的投资理念,扩充你的知识体系,提升你的个人综合能力,你的世界因你而不同;你将拥有高效的、超强的沟通能力,尽显你的语言魅力;你将提升你人脉圈的层次和质量,拓宽自己的眼界和格局;4、we are one!年轻而富有朝气的团队,完善而优厚的福利待遇,在快乐工作的同时结识更多与你志同道合并肩作战的小伙伴!公司地址：北京市朝阳区建外SOHO东区 9号楼16层1601室乘车路线：地铁10号线或1号线国贸站C口出 或公交到大北窑南公司网址：www.cfdce.com"/>
    <s v="北京市朝阳区国贸建外SOHO东区9楼16层"/>
    <x v="0"/>
    <s v="股份制企业"/>
    <s v="基金/证券/期货/投资"/>
    <n v="6001"/>
    <n v="8000"/>
    <x v="4"/>
    <x v="2"/>
    <n v="5"/>
    <x v="0"/>
    <x v="4"/>
    <x v="1"/>
    <n v="7000.5"/>
  </r>
  <r>
    <x v="1"/>
    <x v="521"/>
    <s v="无试用期"/>
    <s v="职位月薪"/>
    <s v="6001-8000元/月"/>
    <d v="2018-03-19T09:18:07"/>
    <m/>
    <x v="4"/>
    <s v="大专"/>
    <s v="2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如对该岗位感兴趣，请您先投递简历，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3.培训优秀者可直接晋升成中高级交易员"/>
    <s v="北京市朝阳区东三环中路9号富尔大厦15层1505（中央电视台对面）"/>
    <x v="3"/>
    <s v="合资"/>
    <s v="基金/证券/期货/投资"/>
    <n v="6001"/>
    <n v="8000"/>
    <x v="4"/>
    <x v="2"/>
    <n v="2"/>
    <x v="3"/>
    <x v="3"/>
    <x v="1"/>
    <n v="7000.5"/>
  </r>
  <r>
    <x v="1"/>
    <x v="522"/>
    <s v="五险一金"/>
    <s v="职位月薪"/>
    <s v="4001-6000元/月"/>
    <s v="0002-01-01 00:00:00"/>
    <m/>
    <x v="0"/>
    <s v="本科"/>
    <s v="3人"/>
    <s v="职位描述：1、审核借款申请人资料的完整及真实性；2、按照标准及要求对借款申请人的申请进行详尽、有效的核实与调查，分析审核贷款人资信条件，提出初步的审核意见； 3、通过有效地信用评估手段，甄别、发现存在问题的借款申请，合理控制信用评估风险；4、结合日常审查的问题和操作经验，提出信用审核标准或操作流程的优化建议，加强信用管理，降低信贷损失。任职要求:1、经济、金融、信用管理等相关专业本科及以上学历； 2、具备较强的语言表达能力，良好的沟通能力、逻辑思维能力及分析判断能力；3、具有较强的风险控制意识、客户服务意识及团队合作意识；4、工作认真负责，积极主动，执行力强。"/>
    <s v="北京市朝阳区温特莱中心"/>
    <x v="6"/>
    <s v="民营"/>
    <s v="基金/证券/期货/投资"/>
    <n v="4001"/>
    <n v="6000"/>
    <x v="0"/>
    <x v="1"/>
    <n v="3"/>
    <x v="6"/>
    <x v="0"/>
    <x v="1"/>
    <n v="5000.5"/>
  </r>
  <r>
    <x v="1"/>
    <x v="523"/>
    <s v="五险一金"/>
    <s v="职位月薪"/>
    <s v="10001-15000元/月"/>
    <d v="2018-04-03T10:34:44"/>
    <m/>
    <x v="3"/>
    <s v="本科"/>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金融风控师。"/>
    <s v="北京市朝阳区东三环中路9号富尔大厦15层1505（中央电视台对面）                                                        查看职位地图"/>
    <x v="3"/>
    <s v="合资"/>
    <s v="基金/证券/期货/投资"/>
    <n v="10001"/>
    <n v="15000"/>
    <x v="3"/>
    <x v="1"/>
    <n v="1"/>
    <x v="3"/>
    <x v="3"/>
    <x v="1"/>
    <n v="12500.5"/>
  </r>
  <r>
    <x v="1"/>
    <x v="524"/>
    <s v="五险一金"/>
    <s v="职位月薪"/>
    <s v="10001-15000元/月"/>
    <d v="2018-04-04T19:10:44"/>
    <m/>
    <x v="1"/>
    <s v="本科"/>
    <s v="1人"/>
    <s v="1、 负责对公司各项规章制度、管理流程以及日常运营项目进行合规性审查和监控；2、 负责跟踪法律法规、监管规定的变动、发展，及时提出合规建议和针对性方案，并协助相关管理部门实施；3、 对各级管理者和员工开展合规培训和合规检查；4、 反洗钱；5、 完成领导交办的其他合规事务工作。任职要求:1、 统招本科以上学历，财会、审计、法学、金融、保险等相关专业；2、 具有3年以上保险公司从业经验，外资寿险公司经验者加分；3、有良好的沟通协调能力和语言表达能力；4、较强的应变能力和抗压能力；5、工作认真负责，细心踏实，注重团队合作；6、具有亲和力，思路清晰，注重细节。"/>
    <s v="北京市朝阳区SOHO现代城"/>
    <x v="6"/>
    <s v="民营"/>
    <s v="基金/证券/期货/投资"/>
    <n v="10001"/>
    <n v="15000"/>
    <x v="1"/>
    <x v="1"/>
    <n v="1"/>
    <x v="6"/>
    <x v="0"/>
    <x v="1"/>
    <n v="12500.5"/>
  </r>
  <r>
    <x v="1"/>
    <x v="525"/>
    <s v="五险一金"/>
    <s v="职位月薪"/>
    <s v="6001-8000元/月"/>
    <d v="2018-04-04T19:15:59"/>
    <m/>
    <x v="0"/>
    <s v="本科"/>
    <s v="1人"/>
    <s v="1、 负责对公司各项规章制度、管理流程以及日常运营项目进行合规性审查和监控；2、 负责跟踪法律法规、监管规定的变动、发展，及时提出合规建议和针对性方案，并协助相关管理部门实施；3、 对各级管理者和员工开展合规培训和合规检查；4、 反洗钱；5、 完成领导交办的其他合规事务工作。任职要求:1、 统招本科以上学历，财会、审计、法学、金融、保险等相关专业；2、 具有1年以上寿险公司从业经验，外资寿险公司经验者加分，可接受优秀实习生；3、有良好的沟通协调能力和语言表达能力；4、较强的应变能力和抗压能力；5、工作认真负责，细心踏实，注重团队合作；6、具有亲和力，思路清晰，注重细节。"/>
    <s v="北京市朝阳区SOHO现代城"/>
    <x v="6"/>
    <s v="民营"/>
    <s v="基金/证券/期货/投资"/>
    <n v="6001"/>
    <n v="8000"/>
    <x v="0"/>
    <x v="1"/>
    <n v="1"/>
    <x v="6"/>
    <x v="0"/>
    <x v="1"/>
    <n v="7000.5"/>
  </r>
  <r>
    <x v="1"/>
    <x v="526"/>
    <s v="五险一金"/>
    <s v="职位月薪"/>
    <s v="8001-10000元/月"/>
    <d v="2018-03-28T11:10:26"/>
    <m/>
    <x v="0"/>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风控助理管理。"/>
    <s v="北京市朝阳区东三环中路9号富尔大厦15层1505（中央电视台对面）                                                        查看职位地图"/>
    <x v="3"/>
    <s v="合资"/>
    <s v="基金/证券/期货/投资"/>
    <n v="8001"/>
    <n v="10000"/>
    <x v="0"/>
    <x v="2"/>
    <n v="1"/>
    <x v="3"/>
    <x v="3"/>
    <x v="1"/>
    <n v="9000.5"/>
  </r>
  <r>
    <x v="1"/>
    <x v="527"/>
    <s v="五险一金"/>
    <s v="职位月薪"/>
    <s v="面议"/>
    <s v="0002-01-01 00:00:00"/>
    <m/>
    <x v="2"/>
    <s v="本科"/>
    <s v="1人"/>
    <s v="工作职责：1、负责公司技术能力、风控能力和相应解决方案/产品的对外传播策划；2、参与公司技术解决方案的品牌策划与市场推广策略制定，提升技术品牌与产品知名度； 在市场营销推广中合理运用传统媒体渠道和新媒体渠道，确保品牌声量和产品核心信息准确触达目标受众；3、参与市场活动的策划、组织和执行落地。任职资格:1、在B2B科技公司从事市场推广、营销策划等等相关岗位3年以上工作经验，本科及以上学历，有SAP、甲骨文、EMC等公司从业经验优先；2、具备良好的沟通协调、方案开发、内容策划、市场活动执行能力；3、对工作富有激情，心态积极向上，抗压能力强，沟通能力强，能够独立完成所负责项目的策划和落地呈现。更多职位动态，敬请关注微信公众号“京东金融招聘”"/>
    <s v="北京市大兴区经海路亦庄京东总部A座                                                        查看职位地图"/>
    <x v="1"/>
    <s v="外商独资"/>
    <s v="互联网/电子商务"/>
    <m/>
    <m/>
    <x v="2"/>
    <x v="1"/>
    <n v="1"/>
    <x v="1"/>
    <x v="7"/>
    <x v="0"/>
    <n v="0"/>
  </r>
  <r>
    <x v="1"/>
    <x v="528"/>
    <s v="五险一金"/>
    <s v="职位月薪"/>
    <s v="面议"/>
    <d v="2017-11-06T09:16:38"/>
    <m/>
    <x v="2"/>
    <s v="本科"/>
    <s v="1人"/>
    <s v="岗位职责：1、负责公司股权投资业务的市场风险、合规风险及操作风险等的日常审核和分析、跟进工作，并出具独立风控意见2、参与对股权投资目标企业的尽调，并对相关风险出具评估报告，对目标企业投资建议报告进行审核3、参与已投资项目的投后管理工作，并审核项目组定期出具的项目运营报告及风险评估报告4、定期提交风险监测报告，及时提出风险预警并采取有效措施控制并化解潜在风险任职要求：1.本科及以上学历，金融学、经济学、财务相关专业；2.5年以上金融机构风险部门任职经历或会计师事务所，熟悉企业财务审计、公司内控工作；3.具备全面的金融投资管理知识，特别是金融风险管理的专业知识，具有基金从业资格。4.在坚守公司制定的制度与原则的前提下，能为投资团队创造性提出改进思路。"/>
    <s v="北京市朝阳区光华路7号汉威大厦东区5层A1                                                        查看职位地图"/>
    <x v="6"/>
    <s v="民营"/>
    <s v="基金/证券/期货/投资"/>
    <m/>
    <m/>
    <x v="2"/>
    <x v="1"/>
    <n v="1"/>
    <x v="6"/>
    <x v="0"/>
    <x v="1"/>
    <n v="0"/>
  </r>
  <r>
    <x v="1"/>
    <x v="529"/>
    <s v="五险一金"/>
    <s v="职位月薪"/>
    <s v="10001-15000元/月"/>
    <d v="2018-03-19T09:55:15"/>
    <m/>
    <x v="0"/>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股票期货外汇风控专员。"/>
    <s v="北京市朝阳区东三环中路9号富尔大厦15层1505（中央电视台对面）                                                        查看职位地图"/>
    <x v="3"/>
    <s v="合资"/>
    <s v="基金/证券/期货/投资"/>
    <n v="10001"/>
    <n v="15000"/>
    <x v="0"/>
    <x v="2"/>
    <n v="1"/>
    <x v="3"/>
    <x v="3"/>
    <x v="1"/>
    <n v="12500.5"/>
  </r>
  <r>
    <x v="1"/>
    <x v="530"/>
    <s v="五险一金"/>
    <s v="职位月薪"/>
    <s v="面议"/>
    <s v="0002-01-01 00:00:00"/>
    <m/>
    <x v="1"/>
    <s v="本科"/>
    <s v="2人"/>
    <s v="工作职责：1、负责京东金融在海外的支付、消费金融、理财等业务的风控产品规划和设计，根据各国国情及用户行为设计国际化风控产品；2、根据业务需求、国家情况，并结合行业产品经验，抽象提炼出风控解决方案及产品的功能点，并进行用户流程图、产品原型设计；3、组织和推动研发、测试团队快速完成产品开发工作，并对最终的产品线上质量负责；4、针对风险案件做数据挖掘，梳理利益链条和攻击模式，建立前瞻性的风控策略，不断进行产品创新和功能迭代。任职资格:1、本科以上学历，3年以上银行、消费金融公司、小贷公司等风控产品设计经验；2、对账户安全、反欺诈反作弊、信用风险、交易风险控制具有较强的敏感度和风险防范经验；3、多视角发现、思考事情的能力，对事情和业态有通盘全面的视角和深度思考能力； 4、不将就，能自驱，行动派，爱钻研，有担当，有好的消费者洞察力和商业敏感度；5、有良好的逻辑性和结构性思维，优秀的用户需求挖掘能力、产品体验把握能力、数据分析能力和产品设计规划能力、协调沟通能力；6、具备英语听说读写能力，能接受出差。更多职位动态，敬请关注微信公众号“京东金融招聘”"/>
    <s v="北京市大兴区经海路亦庄京东总部A座                                                        查看职位地图"/>
    <x v="1"/>
    <s v="外商独资"/>
    <s v="互联网/电子商务"/>
    <m/>
    <m/>
    <x v="1"/>
    <x v="1"/>
    <n v="2"/>
    <x v="1"/>
    <x v="7"/>
    <x v="0"/>
    <n v="0"/>
  </r>
  <r>
    <x v="1"/>
    <x v="531"/>
    <s v="五险一金"/>
    <s v="职位月薪"/>
    <s v="面议"/>
    <s v="0002-01-01 00:00:00"/>
    <m/>
    <x v="1"/>
    <s v="本科"/>
    <s v="1人"/>
    <s v="岗位职责：1、分析信用风险相关数据，信用风险评级模型；2、依据信用风险评级模型制定贷款审批策略；3、收集，分析不同贷款产品的业务端需求，产品数据和业务风险状况进行贷款审批策略优化调整；4、基于风险分析模型升级持续优化贷款相应策略；5、不同产品贷款审批，发放，催收的流程优化，以及相应项目管理。任职要求：1、本科及以上学历，统计、经济学、金融等相关专业；2、3-5年银行等金融机构具有信用卡，个贷，网上金融产品政策制定/数据分析或信贷审批经验；3、具有良好的逻辑思维能力、文字和语言表达能力、风险识别和防范能力，较强的沟通能力；4、熟练掌握办公应用软件,熟练使用SAS。"/>
    <s v="北京市朝阳区光华路7号汉威大厦东区5层A1                                                        查看职位地图"/>
    <x v="6"/>
    <s v="民营"/>
    <s v="基金/证券/期货/投资"/>
    <m/>
    <m/>
    <x v="1"/>
    <x v="1"/>
    <n v="1"/>
    <x v="6"/>
    <x v="0"/>
    <x v="1"/>
    <n v="0"/>
  </r>
  <r>
    <x v="1"/>
    <x v="496"/>
    <s v="五险一金"/>
    <s v="职位月薪"/>
    <s v="15001-20000元/月"/>
    <d v="2018-04-03T10:35:18"/>
    <m/>
    <x v="3"/>
    <s v="本科"/>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金融风控经理。"/>
    <s v="北京市朝阳区东三环中路9号富尔大厦15层1505（中央电视台对面）                                                        查看职位地图"/>
    <x v="3"/>
    <s v="合资"/>
    <s v="基金/证券/期货/投资"/>
    <n v="15001"/>
    <n v="20000"/>
    <x v="3"/>
    <x v="1"/>
    <n v="1"/>
    <x v="3"/>
    <x v="3"/>
    <x v="1"/>
    <n v="17500.5"/>
  </r>
  <r>
    <x v="1"/>
    <x v="532"/>
    <s v="五险一金"/>
    <s v="职位月薪"/>
    <s v="8001-10000元/月"/>
    <d v="2018-04-04T19:15:36"/>
    <m/>
    <x v="1"/>
    <s v="不限"/>
    <s v="1人"/>
    <s v="1、 负责对公司各项规章制度、管理流程以及日常运营项目进行合规性审查和监控；2、 负责跟踪法律法规、监管规定的变动、发展，及时提出合规建议和针对性方案，并协助相关管理部门实施；3、 对各级管理者和员工开展合规培训和合规检查；4、 反洗钱；5、 完成领导交办的其他合规事务工作。任职要求:1、 统招本科以上学历，财会、审计、法学、金融、保险等相关专业优先；2、 具有3年以上寿险公司从业经验，外资寿险公司经验者加分；3、有良好的沟通协调能力和语言表达能力；4、较强的应变能力和抗压能力；5、工作认真负责，细心踏实，注重团队合作；6、具有亲和力，思路清晰，注重细节。"/>
    <s v="北京市朝阳区SOHO现代城"/>
    <x v="6"/>
    <s v="民营"/>
    <s v="基金/证券/期货/投资"/>
    <n v="8001"/>
    <n v="10000"/>
    <x v="1"/>
    <x v="3"/>
    <n v="1"/>
    <x v="6"/>
    <x v="0"/>
    <x v="1"/>
    <n v="9000.5"/>
  </r>
  <r>
    <x v="1"/>
    <x v="533"/>
    <s v="五险一金"/>
    <s v="职位月薪"/>
    <s v="面议"/>
    <d v="2018-03-19T14:14:38"/>
    <m/>
    <x v="3"/>
    <s v="本科"/>
    <s v="1人"/>
    <s v="岗位职责：1、收集、评估风控各二级部门对三方征信数据需求；2、代表风控与外部征信厂商洽谈数据需求；3、协助推进三方征信数据内外部对接；4、对三方数据使用情况持续跟进，并能够协助撰写各类数据使用评估及总结报告。任职要求：1、较强的沟通协作能力，能够同时兼顾多项工作任务，相对外向；2、熟练使用word、excel、ppt办公软件；有信审、反欺诈、风控政策等相关经验优先考虑。"/>
    <s v="北京市朝阳区光华路7号汉威大厦东区5层A1                                                        查看职位地图"/>
    <x v="6"/>
    <s v="民营"/>
    <s v="基金/证券/期货/投资"/>
    <m/>
    <m/>
    <x v="3"/>
    <x v="1"/>
    <n v="1"/>
    <x v="6"/>
    <x v="0"/>
    <x v="1"/>
    <n v="0"/>
  </r>
  <r>
    <x v="1"/>
    <x v="534"/>
    <s v="五险一金"/>
    <s v="职位月薪"/>
    <s v="10001-15000元/月"/>
    <d v="2018-04-06T15:25:47"/>
    <m/>
    <x v="3"/>
    <s v="本科"/>
    <s v="6人"/>
    <s v="请认真阅读招聘信息，再确定投递简历盈利——游走在投资与投机之间，徜徉于现实与理想之巅，它是人类社会对于资金和心理博弈的最直接体现，完美的展现了灵长类之魂创造与行动的宣言，是你实现人生理想的最后一环。嘉诺控股集团有您期望的金融高端职位就业的机会;这里是北京金融投资创新企业培育基地；这里是国家人力资源和社会保障部授予的金融外汇投资分析师北京地区考试中心；这里有指引您进入金融领域的梦想导师;这里有助您完成稳定盈利梦想的核心交易及训练体系;您没有经验，这里有交易启蒙的课程；您缺乏技能，这里有专业实战的交易技巧；您曾经亏损，这里有扭亏为盈的交易策略；……无论您是没做过交易的朋友，还是曾今做过或者现在正在做金融交易的朋友，嘉诺控股集团都诚挚欢迎您来共同交流探讨，也许我们的课程给您更深的启发，也许您的建议让我们再次进步。【注】:无需风控员外出寻找客户，只需控制操作公司账户即可【培养方式】公司对于没有交易经验，却对金融衍生品操作有兴趣者，提供正规统一的免费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发掘每一位学员的交易潜力。【学习目标】1、职业下单员：技术全面，心态平稳。2、实用型策略分析师：基本面分析与技术分析相结合，为客户提供参考性强，时效性强，准确性高的策略服务。3、实战型交易讲师：“做我所讲，讲我所做。”将理论和实践紧密结合在一起，与更多的人进行分享。通过系统的学习和训练，所有学员将逐渐具备以下的能力1、具备严格的资金管理能力、风险控制能力，养成良好的交易习惯；2、提高系统思维能力，打造符合自身性格特点及操作风格的交易系统；3、通过学习，达到独立判断和选择交易的机会、具备自如掌控一定规模资金的操作能力；4、具备基本的团队交易规则和团队协作的能力；5、了解国际金融最前沿交易技术及程序化交易管理流程；【面试要求】不提供视频或者电话面试，只能到北京参加一对一面试，无复试，无笔试，不能来北京者请勿投递，面试通过后培训可做延期。【职位要求】1、金融专业优先，培训期间有大量的空余时间；2、热爱金融、对金融经济知识感兴趣；3、有很强的执行力，自制力强，日常生活有规律、有计划；4、有较强的学习能力和新知识的接受能力；5、对于基础薄弱或者无经验者有专业的入职培训；【晋升条件】1：初级稳定连续三个月的月盈利12%晋升为公司中级。2：中级稳定连续三个月的月盈利12%晋升为公司高级。【岗位职责】1、正式成为公司的员工之后，负责公司指定账户的资金运作，在稳定盈利的基础之上会逐步增加操作资金。2、以稳定且合理的盈利方式为前提，及时盈利，每月完成公司规定的盈利目标，并在此基础上争取创造更多的盈利。3、定期上交盈利报告，报告时间每月一次。【薪资待遇】初级待遇：基本工资6000起+提成20%+五险+双休+旅游+奖金+福利;（月收入大约11000--16000）中级待遇：基本工资10000起+提成20%+五险+双休+旅游+奖金+福利;（月收入大约16000-26000）高级待遇：基本工资15000起+提成20%+五险+双休+旅游+奖金+福利;（月收入30000以上）打造同业最好平台公司地址：北京市朝阳区建外SOHO东区 9号楼25层乘车路线：地铁10号线或1号线国贸站C口出 或公交到大北窑南公司网址：http://www.garnorfx.com面试经理：徐经理联系预约电话：17731368886工作地址：北京市朝阳区东三环中路39号院建外SOHO_9号楼_16层1601"/>
    <s v="北京市朝阳区国贸建外SOHO东区9楼16层1601"/>
    <x v="0"/>
    <s v="股份制企业"/>
    <s v="基金/证券/期货/投资"/>
    <n v="10001"/>
    <n v="15000"/>
    <x v="3"/>
    <x v="1"/>
    <n v="6"/>
    <x v="0"/>
    <x v="4"/>
    <x v="1"/>
    <n v="12500.5"/>
  </r>
  <r>
    <x v="1"/>
    <x v="535"/>
    <s v="五险一金"/>
    <s v="职位月薪"/>
    <s v="8001-10000元/月"/>
    <d v="2018-04-04T19:15:58"/>
    <m/>
    <x v="0"/>
    <s v="本科"/>
    <s v="1人"/>
    <s v="1、 负责对公司各项规章制度、管理流程以及日常运营项目进行合规性审查和监控；2、 负责跟踪法律法规、监管规定的变动、发展，及时提出合规建议和针对性方案，并协助相关管理部门实施；3、 对各级管理者和员工开展合规培训和合规检查；4、 反洗钱；5、 完成领导交办的其他合规事务工作。任职要求:1、 统招本科以上学历，财会、审计、法学、金融、保险等相关专业；2、 具有1年以上寿险公司从业经验，可接受优秀实习生，外资寿险公司经验者加分；3、有良好的沟通协调能力和语言表达能力；4、较强的应变能力和抗压能力；5、工作认真负责，细心踏实，注重团队合作；6、具有亲和力，思路清晰，注重细节。"/>
    <s v="北京市朝阳区SOHO现代城"/>
    <x v="6"/>
    <s v="民营"/>
    <s v="基金/证券/期货/投资"/>
    <n v="8001"/>
    <n v="10000"/>
    <x v="0"/>
    <x v="1"/>
    <n v="1"/>
    <x v="6"/>
    <x v="0"/>
    <x v="1"/>
    <n v="9000.5"/>
  </r>
  <r>
    <x v="1"/>
    <x v="536"/>
    <s v="五险一金"/>
    <s v="职位月薪"/>
    <s v="面议"/>
    <d v="2017-11-06T09:16:38"/>
    <m/>
    <x v="3"/>
    <s v="本科"/>
    <s v="2人"/>
    <s v="岗位职责：1、负责个人信用贷款政策、产品、策略制定及优化；2、制定评分模型贷款准入、额度、定价等相关策略，跟进和监控上线情况；3、完成信用风险相关数据分析工作，包括但不限于：坏账预测、资产质量监控、违约分析等；4、对接第三方征信公司，开展业务合作；5、协调各部门完成风控监测体系及其他工作；6、完成相关汇报材料制作。任职要求：1、本科及以上学历，金融、经济、会计或相关专业；2、具备扎实的风险管理、数据统计分析知识基础；3、1年以上金融、小贷、投资、互联网金融行业相关工作经验，有银行等金融机构经验者优先；4、逻辑思维及独立解决问题能力强；5、较强的信息采集和分析判断能力，对行业、市场动向具备敏感性。"/>
    <s v="北京市朝阳区光华路7号汉威大厦东区5层A1                                                        查看职位地图"/>
    <x v="6"/>
    <s v="民营"/>
    <s v="基金/证券/期货/投资"/>
    <m/>
    <m/>
    <x v="3"/>
    <x v="1"/>
    <n v="2"/>
    <x v="6"/>
    <x v="0"/>
    <x v="1"/>
    <n v="0"/>
  </r>
  <r>
    <x v="1"/>
    <x v="537"/>
    <s v="五险一金"/>
    <s v="职位月薪"/>
    <s v="8001-10000元/月"/>
    <d v="2018-04-04T19:14:55"/>
    <m/>
    <x v="1"/>
    <s v="本科"/>
    <s v="1人"/>
    <s v="1、 负责对公司各项规章制度、管理流程以及日常运营项目进行合规性审查和监控；2、 负责跟踪法律法规、监管规定的变动、发展，及时提出合规建议和针对性方案，并协助相关管理部门实施；3、 对各级管理者和员工开展合规培训和合规检查；4、 反洗钱；5、 完成领导交办的其他合规事务工作。任职要求:1、 统招本科以上学历，财会、审计、法学、金融、保险等相关专业；2、 具有3年以上寿险公司从业经验，外资寿险公司经验者加分；3、有良好的沟通协调能力和语言表达能力；4、较强的应变能力和抗压能力；5、工作认真负责，细心踏实，注重团队合作；6、具有亲和力，思路清晰，注重细节。"/>
    <s v="北京市朝阳区SOHO现代城"/>
    <x v="6"/>
    <s v="民营"/>
    <s v="基金/证券/期货/投资"/>
    <n v="8001"/>
    <n v="10000"/>
    <x v="1"/>
    <x v="1"/>
    <n v="1"/>
    <x v="6"/>
    <x v="0"/>
    <x v="1"/>
    <n v="9000.5"/>
  </r>
  <r>
    <x v="1"/>
    <x v="338"/>
    <s v="五险一金"/>
    <s v="职位月薪"/>
    <s v="面议"/>
    <d v="2018-02-05T14:46:11"/>
    <m/>
    <x v="3"/>
    <s v="本科"/>
    <s v="1人"/>
    <s v="岗位职责：1、支持搭建公司风险管理体系，优化与完善风险管理架构，建立风险管理基本政策、运行机制等；2、支持建立风险管理报告规则及工具模板等；3、支持部门制度管理工作，包括制度体系建设、制度培训与宣导及监督实施工作；4、支持编写定期或阶段性分析及总结报告，及部门各类对内、对外宣传材料；5、负责上级领导交办的其他工作任务。 任职要求：1、本科及以上学历，法律、金融、经济、财务、投资、风险管理等相关专业；2、能熟练使用办公软件，对PPT、VISIO,WORD表格等应用能力强；3、性格开朗，良好的书面和口头沟通能力、组织协调能力、人际交往能力； 4、良好的分析报告撰写能力。."/>
    <s v="北京市朝阳区光华路7号汉威大厦东区5层A1                                                        查看职位地图"/>
    <x v="6"/>
    <s v="民营"/>
    <s v="基金/证券/期货/投资"/>
    <m/>
    <m/>
    <x v="3"/>
    <x v="1"/>
    <n v="1"/>
    <x v="6"/>
    <x v="0"/>
    <x v="1"/>
    <n v="0"/>
  </r>
  <r>
    <x v="1"/>
    <x v="538"/>
    <s v="五险一金"/>
    <s v="职位月薪"/>
    <s v="面议"/>
    <d v="2017-11-06T09:16:38"/>
    <m/>
    <x v="1"/>
    <s v="本科"/>
    <s v="1人"/>
    <s v="岗位职责：1、 负责个人信用贷款、消费金融风险评级模型建设；2、 运用大数据技术进行信贷模型的设计与开发：负责信贷模型的设计、开发、验证、测试、实施与优化，包括但不限于：申请评分、行为评分、催收评分模型；3、 制定评分模型贷款准入、额度、定价等相关策略，跟进和监控上线情况；4、 完成信用风险相关数据分析工作，包括但不限于：坏账预测、资产质量监控、违约分析等；5、 对接第三方征信公司，开展业务合作。 任职要求：1、 本科及以上学历，数学、统计、经济学、计算机等相关专业；2、 熟练掌握SAS等统计分析软件；3、 2-5年风险数据分析经验，有银行等金融机构信用风险评分模型等建模经验者优先；4、 逻辑思维及独立解决问题能力强。"/>
    <s v="北京市朝阳区光华路7号汉威大厦东区5层A1                                                        查看职位地图"/>
    <x v="6"/>
    <s v="民营"/>
    <s v="基金/证券/期货/投资"/>
    <m/>
    <m/>
    <x v="1"/>
    <x v="1"/>
    <n v="1"/>
    <x v="6"/>
    <x v="0"/>
    <x v="1"/>
    <n v="0"/>
  </r>
  <r>
    <x v="1"/>
    <x v="539"/>
    <s v="每年多次调薪"/>
    <s v="职位月薪"/>
    <s v="面议"/>
    <d v="2017-11-06T09:16:38"/>
    <m/>
    <x v="3"/>
    <s v="本科"/>
    <s v="2人"/>
    <s v="岗位职责：1、根据公司风险管控策略，构建个人信用贷款风险模型；2、用大数据技术进行风险模型的设计与开发：负责信贷模型的设计、开发、验证、测试、实施与优化，包括但不限于反欺诈、反舞弊、信用评估、风险预测模型，并持续优化改进；3、完成信用风险相关数据分析工作，包括但不限于：坏账预测、资产质量监控、违约分析等；4、熟悉R、SAS、Python等分析工具，结合各类业务场景，根据风险点建立模型，完善风险控制；5、引入外部数据源，评估数据合作商质量，持续丰富数据维度；6、了解人工智能、电子取证等新知识新技术。任职要求：1、P2P、互联网、消费金融、银行等业务背景或互联网金融产品设计2年以上相关工作经验；2、具备优异的Excel、PPT操作技能；3、拥有MIS及数据汇报能力；4、掌握一定的数据建模等专业技术，熟练运用数据分析软件，能较快熟悉保险、银行、证券行业流程，充分发挥对数据的敏感性。熟悉爬虫技术、SQL、Hive SQL、R语言，并能经常使用大数据分析平台和工具（Hadoop，Spark）；5、结合业务的商业模式，进行创新方法的研究，包括到不限于图挖掘，复杂网路分析，深度神经网络等前沿技术，并应用到信贷风控领域中。"/>
    <s v="北京市朝阳区光华路7号汉威大厦东区5层A1                                                        查看职位地图"/>
    <x v="6"/>
    <s v="民营"/>
    <s v="基金/证券/期货/投资"/>
    <m/>
    <m/>
    <x v="3"/>
    <x v="1"/>
    <n v="2"/>
    <x v="6"/>
    <x v="0"/>
    <x v="1"/>
    <n v="0"/>
  </r>
  <r>
    <x v="1"/>
    <x v="540"/>
    <s v="五险一金"/>
    <s v="职位月薪"/>
    <s v="面议"/>
    <d v="2018-03-19T14:14:09"/>
    <m/>
    <x v="2"/>
    <s v="本科"/>
    <s v="1人"/>
    <s v="岗位职责：1、收集、评估风控中心内三方数据需求，推动需求项目的整体进展，协调各部门工作，在规定时间内落地实施；2、代表风控中心与外部征信厂商洽谈数据需求，判断三方数据公司产品是否契合我司业务需要；3、协助推进三方征信数据内外部对接；4、对三方数据使用情况持续跟进，并能够协助撰写各类数据使用评估及总结报告；5、汇总三方数据使用量，与三方数据厂商对账结算；6、把控部门发展方向，制定和梳理部门职责、管理制度以及人员架构。任职要求：1、统招本科及以上学历，五年以上金融风控、征信数据经验；2、熟悉P2P行业贷前，贷中，贷后业务整体流程；3、具备信审，反欺诈，风控政策等相关经验者优先考虑；4、熟练使用word、excel、ppt办公软件；5、抗压能力强，能够同时兼顾多项工作任务；6、较强的沟通能力，能够有效的跨部门协作。"/>
    <s v="北京市朝阳区光华路7号汉威大厦东区5层A1                                                        查看职位地图"/>
    <x v="6"/>
    <s v="民营"/>
    <s v="基金/证券/期货/投资"/>
    <m/>
    <m/>
    <x v="2"/>
    <x v="1"/>
    <n v="1"/>
    <x v="6"/>
    <x v="0"/>
    <x v="1"/>
    <n v="0"/>
  </r>
  <r>
    <x v="1"/>
    <x v="366"/>
    <s v="免息房贷"/>
    <s v="职位月薪"/>
    <s v="20000-35000元/月"/>
    <d v="2018-03-30T20:45:36"/>
    <m/>
    <x v="1"/>
    <s v="本科"/>
    <s v="1人"/>
    <s v="岗位职责：1. 对集团拟投产业或产业项目投资过程进行行业研实分析，了解全球产业发展情况和中国相关产业发展政策，结合具体情况对泛娱乐、TMT等行业深入研究分析。2. 独立承担或管理团队成员完成专题研究项目执行、分析与报告撰写工作；3.参与投资业务部门的项目尽调工作；4.配合投后部门做好企业投后管理和为企业的发展提供建议。任职要求：1、扎实的金融学功底、投资组合管理理论、财务管理知识和风险管理技能；2、熟悉国家金融行业相关法律法规，熟悉业务流程，有良好的项目管理和业务拓展能力，能承受较强的工作压力；3、具3年以上知名投资银行、证券、研究机构工作经验，CPA持有者，四大工作经验优先考虑·；4、人脉广泛，有能力开发、组织、协调各方资源达成目标。5、能够洞悉行业发展态势和竞争格局，具有前瞻性视野，高度的责任心和事业心，充满激情，认同公司的文化和理念，具备团队领导力。"/>
    <s v="上海静安区会德丰广场30楼"/>
    <x v="1"/>
    <s v="上市公司"/>
    <s v="网络游戏"/>
    <n v="20000"/>
    <n v="35000"/>
    <x v="1"/>
    <x v="1"/>
    <n v="1"/>
    <x v="1"/>
    <x v="2"/>
    <x v="0"/>
    <n v="27500"/>
  </r>
  <r>
    <x v="1"/>
    <x v="541"/>
    <s v="五险一金"/>
    <s v="职位月薪"/>
    <s v="面议"/>
    <d v="2018-02-23T09:36:57"/>
    <m/>
    <x v="1"/>
    <s v="本科"/>
    <s v="1人"/>
    <s v="岗位职责：1、配合风控中心进行产品市场调研，产品策划，流程设计及辅助创新方案，对完善风控体系，识别产品风险，预估风险作出判断和建议；2、针对产品和公司的风控即时风险问题，评估风险态度和风险程度，分析风险影响和来源，提出解决方案；3、基于现有体制，优化风控措施提出建议，配合公司内部业务发展，协助调整及优化现有运作流程及相关业务操作，开展监控规则优化。任职要求：1、本科或研究生以上学历，金融学优先。2、有2-3年以上风控岗位从业经验，1年以上管理岗最佳。3、熟悉金融市场，金融产品及金融衍生品。4、对互联网金融发展有一定了解。5、对风险投资类风控措施有一定从业经验（天使\VC\PE\FA）"/>
    <s v="北京市朝阳区光华路7号汉威大厦东区5层A1                                                        查看职位地图"/>
    <x v="6"/>
    <s v="民营"/>
    <s v="基金/证券/期货/投资"/>
    <m/>
    <m/>
    <x v="1"/>
    <x v="1"/>
    <n v="1"/>
    <x v="6"/>
    <x v="0"/>
    <x v="1"/>
    <n v="0"/>
  </r>
  <r>
    <x v="1"/>
    <x v="542"/>
    <s v="五险一金"/>
    <s v="职位月薪"/>
    <s v="15001-20000元/月"/>
    <d v="2018-01-28T15:35:52"/>
    <m/>
    <x v="0"/>
    <s v="不限"/>
    <s v="10人"/>
    <s v="声明：我们只培养与招最专业的人士，因为只有最专业的技术才能在这个市场上生存我公司以最专业的的技术立足于这个市场。一 职位要求：1.人品端正，有责任心，愿与公司一同成长进步；2.以金融行业为最后的事业并为之奋斗一生;3.并认同公司的经营与管理模式；4.有较好的学习与接收新事物的能力；5.执行力，自制力强，纪律性强;6.金融专业毕业优先，有过相关金融工作经验优先；二 薪资待遇：初级交易员：6500底薪+30%盈利提成，月均10000以上中级交易员：12000底薪+40%盈利提成，月均30000以上高级交易员：18000底薪+55%盈利提成，月均50000以上公司所有员工:季度与年终公司盈利分红,五险一金,每年三次国内外公费旅游;三 岗位职责：初级：熟悉金融市场各交易品种;能根据公司指令来完成交易操作,能够独立操作公司资金,实现盈利;中级：初级的基础上,能精通各交易品种,自己能够独立分析市场,同时实现稳定盈利,为公司创造利润；高级:中级的基础上,精通各交易品种,做出市场相应的分析策略,并能指导团队进得交易,为公司创造高额利润。注:公司致力于培养自己内部人员,公司免费提供最专业的技术培训;(此技术只限公司内部使用,严禁外泄,入司需签保密协议)联系人：刚经理 15711190827（微信）公司网址：www.inteous.com公司地址：北京市朝阳区东大桥-朝外SOHO-D座8层0827乘车路线：朝阳区地铁6号线东大桥站D2口出，向东300米."/>
    <s v="北京市朝阳区东大桥-朝外SOHO-D座8层0827"/>
    <x v="0"/>
    <s v="合资"/>
    <s v="基金/证券/期货/投资"/>
    <n v="15001"/>
    <n v="20000"/>
    <x v="0"/>
    <x v="3"/>
    <n v="10"/>
    <x v="0"/>
    <x v="3"/>
    <x v="1"/>
    <n v="17500.5"/>
  </r>
  <r>
    <x v="1"/>
    <x v="543"/>
    <s v="五险一金"/>
    <s v="职位月薪"/>
    <s v="10001-15000元/月"/>
    <s v="0002-01-01 00:00:00"/>
    <m/>
    <x v="3"/>
    <s v="本科"/>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股票期货外汇风控经理。"/>
    <s v="北京市朝阳区东三环中路9号富尔大厦15层1505（中央电视台对面）                                                        查看职位地图"/>
    <x v="3"/>
    <s v="合资"/>
    <s v="基金/证券/期货/投资"/>
    <n v="10001"/>
    <n v="15000"/>
    <x v="3"/>
    <x v="1"/>
    <n v="1"/>
    <x v="3"/>
    <x v="3"/>
    <x v="1"/>
    <n v="12500.5"/>
  </r>
  <r>
    <x v="1"/>
    <x v="544"/>
    <s v="五险一金"/>
    <s v="职位月薪"/>
    <s v="10000-20000元/月"/>
    <s v="0002-01-01 00:00:00"/>
    <m/>
    <x v="0"/>
    <s v="不限"/>
    <s v="1人"/>
    <s v="岗位职责：1.对信贷产品的各项业务数据进行数据监测、统计、分析、预测，包括信贷产品P&amp;amp;L分析；2.制定并跟踪自动审批政策，风险定价策略，授信额度等； 3.准确有效的提供各项业务数据和风险数据，及时维护和优化业务报表，包括KPI指标体系，各产品线报表体系，和专题分析体系； 4.数据挖掘分析，风险数据解读，发现风险点，提出政策建议； 5.数据模型的建立、跟踪与优化，模型包含但不限于：逻辑回归，决策树等；6.其他相关工作，例如对同行公司总体经营状况的判断等。任职要求:1.金融、经济、财务、统计等相关专业本科及以上学历（硕士及海外背景优先）； 2.1年+零售信贷行业经验以及风险分析经验； 1年+SAS\Oracle\SQL\R 等相关软件，熟练使用数据透视表， 数量掌握数据分析相关方法；3.理解财务指标并能判断企业真实财务健康状况的候选人，会优先考虑；4.数字敏感度高，具备较强的总结和分析能力，逻辑思维能力强； 5.细致、踏实、有较强自学能力，喜欢数据分析与挖掘工作，对于写代码有热情；"/>
    <s v="北京市朝阳区建国路88号SOHO现代城"/>
    <x v="6"/>
    <s v="民营"/>
    <s v="基金/证券/期货/投资"/>
    <n v="10000"/>
    <n v="20000"/>
    <x v="0"/>
    <x v="3"/>
    <n v="1"/>
    <x v="6"/>
    <x v="0"/>
    <x v="1"/>
    <n v="15000"/>
  </r>
  <r>
    <x v="1"/>
    <x v="545"/>
    <s v="五险一金"/>
    <s v="职位月薪"/>
    <s v="10001-15000元/月"/>
    <d v="2018-04-02T10:36:20"/>
    <m/>
    <x v="0"/>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风控分析专员。"/>
    <s v="北京市朝阳区东三环中路9号富尔大厦15层1505（中央电视台对面）                                                        查看职位地图"/>
    <x v="3"/>
    <s v="合资"/>
    <s v="基金/证券/期货/投资"/>
    <n v="10001"/>
    <n v="15000"/>
    <x v="0"/>
    <x v="2"/>
    <n v="1"/>
    <x v="3"/>
    <x v="3"/>
    <x v="1"/>
    <n v="12500.5"/>
  </r>
  <r>
    <x v="1"/>
    <x v="546"/>
    <s v="五险一金"/>
    <s v="职位月薪"/>
    <s v="30001-50000元/月"/>
    <d v="2018-03-21T13:31:21"/>
    <m/>
    <x v="1"/>
    <s v="本科"/>
    <s v="3人"/>
    <s v="岗位适用人群：1、对金融或投资领域有兴趣者，应届毕业生也可以有机会。2、有其他工作经历，但不满足于现状，想对金融投资做尝试和了解者；3、有投资经历，但困惑却无解决之道，愿意来公司沟通互补交流者；4、对于金融如股票、期货、贵金属、外汇感兴趣，敢于迎接挑战，有一定的自控力，承受压力者.岗位职责：1、成为公司的正式员工之后，负责公司指定账户的资金运作，在稳定盈利的基础之上会逐步增加操作资金。2、以稳定合理的盈利方式为前提，每月完成公司规定的盈利目标，并在此基础上创造更多的利润。3、每月定期上交盈利报告。任职要求：（1）大专以上学历，专业不限。有期货交易经验者优先；（接受应届毕业生）（2）自信，乐观，精力充沛，喜爱竞争和有强烈的求职，成功欲望；（3）喜欢金融，热爱投资，致力于在金融行业发展；（4）此岗位不是销售岗，无需开发客户（5）人品端正，谦虚好学，意志坚强，能承受压力；（6）把握市场机会，即时交易。"/>
    <s v="北京市朝阳区东三环中路9号富尔大厦15层1505（中央电视台对面）                                                        查看职位地图"/>
    <x v="3"/>
    <s v="合资"/>
    <s v="基金/证券/期货/投资"/>
    <n v="30001"/>
    <n v="50000"/>
    <x v="1"/>
    <x v="1"/>
    <n v="3"/>
    <x v="3"/>
    <x v="3"/>
    <x v="1"/>
    <n v="40000.5"/>
  </r>
  <r>
    <x v="1"/>
    <x v="547"/>
    <s v="五险一金"/>
    <s v="职位月薪"/>
    <s v="8001-10000元/月"/>
    <s v="0002-01-01 00:00:00"/>
    <m/>
    <x v="0"/>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金融风控经理助理。"/>
    <s v="北京市朝阳区东三环中路9号富尔大厦15层1505（中央电视台对面）                                                        查看职位地图"/>
    <x v="3"/>
    <s v="合资"/>
    <s v="基金/证券/期货/投资"/>
    <n v="8001"/>
    <n v="10000"/>
    <x v="0"/>
    <x v="2"/>
    <n v="1"/>
    <x v="3"/>
    <x v="3"/>
    <x v="1"/>
    <n v="9000.5"/>
  </r>
  <r>
    <x v="1"/>
    <x v="350"/>
    <s v="无试用期"/>
    <s v="职位月薪"/>
    <s v="8001-10000元/月"/>
    <d v="2018-03-18T14:08:47"/>
    <m/>
    <x v="3"/>
    <s v="大专"/>
    <s v="1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如对该岗位感兴趣，请您先投递简历，公司将统一进行审核、通知，谢绝重复投递和未经预约的来访。2、正式入职之后交易资金均由公司提供。3、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优秀者可直接晋升成中高级交易员"/>
    <s v="北京市朝阳区东三环中路9号富尔大厦15层1505（中央电视台对面）"/>
    <x v="3"/>
    <s v="合资"/>
    <s v="基金/证券/期货/投资"/>
    <n v="8001"/>
    <n v="10000"/>
    <x v="3"/>
    <x v="2"/>
    <n v="1"/>
    <x v="3"/>
    <x v="3"/>
    <x v="1"/>
    <n v="9000.5"/>
  </r>
  <r>
    <x v="1"/>
    <x v="548"/>
    <s v="五险一金"/>
    <s v="职位月薪"/>
    <s v="4001-6000元/月"/>
    <s v="0002-01-01 00:00:00"/>
    <m/>
    <x v="0"/>
    <s v="本科"/>
    <s v="10人"/>
    <s v="岗位职责：1、审核借款申请人资料的完整及真实性；2、按照标准及要求对借款申请人的申请进行详尽、有效的核实与调查，分析审核贷款人资信条件，提出初步的审核意见； 3、通过有效地信用评估手段，甄别、发现存在问题的借款申请，合理控制信用评估风险；4、结合日常审查的问题和操作经验，提出信用审核标准或操作流程的优化建议，加强信用管理，降低信贷损失。任职要求:1、经济、金融、信用管理等相关专业本科及以上学历； 2、具备较强的语言表达能力，良好的沟通能力、逻辑思维能力及分析判断能力；3、具有较强的风险控制意识、客户服务意识及团队合作意识；4、工作认真负责，积极主动，执行力强。"/>
    <s v="北京市朝阳区温特莱中心"/>
    <x v="6"/>
    <s v="民营"/>
    <s v="基金/证券/期货/投资"/>
    <n v="4001"/>
    <n v="6000"/>
    <x v="0"/>
    <x v="1"/>
    <n v="10"/>
    <x v="6"/>
    <x v="0"/>
    <x v="1"/>
    <n v="5000.5"/>
  </r>
  <r>
    <x v="1"/>
    <x v="409"/>
    <s v="每年多次调薪"/>
    <s v="职位月薪"/>
    <s v="面议"/>
    <s v="0002-01-01 00:00:00"/>
    <m/>
    <x v="0"/>
    <s v="大专"/>
    <s v="1人"/>
    <s v="岗位职责：（1）接受客户咨询，维护客户关系；（2）贷款申请标准流程化处理；（3）M1催收提醒；（4）开展借新还旧、结清再贷工作；（5）客户资料整理、移交；（6）负责借款合同、发票及时快递给客户；（7）做好贷后/售后管理；（8）完成上级交办的其他工作。任职要求：1、 五官端正，金融、风险控制、信用管理等专业优先，有客服经验者优先；2、灵活、细致、耐心，具有良好的客户沟通、人际交往及维系客户关系的能力，有一定法律意识；3、勤奋努力，具有吃苦耐劳以达成工作目标的毅力和决心；4、 诚实守信，为人谦虚、具有高度的团队合作精神和高度的工作热情。　福利待遇：1、入职即签正式劳动合同（除在校学生），公司有有系统、完善、公平的晋升体系；2、具有竞争力的薪酬：基本工资+补贴+绩效；3、完善的保险福利：五险一金+其他福利待遇（如带薪年假、商业补充医疗保险等）；4、底薪+绩效，五天工作日，周六周日休息，法定节假日休息；5、各式培训机会：岗前带薪专业技能培训、个人能力素质培训等；6、完善的晋升激励机制，给员工广阔的发展空间及晋升机会；7、丰富多彩的员工活动，如运动会，员工生日会，团建活动、志愿者活动、户外拓展活动，年会等"/>
    <s v="广州市白云区三元里大道268号宏泰大厦907室（地铁站三元里B出口上盖）"/>
    <x v="1"/>
    <s v="民营"/>
    <s v="专业服务/咨询(财会/法律/人力资源等)"/>
    <m/>
    <m/>
    <x v="0"/>
    <x v="2"/>
    <n v="1"/>
    <x v="1"/>
    <x v="0"/>
    <x v="0"/>
    <n v="0"/>
  </r>
  <r>
    <x v="1"/>
    <x v="549"/>
    <s v="五险一金"/>
    <s v="职位月薪"/>
    <s v="面议"/>
    <d v="2018-03-31T15:00:00"/>
    <m/>
    <x v="2"/>
    <s v="本科"/>
    <s v="10人"/>
    <s v="岗位职责：1、组织研究和评估资金风险，进行资金风险前瞻性研究；2、开发、优化资金风险监控管理的工具和方法，建立资金风险监控指标和评价体系，监控风险管控情况；3、针对高风险或逆向事件，组织专项资金风险检查回溯，推动业务改进岗位要求：1、工作经验要求：银行业（如知名大型银行市级分行）、电商业（知名大型电商企业全球共享中心、资金管理结算中心、财务风险控制中心等）7年及以上财务、资金、风控经验； 1）精通企业资金管理、支付结算、风险控制基本知识和体系结构； 2）精通金融业业务运作规则和资金风险控制知识； 3）精通解电商行业业务运作模式、流程和资金风险控制知识。2、技能要求： 1）前瞻性的银行和资金业务风险研究和应用； 2）体系化的银行和资金业务风险方法工具的优化和应用； 3）具有特许金融分析师、CPA、ACCA或同类专业资格优先。3、教育背景要求：金融、会计、财务管理等相关专业本科及以上学历。4、语言能力要求：英语四级及以上，能熟练用作工作语言。"/>
    <s v="广东省深圳市龙岗区坂田街道办华为基地                                                        查看职位地图"/>
    <x v="6"/>
    <s v="民营"/>
    <s v="通信/电信运营、增值服务"/>
    <m/>
    <m/>
    <x v="2"/>
    <x v="1"/>
    <n v="10"/>
    <x v="6"/>
    <x v="0"/>
    <x v="0"/>
    <n v="0"/>
  </r>
  <r>
    <x v="1"/>
    <x v="345"/>
    <s v="不加班"/>
    <s v="职位月薪"/>
    <s v="10001-15000元/月"/>
    <s v="0002-01-01 00:00:00"/>
    <m/>
    <x v="3"/>
    <s v="大专"/>
    <s v="1人"/>
    <s v="一、岗位须知：1、请各位求职者仔细、详细的阅读你投递的职位要求，公司将统一进行审核、通知，谢绝重复投递和未经预约的来访。2、凡应聘成功人员，公司将统一、全面的给予员工提供零基础培训。3、正式入职之后交易资金均由公司提供。二、岗位简介及岗位要求：1、负责公司指定交易账户的资金运作。2、专业不限，经管类、数理类、理工类专业优先考虑。3、人品端正，谦虚好学，自信果敢。4、有很强的数据运算能力及宏观经济数据分析能力。5、公司提供完善的免费提高培训。"/>
    <s v="北京市朝阳区东三环中路9号富尔大厦15层1505（中央电视台对面）                                                        查看职位地图"/>
    <x v="3"/>
    <s v="合资"/>
    <s v="基金/证券/期货/投资"/>
    <n v="10001"/>
    <n v="15000"/>
    <x v="3"/>
    <x v="2"/>
    <n v="1"/>
    <x v="3"/>
    <x v="3"/>
    <x v="1"/>
    <n v="12500.5"/>
  </r>
  <r>
    <x v="1"/>
    <x v="375"/>
    <s v="五险一金"/>
    <s v="职位月薪"/>
    <s v="15001-20000元/月"/>
    <d v="2018-03-22T11:07:27"/>
    <m/>
    <x v="3"/>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来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x v="3"/>
    <s v="合资"/>
    <s v="基金/证券/期货/投资"/>
    <n v="15001"/>
    <n v="20000"/>
    <x v="3"/>
    <x v="2"/>
    <n v="1"/>
    <x v="3"/>
    <x v="3"/>
    <x v="1"/>
    <n v="17500.5"/>
  </r>
  <r>
    <x v="1"/>
    <x v="550"/>
    <s v="不加班"/>
    <s v="职位月薪"/>
    <s v="10001-15000元/月"/>
    <d v="2018-04-03T09:40:45"/>
    <m/>
    <x v="3"/>
    <s v="大专"/>
    <s v="1人"/>
    <s v="一、岗位须知：1、请各位求职者仔细、详细的阅读你所投递的职位要求，公司将统一进行审核、通知，谢绝重复投递和未经预约来访。2、凡应聘成功人员，公司将会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x v="3"/>
    <s v="合资"/>
    <s v="基金/证券/期货/投资"/>
    <n v="10001"/>
    <n v="15000"/>
    <x v="3"/>
    <x v="2"/>
    <n v="1"/>
    <x v="3"/>
    <x v="3"/>
    <x v="1"/>
    <n v="12500.5"/>
  </r>
  <r>
    <x v="1"/>
    <x v="551"/>
    <s v="五险一金"/>
    <s v="职位月薪"/>
    <s v="8001-10000元/月"/>
    <s v="0002-01-01 00:00:00"/>
    <m/>
    <x v="0"/>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金融风控分析助理。"/>
    <s v="北京市朝阳区东三环中路9号富尔大厦15层1505（中央电视台对面）                                                        查看职位地图"/>
    <x v="3"/>
    <s v="合资"/>
    <s v="基金/证券/期货/投资"/>
    <n v="8001"/>
    <n v="10000"/>
    <x v="0"/>
    <x v="2"/>
    <n v="1"/>
    <x v="3"/>
    <x v="3"/>
    <x v="1"/>
    <n v="9000.5"/>
  </r>
  <r>
    <x v="1"/>
    <x v="552"/>
    <s v="五险一金"/>
    <s v="职位月薪"/>
    <s v="6001-8000元/月"/>
    <d v="2018-03-12T17:09:13"/>
    <m/>
    <x v="3"/>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股票风控分析专员。"/>
    <s v="北京市朝阳区东三环中路9号富尔大厦15层1505（中央电视台对面）                                                        查看职位地图"/>
    <x v="3"/>
    <s v="合资"/>
    <s v="基金/证券/期货/投资"/>
    <n v="6001"/>
    <n v="8000"/>
    <x v="3"/>
    <x v="2"/>
    <n v="1"/>
    <x v="3"/>
    <x v="3"/>
    <x v="1"/>
    <n v="7000.5"/>
  </r>
  <r>
    <x v="1"/>
    <x v="553"/>
    <s v="创业公司"/>
    <s v="职位月薪"/>
    <s v="8000-12000元/月"/>
    <s v="0002-01-01 00:00:00"/>
    <m/>
    <x v="1"/>
    <s v="本科"/>
    <s v="1人"/>
    <s v="岗位职责：1、 协助部门领导开展风险管理体系的研究和相关制度拟定；2、 制定风险管理策略，设计风险管理流程，拟定量化风险管理指标；3、 负责具体投资项目的定期追踪，给出评估；4、 具体负责资产管理项目的风险管控，包括审核资产管理项目立项申请、合同等，撰写风险评估报告，参与资产管理项目的尽职调查；5、 负责对日常风险监测过程中发现的各种市场风险、信用风险、流动性风险等各类风险管理状况汇总、分析、评估，并拟定风险控制措施；6、 协助部门领导完成其他工作。任职要求：1、 本科以上学历，从事金融行业风险控制5年以上或供应链金融风险控制3年以上从业经验；2、 具有风险控制意识，了解供应链行业风险控制体系及流程；3、 能独立完成项目风控审查工作，有餐饮供应链金融风险控制工作经验优先；4、 为人诚信，具有高度的责任心，工作主动积极，能承担工作压力。"/>
    <s v="北京市朝阳区十八里店南桥观筑庭园801号楼（孔孟子像院内）                                                        查看职位地图"/>
    <x v="1"/>
    <s v="股份制企业"/>
    <s v="基金/证券/期货/投资"/>
    <n v="8000"/>
    <n v="12000"/>
    <x v="1"/>
    <x v="1"/>
    <n v="1"/>
    <x v="1"/>
    <x v="4"/>
    <x v="1"/>
    <n v="10000"/>
  </r>
  <r>
    <x v="1"/>
    <x v="554"/>
    <s v="每年多次调薪"/>
    <s v="职位月薪"/>
    <s v="面议"/>
    <s v="0002-01-01 00:00:00"/>
    <m/>
    <x v="0"/>
    <s v="大专"/>
    <s v="3人"/>
    <s v="岗位职责：（1）接受客户咨询，维护客户关系；（2）贷款申请标准流程化处理；（3）M1催收提醒；（4）开展借新还旧、结清再贷工作；（5）客户资料整理、移交；（6）负责借款合同、发票及时快递给客户；（7）做好贷后/售后管理；（8）完成上级交办的其他工作。任职要求：1、 五官端正，金融、风险控制、信用管理等专业优先，有客服经验者优先；2、灵活、细致、耐心，具有良好的客户沟通、人际交往及维系客户关系的能力，有一定法律意识；3、勤奋努力，具有吃苦耐劳以达成工作目标的毅力和决心；4、 诚实守信，为人谦虚、具有高度的团队合作精神和高度的工作热情。　福利待遇：1、入职即签正式劳动合同（除在校学生），公司有有系统、完善、公平的晋升体系；2、具有竞争力的薪酬：基本工资+补贴+绩效；3、完善的保险福利：五险一金+其他福利待遇（如带薪年假、商业补充医疗保险等）；4、底薪+绩效，五天工作日，周六周日休息，法定节假日休息；5、各式培训机会：岗前带薪专业技能培训、个人能力素质培训等；6、完善的晋升激励机制，给员工广阔的发展空间及晋升机会；7、丰富多彩的员工活动，如运动会，员工生日会，团建活动、志愿者活动、户外拓展活动，年会等。"/>
    <s v="广州市天河区珠江西路17号3902室"/>
    <x v="1"/>
    <s v="民营"/>
    <s v="专业服务/咨询(财会/法律/人力资源等)"/>
    <m/>
    <m/>
    <x v="0"/>
    <x v="2"/>
    <n v="3"/>
    <x v="1"/>
    <x v="0"/>
    <x v="0"/>
    <n v="0"/>
  </r>
  <r>
    <x v="1"/>
    <x v="555"/>
    <s v="五险一金"/>
    <s v="职位月薪"/>
    <s v="15001-20000元/月"/>
    <s v="0002-01-01 00:00:00"/>
    <m/>
    <x v="3"/>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风控分析。"/>
    <s v="北京市朝阳区东三环中路9号富尔大厦15层1505（中央电视台对面）                                                        查看职位地图"/>
    <x v="3"/>
    <s v="合资"/>
    <s v="基金/证券/期货/投资"/>
    <n v="15001"/>
    <n v="20000"/>
    <x v="3"/>
    <x v="2"/>
    <n v="1"/>
    <x v="3"/>
    <x v="3"/>
    <x v="1"/>
    <n v="17500.5"/>
  </r>
  <r>
    <x v="1"/>
    <x v="556"/>
    <m/>
    <s v="职位月薪"/>
    <s v="30000-50000元/月"/>
    <d v="2018-03-31T15:00:00"/>
    <m/>
    <x v="1"/>
    <s v="本科"/>
    <s v="2人"/>
    <s v="岗位职责：1、全面深入理解业务策略、系统流、数据流等，识别关键风险控制点，根据风险评估制定以战略及风险为导向的数据分析预警平台，通过数据分析手段辅助开展审计工作，推动审计效率提升。2、强有力的项目计划和执行力，通过多维度数据分析，发现异常情况并进行风险评估，输出风险防范策略；负责数据预警模型的构建、优化及评估等；负责维护风险矩阵及关键控制，检测平台运行并定期汇报；3、保持与业务、产品、技术等部门之间良好的沟通与协作，及时分析并跟进业务和系统风险，能推动问题的识别、诊断和解决；具备信息安全、IT风险管理相关专业知识和操作能力，能独立评估现有流程设计合理性和执行有效性，并提出切实可行的建议；4、通过和集团信息系统团队密切合作，有效的跨部门协作推动IT治理和管理持续改进，确保审计各项内控及预警措施高效、正确地植入公司业务流程，不断推动公司风控工作的信息化水平。任职要求：1、具有5年以上工作经验，数理统计、计算机或信息系统、风险管理或审计等相关专业，全日制本科（含）以上学历；具有IT及金融、财务、审计等复合专业背景者优先；2、具备审计监控或信息安全相关系统（含连续审计系统、审计数据分析平台、审计信息系统、信息安全系统等）的规划与开发经验，熟悉系统开发过程、具备主流数据库、操作系统、网络、安全等一种或多种领域的基础知识，熟悉SQL,ACL或其他程序开发语言者优先；具有IT审计、数据分析、内控舞弊审计相关工作经历，熟悉房地产的业务逻辑者优先；四大IT审计经验或者大型企业做过同等信息系统操作或专业IT咨询经验者优先；3、具备良好的职业道德，具有较强的工作责任心和良好的团队协作精神，学习能力和适应性强，抗压能力强，良好的文字表达、沟通能力，善于跨部门合作；优异的独立分析及解决问题的能力，逻辑性强；能够适应快速变化的企业环境；能够根据工作需要出差。"/>
    <s v="深圳市盐田区大梅沙环梅路33号万科中心"/>
    <x v="1"/>
    <s v="民营"/>
    <s v="房地产/建筑/建材/工程"/>
    <n v="30000"/>
    <n v="50000"/>
    <x v="1"/>
    <x v="1"/>
    <n v="2"/>
    <x v="1"/>
    <x v="0"/>
    <x v="0"/>
    <n v="40000"/>
  </r>
  <r>
    <x v="1"/>
    <x v="557"/>
    <s v="五险一金"/>
    <s v="职位月薪"/>
    <s v="15001-20000元/月"/>
    <d v="2018-03-25T11:46:28"/>
    <m/>
    <x v="3"/>
    <s v="大专"/>
    <s v="2人"/>
    <s v="一、岗位须知：1、请各位求职者仔细、详细的阅读您投递的职位要求，公司将统一进行审核、通知，谢绝重复投递和未经预约来访。2、凡应聘成功人员，公司将统一、全面的给予员工提供零基础的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x v="3"/>
    <s v="合资"/>
    <s v="基金/证券/期货/投资"/>
    <n v="15001"/>
    <n v="20000"/>
    <x v="3"/>
    <x v="2"/>
    <n v="2"/>
    <x v="3"/>
    <x v="3"/>
    <x v="1"/>
    <n v="17500.5"/>
  </r>
  <r>
    <x v="1"/>
    <x v="558"/>
    <m/>
    <s v="职位月薪"/>
    <s v="10001-15000元/月"/>
    <s v="0002-01-01 00:00:00"/>
    <m/>
    <x v="2"/>
    <s v="本科"/>
    <s v="1人"/>
    <s v="岗位要求:1、根据公司战略及业务发展要求，构建完善的风险评价及预防体系，全面负责风控管理中心的日常工作；2、负责制定和贯彻公司现金拆借、赎楼、资管等各类业务的风险评价标准、相关制度和工作流程，控制公司业务风险；3、负责对公司各类投资项目的信用风险、市场风险和操作风险进行审查、分析与控制，参与项目评审会；4、对每项业务的实际操作过程及签署文件进行风险分析与评估；5、及时发现未预见的风险及新出现的风险并及时采取防范措施。任职资格：1、金融等相关专业本科及以上学历；2、5以上金融机构风控工作经验；3、具有丰富的项目审批、风险管控经验，熟悉金融行业运作流程和监管法律法规；4、思维缜密、原则性强、责任心强，具有高度的职业道德和敬业精神，良好的领导能力和团队合作能力。"/>
    <s v="深圳市五和大道与雅宝路交汇处星河world"/>
    <x v="0"/>
    <s v="民营"/>
    <s v="房地产/建筑/建材/工程"/>
    <n v="10001"/>
    <n v="15000"/>
    <x v="2"/>
    <x v="1"/>
    <n v="1"/>
    <x v="0"/>
    <x v="0"/>
    <x v="0"/>
    <n v="12500.5"/>
  </r>
  <r>
    <x v="1"/>
    <x v="402"/>
    <s v="不加班"/>
    <s v="职位月薪"/>
    <s v="15001-20000元/月"/>
    <d v="2018-04-02T11:23:32"/>
    <m/>
    <x v="3"/>
    <s v="大专"/>
    <s v="1人"/>
    <s v="一、岗位须知：1、请各位求职者仔细、细致、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x v="3"/>
    <s v="合资"/>
    <s v="基金/证券/期货/投资"/>
    <n v="15001"/>
    <n v="20000"/>
    <x v="3"/>
    <x v="2"/>
    <n v="1"/>
    <x v="3"/>
    <x v="3"/>
    <x v="1"/>
    <n v="17500.5"/>
  </r>
  <r>
    <x v="1"/>
    <x v="506"/>
    <s v="五险一金"/>
    <s v="职位月薪"/>
    <s v="10001-15000元/月"/>
    <d v="2018-04-03T10:35:14"/>
    <m/>
    <x v="3"/>
    <s v="本科"/>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资金安全管理。"/>
    <s v="北京市朝阳区东三环中路9号富尔大厦15层1505（中央电视台对面）                                                        查看职位地图"/>
    <x v="3"/>
    <s v="合资"/>
    <s v="基金/证券/期货/投资"/>
    <n v="10001"/>
    <n v="15000"/>
    <x v="3"/>
    <x v="1"/>
    <n v="1"/>
    <x v="3"/>
    <x v="3"/>
    <x v="1"/>
    <n v="12500.5"/>
  </r>
  <r>
    <x v="1"/>
    <x v="559"/>
    <s v="五险一金"/>
    <s v="职位月薪"/>
    <s v="10001-15000元/月"/>
    <s v="0002-01-01 00:00:00"/>
    <m/>
    <x v="0"/>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风控顾问。"/>
    <s v="北京市朝阳区东三环中路9号富尔大厦15层1505（中央电视台对面）                                                        查看职位地图"/>
    <x v="3"/>
    <s v="合资"/>
    <s v="基金/证券/期货/投资"/>
    <n v="10001"/>
    <n v="15000"/>
    <x v="0"/>
    <x v="2"/>
    <n v="1"/>
    <x v="3"/>
    <x v="3"/>
    <x v="1"/>
    <n v="12500.5"/>
  </r>
  <r>
    <x v="1"/>
    <x v="560"/>
    <s v="不加班"/>
    <s v="职位月薪"/>
    <s v="10001-15000元/月"/>
    <d v="2018-04-02T11:23:32"/>
    <m/>
    <x v="3"/>
    <s v="大专"/>
    <s v="1人"/>
    <s v="一、岗位须知：1、请各位求职者仔细、详细的阅读你投递的职位要求，公司将统一进行审核、通知，谢绝重复投递和未经预约来访。2、凡应聘成功人员，公司将统一、全面的给予员工提供零基础培训。3、正式入职之后所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x v="3"/>
    <s v="合资"/>
    <s v="基金/证券/期货/投资"/>
    <n v="10001"/>
    <n v="15000"/>
    <x v="3"/>
    <x v="2"/>
    <n v="1"/>
    <x v="3"/>
    <x v="3"/>
    <x v="1"/>
    <n v="12500.5"/>
  </r>
  <r>
    <x v="1"/>
    <x v="561"/>
    <s v="节日福利"/>
    <s v="职位月薪"/>
    <s v="8001-10000元/月"/>
    <d v="2017-08-12T21:10:06"/>
    <m/>
    <x v="3"/>
    <s v="本科"/>
    <s v="5人"/>
    <s v="工作职责： 1、投融资项目尽职调查，可行性研究，风险评估和控制；2、负责建立风险评估的系统、风险； 3、负责制定公司风险管理的各项制度和风险控制流程； 4、对公司资金账户进行动态分析、评估监测和报告； 5、负责公司风险管理工作，参与确定资金流程的设计、风险控制权限及设定风控阀值等。资质要求：1.大专及其以上学历，性别不限，金融专业优先；退伍军人、应届毕业生优先；2．热爱金融行业，有励志于长期发展这个行业的意愿； 3.接受免费统一的专业学习培训和模拟训练； 4.成绩优秀的将逐步晋升为中级、高级； 5.认同公司的发展理念，愿意与公司共同发展； 6.具有很强的工作责任心和团队合作精神。薪资待遇：初级：底薪6000 + 盈利20%提成 + 年终奖金+五险 月薪可达8000以上中级：底薪10000+ 盈利20%提成 + 年终奖金 + 五险 月薪可达12000以上高级：底薪15000+ 盈利20%提成 + 年终奖金 + 五险 月薪可达2-3万三、享受待遇：1、 接受免费统一的学习培训和模拟训练；2、 稳定赢利初、中级盘手可以晋升为高级盘手；3、 级别越高，机会越多，收入越高。4、 交易稳定赢利后，工作时间和地点可以自由支配。晋升步骤：免费带薪培训—评估—交易分析专员—交易经理-技术总监-合伙人相关福利：带薪培训，每天100元补助，入职后第一个月工资发放；五险；培训后未达到公司要求者，公司根据学员自身素质，可分配其他工作岗位。注： 交易分析专员只操作公司账户，不需外出寻找客户！加入公司理由:你将掌握更专业的投资理念,扩充你的知识体系,提升你的个人综合能力,你的世界因你而不同;你将拥有高效的、超强的沟通能力,尽显你的语言魅力;你将提升你人脉圈的层次和质量,拓宽自己的眼界和格局;4、we are one!年轻而富有朝气的团队,完善而优厚的福利待遇,在快乐工作的同时结识更多与你志同道合并肩作战的小伙伴!公司地址：北京市朝阳区建外SOHO东区 9号楼16层1601室乘车路线：地铁10号线或1号线国贸站C口出 或公交到大北窑南公司网址：www.cfdce.com"/>
    <s v="北京市朝阳区国贸建外SOHO东区9楼16层"/>
    <x v="0"/>
    <s v="股份制企业"/>
    <s v="基金/证券/期货/投资"/>
    <n v="8001"/>
    <n v="10000"/>
    <x v="3"/>
    <x v="1"/>
    <n v="5"/>
    <x v="0"/>
    <x v="4"/>
    <x v="1"/>
    <n v="9000.5"/>
  </r>
  <r>
    <x v="1"/>
    <x v="562"/>
    <s v="每年多次调薪"/>
    <s v="职位月薪"/>
    <s v="面议"/>
    <s v="0002-01-01 00:00:00"/>
    <m/>
    <x v="0"/>
    <s v="大专"/>
    <s v="1人"/>
    <s v="岗位职责：岗位职责：（1）接受客户咨询，维护客户关系；（2）贷款申请标准流程化处理；（3）M1催收提醒；（4）开展借新还旧、结清再贷工作；（5）客户资料整理、移交；（6）负责借款合同、发票及时快递给客户；（7）做好贷后/售后管理；（8）完成上级交办的其他工作。任职要求：任职要求：1、 五官端正，金融、风险控制、信用管理等专业优先，有客服经验者优先；2、灵活、细致、耐心，具有良好的客户沟通、人际交往及维系客户关系的能力，有一定法律意识；3、勤奋努力，具有吃苦耐劳以达成工作目标的毅力和决心；4、 诚实守信，为人谦虚、具有高度的团队合作精神和高度的工作热情。　福利待遇：1、入职即签正式劳动合同（除在校学生），公司有有系统、完善、公平的晋升体系；2、具有竞争力的薪酬：基本工资+补贴+绩效；3、完善的保险福利：五险一金+其他福利待遇（如带薪年假、商业补充医疗保险等）；4、底薪+绩效，五天工作日，周六周日休息，法定节假日休息；5、各式培训机会：岗前带薪专业技能培训、个人能力素质培训等；6、完善的晋升激励机制，给员工广阔的发展空间及晋升机会；7、丰富多彩的员工活动，如运动会，员工生日会，团建活动、志愿者活动、户外拓展活动，年会等。"/>
    <s v="广州市天河区天河路240号丰兴广场C座1903"/>
    <x v="1"/>
    <s v="民营"/>
    <s v="专业服务/咨询(财会/法律/人力资源等)"/>
    <m/>
    <m/>
    <x v="0"/>
    <x v="2"/>
    <n v="1"/>
    <x v="1"/>
    <x v="0"/>
    <x v="0"/>
    <n v="0"/>
  </r>
  <r>
    <x v="1"/>
    <x v="563"/>
    <s v="五险一金"/>
    <s v="职位月薪"/>
    <s v="8001-10000元/月"/>
    <s v="0002-01-01 00:00:00"/>
    <m/>
    <x v="0"/>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股票期货外汇风控分析。"/>
    <s v="北京市朝阳区东三环中路9号富尔大厦15层1505（中央电视台对面）                                                        查看职位地图"/>
    <x v="3"/>
    <s v="合资"/>
    <s v="基金/证券/期货/投资"/>
    <n v="8001"/>
    <n v="10000"/>
    <x v="0"/>
    <x v="2"/>
    <n v="1"/>
    <x v="3"/>
    <x v="3"/>
    <x v="1"/>
    <n v="9000.5"/>
  </r>
  <r>
    <x v="1"/>
    <x v="564"/>
    <s v="五险一金"/>
    <s v="职位月薪"/>
    <s v="8001-10000元/月"/>
    <s v="0002-01-01 00:00:00"/>
    <m/>
    <x v="0"/>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金融风控分析专员。"/>
    <s v="北京市朝阳区东三环中路9号富尔大厦15层1505（中央电视台对面）                                                        查看职位地图"/>
    <x v="3"/>
    <s v="合资"/>
    <s v="基金/证券/期货/投资"/>
    <n v="8001"/>
    <n v="10000"/>
    <x v="0"/>
    <x v="2"/>
    <n v="1"/>
    <x v="3"/>
    <x v="3"/>
    <x v="1"/>
    <n v="9000.5"/>
  </r>
  <r>
    <x v="1"/>
    <x v="371"/>
    <s v="五险一金"/>
    <s v="职位月薪"/>
    <s v="8001-10000元/月"/>
    <s v="0002-01-01 00:00:00"/>
    <m/>
    <x v="3"/>
    <s v="本科"/>
    <s v="3人"/>
    <s v="岗位职责：（1）熟知信贷、供应链金融等操作流程及风控措施，能独立分析其企业财务数据；（2）对上述相关的项目参与现场尽调、指导区域、分公司制定其方案，并有效的降低风险；（3）参与大区债权类项目的业务审批；（4）负责产业分析、筛选和甄别，把控风险，参与尽职调查工作，并撰写分析报告；（5）熟悉多行多业中核心产业的经营模式、盈利方式，搜集行业信息、关注行业最新动态，建立行业基本数据库；（6）跟踪重点企业动态信息，定期进行尽调，撰写企业调研报告；（7）负责为公司所投资项目提供财务咨询等价值增值服务；（8）负责投后管理财务方面的跟进工作。任职要求：1.具有CPA、法律等相关证书优先2.统招全日制本科及以上学历3.3年以上金融机构尽调经验4.财务、或法务相关专业能力5.熟练掌握Word/PPT/Excel等办公软件"/>
    <s v="北京市西城区西环广场凯德Mall-T1"/>
    <x v="1"/>
    <s v="民营"/>
    <s v="基金/证券/期货/投资"/>
    <n v="8001"/>
    <n v="10000"/>
    <x v="3"/>
    <x v="1"/>
    <n v="3"/>
    <x v="1"/>
    <x v="0"/>
    <x v="1"/>
    <n v="9000.5"/>
  </r>
  <r>
    <x v="1"/>
    <x v="565"/>
    <m/>
    <s v="职位月薪"/>
    <s v="10001-15000元/月"/>
    <d v="2018-03-29T19:41:54"/>
    <m/>
    <x v="2"/>
    <s v="本科"/>
    <s v="1人"/>
    <s v="岗位职责1、参与拟投资的债权项目进行财务尽调，撰写拟投资项目风控意见书，并在投决会上提示风险，给出投资建议；2、对公司已投项目进行有效的风险控制，向公司提出预警信息和调整建议。任职资格1.本科及以上学历，5年以上财务风控类工作经验；2.熟悉融资租赁及商业保理等债权类业务财务尽调及项目评审流程，擅长发现项目风险；3.工作责任心强，具有较强的沟通与组织协调及学习能力，能快速适应环境。"/>
    <s v="深圳市五和大道与雅宝路交汇处星河world"/>
    <x v="0"/>
    <s v="民营"/>
    <s v="房地产/建筑/建材/工程"/>
    <n v="10001"/>
    <n v="15000"/>
    <x v="2"/>
    <x v="1"/>
    <n v="1"/>
    <x v="0"/>
    <x v="0"/>
    <x v="0"/>
    <n v="12500.5"/>
  </r>
  <r>
    <x v="1"/>
    <x v="566"/>
    <s v="五险一金"/>
    <s v="职位月薪"/>
    <s v="4000-6000元/月"/>
    <d v="2017-07-14T13:49:20"/>
    <m/>
    <x v="0"/>
    <s v="本科"/>
    <s v="5人"/>
    <s v="1、审核借款申请人资料的完整性及真实性； 2、按照标准及要求对借款申请人的申请进行详尽、有效的核实与调查，分析审核贷款人资信条件，提出初步的审核意见； 3、通过有效地信用评估手段，甄别、发现存在问题的借款申请，合理控制信用评估风险；4、结合日常审查的问题和操作经验，提出信用审核标准或操作流程的优化建议，加强信用管理，降低信贷损失。任职要求:1、经济、金融、信用管理等相关专业本科及以上学历； 2、具备较强的语言表达能力，良好的沟通能力、逻辑思维能力及分析判断能力；3、具有较强的风险控制意识、客户服务意识及团队合作意识；4、工作认真负责，积极主动，执行力强。"/>
    <s v="深圳市福田区Neo大厦A座23E"/>
    <x v="6"/>
    <s v="民营"/>
    <s v="基金/证券/期货/投资"/>
    <n v="4000"/>
    <n v="6000"/>
    <x v="0"/>
    <x v="1"/>
    <n v="5"/>
    <x v="6"/>
    <x v="0"/>
    <x v="1"/>
    <n v="5000"/>
  </r>
  <r>
    <x v="1"/>
    <x v="523"/>
    <s v="五险一金"/>
    <s v="职位月薪"/>
    <s v="6001-8000元/月"/>
    <d v="2017-11-27T22:57:20"/>
    <m/>
    <x v="5"/>
    <s v="大专"/>
    <s v="8人"/>
    <s v="请认真阅读招聘信息，再确定投递简历盈利——游走在投资与投机之间，徜徉于现实与理想之巅，它是人类社会对于资金和心理博弈的最直接体现，完美的展现了灵长类之魂创造与行动的宣言，是你实现人生理想的最后一环。嘉诺控股集团有您期望的金融高端职位就业的机会;这里是北京金融投资创新企业培育基地；这里是国家人力资源和社会保障部授予的金融外汇投资分析师北京地区考试中心；这里有指引您进入金融领域的梦想导师;这里有助您完成稳定盈利梦想的核心交易及训练体系;您没有经验，这里有交易启蒙的课程；您缺乏技能，这里有专业实战的交易技巧；您曾经亏损，这里有扭亏为盈的交易策略；……无论您是没做过交易的朋友，还是曾今做过或者现在正在做金融交易的朋友，嘉诺控股集团都诚挚欢迎您来共同交流探讨，也许我们的课程给您更深的启发，也许您的建议让我们再次进步。【注】:无需风控员外出寻找客户，只需控制操作公司账户即可【培养方式】公司对于没有交易经验，却对金融衍生品操作有兴趣者，提供正规统一的免费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发掘每一位学员的交易潜力。【学习目标】1、职业下单员：技术全面，心态平稳。2、实用型策略分析师：基本面分析与技术分析相结合，为客户提供参考性强，时效性强，准确性高的策略服务。3、实战型交易讲师：“做我所讲，讲我所做。”将理论和实践紧密结合在一起，与更多的人进行分享。通过系统的学习和训练，所有学员将逐渐具备以下的能力1、具备严格的资金管理能力、风险控制能力，养成良好的交易习惯；2、提高系统思维能力，打造符合自身性格特点及操作风格的交易系统；3、通过学习，达到独立判断和选择交易的机会、具备自如掌控一定规模资金的操作能力；4、具备基本的团队交易规则和团队协作的能力；5、了解国际金融最前沿交易技术及程序化交易管理流程；【面试要求】不提供视频或者电话面试，只能到北京参加一对一面试，无复试，无笔试，不能来北京者请勿投递，面试通过后培训可做延期。【职位要求】1、金融专业优先，培训期间有大量的空余时间；2、热爱金融、对金融经济知识感兴趣；3、有很强的执行力，自制力强，日常生活有规律、有计划；4、有较强的学习能力和新知识的接受能力；5、有抗压能力；6、耐心细致，有责任心，具有保密意识；7、对于基础薄弱或者无经验者有专业的入职培训；8、公司提供良好的晋升机制；9、年龄在20—60周岁均可。【晋升条件】1：初级稳定连续三个月的月盈利12%晋升为公司中级。2：中级稳定连续三个月的月盈利12%晋升为公司高级。【岗位职责】1、正式成为公司的员工之后，负责公司指定账户的资金运作，在稳定盈利的基础之上会逐步增加操作资金。2、以稳定且合理的盈利方式为前提，及时盈利，每月完成公司规定的盈利目标，并在此基础上争取创造更多的盈利。3、定期上交盈利报告，报告时间每月一次。【薪资待遇】初级待遇：基本工资6000起+提成20%+五险+双休+旅游+奖金+福利;（月收入大约11000--16000）中级待遇：基本工资10000起+提成20%+五险+双休+旅游+奖金+福利;（月收入大约16000-26000）高级待遇：基本工资15000起+提成20%+五险+双休+旅游+奖金+福利;（月收入30000以上）公司地址：北京市朝阳区建外SOHO东区 9号楼16层乘车路线：地铁10号线或1号线国贸站C口出 或公交到大北窑南公司网址：http://www.garnorfx.com面试经理：盘经理联系预约电话：13121969832（此号码记好，面试需要填写此预约电话）工作地址北京市朝阳区东三环中路39号院建外SOHO_9号楼_16层1601及25层"/>
    <s v="国贸建外SOHO 9号楼东区16层1601                                                        查看职位地图"/>
    <x v="0"/>
    <s v="股份制企业"/>
    <s v="基金/证券/期货/投资"/>
    <n v="6001"/>
    <n v="8000"/>
    <x v="5"/>
    <x v="2"/>
    <n v="8"/>
    <x v="0"/>
    <x v="4"/>
    <x v="1"/>
    <n v="7000.5"/>
  </r>
  <r>
    <x v="1"/>
    <x v="567"/>
    <m/>
    <s v="职位月薪"/>
    <s v="面议"/>
    <d v="2018-01-07T18:03:30"/>
    <m/>
    <x v="1"/>
    <s v="本科"/>
    <s v="2人"/>
    <s v="岗位职责:1、负责公司web端产品的研发，参与系统的架构设计；2、积极主动跟进业务需求，为改善系统提出建议；3、配合测试人员做好测试工作；4、负责相关技术文档编写；5、参与团队技术交流和分享活动，促进团队共同进步。 任职资格:1、两年及两年以上Javaweb开发经验，本科及本科以上学历，计算机相关专业，以软件开发为兴趣者优先；2、熟练掌握spring、mybatis、springmvc等主流框架，熟练使用FreeMarker前端框架； 3、熟练掌握html、css和javascript等Web开发相关技术，熟悉jquery；4、熟悉redis、memcached 等常用key-value缓存数据库；5、精通SQL语言, 熟练使用Oracle,MySql等常用数据库，有数据库优化经验者优先；"/>
    <s v="西单联通办公楼"/>
    <x v="0"/>
    <s v="国企"/>
    <s v="计算机软件"/>
    <m/>
    <m/>
    <x v="1"/>
    <x v="1"/>
    <n v="2"/>
    <x v="0"/>
    <x v="6"/>
    <x v="0"/>
    <n v="0"/>
  </r>
  <r>
    <x v="1"/>
    <x v="568"/>
    <s v="五险一金"/>
    <s v="职位月薪"/>
    <s v="4001-6000元/月"/>
    <s v="0002-01-01 00:00:00"/>
    <m/>
    <x v="0"/>
    <s v="本科"/>
    <s v="2人"/>
    <s v="1、审核借款申请人资料的完整性及真实性； 2、按照标准及要求对借款申请人的申请进行详尽、有效的核实与调查，分析审核贷款人资信条件，提出初步的审核意见； 3、通过有效地信用评估手段，甄别、发现存在问题的借款申请，合理控制信用评估风险；4、结合日常审查的问题和操作经验，提出信用审核标准或操作流程的优化建议，加强信用管理，降低信贷损失。任职要求:1、经济、金融、信用管理等相关专业本科及以上学历； 2、具备较强的语言表达能力，良好的沟通能力、逻辑思维能力及分析判断能力；3、具有较强的风险控制意识、客户服务意识及团队合作意识；4、工作认真负责，积极主动，执行力强。"/>
    <s v="北京市朝阳区金地中心"/>
    <x v="6"/>
    <s v="民营"/>
    <s v="基金/证券/期货/投资"/>
    <n v="4001"/>
    <n v="6000"/>
    <x v="0"/>
    <x v="1"/>
    <n v="2"/>
    <x v="6"/>
    <x v="0"/>
    <x v="1"/>
    <n v="5000.5"/>
  </r>
  <r>
    <x v="1"/>
    <x v="402"/>
    <s v="五险一金"/>
    <s v="职位月薪"/>
    <s v="面议"/>
    <s v="0002-01-01 00:00:00"/>
    <m/>
    <x v="1"/>
    <s v="硕士"/>
    <s v="1人"/>
    <s v="岗位职责：1.根据业务需要开展拟投资项目的尽职调查工作；开展已投资项目的投资风险控制工作，进行定期投资效益评估；2.协助制定、完善风险、审计规章制度，健全风险、审计体系，编制年度、季度风险计划，确定各时期的风险重点；3.对各部门经营责任制执行情况进行风险审计，并提出风险、审计报告；4.对公司资产质量及安全状况；经营管理政策、方案的合理性与执行力度；各项规章制度的制订、合理性与执行情况；制度的执行情况；项目投资情况，重大经济合同协议等事项进行审计，并提出审计报告；5.对违法乱纪、徇私舞弊、侵占公司资产、损害公司利益以及造成公司重大损失的行为进行专项审计，并提出处罚意见；6.配合外部审计，协助各项目组开展具体审计工作；任职要求：1. 硕士及以上学历；审计、财务、管理等相关专业；2. 3年以上风险、审计工作经验，具备CIA或CPA资格证书优先；3. 熟悉公司风险、审计、投资等相关业务及其法律法规；通晓会计原理；熟悉内部审计准则、程序和方法；4. 具有缜密的逻辑分析能力和敏锐的洞察力；良好的沟通能力、口头与书面表达能力；具备较强的组织协调能力和项目计划策划与实施能力；5. 能主动适应企业文化、有责任心、积极上进、正直、较强的团队合作精神。"/>
    <s v="北京市西城区平安里西大街31号航天金融大厦5A                                                        查看职位地图"/>
    <x v="0"/>
    <s v="国企"/>
    <s v="基金/证券/期货/投资"/>
    <m/>
    <m/>
    <x v="1"/>
    <x v="0"/>
    <n v="1"/>
    <x v="0"/>
    <x v="6"/>
    <x v="1"/>
    <n v="0"/>
  </r>
  <r>
    <x v="1"/>
    <x v="569"/>
    <m/>
    <s v="职位月薪"/>
    <s v="6001-8000元/月"/>
    <d v="2017-02-19T13:36:11"/>
    <m/>
    <x v="4"/>
    <s v="大专"/>
    <s v="1人"/>
    <s v="工作地点：To 刚来北京的乡亲们：此工作地点在北京东五环To 远在海淀昌平的乡亲们：谢绝乃们投递，节省双方的时间To 还在学校的小孩子们：抱歉不提供住宿北京市朝阳区地铁八通线高碑店地铁站920米-兴隆庄甲8号C座五层公交车站—民航医院（648,615等）此岗位工作时间为八小时五天制，属公司直招，非派遣。工作职责： 1、该岗位为信贷投资风险管理人员，在呼叫中心以电话平台对逾期款项进行提醒及催缴，降低资金风险； 2、处理公司提供的逾期客户名单，并对部分信息缺失者进行资料查找及补充； 3、由公司提供所需岗位培训，认真掌握培训内容； 4、完成直属上级交办的其他任务，业绩优秀且具备管理能力者，公司重点培养，给予晋升机会。任职资格： 1、大专及以上学历，对数字敏感，逻辑思维清晰；可接受应届毕业生； 2、沟通能力强，普通话标准，具备较好的服务意识； 3、工作态度严谨，具备团队合作精神及独立解决问题的能力； 4、有金融业催收或客服经验可优先。福利待遇： 1、享受规律的5天8小时工作制度； 2、入职签订正式劳动合同，作为薪资福利的法律保障； 3、享受齐全的五险一金； 4、一年有5天带薪年假； 5、岗前带薪培训； 6、重大节日礼品慰问； 7、月、季度、年度，不定时针对个人成长的培训机会； 8、公司目前处于高速发展阶段，有良好的职业发展空间，业绩优秀且具备管理能力者，公司给予晋升机会学习带领团队经验，向管理层迈进。工作地址北京市朝阳区兴隆庄甲8号C座五层(地铁八通线高碑店站附近）"/>
    <s v="北京市朝阳区地铁八通线高碑店地铁站920米-兴隆庄甲8号C座五层"/>
    <x v="6"/>
    <s v="民营"/>
    <s v="基金/证券/期货/投资"/>
    <n v="6001"/>
    <n v="8000"/>
    <x v="4"/>
    <x v="2"/>
    <n v="1"/>
    <x v="6"/>
    <x v="0"/>
    <x v="1"/>
    <n v="7000.5"/>
  </r>
  <r>
    <x v="1"/>
    <x v="570"/>
    <s v="创业公司"/>
    <s v="职位月薪"/>
    <s v="15001-20000元/月"/>
    <d v="2018-03-28T11:07:08"/>
    <m/>
    <x v="3"/>
    <s v="大专"/>
    <s v="3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管理公司资金如对该岗位感兴趣，请先投递简历我们将尽快联系您"/>
    <s v="北京市朝阳区东三环中路9号富尔大厦15层1505（中央电视台对面）                                                        查看职位地图"/>
    <x v="3"/>
    <s v="合资"/>
    <s v="基金/证券/期货/投资"/>
    <n v="15001"/>
    <n v="20000"/>
    <x v="3"/>
    <x v="2"/>
    <n v="3"/>
    <x v="3"/>
    <x v="3"/>
    <x v="1"/>
    <n v="17500.5"/>
  </r>
  <r>
    <x v="1"/>
    <x v="338"/>
    <s v="每年多次调薪"/>
    <s v="职位月薪"/>
    <s v="8000-12000元/月"/>
    <d v="2018-04-07T20:25:54"/>
    <m/>
    <x v="3"/>
    <s v="本科"/>
    <s v="2人"/>
    <s v="岗位职责：1、负责拟投资项目的财务分析及尽职调查，对项目进行合规性和真实性的审查；2、参与公司投资决策，发表投资风控意见；3、投后项目的定期复盘、财务规范跟踪，保障项目顺利执行及退出。任职要求：1、法律、金融、会计等相关专业的本科以上学历；2、会计师事务所审计工作2-3年工作经验，注册会计师优先；3、为人正直，坚持原则，逻辑能力强，乐于发现问题及解决问题。岗位亮点： 风险控制是金鼎资本得以快速稳健发展的核心优势之一，我们以为客户创造稳健持久的高回报作为自己的使命，打造属于金鼎资本的风险控制体系。金鼎的风控团队可以参与项目的投前立项、投中尽调和投后复盘工作，是金鼎资本专业团队中最有机会参与到整个项目运作中的核心部门。在这样的团队里，可以快速提高对项目的判断力和格局视野，提高全流程投资的能力，期待有学识、有理想、有奋斗精神的你加入风控团队！"/>
    <s v="北京市东城区东四十条甲22号南新仓商务大厦A座A601"/>
    <x v="4"/>
    <s v="民营"/>
    <s v="基金/证券/期货/投资"/>
    <n v="8000"/>
    <n v="12000"/>
    <x v="3"/>
    <x v="1"/>
    <n v="2"/>
    <x v="4"/>
    <x v="0"/>
    <x v="1"/>
    <n v="10000"/>
  </r>
  <r>
    <x v="1"/>
    <x v="366"/>
    <s v="五险一金"/>
    <s v="职位月薪"/>
    <s v="35000-60000元/月"/>
    <s v="0002-01-01 00:00:00"/>
    <m/>
    <x v="0"/>
    <s v="不限"/>
    <s v="1人"/>
    <s v="岗位职责：1.   负责建立并完善全集团风控管理体系、以IPC为基础搭架风控模型；2.   负责制订并完善集团的风控管理制度、流程和风控管控要点；3.   负责管理、指导集团风控管理中心，并通过中心管理全集团的风控体系；4.   组织并参与集团投融资项目、投行业务项目等重大项目的尽职调查和前期风险审核，同时对项目的事中风险控制、事后风险管控，出具风险评估报告。5.   定期出具集团风险常规管理报告，针对集团即时风险问题，评估风险状态与风险程度，分析风险来源和影响，提供解决方案；6.   提供风险交易结构设计，共同确定项目风险控制措施并进行风险评估，完善项目风险控制、部门工作内部风险控制制度；7.   设计、论证和审核重大投资项目方案、参与商业谈判及项目执行；8.   董事长交办的其他重要事项；任职要求：1.   本科以上学历，八年以上风控管理经验；2.   热爱金融行业，对金融、产业有着自己执着的理想；3.   熟悉小微信贷、供应链金融、保理金融、汽车金融等多领域金融服务的业务模式；4.   有包商银行从业经历、熟悉IPC模型转化的经验者优先；"/>
    <s v="北京市朝阳区建国路56号，天洋运河壹号G2栋                                                        查看职位地图"/>
    <x v="1"/>
    <s v="股份制企业"/>
    <s v="基金/证券/期货/投资"/>
    <n v="35000"/>
    <n v="60000"/>
    <x v="0"/>
    <x v="3"/>
    <n v="1"/>
    <x v="1"/>
    <x v="4"/>
    <x v="1"/>
    <n v="47500"/>
  </r>
  <r>
    <x v="1"/>
    <x v="523"/>
    <s v="五险一金"/>
    <s v="职位月薪"/>
    <s v="8001-10000元/月"/>
    <d v="2017-11-24T09:56:55"/>
    <m/>
    <x v="3"/>
    <s v="大专"/>
    <s v="8人"/>
    <s v="请认真阅读招聘信息，再确定投递简历盈利——游走在投资与投机之间，徜徉于现实与理想之巅，它是人类社会对于资金和心理博弈的最直接体现，完美的展现了灵长类之魂创造与行动的宣言，是你实现人生理想的最后一环。嘉诺控股集团有您期望的金融高端职位就业的机会;这里是北京金融投资创新企业培育基地；这里是国家人力资源和社会保障部授予的金融外汇投资分析师北京地区考试中心；这里有指引您进入金融领域的梦想导师;这里有助您完成稳定盈利梦想的核心交易及训练体系;您没有经验，这里有交易启蒙的课程；您缺乏技能，这里有专业实战的交易技巧；您曾经亏损，这里有扭亏为盈的交易策略；……无论您是没做过交易的朋友，还是曾今做过或者现在正在做金融交易的朋友，嘉诺控股集团都诚挚欢迎您来共同交流探讨，也许我们的课程给您更深的启发，也许您的建议让我们再次进步。【注】:无需风控员外出寻找客户，只需控制操作公司账户即可【培养方式】公司对于没有交易经验，却对金融衍生品操作有兴趣者，提供正规统一的免费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发掘每一位学员的交易潜力。【学习目标】1、职业下单员：技术全面，心态平稳。2、实用型策略分析师：基本面分析与技术分析相结合，为客户提供参考性强，时效性强，准确性高的策略服务。3、实战型交易讲师：“做我所讲，讲我所做。”将理论和实践紧密结合在一起，与更多的人进行分享。通过系统的学习和训练，所有学员将逐渐具备以下的能力1、具备严格的资金管理能力、风险控制能力，养成良好的交易习惯；2、提高系统思维能力，打造符合自身性格特点及操作风格的交易系统；3、通过学习，达到独立判断和选择交易的机会、具备自如掌控一定规模资金的操作能力；4、具备基本的团队交易规则和团队协作的能力；5、了解国际金融最前沿交易技术及程序化交易管理流程；【面试要求】不提供视频或者电话面试，只能到北京参加一对一面试，无复试，无笔试，不能来北京者请勿投递，面试通过后培训可做延期。【职位要求】1、金融专业优先，培训期间有大量的空余时间；2、热爱金融、对金融经济知识感兴趣；3、有很强的执行力，自制力强，日常生活有规律、有计划；4、有较强的学习能力和新知识的接受能力；5、有抗压能力；6、耐心细致，有责任心，具有保密意识；7、对于基础薄弱或者无经验者有专业的入职培训；8、公司提供良好的晋升机制；9、年龄在20—60周岁均可。【晋升条件】1：初级稳定连续三个月的月盈利12%晋升为公司中级。2：中级稳定连续三个月的月盈利12%晋升为公司高级。【岗位职责】1、正式成为公司的员工之后，负责公司指定账户的资金运作，在稳定盈利的基础之上会逐步增加操作资金。2、以稳定且合理的盈利方式为前提，及时盈利，每月完成公司规定的盈利目标，并在此基础上争取创造更多的盈利。3、定期上交盈利报告，报告时间每月一次。【薪资待遇】初级待遇：基本工资6000起+提成20%+五险+双休+旅游+奖金+福利;（月收入大约11000--16000）中级待遇：基本工资10000起+提成20%+五险+双休+旅游+奖金+福利;（月收入大约16000-26000）高级待遇：基本工资15000起+提成20%+五险+双休+旅游+奖金+福利;（月收入30000以上）公司地址：北京市朝阳区建外SOHO东区 9号楼16层乘车路线：地铁10号线或1号线国贸站C口出 或公交到大北窑南公司网址：http://www.garnorfx.com面试经理：盘经理联系预约电话：13121969832（此号码记好，面试需要填写此预约电话）工作地址北京市朝阳区东三环中路39号院建外SOHO_9号楼_16层1601及25层"/>
    <s v="国贸建外SOHO东区9号楼16层                                                        查看职位地图"/>
    <x v="0"/>
    <s v="股份制企业"/>
    <s v="基金/证券/期货/投资"/>
    <n v="8001"/>
    <n v="10000"/>
    <x v="3"/>
    <x v="2"/>
    <n v="8"/>
    <x v="0"/>
    <x v="4"/>
    <x v="1"/>
    <n v="9000.5"/>
  </r>
  <r>
    <x v="1"/>
    <x v="571"/>
    <s v="不加班"/>
    <s v="职位月薪"/>
    <s v="15001-20000元/月"/>
    <d v="2018-04-02T11:23:32"/>
    <m/>
    <x v="3"/>
    <s v="大专"/>
    <s v="1人"/>
    <s v="一、岗位须知：1、请各位求职者仔细、详细、细致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考虑。3、人品端正，谦虚好学，自信果敢。4、有很强的数据运算能力及宏观经济数据分析能力。5、公司提供完善的免费提高培训。"/>
    <s v="北京市朝阳区东三环中路9号富尔大厦15层1505（中央电视台对面）                                                        查看职位地图"/>
    <x v="3"/>
    <s v="合资"/>
    <s v="基金/证券/期货/投资"/>
    <n v="15001"/>
    <n v="20000"/>
    <x v="3"/>
    <x v="2"/>
    <n v="1"/>
    <x v="3"/>
    <x v="3"/>
    <x v="1"/>
    <n v="17500.5"/>
  </r>
  <r>
    <x v="1"/>
    <x v="572"/>
    <m/>
    <s v="职位月薪"/>
    <s v="20001-30000元/月"/>
    <s v="0002-01-01 00:00:00"/>
    <m/>
    <x v="1"/>
    <s v="本科"/>
    <s v="2人"/>
    <s v="偏法律、会计各一人岗位职责：1、审核拟立项项目资料，组织召开立项会，对已立项项目跟踪管理并提供财务会计、法律业务咨询。2、审核拟投资项目报告及相关资料，对投资项目的法律合规性及财务规范性进行审查，提出相应的风险控制意见。协调集团公司风控部安排投资项目决策流程。3、审核拟投资项目的相关合同、协议及其他法律文件，确保相关法律文件的规范性和合法性。4、负责项目后期管理中相关合同及法律文件的审核，对已投资项目财务状况、经营状况进行监测及风险评估，对投资项目退出方案提供建议法律、财务意见。任职要求：1、法律、金融经济类、财务等相关专业本科及以上学历；其他专业已取得注册会计师资格或律师资格；2、有投资公司及相关金融机构风控法律合规审核经历；或律师事务所、会计师事务所IPO业务经验；3、熟悉VC/PE投资业务流程及相关法律法规；4、同等条件，具有注册会计师资格或者律师资格优先。"/>
    <s v="深圳市罗湖区宝安北路3039号深圳人才大市场大厦"/>
    <x v="3"/>
    <s v="国企"/>
    <s v="中介服务"/>
    <n v="20001"/>
    <n v="30000"/>
    <x v="1"/>
    <x v="1"/>
    <n v="2"/>
    <x v="3"/>
    <x v="6"/>
    <x v="0"/>
    <n v="25000.5"/>
  </r>
  <r>
    <x v="1"/>
    <x v="573"/>
    <s v="五险一金"/>
    <s v="职位月薪"/>
    <s v="10001-15000元/月"/>
    <d v="2017-06-01T15:28:04"/>
    <m/>
    <x v="3"/>
    <s v="大专"/>
    <s v="3人"/>
    <s v="工作职责：1、投融资项目尽职调查，可行性研究，风险评估和控制；2、负责建立风险评估的系统、风险；3、负责制定公司风险管理的各项制度和风险控制流程；4、对公司资金账户进行动态分析、评估监测和报告； 5、负责公司风险管理工作，参与确定资金流程的设计、风险控制权限及设定风控阀值等。资质要求：1.大专及其以上学历，性别不限，金融专业优先；退伍军人、应届毕业生优先；2．热爱金融行业，有励志于长期发展这个行业的意愿；3.接受免费统一的专业学习培训和模拟训练；4.成绩优秀的将逐步晋升为中级、高级；5.认同公司的发展理念，愿意与公司共同发展；6.具有很强的工作责任心和团队合作精神。薪资待遇：初级：底薪6000 + 盈利20%提成 + 年终奖金+五险 月薪可达8000以上中级：底薪10000+ 盈利20%提成 + 年终奖金 + 五险 月薪可达12000以上高级：底薪15000+ 盈利20%提成 + 年终奖金 + 五险 月薪可达2-3万程序化：底薪20000+ 盈利20%提成 + 年终奖金 + 五险 月薪可达3-8万联系经理：13121969832 盘经理 QQ 761049193"/>
    <s v="北京市朝阳区国贸建外SOHO东区9楼16层1601"/>
    <x v="0"/>
    <s v="股份制企业"/>
    <s v="基金/证券/期货/投资"/>
    <n v="10001"/>
    <n v="15000"/>
    <x v="3"/>
    <x v="2"/>
    <n v="3"/>
    <x v="0"/>
    <x v="4"/>
    <x v="1"/>
    <n v="12500.5"/>
  </r>
  <r>
    <x v="1"/>
    <x v="574"/>
    <s v="每年多次调薪"/>
    <s v="职位月薪"/>
    <s v="面议"/>
    <s v="0002-01-01 00:00:00"/>
    <m/>
    <x v="0"/>
    <s v="大专"/>
    <s v="2人"/>
    <s v="岗位职责：（1）接受客户咨询，维护客户关系；（2）贷款申请标准流程化处理；（3）M1催收提醒；（4）开展借新还旧、结清再贷工作；（5）客户资料整理、移交；（6）负责借款合同、发票及时快递给客户；（7）做好贷后/售后管理；（8）完成上级交办的其他工作。任职要求：1、 五官端正，金融、风险控制、信用管理等专业优先，有客服经验者优先；2、灵活、细致、耐心，具有良好的客户沟通、人际交往及维系客户关系的能力，有一定法律意识；3、勤奋努力，具有吃苦耐劳以达成工作目标的毅力和决心；4、 诚实守信，为人谦虚、具有高度的团队合作精神和高度的工作热情。　福利待遇：1、入职即签正式劳动合同（除在校学生），公司有有系统、完善、公平的晋升体系；2、具有竞争力的薪酬：基本工资+补贴+绩效；3、完善的保险福利：五险一金+其他福利待遇（如带薪年假、商业补充医疗保险等）；4、底薪+绩效，五天工作日，周六周日休息，法定节假日休息；5、各式培训机会：岗前带薪专业技能培训、个人能力素质培训等；6、完善的晋升激励机制，给员工广阔的发展空间及晋升机会；7、丰富多彩的员工活动，如运动会，员工生日会，团建活动、志愿者活动、户外拓展活动，年会等。"/>
    <s v="广州市天河区珠江西路17号广晟国际大厦3902"/>
    <x v="1"/>
    <s v="民营"/>
    <s v="专业服务/咨询(财会/法律/人力资源等)"/>
    <m/>
    <m/>
    <x v="0"/>
    <x v="2"/>
    <n v="2"/>
    <x v="1"/>
    <x v="0"/>
    <x v="0"/>
    <n v="0"/>
  </r>
  <r>
    <x v="2"/>
    <x v="144"/>
    <s v="创业公司"/>
    <s v="职位月薪"/>
    <s v="18000-30000元/月"/>
    <d v="2018-04-08T09:56:06"/>
    <m/>
    <x v="3"/>
    <s v="本科"/>
    <s v="1人"/>
    <s v="我们期望：?1. 应用数学、计算机、统计、金融等相关专业本科以上学历；?2. 2-3年数据分析相关工作经验，有互联网金融经验优先； ?3. 熟练运用SQL、EXCEL、R/Python等工具进行数据处理和分析；?4. 熟悉分类、回归、聚类等数据统计模型，具有一定的建模实践经验；?5. 熟悉大规模数据挖掘、机器学习、自然语言处理、分布式计算等相关技术者优先；?6. 严谨的逻辑思维、数理逻辑分析能力强，敏锐的商业感觉，能制定出清晰的策略。?工作内容：?1. 报表支持：完善数据报表，统计各个产品线核心指标；?2. 业务分析：对业务数据统计分析，为公司业务发展提供支持；?3. 风控分析：根据用户数据进行分析，参与优化改进风控特征和模型。"/>
    <s v="北京市朝阳区团结湖中青大厦19层1903                                                        查看职位地图"/>
    <x v="0"/>
    <s v="民营"/>
    <s v="互联网/电子商务"/>
    <n v="18000"/>
    <n v="30000"/>
    <x v="3"/>
    <x v="1"/>
    <n v="1"/>
    <x v="0"/>
    <x v="0"/>
    <x v="0"/>
    <n v="24000"/>
  </r>
  <r>
    <x v="2"/>
    <x v="575"/>
    <s v="五险一金"/>
    <s v="职位月薪"/>
    <s v="4000-8000元/月"/>
    <d v="2018-04-08T09:21:12"/>
    <m/>
    <x v="3"/>
    <s v="大专"/>
    <s v="1人"/>
    <s v="帛铎文化传媒隶属于广州帛铎文化传播有限公司打造的集编辑、出版、发行为一体的专业平台，自2008年8月28日成立以来一定秉承&amp;mdash;&amp;mdash;大帛之冠 徇以木铎的经营原则，竭诚为全国各地的客户提供高效、负责、专业的服务。【公司官网】http://bodolw.com/【岗位职责】1. 行业数据搜集，整理，挖掘，分析，清洗；2. 负责数据统计平台的开发建设；3. 数据库的维护、优化。【任职资格】1. 大专以上学历,计算机、网络工程等相关专业；2. 有一年左右的网络爬虫、数据挖掘、数据清洗等工作经验优先；3. 能熟练使用SQL，熟悉Python、C++、Java等语言至少一门语言。【福利待遇】1. 为老员工安排固定医院进行免费的年度体检，（员工试用期过后，可报销体检费用+交通补助+工作服）；2. 包吃中餐和晚餐（已请人做饭，干净卫生）；3. 享受五险；4. 享受工龄生日派对；5. 享受每年7-15天的省外游；6. 员工享受法定假期；入职一年可享受4天以上的年假；7. 一年划分成15个工作月，发放15次工资，5次季度奖金。【上班时间】8：30-12：00 ? ? 13：30-17：00（5.5天制）【工作地址】广州市天河区广园东路2191号时代新世界中心南塔1004室公交车：豪景花园站、省军区省站、军体院站地铁：广州东站（B2出口，往健力百合酒店方向走。）"/>
    <s v="广州市广园东路2191号时代新世界中心南塔1004室"/>
    <x v="4"/>
    <s v="民营"/>
    <s v="媒体/出版/影视/文化传播"/>
    <n v="4000"/>
    <n v="8000"/>
    <x v="3"/>
    <x v="2"/>
    <n v="1"/>
    <x v="4"/>
    <x v="0"/>
    <x v="0"/>
    <n v="6000"/>
  </r>
  <r>
    <x v="2"/>
    <x v="576"/>
    <s v="创业公司"/>
    <s v="职位月薪"/>
    <s v="18000-30000元/月"/>
    <d v="2018-04-04T12:22:41"/>
    <m/>
    <x v="1"/>
    <s v="本科"/>
    <s v="2人"/>
    <s v="岗位职责：岗位职责：1. 负责用户画像和智能推荐系统的算法开发，以及相关模块的设计和实现。2. 分析用户的基本属性和行为轨迹，并预测用户的潜在特性和行为。3. 根据用户画像进行用户分群，并进行相关的精准推荐。任职资格1. 计算机相关专业，本科及以上学历，3年以上数据挖掘相关工作经验。2. 具有良好的逻辑分析能力、沟通能力和团队合作意识。3. 熟悉常用的推荐算法，理解主流的监督式机器学习模型。4. 参与过用户画像系统和推荐系统从0到1的构建。5. 过硬的数据清洗和处理技能，深刻理解相关要义。6. 扎实的编程技能，熟悉 Java、Python 和 Scala 等语言。7. 熟悉 MySQL、Redis 等数据库。8. 有较强的执行力以及分析问题和解决实际问题的能力。加分技能1. 有大规模推荐系统的研发经验。2. 有处理海量实时数据和离线数据的经验。3. 参与过用户画像系统和推荐系统从1到10的构建。4. 熟悉sklearn、TensorFlow、NLTK等机器学习框架者。5. 熟悉Hadoop、Spark、HBase、Hive、Kafka、Storm等计算平台和工具。6. 掌握机器学习、深度学习、图像识别、自然语言处理中的一项或多项。"/>
    <s v="东城区东直门北小街歌华大厦B座10层1021室                                                        查看职位地图"/>
    <x v="0"/>
    <s v="民营"/>
    <s v="互联网/电子商务"/>
    <n v="18000"/>
    <n v="30000"/>
    <x v="1"/>
    <x v="1"/>
    <n v="2"/>
    <x v="0"/>
    <x v="0"/>
    <x v="0"/>
    <n v="24000"/>
  </r>
  <r>
    <x v="2"/>
    <x v="144"/>
    <s v="节日福利"/>
    <s v="职位月薪"/>
    <s v="30001-50000元/月"/>
    <d v="2018-04-04T09:04:02"/>
    <m/>
    <x v="3"/>
    <s v="本科"/>
    <s v="1人"/>
    <s v="职位要求1、本科以上学历，扎实的机器学习、数据挖掘、统计学理论基础；有统计、应用数学、金融等相关专业背景优先；2、精通常见机器学习算法（如逻辑回归、SVM、神经网络、决策树、贝叶斯等），有实际建模经验，掌握深度学习算法优先；3、具有扎实的计算机操作系统、数据结构等编程基础，精通至少一门编程语言例如JAVA/python/R等；4、熟悉Map-Reduce模型，对Hadoop、Spark、Storm等大规模数据存储与运算平台有实践经验优先。5、熟悉No SQL数据库，有mongodb数据库使用经验者优先。注意：本岗位工作时间为996、不能接受加班的请慎投！"/>
    <s v="北京市朝阳区望京soho                                                        查看职位地图"/>
    <x v="4"/>
    <s v="民营"/>
    <s v="IT服务(系统/数据/维护)"/>
    <n v="30001"/>
    <n v="50000"/>
    <x v="3"/>
    <x v="1"/>
    <n v="1"/>
    <x v="4"/>
    <x v="0"/>
    <x v="0"/>
    <n v="40000.5"/>
  </r>
  <r>
    <x v="2"/>
    <x v="144"/>
    <s v="五险一金"/>
    <s v="职位月薪"/>
    <s v="15001-20000元/月"/>
    <d v="2018-04-08T11:55:37"/>
    <m/>
    <x v="0"/>
    <s v="本科"/>
    <s v="2人"/>
    <s v="岗位职责：1、在大数据场景下，应用数据挖掘/机器学习等技术建立模型，深入分析医疗影像数据，提取病例特征。2、应用统计学相关技术形成分析报告，为产品研发和运营提供数据支持。任职要求：1.本科以上数学、统计学、物理、计算机等相关专业毕业。英语能力强，可浏览英文网站；2.熟悉linux操作,熟练掌握Python语言以及基于Python的数据处理框架；3. 精通R、SAS、SPSS、Matlab等挖掘工具；4.熟悉常见机器学习算法（如逻辑回归、SVM、神经网络、决策树、贝叶斯等）；5.熟练掌握hadoop/spark/storm等分布式数据处理框架及，Hive/SparkSQL等数据仓库工具；6.熟练使用Redis、Mongodb、Hbase等NoSQL数据库；7.熟悉hdfs/mapreduce/yarn/hive/flume/storm/hbase/Mahout/spark等分布式开源项目中的一种或多种。"/>
    <s v="北京市丰台区南四环西路186号汉威国际广场"/>
    <x v="4"/>
    <s v="民营"/>
    <s v="互联网/电子商务"/>
    <n v="15001"/>
    <n v="20000"/>
    <x v="0"/>
    <x v="1"/>
    <n v="2"/>
    <x v="4"/>
    <x v="0"/>
    <x v="0"/>
    <n v="17500.5"/>
  </r>
  <r>
    <x v="2"/>
    <x v="247"/>
    <s v="年终分红"/>
    <s v="职位月薪"/>
    <s v="2001-4000元/月"/>
    <d v="2018-04-08T09:58:43"/>
    <m/>
    <x v="4"/>
    <s v="本科"/>
    <s v="1人"/>
    <s v="职位描述 1. 根据项目经理或高级数据挖掘工程师要求独立完成项目的数据搜集和数据处理；2. 能够快速根据项目需要学习并理解行业知识，并能在项目经理或高级数据挖掘工程指导下完成部分数据分析工作；3. 能够使用R，Python等开源平台根据用户需求定制开发相应的算法；4. 理解数据挖掘模型及预测分析结果，撰写相关分析报告；5. 了解数据仓库及商务智能背景，熟练掌握一类数据展现分析工具，如：Tableau，Cognos等；任职要求 1. 信息化管理、数学或统计学专业背景，本科以上学历 2. 具有深厚的统计学、数据挖掘知识基础 3. 精通数据挖掘方法论，熟悉数据挖掘项目过程； 4. 熟悉并掌握SAS、SPSS统计分析或数据挖掘工具至少一种；或具备Python，R等使用开源平台开发算法的能力；5.有SAS培训经验及证书者优先6. 有很强的事业心、责任感，良好敬业精神、团队精神与人际沟通能力；7.上海户口优先考虑。工作地址上海市普陀区怒江北路399号802室（近地铁13号线）"/>
    <s v="上海市普陀区怒江北路399号新曹杨科技大厦802室                                                        查看职位地图"/>
    <x v="4"/>
    <s v="民营"/>
    <s v="计算机软件"/>
    <n v="2001"/>
    <n v="4000"/>
    <x v="4"/>
    <x v="1"/>
    <n v="1"/>
    <x v="4"/>
    <x v="0"/>
    <x v="0"/>
    <n v="3000.5"/>
  </r>
  <r>
    <x v="2"/>
    <x v="144"/>
    <m/>
    <s v="职位月薪"/>
    <s v="10000-20000元/月"/>
    <d v="2018-04-08T10:01:04"/>
    <m/>
    <x v="3"/>
    <s v="本科"/>
    <s v="1人"/>
    <s v="岗位职责：1、参与项目的需求调研，负责业务数据的挖掘、整合与分析模型的建立、优化和评估；2、参与项目的实施，负责数据结果提交、测试反馈与优化；3、运营及决策提供业务分析及数据支持；4、建立采集、转换、整合数据，与展现开发报表分析的数据设计流程，并应用于实际操作中。岗位要求：1、计算机相关专业，有一定编程基础；数学专业，对于统计分析相关的理论有一定基础；2、熟悉Oracle、Mysql等数据库；3、具有海量数据挖掘、数据分析、机器学习等相关项目经验优先；有分布式计算或高性能并行计算的项目经验优先；4、熟悉机器学习算法。"/>
    <s v="中山一路金羊一街2号                                                        查看职位地图"/>
    <x v="0"/>
    <s v="民营"/>
    <s v="计算机软件"/>
    <n v="10000"/>
    <n v="20000"/>
    <x v="3"/>
    <x v="1"/>
    <n v="1"/>
    <x v="0"/>
    <x v="0"/>
    <x v="0"/>
    <n v="15000"/>
  </r>
  <r>
    <x v="2"/>
    <x v="577"/>
    <s v="五险一金"/>
    <s v="职位月薪"/>
    <s v="5000-8000元/月"/>
    <d v="2018-04-04T09:21:58"/>
    <m/>
    <x v="0"/>
    <s v="不限"/>
    <s v="2人"/>
    <s v="岗位职责：负责业务线下特定产品的数据监测、数据分析、数据挖掘、撰写和汇报分析报告；给运营团队提供集中培训及日常咨询，传播指标分解、数据分析方法；与开发团队协调沟通相关项目情况，提出数据收集、清洗、整理需求，合理把控项目进度；负责对用户数据进行深入分析，如页面点击分布、用户行为习惯等，了解用户需求并提出优化改善建议；负责对产品数据进行趋势分析，协助技术推动产品优化，改善用户体验；负责收集行业及竞争对手的相关数据、监测剖析，提供分析报告；负责为市场决策、运营决策、推广策略提供数据支持。任职要求：本科以上学历，统计、应用数学和数据挖掘相关专业，辅修心理学为佳；1年以上网站运营或数据分析经验；熟练使用SQL、EXCEL或SPSS等网站数据分析处理工具，能够综合使用各种数理统计、数据分析、数据挖掘、制表绘图等软件进行图表、图像以及文字处理；优秀的数据分析能力和报告撰写能力，敏锐的观察力，解决问题能力；团队协作能力强，与其他部门沟通能力强。"/>
    <s v="上海市长寿路200号                                                        查看职位地图"/>
    <x v="3"/>
    <s v="上市公司"/>
    <s v="计算机软件"/>
    <n v="5000"/>
    <n v="8000"/>
    <x v="0"/>
    <x v="3"/>
    <n v="2"/>
    <x v="3"/>
    <x v="2"/>
    <x v="0"/>
    <n v="6500"/>
  </r>
  <r>
    <x v="2"/>
    <x v="144"/>
    <s v="五险一金"/>
    <s v="职位月薪"/>
    <s v="10000-20000元/月"/>
    <d v="2018-02-24T09:36:30"/>
    <m/>
    <x v="1"/>
    <s v="硕士"/>
    <s v="1人"/>
    <s v="岗位职责：1.负责海量数据的清洗、加工、挖掘等工作；2.用户价值挖掘，用户兴趣偏好预测，用户行为特征评分，用户基础画像等分析用户潜在商业价值和属性；3.有过风控建模经验；4.负责设计并实现数据/特征/模型等相关的化平台服务；任职要求：1.要求硕士及以上学历，统计、数学、数据挖掘、计算机等相关方向；2.要求3年以上相关工作经验，精通统计学、数据挖掘的各种算法；3.要求熟练使用R、Python、SAS至少一种软件进行建模。"/>
    <s v="北京市朝阳区建国路92号世茂大厦C座13层                                                        查看职位地图"/>
    <x v="0"/>
    <s v="民营"/>
    <s v="互联网/电子商务"/>
    <n v="10000"/>
    <n v="20000"/>
    <x v="1"/>
    <x v="0"/>
    <n v="1"/>
    <x v="0"/>
    <x v="0"/>
    <x v="0"/>
    <n v="15000"/>
  </r>
  <r>
    <x v="2"/>
    <x v="578"/>
    <s v="创业公司"/>
    <s v="职位月薪"/>
    <s v="20001-30000元/月"/>
    <d v="2018-04-08T10:23:19"/>
    <m/>
    <x v="0"/>
    <s v="本科"/>
    <s v="3人"/>
    <s v="岗位职能：通过NLP信息抽取、数据挖掘等技术，从海量病历、论文、医学电子书籍、网页中进行知识挖掘，根据应用需求设计并完善医学知识图谱；开发并完善基于知识图谱的CDSS(临床辅助决策系统)。1.背景需求(满足其中一条即可)：(1) 具有医学信息学/生物信息学/临床医学学历背景；(2) 具有一年以上医学文本信息挖掘工作经验；(包括住院病历、医学文献、基因、蛋白结构等文本/字符序列信息挖掘)(3) 具有NLP信息抽取、知识图谱构建、工作背景；(4) 具有CDSS(临床辅助决策系统)核心功能开发经验；2.技能需求：（1）熟悉linux开发环境；（2）熟悉常用基本数据结构、算法；（3）熟练使用python语言(生物信息方向 perl语言也可)；3.加分项：(1) 熟悉常用机器学习、数据挖掘、NLP相关应用与算法(2) 熟练使用hadoop、spark等分布式存储计算工具我们给优秀的你提供了：七险一金、无限免费零食＆饮料＆水果、带薪年假、餐补、年底15.5薪等所有你能想到和想不到的福利！"/>
    <s v="北京市西直门成铭大厦C座1603                                                        查看职位地图"/>
    <x v="4"/>
    <s v="股份制企业"/>
    <s v="医疗/护理/美容/保健/卫生服务"/>
    <n v="20001"/>
    <n v="30000"/>
    <x v="0"/>
    <x v="1"/>
    <n v="3"/>
    <x v="4"/>
    <x v="4"/>
    <x v="0"/>
    <n v="25000.5"/>
  </r>
  <r>
    <x v="2"/>
    <x v="232"/>
    <s v="五险一金"/>
    <s v="职位月薪"/>
    <s v="10001-15000元/月"/>
    <d v="2018-04-08T10:24:06"/>
    <m/>
    <x v="3"/>
    <s v="本科"/>
    <s v="1人"/>
    <s v="岗位职责：1、研究当前主流的征信技术，并对风险预警异常情况进行深入分析；2、负责客户行为的风险数据分析及，定期提供信用风险分析报告及针对性的分析结果；3、负责征信评分模型及反欺诈风险模型的研发；4、根据业务场景，跟进征信模型的实施和优化；5、参与多项目、多部门合作，推动项目顺利开展。岗位要求1、统计学、数学、计算机方向相关专业本科及以上学历；2、熟悉建模流程及常用算法（如决策树、回归、神经网络等）；3、熟悉机器学习，深度学习常用算法，2年及以上实际建模开发经验；4、能熟练使用数据处理挖掘工具，SQL\R\PYHTON\HIVE\SPARK\JAVA等，了解tensorflow深度学习工具。5、有较高数据敏感度、逻辑分析能力能够把合理的思路成功应用于实践，以及良好的沟通和表达能力，6、有NLP，文本挖掘等方向研究或者工作经验优先"/>
    <s v="深圳市福田区金田路3038号现代国际大厦3210                                                        查看职位地图"/>
    <x v="4"/>
    <s v="港澳台公司"/>
    <s v="IT服务(系统/数据/维护)"/>
    <n v="10001"/>
    <n v="15000"/>
    <x v="3"/>
    <x v="1"/>
    <n v="1"/>
    <x v="4"/>
    <x v="8"/>
    <x v="0"/>
    <n v="12500.5"/>
  </r>
  <r>
    <x v="2"/>
    <x v="144"/>
    <s v="五险一金"/>
    <s v="职位月薪"/>
    <s v="15000-20000元/月"/>
    <d v="2018-04-08T09:34:46"/>
    <m/>
    <x v="1"/>
    <s v="本科"/>
    <s v="2人"/>
    <s v="岗位职责：1、基于海量数据，挖掘数据规律并建立分析模型；2、对海量数据进行提炼、分析、归纳用户属性、行为等信息，输出分析报告；3、针对具体业务问题，研究潜在因素，进行数据分析验证并提出改善举措；4、根据业务形态和分析，逐渐积累可供业务产品使用的数据模型逻辑，推进产品实施，确保产品不断完善。任职要求：1、熟练掌握机器学习/数据挖掘/统计学等相关的基础理论和方法，有决策树/SVM/聚类/逻辑回归/贝叶斯等经验者优先；2、具有数据分析、数据挖掘、机器学习方法的实际应用经验；3、熟练掌握 scala/python等语言之一，熟练使用SPSS/SAS等常用分析工具之一；4、熟悉常用分布式计算和存储框架，有hadoop/HDFS/Hive/Spark等技能使用者为佳。"/>
    <s v="北京市海淀区北四环西路9号银谷大厦1504                                                        查看职位地图"/>
    <x v="0"/>
    <s v="股份制企业"/>
    <s v="计算机软件"/>
    <n v="15000"/>
    <n v="20000"/>
    <x v="1"/>
    <x v="1"/>
    <n v="2"/>
    <x v="0"/>
    <x v="4"/>
    <x v="0"/>
    <n v="17500"/>
  </r>
  <r>
    <x v="2"/>
    <x v="575"/>
    <s v="五险一金"/>
    <s v="职位月薪"/>
    <s v="8000-16000元/月"/>
    <d v="2018-04-08T11:59:07"/>
    <m/>
    <x v="3"/>
    <s v="本科"/>
    <s v="3人"/>
    <s v="岗位职责：1. 负责系统的需求收集、需求分析；2、负责销售业务数据挖掘和数据分析。从业经历要求：1.有3年以上数据挖掘相关经验；2.精通常用预测、聚类等数据挖掘算法；3.熟练掌握SAS、SPSS或R分析工具等。"/>
    <s v="北京"/>
    <x v="4"/>
    <s v="民营"/>
    <s v="计算机软件"/>
    <n v="8000"/>
    <n v="16000"/>
    <x v="3"/>
    <x v="1"/>
    <n v="3"/>
    <x v="4"/>
    <x v="0"/>
    <x v="0"/>
    <n v="12000"/>
  </r>
  <r>
    <x v="2"/>
    <x v="229"/>
    <s v="周末双休"/>
    <s v="职位月薪"/>
    <s v="10001-15000元/月"/>
    <d v="2018-04-08T10:24:06"/>
    <m/>
    <x v="3"/>
    <s v="大专"/>
    <s v="2人"/>
    <s v="岗位职责：1、 负责理解机器学习的算法及其适用场景，根据普惠情况，研究适合的算法模型，并对模型进行持续调优；2、 参与客户画像建模和数据挖掘工作，深入客户关系网、客户行为数据、特征挖掘、用户体系的建设；3、 参与研究个性化推荐算法；4、 建立健全开发流程和相关技术文档的制定，归档和保管职责。任职要求：1、??计算机、数学、统计学相关专业级本科及以上学历2、??熟悉常用的机器学习算法，数据挖掘基本概念，有实际的算法应用经验；如分类、聚类、关联挖掘、推荐等。3、了解hadoop、spark、hive，有大数据分析经验者优先;4、在人群画像、推荐、风险分析、反欺诈等领域有经验者优先5、熟练使用Python编程语言（Numpy,?pandas,?scikit-learn,?gensim等）。6、熟悉pyspark、sas可加分。"/>
    <s v="福田区                                                        查看职位地图"/>
    <x v="4"/>
    <s v="港澳台公司"/>
    <s v="IT服务(系统/数据/维护)"/>
    <n v="10001"/>
    <n v="15000"/>
    <x v="3"/>
    <x v="2"/>
    <n v="2"/>
    <x v="4"/>
    <x v="8"/>
    <x v="0"/>
    <n v="12500.5"/>
  </r>
  <r>
    <x v="2"/>
    <x v="144"/>
    <s v="五险一金"/>
    <s v="职位月薪"/>
    <s v="10000-13000元/月"/>
    <d v="2018-04-08T09:36:18"/>
    <m/>
    <x v="3"/>
    <s v="本科"/>
    <s v="1人"/>
    <s v="岗位职责：1.协助开展互联网渠道运营发展规划，成果总结，日常监控以及客户体验评测。2.协助项目经理进行互联网渠道（网站、wap、客户端、H5）日常运营数据管理，分析问题并提出运营改进策略及方案。3.负责行业信息、竞争对手研究，深度剖析数据，为渠道运营发展、客户体验提升提供决策依据。任职要求：1.本科及以上学历，电子商务、信息管理、统计学、工商管理相关专业2.具备较强的数据分析能力、写作能力以及协调沟通能力，熟悉office、脑图、visio等办公软件，熟悉公文及研究报告写作3.爱岗敬业，责任感强，在工作中具有合作精神，通过集体智慧，集思广益解决工作中的难题和挑战。4.对所负责的工作有较好的专业能力或专业背景，具有大数据应用、互联网渠道运营、客户研究等相关工作（实习）经验优先。"/>
    <s v="广州市越秀区广州市越秀区东华西路59号移动大厦                                                        查看职位地图"/>
    <x v="0"/>
    <s v="股份制企业"/>
    <s v="通信/电信运营、增值服务"/>
    <n v="10000"/>
    <n v="13000"/>
    <x v="3"/>
    <x v="1"/>
    <n v="1"/>
    <x v="0"/>
    <x v="4"/>
    <x v="0"/>
    <n v="11500"/>
  </r>
  <r>
    <x v="2"/>
    <x v="579"/>
    <s v="五险一金"/>
    <s v="职位月薪"/>
    <s v="8000-16000元/月"/>
    <d v="2018-04-08T11:59:07"/>
    <m/>
    <x v="3"/>
    <s v="本科"/>
    <s v="3人"/>
    <s v="岗位职责：1、基于企业已有大量销售数据、生产数据、物流数据等进行分析，将业务问题转化为数据挖掘模型；2、设计开发数据挖掘模型和处理算法；完成数据准备、数据探索、特征提取、模型建立与调试、模型输出结果分析与展示、模型部署等工作；3、能够根据分析结果，提出数据分析整体解决方案，实现挖掘数据价值；4、从系统应用的角度，能够协助进行数据仓库的创建和管理，能够协助完成ETL相关工作；从业要求：1、较好的分析问题和解决问题的能力，良好的逻辑思维能力，能够从数据中发现有价值规律，并将合理的思路成功应用于实践；2、一定的数据挖掘/机器学习理论和技术基础，了解常用的数据挖掘算法如：聚类模型、线性回归、逻辑回归、分类模型、决策树模型等；3、了解主流统计分析软件，对SPSS,SAS,MATLAB等软件有经验或对R、Python等语言了解者尤佳；4、熟悉主流数据库；5、具备良好的沟通能力；6、具备相关软件文档或材料的编写能力；7、具有丰富的数据分析挖掘、数据仓库建模或BI相关项目经验者尤佳。"/>
    <s v="北京"/>
    <x v="4"/>
    <s v="民营"/>
    <s v="计算机软件"/>
    <n v="8000"/>
    <n v="16000"/>
    <x v="3"/>
    <x v="1"/>
    <n v="3"/>
    <x v="4"/>
    <x v="0"/>
    <x v="0"/>
    <n v="12000"/>
  </r>
  <r>
    <x v="2"/>
    <x v="229"/>
    <s v="五险一金"/>
    <s v="职位月薪"/>
    <s v="10000-18000元/月"/>
    <d v="2018-04-08T10:19:41"/>
    <m/>
    <x v="3"/>
    <s v="大专"/>
    <s v="1人"/>
    <s v="1.对数据分析及可视化呈现有浓厚兴趣；2.数学、统计学、计算机专业毕业，具有较好的统计学、数学理论基础。3.熟悉python语言，了解numpy、sicpy、matplotlib者优先。4.了解基本的数据挖掘方法论，熟悉回归、决策树、聚类等算法，如果有较好的数学理论基础，本条件可以放宽；5.有较强的自主的分析问题和解决问题的能力，对数据敏感，具有较好的技术应用与创新能力；6.数学或应用数学相关专业毕业优先考虑。公司简介：公司地处上海徐家汇的黄金地段，工作交通条件便利（地铁一号线、四号线、公交多线均可到达）。本公司围绕互联网金融、商业连锁、化妆品、母婴、家居、快速消费品fmcg等6大行业板块，提供深入专业的全网垂直整合服务能公司实力雄厚，适合各类新技术人才的专业发展。我们着重于互联网品牌的平台性产品开发、提供基于web以及微信端的互动产品应用，独立app、服务器集群运维、以及提供各类内容运维服务等。技术团队架构成熟，ＰＭ团队、前后端开发团队、ui/ued团队、产品测试团队均具有雄厚的技术实力，在不断发展的过程中，大量需要各位专业人才的加入。我司具有很强的校园式企业文化和学习氛围，可以根据人才的技能水平提供高于市场的工资待遇、业绩奖金、加班津贴等各项福利补贴以及海外旅游津贴等，并按政策为员工交纳五险一金，并可协助外地籍员工办理人才引进居住证，方便各位人才在上海扎根，建立自己的事业。我们非常期待您的加入。"/>
    <s v="上海市天钥桥路333号腾飞大厦29楼"/>
    <x v="0"/>
    <s v="民营"/>
    <s v="互联网/电子商务"/>
    <n v="10000"/>
    <n v="18000"/>
    <x v="3"/>
    <x v="2"/>
    <n v="1"/>
    <x v="0"/>
    <x v="0"/>
    <x v="0"/>
    <n v="14000"/>
  </r>
  <r>
    <x v="2"/>
    <x v="580"/>
    <s v="五险一金"/>
    <s v="职位月薪"/>
    <s v="12000-20000元/月"/>
    <d v="2018-04-08T09:27:27"/>
    <m/>
    <x v="0"/>
    <s v="硕士"/>
    <s v="2人"/>
    <s v="岗位要求：1、全日制本科以上学历，硕士学历优先，数学、统计学、计算机信息类等专业背景；2、对数字，数据敏感，具备良好的逻辑思维能力，能够从海量数据中发现有价值的规律；3、优秀的分析问题和解决问题的能力，具有较好的归纳能力与较好的文字和语言表达能力；4、熟悉数据结构,熟悉数据挖掘和机器学习算法等常用算法,并对机器学习算法和理论有较深入的研究（如对熟悉决策树、聚类、逻辑回归,关联分析、SVM，贝叶斯，神经网络等数据挖掘算法有较深理解和实践经验）；5、熟练掌握R，SAS等建模工具，精通SPARK、Python建模开发者优先；6、有责任心，良好的团队合作精神，积极上进，具备良好的学习能力。"/>
    <s v="深圳市南山区科技园科发路8号金融基地2栋4楼E/F"/>
    <x v="0"/>
    <s v="股份制企业"/>
    <s v="通信/电信/网络设备"/>
    <n v="12000"/>
    <n v="20000"/>
    <x v="0"/>
    <x v="0"/>
    <n v="2"/>
    <x v="0"/>
    <x v="4"/>
    <x v="0"/>
    <n v="16000"/>
  </r>
  <r>
    <x v="2"/>
    <x v="144"/>
    <m/>
    <s v="职位月薪"/>
    <s v="10000-20000元/月"/>
    <d v="2018-04-08T09:57:06"/>
    <m/>
    <x v="3"/>
    <s v="硕士"/>
    <s v="3人"/>
    <s v="岗位职责：1.负责构建体系框架，对公开数据等进行分析，挖掘特征；2.负责大数据产品的规划，需求分析和产品设计和定义；3.基于现有真实用户行为数据，能够从数据中发现能源的需求和业务场景；4.参与业务部门临时数据分析需求的调研、分析及实现；5.监测分析产品运营状况，持续优化产品功能改造和业务拓展方向，提出和落实产品优化改造方案。6.撰写专题大数据分析报告。任职要求：1、统计学，数学，计算机等专业硕士及以上学历，3年以上数据分析工作经验2、扎实的数理统计理论知识，如描述性统计，推断性统计，多元统计分析等3、熟悉数据挖掘理论与方法，如聚类分析，决策树，逻辑回归，关联规则等4、熟悉使用SQL语言进行数据处理和汇总统计分析5、精通Excel，主要包括数据透视表，函数，图表和VBA等6、熟练使用SPSS，SAS，R，Python中的任一工具进行数据分析工作7、逻辑思维能力强，表达条理清晰，善于用PPT写作"/>
    <s v="上海市杨浦区政立路477号同和国际大厦B座16层                                                        查看职位地图"/>
    <x v="0"/>
    <s v="股份制企业"/>
    <s v="专业服务/咨询(财会/法律/人力资源等)"/>
    <n v="10000"/>
    <n v="20000"/>
    <x v="3"/>
    <x v="0"/>
    <n v="3"/>
    <x v="0"/>
    <x v="4"/>
    <x v="0"/>
    <n v="15000"/>
  </r>
  <r>
    <x v="2"/>
    <x v="233"/>
    <m/>
    <s v="职位月薪"/>
    <s v="20001-30000元/月"/>
    <d v="2018-04-04T09:25:38"/>
    <m/>
    <x v="3"/>
    <s v="本科"/>
    <s v="1人"/>
    <s v="Responsibility:---Deliver data analytics &amp;amp; business insight exploration related projects;---Help team explore data mining related offerings;---Support team’s solution proposal preparation and client engagement;1. 协助数据清理、推动营销数据分析模型的开发2. 通过大数据分析模型来指导客户业务发展，为客户商业决策提供专业数据策略分析报告3. 对自然语言处理与文本挖掘有处理经验，愿意研究学习文本挖掘算法Requirement:---Master’s degree or above;---Statistics/Math related major is preferred;---Overseas experience is preferred;---2+ years data mining related experience;---Good at modeling; Familiar with R/python;---Healthcare industry’s background is preferred;"/>
    <s v="北京市建国门外大街中海广场中楼7层                                                        查看职位地图"/>
    <x v="3"/>
    <s v="外商独资"/>
    <s v="医药/生物工程"/>
    <n v="20001"/>
    <n v="30000"/>
    <x v="3"/>
    <x v="1"/>
    <n v="1"/>
    <x v="3"/>
    <x v="7"/>
    <x v="0"/>
    <n v="25000.5"/>
  </r>
  <r>
    <x v="2"/>
    <x v="144"/>
    <s v="节日福利"/>
    <s v="职位月薪"/>
    <s v="15001-20000元/月"/>
    <d v="2018-04-08T11:42:31"/>
    <m/>
    <x v="1"/>
    <s v="本科"/>
    <s v="1人"/>
    <s v="【岗位职责】1、挖掘客户消费特征，识别高潜产品，为产品线开发优化提供数据支持；2、对产品进销存数据进行挖掘分析，优化供应链采购计划；采购过程数据监控，发现运营风险点并提供预警，降低业务风险；3、供应商特征分析和价值挖掘，优化供应商资源管理。【岗位要求】1、计算机、数学相关专业，扎实的数理基础；2、熟悉经典算法和主流统计模型；3、至少精通一门编程语言，熟悉主流数据库；4、具备数据挖掘/机器学习相关工作经验5、跨境电商、供应链、生产计划相关行业工作经历优先6、良好的数据敏感性和业务场景理解能力7、优秀的学习能力和探索热情"/>
    <s v="广州市白云区白云公园地铁站                                                        查看职位地图"/>
    <x v="1"/>
    <s v="民营"/>
    <s v="耐用消费品（服饰/纺织/皮革/家具/家电）"/>
    <n v="15001"/>
    <n v="20000"/>
    <x v="1"/>
    <x v="1"/>
    <n v="1"/>
    <x v="1"/>
    <x v="0"/>
    <x v="0"/>
    <n v="17500.5"/>
  </r>
  <r>
    <x v="2"/>
    <x v="195"/>
    <s v="五险一金"/>
    <s v="职位月薪"/>
    <s v="25000-40000元/月"/>
    <d v="2018-04-08T09:35:28"/>
    <m/>
    <x v="2"/>
    <s v="本科"/>
    <s v="1人"/>
    <s v="我们需要你：1、通过数据分析为公司产品方向、运营策略提供数据支持； 2、与业务团队紧密合作，开发数据监测体系，挖掘业务问题和痛点，针对业务问题进行深度诊断，给出行动建议，推动业务成长； 3、通过数据分析，挖掘平台的特性和效率，寻找业务增长的撬动点，为品牌注入新的活力； 4、通过大数据挖掘用户群体行为和属性特征，帮助业务更好的理解客户，服务精准化运营体系； 5、通过各类渠道获取市场/行业/竞对信息，利用数据分析和解读的能力，对业务做出合理的判断和趋势性的预判。我们希望你：1、统招本科以上学历，数理统计、计算机专业优先； 2、四年以上相关的数据分析的工作经验； 3、非常好的统计的基本知识和直觉； 4、极好的SQL能力； 5、熟练地使用数据分析相关的语言，例如R, Python等； 6、商业洞察力，能独立完成数据的商业化应用，及时发现和分析业务中隐含的商业变化和问题； 7、非常强的跨团队合作能力和沟通能力；8、熟悉Hadoop、Hive等大数据平台的使用；9、熟悉常用数据挖掘算法；10、熟悉Linux使用和shell编程。"/>
    <s v="北京市朝阳区酒仙桥中路24号院1号楼878东区写字楼4层"/>
    <x v="0"/>
    <s v="民营"/>
    <s v="互联网/电子商务"/>
    <n v="25000"/>
    <n v="40000"/>
    <x v="2"/>
    <x v="1"/>
    <n v="1"/>
    <x v="0"/>
    <x v="0"/>
    <x v="0"/>
    <n v="32500"/>
  </r>
  <r>
    <x v="2"/>
    <x v="144"/>
    <m/>
    <s v="职位月薪"/>
    <s v="8000-15000元/月"/>
    <d v="2018-04-08T09:58:42"/>
    <m/>
    <x v="2"/>
    <s v="本科"/>
    <s v="1人"/>
    <s v="职位描述1. 根据项目经理或高级数据挖掘工程师要求独立完成项目的数据搜集和数据处理；2. 能够快速根据项目需要学习并理解行业知识，并能在项目经理或高级数据挖掘工程指导下完成部分数据分析工作；3. 能够使用SAS,SPSS,或R,Python等开源平台根据用户需求定制开发相应的算法；4. 理解数据挖掘模型及预测分析结果，撰写相关分析报告；5. 了解数据仓库及商务智能背景，熟练掌握一类数据展现分析工具，如：Tableau，Cognos等；任职要求1. 信息化管理、数学或统计学专业背景本科以上学历；2. 具有一定的统计学、数据挖掘知识基础，有数据仓库/商业智能项目经验尤佳；3. 精通数据挖掘方法论，熟悉数据挖掘项目过程；4. 熟悉并掌握SAS、SPSS统计分析或数据挖掘工具至少一种； 或具备Python，R等使用开源平台开发算法的经验；5. 有很强的事业心、责任感，良好敬业精神、团队精神与人际沟通能力。"/>
    <s v="上海市普陀区怒江北路399号新曹杨科技大厦802室                                                        查看职位地图"/>
    <x v="4"/>
    <s v="民营"/>
    <s v="计算机软件"/>
    <n v="8000"/>
    <n v="15000"/>
    <x v="2"/>
    <x v="1"/>
    <n v="1"/>
    <x v="4"/>
    <x v="0"/>
    <x v="0"/>
    <n v="11500"/>
  </r>
  <r>
    <x v="2"/>
    <x v="128"/>
    <m/>
    <s v="职位月薪"/>
    <s v="2001-4000元/月"/>
    <d v="2018-04-04T09:14:03"/>
    <m/>
    <x v="4"/>
    <s v="硕士"/>
    <s v="2人"/>
    <s v="岗位职责：1、用统计、机器学习的方法，结合预测的天气状况，预报未来的天气污染物浓度；2、涉及到数据处理、模型实现、算法选择、模型计算环境部署和模型优化。任职要求：1、了解统计、机器学习；能人用R或Python进行数据分析；2、熟悉常用的统计方法，如假设检验、相关分析、因子分析、聚类分析等3、硕士及以上学历，统计或数学专业优先考虑；4、至少3天以上的时间实习。"/>
    <s v="北京市海淀区创业路8号群英科技园3号楼B1层                                                        查看职位地图"/>
    <x v="0"/>
    <s v="民营"/>
    <s v="计算机软件"/>
    <n v="2001"/>
    <n v="4000"/>
    <x v="4"/>
    <x v="0"/>
    <n v="2"/>
    <x v="0"/>
    <x v="0"/>
    <x v="0"/>
    <n v="3000.5"/>
  </r>
  <r>
    <x v="2"/>
    <x v="248"/>
    <m/>
    <s v="职位月薪"/>
    <s v="15001-20000元/月"/>
    <d v="2018-04-08T09:58:44"/>
    <m/>
    <x v="3"/>
    <s v="本科"/>
    <s v="1人"/>
    <s v="岗位职责：1. 负责公司hadoop大数据项目管理工作，确保各项目的正常运行；2. 负责各个hadoop大数据项目资源的组织及协调，制定项目管理策略；3. 监督大数据项目管理的实施及程序，定期向公司及客户汇报项目进展及问题任职资格：1. 计算机及相关专业，本科以上学历，2年以上hadoop相关项目开发及管理经验；2. 熟悉hadoop、hive、pathon等大数据平台及算法开发；3. 了解数据挖掘相关知识，熟悉SAS/IBM SPSS/R/Python等主流商业或开源专业数据分析工具或语言；4，责任心强，有团队精神"/>
    <s v="上海市普陀区怒江北路399号新曹杨科技大厦802室                                                        查看职位地图"/>
    <x v="4"/>
    <s v="民营"/>
    <s v="计算机软件"/>
    <n v="15001"/>
    <n v="20000"/>
    <x v="3"/>
    <x v="1"/>
    <n v="1"/>
    <x v="4"/>
    <x v="0"/>
    <x v="0"/>
    <n v="17500.5"/>
  </r>
  <r>
    <x v="2"/>
    <x v="139"/>
    <s v="五险一金"/>
    <s v="职位月薪"/>
    <s v="25000-35000元/月"/>
    <d v="2018-03-29T13:10:18"/>
    <m/>
    <x v="2"/>
    <s v="硕士"/>
    <s v="1人"/>
    <s v="岗位职责：1. 运用机器学习、统计学习等方法，在公司的大数据平台上对海量数据进行深度数据挖掘；2. 基于业务需求，持续进行数据模型和算法的研究、建模、设计与优化；3. 研究创新方法以突破常规算法的瓶颈；4. 指导团队成员的研究工作；5. 与产品工程师、数据工程师共同完成数据产品的建设；6. 与运营团队一起解决业务问题，发现问题并能有效地对相关算法和预测模型优化。任职要求：1. 硕士或以上学历，计算机、统计、应用数学或相关专业；2. 扎实的理论基础：统计分析、假设检验、概念模型、机器学习、预测模型、自然语言处理等；3. 有5年以上工作经验，具备数据挖掘项目经历，熟悉多种业界数据产品实施方案，亲自实现过算法或预测模型并将该算法或模型投入实际运用，有迭代调优经验；4. 熟悉R、Python或类似功能语言中的一种；5. 熟悉MapReduce、Hive、Spark等计算框架；6. 务实的工作态度，良好的组织和沟通能力，优秀的团队合作精神；7. 热爱学习，善于研究国内外的数据挖掘论文，并能运用到实际工作中。"/>
    <s v="朝外SOHO C座"/>
    <x v="1"/>
    <s v="外商独资"/>
    <s v="快速消费品（食品/饮料/烟酒/日化）"/>
    <n v="25000"/>
    <n v="35000"/>
    <x v="2"/>
    <x v="0"/>
    <n v="1"/>
    <x v="1"/>
    <x v="7"/>
    <x v="0"/>
    <n v="30000"/>
  </r>
  <r>
    <x v="2"/>
    <x v="581"/>
    <s v="五险一金"/>
    <s v="职位月薪"/>
    <s v="10000-17000元/月"/>
    <s v="0002-01-01 00:00:00"/>
    <m/>
    <x v="3"/>
    <s v="本科"/>
    <s v="1人"/>
    <s v="岗位职责:1.高效按时完成数据挖掘任务。                                                              2.不断迭代算法模型，保证算法模型作用到业务系统到效果提升；按提升百分比考核。                 3.根据业务方运营，产品需求，制定数据挖掘和分析方法，并按时完成。                         4.完成用户画像、推荐、广告业务到核心模型搭建，并依据业务迭代需求不断修正、优化；保证业务功能到实现和效果预估。 任职资格:1、精通C++/Java/scala，有较强的工程能力，熟悉常用算法和数据结构；2、熟悉互联网广告的基础知识与理论（比如拍卖理论，投放决策机制），掌握计算广告或推荐的重要技术点（比如CTR预估，实时竞价和精准投放，用户兴趣建模，查询扩展，协调过滤等）；3、熟悉分类、聚类、特征筛选及降维等常用数据挖掘技术；熟悉常见机器学习技术；熟悉常用推荐算法；4、有页面分析、自然语言处理、用户行为挖掘等经验的优先。"/>
    <s v="北京市海淀区海淀黄庄"/>
    <x v="1"/>
    <s v="民营"/>
    <s v="电子技术/半导体/集成电路"/>
    <n v="10000"/>
    <n v="17000"/>
    <x v="3"/>
    <x v="1"/>
    <n v="1"/>
    <x v="1"/>
    <x v="0"/>
    <x v="0"/>
    <n v="13500"/>
  </r>
  <r>
    <x v="2"/>
    <x v="247"/>
    <s v="五险一金"/>
    <s v="职位月薪"/>
    <s v="4001-6000元/月"/>
    <d v="2018-04-05T08:10:55"/>
    <m/>
    <x v="4"/>
    <s v="硕士"/>
    <s v="1人"/>
    <s v="岗位职责：1.对互联网结构、非结构化内容进行挖掘，解决业务实际问题；2.根据业务需要，对数据挖掘开源算法进行改进，并进行集成开发；3.参与大规模数据智能挖掘分析系统的架构设计和功能研发。任职要求：1.在校统计或数据挖掘等相关专业研究生；2.熟悉JAVA/Python编程语言和设计模式，熟练使用常用算法和数据结构，具备优良的编码能力；3.熟悉教育大数据，具有实际工程经验者优先。"/>
    <s v="北京市海淀区上地东路1号盈创动力大厦E 座502B"/>
    <x v="0"/>
    <s v="民营"/>
    <s v="互联网/电子商务"/>
    <n v="4001"/>
    <n v="6000"/>
    <x v="4"/>
    <x v="0"/>
    <n v="1"/>
    <x v="0"/>
    <x v="0"/>
    <x v="0"/>
    <n v="5000.5"/>
  </r>
  <r>
    <x v="2"/>
    <x v="582"/>
    <s v="五险一金"/>
    <s v="职位月薪"/>
    <s v="8001-10000元/月"/>
    <d v="2018-04-04T07:59:31"/>
    <m/>
    <x v="0"/>
    <s v="大专"/>
    <s v="18人"/>
    <s v="任职要求：①年龄18-34岁；②具有良好的职业道德，踏实稳重，工作细心，责任心强，良好的沟通、协调能力，有团队协作精神；③热爱计算机，熟悉互联网行业，对软件行业有自己独特的理解；一、岗位要求①应往届大专及以上学历，有较强的学习能力、语言沟通能力；专业不限，对IT软件行业发展看好（优先者，可放低学历）。②有计算机语言基础者优先，如：C语言、Java、.NET、PHP等；二、发展及提升空间Java软件开发工程师、项目经理及项目管理人员。"/>
    <s v="北京市朝阳区高碑店民俗文化园爱家臻品宫二层                                                        查看职位地图"/>
    <x v="0"/>
    <s v="民营"/>
    <s v="计算机软件"/>
    <n v="8001"/>
    <n v="10000"/>
    <x v="0"/>
    <x v="2"/>
    <n v="18"/>
    <x v="0"/>
    <x v="0"/>
    <x v="0"/>
    <n v="9000.5"/>
  </r>
  <r>
    <x v="2"/>
    <x v="583"/>
    <s v="弹性工作"/>
    <s v="职位月薪"/>
    <s v="面议"/>
    <s v="0002-01-01 00:00:00"/>
    <m/>
    <x v="1"/>
    <s v="本科"/>
    <s v="1人"/>
    <s v="工作职责：1、负责面向应用场景，以用户行为数据、交易数据挖掘目标人群，为公司决策提供支持；2、利用统计分析、机器学习等方式建立数据模型，针对用户行为建模，为数据营销进行基础支持；3、结合业务进行探索，并建立分析挖掘主题，通过建模对业务数据进行分析挖掘。任职资格:1、本科以上学历，统计、数学、计算机相关专业，三年以上数据挖掘经验；2、熟练使用如sql、hive等数据库工具，精通python或R，熟练掌握统计理论以及机器学习理论，熟悉常用数据挖掘方法：分类、聚类、回归等，有机器学习的实践经验；3、对业务数据分析有较高敏感度和逻辑性，热爱数据分析工作，责任心强，出色的执行和沟通能力，能够承受较大工作压力。更多职位动态，敬请关注微信公众号“京东金融招聘”"/>
    <s v="北京市大兴区经海路亦庄京东总部A座                                                        查看职位地图"/>
    <x v="1"/>
    <s v="外商独资"/>
    <s v="互联网/电子商务"/>
    <m/>
    <m/>
    <x v="1"/>
    <x v="1"/>
    <n v="1"/>
    <x v="1"/>
    <x v="7"/>
    <x v="0"/>
    <n v="0"/>
  </r>
  <r>
    <x v="2"/>
    <x v="144"/>
    <s v="五险一金"/>
    <s v="职位月薪"/>
    <s v="15001-20000元/月"/>
    <d v="2018-04-02T19:05:26"/>
    <m/>
    <x v="3"/>
    <s v="本科"/>
    <s v="1人"/>
    <s v="1、处理海量数据，经过数据清洗，建立用户画像；负责公司大数据事业线核心数据挖掘工作，为零售、汽车、广告等传统行业赋能2、从事线上线下采集的数据的挖掘、数据分析方向研发工作，采用合适挖掘算法，针对数据建模，识别用户潜在商业价值和机会；3、评估数据挖掘结果，不断优化，提升转化率；4、人工智能应用，包括但不限于人脸识别、图像识别、语音识别、自然语言处理(NLP)、推荐算法、计算广告算法等.任职资格:-计算机或相关专业本科以上学历-扎实的计算机基础，熟悉C/C++/python开发-2年以上数据挖掘/机器学习研发工作经验-有较强创新能力，乐于接受有挑战性的工作-喜欢数据挖掘方向-有很强的学习能力，有主动性和责任心，能承担压力，团队合作意识强-有hadoop使用经验/机器学习经验者优先"/>
    <s v="北京市海淀区北太平路城建大厦c座3层                                                        查看职位地图"/>
    <x v="0"/>
    <s v="其它"/>
    <s v="IT服务(系统/数据/维护)"/>
    <n v="15001"/>
    <n v="20000"/>
    <x v="3"/>
    <x v="1"/>
    <n v="1"/>
    <x v="0"/>
    <x v="5"/>
    <x v="0"/>
    <n v="17500.5"/>
  </r>
  <r>
    <x v="2"/>
    <x v="584"/>
    <s v="五险一金"/>
    <s v="职位月薪"/>
    <s v="面议"/>
    <s v="0002-01-01 00:00:00"/>
    <m/>
    <x v="1"/>
    <s v="本科"/>
    <s v="4人"/>
    <s v="岗位职责：1、负责大数据挖掘算法及人工智能技术的基础研究和技术组件的开发工作，以及数据挖掘工具和算法的研究引入。2、结合卡中心的业务场景开展组合营销、动态规划等领域数据挖掘项目的方案制定、项目实施落地及优化，负责卡中心各业务场景的人工智能技术可行性验证和落地部署。3、负责卡中心战略经营专题分析及其他重点分析工作的开展及落地应用。4、负责数据挖掘产品化项目的架构设计和核心模块设计研发工作，能够带领团队进行技术攻关。任职要求：1、具备3年以上数据挖掘相关工作经验，数学、统计学及计算机等相关专业本科及以上学历。2、熟悉分布式计算框架（hadoop、spark等）及具备相关工作经验。3、熟悉常用机器学习算法（如分类、回归、聚类等）及其原理，具备丰富的机器学习算法应用场景开发项目经验。4、熟练掌握Linux/Hive/SQL，至少掌握Python,Scala,Java,R等一种以上常用数据挖掘编程语言。5、拥有较强的数据洞察能力，数据规划能力、数据分析能力、项目管理能力、逻辑思维能力、问题解决能力、业务敏感度和沟通表达能力。满足以下任一条件者优先考虑：1、对机器学习、深度学习、迁移学习、强化学习、自然语言处理、图像识别和语音识别中的任一领域有深入理解。2、3年及以上大型金融及互联网领域的数据挖掘项目开发及实施经验（分类器，推荐系统，NLP模型等）。"/>
    <s v="罗湖区笋岗路中民时代广场"/>
    <x v="1"/>
    <s v="国企"/>
    <s v="银行"/>
    <m/>
    <m/>
    <x v="1"/>
    <x v="1"/>
    <n v="4"/>
    <x v="1"/>
    <x v="6"/>
    <x v="0"/>
    <n v="0"/>
  </r>
  <r>
    <x v="2"/>
    <x v="585"/>
    <s v="五险一金"/>
    <s v="职位月薪"/>
    <s v="6000-12000元/月"/>
    <d v="2018-04-07T22:10:07"/>
    <m/>
    <x v="3"/>
    <s v="硕士"/>
    <s v="2人"/>
    <s v="职责描述：1.利用数据挖掘/统计学习的理论和方法解决实际问题。 ?2.根据自己对行业，以及公司业务的了解，独自承担模块化分析任务，并形成分析报告；3.相关分析方向包括但不限于：用户行为分析、业务逻辑相关以及竞争环境相关；4.根据业务逻辑变化，设计相应分析模型并支持业务分析工作开展；5.参与企业状况调研与诊断，汇总调研记录，负责调研报告具体模块撰写；6.在项目经理的指导下，完成某个业务单元和咨询模块的规划及咨询策略的制定与落地；7. 关注某一特定行业的发展动态，研究行业内企业动向、业务发展、竞争态势等；8.根据项目总监与项目经理的安排，完成其他事项。任职要求：1.本科以上学历，数学，统计学等相关专业毕业，有行业建模经验，；2.精通统计学，数据挖掘技术，尤其是回归模型、决策树模型等；3.精通SPSS等各类型数据分析工具，能制作专业分析报告；4.具有良好的逻辑分析能力、沟通能力和文字表达能力；擅长分析问题，5.对咨询行业有较高热情，喜欢不断进取、富有挑战的工作氛围，具备良好的团队合作意识和客户服务意识；?6.能适应不定期加班和短期出差；7、有能源或互联网某一行业实际数据挖掘项目经验者优先。"/>
    <s v="上海市长宁区中山西路1055号SOHO中山广场A座910室                                                        查看职位地图"/>
    <x v="4"/>
    <s v="民营"/>
    <s v="专业服务/咨询(财会/法律/人力资源等)"/>
    <n v="6000"/>
    <n v="12000"/>
    <x v="3"/>
    <x v="0"/>
    <n v="2"/>
    <x v="4"/>
    <x v="0"/>
    <x v="0"/>
    <n v="9000"/>
  </r>
  <r>
    <x v="2"/>
    <x v="144"/>
    <m/>
    <s v="职位月薪"/>
    <s v="15001-20000元/月"/>
    <s v="0002-01-01 00:00:00"/>
    <m/>
    <x v="1"/>
    <s v="本科"/>
    <s v="1人"/>
    <s v="岗位职责：【岗位职责】:  1.与业务、分析、实时计算等团队合作，支持从需求剖析、框架设计、分析挖掘、数据可视化到结果评估优化的完整项目流程；  2.基于海量用户行为数据和其他数据，分析和研究数据与实际业务的关联关系，开发设计可扩展的机器学习算法，挖掘用户属性和行为特征，并以实际业务应用为导向进行应用创新；  3.深入理解物流的业务模型和未来趋势，从对产品、业务和商业的分析挖掘中寻找数据商业价值点，从整体的角度寻找数据中的商业价值和机会；  4、搭建数据管理平台，数据流的维护和优化；  任职要求：1.数学、应用数学、统计学、计量经济学、计算机等专业本科以上教育背景；3年以上数据挖掘相关工作经验；参与过完整的数据采集、整理、分析、建模、挖掘工作；  2.有机器学习、数据挖掘、统计分析、推荐等算法相关的项目经验，深刻理解常用的概率统计、机器学习算法；  3.对产品、业务和商业逻辑敏感，具备良好的逻辑分析能力，较强的独立思考和解决问题的能力，面对模糊的业务场景，能够理清思路，提出清晰解决方案；  4.具备较强的项目管理、人际沟通能力，有较强的执行能力；  5.熟练使用R语言、python、java等其中一种工程化语言，具有一定的数据获取及加工能力；  6.有分布式计算、MR算法开发经验优先；  7、熟练使?用Hadoop、HIVE、Spark、ElasticSearch  等常?用?工具者优先  8、熟悉Highchart、eChart、Google  Fusion Table等数据分析常用组件并有开发数据可视化组件的经验  9.积极创新，有开拓精神，乐于面对挑战，负责敬业，优秀的团队合作精神；诚实，  勤奋， 严谨。 【薪资面议】"/>
    <s v="上海市闵行区"/>
    <x v="1"/>
    <s v="民营"/>
    <s v="房地产/建筑/建材/工程"/>
    <n v="15001"/>
    <n v="20000"/>
    <x v="1"/>
    <x v="1"/>
    <n v="1"/>
    <x v="1"/>
    <x v="0"/>
    <x v="0"/>
    <n v="17500.5"/>
  </r>
  <r>
    <x v="2"/>
    <x v="586"/>
    <m/>
    <s v="职位月薪"/>
    <s v="15000-30000元/月"/>
    <d v="2018-04-08T11:25:13"/>
    <m/>
    <x v="1"/>
    <s v="本科"/>
    <s v="2人"/>
    <s v="负责运用数据分析方法和数据挖掘技术对运维数据进行探索和分析；开展数据挖掘分析模型、方法、工具等方面的研究和应用推广等工作相关要求：（1）大学本科及以上学历,计算机及相关专业；（2）3年以上数据分析经验，熟练使用SQL语言，熟悉数据建设、数据分析的一般流程、常用方法和数据分析项目实践经验，至少熟练使用一种数据分析软件；（3）熟练掌握数据挖掘相关算法，熟练构建和优化数据挖掘模型，进行数据算法研究和改进；（4）熟练使用sas数据分析软件、精通Linux操作系统、python开发者优先考虑；（5）具备较强的独立工作能力，积极的工作态度和良好的团队合作精神，能够承担较大的工作压力，工作细致和耐心。备注：简历报名。统一采取网上报名方式。报名截止时间为2018年6月30日，根据报名情况分批考试录用。请应聘者注册并登录我行人才招聘官方网站（job.icbc.com.cn），进入&amp;ldquo;社会招聘&amp;rdquo;栏目查阅&amp;ldquo;数据中心（上海）&amp;rdquo;招聘信息，在线填写个人简历，完成职位申请。除在官网报名外，不接受其他形式报名。"/>
    <s v="上海嘉定区汇旺东路398号 ；上海市杨高北路2005号(台南西路80号)                                                        查看职位地图"/>
    <x v="1"/>
    <s v="国企"/>
    <s v="银行"/>
    <n v="15000"/>
    <n v="30000"/>
    <x v="1"/>
    <x v="1"/>
    <n v="2"/>
    <x v="1"/>
    <x v="6"/>
    <x v="0"/>
    <n v="22500"/>
  </r>
  <r>
    <x v="2"/>
    <x v="144"/>
    <s v="创业公司"/>
    <s v="职位月薪"/>
    <s v="15000-25000元/月"/>
    <d v="2018-03-21T18:19:40"/>
    <m/>
    <x v="0"/>
    <s v="本科"/>
    <s v="10人"/>
    <s v="岗位职责：1.基于三维家设计数据、订单数据、用户数据、日志行为数据等构建数据中间层，为数据分析、数据挖掘、推荐等数据应用场景提供优质的基础数据；2.深度挖掘数据价值，构建用户画像，挖掘用户使用行为特征，用户喜好，流失行为，粘性用户行为，为业务、产品决策提供数据依据。职位要求：1. 扎实的计算机学科基础；2. 有数据仓库和数据建模工作经验，良好的业务理解能力和模型抽象能力；3. 有海量大数据平台使用经验，熟悉hadoop、hive、spark等平台优先考虑；4. 熟悉机器学习/自然语言处理/数据挖掘/深度学习中至少一个领域的原理与算法，并且能够建模解决业务问题；5. 具有良好的沟通和团队协作能力，对业务有良好的理解能力和敏锐度。"/>
    <s v="广州天河软件园管委会软件路15号F栋902                                                        查看职位地图"/>
    <x v="0"/>
    <s v="民营"/>
    <s v="IT服务(系统/数据/维护)"/>
    <n v="15000"/>
    <n v="25000"/>
    <x v="0"/>
    <x v="1"/>
    <n v="10"/>
    <x v="0"/>
    <x v="0"/>
    <x v="0"/>
    <n v="20000"/>
  </r>
  <r>
    <x v="2"/>
    <x v="144"/>
    <s v="创业公司"/>
    <s v="职位月薪"/>
    <s v="6001-8000元/月"/>
    <d v="2018-04-02T09:52:11"/>
    <m/>
    <x v="0"/>
    <s v="不限"/>
    <s v="1人"/>
    <s v="岗位职责1、根据公司需要，在各大网站发布职位信息。2、调查公司所需人才的外部人力资源存量与分布状况，并进行有效分析，对招聘渠道实施规划、维护、拓展，保证人才层次丰富、质量高，确保招聘渠道能有效满足公司的用人需求。3、搜集简历，对简历进行分类、筛选，汇总。4、负责招聘广告的撰写，招聘网站的维护和更新，以及招聘网站的信息沟通。5、总结招聘工作中存在的问题，提出优化招聘制度和流程的合理化建议，完成招聘分析报告。6、负责建立企业人才储备库，做好简历管理与信息保密工作。任职资格：1、财务，会计，经济等相关专业大专及以上学历；2、熟悉现金管理及银行结算，财务软件操作；3、熟练运用用友办公自动化软件及相关财务软件；4、掌握基本财务知识，熟悉财务管理制度。福利情况：1、创业公司晋升速度快晋升通道清晰畅通，具体看能力（晋级快）2、创业公司待处理事务多，锻炼全面，可以快速学习提升自己（个人提升快）3、周末双休4、住宿补贴（房租自己出500剩下的公司补）5、入职就上五险一金（五险一金）6、扫地僧谈话机会 （几位老板话痨）7、绩效奖（能者多得！！！）8、6000底薪职能类别：统计员 财务助理/文员 ?数据统计员 数据挖掘师 数据采集关键字：出纳员 财务会计助理 财务审计税务 会计助理 会计文员 统计员"/>
    <s v="北京市朝阳区安定路39号1幢11层1108B室"/>
    <x v="4"/>
    <s v="民营"/>
    <s v="互联网/电子商务"/>
    <n v="6001"/>
    <n v="8000"/>
    <x v="0"/>
    <x v="3"/>
    <n v="1"/>
    <x v="4"/>
    <x v="0"/>
    <x v="0"/>
    <n v="7000.5"/>
  </r>
  <r>
    <x v="2"/>
    <x v="587"/>
    <m/>
    <s v="职位月薪"/>
    <s v="6000-12000元/月"/>
    <d v="2018-04-03T14:58:16"/>
    <m/>
    <x v="1"/>
    <s v="本科"/>
    <s v="4人"/>
    <s v="岗位职责：1、参与项目需求分析、软件架构设计；2、实时跟踪数据分析算法；3、实现各类数据挖掘算法，并投入使用；4、能够根据软件实际运行情况做算法优化。任职要求：1、计算机相关专业，本科及以上学历。3年以上相关工作经验；2、精通Python、熟练掌握Java或C++中的一种开发语言，有丰富的数据挖掘系统编程经验；3、对聚类、分类算法有较深的研究，能够根据业务需求选择合适的算法进行实现；4、熟悉OpenMP或类似并行计算开发框架，有实际项目经验者优先；5、熟悉Hadoop或Spark生态产品，熟悉Tensorflow或caffe开发框架；6、熟练掌握Linux系统；7、具备机器学习、深度学习和增强学习相关领域知识，有实际项目开发经验者优先；8、具备团队合作精神，积极的工作态度和较强的责任心，良好的沟通能力。"/>
    <s v="北京市海淀区北四环中路211号"/>
    <x v="1"/>
    <s v="事业单位"/>
    <s v="计算机软件"/>
    <n v="6000"/>
    <n v="12000"/>
    <x v="1"/>
    <x v="1"/>
    <n v="4"/>
    <x v="1"/>
    <x v="9"/>
    <x v="0"/>
    <n v="9000"/>
  </r>
  <r>
    <x v="2"/>
    <x v="588"/>
    <s v="五险一金"/>
    <s v="职位月薪"/>
    <s v="30000-50000元/月"/>
    <d v="2018-04-04T23:40:12"/>
    <m/>
    <x v="1"/>
    <s v="本科"/>
    <s v="2人"/>
    <s v="岗位职责：1、模型应用。通过机器学习算法、统计模型盘活存量客户，实现存量客户价值经营、贷中风险控制等，为业务创造价值。 2、洞察业务。通过对数据的敏锐洞察，深入挖掘客户潜在价值和需求，推动公司业务发展。 3、决策支持。为公司各业务部门提供贷中的数据支持。 4、体系建设。参与数据挖掘体系建设，为客户价值经营提供便捷的工具和系统支持。 5、项目支持。为公司的风险政策分析、风险定价、客户挽留、市场营销策略等重点项目提供支持。 6、团队管理。协助团队负责人管理团队。任职要求：1、硕士学历，数理统计、计算机等专业优先（优秀本科生可考虑）。 2、熟悉主流的统计模型、机器学习算法，并且有过项目实践者优先，了解深度学习更佳。 3、3年以上工作经验，含2年以上消费信贷行业数据分析经验,有一定管理团队经验者优先。 4、精通一门编程语言，熟悉运用SAS、SQL或Python更佳。 5、逻辑严谨，具备一定的数据分析能力与执行力，沟通能力良好，愿意理解业务场景。"/>
    <s v="深圳市南山区高新园迈科龙大厦1301A                                                        查看职位地图"/>
    <x v="0"/>
    <s v="上市公司"/>
    <s v="IT服务(系统/数据/维护)"/>
    <n v="30000"/>
    <n v="50000"/>
    <x v="1"/>
    <x v="1"/>
    <n v="2"/>
    <x v="0"/>
    <x v="2"/>
    <x v="0"/>
    <n v="40000"/>
  </r>
  <r>
    <x v="2"/>
    <x v="144"/>
    <s v="五险一金"/>
    <s v="职位月薪"/>
    <s v="15000-25000元/月"/>
    <d v="2018-04-04T11:11:10"/>
    <m/>
    <x v="3"/>
    <s v="本科"/>
    <s v="1人"/>
    <s v="岗位职责：1、负责风控流程相关的数据分析，参与反欺诈模型、信用评分模型和风险定价模型的建立、测试与优化；2、参与底层数据分析、数据挖掘常用工具、函数的编写和开发；3、完成文档撰写、整理；跟进数据模型的开发、测试与实施。任职资格：1、本科以上学历，1年以上数据挖掘经验，2年以上数据分析经验；2、熟悉主流的机器学习、数据挖掘算法，了解相关前沿技术；3、精通R语言；熟练操作数据库；有大规模数据处理、数据挖掘经验者优先；4、对商业和业务逻辑敏感，具备优秀的数据分析能力，良好的跨团队的沟通能力。核心工作内容：负责数据挖掘处理分析并建立反欺诈风险定价模型。"/>
    <s v="（深圳分公司）深圳市南山区乌石头路8号天明科技大厦11楼                                                        查看职位地图"/>
    <x v="1"/>
    <s v="民营"/>
    <s v="互联网/电子商务"/>
    <n v="15000"/>
    <n v="25000"/>
    <x v="3"/>
    <x v="1"/>
    <n v="1"/>
    <x v="1"/>
    <x v="0"/>
    <x v="0"/>
    <n v="20000"/>
  </r>
  <r>
    <x v="2"/>
    <x v="588"/>
    <s v="五险一金"/>
    <s v="职位月薪"/>
    <s v="30000-50000元/月"/>
    <d v="2018-04-04T23:40:21"/>
    <m/>
    <x v="1"/>
    <s v="本科"/>
    <s v="2人"/>
    <s v="岗位职责：1、模型应用。通过机器学习算法、统计模型盘活存量客户，实现存量客户价值经营、贷中风险控制等，为业务创造价值。 2、洞察业务。通过对数据的敏锐洞察，深入挖掘客户潜在价值和需求，推动公司业务发展。 3、决策支持。为公司各业务部门提供贷中的数据支持。 4、体系建设。参与数据挖掘体系建设，为客户价值经营提供便捷的工具和系统支持。 5、项目支持。为公司的风险政策分析、风险定价、客户挽留、市场营销策略等重点项目提供支持。 6、团队管理。协助团队负责人管理团队。任职要求：1、硕士学历，数理统计、计算机等专业优先（优秀本科生可考虑）。 2、熟悉主流的统计模型、机器学习算法，并且有过项目实践者优先，了解深度学习更佳。 3、3年以上工作经验，含2年以上消费信贷行业数据分析经验,有一定管理团队经验者优先。 4、精通一门编程语言，熟悉运用SAS、SQL或Python更佳。 5、逻辑严谨，具备一定的数据分析能力与执行力，沟通能力良好，愿意理解业务场景。"/>
    <s v="北京市朝阳区光华路9号SOHO                                                        查看职位地图"/>
    <x v="0"/>
    <s v="上市公司"/>
    <s v="IT服务(系统/数据/维护)"/>
    <n v="30000"/>
    <n v="50000"/>
    <x v="1"/>
    <x v="1"/>
    <n v="2"/>
    <x v="0"/>
    <x v="2"/>
    <x v="0"/>
    <n v="40000"/>
  </r>
  <r>
    <x v="2"/>
    <x v="144"/>
    <s v="五险一金"/>
    <s v="职位月薪"/>
    <s v="15000-25000元/月"/>
    <d v="2018-03-30T17:59:31"/>
    <m/>
    <x v="2"/>
    <s v="本科"/>
    <s v="1人"/>
    <s v="岗位职责：1、运用数据挖掘、统计学的理论和方法，深入分析和挖掘我爱我家房源、客户、经纪人等数据，为官网/APP等大数据应用提供数据产品服务；2、负责数据产品的设计、研发，及相应的数据建模、数据处理等相关工作。任职要求：1、本科及以上学历，计算机、数学、统计学相关专业，工作经验3-5年，1年以上数据建模、机器学习、数据挖掘工作经验；2、至少精通一门编程语言，熟练使用常用算法和数据结构；3、熟练使用Excel、SPSS、R等数据分析工具；4、熟悉数据挖掘相关算法(决策树、SVM、聚类、逻辑回归、贝叶斯等)，有扎实的基本功和良好的逻辑思维能力；5、对数据敏感，有强烈的好奇心，喜欢从数据中挖掘价值，具备良好的沟通能力；6、有房地产、互联网等领域数据挖掘、分析建模相关经验优先。"/>
    <s v="北京市朝阳区朝来科技园区二期创远路36号院8号楼                                                        查看职位地图"/>
    <x v="6"/>
    <s v="民营"/>
    <s v="房地产/建筑/建材/工程"/>
    <n v="15000"/>
    <n v="25000"/>
    <x v="2"/>
    <x v="1"/>
    <n v="1"/>
    <x v="6"/>
    <x v="0"/>
    <x v="0"/>
    <n v="20000"/>
  </r>
  <r>
    <x v="2"/>
    <x v="588"/>
    <s v="五险一金"/>
    <s v="职位月薪"/>
    <s v="30000-50000元/月"/>
    <d v="2018-04-04T23:40:17"/>
    <m/>
    <x v="1"/>
    <s v="本科"/>
    <s v="2人"/>
    <s v="岗位职责：1、模型应用。通过机器学习算法、统计模型盘活存量客户，实现存量客户价值经营、贷中风险控制等，为业务创造价值。 2、洞察业务。通过对数据的敏锐洞察，深入挖掘客户潜在价值和需求，推动公司业务发展。 3、决策支持。为公司各业务部门提供贷中的数据支持。 4、体系建设。参与数据挖掘体系建设，为客户价值经营提供便捷的工具和系统支持。 5、项目支持。为公司的风险政策分析、风险定价、客户挽留、市场营销策略等重点项目提供支持。 6、团队管理。协助团队负责人管理团队。任职要求：1、硕士学历，数理统计、计算机等专业优先（优秀本科生可考虑）。 2、熟悉主流的统计模型、机器学习算法，并且有过项目实践者优先，了解深度学习更佳。 3、3年以上工作经验，含2年以上消费信贷行业数据分析经验,有一定管理团队经验者优先。 4、精通一门编程语言，熟悉运用SAS、SQL或Python更佳。 5、逻辑严谨，具备一定的数据分析能力与执行力，沟通能力良好，愿意理解业务场景。"/>
    <s v="上海市浦东新区                                                        查看职位地图"/>
    <x v="0"/>
    <s v="上市公司"/>
    <s v="IT服务(系统/数据/维护)"/>
    <n v="30000"/>
    <n v="50000"/>
    <x v="1"/>
    <x v="1"/>
    <n v="2"/>
    <x v="0"/>
    <x v="2"/>
    <x v="0"/>
    <n v="40000"/>
  </r>
  <r>
    <x v="2"/>
    <x v="589"/>
    <s v="年底双薪"/>
    <s v="职位月薪"/>
    <s v="15000-23000元/月"/>
    <d v="2018-02-23T11:00:05"/>
    <m/>
    <x v="3"/>
    <s v="本科"/>
    <s v="1人"/>
    <s v="岗位职责:1、构建并完善游戏项目运营数据分析体系，并负责日常游戏相关业务的数据整理、统计、分析，撰写和汇总分析报告；2、针对游戏项目进行专项数据分析，包括并不限于用户价值、流失、游戏生态、活动版本分析、用户画像分析、用户付费行为分析，为运营决策、产品方向提供数据支持；3、研究游戏的用户精细化运营，能够使用R、Python等数据分析编程语言根据业务需求定制开发相应的算法；4、理解数据挖掘模型及预测分析结果，撰写相关分析报告；5、了解数据仓库及商务智能背景，熟练掌握一类数据可视化工具；6、沉淀分析思路与框架，提炼数据产品需求，数据技术与开发团队协作进行数据建模工作，推动完善游戏精准化数据运营分析体系。任职资格:1、2年或以上工作经验，至少1年或以上从事数据分析工作，对数据分析感兴趣；2、拥有手游完整项目数据分析经验，有丰富的跨团队、部门的项目资源整合能力，能够独立开展研究项目；3、理工科专业背景，硕士及以上学历，计算机或统计学相关专业硕士及以上学历尤佳；4、有数据科学、机器学习与数据挖掘基础知识尤佳；5、精通Python、R等数据分析编程语言；6、具备良好的逻辑思考和分析能力、对数据敏感，熟悉数据收集、数据分析、数据建模和数据挖掘方法；7、有很强的事业心、责任感，良好敬业精神、团队精神与人际沟通能力。"/>
    <s v="上海市徐汇区宜山路711号2号楼游族大厦                                                        查看职位地图"/>
    <x v="1"/>
    <s v="上市公司"/>
    <s v="互联网/电子商务"/>
    <n v="15000"/>
    <n v="23000"/>
    <x v="3"/>
    <x v="1"/>
    <n v="1"/>
    <x v="1"/>
    <x v="2"/>
    <x v="0"/>
    <n v="19000"/>
  </r>
  <r>
    <x v="2"/>
    <x v="588"/>
    <s v="节日福利"/>
    <s v="职位月薪"/>
    <s v="30000-50000元/月"/>
    <d v="2017-11-30T21:11:24"/>
    <m/>
    <x v="1"/>
    <s v="本科"/>
    <s v="2人"/>
    <s v="岗位职责：1、模型应用。通过机器学习算法、统计模型盘活存量客户，实现存量客户价值经营、贷中风险控制等，为业务创造价值。 2、洞察业务。通过对数据的敏锐洞察，深入挖掘客户潜在价值和需求，推动公司业务发展。 3、决策支持。为公司各业务部门提供贷中的数据支持。 4、体系建设。参与数据挖掘体系建设，为客户价值经营提供便捷的工具和系统支持。 5、项目支持。为公司的风险政策分析、风险定价、客户挽留、市场营销策略等重点项目提供支持。 6、团队管理。协助团队负责人管理团队。任职要求：1、硕士学历，数理统计、计算机等专业优先（优秀本科生可考虑）。 2、熟悉主流的统计模型、机器学习算法，并且有过项目实践者优先，了解深度学习更佳。 3、3年以上工作经验，含2年以上消费信贷行业数据分析经验,有一定管理团队经验者优先。 4、精通一门编程语言，熟悉运用SAS、SQL或Python更佳。 5、逻辑严谨，具备一定的数据分析能力与执行力，沟通能力良好，愿意理解业务场景。"/>
    <s v="广州市越秀区东风中路东照大厦                                                        查看职位地图"/>
    <x v="0"/>
    <s v="上市公司"/>
    <s v="IT服务(系统/数据/维护)"/>
    <n v="30000"/>
    <n v="50000"/>
    <x v="1"/>
    <x v="1"/>
    <n v="2"/>
    <x v="0"/>
    <x v="2"/>
    <x v="0"/>
    <n v="40000"/>
  </r>
  <r>
    <x v="2"/>
    <x v="590"/>
    <s v="五险一金"/>
    <s v="职位月薪"/>
    <s v="15000-20000元/月"/>
    <d v="2018-02-23T11:00:20"/>
    <m/>
    <x v="1"/>
    <s v="本科"/>
    <s v="3人"/>
    <s v="工作职责1、对部门日志数据进行清理、整合；2、对各种数据进行分析有洞察力的分析；3、针对既定商业目标进行建模；4、协助大数据工程师进行产品化。任职资格1、数据分析工作经验3年及以上，有丰富数据建模经验，包括分类、推荐、预测、文本分类等；2、有数据ETL实现能力及较强的coding能力，掌握R或是Python（统计包）等统计工具，熟练掌握SQL，熟悉linux/shell基本功能；3、有hive使用经验优先，有技术BI、大数据相关工作经验优先，对spark mllib 有了解优先；4、具备良好的数据和商业敏感度、优秀的逻辑思维能力，乐于从纷繁的数据中寻找业务规律，较好的商业洞察力。"/>
    <s v="上海市徐汇区宜山路711号华鑫中心2号楼游族大厦                                                        查看职位地图"/>
    <x v="1"/>
    <s v="上市公司"/>
    <s v="互联网/电子商务"/>
    <n v="15000"/>
    <n v="20000"/>
    <x v="1"/>
    <x v="1"/>
    <n v="3"/>
    <x v="1"/>
    <x v="2"/>
    <x v="0"/>
    <n v="17500"/>
  </r>
  <r>
    <x v="2"/>
    <x v="591"/>
    <s v="节日福利"/>
    <s v="职位月薪"/>
    <s v="20001-30000元/月"/>
    <d v="2018-04-04T10:36:07"/>
    <m/>
    <x v="1"/>
    <s v="本科"/>
    <s v="2人"/>
    <s v="岗位职责：1. 建立和优化金融数据挖掘模型，基于业务应用场景搭建数据模型框架和模型算法实现；2. 金融行业指标体系的定义和构建，KPI报表系统的优化；3. 金融相关业务数据分析，重点实验分析；4. 数据反馈体系的建立与优化；任职要求：1.掌握R或Python语言，能独立完成程序编写和二次开发工作；工作经验5年以上，R或Python语言开发2年以上。2.扎实的的数据结构，算法基础，了解常用的数据挖掘、机器学习方法。3.具有统计及数据分析能力，熟练使用SQL和java语言，熟练使用Python或R语言；4.有一定的数据处理经验，有大规模数据处理经验者优先；5.熟悉金融函数优先;6.能熟练阅读中文、英文技术文档7.具备优秀的学习能力，工作踏实、细心，品德良好，责任心强；8.具备较强的沟通能力、协调能力和团队合作能力，稳定的抗压能力；"/>
    <s v="北京市海淀区西直门北大街甲43号金运大厦B座12层                                                        查看职位地图"/>
    <x v="0"/>
    <s v="上市公司"/>
    <s v="计算机软件"/>
    <n v="20001"/>
    <n v="30000"/>
    <x v="1"/>
    <x v="1"/>
    <n v="2"/>
    <x v="0"/>
    <x v="2"/>
    <x v="0"/>
    <n v="25000.5"/>
  </r>
  <r>
    <x v="2"/>
    <x v="592"/>
    <m/>
    <s v="职位月薪"/>
    <s v="面议"/>
    <s v="0002-01-01 00:00:00"/>
    <m/>
    <x v="4"/>
    <m/>
    <s v="若干"/>
    <s v="工作职责：负责移动互联网产品的运营数据分析体系搭建；负责事业群决策或市场数据模型、平台、产品的规划建设；参与构建各种分析模型，跟踪和分析运营数据，发现潜在的缺陷与机会，为业务决策提供数据支撑，并推进落地。工作要求：熟悉数据仓库和数据建模的相关技术细节，熟悉SQL/Hadoop/Hive等大数据分析工具； 2年以上数据处理、分析相关项目经验；参与过完整的数据采集、数据清洗、分析和建模工作者优先； 有的Spark Storm等主流的大数据计算组件有开发和使用经验者优先； 良好的沟通能力、逻辑分析能力，善于总结，能抓住问题的重点； 良好的团队合作精神。"/>
    <m/>
    <x v="6"/>
    <s v="民营"/>
    <s v="IT服务(系统/数据/维护)"/>
    <m/>
    <m/>
    <x v="4"/>
    <x v="6"/>
    <m/>
    <x v="6"/>
    <x v="0"/>
    <x v="0"/>
    <n v="0"/>
  </r>
  <r>
    <x v="2"/>
    <x v="593"/>
    <s v="交通补助"/>
    <s v="职位月薪"/>
    <s v="3000-4000元/月"/>
    <s v="0002-01-01 00:00:00"/>
    <m/>
    <x v="0"/>
    <s v="本科"/>
    <s v="10人"/>
    <s v="岗位职责：为银行、信用卡中心、互联网金融、消费金融等各业务条线提供基础数据挖掘模型及分析专题，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练掌握金融行业特别是银行相关业务知识"/>
    <s v="广东深圳市南山区或广州市天河区"/>
    <x v="1"/>
    <s v="上市公司"/>
    <s v="计算机软件"/>
    <n v="3000"/>
    <n v="4000"/>
    <x v="0"/>
    <x v="1"/>
    <n v="10"/>
    <x v="1"/>
    <x v="2"/>
    <x v="0"/>
    <n v="3500"/>
  </r>
  <r>
    <x v="2"/>
    <x v="247"/>
    <m/>
    <s v="职位月薪"/>
    <s v="2001-4000元/月"/>
    <d v="2018-02-13T17:28:46"/>
    <m/>
    <x v="0"/>
    <s v="本科"/>
    <s v="6人"/>
    <s v="工作职责:1. 收集整理数据，根据业务需求整理文件资料归档，2. 熟悉web开发流程，熟练使用html、javascript等语言开发web应用3. 能熟练使用php、java或python等主流开发语言读写Excel等文件4. 熟悉mysql、oracle等主流数据库开发职责要求:1. 计算机软件编程相关背景。2. 有互联网数据建模分析经验者优先。3. 掌握php、java、python等主流语言的一种。4. 熟练使用SQL、熟悉mysql、oracle等其中一种主流数据库。"/>
    <s v="北京朝阳区建国路81号华贸中心1号楼21层、11层、12层                                                        查看职位地图"/>
    <x v="3"/>
    <s v="民营"/>
    <s v="跨领域经营"/>
    <n v="2001"/>
    <n v="4000"/>
    <x v="0"/>
    <x v="1"/>
    <n v="6"/>
    <x v="3"/>
    <x v="0"/>
    <x v="0"/>
    <n v="3000.5"/>
  </r>
  <r>
    <x v="2"/>
    <x v="594"/>
    <m/>
    <s v="职位月薪"/>
    <s v="15000-25000元/月"/>
    <s v="0002-01-01 00:00:00"/>
    <m/>
    <x v="1"/>
    <s v="博士"/>
    <s v="1人"/>
    <s v="岗位职责：1、基于Tensorflow、PaddlePaddle、Mahout、SparkMllib等主流框架，面向推荐、用户画像等场景的策略和算法研发；2、全流程参与特征工程、数据建模、模型训练、模型测试、模型应用Pipeline；3、负责视觉等环境感知传感器相关功能算法的研究、验证、实现和优化；任职要求：1、博士学位，深度学习、计算机视觉识别、计算机等专业方向；2、3年以上深度学习技术经验；3、熟练掌握C/C++/Matlab等常用编程语言；4、熟悉OpenCV，有立体视觉、三维重建、SLAM或目标跟踪/检测等相关项目经验者优先；5、熟悉物体（行人、车辆、人脸、通用目标）检测、跟踪与识别算法；6、熟悉图像理解（分类、分割等）、视频分析算法；7、熟悉cnn，rcnn，frcnn，boost，svm其中至少一种；8、熟练掌握C/C++/Python/Matlab语言，9、精通Caffe、MxNet、Tensorflow、Cuda-convnet、Torch等任一种深度学习开源框架者优先；10、熟练阅读相关英文论文和专利，并能快速编程实现；11、有Linux、ROS、CUDA及FPGA开发经验者优先。"/>
    <s v="北京市海淀区苏州街16号(神州数码大厦)                                                        查看职位地图"/>
    <x v="0"/>
    <s v="股份制企业"/>
    <s v="IT服务(系统/数据/维护)"/>
    <n v="15000"/>
    <n v="25000"/>
    <x v="1"/>
    <x v="6"/>
    <n v="1"/>
    <x v="0"/>
    <x v="4"/>
    <x v="0"/>
    <n v="20000"/>
  </r>
  <r>
    <x v="2"/>
    <x v="595"/>
    <m/>
    <s v="职位月薪"/>
    <s v="6000-12000元/月"/>
    <d v="2017-09-28T09:43:30"/>
    <m/>
    <x v="3"/>
    <s v="本科"/>
    <s v="2人"/>
    <s v="岗位职责：1、负责数据采集、数据预处理；2、根据公司业务领域需求进行分析，设计建模方向；3、负责数据分析和建模项目的业务需求和技术实现；4、负责模型和分层等数据产品监控、优化等；5、负责数据模型等数据产品的策略分析和报告等事宜；6、完成领导交办的其他工作。任职要求：1、本科及以上学历，数学、统计学、保险精算等相关专业；2、熟练掌握SQL语句；了解Oracle、mysql、DB2等至少一种数据库；3、有大数据相关知识，熟悉R、SAS、python操作者优先；4、熟悉神经网络、随机森林、聚类、贝叶斯等数据挖掘算法，有数据挖掘的项目经验者优先；5、优秀的团队合作精神及较强的沟通能力。"/>
    <s v="北京市"/>
    <x v="1"/>
    <s v="股份制企业"/>
    <s v="计算机软件"/>
    <n v="6000"/>
    <n v="12000"/>
    <x v="3"/>
    <x v="1"/>
    <n v="2"/>
    <x v="1"/>
    <x v="4"/>
    <x v="0"/>
    <n v="9000"/>
  </r>
  <r>
    <x v="2"/>
    <x v="596"/>
    <s v="每年多次调薪"/>
    <s v="职位月薪"/>
    <s v="30001-50000元/月"/>
    <d v="2018-04-06T08:10:54"/>
    <m/>
    <x v="3"/>
    <s v="硕士"/>
    <s v="1人"/>
    <s v="岗位职责：1、负责或参与数据分析课程体系的设计、生产、优化；2、负责或参与数据分析课程项目、案例的研发与讲解；3、负责或参与数据分析课程日常学员的答疑及作业批改；4、负责或参与数据分析课程线上试学体验工作；任职要求：1、硕士及以上学历；2、计算机、数学或统计学相关专业；3、两年数据分析师相关工作经验4、主要从事数据挖掘,建模方向的工作；5、熟悉常用统计理论和数据挖掘算法的一种或者多种（如线性模型、朴素贝叶斯、决策树、支持向量机、随机森林、神经网络、逻辑回归、聚类分析、推荐算法、广告算法、PCA、SVD等）；6、具有较强的学习能力及良好的人际交往和沟通能力;7，能够承受工作压力，具备独立解决问题的能力和优秀的团队合作精神;8、有相关讲师授课经验或编程经验者优先考虑；9、具有数据清洗经验，熟悉常用的数据清洗方法；参与过完整的数据采集、数据清洗、分析和建模工作者优先；10、具有海量数据处理和分析工作经验者优先。"/>
    <s v="上海市浦东新区世纪大道1500号东方大厦16楼                                                        查看职位地图"/>
    <x v="0"/>
    <s v="民营"/>
    <s v="互联网/电子商务"/>
    <n v="30001"/>
    <n v="50000"/>
    <x v="3"/>
    <x v="0"/>
    <n v="1"/>
    <x v="0"/>
    <x v="0"/>
    <x v="0"/>
    <n v="40000.5"/>
  </r>
  <r>
    <x v="2"/>
    <x v="584"/>
    <m/>
    <s v="职位月薪"/>
    <s v="面议"/>
    <s v="0002-01-01 00:00:00"/>
    <m/>
    <x v="0"/>
    <s v="本科"/>
    <s v="3人"/>
    <s v="岗位职责：1、收集并研究同业、本行动态及整合外部数据信息，对信用卡业务未来发展方向提出建议，为领导决策及业务发展提供数据支持。2、定期发布客群结构报告并构建数据模型，引导销售部门定制差异化策略，完成部门盈利指标，优化资产组合。3、整合涉及信用卡部多部门的数据需求，根据需求提取相关数据，完善客户全生命周期建模，促进精准营销，推动各部门数据事项发展。任职要求：1、数学、统计学、计算机专业全日制研究生及以上学历；2、金融行业数据统计、分析相关工作经历优先；3、熟练掌握数理统计基本知识，逻辑回归，决策树，神经网络等数据建模基本算法；4、熟练运用SAS，SQL，Excel，PPT等数据工具；5、有较强的逻辑思维和分析能力。6、1年及以上工作经验"/>
    <s v="北京市朝阳区北四环东路115号包商银行"/>
    <x v="1"/>
    <s v="股份制企业"/>
    <s v="银行"/>
    <m/>
    <m/>
    <x v="0"/>
    <x v="1"/>
    <n v="3"/>
    <x v="1"/>
    <x v="4"/>
    <x v="0"/>
    <n v="0"/>
  </r>
  <r>
    <x v="2"/>
    <x v="596"/>
    <s v="每年多次调薪"/>
    <s v="职位月薪"/>
    <s v="30001-50000元/月"/>
    <d v="2018-04-06T08:10:54"/>
    <m/>
    <x v="3"/>
    <s v="硕士"/>
    <s v="2人"/>
    <s v="岗位职责：1、负责人工智能课程体系的设计、研发、优化；2、负责人工智能课程项目、案例的研发与讲解；3、负责人工智能日常直播答疑授课、周末授课等相关工作；4、负责人工智能课程日常学员的答疑及作业批改；5、负责完成领导安排的课程相关的其它工作；任职要求：1、硕士以上学历；2、计算机、数学或统计学相关专业；3、两年人工智能相关工作经验4、主要从事数据挖掘,建模方向的工作；5、熟悉常用的机器学习算法 , 包括但不限于回归，聚类，时间序列，分类树，Boosting，SVM，Random Forest，神经网络，贝叶斯网络等6、具有较强的学习能力及良好的人际交往和沟通能力;7，能够承受工作压力，具备独立解决问题的能力和优秀的团队合作精神;8、熟悉深度学习算法（CNN，DBN，  Autoencoder等）者优先 ; 有相关讲师授课经验或编程经验者优先考虑；9、具有数据清洗经验，熟悉常用的数据清洗方法；参与过完整的数据采集、数据清洗、分析和建模工作者优先；10、熟悉Cloudera、spark，impala大数据技术，具有海量数据处理和分析工作经验者优先。"/>
    <s v="上海市浦东新区世纪大道1500号东方大厦4楼                                                        查看职位地图"/>
    <x v="0"/>
    <s v="民营"/>
    <s v="互联网/电子商务"/>
    <n v="30001"/>
    <n v="50000"/>
    <x v="3"/>
    <x v="0"/>
    <n v="2"/>
    <x v="0"/>
    <x v="0"/>
    <x v="0"/>
    <n v="40000.5"/>
  </r>
  <r>
    <x v="2"/>
    <x v="597"/>
    <s v="五险一金"/>
    <s v="职位月薪"/>
    <s v="面议"/>
    <d v="2017-11-23T13:42:22"/>
    <m/>
    <x v="0"/>
    <s v="不限"/>
    <s v="2人"/>
    <s v="工作职责：（1）建立业务数据的跟踪和分析体系，对零售业务数据进行分析与监测，为规划和决策提供支持；（2）提供数据分析方法和建模方法支持，对零售客户数据进行挖掘分析，为销售提供策略支持；（3）将数据建模和分析成果推广到业务应用，对应用效果进行准确评估，并不断完善和优化数据模型；（4）能够完成基于数据分析的营销策略分析报告，包括客户、产品、渠道、风险等主要维度的分析与改进措施。任职资格： （1）全日制大学本科及以上学历，数学、统计、计算机等相关专业，35周岁以下；（2）熟悉回归分析、决策树、聚类分析等统计建模方法；（3）具备数据操作及建模能力，能熟练应用SAS、SQL、SPSS、R等分析工具（4）具有分析报告能力，能使用Microsoft Word、Excel、PowerPoint等报告工具（5）具有三年以上数据分析挖掘经验；（6）具有银行数据分析工作经验者优先；（7）具备良好的语言沟通能力、文字表达能力及逻辑分析能力（8）具备团队合作精神及独立进取的工作态度。"/>
    <s v="北京"/>
    <x v="1"/>
    <s v="股份制企业"/>
    <s v="银行"/>
    <m/>
    <m/>
    <x v="0"/>
    <x v="3"/>
    <n v="2"/>
    <x v="1"/>
    <x v="4"/>
    <x v="0"/>
    <n v="0"/>
  </r>
  <r>
    <x v="2"/>
    <x v="144"/>
    <s v="五险一金"/>
    <s v="职位月薪"/>
    <s v="15001-20000元/月"/>
    <s v="0002-01-01 00:00:00"/>
    <m/>
    <x v="3"/>
    <s v="本科"/>
    <s v="1人"/>
    <s v="岗位职责：1. 通过数据挖掘等方法对金融大数据进行分析与挖掘，并提出模型应用建议。2. 负责公司实时计算、数据分析、分布式计算平台基础架构的规划、设计、实施、优化等日常工作。3. 分析研究国内外大数据发展趋势及银行大数据应用和技术方案发展趋势。4. 参与欺诈风险、信用风险进行量化分析，为贷款政策的制定和调整、贷后管理、催收管理等提供决策依据。任职要求：1、 金融工程、应用数学、数理统计、力学模拟或相关本科以上学历，熟练建模分析；能力优秀者可放宽要求；2、 至少会使用一门编程语言（Python/Matlab/C++/R/Java），熟悉数据库应用；3、 有一年以上金融企业工作经历或相关经验；4、 具备清晰缜密的逻辑思维能力，有较强的数据分析能力；5、 具备优秀的沟通能力、学习能力、执行能力、团队协作能力；6、 责任心强，能承受一定的工作压力。"/>
    <s v="北京市丰台区广安路9号院国投财富广场6号楼7层"/>
    <x v="0"/>
    <s v="股份制企业"/>
    <s v="基金/证券/期货/投资"/>
    <n v="15001"/>
    <n v="20000"/>
    <x v="3"/>
    <x v="1"/>
    <n v="1"/>
    <x v="0"/>
    <x v="4"/>
    <x v="1"/>
    <n v="17500.5"/>
  </r>
  <r>
    <x v="2"/>
    <x v="598"/>
    <s v="健身俱乐部"/>
    <s v="职位月薪"/>
    <s v="15001-20000元/月"/>
    <d v="2018-04-04T10:45:38"/>
    <m/>
    <x v="3"/>
    <s v="本科"/>
    <s v="1人"/>
    <s v="岗位职责:1. 负责数据部门大规模分布式机器学习算法应用的研发和优化；2. 深入分析现有算法应用，理解业务需求，给出有效的技术解决方案；3. 对业界最新的分布式机器学习算法和应用跟踪最新进展，并积极投入生产实践；4. 制定有效项目管理机制，按照上线时间表，完成项目研发工作。任职资格:1. 拥有数学、计算机科学或相关学科本科及以上学历；2. 熟悉各种主流机器学习/深度学习算法，熟练掌握Tensorflow机器学习框架；3. 了解大数据处理技术（Hadoop、Spark）以及Hive，Hbase等大数据核心架构；4. 拥有良好的编程能力，熟练掌握一门或者两门计算机语言（Python、Java）；5. 热爱技术，善于思考，具有较好团队协作能力和沟通能力。"/>
    <s v="北京市海淀区学院南路12号北师大科技园学创大厦7层                                                        查看职位地图"/>
    <x v="3"/>
    <s v="股份制企业"/>
    <s v="通信/电信运营、增值服务"/>
    <n v="15001"/>
    <n v="20000"/>
    <x v="3"/>
    <x v="1"/>
    <n v="1"/>
    <x v="3"/>
    <x v="4"/>
    <x v="0"/>
    <n v="17500.5"/>
  </r>
  <r>
    <x v="2"/>
    <x v="599"/>
    <m/>
    <s v="职位月薪"/>
    <s v="面议"/>
    <s v="0002-01-01 00:00:00"/>
    <m/>
    <x v="1"/>
    <s v="硕士"/>
    <s v="1人"/>
    <s v="岗位职责：1、收集并研究同业、本行动态及整合外部数据信息，对信用卡业务未来发展方向提出建议，为领导决策及业务发展提供数据支持。2、定期发布客群结构报告并构建数据模型，引导销售部门定制差异化策略，完成部门盈利指标，优化资产组合。3、整合涉及信用卡部多部门的数据需求，根据需求提取相关数据，完善客户全生命周期建模，促进精准营销，推动各部门数据事项发展。任职要求：1.数学、统计学、计算机专业全日制研究生及以上学历；2.金融行业数据统计、分析相关工作经历优先；3.熟练掌握数理统计基本知识，逻辑回归，决策树，神经网络等数据建模基本算法；4.熟练运用SAS，SQL，Excel，PPT等数据工具；5.有较强的逻辑思维和分析能力。6.3年及以上工作经验"/>
    <s v="北京市朝阳区北四环东路115号包商银行"/>
    <x v="1"/>
    <s v="股份制企业"/>
    <s v="银行"/>
    <m/>
    <m/>
    <x v="1"/>
    <x v="0"/>
    <n v="1"/>
    <x v="1"/>
    <x v="4"/>
    <x v="0"/>
    <n v="0"/>
  </r>
  <r>
    <x v="2"/>
    <x v="144"/>
    <s v="五险一金"/>
    <s v="职位月薪"/>
    <s v="10000-20000元/月"/>
    <s v="0002-01-01 00:00:00"/>
    <m/>
    <x v="1"/>
    <s v="本科"/>
    <s v="2人"/>
    <s v="岗位职责：                  1. 通过数据挖掘等方法对金融大数据进行分析与挖掘，并提出模型应用建议。2. 负责公司实时计算、数据分析、分布式计算平台基础架构的规划、设计、实施、优化等日常工作。3. 分析研究国内外大数据发展趋势及银行大数据应用和技术方案发展趋势。4. 参与欺诈风险、信用风险进行量化分析，为贷款政策的制定和调整、贷后管理、催收管理等提供决策依据。任职要求：1、 金融工程、应用数学、数理统计、力学模拟或相关本科以上学历，熟练建模分析；能力优秀者可放宽要求；2、 至少会使用一门编程语言（Python/Matlab/C++/R/Java），熟悉数据库应用；3、 有一年以上金融企业工作经历或相关经验；4、 具备清晰缜密的逻辑思维能力，有较强的数据分析能力；5、 具备优秀的沟通能力、学习能力、执行能力、团队协作能力；6、 责任心强，能承受一定的工作压力。"/>
    <s v="北京市丰台区广安路9号院国投财富广场6号楼7层"/>
    <x v="0"/>
    <s v="股份制企业"/>
    <s v="基金/证券/期货/投资"/>
    <n v="10000"/>
    <n v="20000"/>
    <x v="1"/>
    <x v="1"/>
    <n v="2"/>
    <x v="0"/>
    <x v="4"/>
    <x v="1"/>
    <n v="15000"/>
  </r>
  <r>
    <x v="2"/>
    <x v="144"/>
    <s v="五险一金"/>
    <s v="职位月薪"/>
    <s v="10001-15000元/月"/>
    <d v="2018-04-04T09:05:07"/>
    <m/>
    <x v="0"/>
    <s v="本科"/>
    <s v="2人"/>
    <s v="岗位职责：1、大数据平台数据清洗、转换、建模的开发工作；2、对特定主题进行建模，解决实际问题；3、主导对数据分析需求进行总体架构设计，参与新设计选型和调研。任职要求：1、统计、数学、计算机、通信相关专业本科及以上学历；2、具有扎实的数学基础，熟悉常用的数据挖掘、机器学习、概率图模型相关算法；3、3年以上数据挖掘、算法研发工作实践经验；4、编程基础扎实，熟悉算法和数据结构，有较丰富Python/Java研发经验；5、善于学习新知识，有一定的独立研究和拓展工作的能力，对解决具有挑战性的问题充满激情。"/>
    <s v="深圳市南山区科技园中区科苑路5号南楼"/>
    <x v="6"/>
    <s v="民营"/>
    <s v="IT服务(系统/数据/维护)"/>
    <n v="10001"/>
    <n v="15000"/>
    <x v="0"/>
    <x v="1"/>
    <n v="2"/>
    <x v="6"/>
    <x v="0"/>
    <x v="0"/>
    <n v="12500.5"/>
  </r>
  <r>
    <x v="2"/>
    <x v="600"/>
    <s v="五险一金"/>
    <s v="职位月薪"/>
    <s v="15001-20000元/月"/>
    <d v="2018-04-04T07:47:45"/>
    <m/>
    <x v="1"/>
    <s v="硕士"/>
    <s v="1人"/>
    <s v="岗位职责：1. 结合大数据框架、微服务框架，完成大数据智能挖掘分析系统的架构设计、开发和维护；2. 参与大规模的互联网数据的实时处理、挖掘和分析等工作。任职要求：1. 研究生及以上学历；2. 3年相关工作经验以上，熟悉Hadoop/Storm/Spark/Hbase/kafka等分布式框架，具有实际的项目经验；3. 精通Java/python编程语言和设计模式，熟练使用常用算法和数据结构，具备优良的编码能力，具备分布式编程经验；4. 能够熟练使用Mahout/Mlib工具者优先；5. 具有良好的学习能力，沟通能力和团队精神。"/>
    <s v="北京市西城区宣武门西大街129号金隅大厦"/>
    <x v="1"/>
    <s v="国企"/>
    <s v="媒体/出版/影视/文化传播"/>
    <n v="15001"/>
    <n v="20000"/>
    <x v="1"/>
    <x v="0"/>
    <n v="1"/>
    <x v="1"/>
    <x v="6"/>
    <x v="0"/>
    <n v="17500.5"/>
  </r>
  <r>
    <x v="2"/>
    <x v="144"/>
    <s v="节日福利"/>
    <s v="职位月薪"/>
    <s v="10001-15000元/月"/>
    <s v="0002-01-01 00:00:00"/>
    <m/>
    <x v="0"/>
    <s v="大专"/>
    <s v="3人"/>
    <s v="岗位职责：1. 通过数据挖掘等方法对金融大数据进行分析与挖掘，并提出模型应用建议。2. 负责公司实时计算、数据分析、分布式计算平台基础架构的规划、设计、实施、优化等日常工作。3. 分析研究国内外大数据发展趋势及银行大数据应用和技术方案发展趋势。4. 参与欺诈风险、信用风险进行量化分析，为贷款政策的制定和调整、贷后管理、催收管理等提供决策依据。任职要求：1、 金融工程、应用数学、数理统计、力学模拟或相关本科以上学历，熟练建模分析；能力优秀者可放宽要求；2、 至少会使用一门编程语言（Python/Matlab/C++/R/Java），熟悉数据库应用；3、 有一年以上金融企业工作经历或相关经验；4、 具备清晰缜密的逻辑思维能力，有较强的数据分析能力；5、 具备优秀的沟通能力、学习能力、执行能力、团队协作能力；6、 责任心强，能承受一定的工作压力"/>
    <s v="北京市丰台区广安路9号院国投财富广场6号楼7层"/>
    <x v="0"/>
    <s v="股份制企业"/>
    <s v="基金/证券/期货/投资"/>
    <n v="10001"/>
    <n v="15000"/>
    <x v="0"/>
    <x v="2"/>
    <n v="3"/>
    <x v="0"/>
    <x v="4"/>
    <x v="1"/>
    <n v="12500.5"/>
  </r>
  <r>
    <x v="2"/>
    <x v="144"/>
    <m/>
    <s v="职位月薪"/>
    <s v="8000-15000元/月"/>
    <s v="0002-01-01 00:00:00"/>
    <m/>
    <x v="1"/>
    <s v="本科"/>
    <s v="1人"/>
    <s v="岗位职责：1、设计和优化医学数据库建设方案,制定合理的数据库架构，并组织实施；2、配合开发项目组进行数据及结构变更，并配合上线；3、针对应用系统运行中出现的数据库问题，进行故障响应、优化资源使用率等；4、负责产品开发及投放市场后，数据库的更新和维护。任职要求：1、本科及以上学历，计算机、数学、统计相关专业；1、2年以上Mysql等数据库开发经验；具备大中型网站数据库高并发大数据量设计和维护经验；2、熟悉PhramGKB，OMIM和HPO等医学数据库的功能和架构；3、熟悉Linux系统；精通shell或python脚本，具有java等程序开发经验者更佳等；4、掌握数据库开发与设计工具使用；熟练编写SQL语句、存储过程等；协助开发人员进行数据库开发和访问接口调用；5、熟悉Nosql(MongoDB、Redis)其中一种运维；6、良好的团队合作意识，激情与毅力能够承受工作压力，并以结果和行动为准则,努力追求成功。"/>
    <s v="北京市海淀区苏州街16号(神州数码大厦)                                                        查看职位地图"/>
    <x v="0"/>
    <s v="股份制企业"/>
    <s v="IT服务(系统/数据/维护)"/>
    <n v="8000"/>
    <n v="15000"/>
    <x v="1"/>
    <x v="1"/>
    <n v="1"/>
    <x v="0"/>
    <x v="4"/>
    <x v="0"/>
    <n v="11500"/>
  </r>
  <r>
    <x v="2"/>
    <x v="601"/>
    <s v="五险一金"/>
    <s v="职位月薪"/>
    <s v="15001-20000元/月"/>
    <d v="2018-04-04T07:24:30"/>
    <m/>
    <x v="1"/>
    <s v="硕士"/>
    <s v="1人"/>
    <s v="岗位职责：1. 运用文本挖掘、NLP的理论和方法，对互联网内容进行挖掘，解决业务实际问题；2. 根据业务需要，对文本挖掘、NLP的开源算法进行改进，并进行集成开发；3. 参与大规模数据智能挖掘分析系统的架构设计和功能研发。任职要求：1. 研究生及以上学历；2. 3年及以上相关工作经验，熟悉常用文本挖掘、NLP模型算法及开源工具；3. 精通JAVA/Python编程语言和设计模式，熟练使用常用算法和数据结构，具备优良的编码能力，具有实际的工程经验；4. 具有统计或数据挖掘背景，并对NLP/文本挖掘算法和理论有较深入的研究者优先；5. 具有大规模数据挖掘分析系统架构经验者优先；6. 具有机器学习、深度学习算法实现经验者优先；7. 具有良好的学习能力，沟通能力和团队精神。"/>
    <s v="北京市西城区宣武门西大街129号金隅大厦"/>
    <x v="1"/>
    <s v="国企"/>
    <s v="媒体/出版/影视/文化传播"/>
    <n v="15001"/>
    <n v="20000"/>
    <x v="1"/>
    <x v="0"/>
    <n v="1"/>
    <x v="1"/>
    <x v="6"/>
    <x v="0"/>
    <n v="17500.5"/>
  </r>
  <r>
    <x v="2"/>
    <x v="584"/>
    <s v="节日福利"/>
    <s v="职位月薪"/>
    <s v="8001-10000元/月"/>
    <d v="2018-04-02T16:37:00"/>
    <m/>
    <x v="3"/>
    <s v="大专"/>
    <s v="1人"/>
    <s v="岗位职责：1.根据公司战略部署，开发、维护数据合作渠道；2.通过商务、市场、爬取等多种方式，供给数据源，扩充自检模式数据库；3.监测并提升数据供给质量；4.获取外部公共行为数据等，为多元化策略及数据的深入分析应用提供依据。任职要求：1.大专以上学历；2.两年以上互联网数据采集经验，电销行业工作经验丰富者优先；3.具有敏锐的市场洞察力，沟通、协调、推动能力强。基本福利：1.朝九晚六，周末双休；2.五险一金；3.舒适的办公环境，和谐的团队，人性化的管理；4.生日会，入司纪念日，团建活动，节日奖金。"/>
    <s v="北京市通州区土桥创业港湾"/>
    <x v="1"/>
    <s v="民营"/>
    <s v="基金/证券/期货/投资"/>
    <n v="8001"/>
    <n v="10000"/>
    <x v="3"/>
    <x v="2"/>
    <n v="1"/>
    <x v="1"/>
    <x v="0"/>
    <x v="1"/>
    <n v="9000.5"/>
  </r>
  <r>
    <x v="2"/>
    <x v="602"/>
    <m/>
    <s v="职位月薪"/>
    <s v="面议"/>
    <d v="2018-04-02T16:02:22"/>
    <m/>
    <x v="2"/>
    <s v="本科"/>
    <s v="1人"/>
    <s v="Position: Advanced Specialist Customer Reporting/ 大数据挖掘资深专员Division: Program Digitalization ChinaLocation: BeijingResponsibility:Implement an end-to-end reporting system with automated action recommendations for more efficient and optimized decision making.Align the business decisions that will be made based on the reports, identify the relevant KPIs, develop the business logic and visualize the dashboards.Use SQL coding to set up an integration layer.As key user of the reporting systems, manage the account application process and change requests to all customer related reports.Execute ad hoc reports for business requesters from different departments.Work together with the Business Data Analyst for the implementation of the data model.Break down project targets into achievable milestones, follow-up on tasks in a consistent manner and ensure that deliverables are provided in time and high quality.Identify emerging technologies and tools to enhance reporting capabilities.Ensure implementation of existing projects, including the report automation and ad hoc reports.Support with the preparation of management decisions and management reporting.Lead projects in an agile environment.Other tasks assigned by Line ManagerQualification:Master&amp;#39;s degree or above in Computer Science or related fields.4-6 years’ experience as SQL programmer.4-6 years’ experience in report automation and visualization.Knowledge of Agile software development process.A mix of technical, business, relationship management, and administration skills.Proven record of leadership in a work setting and/or through extracurricular activities.Programmer with long-term practical experience and passionate for programming.Ability to communicate effectively and collaborate effectively.English communication fluent.Fast learner. Ability to learn new technologies as the need arises.Excellent team player with strong sense of responsibility who also takes over leading role, when required."/>
    <s v="北京                                                        查看职位地图"/>
    <x v="6"/>
    <s v="合资"/>
    <s v="汽车/摩托车"/>
    <m/>
    <m/>
    <x v="2"/>
    <x v="1"/>
    <n v="1"/>
    <x v="6"/>
    <x v="3"/>
    <x v="0"/>
    <n v="0"/>
  </r>
  <r>
    <x v="2"/>
    <x v="144"/>
    <s v="五险一金"/>
    <s v="职位月薪"/>
    <s v="15000-30000元/月"/>
    <d v="2018-04-08T11:48:30"/>
    <m/>
    <x v="1"/>
    <s v="不限"/>
    <s v="1人"/>
    <s v="任职要求1、有3年以上大数据体系ETL系统经验，搭建过自有数据清洗平台，熟悉相关开发、调度、和维护工作，实现可配置化和工作流管理，和大数据其他系统融合方便，并且数据清洗量级每天在TB级别以上2、精通至少一种ETL工具，比如kettle、talend等3、精通sql，至少熟练Oracle、MySQL、SQL Server其中一项数据库开发与运维工作4、熟悉常用的非关系行数据库，redis、hbase、tail等5、有大数据开发经验，熟悉nosql，hadoop，hive，spark优先考虑6、搭建或者维护数据仓库，有相关优化经验优先7、熟悉java或者py其中一种开发语言8、有相关spark etl经验优先"/>
    <s v="北京市海淀区西小口路66号东升科技园B6号楼A座8层"/>
    <x v="0"/>
    <s v="民营"/>
    <s v="互联网/电子商务"/>
    <n v="15000"/>
    <n v="30000"/>
    <x v="1"/>
    <x v="3"/>
    <n v="1"/>
    <x v="0"/>
    <x v="0"/>
    <x v="0"/>
    <n v="22500"/>
  </r>
  <r>
    <x v="2"/>
    <x v="603"/>
    <m/>
    <s v="职位月薪"/>
    <s v="面议"/>
    <s v="0002-01-01 00:00:00"/>
    <m/>
    <x v="4"/>
    <m/>
    <s v="若干"/>
    <s v="工作职责：参与展示广告售卖与投放的算法研发； 参与视频广告库存预估、在线投放等算法的研发；参与点击率预估的算法研发；参与Look-alike人群扩散相关的算法研发。工作要求：全日制计算机本科及以上学历，3年以上相关工作经验； 扎实的数据结构和算法基础，精通C/C++、Java、Python等至少一门开发语言； 熟悉linux下的开发环境，极佳的算法与工程实现能力； 有数据挖掘、机器学习、深度学习等相关经验者优先； 有互联网广告行业开发经验者优先； 有进取心，责任心强， 能够主动快速学习新的算法与工程技术。"/>
    <m/>
    <x v="6"/>
    <s v="民营"/>
    <s v="IT服务(系统/数据/维护)"/>
    <m/>
    <m/>
    <x v="4"/>
    <x v="6"/>
    <m/>
    <x v="6"/>
    <x v="0"/>
    <x v="0"/>
    <n v="0"/>
  </r>
  <r>
    <x v="2"/>
    <x v="604"/>
    <s v="五险一金"/>
    <s v="职位月薪"/>
    <s v="10001-15000元/月"/>
    <d v="2018-03-10T12:19:55"/>
    <m/>
    <x v="1"/>
    <s v="本科"/>
    <s v="1人"/>
    <s v="岗位职责：1、负责行业数据分析项目工作，配合项目经理完成项目需求调研，编制需求说明书和工作方案；2、沟通客户实际分析需求，完成相关数据抽取、数据清洗、数据探索、数据建模分析等工作；3、按要求完成数据分析报告、建模报告、数据报表等；4、参与项目成果汇编，对相关结果进行解读和汇报。任职要求：1.对Python、R、SAS等分析挖掘工具至少两样精通，对数据分析挖掘基础算法（逻辑回归、决策树、聚类、时间序列算法、社交网络算法、关联算法、协同过滤推荐算法）有实际主导建模的精细项目经验（持续6个月以上项目两个及以上），对各算法模型使用场景、特征工程处理、算法参数调整等实际工作环节具备透彻理解和认知；2.对关系型数据库（mysql、oracle、td、db2任一）精通，对数据库和系统间架构有实战性掌握和认知，具备大规模数据处理的能力和效率具有实战性理解，具备复杂多维数据精细处理能力（总量50G以上、数据清洗、数据校对、统计报表），具有独立进行较复杂数据处理及编程实现的能力，对大数据架构下数据处理有一定接触（Hive、spark等工具）；3.具备对数据挖掘分析流程性、概念性认知，包括但不限于数据分析挖掘与业务目标结合、数据清洗及准备阶段对于数据分析挖掘整体流程重要性、数据质量检查的复杂性和繁琐性、数据数据挖掘业务流程、适用场景下算法选择、适用场景下模型调优、模型在业务场景的应用及解释等方面；4.对金融领域基础知识具备基本认知；有至少1~2年金融项目经验5.擅长与业务人员进行沟通，明确业务问题和工作重点，具备分析模型结果转化为报告、落地于系统、解决应用场景问题的能力，善于将模型成果转化生成各类汇报材料；6.学习能力佳，工作主动性和完成准确度高，具备与团队其他成员、研发人员配合的团队协作能力。"/>
    <s v="广州萝岗区科学城科学大道162号创意大厦B3栋13楼"/>
    <x v="0"/>
    <s v="股份制企业"/>
    <s v="IT服务(系统/数据/维护)"/>
    <n v="10001"/>
    <n v="15000"/>
    <x v="1"/>
    <x v="1"/>
    <n v="1"/>
    <x v="0"/>
    <x v="4"/>
    <x v="0"/>
    <n v="12500.5"/>
  </r>
  <r>
    <x v="2"/>
    <x v="605"/>
    <s v="五险一金"/>
    <s v="职位月薪"/>
    <s v="50001-70000元/月"/>
    <d v="2018-04-06T10:00:22"/>
    <m/>
    <x v="6"/>
    <s v="本科"/>
    <s v="1人"/>
    <s v="岗位职责： 1.熟悉贷后管理、BI报表设计，智能化数据引擎规则设计熟悉，能够独立带领大数据团队完成公司安排的各项工作组织协调公司内业务系统数据采集，公司外用户授权数据抓取； 2.组织协调三方征信数据接入和对公司内提供服务； 3.推进数据仓库建设，数据治理； 4.组织搭建BI平台服务，协助公司内其他中心部门践行数据驱动的决策、精细化运营、产品优化；促进科学决策和发展； 5.组织研发提供弹性的大数据存储和计算（实时、批处理）平台以及建立数据存储和应用的安全机制，降低大数据应用门槛，促进大数据能力的推广，并让其他部门专注于业务； 6.组织数据修复，促成催收回款； 7.组织协调征信业务合规化发展，配合人行监管的文档、数据汇报和制度建设； 8.组织协调征信系统开发和对外服务运营。 任职要求：1、大学本科学历以或上，拥有丰富的大数据挖掘、大规模数据应用、基于海量数据进行产品设计的经验，特别是对贷后管理、BI报表设计，智能化数据引擎规则设计熟悉，能够独立带领大数据团队完成公司安排的各项工作；2、具有Hadoop，HDFS，Hive等大数据技术的项目设计和实施经验，熟悉MES或ERP等相关管理软件应用及实施情况；3、对主流大数据产品、BI产品的现状和发展趋势有深入了解；4负责设计过数据分析、数据挖掘、数据可视化、在线数据相关产品经验；5、了解数据挖掘技术，需要有深入的商业智能或者数据挖掘工作经验，熟悉常见数据挖掘模型算法，精通至少1种数据分析工具；6、追求高品质产品的精神与热情，对行业动态有足够洞察力及敏锐度；7、具有优秀的表达、沟通与协调能力、团队合作精神、保密意识。"/>
    <s v="北京市海淀区西北旺东路10号院东区互联网创新中心3层                                                        查看职位地图"/>
    <x v="1"/>
    <s v="民营"/>
    <s v="其他"/>
    <n v="50001"/>
    <n v="70000"/>
    <x v="6"/>
    <x v="1"/>
    <n v="1"/>
    <x v="1"/>
    <x v="0"/>
    <x v="0"/>
    <n v="60000.5"/>
  </r>
  <r>
    <x v="2"/>
    <x v="606"/>
    <s v="五险一金"/>
    <s v="职位月薪"/>
    <s v="8000-16000元/月"/>
    <s v="0002-01-01 00:00:00"/>
    <m/>
    <x v="1"/>
    <s v="本科"/>
    <s v="1人"/>
    <s v="关键词： 日资日语 数据挖掘 数据分析师 零售 超商■基本信息■工作地点：北京市区工作时间：09:00 - 18:00工资范围：8000 - 20000语言要求：日语不问 英语不问■职能描述■■ 应用机器学习技术对海量数据进行挖掘，发现其潜在的规律关系，指导业务发展■ 深度挖据用户（购买行为，群体划分，价值分类），完成用户画像的建立■ 利用用户属性特征完成相关营销，商品，卖场等主题下的响应度分析■ 深化指标体系，完成以应用场景为导向的标签和模型的建立，参与指标分析体系的知识库建立■职位要求■■ 男女不问■ 28-35左右　 ■ 计算机相关专业本科及以上学历■ 本科以上学历，统计学和数学专业优先■ 3年以上相关数据处理，分析，建模的工作经验，精通一门或多门开发语言（C++、Python和R等）■ 能够独立完成聚类，判别，回归，相关，升维/降维分析，时间序列等模型算法的实施应用■ 熟练掌握一种或者多种数据库，有较强的SQL编程能力■ 至少在用户画像，用户购买行为，营销等方面有一个成功案例■ 具备零售行业经验优先■ 日语或英语可沟通者优先 ■ 外勤、出差无障碍者优先■企业信息■公司业态涵盖多个方面，主要以经营购物中心、综合零售业为主，还从事专卖店、金融服务、物业服务、便利店等业务。此职位为日语职位，工作内容日语必须，特别注明除外。若对此职位有任何疑问，可以通过以下联系方式进行咨询。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北京分公司地址：北京市朝阳区东三环中路39号建外SOHO A座902联系方式：(010)58690121-259 郭小姐邮箱地址：hrbeijing@rgf-hragent.com.cn公司名称：上海艾杰飞人力资源有限公司 北京分公司公司主页：http://www.rgf-hragent.com.cn"/>
    <s v="北京市区                                                        查看职位地图"/>
    <x v="0"/>
    <s v="外商独资"/>
    <s v="专业服务/咨询(财会/法律/人力资源等)"/>
    <n v="8000"/>
    <n v="16000"/>
    <x v="1"/>
    <x v="1"/>
    <n v="1"/>
    <x v="0"/>
    <x v="7"/>
    <x v="0"/>
    <n v="12000"/>
  </r>
  <r>
    <x v="2"/>
    <x v="607"/>
    <m/>
    <s v="职位月薪"/>
    <s v="面议"/>
    <s v="0002-01-01 00:00:00"/>
    <m/>
    <x v="1"/>
    <s v="本科"/>
    <s v="1人"/>
    <s v="职位描述：1. 参与360DMP的长期建设和优化；2. 设计和研发look-alike（相似人群扩展）、用户画像等DMP相关的模型与算法；3. 结合360自有的海量用户数据的特点，支持包括相似用户定向、重定向、兴趣定向等在内的多种广告定向方式；4. 使用分布式机器学习算法对海量数据分析建模；5. 分析用户行为和个性化需求，发现潜在商业价值，为商业广告和360众多用户产品提供精准人群分析和个性化服务。              任职要求：1. 具备2年以上 自然语言处理 或 计算广告 或 个性化推荐 或 数据挖掘的工作经验；2. 具备优秀的学习能力、问题解决能力和团队合作意识；3. 具备扎实的机器学习理论功底，能持续学习前沿机器学习技术；4. 熟练掌握linux平台下c/c++开发，熟悉Python开发，具有良好的工业级系统开发经验；5. 熟练掌握Spark/Hadoop优先，熟悉Deep Learning优先。"/>
    <s v="公司名称：北京奇虎科技有限公司公司主页：http://www.360.cn"/>
    <x v="1"/>
    <s v="上市公司"/>
    <s v="互联网/电子商务"/>
    <m/>
    <m/>
    <x v="1"/>
    <x v="1"/>
    <n v="1"/>
    <x v="1"/>
    <x v="2"/>
    <x v="0"/>
    <n v="0"/>
  </r>
  <r>
    <x v="2"/>
    <x v="608"/>
    <m/>
    <s v="职位月薪"/>
    <s v="面议"/>
    <s v="0002-01-01 00:00:00"/>
    <m/>
    <x v="4"/>
    <m/>
    <s v="若干"/>
    <s v="工作职责：基于海量数据，通过机器学习和AI的方法，为业务安全提供个性化服务，提升业务安全防护效率；负责相应安全AI模型设计，研发适合在业务安全中使用的安全模型、算法和工具；理解并分析相关产品现状，为产品研发和运营提供决策支持。工作要求：有安全相关从业经验，尤其是移动安全运营经验者优先；具有使用Hadoop,Spark等大数据框架项目开发经验，熟悉python/C++，了解SQL/R优先；熟悉深度学习者优先；数学、计算机、安全等相关领域硕士或博士学位。"/>
    <m/>
    <x v="6"/>
    <s v="民营"/>
    <s v="IT服务(系统/数据/维护)"/>
    <m/>
    <m/>
    <x v="4"/>
    <x v="6"/>
    <m/>
    <x v="6"/>
    <x v="0"/>
    <x v="0"/>
    <n v="0"/>
  </r>
  <r>
    <x v="2"/>
    <x v="609"/>
    <m/>
    <s v="职位月薪"/>
    <s v="面议"/>
    <s v="0002-01-01 00:00:00"/>
    <m/>
    <x v="1"/>
    <s v="本科"/>
    <s v="3人"/>
    <s v="职位描述：工作职责:-负责图片搜索的相关性排序算法的研究-负责图片搜索大规模数据的分析和处理-负责图片搜索个性化推荐系统的设计及开发工作              任职要求：-计算机相关专业本科以上学历-两年工作经验以上，并且有相关性排序相关经验。-较强的C/C++编程背景和算法基础，熟悉linux平台、shell编程-有较强的分析问题和解决问题的能力，有良好的团队合作意识-具有搜索相关领域工作经验或者大规模数据分析、处理经验的优先-具有个性化推荐系统相关经验的优先"/>
    <s v="公司名称：北京奇虎科技有限公司公司主页：http://www.360.cn"/>
    <x v="1"/>
    <s v="上市公司"/>
    <s v="互联网/电子商务"/>
    <m/>
    <m/>
    <x v="1"/>
    <x v="1"/>
    <n v="3"/>
    <x v="1"/>
    <x v="2"/>
    <x v="0"/>
    <n v="0"/>
  </r>
  <r>
    <x v="2"/>
    <x v="144"/>
    <s v="五险一金"/>
    <s v="职位月薪"/>
    <s v="18000-30000元/月"/>
    <d v="2018-04-08T09:17:37"/>
    <m/>
    <x v="1"/>
    <s v="本科"/>
    <s v="2人"/>
    <s v="# 凯泰铭 给你的不仅仅是工作，还有未来#「凯泰铭」是一个高效、专业的年轻团队，同时也是一群追求极致客户价值的“卫士”。我们专注保险风控领域最新技术与开发，倡导开放共享的精神，不模仿，不跟风，只做最领先的产品。包括「凯泰铭-人伤理赔卫士系统」在内的多款重量级产品即将上线，相信在不久的将来，在更多的领域你都见到我们的身影！「凯泰铭—车险理赔卫士系统」荣获国家发明专利，是领先的智能车险风控系统。我们携手包括中国领先的保险集团“中国平安”在内的多家企业，为保险公司提供准确、高效的反欺诈、反渗漏服务，为险起保驾护航！「KTM Office」我们所在的「通惠河畔 | 国粹苑」，是一个设计创意与文化碰撞的空间，地铁1号线四惠东站让你的通勤便捷高效。凯泰铭明亮开阔的的职场内设有健身区域，乒乓球、跳绳、踢毽子，团队成员及家属均可享受畅快玩耍。当然，如果你是重度健身爱好者，园区内多家性价比极高的专业健身房24小时开放！「KTM 员工至上」我们坚信“员工至上”绝不是口号，90分钟的超长午休时间让你的午餐与小憩悠然自在，我们为每一位员工提供午休床，美餐过后躺在宽敞的职场中，你可以躺下来闭目小憩，甚至和伙伴们“55开黑”哦。我们每周的下午茶会也是值得你期待的一点哦，伙伴们亲自加工、制作的蛋糕、水果、饮料，绝不是“冷冰冰”的超市货可以比拟的！每个季度一次的集体出游让我们一起走过了草原、海边，什么？你想去天空？希望我们的热气球之旅照片中看到你的身影！「KTM 专业致胜」我们团队有来自华为清新又 Cool 的技术达人，有 BAT 严谨又激情的技术大牛，有超过20年理赔经验的“老司机”，有相关行业的权威专家顾问，更有无数“丑小鸭变天鹅”的励志传奇！我们有80后的尾巴，也有90后小鲜肉，有着相近的成长背景、生活理念，以及兴趣爱好。我们喜欢大声说出自己的想法，我们不提倡加班，我们只希望打造一个充满活力、热爱生活富有激情的高效团队。如果你喜欢我们这样的团队，无论你是理赔人、技术控、产品大牛，那么，快到碗里来吧：）岗位职责：负责构建机器学习和数据挖掘相关系统及平台1.对现有数据进行数据挖掘和分析，提取关键信息用于产品开发和策略制定；2.开发机器学习和数据挖掘相关的系统及平台，比如反欺诈平台；3.应用机器学习等先进建模方法，利用大数据进行研发，保证模型准确率；4.应用模型成果，部署、跟踪、监控模型表现，根据监控结果进行模型优化，达到模型准确率要求；5.建立和完善统计分析模型，为运营决策提供支持；6.组织相关知识培训：编程、统计建模、大数据知识与技能等；任职要求：1. 计算机/数据/统计学专业本科及以上学历；2. 扎实的统计学、数据分析、数据挖掘基础和统计建模能力；3. 熟悉数据挖掘、机器学习、人工智能技术，尤其是关联分析、分类预测、聚类分析、回归分析、时间序列分析等常用分析方法；4. 精通R、SAS、SPSS、Matlab等挖掘工具；5. 有统计、数值计算、模型开发研究基础,风险模型构建经验者优化；"/>
    <s v="北京市朝阳区惠河南街国粹苑C座                                                        查看职位地图"/>
    <x v="0"/>
    <s v="股份制企业"/>
    <s v="IT服务(系统/数据/维护)"/>
    <n v="18000"/>
    <n v="30000"/>
    <x v="1"/>
    <x v="1"/>
    <n v="2"/>
    <x v="0"/>
    <x v="4"/>
    <x v="0"/>
    <n v="24000"/>
  </r>
  <r>
    <x v="2"/>
    <x v="610"/>
    <m/>
    <s v="职位月薪"/>
    <s v="面议"/>
    <s v="0002-01-01 00:00:00"/>
    <m/>
    <x v="1"/>
    <s v="本科"/>
    <s v="1人"/>
    <s v="职位描述：负责query意图分析、排序模型优化、用户行为挖掘、页面质量分析等工作，持续提升网页搜索结果质量。              任职要求：两年以上互联网公司工作经验；熟练掌握C/C++，熟悉Python/Perl/Shell等至少一种脚本语言；对数据结构和算法设计有较为深刻的理解；熟悉常见的机器学习&amp;数据挖掘算法，有相关研究或项目经验；优秀的分析问题和解决问题能力，对解决挑战性的问题充满激情；具备搜索/计算广告/推荐/大规模数据分析等相关经验者优先。"/>
    <s v="公司名称：北京奇虎科技有限公司公司主页：http://www.360.cn"/>
    <x v="1"/>
    <s v="上市公司"/>
    <s v="互联网/电子商务"/>
    <m/>
    <m/>
    <x v="1"/>
    <x v="1"/>
    <n v="1"/>
    <x v="1"/>
    <x v="2"/>
    <x v="0"/>
    <n v="0"/>
  </r>
  <r>
    <x v="2"/>
    <x v="611"/>
    <s v="五险一金"/>
    <s v="职位月薪"/>
    <s v="25000-50000元/月"/>
    <d v="2018-04-03T09:38:41"/>
    <m/>
    <x v="0"/>
    <s v="不限"/>
    <s v="1人"/>
    <s v="岗位职责：1. 领导项目团队完成数据处理相关的应用系统规划、需求分析、设计、开发、测试等工作；2. 进行项目计划，管理项目成本、进度、质量与风险 、代码review和团队激励；3. 工作认真、负责、仔细，有良好的团队管理能力，优秀的分析能力、沟通技巧、学习能力；4. 熟悉数据挖掘方法和文本数据处理方法；任职要求：1. 对自然语言处理、人工智能等具有浓厚的兴趣；2. 精通业务需求分析方法，优秀的沟通能力，对需求管理理解深刻；3. 至少管理过3个完整的数据处理和分析项目；4. 熟悉NLP领域一些开源的算法库或工具，比如：stanfordNLP，NLTK，Apache OpenNLP，Kaldi, HTK/HTS，hadoop, mahout, word2vec等；；5. 具有大规模数据处理架构经验及数据仓库实施经验者优先；6. 熟悉Hadoop、HBase，或半结构化数据获取等经验者优先；7. 精通编程语言两种以上, 并至少精通一种脚本语言；"/>
    <s v="北京市海淀区北四环西路56号辉煌时代大厦11层、15层                                                        查看职位地图"/>
    <x v="3"/>
    <s v="民营"/>
    <s v="IT服务(系统/数据/维护)"/>
    <n v="25000"/>
    <n v="50000"/>
    <x v="0"/>
    <x v="3"/>
    <n v="1"/>
    <x v="3"/>
    <x v="0"/>
    <x v="0"/>
    <n v="37500"/>
  </r>
  <r>
    <x v="2"/>
    <x v="612"/>
    <m/>
    <s v="职位月薪"/>
    <s v="面议"/>
    <s v="0002-01-01 00:00:00"/>
    <m/>
    <x v="4"/>
    <s v="本科"/>
    <s v="2人"/>
    <s v="职位描述：岗位职责:1、负责抓取各网站页面，分析链接，转码等；2、负责一些优质号源发现，优质垂直站点发现等；3、负责一些数据挖掘相关算法，做数据分析和处理。              任职要求：任职要求：1、有扎实的数据结构和算法功底；2、工作认真细致踏实，有较强的学习能力，熟悉常用爬虫工具；3、熟悉linux开发环境，熟悉python等；4、理解http，熟悉html, DOM, xpath, scrapy优先；5、有爬虫，信息抽取，文本分类相关经验者优先；6、了解Hadoop、Spark等大数据框架和流处理技术者优先。"/>
    <s v="公司名称：北京奇虎科技有限公司公司主页：http://www.360.cn"/>
    <x v="1"/>
    <s v="上市公司"/>
    <s v="互联网/电子商务"/>
    <m/>
    <m/>
    <x v="4"/>
    <x v="1"/>
    <n v="2"/>
    <x v="1"/>
    <x v="2"/>
    <x v="0"/>
    <n v="0"/>
  </r>
  <r>
    <x v="2"/>
    <x v="575"/>
    <s v="14薪"/>
    <s v="职位月薪"/>
    <s v="35000-65000元/月"/>
    <s v="0002-01-01 00:00:00"/>
    <m/>
    <x v="2"/>
    <s v="本科"/>
    <s v="1人"/>
    <s v="岗位职责：1.基于海量的用户大交通出行、用户预订行为数据，使用机器学习来挖掘产品-用户关系并探索更深层次的数据价值； 2.研究数据挖掘或统计学习领域的前沿技术，针对海量用户行为和内容信息建模，构建和优化用户画像以及用户大交通出行领域画像模型； 3.基于对用户理解和大量数据特征，参与风控、精准营销、个性化定价、产品决策等模型建设和研究，提升用户体验和产品变现能力。任职资格：1.对出行、地理位移、用户行为数据的挖掘有浓厚兴趣，充满激情，挑战未知，有一定的POI挖掘经验； 2.曾参与推荐系统或广告投放系统等相关项目的构建，掌握推荐核心技术，精通排序算法； 3.逻辑清晰、表达能力强，有良好的团队合作精神和主动沟通意识； 4.曾就职/学习于知名推荐系统公司/团队者优先。"/>
    <s v="酒仙桥中路10号星科大厦"/>
    <x v="6"/>
    <s v="民营"/>
    <s v="互联网/电子商务"/>
    <n v="35000"/>
    <n v="65000"/>
    <x v="2"/>
    <x v="1"/>
    <n v="1"/>
    <x v="6"/>
    <x v="0"/>
    <x v="0"/>
    <n v="50000"/>
  </r>
  <r>
    <x v="2"/>
    <x v="613"/>
    <m/>
    <s v="职位月薪"/>
    <s v="面议"/>
    <s v="0002-01-01 00:00:00"/>
    <m/>
    <x v="3"/>
    <s v="本科"/>
    <s v="1人"/>
    <s v="职位描述：1.负责搜索、论坛、信息流等业务评论的分析与挖掘；2.负责query、文档、知识图谱等数据的挖掘与抽取；3.负责用户行为挖掘、构建用户画像及相关数据挖掘工作；4.应用先进的统计建模、数据挖掘等算法建立数据模型，解决实际问题；              任职要求：1.熟悉大规模数据挖掘、机器学习、分布式计算等技术，2年以上工作经验；2.了解前沿技术，熟悉主流机器学习、数据挖掘或nlp模型算法，如分类/聚类/回归、topic 模型、神经网络等；3.具备处理大数据集的经验，熟悉hadoop、spark、storm等分布式计算工具；4.优秀的沟通能力，有创新精神，乐于接受挑战，能承受工作压力；有如下经历者优先1.具备搜索、推荐、计算广告、大规模数据分析等相关经验；2.有评论、文章等大数据量文本挖掘经验；"/>
    <s v="公司名称：北京奇虎科技有限公司公司主页：http://www.360.cn"/>
    <x v="1"/>
    <s v="上市公司"/>
    <s v="互联网/电子商务"/>
    <m/>
    <m/>
    <x v="3"/>
    <x v="1"/>
    <n v="1"/>
    <x v="1"/>
    <x v="2"/>
    <x v="0"/>
    <n v="0"/>
  </r>
  <r>
    <x v="2"/>
    <x v="144"/>
    <s v="五险一金"/>
    <s v="职位月薪"/>
    <s v="15001-20000元/月"/>
    <d v="2018-03-23T09:44:32"/>
    <m/>
    <x v="1"/>
    <s v="本科"/>
    <s v="2人"/>
    <s v="岗位职责：1.结合业务场景，定义数据分析及挖掘方向；2. 使用统计学分析方法、挖掘算法，构建有效且通用的数据分析模型，并协助开发实现模型到产品的转化；3. 根据业务需求，对数据进行深度分析，并制作对应的数据报告。任职要求：1. 统计学、数学或计算机、数理统计或数据挖掘专业方向相关专业本科或以上学历；有扎实的统计学和数据挖掘专业知识；2. 熟悉常用数据挖掘算法（如分类、聚类、回归、关联规则、神经网络等）及其原理，并具备相关项目经验；3. 熟练掌握R、Python等语言，并熟练使用SQL语句，熟悉Hadoop数据仓库使用者优先考虑；4. 有较强的数据敏感度、逻辑分析能力，以及良好的沟通和表达能力，能够基于对业务的深入理解，从数据中发现问题和规律；5. 3年以上数据分析或数据建模工作经验；6. 主动性强，有较强的责任心，积极向上的工作态度，有团队协作精神；7.有一线城市工作经验优先。"/>
    <s v="深圳市福田区深南中路2010号东风大厦811"/>
    <x v="0"/>
    <s v="民营"/>
    <s v="计算机软件"/>
    <n v="15001"/>
    <n v="20000"/>
    <x v="1"/>
    <x v="1"/>
    <n v="2"/>
    <x v="0"/>
    <x v="0"/>
    <x v="0"/>
    <n v="17500.5"/>
  </r>
  <r>
    <x v="2"/>
    <x v="614"/>
    <m/>
    <s v="职位月薪"/>
    <s v="面议"/>
    <s v="0002-01-01 00:00:00"/>
    <m/>
    <x v="3"/>
    <s v="本科"/>
    <s v="1人"/>
    <s v="职位描述：1. 负责海量基础数据的建设与维护，为运营提供监控保障；2. 基于海量数据，运用数据挖掘算法，完成数据分析建模开发；3. 对于确定的数据模型，完成部署上线。              任职要求：1. 计算机或统计相关专业本科及以上学历；2. 1年以上数据分析从业经验；3. 熟悉python编程语言；4. 熟悉掌握hadoop/hbase/hive/spark任意一项技术；5. 具有良好的数据结构和算法功底。"/>
    <s v="公司名称：北京奇虎科技有限公司公司主页：http://www.360.cn"/>
    <x v="1"/>
    <s v="上市公司"/>
    <s v="互联网/电子商务"/>
    <m/>
    <m/>
    <x v="3"/>
    <x v="1"/>
    <n v="1"/>
    <x v="1"/>
    <x v="2"/>
    <x v="0"/>
    <n v="0"/>
  </r>
  <r>
    <x v="2"/>
    <x v="615"/>
    <s v="五险一金"/>
    <s v="职位月薪"/>
    <s v="25000-50000元/月"/>
    <d v="2018-04-03T09:38:46"/>
    <m/>
    <x v="0"/>
    <s v="不限"/>
    <s v="1人"/>
    <s v="NLP相关基础算法研发，信息分类、噪音识别、文本聚类、自动摘要、事件分析、机器翻译等任意方向基础研究。1、对NLP算法由强烈兴趣；2、熟练掌握至少一种开发语言，如Python、Java、C/C++、Go等；3、了解深度学习原理，至少接触过Tensorflow、Torch、Caffe等一种框架；4、良好的沟通和团队合作精神。"/>
    <s v="北京市海淀区北四环西路56号辉煌时代大厦11层、15层                                                        查看职位地图"/>
    <x v="3"/>
    <s v="民营"/>
    <s v="IT服务(系统/数据/维护)"/>
    <n v="25000"/>
    <n v="50000"/>
    <x v="0"/>
    <x v="3"/>
    <n v="1"/>
    <x v="3"/>
    <x v="0"/>
    <x v="0"/>
    <n v="37500"/>
  </r>
  <r>
    <x v="2"/>
    <x v="616"/>
    <s v="每年多次调薪"/>
    <s v="职位月薪"/>
    <s v="6500-13000元/月"/>
    <d v="2018-04-04T21:44:14"/>
    <m/>
    <x v="0"/>
    <s v="本科"/>
    <s v="3人"/>
    <s v="职责描述：1. 熟练操作业务系统，包括：数据收集平台，客户数据展示平台，数据仓库等；2. 协助完善公司的数据仓库，负责数据分析，清洗，配置规则和监控；3. 理解业务需求并转化为数据需求，并从数据仓库中提取出相关数据进行统计、整合、可视化展示；4. 对客户需求进行研究，为产品研发和迭代提供决策依据。任职要求：1. 本科及以上学历；2. 诚实正直，严谨细致，善于倾听，理解力强，乐于钻研；3. 良好的沟通能力，团队协作精神；4. 优秀的数据处理能力，数理功底好，统计学背景优先考虑；5. 必须熟练使用以下工具：Excel、PowerPoint；6. 熟悉数据库和SQL优先考虑；7. 有Tableau等可视化软件项目经验，有优秀编程基础的优先考虑。"/>
    <s v="广州市天河区元岗路310号智汇Park创意园B座502                                                        查看职位地图"/>
    <x v="4"/>
    <s v="民营"/>
    <s v="专业服务/咨询(财会/法律/人力资源等)"/>
    <n v="6500"/>
    <n v="13000"/>
    <x v="0"/>
    <x v="1"/>
    <n v="3"/>
    <x v="4"/>
    <x v="0"/>
    <x v="0"/>
    <n v="9750"/>
  </r>
  <r>
    <x v="2"/>
    <x v="617"/>
    <m/>
    <s v="职位月薪"/>
    <s v="面议"/>
    <d v="2017-07-06T18:23:13"/>
    <m/>
    <x v="2"/>
    <s v="本科"/>
    <s v="若干"/>
    <s v="1. 高德大数据是阿里巴巴大数据战略重要组成部分，基于高德百PB级海量日志数据，通过数据挖掘建立多维度地理画像和用户画像；2. 以高德大数据为核心，对具体问题进行分析，构建机器学习模型，参与高德数据产品与应用的数据研发，发掘数据商业价值，结合阿里巴巴经济体各类大数据，为阿里巴巴经济体各项业务进行数据赋能。1. 本科及以上学历，计算机、数学等相关专业，至少有1年工作经验；2. 熟悉常用算法和数据结构，熟悉数据挖掘、机器学习；3. 具备Linux环境研发能力，至少熟悉一门编程语言；4. 有Hadoop等海量数据研发经验优先 5. 有用户画像、广告、推荐、金融建模等相关经验者优先"/>
    <m/>
    <x v="6"/>
    <s v="合资"/>
    <s v="IT服务(系统/数据/维护)"/>
    <m/>
    <m/>
    <x v="2"/>
    <x v="1"/>
    <m/>
    <x v="6"/>
    <x v="3"/>
    <x v="0"/>
    <n v="0"/>
  </r>
  <r>
    <x v="2"/>
    <x v="618"/>
    <s v="五险一金"/>
    <s v="职位月薪"/>
    <s v="15000-30000元/月"/>
    <d v="2018-03-19T10:09:16"/>
    <m/>
    <x v="0"/>
    <s v="本科"/>
    <s v="1人"/>
    <s v="职位职责：1.参与大数据分析和挖掘，个性化推荐，人群圈定，舆情分析等系统的设计和开发；2.负责数据处理、自然语言处理及预测等相关模型、算法的设计与开发；3.参与BI等系统基础数据支撑开发4.参与用户画像、用户行为评分、行业指数、销售预测等功能模块的开发5.参与数据模型设计和优化职位要求：1.熟悉概率论和统计方法2.掌握统计学习方法和机器学习算法者优先3.掌握JAVA，理解MapReduce、Spark RDD开发思维，能独立开发分布式计算者有限；熟悉SQL、Shell、Python等脚本语言者优先4.熟悉关系型数据库MySQL等，了解NoSQL5.具备工程化思维，思考数据业务能够全面谨慎6.具备快速学习的能力和业务理解力，对数据开发有浓厚的兴趣，具备理解和整合算法的能力"/>
    <s v="上海                                                        查看职位地图"/>
    <x v="0"/>
    <s v="民营"/>
    <s v="互联网/电子商务"/>
    <n v="15000"/>
    <n v="30000"/>
    <x v="0"/>
    <x v="1"/>
    <n v="1"/>
    <x v="0"/>
    <x v="0"/>
    <x v="0"/>
    <n v="22500"/>
  </r>
  <r>
    <x v="2"/>
    <x v="144"/>
    <s v="年底双薪"/>
    <s v="职位月薪"/>
    <s v="10001-15000元/月"/>
    <d v="2018-04-03T14:30:35"/>
    <m/>
    <x v="3"/>
    <s v="大专"/>
    <s v="2人"/>
    <s v="任职条件：1、熟练掌握Java语言，并愿意从事数据挖掘、分析方向；2、熟悉批量离线式分布式并行计算技术（如Hadoop、MapReduce、Hive、Spark等）；3、了解R或Python语言；? ?4、了解app或web的网络通信机制（如HTTP协议、TCP/IP协议等）。?? 5、可以接触、分析、挖掘上海电信全量数据（目前经过清洗之后，每天大约会有5T用户行为流数据进入电信大数据平台）；6、学习型的人性化管理（在完成本职工作的前提下，可应用电信大数据自由选择分析、研究方向，孵化数据产品）。岗位职责：1、对既有业务数据的搜集、整理、提取、分配、统计、分析、预测、报告、挖掘和建模等；???????????????????????????????????????????? 2、建立各业务线数据指标体系，通过监控分析及时发现业务数据问题；3、沉淀分析思路与框架，构建数据分析体系、推动数据化运营工作；4、提炼数据产品需求，推动数据产品落地。"/>
    <s v="浦东新区秀沿西路189号B4楼                                                        查看职位地图"/>
    <x v="4"/>
    <s v="合资"/>
    <s v="通信/电信运营、增值服务"/>
    <n v="10001"/>
    <n v="15000"/>
    <x v="3"/>
    <x v="2"/>
    <n v="2"/>
    <x v="4"/>
    <x v="3"/>
    <x v="0"/>
    <n v="12500.5"/>
  </r>
  <r>
    <x v="2"/>
    <x v="619"/>
    <s v="五险一金"/>
    <s v="职位月薪"/>
    <s v="15000-30000元/月"/>
    <d v="2018-04-04T09:59:17"/>
    <m/>
    <x v="1"/>
    <s v="本科"/>
    <s v="1人"/>
    <s v="岗位职责：1.基于数据分析，及时发现、总结有价值信息，为业务决策、管理等提供数据支持；2.构建基于用户、产品、动态场景等高性能、强适应、可扩展数据挖掘模型和框架，有效支撑精准营销、广告、运营以及推荐等业务需求。3.将业内先进算法应用到业务场景，提高团队整体技术攻关能力以及业内技术影响力。任职要求：1. 数据挖掘、数据计量学、统计学、计算机等相关专业大学本科（含）以上学历；2. 两年（含）以上数据分析相关工作经验，具有金融／互联网数据挖掘、用户行为分析等经验者优先；3. 精通spss、sass、R、python等一种或几种挖掘工具，熟悉数据库操作，能完成大数据量在数据库中的查询与运算；4. 具备大数据的处理能力，掌握hadoop/hive/spark优先；5. 有Deep Learning相关经验者优先；6. 有大数据运营／大数据风控相关经验者优先；7. 具有出色的逻辑分析能力和对数据的敏感度，善于发现问题和独立问题解决能力；8. 具有团队精神。"/>
    <s v="陆家嘴软件园91弄98号                                                        查看职位地图"/>
    <x v="0"/>
    <s v="民营"/>
    <s v="互联网/电子商务"/>
    <n v="15000"/>
    <n v="30000"/>
    <x v="1"/>
    <x v="1"/>
    <n v="1"/>
    <x v="0"/>
    <x v="0"/>
    <x v="0"/>
    <n v="22500"/>
  </r>
  <r>
    <x v="2"/>
    <x v="620"/>
    <m/>
    <s v="职位月薪"/>
    <s v="4001-6000元/月"/>
    <d v="2018-04-08T09:11:07"/>
    <m/>
    <x v="0"/>
    <s v="大专"/>
    <s v="6人"/>
    <s v="岗位职责：1、年龄18-30岁，学历大专及以上，计算机等理工科专业优先2、想从事IT运维开发行业工作；3、较强的逻辑分析和独立解决问题能力，良好的学习能力，有团队配合意识4、本岗位欢迎各行各界转行人士及应届毕业生/实习生前来投递福利待遇：1、上班时间：五天8小时制，早九晚六?周末双休2、享有国家规定的带薪年假、法定节假日等福利；3、公司每月一次员工专属生日趴，水果蛋糕和节日礼物，4、办公环境优越，公司地处位于地铁站附近，交通便利5、公司可提供住宿"/>
    <s v="深圳市南山区高新园大冲商务中心25层                                                        查看职位地图"/>
    <x v="4"/>
    <s v="民营"/>
    <s v="计算机软件"/>
    <n v="4001"/>
    <n v="6000"/>
    <x v="0"/>
    <x v="2"/>
    <n v="6"/>
    <x v="4"/>
    <x v="0"/>
    <x v="0"/>
    <n v="5000.5"/>
  </r>
  <r>
    <x v="2"/>
    <x v="593"/>
    <s v="周末双休"/>
    <s v="职位月薪"/>
    <s v="2001-4000元/月"/>
    <s v="0002-01-01 00:00:00"/>
    <m/>
    <x v="0"/>
    <s v="不限"/>
    <s v="10人"/>
    <s v="岗位职责：为银行、信用卡中心、互联网金融、消费金融等企业各业务条线提供基础数据挖掘模型及专题分析服务，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悉金融和银行业务知识"/>
    <s v="广东深圳市"/>
    <x v="1"/>
    <s v="上市公司"/>
    <s v="计算机软件"/>
    <n v="2001"/>
    <n v="4000"/>
    <x v="0"/>
    <x v="3"/>
    <n v="10"/>
    <x v="1"/>
    <x v="2"/>
    <x v="0"/>
    <n v="3000.5"/>
  </r>
  <r>
    <x v="2"/>
    <x v="621"/>
    <s v="节日福利"/>
    <s v="职位月薪"/>
    <s v="15000-25000元/月"/>
    <s v="0002-01-01 00:00:00"/>
    <m/>
    <x v="1"/>
    <s v="本科"/>
    <s v="1人"/>
    <s v="职位描述：1.负责数据模型测试，包括确定测试范围、制定测试方案、优化测试过程、提高测工作职责:-运用数据挖掘/统计学习的理论和方法，深入挖掘和分析海量用户行为-根据项目需求，分析数据，建立适应的模型并解决业务需求，并规划和设计出对应的数据专题应用，以提升数据价值。-使用大数据技术，服务行业实际需求，如电信行业中各业务域，如财务、人力、市场、审计等各业务域专业。职责要求:-计算机相关专业，本科及以上学历.-热爱数据,对数据及逻辑关系敏感,并对数据体系有深入的认识。-熟悉数据挖掘相关算法，并具备3年以上的实际工作经验。-具备较强的编码能力，熟悉linux开发环境，熟练使用常用算法和数据结构，有较强的实现能力。-具有统计或数据挖掘背景，并对机器学习算法和理论有较深入的研究。-熟悉文本挖掘和深度学习相关技术的优先。-有如电信等领域数据分析经验的优先。"/>
    <s v="北京市西城区广安门南滨河路27号贵都国际中心B座12A层"/>
    <x v="6"/>
    <s v="上市公司"/>
    <s v="通信/电信/网络设备"/>
    <n v="15000"/>
    <n v="25000"/>
    <x v="1"/>
    <x v="1"/>
    <n v="1"/>
    <x v="6"/>
    <x v="2"/>
    <x v="0"/>
    <n v="20000"/>
  </r>
  <r>
    <x v="2"/>
    <x v="593"/>
    <s v="周末双休"/>
    <s v="职位月薪"/>
    <s v="2001-4000元/月"/>
    <s v="0002-01-01 00:00:00"/>
    <m/>
    <x v="0"/>
    <s v="不限"/>
    <s v="10人"/>
    <s v="岗位职责：为银行、信用卡中心、互联网金融、消费金融等企业各业务条线提供基础数据挖掘模型及专题分析服务，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悉金融和银行业务知识"/>
    <s v="广东深圳市"/>
    <x v="1"/>
    <s v="上市公司"/>
    <s v="计算机软件"/>
    <n v="2001"/>
    <n v="4000"/>
    <x v="0"/>
    <x v="3"/>
    <n v="10"/>
    <x v="1"/>
    <x v="2"/>
    <x v="0"/>
    <n v="3000.5"/>
  </r>
  <r>
    <x v="2"/>
    <x v="622"/>
    <s v="五险一金"/>
    <s v="职位月薪"/>
    <s v="50000-80000元/月"/>
    <d v="2018-04-05T14:50:23"/>
    <m/>
    <x v="2"/>
    <s v="硕士"/>
    <s v="1人"/>
    <s v="1、负责基于海量用户数据，研究用户行为，开发用户画像；2、负责设计新闻精准投放，个性化推荐等算法，提高产品用户体验和新闻排序效果；3、负责各算法和模型的分布式实现（离线，在线），丰富并行算法库；4、负责提供系统设计和代码文档；5、参与数据清洗和过滤、特征抽取、参数选择、算法实验、效果分析。资格要求：1、硕士或博士学历，计算机、应用数学、模式识别、人工智能、自控、统计、运筹学等专业；2、2年以上相关工作经验；3、对机器学习、概率统计，最优化等算法原理及其在互联网行业的应用有深入的理解和浓厚的兴趣；4、有推荐系统、精准营销、精准广告、信息检索等方面的实际工作经验；5、有大规模分布式计算平台的使用和并行算法的开发经验；6、熟练掌握至少一种编程语言，Java、Scala、C++、R、Python；7、熟悉Linux工作环境。"/>
    <s v="深圳市福田区中央西谷大厦502（地铁上沙站）                                                        查看职位地图"/>
    <x v="4"/>
    <s v="民营"/>
    <s v="专业服务/咨询(财会/法律/人力资源等)"/>
    <n v="50000"/>
    <n v="80000"/>
    <x v="2"/>
    <x v="0"/>
    <n v="1"/>
    <x v="4"/>
    <x v="0"/>
    <x v="0"/>
    <n v="65000"/>
  </r>
  <r>
    <x v="2"/>
    <x v="623"/>
    <m/>
    <s v="职位月薪"/>
    <s v="面议"/>
    <s v="0002-01-01 00:00:00"/>
    <m/>
    <x v="5"/>
    <s v="本科"/>
    <s v="1人"/>
    <s v="职位描述：参与挖掘站点/网页特征，用机器学习/深度学习技术优化资源分配、数据抓取、rank基础特征抽取等               任职要求：1、熟悉linux系统下的程序开发，掌握python/php/shell中至少1门语言； 2、了解hadoop/spark分布式计算环境 3、有机器学习、数据挖掘、推荐算法等相关领域经验者优先 4、实习期3月以上"/>
    <s v="公司名称：北京奇虎科技有限公司公司主页：http://www.360.cn"/>
    <x v="1"/>
    <s v="上市公司"/>
    <s v="互联网/电子商务"/>
    <m/>
    <m/>
    <x v="5"/>
    <x v="1"/>
    <n v="1"/>
    <x v="1"/>
    <x v="2"/>
    <x v="0"/>
    <n v="0"/>
  </r>
  <r>
    <x v="2"/>
    <x v="593"/>
    <s v="周末双休"/>
    <s v="职位月薪"/>
    <s v="2001-4000元/月"/>
    <s v="0002-01-01 00:00:00"/>
    <m/>
    <x v="0"/>
    <s v="不限"/>
    <s v="10人"/>
    <s v="岗位职责：为银行、信用卡中心、互联网金融、消费金融等企业各业务条线提供基础数据挖掘模型及专题分析服务，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悉金融和银行业务知识"/>
    <s v="广东深圳市"/>
    <x v="1"/>
    <s v="上市公司"/>
    <s v="计算机软件"/>
    <n v="2001"/>
    <n v="4000"/>
    <x v="0"/>
    <x v="3"/>
    <n v="10"/>
    <x v="1"/>
    <x v="2"/>
    <x v="0"/>
    <n v="3000.5"/>
  </r>
  <r>
    <x v="2"/>
    <x v="144"/>
    <s v="14薪"/>
    <s v="职位月薪"/>
    <s v="20001-30000元/月"/>
    <d v="2018-04-07T01:06:09"/>
    <m/>
    <x v="3"/>
    <s v="本科"/>
    <s v="1人"/>
    <s v="岗位职责:1.按照客户需求进行大数据服务支撑，包括数据提取、数据治理、数据服务等工作2.参与电信行业市场研究、分析工作，基于运营商海量的时空大数据建立数据挖掘模型，挖掘客户特征3.根据业务理解完成算法模型的构建以及数据分析挖掘模型的开发、业务分析报告编写等工作；岗位要求：1.统招本科及以上学历，计算机相关专业；2.具有数据库开发工作经验，精通基本的SQL，有一定的Sql性能调优经验优先；3.熟悉Unix、Linux操作系统，熟练掌握Linux常规命令与工具，简单shell编程；4.熟悉常用数据挖掘工具，如R、SPSS Clementine、Mahout等数据分析挖掘工具，熟悉分类、聚类、关联、预测类等模型算法； 5.熟练使用Excel、PPT、Word，出色的文字表达能力和数据分析能力，有分析报告及撰写经验； 6.有通信行业经验者优先。"/>
    <s v="北京市东城区建国门外大街18号恒基中心12层                                                        查看职位地图"/>
    <x v="0"/>
    <s v="国企"/>
    <s v="互联网/电子商务"/>
    <n v="20001"/>
    <n v="30000"/>
    <x v="3"/>
    <x v="1"/>
    <n v="1"/>
    <x v="0"/>
    <x v="6"/>
    <x v="0"/>
    <n v="25000.5"/>
  </r>
  <r>
    <x v="2"/>
    <x v="624"/>
    <s v="创业公司"/>
    <s v="职位月薪"/>
    <s v="30001-50000元/月"/>
    <d v="2018-04-02T15:52:27"/>
    <m/>
    <x v="0"/>
    <s v="本科"/>
    <s v="1人"/>
    <s v="数据挖掘工程师工作职责：1． 在分布式系统上进行数据计算、挖掘、和算法实现2． 参与基础数据收集整理及特征工程建设3． 在算法工程师的指导下完成小模型的建设或者小模型的使用任职资格：1. 本科及以上学历，计算机或者数学等相关专业学历，在机器学习模型上有一定经验2. 熟悉Linux环境开发，有Hive、Spark、Strom等大数据平台的相关开发经验3. 编程基础扎实，熟练使用Python/C/C++开发语言4. 有机器学习模型相关使用经验，和公司里项目经验5. 踏实勤奋，自我驱动，善于沟通年薪：30W——60W，优秀的奖励期权"/>
    <s v="北京市"/>
    <x v="3"/>
    <s v="民营"/>
    <s v="专业服务/咨询(财会/法律/人力资源等)"/>
    <n v="30001"/>
    <n v="50000"/>
    <x v="0"/>
    <x v="1"/>
    <n v="1"/>
    <x v="3"/>
    <x v="0"/>
    <x v="0"/>
    <n v="40000.5"/>
  </r>
  <r>
    <x v="2"/>
    <x v="593"/>
    <s v="交通补助"/>
    <s v="职位月薪"/>
    <s v="3000-4000元/月"/>
    <s v="0002-01-01 00:00:00"/>
    <m/>
    <x v="0"/>
    <s v="本科"/>
    <s v="10人"/>
    <s v="岗位职责：为银行、信用卡中心、互联网金融、消费金融等各业务条线提供基础数据挖掘模型及分析专题，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练掌握金融行业特别是银行相关业务知识"/>
    <s v="广东深圳市南山区或广州市天河区"/>
    <x v="1"/>
    <s v="上市公司"/>
    <s v="计算机软件"/>
    <n v="3000"/>
    <n v="4000"/>
    <x v="0"/>
    <x v="1"/>
    <n v="10"/>
    <x v="1"/>
    <x v="2"/>
    <x v="0"/>
    <n v="3500"/>
  </r>
  <r>
    <x v="2"/>
    <x v="625"/>
    <s v="节日福利"/>
    <s v="职位月薪"/>
    <s v="6001-8000元/月"/>
    <d v="2018-01-31T19:09:46"/>
    <m/>
    <x v="3"/>
    <s v="本科"/>
    <s v="5人"/>
    <s v="岗位职责：1、负责电商数据挖掘、提取、撰写研究报告等工作；2、根据公司战略需求，持续完善经营分析数据库体系，建立分析模型和分析报告模版；3、建设完善底层数据仓库，定义数据指标，完善细化数据内容，数据建模，相关数据标准的制定；4、结合行业数据、业界洞察和市场趋势，为长期业务发展方向提供战略层面的建议；5、完成上级交办的其他工作。任职资格：1、统计学、计量经济学、数学、数据挖掘、信息类等数据分析相关专业本科以上学历；2、2年及以上电商数据分析、数据挖掘的工作经验，且有半年以上统计、建模和数据库工作经验；3、能熟练运用SPSS、SAS、R等等任意一种数据分析挖掘工具；4、了解数据库相关知识，熟练掌握SQL语法，熟练使用Excel、PowerPoint等Office办公软件，熟悉一定的数据建模和数据可视化知识；5、具有优秀的数据分析技能，对数字敏感，思维敏捷，具有良好的逻辑思维能力，有优秀的数据分析能力；"/>
    <s v="北京市丰台区丰台北路18号C座508室                                                        查看职位地图"/>
    <x v="0"/>
    <s v="股份制企业"/>
    <s v="互联网/电子商务"/>
    <n v="6001"/>
    <n v="8000"/>
    <x v="3"/>
    <x v="1"/>
    <n v="5"/>
    <x v="0"/>
    <x v="4"/>
    <x v="0"/>
    <n v="7000.5"/>
  </r>
  <r>
    <x v="2"/>
    <x v="626"/>
    <s v="全勤奖"/>
    <s v="职位月薪"/>
    <s v="2001-4000元/月"/>
    <d v="2018-04-04T18:06:25"/>
    <m/>
    <x v="0"/>
    <s v="不限"/>
    <s v="3人"/>
    <s v="岗位职责：1. 负责搜集数据信息，并整理归纳；2. 负责搜集的数据录入、核对、保证任务的进度与质量；3. 在规定时间内完成部门交办的其他工作。任职要求：1. 有一定的逻辑思维能力2. 能熟悉运用office办公软件3. 仔细认真有耐心4. 每周需出勤3天以上5. 能够不厌其烦的完成交代的工作6. 具有良好的形象气质职业发展：表现优异者，公司将留用作为储备干部进行专业培训。"/>
    <s v="上海市闵行区申滨南路998号E栋302/306室"/>
    <x v="4"/>
    <s v="民营"/>
    <s v="专业服务/咨询(财会/法律/人力资源等)"/>
    <n v="2001"/>
    <n v="4000"/>
    <x v="0"/>
    <x v="3"/>
    <n v="3"/>
    <x v="4"/>
    <x v="0"/>
    <x v="0"/>
    <n v="3000.5"/>
  </r>
  <r>
    <x v="2"/>
    <x v="593"/>
    <s v="交通补助"/>
    <s v="职位月薪"/>
    <s v="3000-4000元/月"/>
    <s v="0002-01-01 00:00:00"/>
    <m/>
    <x v="0"/>
    <s v="本科"/>
    <s v="10人"/>
    <s v="岗位职责：为银行、信用卡中心、互联网金融、消费金融等各业务条线提供基础数据挖掘模型及分析专题，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练掌握金融行业特别是银行相关业务知识"/>
    <s v="广东深圳市南山区或广州市天河区"/>
    <x v="1"/>
    <s v="上市公司"/>
    <s v="计算机软件"/>
    <n v="3000"/>
    <n v="4000"/>
    <x v="0"/>
    <x v="1"/>
    <n v="10"/>
    <x v="1"/>
    <x v="2"/>
    <x v="0"/>
    <n v="3500"/>
  </r>
  <r>
    <x v="2"/>
    <x v="627"/>
    <s v="绩效奖金"/>
    <s v="职位月薪"/>
    <s v="10001-15000元/月"/>
    <d v="2018-01-31T19:27:48"/>
    <m/>
    <x v="3"/>
    <s v="硕士"/>
    <s v="2人"/>
    <s v="岗位职责：1、负责公司大数据产品建设与开发。2、负责组织大数据分析技术研究，推动大数据分析技术应用；3、负责大数据的架构设计、规划、流程优化；4、负责大数据实施过程中相关技术问题解决；5、了解行业发展趋势及大数据发展情况，负责跟踪数据挖掘和数据分析领域的技术发展方向，定期共享研究成果。岗位要求：1. 硕士及以上学历，1年以上工作经验，数学、计算机、统计学类专业背景；2、熟悉Oracle，DB2、MYSQL中至少一种主流数据库软件；3. 有分布式运算相关开发经验，有Hadoop,Hive,Mapreduce,Storm,Spark等相关开发经验优先；4. 熟悉常用的数据挖掘模型，例如分类、聚类、回归分析等。5. 良好的团队精神以及沟通能力，有房地产行业经验者优先。"/>
    <s v="北京市丰台区丰台北路18号C座508室                                                        查看职位地图"/>
    <x v="0"/>
    <s v="股份制企业"/>
    <s v="互联网/电子商务"/>
    <n v="10001"/>
    <n v="15000"/>
    <x v="3"/>
    <x v="0"/>
    <n v="2"/>
    <x v="0"/>
    <x v="4"/>
    <x v="0"/>
    <n v="12500.5"/>
  </r>
  <r>
    <x v="2"/>
    <x v="628"/>
    <m/>
    <s v="职位月薪"/>
    <s v="6001-8000元/月"/>
    <d v="2018-04-07T14:19:18"/>
    <m/>
    <x v="0"/>
    <s v="大专"/>
    <s v="5人"/>
    <s v="职位要求：1、大专及以上学历，18-30岁，理工科类相关专业优先。2、逻辑思维强，对IT行业有兴趣，想向计算机技术岗位发展。3、拥有一份长期发展，稳定，高薪的工作。4、有无相关经验均可，欢迎应届大学毕业生，公司提供岗前实训。5、实训结束后由公司安排相对应的工作岗位，但要求积极主动，学习能力强。福利待遇：1、薪资待遇底薪+项目提成+项目奖金2、五险一金，3、完善的绩效考核，年终奖和定期调薪4、带薪休假和丰富的业余活动（聚餐，旅游，户外活动等）5、提供住宿(配备空调,热水器，无线网)6、上班时间：5天8小时，周末双休，不加班."/>
    <s v="深圳市南山区高新园大冲商务中心25层                                                        查看职位地图"/>
    <x v="4"/>
    <s v="民营"/>
    <s v="计算机软件"/>
    <n v="6001"/>
    <n v="8000"/>
    <x v="0"/>
    <x v="2"/>
    <n v="5"/>
    <x v="4"/>
    <x v="0"/>
    <x v="0"/>
    <n v="7000.5"/>
  </r>
  <r>
    <x v="2"/>
    <x v="593"/>
    <s v="交通补助"/>
    <s v="职位月薪"/>
    <s v="3000-4000元/月"/>
    <s v="0002-01-01 00:00:00"/>
    <m/>
    <x v="0"/>
    <s v="本科"/>
    <s v="10人"/>
    <s v="岗位职责：为银行、信用卡中心、互联网金融、消费金融等各业务条线提供基础数据挖掘模型及分析专题，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练掌握金融行业特别是银行相关业务知识"/>
    <s v="广东深圳市南山区或广州市天河区"/>
    <x v="1"/>
    <s v="上市公司"/>
    <s v="计算机软件"/>
    <n v="3000"/>
    <n v="4000"/>
    <x v="0"/>
    <x v="1"/>
    <n v="10"/>
    <x v="1"/>
    <x v="2"/>
    <x v="0"/>
    <n v="3500"/>
  </r>
  <r>
    <x v="2"/>
    <x v="629"/>
    <s v="节日福利"/>
    <s v="职位月薪"/>
    <s v="15000-25000元/月"/>
    <d v="2018-04-02T11:44:42"/>
    <m/>
    <x v="0"/>
    <s v="硕士"/>
    <s v="10人"/>
    <s v="岗位职责：为银行、信用卡中心、互联网金融、消费金融等各业务条线提供营销和风险数据分析、机器学习建模等数据应用咨询服务岗位要求：1、熟悉SAS BASE/R语言/Python/MATLAB等数据分析和机器学习工具2、有银行数据仓库，数据集市使用经验，熟悉数据库相关知识及SQL语言3、熟悉金融行业特别是银行相关业务知识4、对数据分析，数据模型有强烈的兴趣5、良好的沟通表达能力、文档能力和演讲能力，能独立承担交办的任务6、工作年限5年以上，硕士或以上学历优先7、统计类，数学与应用数学类，计算机，金融，计量经济学或其他理工类等相关专业8、有咨询背景或论文发表背景更加，PPT等文档能力强。9、适应出差，良好的抗压能力，能适应复杂多变，但充满有挑战的工作环境"/>
    <s v="深圳市南山区或广州市天河区"/>
    <x v="1"/>
    <s v="上市公司"/>
    <s v="计算机软件"/>
    <n v="15000"/>
    <n v="25000"/>
    <x v="0"/>
    <x v="0"/>
    <n v="10"/>
    <x v="1"/>
    <x v="2"/>
    <x v="0"/>
    <n v="20000"/>
  </r>
  <r>
    <x v="2"/>
    <x v="630"/>
    <s v="节日福利"/>
    <s v="职位月薪"/>
    <s v="25000-40000元/月"/>
    <s v="0002-01-01 00:00:00"/>
    <m/>
    <x v="2"/>
    <s v="本科"/>
    <s v="1人"/>
    <s v="岗位职责：1、建设支持酷狗安全业务海量数据的计算平台，满足数据分析、挖掘、机器学习、决策；2、负责帐号特征和行为数据做深入分析，建立数据模型，为业务决策、风险管控提供有力支持；3、跟踪模型应用效果，能及时发现模型应用中的问题和不足，并提出改进措施。任职要求：1、本科或以上学历，具有以下任一领域相关的理论背景：机器学习/数据挖掘/信息检索/自然语言处理/文本分类与聚类/统计数学；2、精通实时计算框架（Storm/Flink/Spark）其一，熟练使用（C/C++、HiveSQL、Java、Scala、Python、R语言、SAS，SPSS，MATLAB）其一；3、熟悉Linux、Unix开发环境，熟悉至少一种脚本语言（Shell，Python等），能独立完成相关的数据预处理工作4、主导参与过机器学习相关项目，有大量的实际建模经验；5、较强的沟通能力和逻辑表达能力，具备良好的团队合作精神和主动沟通意识。"/>
    <s v="广州市天河区黄埔大道中315号羊城晚报创意产业园内自编号1-18                                                        查看职位地图"/>
    <x v="1"/>
    <s v="民营"/>
    <s v="互联网/电子商务"/>
    <n v="25000"/>
    <n v="40000"/>
    <x v="2"/>
    <x v="1"/>
    <n v="1"/>
    <x v="1"/>
    <x v="0"/>
    <x v="0"/>
    <n v="32500"/>
  </r>
  <r>
    <x v="2"/>
    <x v="593"/>
    <s v="周末双休"/>
    <s v="职位月薪"/>
    <s v="2001-4000元/月"/>
    <s v="0002-01-01 00:00:00"/>
    <m/>
    <x v="0"/>
    <s v="不限"/>
    <s v="10人"/>
    <s v="岗位职责：为银行、信用卡中心、互联网金融、消费金融等企业各业务条线提供基础数据挖掘模型及专题分析服务，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悉金融和银行业务知识"/>
    <s v="广东深圳市"/>
    <x v="1"/>
    <s v="上市公司"/>
    <s v="计算机软件"/>
    <n v="2001"/>
    <n v="4000"/>
    <x v="0"/>
    <x v="3"/>
    <n v="10"/>
    <x v="1"/>
    <x v="2"/>
    <x v="0"/>
    <n v="3000.5"/>
  </r>
  <r>
    <x v="2"/>
    <x v="575"/>
    <s v="五险一金"/>
    <s v="职位月薪"/>
    <s v="15001-20000元/月"/>
    <d v="2018-04-04T15:34:18"/>
    <m/>
    <x v="3"/>
    <s v="大专"/>
    <s v="1人"/>
    <s v="作为一家对未来有宏图大志，期待“改变世界”的大数据公司，我们期待让每一个人都能有机会优雅的表达自己的心声。我们真诚地招聘最优秀的人才，我们不希望和任何一个怀着改变世界梦想的天才少年（或少女）擦身而过。我们需要一位极客青年来负责： 1、基于海量数据，挖掘数据规律并建立分析模型；2、对海量数据进行提炼、分析、归纳用户属性、行为等信息，输出分析报告；3、针对具体业务问题，研究潜在因素，进行数据分析验证并提出改善举措；4、根据业务形态和分析，逐渐积累可供业务产品使用的数据模型逻辑，推进产品实施，确保产品不断完善。如果具备以下技能的你，期待与一群老司机为代码狂欢，网迅欢迎你！1、两年以上数据挖掘或数据分析经验，本科及以上学历。2、计算机、统计学、信息管理相关专业优先； SAS/SPSS等数据统计分析的工具，有ETL或数据清洗行业经验，熟悉SQL语言，有电信行业数据挖掘经验优先。3、至少熟悉一种语言，如：python、R或java；明白常用算法（分类，聚类，回归分析、关联规则）逻辑。4、有Hadoop平台开发经验者可优先考虑。5、有责任心，工作细心，逻辑能力强。【发展太快，请系好安全带】我们是网迅，一家年轻有活力的互联网公司，于2008年成立。目前团队规模百人以上。成立以来，网迅植根于大数据研究、互动营销、移动互联网产品研发、工程实施服务多年。已帮助了诸多世界500强企业有效降低了运营成本。有来自各大知名企业IT精（N）英（B）人才，还有业界资深大神与你并肩作战。【找你不容易，来这透透气】1.享受标配快上车—提供六险一金，买房租房so easy；—免费年度体检，你的健康我们来呵护；—双休，享有婚假、产假、陪产假及带薪年假让你自由支配；—交通覆盖办公周边沿线，宝宝再也不担心上班迟到。 2.吃吃喝喝把肉攒—公司员工聚餐，餐餐让你有家的感觉；—定期团队经费，你嗨皮我买单。3.好好工作好好玩—多种激励：年度评优、年终激励、项目奖金、人才推荐奖等等，想说不爱不容易；—法定节假日及福利、红包多多、年终尾牙···花样年年变，就等你来玩。4.老司机带你趴趴走—内部培训，有资深大神分享经验，技术指导；—年度团队拓展，分分钟炼就无坚不摧的革命友谊。还在等什么！让你一秒变傲娇宝宝！"/>
    <s v="广州市天河区林和西路157号保利中汇广场A座2902房"/>
    <x v="0"/>
    <s v="民营"/>
    <s v="计算机软件"/>
    <n v="15001"/>
    <n v="20000"/>
    <x v="3"/>
    <x v="2"/>
    <n v="1"/>
    <x v="0"/>
    <x v="0"/>
    <x v="0"/>
    <n v="17500.5"/>
  </r>
  <r>
    <x v="2"/>
    <x v="631"/>
    <m/>
    <s v="职位月薪"/>
    <s v="面议"/>
    <s v="0002-01-01 00:00:00"/>
    <m/>
    <x v="1"/>
    <s v="本科"/>
    <s v="1人"/>
    <s v="Data Mining Specialist 数据挖掘专家参与K12教育行业大数据分析、大数据处理、数据挖掘等系统的设计和开发客户简介国内教育公司，美股上市工作内容1、参与K12教育行业大数据分析、大数据处理、数据挖掘等系统的设计和开发；2、根据业务需求，基于海量学生学习和行为数据（如错题等）进行数学建模，设计并开发高效算法，并对模型及算法进行验证和实现，通过产品和技术提升教学和服务的效率和质量；3、应用各种机器学习、数据挖掘技术进行数据分析与用户画像；4、设计和构建基于用户行为特征的平台化画像服务能力，并建立用户画像产品的评估机制和监控体系；5、负责组建数据分析团队；6、协助CTO参与重大技术决策，并制定面向未来的技术实施方案。理想的求职者任职要求：1 本科及以上学历，计算机、数学、统计等相关专业；超过三年的相关工作经验；2、熟悉C、C++、java、Python，CSharp，R等一门或多门编程语言；具备扎实的数学和计算机编程功底，以及坚实的文本数据挖掘和机器学习理论基础，在推荐算法、广告算法等相关领域研究或实践经验者优先；3、具备深厚的数据建模（机器学习、数据挖掘）工作经验；有大数据处理实际开发经验（hadoop、spark,、Flink、ElasticSearch、hive、hbase）；4、熟悉各种特征提取、数据降维等数据处理技术；从事过用户画像等方面工作；5、熟练应用各种分类聚类算法；熟悉各种相关性算法、回归算法；具有数据挖掘算法开发经验；6、具备较强的沟通能力和优秀的逻辑思维能力，擅长从海量数据中发现有价值的规律；7、自我驱动能力强，踏实勤勉，对有挑战的问题充满激情；愿意在创业氛围中工作；8、能够阅读英文技术文档及论文，具有良好的自学能力，可以快速学习和掌握新的方法和技术；福利待遇平台大，五险一金，有竞争力的薪资，工作地点便捷To apply online please click the &amp;#39;Apply&amp;#39; button below. For a confidential discussion about this role please contact Claire Wang on +86 6122 3119."/>
    <s v="上海"/>
    <x v="1"/>
    <s v="外商独资"/>
    <s v="专业服务/咨询(财会/法律/人力资源等)"/>
    <m/>
    <m/>
    <x v="1"/>
    <x v="1"/>
    <n v="1"/>
    <x v="1"/>
    <x v="7"/>
    <x v="0"/>
    <n v="0"/>
  </r>
  <r>
    <x v="2"/>
    <x v="632"/>
    <m/>
    <s v="职位月薪"/>
    <s v="10000-20000元/月"/>
    <d v="2018-04-08T11:39:18"/>
    <m/>
    <x v="3"/>
    <s v="本科"/>
    <s v="1人"/>
    <s v="岗位职责：基于海量数据，准确数据挖掘模型，关注的数据，做合并清洗，归类，统计等动作。任职要求：1、熟悉数据挖掘常用算法（聚类，分类和关联规则挖掘算法，FP-TREE等）；2、具备良好的沟通、表达能力，思维敏捷，能够快速、准确地理解开发需求；3、具备良好的数学、统计学、数据结构和算法设计基础，严密的逻辑分析能力，能够快速对开发需求做出较优的实施方案；4、具备良好的职业道德、强烈的工作责任心及抗压能力；5、有金融行业用户评分建模、互联网分布式大数据挖掘经验者优先；6、本科及以上学历。"/>
    <s v="陆家嘴软件园1号楼4-6层                                                        查看职位地图"/>
    <x v="1"/>
    <s v="合资"/>
    <s v="计算机软件"/>
    <n v="10000"/>
    <n v="20000"/>
    <x v="3"/>
    <x v="1"/>
    <n v="1"/>
    <x v="1"/>
    <x v="3"/>
    <x v="0"/>
    <n v="15000"/>
  </r>
  <r>
    <x v="2"/>
    <x v="633"/>
    <m/>
    <s v="职位月薪"/>
    <s v="面议"/>
    <s v="0002-01-01 00:00:00"/>
    <m/>
    <x v="1"/>
    <s v="本科"/>
    <s v="若干"/>
    <s v="1.阿里集团Uni-Marketing战略赋能，打造阿里旗下品牌数据营销的产品创新，构建全链路数字营销解决方案；2.全面参与营销数据&amp;算法能力从0到1再到N的建设，包括但不限于：真人Uni_ID、全数据融通、智能策略、全链路可视；3.阿里妈妈数据平台标签体系、数据管控与服务框架的规模化支撑。1.以下满足其中两项即可：①精通Hadoop、Storm或其他分布式开发技术，能够熟练进行离线/实时场景的数据开发；②精通JAVA或Python，有并发应用或者分布式应用软件开发经验优；③熟悉常用机器学习/数据挖掘算法的原理与应用，要求有算法项目的落地经验；2.优秀的业务理解能力和数据创新意识，执行力强，热爱数据，积极主动；3.两年以上大数据经验，有计算广告、用户行为分析、大数据处理方面经验者优先。"/>
    <m/>
    <x v="6"/>
    <s v="合资"/>
    <s v="IT服务(系统/数据/维护)"/>
    <m/>
    <m/>
    <x v="1"/>
    <x v="1"/>
    <m/>
    <x v="6"/>
    <x v="3"/>
    <x v="0"/>
    <n v="0"/>
  </r>
  <r>
    <x v="2"/>
    <x v="634"/>
    <s v="节日福利"/>
    <s v="职位月薪"/>
    <s v="10001-15000元/月"/>
    <s v="0002-01-01 00:00:00"/>
    <m/>
    <x v="1"/>
    <s v="本科"/>
    <s v="10人"/>
    <s v="岗位职责：为银行、信用卡中心、互联网金融、消费金融等各业务条线提供营销和风险数据分析、机器学习建模等数据应用咨询服务岗位要求：1、熟悉SAS BASE/R语言/Python/MATLAB等其中一种以上数据分析和机器学习工具2、有银行数据仓库，数据集市使用经验，熟悉数据库相关知识及SQL语言3、熟悉金融行业特别是银行相关业务知识4、对数据分析，数据模型有强烈的兴趣5、良好的沟通表达能力、文档能力和演讲能力，能独立承担交办的任务6、相关工作年限0-5年，硕士或以上学历优先7、统计类，数学与应用数学类，计算机，金融，计量经济学或其他理工类等相关专业8、有咨询背景或论文发表背景更加，PPT等文档能力强。9、适应出差，良好的抗压能力，能适应复杂多变，但充满有挑战的工作环境"/>
    <s v="深圳市南山区或广州市天河区"/>
    <x v="1"/>
    <s v="上市公司"/>
    <s v="计算机软件"/>
    <n v="10001"/>
    <n v="15000"/>
    <x v="1"/>
    <x v="1"/>
    <n v="10"/>
    <x v="1"/>
    <x v="2"/>
    <x v="0"/>
    <n v="12500.5"/>
  </r>
  <r>
    <x v="2"/>
    <x v="575"/>
    <s v="五险一金"/>
    <s v="职位月薪"/>
    <s v="6001-8000元/月"/>
    <d v="2018-04-07T14:19:19"/>
    <m/>
    <x v="0"/>
    <s v="大专"/>
    <s v="6人"/>
    <s v="职位描述：1、负责公司的数据分析和建模；2、负责分析类咨询项目的实施；3、协助维护公司内部数据仓库和数据清洗。任职资格：1、大专生以上学历，统计学、应用数学或计算机科学等相关专业；2、有数据分析经验，主导过分析型项目优先；3、能熟练使用至少一种常用统计软件或者编程语言，熟悉R语言、Python者优先考虑。福利待遇：1、薪资待遇底薪+项目提成+项目奖金2、五险一金，3、完善的绩效考核，年终奖和定期调薪4、带薪休假和丰富的业余活动（聚餐，旅游，户外活动等）5、提供住宿(配备空调,热水器，无线网)6、上班时间：5天8小时，周末双休，不加班"/>
    <s v="深圳市南山区高新园大冲商务中心25层                                                        查看职位地图"/>
    <x v="4"/>
    <s v="民营"/>
    <s v="计算机软件"/>
    <n v="6001"/>
    <n v="8000"/>
    <x v="0"/>
    <x v="2"/>
    <n v="6"/>
    <x v="4"/>
    <x v="0"/>
    <x v="0"/>
    <n v="7000.5"/>
  </r>
  <r>
    <x v="2"/>
    <x v="580"/>
    <s v="五险一金"/>
    <s v="职位月薪"/>
    <s v="15000-25000元/月"/>
    <d v="2018-04-04T18:36:33"/>
    <m/>
    <x v="3"/>
    <s v="本科"/>
    <s v="1人"/>
    <s v="岗位职责：1、 ?结合业务探索并建立分析挖掘主题，通过建模对数据进行深度分析和挖掘；2、 ?通过数据挖掘技术分析用户行为，探究用户行为特征，发现有价值的行为模式、实施用户画像；3、 ?内容推荐引擎建模、算法研究、系统设计及开发、调优；4、 ?通过数据挖掘解决实际业务问题，改善用户体验，为用户创造价值。任职资格：1、 ?2年以上数据挖掘方面的经验，数学、统计、计算机及相关专业，本科及以上学历；2、 ?扎实的机器学习理论基础，熟悉分类、回归、聚类等常用的机器学习/数据挖掘方法，有机器学习实践经验；3、 ?扎实的编程基础，熟练掌握R/Python语言；4、 ?熟悉SQL、HBase等数据库，有处理海量数据经验，能利用spark大数据平台建模者优先；5、 ?工作认真负责，有较强的学习钻研能力和分析解决实际问题的能力，有金融行业从业经验者优先考虑。"/>
    <s v="深圳市福田车公庙泰然九路海松大厦A座701"/>
    <x v="0"/>
    <s v="民营"/>
    <s v="信托/担保/拍卖/典当"/>
    <n v="15000"/>
    <n v="25000"/>
    <x v="3"/>
    <x v="1"/>
    <n v="1"/>
    <x v="0"/>
    <x v="0"/>
    <x v="1"/>
    <n v="20000"/>
  </r>
  <r>
    <x v="2"/>
    <x v="144"/>
    <s v="每年多次调薪"/>
    <s v="职位月薪"/>
    <s v="15001-20000元/月"/>
    <d v="2018-04-07T14:34:16"/>
    <m/>
    <x v="0"/>
    <s v="不限"/>
    <s v="1人"/>
    <s v="岗位职责：1.负责用机器学习、数据挖掘等技术来处理海量数据，持续改进公司的投融资大数据模型；2.负责搭建机器学习和数据挖掘相关系统及平台，输出设计文档和算法开发原形；3.深入研究业内领先的技术思路，将其应用于一级市场股权投融资领域。任职要求：1.理工类211、985本科及以上学历；2.了解线性规划和凸优化等，有扎实的编程和数学统计基础；3.有机器学习/自然语言处理/数据挖掘领域4年以上实践经验；4.熟悉机器学习的基本方法 (降维、分类、回归、排序等等)；5.熟悉深度学习原理和基本模型，熟练使用Caffe、Tensorflow或其他常用深度学习工具，并能够灵活的解决实际问题；6.具有良好的沟通能力，和良好的团队合作精神。"/>
    <s v="北京市海淀区创业大街昊海楼4层402                                                        查看职位地图"/>
    <x v="4"/>
    <s v="股份制企业"/>
    <s v="计算机软件"/>
    <n v="15001"/>
    <n v="20000"/>
    <x v="0"/>
    <x v="3"/>
    <n v="1"/>
    <x v="4"/>
    <x v="4"/>
    <x v="0"/>
    <n v="17500.5"/>
  </r>
  <r>
    <x v="2"/>
    <x v="580"/>
    <s v="五险一金"/>
    <s v="职位月薪"/>
    <s v="15001-20000元/月"/>
    <d v="2018-04-04T10:24:22"/>
    <m/>
    <x v="0"/>
    <s v="不限"/>
    <s v="2人"/>
    <s v="工作职责：岗位职责：1、对手机采集的数据进行挖掘分析，寻找用户的行为/信用/风险特性，给公司其他部门提供相关的数据支持。 2、开发面向部门的通用数据挖掘/机器学习算法与平台；3、利用数据挖掘/机器学习技术解决各安全产品的分析建模问题； 跟进业界相关技术进展并吸收运用至实际工作中。任职资格：岗位要求：1、3年以上工作经验；2、计算机或相关专业本科以上学历； 3、良好的逻辑思维能力，敏锐的数据洞察力，较强的总结归纳能力； 4、熟练使用SQL ,至少精通一门编程语言（python或R等)，熟练运用各种常用算法和数据结构，有独立的实现能力； 5、熟悉数据挖掘、机器学习、自然语言处理、分布式计算等相关技术者优先； 具有互联网公司内容挖掘、推荐系统相关工作经验者优先。"/>
    <s v="北京市海淀区西二旗中关村软件园一期数字山谷40号楼"/>
    <x v="1"/>
    <s v="上市公司"/>
    <s v="互联网/电子商务"/>
    <n v="15001"/>
    <n v="20000"/>
    <x v="0"/>
    <x v="3"/>
    <n v="2"/>
    <x v="1"/>
    <x v="2"/>
    <x v="0"/>
    <n v="17500.5"/>
  </r>
  <r>
    <x v="2"/>
    <x v="635"/>
    <m/>
    <s v="职位月薪"/>
    <s v="10001-15000元/月"/>
    <d v="2018-04-04T10:06:11"/>
    <m/>
    <x v="3"/>
    <s v="大专"/>
    <s v="1人"/>
    <s v="岗位职责：1、挖掘和清洗各类数据，优化数据结构。2、结合具体的业务类型和交易场景构建风险管理模型。3、验证模型，并结合具体的产品修改和增减变量。4、学习和借鉴业内领先的建模思路和方法，并结合本公司具体情况使用。5、该职位并非用Excel做数据报表统计的工作内容，请看清任职要求，无专业背景请勿投！?任职要求：1、本科或以上学历，数学、统计、气象、物理等理工类专业。2、工作经验2年以上，有在券商、银行、数据公司等行业从事数据分析建模的实操经验。3、熟练操作各种统计或数据分析软件工具。4、对数字敏感。了解贷款业务的风险管理、授信和催收数据模型。5、熟练掌握SAS、R或Python，了解Hadoop\Spark, 能够运用数据统计分析工具分析建模。工作地址北京市东城区西滨河路中海地产广场东塔205室"/>
    <s v="北京市东城区西滨河路中海地产广场东塔205室                                                        查看职位地图"/>
    <x v="0"/>
    <s v="民营"/>
    <s v="基金/证券/期货/投资"/>
    <n v="10001"/>
    <n v="15000"/>
    <x v="3"/>
    <x v="2"/>
    <n v="1"/>
    <x v="0"/>
    <x v="0"/>
    <x v="1"/>
    <n v="12500.5"/>
  </r>
  <r>
    <x v="2"/>
    <x v="636"/>
    <s v="节日福利"/>
    <s v="职位月薪"/>
    <s v="20000-30000元/月"/>
    <d v="2018-04-02T11:14:35"/>
    <m/>
    <x v="0"/>
    <s v="大专"/>
    <s v="2人"/>
    <s v="岗位职责：1.负责架构BI库,负责业务数据的分析、抽象、架构及报表服务研发；2.负责 SQL语句优化，数据分析，数据提取需求实现；3.负责数据库结构设计、性能优化、缓存设计，问题跟踪和处理；4.探索大数据在公司的应用方向。任职要求：1.了解大数据技术生态圈，理解Map-Reduce模型，熟悉常见大数据技术（如hadoop/hive/spark等）；2.精通关系/非关系型数据库的体系结构、优化原理，有复杂sql语句、高并发的处理经验和能力；3.熟悉mongodb、redis，有大并发系统的开发经验优先；4.熟悉linux环境，熟悉python,node.js,go等一种语言开发，熟悉 tornado web 编程者优先；5.有BI系统开发经验、有大数据研发架构经验的优先。公司地址：目前在北京市朝阳区建国路89号华贸商务楼16号楼1201 五月中旬将搬到北京市朝阳区望京联络大厦"/>
    <s v="北京市朝阳区建国路89号华贸商务楼16号楼1201                                                        查看职位地图"/>
    <x v="0"/>
    <s v="民营"/>
    <s v="互联网/电子商务"/>
    <n v="20000"/>
    <n v="30000"/>
    <x v="0"/>
    <x v="2"/>
    <n v="2"/>
    <x v="0"/>
    <x v="0"/>
    <x v="0"/>
    <n v="25000"/>
  </r>
  <r>
    <x v="2"/>
    <x v="637"/>
    <s v="节日福利"/>
    <s v="职位月薪"/>
    <s v="10000-20000元/月"/>
    <d v="2018-04-04T17:30:21"/>
    <m/>
    <x v="0"/>
    <s v="本科"/>
    <s v="1人"/>
    <s v="岗位职责：1、结合业务探索并建立分析挖掘主题，通过建模对数据进行深度分析和挖掘；2、通过数据挖掘技术分析用户行为，探究用户行为特征，发现有价值行为模式、实施用户画像；3、内容推荐引擎建模、算法研究、系统设计及开发、调优；4、通过数据挖掘解决实际业务问题，改善用户体验，为用户创造价值。任职要求：1、5年及以上大数据挖掘或个性化推荐相关工作经验；2、有较高的数据敏感性，熟悉常见机器学习算法；3、精通至少一门编程语言，java，scala，python；4、熟练掌握分布式计算原理，熟练使用Hadoop，Hive，Spark，Storm等分布式系统；5、有BAT大数据运营建模经验者优先。薪资面议"/>
    <s v="深圳市南山区高新区中区高新中一道9号软件大厦                                                        查看职位地图"/>
    <x v="1"/>
    <s v="上市公司"/>
    <s v="IT服务(系统/数据/维护)"/>
    <n v="10000"/>
    <n v="20000"/>
    <x v="0"/>
    <x v="1"/>
    <n v="1"/>
    <x v="1"/>
    <x v="2"/>
    <x v="0"/>
    <n v="15000"/>
  </r>
  <r>
    <x v="2"/>
    <x v="638"/>
    <s v="节日福利"/>
    <s v="职位月薪"/>
    <s v="20001-30000元/月"/>
    <d v="2018-04-04T09:52:51"/>
    <m/>
    <x v="3"/>
    <s v="硕士"/>
    <s v="1人"/>
    <s v="任职要求：1.对统计机器学习、深度学习、大数据及AI体系有较为深刻的认识和理解；2.精通各种分类和聚类算法、异常检测算法、DNN/CNN/RNN深度学习算法，并深刻理解其数学原理和模型调优；3.擅长一种或多种数据分析编程，比如R、Python；擅长Sql及Hive；4.逻辑清晰、表达到位，善于ppt技术宣贯和客户沟通；5.熟悉Hadoop、TensorFlow等开源的大数据平台生态圈技术；                          二、工作职责：             1，根据具体业务逻辑，对相关数据进行多重技术的预处理和数据可视化展示，遴选特征向量，保障数据质量；2，根据业务场景，能够甄选最适宜的统计学或机器学习算法进行建模分析、模型验证评估，撰写数据分析报告或专利论文；3，项目机会的售前技术支持和客户开拓；4，配合大数据开发人员完成数据模型开发、上线运行、优化和测试。"/>
    <s v="北京市丰台区南四环西路186号四区汉威国际广场6号楼9层                                                        查看职位地图"/>
    <x v="0"/>
    <s v="民营"/>
    <s v="IT服务(系统/数据/维护)"/>
    <n v="20001"/>
    <n v="30000"/>
    <x v="3"/>
    <x v="0"/>
    <n v="1"/>
    <x v="0"/>
    <x v="0"/>
    <x v="0"/>
    <n v="25000.5"/>
  </r>
  <r>
    <x v="2"/>
    <x v="144"/>
    <s v="五险一金"/>
    <s v="职位月薪"/>
    <s v="15000-30000元/月"/>
    <d v="2017-09-04T15:34:57"/>
    <m/>
    <x v="1"/>
    <s v="不限"/>
    <s v="1人"/>
    <s v="1、本科以上学历，2年以上相关工作经验2、数学、统计学基本功扎实，对数据有足够的敏感性，有较强的算法设计能力。3、有2年以上Hadoop、Spark等数据分析系统的实战经验。4、参加国PB级别以上的数据分析者优先考虑。5、有较强的求知欲和探索精神、团队合作精神，有和较好的抗压能力。"/>
    <s v="上海普陀区金沙江路1006弄1号楼6层ABF座(地铁13号线大渡河站)"/>
    <x v="0"/>
    <s v="民营"/>
    <s v="互联网/电子商务"/>
    <n v="15000"/>
    <n v="30000"/>
    <x v="1"/>
    <x v="3"/>
    <n v="1"/>
    <x v="0"/>
    <x v="0"/>
    <x v="0"/>
    <n v="22500"/>
  </r>
  <r>
    <x v="2"/>
    <x v="144"/>
    <m/>
    <s v="职位月薪"/>
    <s v="10001-15000元/月"/>
    <d v="2018-04-04T09:46:53"/>
    <m/>
    <x v="0"/>
    <s v="硕士"/>
    <s v="1人"/>
    <s v="岗位职责：1、从事水资源监控数据挖掘工作； 2、对水资源监控数据的奇异值进行检测、清洗，完成水资源监控数据拟合，在此基础上根据国家水资源管理目标对水资源监控数据进行价值挖掘，支撑国家水资源综合管理决策； 3、独立或带领项目团队，按时、保质完成项目计划； 4、优化各项工作流程与方法；5、领导交办的其他事宜。任职要求：1、统招硕士以上学历，数据挖掘相关专业； 2、具备数据挖掘相关工作经验者优先； 3、了解水资源相关领域； 4、富有工作激情，高度的学习精神和学习能力； 5、较强的团队管理能力。"/>
    <s v="海淀区阜成路16号航天科技大厦"/>
    <x v="3"/>
    <s v="事业单位"/>
    <s v="学术/科研"/>
    <n v="10001"/>
    <n v="15000"/>
    <x v="0"/>
    <x v="0"/>
    <n v="1"/>
    <x v="3"/>
    <x v="9"/>
    <x v="0"/>
    <n v="12500.5"/>
  </r>
  <r>
    <x v="2"/>
    <x v="628"/>
    <s v="五险一金"/>
    <s v="职位月薪"/>
    <s v="6000-10000元/月"/>
    <d v="2018-04-02T17:19:36"/>
    <m/>
    <x v="0"/>
    <s v="本科"/>
    <s v="20人"/>
    <s v="岗位职责：1、通过海量数据挖掘、机器学习等方法，构建用户画像、预测、风险控制等系统；2、参与数据挖掘项目的设计、实现、算法调研、优化；3、调研并促进数据挖掘在公司多个业务领域的应用；任职要求：1 和计算数学、统计、计算机、人工智能专业相关的本科及硕士以上2 熟悉机器学习常用算法：决策树，随机森林，协同过滤，SVM, 回归算法等，能阐述推导过程3 有丰富的机器学习实战经验，在特征工程、参数调优和性能优化有深刻见解4 熟练使用sk-learn/spark ml；熟练使用tensorflow/karas/mxnet其中一种以上框架建立模型和进行训练；熟悉RNN/CNN/LSTM/GAN原理5 有较强逻辑推理和编码能力，能根据参考文献实现算法6 学历能力强，具备良好的团队合作精神和沟通表达能力"/>
    <s v="武汉、北京、厦门、杭州                                                        查看职位地图"/>
    <x v="1"/>
    <s v="合资"/>
    <s v="IT服务(系统/数据/维护)"/>
    <n v="6000"/>
    <n v="10000"/>
    <x v="0"/>
    <x v="1"/>
    <n v="20"/>
    <x v="1"/>
    <x v="3"/>
    <x v="0"/>
    <n v="8000"/>
  </r>
  <r>
    <x v="2"/>
    <x v="144"/>
    <m/>
    <s v="职位月薪"/>
    <s v="面议"/>
    <d v="2017-08-28T08:41:56"/>
    <m/>
    <x v="0"/>
    <s v="本科"/>
    <s v="1人"/>
    <s v="岗位职责：根据实际项目需要，研发数据挖掘相关算法和解决方案任职要求：1，良好的建模能力，坚实的数据挖掘和统计学基础2，掌握常用数据挖掘算法，例如：线性回归，逻辑回归，决策树分群，聚类，关联分析，SVM，贝叶斯等3，精通至少一种技术语言，包括但不限于java、C/C++、C#、python等4，具备独立动手解决问题的能力"/>
    <s v="北京, 武汉"/>
    <x v="1"/>
    <s v="上市公司"/>
    <s v="计算机软件"/>
    <m/>
    <m/>
    <x v="0"/>
    <x v="1"/>
    <n v="1"/>
    <x v="1"/>
    <x v="2"/>
    <x v="0"/>
    <n v="0"/>
  </r>
  <r>
    <x v="2"/>
    <x v="144"/>
    <s v="五险一金"/>
    <s v="职位月薪"/>
    <s v="10001-15000元/月"/>
    <d v="2018-04-02T16:53:54"/>
    <m/>
    <x v="3"/>
    <s v="本科"/>
    <s v="1人"/>
    <s v="1、 参与数据挖掘和分析，针对海量数据建模；对于模型运算结果进行优化；2、 参与数据挖掘结果报告整理，为管理层决策提供支持；3、 根据业务需求和目标，参与将数据挖掘模型转化为实际应用；4、承担数据挖掘结果的可视化展示；5、承担数据挖掘报告编写工作。技能要求：1、优秀的商业分析能力，有及时发现和分析其中隐含问题的敏锐性 ，能从复杂用户行为数据进行抽象概括，建立数学模型并用可以用良好的方式表达；2、熟悉Oracle，SqlServer，GBase，HANA，HIVE等，具备在Hadoop和Spark上分析的经验；3、熟悉掌握大规模数据挖掘、机器学习、自然语言处理、分布式计算等相关技术，能熟练使用聚类、回归、分类等算法并调优；4、熟悉R、Python中的一种，掌握Java编程语言；5、有良好的问题解决能力、逻辑思维能力和分析判断能力。"/>
    <s v="北京市朝阳区东四环南路甲1号 新海关大楼"/>
    <x v="0"/>
    <s v="国企"/>
    <s v="IT服务(系统/数据/维护)"/>
    <n v="10001"/>
    <n v="15000"/>
    <x v="3"/>
    <x v="1"/>
    <n v="1"/>
    <x v="0"/>
    <x v="6"/>
    <x v="0"/>
    <n v="12500.5"/>
  </r>
  <r>
    <x v="2"/>
    <x v="639"/>
    <s v="五险一金"/>
    <s v="职位月薪"/>
    <s v="15000-25000元/月"/>
    <d v="2018-04-02T13:10:46"/>
    <m/>
    <x v="1"/>
    <s v="硕士"/>
    <s v="2人"/>
    <s v="工作职责：1、负责算法模型的开发及面向问题的数据建模及应用；2、推动数据挖掘项目的实现，方向包括销售数据挖掘，客户价值发现，购买需求预测，辅助营销决策等；3、构建图书行业图书、读者画像及标签体系；4、其他各类与图书行业相关数据的分析、挖掘和数据模型开发。任职资格：1、数学、统计学、计算机等相关专业，本科以上学历，三年以上工作经验；2、有数据挖掘和机器学习相关背景，熟练掌握常用建模算法；3、熟悉至少一门编程语言（如Python、Java等）；熟练至少一种数据库（Mysql、SQL、DB2、Oracle等），熟悉MapReduce的原理操作以及熟练使用Hadoop系列工具；4、有独立的数据挖掘、机器学习方面项目经验，用户画像、特征工程、推荐系统、预测模型经验者优先；5、有电商，零售，供应链等行业应用经验者优先。"/>
    <s v="北京市东城区安定门外东后巷28号商务部研究院4号楼西配楼"/>
    <x v="0"/>
    <s v="民营"/>
    <s v="专业服务/咨询(财会/法律/人力资源等)"/>
    <n v="15000"/>
    <n v="25000"/>
    <x v="1"/>
    <x v="0"/>
    <n v="2"/>
    <x v="0"/>
    <x v="0"/>
    <x v="0"/>
    <n v="20000"/>
  </r>
  <r>
    <x v="2"/>
    <x v="144"/>
    <s v="五险一金"/>
    <s v="职位月薪"/>
    <s v="20000-25000元/月"/>
    <d v="2018-04-04T18:42:42"/>
    <m/>
    <x v="3"/>
    <s v="硕士"/>
    <s v="1人"/>
    <s v="岗位职责：1、从事数据挖掘工作，从平台数据中挖掘运营、风险等业务活动的各类相关性或因果关联；2、信用评级建模工作，面向供应链等相关产业客户，搭建信用评级模型或机器学习模型；3、面向特定投资或风险类应用场景，搭建模型，进行数据分析，并进行验证。岗位要求：1、研究生以上学历优先；3年以上工作经验，数学、统计学、计算机等相关专业；2、熟悉变量筛选、特征工程、模型搭建、模型调优和模型验证等一整套建模流程；3、熟悉R、Python语言；4、具备较强的学习能力，有相关项目落地经验；5、熟悉供应链、产业金融，有在金融行业从事风险计量，有个贷、小企业信用评级建模经验者优先。"/>
    <s v="上海市浦东新区向城路288号SOHO世纪广场5F"/>
    <x v="3"/>
    <s v="民营"/>
    <s v="基金/证券/期货/投资"/>
    <n v="20000"/>
    <n v="25000"/>
    <x v="3"/>
    <x v="0"/>
    <n v="1"/>
    <x v="3"/>
    <x v="0"/>
    <x v="1"/>
    <n v="22500"/>
  </r>
  <r>
    <x v="2"/>
    <x v="640"/>
    <s v="五险一金"/>
    <s v="职位月薪"/>
    <s v="10001-15000元/月"/>
    <d v="2018-04-02T13:10:46"/>
    <m/>
    <x v="3"/>
    <s v="硕士"/>
    <s v="2人"/>
    <s v="工作职责：1、根据公司业务需要，负责或参与数据挖掘项目，主要方向包括销售预测、客户价值发现，个性化营销决策等；2、协助构建及完善图书行业图书、读者画像及标签体系；3、其他各类与图书行业相关数据的分析、挖掘和数据模型开发。任职资格：1、数学、统计学、计算机等相关专业，硕士以上学历，对数据敏感，喜欢并善于从数据中发现规律；2、熟悉决策树、聚类、逻辑回归、关联分析、SVM、贝叶斯等算法；3、熟练使用SQL进行数据库操作，熟悉至少一门编程语言（如Python、Java等）；4、参与过数据挖掘、机器学习方面研究或项目，有用户画像、推荐系统、预测模型经验优先。"/>
    <s v="北京市东城区安定门外东后巷28号商务部研究院4号楼西配楼"/>
    <x v="0"/>
    <s v="民营"/>
    <s v="专业服务/咨询(财会/法律/人力资源等)"/>
    <n v="10001"/>
    <n v="15000"/>
    <x v="3"/>
    <x v="0"/>
    <n v="2"/>
    <x v="0"/>
    <x v="0"/>
    <x v="0"/>
    <n v="12500.5"/>
  </r>
  <r>
    <x v="2"/>
    <x v="144"/>
    <m/>
    <s v="职位月薪"/>
    <s v="15000-25000元/月"/>
    <d v="2018-04-02T10:42:17"/>
    <m/>
    <x v="2"/>
    <s v="本科"/>
    <s v="2人"/>
    <s v="工作职责：1.负责产品数据分析,数据挖掘相关的算法、应用的设计与开发；2.负责公司产品各阶段数据的整理、分析及提交数据报告，重点对用户行为数据进行分析和挖掘，利用数据分析结论推动产品的优化；3.对海量业务数据进行整合、分析挖掘，挖掘产品以及用户潜在信息，为营销、运营及决策提供业务分析及数据支持。岗位要求：1、3年以上数据分析和挖掘领域相关工作经验；数学、统计、计算机等相关专业硕士及以上学历；2、精通常用数据挖掘算法，预测、聚类、分类、关联等，能够独立开发数据挖掘模型并部署实施；3、精通一种及以上数据挖掘工具（SPSS/SAS/R等），具有海量数据挖掘、分析相关项目实施经验；4、熟悉分布式大数据平台，Hadoop、Mahout、Spark ML等且有丰富实战经验,熟悉Python；5、优秀的团队合作精神，对工作有热情，能够承受住压力"/>
    <s v="深圳市龙华新区观宝路12号；                                                        查看职位地图"/>
    <x v="1"/>
    <s v="上市公司"/>
    <s v="计算机硬件"/>
    <n v="15000"/>
    <n v="25000"/>
    <x v="2"/>
    <x v="1"/>
    <n v="2"/>
    <x v="1"/>
    <x v="2"/>
    <x v="0"/>
    <n v="20000"/>
  </r>
  <r>
    <x v="2"/>
    <x v="641"/>
    <s v="五险一金"/>
    <s v="职位月薪"/>
    <s v="15001-20000元/月"/>
    <d v="2018-04-02T13:10:53"/>
    <m/>
    <x v="3"/>
    <s v="本科"/>
    <s v="2人"/>
    <s v="岗位职责：1、理解业务需求，独立负责算法模型的建模产出；2、结合企业业务规划，对图书标签和数据规范的建设提出需求和规划建议。任职资格：1、数学、统计学、计算机等相关专业，本科以上学历；2、两年或以上数据挖掘和机器学习相关经验，熟练掌握常用算法；3、熟练使用相关编程语言（如Python、R等），熟练至少一种数据库（Mysql、SQL、DB2、Oracle等）；4、有独立建模项目经验，用户画像、推荐系统、预测模型经验者优先；5、有电商，零售，供应链等行业应用经验者优先。"/>
    <s v="北京市东城区安定门外东后巷28号商务部研究院4号楼西配楼"/>
    <x v="0"/>
    <s v="民营"/>
    <s v="专业服务/咨询(财会/法律/人力资源等)"/>
    <n v="15001"/>
    <n v="20000"/>
    <x v="3"/>
    <x v="1"/>
    <n v="2"/>
    <x v="0"/>
    <x v="0"/>
    <x v="0"/>
    <n v="17500.5"/>
  </r>
  <r>
    <x v="2"/>
    <x v="642"/>
    <m/>
    <s v="职位月薪"/>
    <s v="7000-14000元/月"/>
    <d v="2018-04-02T17:18:40"/>
    <m/>
    <x v="0"/>
    <s v="硕士"/>
    <s v="6人"/>
    <s v="岗位职责：1、通过海量数据挖掘、机器学习等方法，构建用户画像、预测、风险控制等系统；2、参与数据挖掘项目的设计、实现、算法调研、优化；3、调研并促进数据挖掘在公司多个业务领域的应用；任职要求：1 扎实的数学基础，硕士以上学历2 熟悉机器学习常用算法：决策树，随机森林，协同过滤，SVM, 回归算法等，能阐述推导过程3 有丰富的机器学习实战经验，在特征工程、参数调优和性能优化有深刻见解4 熟练使用sk-learn/spark ml；熟练使用tensorflow/karas/mxnet其中一种以上框架建立模型和进行训练；熟悉RNN/CNN/LSTM/GAN原理5 有较强逻辑推理和编码能力，能根据参考文献实现算法6 学历能力强，具备良好的团队合作精神和沟通表达能力7、计算数学、统计、计算机、人工智能等相关专业。"/>
    <s v="北京、杭州、武汉、无锡                                                        查看职位地图"/>
    <x v="1"/>
    <s v="合资"/>
    <s v="IT服务(系统/数据/维护)"/>
    <n v="7000"/>
    <n v="14000"/>
    <x v="0"/>
    <x v="0"/>
    <n v="6"/>
    <x v="1"/>
    <x v="3"/>
    <x v="0"/>
    <n v="10500"/>
  </r>
  <r>
    <x v="2"/>
    <x v="643"/>
    <m/>
    <s v="职位月薪"/>
    <s v="25000-40000元/月"/>
    <d v="2018-04-02T09:10:24"/>
    <m/>
    <x v="0"/>
    <s v="不限"/>
    <s v="1人"/>
    <s v="岗位职责：1.自然语言处理（自动分类/标签/摘要等)；2.文本数据挖掘，服务于KOL粉丝受众画像（性别、年龄、兴趣等）；3.语义理解与知识库建设，服务内容行业智能策略；4.查询优化：搜索与推荐场景下的查询处理策略。任职资格：1.计算机、应用数学、统计学等相关专业，硕士以上学历；2.数理基础好，熟悉常用的数据结构和算法；3.熟练掌握NLP和数据挖掘领域常用算法，如SVM、LDA、word2vec等等；4.有自然语言处理、文本挖掘、文本分类等工作经验，相关经验3年以上；5.有扎实的编程基础，能够熟练使用至少一种编程语言（python, java, shell)；6.逻辑分析和问题解决能力强，具备突出的学习能力；7.对数据敏感，能够用算法+数据解决实际问题。加分项：【优先】熟悉python或java的优先；【优先】熟悉Hadoop、Spark等分布式计算环境者优先；【优先】有个性化推荐、自然语言处理相关经验超过3年者优先；【优先】自然语言处理、机器学习相关专业硕士/博士学历【优先】熟悉深度学习技术，相关经验超过3年【优先】了解聊天机器人者（智能对话系统）相关技术；"/>
    <s v="北京市朝阳区慧忠里卧龙花园别墅区219栋东单元                                                        查看职位地图"/>
    <x v="0"/>
    <s v="外商独资"/>
    <s v="互联网/电子商务"/>
    <n v="25000"/>
    <n v="40000"/>
    <x v="0"/>
    <x v="3"/>
    <n v="1"/>
    <x v="0"/>
    <x v="7"/>
    <x v="0"/>
    <n v="32500"/>
  </r>
  <r>
    <x v="2"/>
    <x v="644"/>
    <s v="五险一金"/>
    <s v="职位月薪"/>
    <s v="25000-40000元/月"/>
    <d v="2018-04-02T09:12:06"/>
    <m/>
    <x v="3"/>
    <s v="本科"/>
    <s v="2人"/>
    <s v="岗位职责：1.自然语言处理（自动分类/标签/摘要等)2.文本数据挖掘，服务于KOL粉丝受众画像（性别、年龄、兴趣等）3.语义理解与知识库建设，服务内容行业智能策略4.查询优化：搜索与推荐场景下的查询处理策略任职要求：1.计算机、应用数学、统计学等相关专业，硕士以上学历；2.数理基础好，熟悉常用的数据结构和算法；3.熟练掌握NLP和数据挖掘领域常用算法，如SVM、LDA、word2vec等等；4.有自然语言处理、文本挖掘、文本分类等工作经验，相关经验2年以上；5.有扎实的编程基础，能够熟练使用至少一种编程语言（python, java, shell)；6.逻辑分析和问题解决能力强，具备突出的学习能力；7.对数据敏感，能够用算法+数据解决实际问题"/>
    <s v="北京市朝阳区慧忠里卧龙花园别墅区219栋东单元                                                        查看职位地图"/>
    <x v="0"/>
    <s v="外商独资"/>
    <s v="互联网/电子商务"/>
    <n v="25000"/>
    <n v="40000"/>
    <x v="3"/>
    <x v="1"/>
    <n v="2"/>
    <x v="0"/>
    <x v="7"/>
    <x v="0"/>
    <n v="32500"/>
  </r>
  <r>
    <x v="2"/>
    <x v="144"/>
    <m/>
    <s v="职位月薪"/>
    <s v="17500-35000元/月"/>
    <d v="2018-04-02T09:10:27"/>
    <m/>
    <x v="1"/>
    <s v="本科"/>
    <s v="2人"/>
    <s v="岗位职责：1.社交平台用户行为挖掘与分析；2.模型特征工程：特征值定义、选择、提取、计算等；3.根据产品需求，设计并实现智能化数据处理模型，对用户、行为、交易等进行分类、预测等。任职资格：1.计算机、数学/应用数学、统计学或其他相关领域本科或本科以上学历；2.有机器学习或数据挖掘相关工作经验，相关经验3年以上；3.数理基础好，熟悉常用的数据结构和算法；4.熟练掌握机器学习、数据挖掘领域常用算法，如SVM、BP、PCA、LDA、DNN等；5.有扎实的编程基础，能够熟练使用至少一种编程语言（python, java, shell)；6.逻辑分析和问题解决能力强，具备突出的学习能力；7.对数据敏感，能够用算法+数据解决实际问题加分项：【优先】熟悉python或java的优先；【优先】熟悉Hadoop、Spark等分布式计算环境者优先；【优先】有个性化推荐、自然语言处理相关经验超过3年者；【优先】熟悉深度学习技术，相关经验超过3年；"/>
    <s v="北京市朝阳区慧忠里卧龙花园别墅区219栋东单元                                                        查看职位地图"/>
    <x v="0"/>
    <s v="外商独资"/>
    <s v="互联网/电子商务"/>
    <n v="17500"/>
    <n v="35000"/>
    <x v="1"/>
    <x v="1"/>
    <n v="2"/>
    <x v="0"/>
    <x v="7"/>
    <x v="0"/>
    <n v="26250"/>
  </r>
  <r>
    <x v="2"/>
    <x v="628"/>
    <s v="五险一金"/>
    <s v="职位月薪"/>
    <s v="8000-15000元/月"/>
    <s v="0002-01-01 00:00:00"/>
    <m/>
    <x v="0"/>
    <s v="不限"/>
    <s v="1人"/>
    <s v="岗位职责：1、负责公司智慧家庭及智慧能源相关产品线应用需求算法研究及实现；2、熟练提取、处理数据，应用合适的数据分析及可视化方法，形成清晰的结论和有效的报告；3、负责各算法和模型的分布式实现（离线，在线），丰富并行算法库；4、提供分享系统设计和代码文档等资料，指导开发人员技术实现； 任职条件：1、 熟悉常用机器学习和数据挖掘算法，包括但不限于决策树、Kmeans、SVM、线性回归、逻辑回归以及神经网络等算法；2、熟练使用SQL、Matlab、Python等工具优先；3、对Hadoop、Spark、Storm等大规模数据存储与运算平台有实践经验【均为分布式计算框架】4、数学基础要好，如高数，统计学，数据结构5、本科及以上学历，计算机、数学、人工智能等专业；6、具备人工智能及智慧能源相关经验优先"/>
    <s v="深圳市宝安区石岩街道光明路28号Growatt工业区                                                        查看职位地图"/>
    <x v="3"/>
    <s v="民营"/>
    <s v="电气/电力/水利"/>
    <n v="8000"/>
    <n v="15000"/>
    <x v="0"/>
    <x v="3"/>
    <n v="1"/>
    <x v="3"/>
    <x v="0"/>
    <x v="0"/>
    <n v="11500"/>
  </r>
  <r>
    <x v="2"/>
    <x v="645"/>
    <s v="五险一金"/>
    <s v="职位月薪"/>
    <s v="6000-10000元/月"/>
    <d v="2018-04-02T17:19:36"/>
    <m/>
    <x v="0"/>
    <s v="硕士"/>
    <s v="20人"/>
    <s v="岗位职责：1、通过海量数据挖掘、机器学习等方法，构建用户画像、预测、风险控制等系统；2、参与数据挖掘项目的设计、实现、算法调研、优化；3、调研并促进数据挖掘在公司多个业务领域的应用；任职要求：和计算数学、统计、计算机、人工智能专业相关的硕士以上1 扎实的数学基础，硕士以上学历2 熟悉机器学习常用算法：决策树，随机森林，协同过滤，SVM, 回归算法等，能阐述推导过程3 有丰富的机器学习实战经验，在特征工程、参数调优和性能优化有深刻见解4 熟练使用sk-learn/spark ml；熟练使用tensorflow/karas/mxnet其中一种以上框架建立模型和进行训练；熟悉RNN/CNN/LSTM/GAN原理5 有较强逻辑推理和编码能力，能根据参考文献实现算法6 学历能力强，具备良好的团队合作精神和沟通表达能力"/>
    <s v="武汉、厦门、北京、杭州                                                        查看职位地图"/>
    <x v="1"/>
    <s v="合资"/>
    <s v="IT服务(系统/数据/维护)"/>
    <n v="6000"/>
    <n v="10000"/>
    <x v="0"/>
    <x v="0"/>
    <n v="20"/>
    <x v="1"/>
    <x v="3"/>
    <x v="0"/>
    <n v="8000"/>
  </r>
  <r>
    <x v="2"/>
    <x v="646"/>
    <s v="五险一金"/>
    <s v="职位月薪"/>
    <s v="35000-70000元/月"/>
    <s v="0002-01-01 00:00:00"/>
    <m/>
    <x v="1"/>
    <s v="硕士"/>
    <s v="1人"/>
    <s v="岗位职责：1、负责机器学习算法的设计和开发，从商户运营数据中发掘价值、规律、和模式；2、负责分析和理解云端收集的海量商户运营数据，以数据驱动商户的运营管理能力的提升；3、负责整理日志数据得到实验所需的训练和评测数据，并训练算法模型和评估质量；4、负责机器学习算法在产品系统中的实现和应用，推送算法在具体场景的落地。任职资格：1、具备机器学习、或统计学习、或深度学习方向的理论背景；2、熟练掌握一门常用数据处理脚本语言，如python或者perl，熟悉基于该语言的常用开源算法；3、具备扎实的数学功底和逻辑分析能力，具备数据分析和归纳能力，具备敏锐的数据洞察能力；4、熟练使用支持LR、GBDT、或DNN等常用模型的开源工具，对机器学习开源工具的发展有持续的兴趣和跟进；5、熟练的英语阅读能力，能够阅读英文论文，具有良好的自学能力，能快速了解最新的学术进展。"/>
    <s v="北京市海淀区中关村大街1号海龙大厦                                                        查看职位地图"/>
    <x v="0"/>
    <s v="民营"/>
    <s v="互联网/电子商务"/>
    <n v="35000"/>
    <n v="70000"/>
    <x v="1"/>
    <x v="0"/>
    <n v="1"/>
    <x v="0"/>
    <x v="0"/>
    <x v="0"/>
    <n v="52500"/>
  </r>
  <r>
    <x v="2"/>
    <x v="647"/>
    <s v="五险一金"/>
    <s v="职位月薪"/>
    <s v="10000-20000元/月"/>
    <d v="2018-04-08T10:53:48"/>
    <m/>
    <x v="1"/>
    <s v="大专"/>
    <s v="1人"/>
    <s v="岗位职责：1.根据需求负责平台数据部分的需求分析、设计以及相关领域的研发；2.负责构建数据分析与数据挖掘业务建模分析；3.跟踪并分析用户行为，为公司业务的发展及产品的设计进行支持；4.参与公司数据中心其他大数据项目的运营。任职要求：1.2年以上大数据相关工作经验，统计学、数学或计算机相关专业优先；2.对机器学习有一定的理解，如数据仓库、ETL、OLAP、BI展现等；3.熟练掌握常用的数据分析挖掘算法和软件，熟练使用Hadoop/Hive/MapReduce，有SAS/Ruby/Python经验者更佳；3.熟悉数据库系统MySQL或ORACLE，能熟练使用Java或C++编程优先；4.有较强的文档编写能力，独立完成文档编写；6.良好的自我学习能力、团队协作能力；7.工作认真踏实，主动敬业，具有良好的团队精神。8.有互联网广告平台、电子商务、互联网数据仓库或商业智能架构设计开发实施经验者优先。"/>
    <s v="上海市"/>
    <x v="3"/>
    <s v="其它"/>
    <s v="互联网/电子商务"/>
    <n v="10000"/>
    <n v="20000"/>
    <x v="1"/>
    <x v="2"/>
    <n v="1"/>
    <x v="3"/>
    <x v="5"/>
    <x v="0"/>
    <n v="15000"/>
  </r>
  <r>
    <x v="2"/>
    <x v="648"/>
    <s v="五险一金"/>
    <s v="职位月薪"/>
    <s v="10000-20000元/月"/>
    <s v="0002-01-01 00:00:00"/>
    <m/>
    <x v="3"/>
    <s v="本科"/>
    <s v="2人"/>
    <s v="岗位职责：1、独立完成一般项目的数据分析工作；2、负责常规项目数据挖掘、模型建构；3、负责在数据产品研发中进行数据建模、数据处理；任职要求：1、大学本科及以上计算机相关专业；硕士优先；2、有2-3年数据行业工作经验；3、熟悉常用大数据、数据发掘领域常用软件；4、熟悉大数据常规分析算法与模型；5、分析能力强，逻辑思维清晰；6、具备良好的团队合作精神及抗压能力，有进取精神、善于学习、思维敏捷、善于创新。"/>
    <s v="北京市海淀区紫竹院路116号嘉豪国际中心C座907                                                        查看职位地图"/>
    <x v="4"/>
    <s v="民营"/>
    <s v="专业服务/咨询(财会/法律/人力资源等)"/>
    <n v="10000"/>
    <n v="20000"/>
    <x v="3"/>
    <x v="1"/>
    <n v="2"/>
    <x v="4"/>
    <x v="0"/>
    <x v="0"/>
    <n v="15000"/>
  </r>
  <r>
    <x v="2"/>
    <x v="638"/>
    <s v="五险一金"/>
    <s v="职位月薪"/>
    <s v="13000-17000元/月"/>
    <d v="2018-04-04T18:16:19"/>
    <m/>
    <x v="1"/>
    <s v="本科"/>
    <s v="1人"/>
    <s v="岗位职责：（1）收集客户分析需求，转化需求为可执行的分析方案；（2）基于分析方案，进行数据收集、挖掘建模、模型优化；（3）撰写分析报告；（4）跟进模型效果评估与优化；（5）其他数据分析挖掘技术性工作。岗位要求：（1）3年以上相关数据挖掘分析工作经验；（2）专业背景是应用数学或者统计学等相关专业；（3）能快速理解客户需求，将实际需求转化为建模分析需求；（4）对数据挖掘的基本算法有一定了解和应用经验；（5）熟练使用SAS、JMP、SPSS、R等其中任一挖掘分析软件；（6）有运营商工作经验者优先考虑。"/>
    <s v="广州市天河区体育西路111号建和中心8楼C2-D                                                        查看职位地图"/>
    <x v="0"/>
    <s v="民营"/>
    <s v="互联网/电子商务"/>
    <n v="13000"/>
    <n v="17000"/>
    <x v="1"/>
    <x v="1"/>
    <n v="1"/>
    <x v="0"/>
    <x v="0"/>
    <x v="0"/>
    <n v="15000"/>
  </r>
  <r>
    <x v="2"/>
    <x v="649"/>
    <s v="五险一金"/>
    <s v="职位月薪"/>
    <s v="13000-25000元/月"/>
    <d v="2018-04-08T09:18:37"/>
    <m/>
    <x v="1"/>
    <s v="本科"/>
    <s v="1人"/>
    <s v="岗位职责：1.带领团队制定现金贷账户管理策略，建立高质量的风险、客户流失、收益评估模型，并不断完善和优化模型；2.客户征信数据、交易数据、行为数据的挖掘和分析, 形成针对性的风险、客户流失、收益等分析报告；3.负责对现金贷账户异常情况进行深入分析并提出独立的业务判断，对业务指标进行跟踪分析及优化；4.对于部门内产品需求提供数据支持，对于风险规则配置提供建议；5.协助部门建立风险数据库，参与基于金融数据平台的数据ETL以及风险数据平台搭建。岗位要求：1、数学、统计、计算机等相关专业本科或以上；2、2年以上数据挖掘相关工作经验，有消费金融类公司或银行信用卡账户管理、额度策略制定等经验者优先；3、精通Mysql、Oracle一种以上数据库，熟练利用SQL提取、分析数据；4、熟悉一种及以上数据挖掘工具（SPSS/SAS/Python/R等），熟悉hive等大数据平台的操作；5、熟悉常用数据挖掘算法与模型，如回归、聚类、分类、关联规则等。"/>
    <s v="南山区蛇口望海路1166号招商局广场30楼"/>
    <x v="1"/>
    <s v="民营"/>
    <s v="互联网/电子商务"/>
    <n v="13000"/>
    <n v="25000"/>
    <x v="1"/>
    <x v="1"/>
    <n v="1"/>
    <x v="1"/>
    <x v="0"/>
    <x v="0"/>
    <n v="19000"/>
  </r>
  <r>
    <x v="2"/>
    <x v="650"/>
    <m/>
    <s v="职位月薪"/>
    <s v="15001-20000元/月"/>
    <d v="2018-04-03T13:28:45"/>
    <m/>
    <x v="3"/>
    <s v="本科"/>
    <s v="1人"/>
    <s v="职责描述：1：从大数据中挖掘用户本质属性，并分析用户行为和个性化需求。2：不断挖掘新的用户属性数据并据此产生创新的应用。3：应用统计建模、数据挖掘、机器学习方法建立数据模型解决实际问题岗位要求：1、本科以上学历，精通Python语言2、对Python科学计算，数据处理和分析有着浓厚兴趣3、熟悉Numpy，Pandas，Scipy, sklearn等扩展模块的使用4、有聚类、分类、回归、主题模型等机器学习工作经验5、 具有一定分析问题和解决问题的能力，学习能力强，优秀的职业素养和较强的沟通能力，自我驱动，独立有创造力符合以下条件优先：1.熟悉相关领域数学基础，如概率论与数理统计、统计学、应用数学等2． 有个性化推荐、用户挖掘、图像识别，语音识别等相关工作经验者优先考虑"/>
    <s v="上海市新静安区寿阳路99弄9号卫宁健康大厦"/>
    <x v="1"/>
    <s v="民营"/>
    <s v="计算机软件"/>
    <n v="15001"/>
    <n v="20000"/>
    <x v="3"/>
    <x v="1"/>
    <n v="1"/>
    <x v="1"/>
    <x v="0"/>
    <x v="0"/>
    <n v="17500.5"/>
  </r>
  <r>
    <x v="2"/>
    <x v="144"/>
    <s v="五险一金"/>
    <s v="职位月薪"/>
    <s v="10000-20000元/月"/>
    <d v="2018-04-08T09:18:20"/>
    <m/>
    <x v="3"/>
    <s v="本科"/>
    <s v="1人"/>
    <s v="岗位职责：1、负责数据清洗，特征选择，算法实验，效果分析，模型部署2、研究当前主流的机器学习算法，并能根据实际的场景合理的运用相关的模型，识别客户风险等级3、负责各类评分模型研发，建立风控模型系统任职要求：1、数学、统计、计算机等相关专业本科或以上，2年以上相关工作经验；2、熟悉常用数据挖掘算法与模型，预测、聚类、分类、关联规则等；3、熟悉一种及以上数据挖掘工具（python/SAS/R等），具备数据挖掘的相关项目实施经验优先4、熟悉sql、hive，shell 有良好的工程实现能力"/>
    <s v="南山区蛇口望海路1166号招商局广场30楼"/>
    <x v="1"/>
    <s v="民营"/>
    <s v="互联网/电子商务"/>
    <n v="10000"/>
    <n v="20000"/>
    <x v="3"/>
    <x v="1"/>
    <n v="1"/>
    <x v="1"/>
    <x v="0"/>
    <x v="0"/>
    <n v="15000"/>
  </r>
  <r>
    <x v="2"/>
    <x v="651"/>
    <s v="创业公司"/>
    <s v="职位月薪"/>
    <s v="10000-20000元/月"/>
    <d v="2018-04-03T10:58:36"/>
    <m/>
    <x v="3"/>
    <s v="本科"/>
    <s v="1人"/>
    <s v="岗位职责：1. 根据信贷业务需求，设计、制定风控模型，撰写建模报告（欺诈、信用、行为评分）；2. 模型验证，应用部署与实时跟进；3. 跟踪分析行业，了解行业最新模型及分析技术，持续优化模型；4. 负责对接三方建模团队，进行联合建模工作。任职要求：1. 本科及以上学历，数学、统计学专业优先；2. 熟悉基本的数据挖掘模型，如回归决策树、聚类、GBDT关联分析、SVM与算法模型；3. 熟悉数据库性能调优和查错，精通存储过程编写，精通SQL编写；4. 至少一年以上数据挖掘、建模经验，有互金、银行信贷、消金或征信背景；5. 精通SAS、R、Python等建模设计语言任意一种；6. 有数据仓库、数据集市设计经验优先。"/>
    <s v="北京市朝阳区四惠东通惠大厦A区501                                                        查看职位地图"/>
    <x v="0"/>
    <s v="民营"/>
    <s v="互联网/电子商务"/>
    <n v="10000"/>
    <n v="20000"/>
    <x v="3"/>
    <x v="1"/>
    <n v="1"/>
    <x v="0"/>
    <x v="0"/>
    <x v="0"/>
    <n v="15000"/>
  </r>
  <r>
    <x v="2"/>
    <x v="652"/>
    <s v="五险一金"/>
    <s v="职位月薪"/>
    <s v="30000-60000元/月"/>
    <d v="2018-03-29T12:19:37"/>
    <m/>
    <x v="2"/>
    <s v="硕士"/>
    <s v="1人"/>
    <s v="职位描述：1.负责根据灵云人工智能各核心能力算法的数据处理需求，提供数据处理的高级技术支持与支撑工作；2.负责各种数据资源处理的具体方法制定与制作流程的规范化，为灵云人工智能各项核心技术构建一套有序高效与高质量的数据处理体系与方案，包括但不限于文本、语音与图像数据加工的指导、知识库编辑的培训和技术文档的编写等内容；3.负责数据的分析、挖掘、优化和难点攻坚等数据处理层面工作，并将其成果应用相关产品线中，以及配合核心研究员完成各种数据问题的分析、解决及其数据资源的产品化；4.负责灵云人工智能中数据平台的方案设计、搭建、维护和优化等工作。任职资格：1.学历要求：-统招统分本科及以上学历，数学、统计学、计算机、智能信息处理类等专业背景。2.工作经验及能力要求：-3年以上工作经验，2年以上团队管理经验；-对数字，数据敏感，具备良好的逻辑思维能力，能够从海量数据中发现有价值的规律；-优秀的分析问题与解决问题能力，具有较好的归纳能力、文字和语言表达能力；-熟悉数据结构，熟悉数据挖掘和机器学习算法等常用算法，并对机器学习算法和理论有较深入的研究（例如对决策树、聚类、逻辑回归，序列标注，关联分析、SVM，贝叶斯等数据挖掘算法有较深理解和实践经验）；-熟悉java/Python，有算法研究背景经验；-熟悉文本挖掘分析方法及分布式数据分析工具使用；-熟悉Hadoop、Spark平台，熟悉storm流式处理框架，熟悉Hive工具，或百T左右数据量处理经验。3.优先考虑：-有社会性网络数据的挖掘经验者优先。-有相关从业的工作背景经验者优先考虑。"/>
    <s v="北京市海淀区中关村软件园2号楼A座2101                                                        查看职位地图"/>
    <x v="0"/>
    <s v="民营"/>
    <s v="互联网/电子商务"/>
    <n v="30000"/>
    <n v="60000"/>
    <x v="2"/>
    <x v="0"/>
    <n v="1"/>
    <x v="0"/>
    <x v="0"/>
    <x v="0"/>
    <n v="45000"/>
  </r>
  <r>
    <x v="2"/>
    <x v="144"/>
    <s v="五险一金"/>
    <s v="职位月薪"/>
    <s v="10000-20000元/月"/>
    <s v="0002-01-01 00:00:00"/>
    <m/>
    <x v="3"/>
    <s v="大专"/>
    <s v="1人"/>
    <s v="1、研究当前主流的征信技术，并对风险预警异常情况进行深入分析；2、负责客户行为的风险数据分析，定期提供信用风险分析报告及针对性的分析结果；3、负责公司征信评分模型研发，建立公司的征信系统；4、根据业务场景，跟进征信模型的实施和优化；5、为公司理财、贷款、保险、办卡及证券等金融业务或精准营销提供分类、聚类、预测、定价等模型支持。任职要求：1、数学、统计、计算机等相关专业研究生，具有1年以上实际数据挖掘建模项目经验；2、熟悉数据挖掘建模过程，熟悉常用数据挖掘算法与模型，预测、聚类、分类、关联规则等；3、熟悉一种及以上数据挖掘工具（SPSS/SAS/R等），具备风控模型研发的相关项目实施经验优先；4、有风控建模相关项目经验的优先；5、熟悉sql、hive，有一定数据分析功底；6、踏实肯干，热爱学习，思维敏捷，具有良好的逻辑分析能力，能在一定压力下工作。"/>
    <s v="深圳市南山区科技园高新南七道16号 德维森大厦5层                                                        查看职位地图"/>
    <x v="1"/>
    <s v="民营"/>
    <s v="IT服务(系统/数据/维护)"/>
    <n v="10000"/>
    <n v="20000"/>
    <x v="3"/>
    <x v="2"/>
    <n v="1"/>
    <x v="1"/>
    <x v="0"/>
    <x v="0"/>
    <n v="15000"/>
  </r>
  <r>
    <x v="2"/>
    <x v="575"/>
    <s v="五险一金"/>
    <s v="职位月薪"/>
    <s v="20000-40000元/月"/>
    <d v="2018-04-05T21:30:38"/>
    <m/>
    <x v="0"/>
    <s v="本科"/>
    <s v="2人"/>
    <s v="职责描述1. 负责公司基于POI的业务分析，地理区位划分、推荐的数学模型建立及优化；2. 负责基于人口分布、人口属性特征分析的模式挖掘，以及用户画像分析；3. 参与公司LBS系统研发以及评估模型建立；任职要求1. 数学、统计学或计算机专业背景，1-3年工作经验，具有扎实的统计学和数据挖掘知识基础；2. 熟练使用包括不限于：回归、分类、聚类、关联规则、推荐系统、神经网络等各类数据挖掘算法；3. 熟练使用Python、R、Java等至少一种编程语言，熟悉hadoop、spark大数据处理平台优先；4. 熟练使用数据库Mysql、Postgresql;5. 有地理空间分析、用户画像分析、数据可视化等经验者优先；6. 有互联网“大数据”经验者优先。"/>
    <s v="南山区科技园科兴科学园B1                                                        查看职位地图"/>
    <x v="0"/>
    <s v="民营"/>
    <s v="互联网/电子商务"/>
    <n v="20000"/>
    <n v="40000"/>
    <x v="0"/>
    <x v="1"/>
    <n v="2"/>
    <x v="0"/>
    <x v="0"/>
    <x v="0"/>
    <n v="30000"/>
  </r>
  <r>
    <x v="2"/>
    <x v="653"/>
    <s v="五险一金"/>
    <s v="职位月薪"/>
    <s v="2001-4000元/月"/>
    <s v="0002-01-01 00:00:00"/>
    <m/>
    <x v="4"/>
    <s v="本科"/>
    <s v="5人"/>
    <s v="工作职责：1、对互联网及移动互联网环境下的问题进行数据建模并用数学方法解决；2、负责或参与互联网网页抓取/搜索/广告相关的算法研发工作；3、使用数据挖掘（分类/classification，聚类/clustering，协同过滤/collaborative filtering）的算法，与架构工程师一起优化算法效果和性能。任职资格：1、计算机或相关专业，本科及以上学历；2、优秀的分析解决问题能力；3、熟悉常用数据结构，有项目架构经验、实习经验优先。"/>
    <s v="北京市朝阳区东三环中路20号乐成中心A座8-9层"/>
    <x v="0"/>
    <s v="民营"/>
    <s v="互联网/电子商务"/>
    <n v="2001"/>
    <n v="4000"/>
    <x v="4"/>
    <x v="1"/>
    <n v="5"/>
    <x v="0"/>
    <x v="0"/>
    <x v="0"/>
    <n v="3000.5"/>
  </r>
  <r>
    <x v="2"/>
    <x v="144"/>
    <m/>
    <s v="职位月薪"/>
    <s v="15001-20000元/月"/>
    <s v="0002-01-01 00:00:00"/>
    <m/>
    <x v="1"/>
    <s v="本科"/>
    <s v="1人"/>
    <s v="岗位职责：1. 深入了解和分析商业化数据智能应用场景，设计研发挖掘类数据产品并落地，提升数据商业价值2. 负责商业产品相关的用户标签画像的维护与研发任职要求：1. 统计学、数据挖掘、应用数学、计算机科学等相关专业背景2. 2-3年以上的商业数据挖掘建模、算法研发经验，具备挖掘类数据产品的设计和研发经验3. 熟练使用python 、R、java等相关统计分析语言，熟知各大主流算法实践4. 对大数据平台工具hadoop，spark，hbase等有相关研发经验，熟悉数据建模和大数据处理流程，较强的工程实施能力5. 熟悉互联网用户和商业模式，有较强的数据敏感度、对大数据应用创新有较好的商业敏感度者优先6. 工作积极主动，较强的团队合作和总结能力，较强的学习和沟通能力，有创新有想法"/>
    <s v="北京市海淀区北四环丹棱街3号中国电子大厦B座10层                                                        查看职位地图"/>
    <x v="1"/>
    <s v="民营"/>
    <s v="互联网/电子商务"/>
    <n v="15001"/>
    <n v="20000"/>
    <x v="1"/>
    <x v="1"/>
    <n v="1"/>
    <x v="1"/>
    <x v="0"/>
    <x v="0"/>
    <n v="17500.5"/>
  </r>
  <r>
    <x v="2"/>
    <x v="634"/>
    <s v="节日福利"/>
    <s v="职位月薪"/>
    <s v="10001-15000元/月"/>
    <s v="0002-01-01 00:00:00"/>
    <m/>
    <x v="1"/>
    <s v="本科"/>
    <s v="10人"/>
    <s v="岗位职责：为银行、信用卡中心、互联网金融、消费金融等各业务条线提供营销和风险数据分析、机器学习建模等数据应用咨询服务岗位要求：1、熟悉SAS BASE/R语言/Python/MATLAB等其中一种以上数据分析和机器学习工具2、有银行数据仓库，数据集市使用经验，熟悉数据库相关知识及SQL语言3、熟悉金融行业特别是银行相关业务知识4、对数据分析，数据模型有强烈的兴趣5、良好的沟通表达能力、文档能力和演讲能力，能独立承担交办的任务6、相关工作年限0-5年，硕士或以上学历优先7、统计类，数学与应用数学类，计算机，金融，计量经济学或其他理工类等相关专业8、有咨询背景或论文发表背景更加，PPT等文档能力强。9、适应出差，良好的抗压能力，能适应复杂多变，但充满有挑战的工作环境"/>
    <s v="深圳市南山区或广州市天河区"/>
    <x v="1"/>
    <s v="上市公司"/>
    <s v="计算机软件"/>
    <n v="10001"/>
    <n v="15000"/>
    <x v="1"/>
    <x v="1"/>
    <n v="10"/>
    <x v="1"/>
    <x v="2"/>
    <x v="0"/>
    <n v="12500.5"/>
  </r>
  <r>
    <x v="2"/>
    <x v="144"/>
    <s v="五险一金"/>
    <s v="职位月薪"/>
    <s v="10001-15000元/月"/>
    <d v="2018-04-08T11:03:37"/>
    <m/>
    <x v="3"/>
    <s v="本科"/>
    <s v="10人"/>
    <s v="岗位职责：1. 负责信贷产品的信用评分模型建设，通过大数据管理，建立信贷业务信用评分模型，客户资信模型等数据模型，用于信贷业务的发展；2. 信贷模型策略实施：通过模型的判断和计算，对用户行为作出准确的预判，应用于信贷业务的风险管理模块，包括但不限于额度、利率等策略；3. 项目管理：负责与产品、系统开发部门对接， 确保模型量化策略的准确实施，以及上线后的监控优化；4. 负责设计并完善模型监控报告体系；5. 第三方征信数据合作建模、价值评估等；6. 其他建模相关工作任职要求：1、本科及以上学历，数学、应用数学、金融数学、统计学、自动化、人工智能相关专业优先；2、有模型建设工作经验，了解建模背后原理，能创造性的通过建模解决业务问题；3、曾从事以下行业的数据建模工作者优先考虑：金融数学、金融建模、信贷业务建模、评分卡建模；4、对于互联网信贷量化风控与建模技术有专研者优先，熟练使用SAS者优先；5、有激情，有理想，工作责任心强，抗压能力强，有较好的创新精神。"/>
    <s v="浦东新区张江高科技园区居里路"/>
    <x v="6"/>
    <s v="民营"/>
    <s v="基金/证券/期货/投资"/>
    <n v="10001"/>
    <n v="15000"/>
    <x v="3"/>
    <x v="1"/>
    <n v="10"/>
    <x v="6"/>
    <x v="0"/>
    <x v="1"/>
    <n v="12500.5"/>
  </r>
  <r>
    <x v="2"/>
    <x v="247"/>
    <s v="五险一金"/>
    <s v="职位月薪"/>
    <s v="2001-4000元/月"/>
    <d v="2018-04-04T09:59:16"/>
    <m/>
    <x v="0"/>
    <s v="本科"/>
    <s v="1人"/>
    <s v="职位职责： 1、运用数据挖掘和机器相关技术，建立相关模型对百度地图车主相关数据进行精准挖掘；2、参与地图车主业务相关个性化上系统开发。?任职资格：1、计算机相关专业本科及以上，良好的数据结构和算法基础；2、熟悉LinuxUnix开发，熟悉shell、Python等脚本语言；3、熟悉机学习数据挖掘经典算法如逻辑回归、决策树、SVM、GBDT等；4、具有map-reduce、hive sql、spark、mpi等经验者优先；5、具有良好的学习能力、沟通能力、团队合作，能够迅速融入团队。"/>
    <s v="世纪大道1568号中建大厦3F                                                        查看职位地图"/>
    <x v="0"/>
    <s v="民营"/>
    <s v="互联网/电子商务"/>
    <n v="2001"/>
    <n v="4000"/>
    <x v="0"/>
    <x v="1"/>
    <n v="1"/>
    <x v="0"/>
    <x v="0"/>
    <x v="0"/>
    <n v="3000.5"/>
  </r>
  <r>
    <x v="2"/>
    <x v="144"/>
    <s v="五险一金"/>
    <s v="职位月薪"/>
    <s v="8001-10000元/月"/>
    <d v="2018-04-08T10:05:19"/>
    <m/>
    <x v="3"/>
    <s v="本科"/>
    <s v="1人"/>
    <s v="岗位职责：1、网站爬虫规则编写2、爬虫工具维护；职位要求：1、本科以上学历，在校大四学生即可；?2、熟练使用电脑；3、了解HTML代码和JS代码；4、写过简单网页前端工作；"/>
    <s v="北京市朝阳区高碑店乡半壁店村惠河南街1111号                                                        查看职位地图"/>
    <x v="0"/>
    <s v="民营"/>
    <s v="房地产/建筑/建材/工程"/>
    <n v="8001"/>
    <n v="10000"/>
    <x v="3"/>
    <x v="1"/>
    <n v="1"/>
    <x v="0"/>
    <x v="0"/>
    <x v="0"/>
    <n v="9000.5"/>
  </r>
  <r>
    <x v="2"/>
    <x v="144"/>
    <s v="五险一金"/>
    <s v="职位月薪"/>
    <s v="10000-20000元/月"/>
    <d v="2018-01-23T15:20:24"/>
    <m/>
    <x v="3"/>
    <s v="本科"/>
    <s v="1人"/>
    <s v="工作职责：1. 对海量业务数据进行处理和分析，发现和跟踪其中的问题。能够从业务和产品的角度出发，利用数据来发现产品、系统或是业务的瓶颈，并提出优化的方案。2. 能够利用数据挖掘，机器学习等技术解决实际问题，比如实现模块或流程自动化，或者是有算法精度的优化。3. 根据用户的行为建立画像，并进行精准的广告营销和个性化商品推荐。4. 建立各种业务逻辑模型和数学模型，帮助公司改善运营管理，节省成本。任职要求:1. 认真、细致、靠谱。2. 聪明，善于发现和解决问题。3. 数学、计算机、电子工程或相关专业背景。4. 能熟练使用Python/Perl/Shell等脚本语言进行数据处理和分析。5. 熟悉常用机器学习模型。优先考虑：1. 有数据挖掘、机器学习、信息检索、自然语言处理等研究背景。2. 有海量数据挖掘项目经验。3. 有个性化推荐，搜索，在线广告项目经验。"/>
    <s v="朝阳区望京广顺北大街16号华彩大厦                                                        查看职位地图"/>
    <x v="0"/>
    <s v="上市公司"/>
    <s v="互联网/电子商务"/>
    <n v="10000"/>
    <n v="20000"/>
    <x v="3"/>
    <x v="1"/>
    <n v="1"/>
    <x v="0"/>
    <x v="2"/>
    <x v="0"/>
    <n v="15000"/>
  </r>
  <r>
    <x v="2"/>
    <x v="575"/>
    <s v="五险一金"/>
    <s v="职位月薪"/>
    <s v="10001-15000元/月"/>
    <d v="2018-04-08T09:21:22"/>
    <m/>
    <x v="0"/>
    <s v="本科"/>
    <s v="3人"/>
    <s v="岗位职责：1. 从事基于一流大数据平台的应用开发，服务于行业用户。2. 与用户沟通交流，提供售前与售后技术支持。3. 负责具体项目的实施。4. 完成中心及部门安排的其他工作。任职要求：1. 计算机/统计学/数学等相关专业，硕士以上学历，两年以上工作经验。2. 熟悉数据库系统、数据挖掘和分布式处理的基本理论和算法。3. 熟悉Linux操作系统以及其上的编程开发环境；熟悉SQL语言。4. 具有良好的逻辑分析能力、沟通能力和文字表达能力。5. 具有下列经验之一： 开发和部署Hadoop或者类似分布式处理系统上的实际应用； 开发基于分布式数据库系统的实际应用； 从事过数据挖掘相关的研究开发工作；  拥有SAS软件项目工作经验； 从事过经济统计相关项目研发工作。工作地点：深圳南山西丽"/>
    <s v="深圳市南山区桃源街道大学城社区笃学路9号                                                        查看职位地图"/>
    <x v="0"/>
    <s v="事业单位"/>
    <s v="计算机软件"/>
    <n v="10001"/>
    <n v="15000"/>
    <x v="0"/>
    <x v="1"/>
    <n v="3"/>
    <x v="0"/>
    <x v="9"/>
    <x v="0"/>
    <n v="12500.5"/>
  </r>
  <r>
    <x v="2"/>
    <x v="654"/>
    <s v="五险一金"/>
    <s v="职位月薪"/>
    <s v="4001-6000元/月"/>
    <d v="2018-04-08T10:53:14"/>
    <m/>
    <x v="1"/>
    <s v="大专"/>
    <s v="1人"/>
    <s v="岗位职责：1.根据需求负责平台数据部分的需求分析、设计以及相关领域的研发；2.负责构建数据分析与数据挖掘业务建模分析；3.跟踪并分析用户行为，为公司业务的发展及产品的设计进行支持；4.参与公司数据中心其他大数据项目的运营。任职要求：1.2年以上大数据相关工作经验，统计学、数学或计算机相关专业优先；2.对机器学习有一定的理解，如数据仓库、ETL、OLAP、BI展现等；3.熟练掌握常用的数据分析挖掘算法和软件，熟练使用Hadoop/Hive/MapReduce，有SAS/Ruby/Python经验者更佳；3.熟悉数据库系统MySQL或ORACLE，能熟练使用Java或C++编程优先；4.有较强的文档编写能力，独立完成文档编写；6.良好的自我学习能力、团队协作能力；7.工作认真踏实，主动敬业，具有良好的团队精神。8.有互联网广告平台、电子商务、互联网数据仓库或商业智能架构设计开发实施经验者优先。薪资待遇：800元/天"/>
    <s v="上海市"/>
    <x v="3"/>
    <s v="其它"/>
    <s v="互联网/电子商务"/>
    <n v="4001"/>
    <n v="6000"/>
    <x v="1"/>
    <x v="2"/>
    <n v="1"/>
    <x v="3"/>
    <x v="5"/>
    <x v="0"/>
    <n v="5000.5"/>
  </r>
  <r>
    <x v="2"/>
    <x v="655"/>
    <s v="五险一金"/>
    <s v="职位月薪"/>
    <s v="2001-4000元/月"/>
    <d v="2018-04-04T10:07:26"/>
    <m/>
    <x v="0"/>
    <s v="本科"/>
    <s v="3人"/>
    <s v="岗位职责：1.参与市场研究项目流程过程中数据收集、挖掘、分析等；2.参与数据分析的某一模块设计，并据此对项目进行控制；3.参与数据研究项目计划书、报告初稿撰写；4.负责数据研究项目设计，并据此对项目进行控制；5.负责项目流程过程中数据质量把控、报告撰写以及项目陈述等研究工作。任职要求：1.熟练掌握office操作，包括报告图表制作；2.中文理解及表达能力良好，掌握基本英语读写能力；3.态度积极、大胆主动、心思细腻；4.最好能掌握简单数据库知识，比如撰写SQL；5.掌握Excel深化功能，包括撰写公式等。"/>
    <s v="广州市越秀区中山六路232-258号越秀新都会大厦18A03室                                                        查看职位地图"/>
    <x v="4"/>
    <s v="上市公司"/>
    <s v="专业服务/咨询(财会/法律/人力资源等)"/>
    <n v="2001"/>
    <n v="4000"/>
    <x v="0"/>
    <x v="1"/>
    <n v="3"/>
    <x v="4"/>
    <x v="2"/>
    <x v="0"/>
    <n v="3000.5"/>
  </r>
  <r>
    <x v="2"/>
    <x v="580"/>
    <s v="五险一金"/>
    <s v="职位月薪"/>
    <s v="10001-15000元/月"/>
    <d v="2018-04-08T10:53:18"/>
    <m/>
    <x v="0"/>
    <s v="大专"/>
    <s v="2人"/>
    <s v="岗位职责：1.根据需求负责平台数据部分的需求分析、设计以及相关领域的研发；2.负责构建数据分析与数据挖掘业务建模分析；3.跟踪并分析用户行为，为公司业务的发展及产品的设计进行支持；4.参与公司数据中心其他大数据项目的运营。任职要求：1.3年以上大数据相关工作经验，统计学、数学或计算机相关专业优先；2.如数据仓库、ETL、OLAP、BI展现等；3.熟练掌握常用的数据分析挖掘算法和软件，熟练使用Hadoop/Hive/MapReduce，有SAS/Ruby/Python经验者更佳；3.熟悉数据库系统MySQL或ORACLE，能熟练使用Java或C++编程优先；4.有较强的文档编写能力，独立完成文档编写；6.良好的自我学习能力、团队协作能力；7.工作认真踏实，主动敬业，具有良好的团队精神。8.有互联网广告平台、电子商务、互联网数据仓库或商业智能架构设计开发实施经验者优先。"/>
    <s v="上海市"/>
    <x v="3"/>
    <s v="其它"/>
    <s v="互联网/电子商务"/>
    <n v="10001"/>
    <n v="15000"/>
    <x v="0"/>
    <x v="2"/>
    <n v="2"/>
    <x v="3"/>
    <x v="5"/>
    <x v="0"/>
    <n v="12500.5"/>
  </r>
  <r>
    <x v="2"/>
    <x v="656"/>
    <s v="创业公司"/>
    <s v="职位月薪"/>
    <s v="30001-50000元/月"/>
    <d v="2018-04-03T09:51:49"/>
    <m/>
    <x v="2"/>
    <s v="本科"/>
    <s v="1人"/>
    <s v="岗位职责：1、负责各种算法和模型的分布式实现；2、应用机器学习处理海量数据，分析与挖掘各种潜在的关系；3、参与数据清洗和过滤、特征选取、参数选择、算法实验和效果分析。职位描述：1、应用数学、计算机相关专业硕士以上学历，3年以上工作经验；2、熟练掌握Java/Python开发，具有Linux环境程序开发经验加分；3、熟练掌握常用的数据分析算法，并有过实际的数据挖掘项目者优先；4、具有良好的逻辑思维能力，能从业务中抽象出数学模型能力。"/>
    <s v="北京市朝阳区安定路33号化信大厦A座15层"/>
    <x v="0"/>
    <s v="民营"/>
    <s v="汽车/摩托车"/>
    <n v="30001"/>
    <n v="50000"/>
    <x v="2"/>
    <x v="1"/>
    <n v="1"/>
    <x v="0"/>
    <x v="0"/>
    <x v="0"/>
    <n v="40000.5"/>
  </r>
  <r>
    <x v="2"/>
    <x v="657"/>
    <s v="节日福利"/>
    <s v="职位月薪"/>
    <s v="50001-70000元/月"/>
    <d v="2018-04-03T16:09:47"/>
    <m/>
    <x v="0"/>
    <s v="不限"/>
    <s v="1人"/>
    <s v="岗位职责：1. 配送费定价算法建模和开发2. 消费者供给端建模和研究3. 商家配送范围规划研究和开发任职要求：1. 3年以上工作经验，计算机系、软院、自动化系硕士或博士(博士可2年工作经验)2. 熟悉hadoop、hive、Spark等大数据平台3. 熟悉线上开发流程, 具有一定线上开发经验, 熟悉java者优先4. 优秀的逻辑思维能力和业务需求分析能力，较好的沟通交流能力，善于主动思考和行动5. 有机器学习、数据挖掘、运筹学背景者优先6. 有商业变现、定价相关经验值优先"/>
    <s v="北京市朝阳区望京                                                        查看职位地图"/>
    <x v="4"/>
    <s v="民营"/>
    <s v="专业服务/咨询(财会/法律/人力资源等)"/>
    <n v="50001"/>
    <n v="70000"/>
    <x v="0"/>
    <x v="3"/>
    <n v="1"/>
    <x v="4"/>
    <x v="0"/>
    <x v="0"/>
    <n v="60000.5"/>
  </r>
  <r>
    <x v="2"/>
    <x v="144"/>
    <s v="14薪"/>
    <s v="职位月薪"/>
    <s v="15000-30000元/月"/>
    <d v="2018-04-02T11:23:42"/>
    <m/>
    <x v="0"/>
    <s v="本科"/>
    <s v="1人"/>
    <s v="工作职责:-挖掘用户数据，完善用户标签系统-协助完善现有模型，包括商品分类等-支持和优化现有推荐系统的离线模型职责要求:-计算机、或其他信息类专业的本科及以上学历-熟悉数据挖掘、机器学习算法优先-熟悉linux、C/C++编程，python、shell或其他脚本语言-优秀的逻辑分析和总结能力，善于解决问题和分析问题-对工作有责任心，良好的沟通和团队合作能力"/>
    <s v="北京酒仙桥OARSPACE奥赫三层A08室                                                        查看职位地图"/>
    <x v="0"/>
    <s v="民营"/>
    <s v="互联网/电子商务"/>
    <n v="15000"/>
    <n v="30000"/>
    <x v="0"/>
    <x v="1"/>
    <n v="1"/>
    <x v="0"/>
    <x v="0"/>
    <x v="0"/>
    <n v="22500"/>
  </r>
  <r>
    <x v="2"/>
    <x v="658"/>
    <s v="五险一金"/>
    <s v="职位月薪"/>
    <s v="15000-30000元/月"/>
    <d v="2018-04-06T22:30:32"/>
    <m/>
    <x v="3"/>
    <s v="本科"/>
    <s v="3人"/>
    <s v="岗位职责：1）?从海量业务数据库挖掘业务相关指标，给出对业务的深度洞察，在此基础上开发新的金融产品2）?在产品开发过程中，对用户数据进行系统的数据挖掘与分析，提取关键用户信息用于各类金融产品的开发3）?负责数据库ETL流程的优化以及维护4）?对数据进行系统化管理、监测及报警，跟进落实金融产品落地与部署、跟踪、监控表现，根据监控结果对产品进行优化任职要求：1）本科以上学历，硕士以上学历优先，数学、统计、计量经济、计算机专业优先2）对数据有足够的敏感性，具有很强的逻辑思考能力以及数据分析能力，有数据分析经验者优先考虑3）熟练使用hadoop/hive进行数据分析工作4）能够熟练使用shell、python等脚本开发工具者优先5）思路清晰，具有较强的沟通协调能力、执行力及创新能力6）勇于面对困难和挑战，抗压性强7）有优秀的分析和解决问题的能力，对解决具有挑战性的问题充满激情"/>
    <s v="北京市朝阳区西大望路3号蓝堡国际中心1座2303"/>
    <x v="4"/>
    <s v="民营"/>
    <s v="互联网/电子商务"/>
    <n v="15000"/>
    <n v="30000"/>
    <x v="3"/>
    <x v="1"/>
    <n v="3"/>
    <x v="4"/>
    <x v="0"/>
    <x v="0"/>
    <n v="22500"/>
  </r>
  <r>
    <x v="2"/>
    <x v="659"/>
    <s v="五险一金"/>
    <s v="职位月薪"/>
    <s v="8001-10000元/月"/>
    <d v="2018-04-03T10:17:33"/>
    <m/>
    <x v="3"/>
    <s v="本科"/>
    <s v="2人"/>
    <s v="1.负责公司融媒体服务云平台系统设计、开发和云平台建设。 ? ? 2.开发大数据采集与舆情分析平台。 ? ? 3.参与项目需求分析和设计讨论，制作文档。1、统招本科及以上学历。 ?  ? ? 2、能够熟练使用C/C++、Python、Java 语言开发；  ? ? 3、了解多线程、网络爬虫、网络编程等相关知识；  ? ? 4、熟悉Linux开发平台、对MongoDB、MySql等数据库有一定的了解；  ? ? 5、能独立完成模块需求文档撰写、编码，调试，单元测试和版本控制；  ? ? 6、有良好的团队协作精神和沟通协调能力，踏实肯干，有责任心；  ? ? 7、有Hadoop等分布式平台开发经验者优先；  ? ? 8、对数据挖掘算法有一定了解的优先；"/>
    <s v="北京市海淀区王庄路1号清华同方科技广场A座26层                                                        查看职位地图"/>
    <x v="4"/>
    <s v="股份制企业"/>
    <s v="计算机软件"/>
    <n v="8001"/>
    <n v="10000"/>
    <x v="3"/>
    <x v="1"/>
    <n v="2"/>
    <x v="4"/>
    <x v="4"/>
    <x v="0"/>
    <n v="9000.5"/>
  </r>
  <r>
    <x v="2"/>
    <x v="144"/>
    <s v="五险一金"/>
    <s v="职位月薪"/>
    <s v="10001-15000元/月"/>
    <d v="2018-04-03T16:03:03"/>
    <m/>
    <x v="0"/>
    <s v="硕士"/>
    <s v="6人"/>
    <s v="岗位职责：1. 负责对公司所拥有的连锁快消行业的销量数据或电商行业消费者数据进行建模和数据挖掘工作2. 针对各种数据来源进行整合分析，利用各种可能的挖掘算法来进行数据内部关系的探索3. 负责分析类咨询项目的实施4. 带领公司的数据挖掘团队，完成公司交给的其他任务岗位要求：1. 计算机、统计、数学等相关专业，本科以上学历，2年以上工作经验；2. 熟练使用Python和R语言；3. 拥有较强的统计学知识，熟悉相关、判别分析、因子分析、多元回归、聚类分析、贝叶斯、时序分析、主成分分析等统计方法思想并可以在实践中应用；4. 具备常用的机器学习算法者优先考虑（如对SVM和HMM等数据挖掘算法有较深理解和实践经验）；"/>
    <s v="上海市静安区万航渡路849号海森国际大厦1506室                                                        查看职位地图"/>
    <x v="0"/>
    <s v="外商独资"/>
    <s v="专业服务/咨询(财会/法律/人力资源等)"/>
    <n v="10001"/>
    <n v="15000"/>
    <x v="0"/>
    <x v="0"/>
    <n v="6"/>
    <x v="0"/>
    <x v="7"/>
    <x v="0"/>
    <n v="12500.5"/>
  </r>
  <r>
    <x v="2"/>
    <x v="660"/>
    <m/>
    <s v="职位月薪"/>
    <s v="3000-4500元/月"/>
    <d v="2018-04-06T13:15:17"/>
    <m/>
    <x v="0"/>
    <s v="本科"/>
    <s v="1人"/>
    <s v="职位描述1. 处理行业数据，为研究报告提供数据支持和准备2. 参与客户数据分析，提供运营和产品部门统计分析结果3. 参与分析算法设计和开发，协助提升已有模型和算法精度效率职位要求1. 计算机及相关专业本科及以上学历，对互联网大数据有浓厚兴趣2. 熟悉 MySQL 或 PostgreSQL 数据库，熟悉 SQL 语法3. 了解 Python 语言，熟悉正则表达式4．工作认真负责，细致严谨；对数据敏感，有学习和探索精神"/>
    <s v="上海市徐汇区漕宝路66号B座1106室                                                        查看职位地图"/>
    <x v="0"/>
    <s v="民营"/>
    <s v="互联网/电子商务"/>
    <n v="3000"/>
    <n v="4500"/>
    <x v="0"/>
    <x v="1"/>
    <n v="1"/>
    <x v="0"/>
    <x v="0"/>
    <x v="0"/>
    <n v="3750"/>
  </r>
  <r>
    <x v="2"/>
    <x v="661"/>
    <s v="五险一金"/>
    <s v="职位月薪"/>
    <s v="15000-25000元/月"/>
    <d v="2018-04-02T18:24:32"/>
    <m/>
    <x v="0"/>
    <s v="本科"/>
    <s v="1人"/>
    <s v="岗位职责: 1、基于车联网海量数据，发现车联网数据规律，挖掘车联网数据价值并建立分析模型； 2、对车联网海量数据进行提炼、分析、归纳用户/车辆属性、行为等信息，输出分析报告； 3、配合大数据平台，对于上线模型进行工程化代码实现或建议； 4、根据业务形态和分析，逐渐积累可供业务产品使用的数据模型逻辑，推进产品实施，确保产品不断完善； 职位要求： 1、具有数据分析、数据挖掘、数据可视化相关产品经验； 2、熟悉常用数据挖掘算法（如分类、聚类、回归、关联规则、神经网络等）及其原理，并具备相关项目经验； 3、熟练使用SQL访问和处理数据系统中的数据，掌握R语言\Python等任意一种数据分析语言。 4、熟悉常用分布式计算和存储框架hadoop/HDFS/Hive/Spark等，具备相关项目经验优先； 5、对时空数据、轨迹数据、地理信息数据感兴趣及有经验者优先；6、有车联网驾驶行为分析挖掘经验优先，能够在压力下工作。；"/>
    <s v="朝阳三元桥天元港中心B座"/>
    <x v="4"/>
    <s v="民营"/>
    <s v="互联网/电子商务"/>
    <n v="15000"/>
    <n v="25000"/>
    <x v="0"/>
    <x v="1"/>
    <n v="1"/>
    <x v="4"/>
    <x v="0"/>
    <x v="0"/>
    <n v="20000"/>
  </r>
  <r>
    <x v="2"/>
    <x v="662"/>
    <s v="五险一金"/>
    <s v="职位月薪"/>
    <s v="6001-8000元/月"/>
    <d v="2018-04-06T13:23:37"/>
    <m/>
    <x v="0"/>
    <s v="本科"/>
    <s v="1人"/>
    <s v="职位描述1. 处理行业数据，为研究报告提供数据支持和准备2. 参与客户数据分析，提供运营和产品部门统计分析结果3. 参与分析算法设计和开发，协助提升已有模型和算法精度效率职位要求1. 计算机及相关专业本科学历2. 熟悉 MySQL 或 PostgreSQL 数据库，熟悉 SQL 语法3. 了解 Python 语言，熟悉正则表达式4．工作认真负责，细致严谨；对数据敏感，有学习和探索精神"/>
    <s v="上海市徐汇区漕宝路66号光大会展中心B座1106室                                                        查看职位地图"/>
    <x v="0"/>
    <s v="民营"/>
    <s v="互联网/电子商务"/>
    <n v="6001"/>
    <n v="8000"/>
    <x v="0"/>
    <x v="1"/>
    <n v="1"/>
    <x v="0"/>
    <x v="0"/>
    <x v="0"/>
    <n v="7000.5"/>
  </r>
  <r>
    <x v="2"/>
    <x v="663"/>
    <m/>
    <s v="职位月薪"/>
    <s v="10001-15000元/月"/>
    <d v="2018-04-04T10:02:42"/>
    <m/>
    <x v="3"/>
    <s v="本科"/>
    <s v="10人"/>
    <s v="本次发布职位的工作地点均在上海，应聘者优先推荐到中国银联大数据部任职！?邮件主题与简历格式为：姓名+应聘岗位。工作职责：1、协助产品经理厘清业务问题逻辑，分析、细化和明确业务需求；2、根据业务需求，负责开展数据探索、算法选择、应用建模和应用落地等工作；3、从提升应用能力的角度，制定改善数据质量方案，推动实施并持续完善。任职要求：2年以上相关工作经验，有标签画像、营销分析、数据治理和技术开发经验者优先。"/>
    <s v="上海市浦东世纪大道1229号1座17楼                                                        查看职位地图"/>
    <x v="0"/>
    <s v="合资"/>
    <s v="互联网/电子商务"/>
    <n v="10001"/>
    <n v="15000"/>
    <x v="3"/>
    <x v="1"/>
    <n v="10"/>
    <x v="0"/>
    <x v="3"/>
    <x v="0"/>
    <n v="12500.5"/>
  </r>
  <r>
    <x v="2"/>
    <x v="664"/>
    <s v="五险一金"/>
    <s v="职位月薪"/>
    <s v="15000-30000元/月"/>
    <d v="2018-04-03T19:24:03"/>
    <m/>
    <x v="1"/>
    <s v="本科"/>
    <s v="2人"/>
    <s v="岗位职责：1. 从事精准医疗领域的大数据管理分析、BI数据挖掘；2. 利用脚本工具访问数据库，并完成相应的脚本分析，以图形界面的方式呈现；3. 利用统计或者机器学习算法，对结构化数据进行统计分析，包括分类和聚类，并进行预测建模等；4. 与运营，产品，软件开发部门沟通，明确其需求并给予数据分析统计结果等支持。岗位要求：1. 统计学，应用数学，计算机，物理等相关专业本科及本科以上学历，但不拘泥于以上专业；2. 熟练运用各种常用算法和数据结构，熟悉常用的机器学习算法，了解各种算法的优缺点和局限性；3. 熟悉SAS、R、SPSS、Python 等数据分析平台及工具，有搭建hadoop、spark或类似平台从业经验；4. 熟悉主流数据库Oracle、MySQL对 NoSql 有一定了解及应用经验；5. 有团队精神，能够承担责任和压力。"/>
    <s v="北京市海淀区中关村东路18号财智国际大厦C-1511                                                        查看职位地图"/>
    <x v="0"/>
    <s v="合资"/>
    <s v="互联网/电子商务"/>
    <n v="15000"/>
    <n v="30000"/>
    <x v="1"/>
    <x v="1"/>
    <n v="2"/>
    <x v="0"/>
    <x v="3"/>
    <x v="0"/>
    <n v="22500"/>
  </r>
  <r>
    <x v="2"/>
    <x v="596"/>
    <s v="节日福利"/>
    <s v="职位月薪"/>
    <s v="40000-45000元/月"/>
    <d v="2018-04-07T08:10:54"/>
    <m/>
    <x v="3"/>
    <s v="硕士"/>
    <s v="1人"/>
    <s v="岗位职责：1、负责人工智能课程体系的设计、研发、优化；2、负责人工智能课程项目、案例的研发与讲解；3、负责人工智能日常直播答疑授课、周末授课等相关工作；4、负责人工智能课程日常学员的答疑及作业批改；5、负责完成领导安排的课程相关的其它工作。任职要求：1、硕士以上学历；2、计算机、数学或统计学相关专业；3、两年人工智能相关工作经验；4、主要从事数据挖掘,建模方向的工作；5、熟悉常用的机器学习算法 , 包括但不限于回归，聚类，时间序列，分类树，Boosting，SVM，Random Forest，神经网络，贝叶斯网络等；6、具有较强的学习能力及良好的人际交往和沟通能力;7，能够承受工作压力，具备独立解决问题的能力和优秀的团队合作精神;8、熟悉深度学习算法（CNN，DBN， Autoencoder等）者优先 ; 有相关讲师授课经验或编程经验者优先考虑；9、具有数据清洗经验，熟悉常用的数据清洗方法；参与过完整的数据采集、数据清洗、分析和建模工作者优先；10、熟悉Cloudera、spark，impala大数据技术，具有海量数据处理和分析工作经验者优先。"/>
    <s v="世纪大道1500号1623室"/>
    <x v="0"/>
    <s v="民营"/>
    <s v="其他"/>
    <n v="40000"/>
    <n v="45000"/>
    <x v="3"/>
    <x v="0"/>
    <n v="1"/>
    <x v="0"/>
    <x v="0"/>
    <x v="0"/>
    <n v="42500"/>
  </r>
  <r>
    <x v="2"/>
    <x v="665"/>
    <m/>
    <s v="职位月薪"/>
    <s v="25000-50000元/月"/>
    <d v="2018-04-03T18:12:41"/>
    <m/>
    <x v="2"/>
    <s v="本科"/>
    <s v="1人"/>
    <s v="岗位职责：1、负责用户画像的建设，包括规划、设计、研究及工程落地；2、分析各种作弊行为，规划并构建风控模型，并跟进落实；3、数据挖掘模型设计、开发及部署，包括但不限于风控模型、推荐模型、文本分析、商业预测、精准营销等；4、负责挖掘体系和平台的建设；任职要求：1、统计学、计算机或数学等相关专业硕士及以上学历；2、3年以上相关工作经验，有互联网行业数据挖掘经验者优先；3、扎实的算法功底，应用自然语言处理、机器学习、数据挖掘建立数据模型解决实际问题；4、精通Java/Python/R/等编程语言，有hadoop/spark/storm等大数据工具使用经验者优先；5、有文本挖掘、用户画像、推荐系统相关经验优先；6、责任心强，具备优秀的学习能力、独立分析问题和良好的团队沟通能力。"/>
    <s v="湖北"/>
    <x v="4"/>
    <s v="股份制企业"/>
    <s v="互联网/电子商务"/>
    <n v="25000"/>
    <n v="50000"/>
    <x v="2"/>
    <x v="1"/>
    <n v="1"/>
    <x v="4"/>
    <x v="4"/>
    <x v="0"/>
    <n v="37500"/>
  </r>
  <r>
    <x v="2"/>
    <x v="144"/>
    <s v="五险一金"/>
    <s v="职位月薪"/>
    <s v="20001-30000元/月"/>
    <d v="2018-04-06T18:28:17"/>
    <m/>
    <x v="1"/>
    <s v="硕士"/>
    <s v="1人"/>
    <s v="岗位职责：?运用机器学习、数据挖掘技术判别识别?主要工作内容包括：?1.通过对数据的敏锐洞察，发觉数据的内在规律。2.关注机器学习，数据挖掘前沿技术?3.掌握大数据，mapreduce,hadoop等任职资格：?1.911,285类计算机相关专业硕士以上学历，两年以上海量数据挖掘工作经验；?2.对机器学习、数据挖掘算法及其在互联网行业的应用,有比较全面的认识和理解,至少对两类以上算法有深入研究；?3.有大规模分布式计算平台的使用和并行计算开发经验（如hadoop,熟练使用elastic?search更佳）；?4.熟悉Linux/UNIX系统,?熟悉Java/python编程;?5.严密的数学思维、突出的分析和归纳能力、优秀的沟通表达能力;?6.较好的英语读写能力。?7.对数据可视化有一定基础（会使用d3js,?canvas,?）可加分。"/>
    <s v="北京市东城区雍和大厦B座15层                                                        查看职位地图"/>
    <x v="0"/>
    <s v="民营"/>
    <s v="互联网/电子商务"/>
    <n v="20001"/>
    <n v="30000"/>
    <x v="1"/>
    <x v="0"/>
    <n v="1"/>
    <x v="0"/>
    <x v="0"/>
    <x v="0"/>
    <n v="25000.5"/>
  </r>
  <r>
    <x v="2"/>
    <x v="665"/>
    <m/>
    <s v="职位月薪"/>
    <s v="25000-50000元/月"/>
    <d v="2018-04-03T18:12:41"/>
    <m/>
    <x v="2"/>
    <s v="本科"/>
    <s v="1人"/>
    <s v="岗位职责：1、负责用户画像的建设，包括规划、设计、研究及工程落地；2、分析各种作弊行为，规划并构建风控模型，并跟进落实；3、数据挖掘模型设计、开发及部署，包括但不限于风控模型、推荐模型、文本分析、商业预测、精准营销等；4、负责挖掘体系和平台的建设；任职要求：1、统计学、计算机或数学等相关专业硕士及以上学历；2、3年以上相关工作经验，有互联网行业数据挖掘经验者优先；3、扎实的算法功底，应用自然语言处理、机器学习、数据挖掘建立数据模型解决实际问题；4、精通Java/Python/R/等编程语言，有hadoop/spark/storm等大数据工具使用经验者优先；5、有文本挖掘、用户画像、推荐系统相关经验优先；6、责任心强，具备优秀的学习能力、独立分析问题和良好的团队沟通能力。"/>
    <s v="湖北"/>
    <x v="4"/>
    <s v="股份制企业"/>
    <s v="互联网/电子商务"/>
    <n v="25000"/>
    <n v="50000"/>
    <x v="2"/>
    <x v="1"/>
    <n v="1"/>
    <x v="4"/>
    <x v="4"/>
    <x v="0"/>
    <n v="37500"/>
  </r>
  <r>
    <x v="2"/>
    <x v="596"/>
    <s v="节日福利"/>
    <s v="职位月薪"/>
    <s v="30000-40000元/月"/>
    <d v="2018-04-07T08:10:54"/>
    <m/>
    <x v="3"/>
    <s v="硕士"/>
    <s v="2人"/>
    <s v="岗位职责：1、负责或参与数据分析课程体系的设计、生产、优化；2、负责或参与数据分析课程项目、案例的研发与讲解；3、负责或参与数据分析课程日常学员的答疑及作业批改；4、负责或参与数据分析课程线上试学体验工作。任职要求：1、硕士以上学历；2、计算机、数学或统计学相关专业；3、两年数据分析师相关工作经验；4、主要从事数据挖掘,建模方向的工作；5、熟悉常用统计理论和数据挖掘算法的一种或者多种（如线性模型、朴素贝叶斯、决策树、支持向量机、随机森林、神经网络、逻辑回归、聚类分析、推荐算法、广告算法、PCA、SVD等）；6、具有较强的学习能力及良好的人际交往和沟通能力;7，能够承受工作压力，具备独立解决问题的能力和优秀的团队合作精神;8、有相关讲师授课经验或编程经验者优先考虑；9、具有数据清洗经验，熟悉常用的数据清洗方法；参与过完整的数据采集、数据清洗、分析和建模工作者优先；10、具有海量数据处理和分析工作经验者优先。"/>
    <s v="上海市浦东新区世纪大道1500号1623室"/>
    <x v="0"/>
    <s v="民营"/>
    <s v="其他"/>
    <n v="30000"/>
    <n v="40000"/>
    <x v="3"/>
    <x v="0"/>
    <n v="2"/>
    <x v="0"/>
    <x v="0"/>
    <x v="0"/>
    <n v="35000"/>
  </r>
  <r>
    <x v="2"/>
    <x v="144"/>
    <s v="五险一金"/>
    <s v="职位月薪"/>
    <s v="6000-12000元/月"/>
    <d v="2018-04-04T17:49:00"/>
    <m/>
    <x v="0"/>
    <s v="本科"/>
    <s v="3人"/>
    <s v="职位要求：1．大学本科以上学历，机械电子，自动控制、航空科学与工程、电子技术、电子工程，信号与信息处理，计算机科学与技术、应用数学相关专业2．一到两年项目工作经验，数学基础扎实，具有较好的算法理解能力，学习和领悟能力强3．具备编程和调试能力，熟练使用Matlab编程和数据分析4．数据挖掘知识5．C语言编程熟练岗位职责：1．健康管理系统软件开发2．机械电子系统、电子系统实测数据分析与建模3．软件维护与优化"/>
    <s v="北京市海淀区丰秀中路3号院12号楼"/>
    <x v="1"/>
    <s v="上市公司"/>
    <s v="计算机软件"/>
    <n v="6000"/>
    <n v="12000"/>
    <x v="0"/>
    <x v="1"/>
    <n v="3"/>
    <x v="1"/>
    <x v="2"/>
    <x v="0"/>
    <n v="9000"/>
  </r>
  <r>
    <x v="2"/>
    <x v="666"/>
    <s v="绩效奖金"/>
    <s v="职位月薪"/>
    <s v="6000-12000元/月"/>
    <d v="2018-04-03T11:03:58"/>
    <m/>
    <x v="1"/>
    <s v="本科"/>
    <s v="2人"/>
    <s v="任职要求：1.熟练使用Python。?2.熟悉数据分析、数据挖掘。?3.熟悉自动化测试。?4.熟悉车身电器。?5.能阅读英文技术资料。?6.有C1驾照。"/>
    <s v="深圳宝安区西乡街道广兴源互联网产业基地A区1栋A602"/>
    <x v="5"/>
    <s v="民营"/>
    <s v="电子技术/半导体/集成电路"/>
    <n v="6000"/>
    <n v="12000"/>
    <x v="1"/>
    <x v="1"/>
    <n v="2"/>
    <x v="5"/>
    <x v="0"/>
    <x v="0"/>
    <n v="9000"/>
  </r>
  <r>
    <x v="2"/>
    <x v="665"/>
    <m/>
    <s v="职位月薪"/>
    <s v="25000-50000元/月"/>
    <d v="2018-04-03T18:12:41"/>
    <m/>
    <x v="2"/>
    <s v="本科"/>
    <s v="1人"/>
    <s v="岗位职责：1、负责用户画像的建设，包括规划、设计、研究及工程落地；2、分析各种作弊行为，规划并构建风控模型，并跟进落实；3、数据挖掘模型设计、开发及部署，包括但不限于风控模型、推荐模型、文本分析、商业预测、精准营销等；4、负责挖掘体系和平台的建设；任职要求：1、统计学、计算机或数学等相关专业硕士及以上学历；2、3年以上相关工作经验，有互联网行业数据挖掘经验者优先；3、扎实的算法功底，应用自然语言处理、机器学习、数据挖掘建立数据模型解决实际问题；4、精通Java/Python/R/等编程语言，有hadoop/spark/storm等大数据工具使用经验者优先；5、有文本挖掘、用户画像、推荐系统相关经验优先；6、责任心强，具备优秀的学习能力、独立分析问题和良好的团队沟通能力。"/>
    <s v="湖北"/>
    <x v="4"/>
    <s v="股份制企业"/>
    <s v="互联网/电子商务"/>
    <n v="25000"/>
    <n v="50000"/>
    <x v="2"/>
    <x v="1"/>
    <n v="1"/>
    <x v="4"/>
    <x v="4"/>
    <x v="0"/>
    <n v="37500"/>
  </r>
  <r>
    <x v="2"/>
    <x v="667"/>
    <m/>
    <s v="职位月薪"/>
    <s v="40000-70000元/月"/>
    <s v="0002-01-01 00:00:00"/>
    <m/>
    <x v="0"/>
    <s v="本科"/>
    <s v="1人"/>
    <s v="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职位说明：通过机器学习和数据挖掘技能，探索公司应用场景，提升公司运营效率。任职要求：1.本科及以上学历，五年以上工作经验，有项目或团队管理经验者优先；2.具备较强独立思考能力，对数据敏感，热衷从数据中发现规律；3.熟悉分类、聚类、回归、降维等，机器学习算法及实现；4.熟悉SAS／Clementine／R／python之一进行建模，熟悉SQL；5.熟悉大数据平台如Hadoop、Hive、HBase等的开发及使用者优先；6.熟悉tensorflow/caffe/Theano等一个或多个深度学习平台者优先。核心要点：6-8年数据挖掘工作经验，BAT的人最好，能懂自然语言处理的、推荐算法这些的，一定不要找做开发的人~~不是一类人团队介绍：1.团队组成团队大概有三个项目组，大概有10个人左右，推荐算法、用户生命周期管理、网络警察、语音识别、智能对答这几个方面2.汇报上级：直接向数据总监汇报工作3.薪资薪资方面40-70K之内"/>
    <s v="深圳市"/>
    <x v="4"/>
    <s v="民营"/>
    <s v="专业服务/咨询(财会/法律/人力资源等)"/>
    <n v="40000"/>
    <n v="70000"/>
    <x v="0"/>
    <x v="1"/>
    <n v="1"/>
    <x v="4"/>
    <x v="0"/>
    <x v="0"/>
    <n v="55000"/>
  </r>
  <r>
    <x v="2"/>
    <x v="144"/>
    <s v="五险一金"/>
    <s v="职位月薪"/>
    <s v="20001-30000元/月"/>
    <d v="2018-04-08T09:13:08"/>
    <m/>
    <x v="1"/>
    <s v="本科"/>
    <s v="1人"/>
    <s v="岗位职责： 1.负责企业用户数据挖掘，建立用户画像，并对效果进行持续优化； 2.负责企业业务数据的挖掘，为产品、运营、营销优化提出建设性意见； 3.负责企业数据挖掘和机器学习常用模型和工具建设； 4.负责企业其他数据挖掘相关工作和需求；  任职资格： 1.本科以上学历，计算机、软件、数学、统计相关专业毕业，数学功底扎实及研究生学历者优先考虑 2.2年以上数据挖掘相关工作经验，熟悉数据挖掘常用算法 3.具备扎实的数据挖掘、机器学习基础，熟练掌握常用模型，比如逻辑回归、决策树、SVM、贝叶斯等； 4.熟悉常用的数据挖掘/机器学习开源框架或工具，比如scikit-learn、libSVM、NLTK等； 5.熟练掌握python ell/Java中的一种或多种，熟悉Linux开发环境； 6.有分布式平台使用经验者优先，比如Hadoop、Hive、spark等； 7.有互联网行业相关工作经验者优先，比如搜索引擎、社交网络、车联网与UBI保险、推荐系统等优先。 上班地点：坂田"/>
    <s v="深圳市龙岗区坂田                                                        查看职位地图"/>
    <x v="4"/>
    <s v="民营"/>
    <s v="中介服务"/>
    <n v="20001"/>
    <n v="30000"/>
    <x v="1"/>
    <x v="1"/>
    <n v="1"/>
    <x v="4"/>
    <x v="0"/>
    <x v="0"/>
    <n v="25000.5"/>
  </r>
  <r>
    <x v="2"/>
    <x v="668"/>
    <s v="五险一金"/>
    <s v="职位月薪"/>
    <s v="10001-15000元/月"/>
    <d v="2018-04-02T16:04:32"/>
    <m/>
    <x v="1"/>
    <s v="本科"/>
    <s v="4人"/>
    <s v="1、熟练掌握Java语言，并愿意从事数据挖掘、分析方向； ? ? 2、熟悉批量离线式分布式并行计算技术（如Hadoop、MapReduce、Hive、Spark等）； ? ? 3、了解R或Python语言； ?  ? ? 4、了解app或web的网络通信机制（如HTTP协议、TCP/IP协议等）。 ? ? 5、可以接触、分析、挖掘上海电信全量数据（目前经过清洗之后，每天大约会有5T用户行为流数据进入电信大数据平台）； ? ? 6、学习型的人性化管理（在完成本职工作的前提下，可应用电信大数据自由选择分析、研究方向，孵化数据产品）。 ? ?  ? ?岗位职责1、可以接触、分析、挖掘上海电信全量数据（目前经过清洗之后，每天大约会有5T用户行为流数据进入电信大数据平台）； ? ? 2、学习型的人性化管理（在完成本职工作的前提下，可应用电信大数据自由选择分析、研究方向，孵化数据产品）。"/>
    <s v="西区电信局                                                        查看职位地图"/>
    <x v="4"/>
    <s v="其它"/>
    <s v="IT服务(系统/数据/维护)"/>
    <n v="10001"/>
    <n v="15000"/>
    <x v="1"/>
    <x v="1"/>
    <n v="4"/>
    <x v="4"/>
    <x v="5"/>
    <x v="0"/>
    <n v="12500.5"/>
  </r>
  <r>
    <x v="2"/>
    <x v="144"/>
    <s v="加班补助"/>
    <s v="职位月薪"/>
    <s v="9000-13000元/月"/>
    <d v="2018-04-04T20:26:44"/>
    <m/>
    <x v="1"/>
    <s v="大专"/>
    <s v="3人"/>
    <s v="岗位职责：1、深入研究公司业务，负责公司数据挖掘分析体系的建设，海量数据的分类规则、知识库和数据建模；2、基于大数据平台及计算环境，应用数据挖掘等技术，研发构建用户画像模型3、负责数据挖掘、机器学习、深度学习领域的新技术和算法的研究和可行性验证落地任职资格:1、3年或以上数据分析与挖掘相关工作经验，数学、统计学、计算机等专业本科或以上学历，扎实的掌握统计学、数据挖掘、机器学习等理论知识2、熟悉聚类、分类、回归等机器学习算法的实现，对常见的核心算法理解透彻，有实际建模经验的优先3、熟悉Map-Reduce模型，有大数据处理实际开发经验，精通（Hadoop、Hive、HBase）技术及其生态系统4、熟悉Linux平台下的代码开发，至少精通一门编程语言Python/C#/Java, 对数据结构和算法设计有深刻理解5、有互联网公司或海量数据处理工作经验，大数据挖掘、分析、建模经验优先6、良好的沟通协作能力，开放积极主动，乐于自我突破7、良好的逻辑分析能力，思维敏捷，热衷技术，对新技术有热情和学习能力"/>
    <s v="广州市天河区珠江新城黄埔大道西120号高志大厦8楼全层"/>
    <x v="0"/>
    <s v="股份制企业"/>
    <s v="基金/证券/期货/投资"/>
    <n v="9000"/>
    <n v="13000"/>
    <x v="1"/>
    <x v="2"/>
    <n v="3"/>
    <x v="0"/>
    <x v="4"/>
    <x v="1"/>
    <n v="11000"/>
  </r>
  <r>
    <x v="2"/>
    <x v="144"/>
    <s v="五险一金"/>
    <s v="职位月薪"/>
    <s v="8000-16000元/月"/>
    <d v="2018-04-03T16:17:43"/>
    <m/>
    <x v="3"/>
    <s v="本科"/>
    <s v="2人"/>
    <s v="岗位职责： 1、根据银行、保险、互联网金融等行业客户对大数据的需求，通过大数据挖掘技术研究客户本质属性，进行针对性数据分析；2、深入理解内部与外部各种数据的数据结构，应用先进的统计建模、数据挖掘、机器学习方法，进行清洗、分析、建模，完成数据的产品转化设计，并不断完善和优化模型；3、通过数据分析手段，描述业务特征，结合市场行业状况，为业务战略决策、业务方向提供决策支持，竞争分析及建议，以推动业务发展。岗位要求：1、本科学历及以上2、本科学历需3-4年工作经验，硕士及以上可放宽至2年3、统计学、计量经济学、数学专业优先，4、熟悉2种以上分析开发工具：Python、R、SAS 等，熟悉两种及以上数据库：hive\oracle\mysql等，熟悉SQL语句；5、熟悉常用数据挖掘、机器学习算法，有金融业相关的数据挖掘项目经验为佳；6、具有良好的沟通和快速学习能力，能够快速、准确地理解需求，并将业务需求转换为数据模型。"/>
    <s v="上海市长宁区宣化路300号华宁国际广场南塔                                                        查看职位地图"/>
    <x v="0"/>
    <s v="民营"/>
    <s v="计算机软件"/>
    <n v="8000"/>
    <n v="16000"/>
    <x v="3"/>
    <x v="1"/>
    <n v="2"/>
    <x v="0"/>
    <x v="0"/>
    <x v="0"/>
    <n v="12000"/>
  </r>
  <r>
    <x v="2"/>
    <x v="669"/>
    <s v="五险一金"/>
    <s v="职位月薪"/>
    <s v="8000-15000元/月"/>
    <d v="2018-04-08T09:46:30"/>
    <m/>
    <x v="3"/>
    <s v="本科"/>
    <s v="1人"/>
    <s v="岗位职责：1、参与数据仓库系统的日常维护，参与数据仓库升级规划，并对数据仓库的升级架构提出建议；2、数据的基础性处理和分析工作，包括数据提取、数据整理和清洗、分析等；3、参与各种用户行为研究项目的需求沟通、方案设计、执行、跟进及结果输出；4、结合客户需求完成用户行为分析和用户画像，基于用户模型和内容模型，制定推荐算法、策略及相关系统。任职要求：1、1年及以上工作经验，统计学、数学及计算机相关专业本科学历；2、熟悉数据搜集、清洗、存储、分析流程；3、对数据仓库有一定了解，熟悉关系型数据库，比如mysql，oracle等数据库；4、熟悉sql语言，会用sql语句进行数据处理；5、对统计学相关概念有基本的了解；6、至少熟练掌握一门主流的数据分析软件，如SPSS、SAS，R等。"/>
    <s v="北京市海淀区莲花池东路53号瑞海大厦C739室"/>
    <x v="4"/>
    <s v="民营"/>
    <s v="专业服务/咨询(财会/法律/人力资源等)"/>
    <n v="8000"/>
    <n v="15000"/>
    <x v="3"/>
    <x v="1"/>
    <n v="1"/>
    <x v="4"/>
    <x v="0"/>
    <x v="0"/>
    <n v="11500"/>
  </r>
  <r>
    <x v="2"/>
    <x v="144"/>
    <s v="五险一金"/>
    <s v="职位月薪"/>
    <s v="15000-25000元/月"/>
    <d v="2018-04-02T15:52:23"/>
    <m/>
    <x v="1"/>
    <s v="本科"/>
    <s v="1人"/>
    <s v="职责：负责利用大数据相关技术对各业务线进行数据挖掘支撑，涉及产品特征挖掘、用户行为特征挖掘、用户属性挖掘、推荐算法等。要求：1、 计算机、数学、统计等相关专业本科及以上学历（硕士或博士加分）。2、 三年以上大规模数据分析、挖掘相关工作经验。3、 熟悉聚类、分类、回归、图模型等机器学习算法。4、 熟悉推荐算法，广告匹配及关键词推荐与CTR等。5、 熟悉自然语言处理，文本挖掘，topic model等，对其中某方面核心算法理解透彻，有实际建模经验者或者并行化经验者优先。"/>
    <s v="上海市浦东新区盛夏路666号上投盛银大厦D栋7楼                                                        查看职位地图"/>
    <x v="0"/>
    <s v="民营"/>
    <s v="互联网/电子商务"/>
    <n v="15000"/>
    <n v="25000"/>
    <x v="1"/>
    <x v="1"/>
    <n v="1"/>
    <x v="0"/>
    <x v="0"/>
    <x v="0"/>
    <n v="20000"/>
  </r>
  <r>
    <x v="2"/>
    <x v="229"/>
    <s v="健身俱乐部"/>
    <s v="职位月薪"/>
    <s v="12000-18000元/月"/>
    <d v="2018-04-08T10:40:35"/>
    <m/>
    <x v="1"/>
    <s v="大专"/>
    <s v="1人"/>
    <s v="岗位职责：1、三年以上Python网络爬虫开发经验，熟悉python java JavaScript等编程语言；2、负责公司有关网络抓取方面的工作，处理网络数据抓取规划、汇总，具备搭建数据采集平台，建立爬虫系统，对数据的抓取、解析、调度、存储、维护等开发工作；3、 爬虫核心算法和策略优化,熟悉采集系统的调度策略，分析爬虫系统瓶颈设计实现相应策略和算法，提升爬虫的抓取效率和质量；4、负责服务器的网络设置、维护和优化、安全监控、设备系统性能管理和优化、网络性能管理和优化保障服务器与数据库安全等。任职要求：1. 熟悉熟悉 Python generator, lucence ， scrapy，pyspider，Selenium 等框架及系統，掌握基本的Xpath，Selenium等用法及Requests，lxml库，Selenium；或熟悉httpclient、htmlparser、lucene、slor等相关技术，Lucene/Nutch/等开源工具；2. 精通抓包工具至少一种，熟悉使用网页抓取原理及技术，异步编程， 多线程，多进程编程, 事件驱动编程；3. 熟悉Windows和linux系统，基本网络设备的简单配置和管理及计算机硬件、操作系统维护；4. 具有较强的分析和解决问题能力，以解决技术难题为乐趣，有想法，敢于挑战；5. 熟悉MySQL，MongoDB及有集群数据库开发经验；6. 有 simPy 仿真经验者优先。"/>
    <s v="深圳市龙华新区和平西路龙军工业园11栋2楼"/>
    <x v="4"/>
    <s v="民营"/>
    <s v="贸易/进出口"/>
    <n v="12000"/>
    <n v="18000"/>
    <x v="1"/>
    <x v="2"/>
    <n v="1"/>
    <x v="4"/>
    <x v="0"/>
    <x v="0"/>
    <n v="15000"/>
  </r>
  <r>
    <x v="2"/>
    <x v="628"/>
    <s v="五险一金"/>
    <s v="职位月薪"/>
    <s v="15000-30000元/月"/>
    <d v="2018-04-04T13:37:17"/>
    <m/>
    <x v="3"/>
    <s v="博士"/>
    <s v="2人"/>
    <s v="岗位职责：1 了解民航和动车领域内的车载（机载）数据、运营数据、维修数据及其业务背景；2 高价值设备性能监控的算法研发及实施，包括设备性能建模和模型优化；3 挖掘设备维修数据中的业务知识，辅助设备故障诊断和故障隔离；4 优化设备运营过程中的生产计划，达到客户优化目标；5 跟踪业内机器学习算法动态并将之应用到性能监控和故障处置领域行算法等经验。任职要求：1 数学或物理、计算机及相关专业博士学历，3-5年以上相关工作经验；2了解主流机器学习算法原理，并能使用R（python）语言实现，熟悉各种工具包；3 有较强计算机编程功底，熟练使用SQL； 4 有快速学习和查阅资料及了解客户业务需求的能力；5 有NLP或专家系统经验优先；6 运筹优化方向优先；7 熟悉hadoop及spark相关技术，如RHIVE，sparkR，pyspark优先。"/>
    <s v="上海市闸北区江场路1377弄17号绿地中央广场2号楼舜杰大厦12楼                                                        查看职位地图"/>
    <x v="0"/>
    <s v="民营"/>
    <s v="计算机软件"/>
    <n v="15000"/>
    <n v="30000"/>
    <x v="3"/>
    <x v="6"/>
    <n v="2"/>
    <x v="0"/>
    <x v="0"/>
    <x v="0"/>
    <n v="22500"/>
  </r>
  <r>
    <x v="2"/>
    <x v="670"/>
    <s v="五险一金"/>
    <s v="职位月薪"/>
    <s v="10000-20000元/月"/>
    <d v="2018-04-08T10:48:41"/>
    <m/>
    <x v="3"/>
    <s v="本科"/>
    <s v="1人"/>
    <s v="1）支撑项目需求，负责数据项目中数据梳理、数据预处理、统计建模/可视化等一系列分析环节的设计与实现；2）支撑项目/产品的售前工作，参与跟客户的沟通交流，撰写项目建议书或解决方案等内容；?职位要求：1）本科及以上学历，统计、数学、信息管理、计算机等相关专业优先；2）熟悉分析挖掘的完整流程环节，且熟练掌握至少一种数据分析工具（R、Python、SPSS、Spark等），具备多工具能力者优先；3）熟悉传统挖掘算法，有机器学习背景者优先；-- 数据挖掘方向熟悉数据可视化，对可视化有自己的理解，并具有完整实现经验；-- BI方向4）具备工业、互联网、零售、教育领域等相关工作或项目经验者优先；5）逻辑清晰，思维缜密，能够快速理解业务需求；6）富有上进心，具备良好的学习能力与思考能力；7）工作积极主动、善于沟通，具有良好的团队意识和协作精神；"/>
    <s v="上海浦东张江海科路99号                                                        查看职位地图"/>
    <x v="4"/>
    <s v="民营"/>
    <s v="互联网/电子商务"/>
    <n v="10000"/>
    <n v="20000"/>
    <x v="3"/>
    <x v="1"/>
    <n v="1"/>
    <x v="4"/>
    <x v="0"/>
    <x v="0"/>
    <n v="15000"/>
  </r>
  <r>
    <x v="2"/>
    <x v="671"/>
    <s v="五险一金"/>
    <s v="职位月薪"/>
    <s v="4001-6000元/月"/>
    <d v="2018-03-07T16:56:57"/>
    <m/>
    <x v="0"/>
    <s v="本科"/>
    <s v="2人"/>
    <s v="岗位职责：1.负责对用户特征提取、聚类分类、推荐系统协同过滤等业务问题，提供适用的解决方案2.编写脚本及创建统计分析系统，实现对业务数据的统计分析3.利用并改进数据挖掘、人工智能等分析模型，发掘用户行为中蕴藏的潜在规律4.以数据为基础，实现符合用户需求的产品智能推荐，用户行为分析等岗位要求：1.计算机、应用数学或者统计学等相关专业；2.能快速理解用户需求，将实际需求转化为建模分析需求；3.对数据挖掘的基本算法有一定了解和应用经验；4.熟悉使用Java或者Python编程，熟练使用R等挖掘分析软件；"/>
    <s v="广州市萝岗区科学城广州国际企业孵化器D区8楼                                                        查看职位地图"/>
    <x v="0"/>
    <s v="合资"/>
    <s v="医药/生物工程"/>
    <n v="4001"/>
    <n v="6000"/>
    <x v="0"/>
    <x v="1"/>
    <n v="2"/>
    <x v="0"/>
    <x v="3"/>
    <x v="0"/>
    <n v="5000.5"/>
  </r>
  <r>
    <x v="2"/>
    <x v="144"/>
    <m/>
    <s v="职位月薪"/>
    <s v="10001-15000元/月"/>
    <d v="2018-04-02T17:17:17"/>
    <m/>
    <x v="3"/>
    <s v="本科"/>
    <s v="1人"/>
    <s v="岗位职责：1) 使用大数据工具进行海量数据的分析，并保证数据获取和数据处理等各阶段的数据质量，包括数据收集、数据归一化、数据转换等；2) 研究和选择适合的统计方法和计算机算法，使用统计学和数学建模的技术，建立高质量的模型，以解决产品问题；3) 确保高质量的对数据和模型的校验和监控，并保证模型的部署和实施；4) 管理好建模的项目，并能够与相关团队合作，提供高质量的数据分析；5) 能够设计丰富的可视化方法，用于和公司领导层以及其他团队沟通复杂的技术问题；任职要求：1) 统计学、数学、计算机（数据挖掘方向）等专业本科或以上学历；2) 掌握对大型数据做分析和挖掘的相关方法，有较强的数据敏感度；3) 具备用编程语言做大型数据处理的经验；4) 具备统计建模的经验；5)熟悉C, C++, Java, Python, SAS, R, SQL；6)熟悉以下分析方法：Decision Tree, Random Forest, Regression, Logistic Regression, Predictive Model, Survival Analysis, Neural Network, SVM。"/>
    <s v="丰台区诺德中心                                                        查看职位地图"/>
    <x v="0"/>
    <s v="民营"/>
    <s v="医疗/护理/美容/保健/卫生服务"/>
    <n v="10001"/>
    <n v="15000"/>
    <x v="3"/>
    <x v="1"/>
    <n v="1"/>
    <x v="0"/>
    <x v="0"/>
    <x v="0"/>
    <n v="12500.5"/>
  </r>
  <r>
    <x v="2"/>
    <x v="638"/>
    <s v="五险一金"/>
    <s v="职位月薪"/>
    <s v="20000-35000元/月"/>
    <d v="2018-04-04T09:59:15"/>
    <m/>
    <x v="2"/>
    <s v="本科"/>
    <s v="2人"/>
    <s v="岗位职责：1、数据挖掘模型的构建、维护、部署和评估；2、负责大数据量的用户消费、信贷、互联网行为等数据的处理、清洗和挖掘，并持续迭代优化信用模型；3、从个人征信数据、行为数据等出发，对相关业务特征及客群画像进行深入挖掘分析，定期形成项目分析报告，供决策使用；4、通过挖掘海量数据规律，解决实际业务问题，为决策提供数据支持。任职资格：1、统招本科及以上学历，计算机、数学、统计学等相关专业，有较强的数学功底和扎实的统计学、数据挖掘功底，2年以上相关工作经历；2、熟悉hadoop/spark等大数据技术，精通Python或R，可编写挖掘算法；3、熟练运用SAS等数据分析工具，独立进行海量数据的清洗、映射、分析等全流程操作；4、熟悉常用数据挖掘算法如Decision Tree、Cluster、Regression等；5、熟悉运用各种常用算法和数据结构；6、较好的数据挖掘经验，熟悉常用的机器学习算法；7、良好的沟通和推动能力，主动性强，团队协作精神，对互联网金融产品有一定兴趣。"/>
    <s v="上海市浦东新区世纪大道1568号中建大厦3F                                                        查看职位地图"/>
    <x v="0"/>
    <s v="民营"/>
    <s v="互联网/电子商务"/>
    <n v="20000"/>
    <n v="35000"/>
    <x v="2"/>
    <x v="1"/>
    <n v="2"/>
    <x v="0"/>
    <x v="0"/>
    <x v="0"/>
    <n v="27500"/>
  </r>
  <r>
    <x v="2"/>
    <x v="580"/>
    <m/>
    <s v="职位月薪"/>
    <s v="30000-50000元/月"/>
    <d v="2018-04-04T17:45:07"/>
    <m/>
    <x v="0"/>
    <s v="不限"/>
    <s v="1人"/>
    <s v="工作职责:-结合业务场景，应用机器学习，挖掘海量数据，发现潜在关系，指导业务发展-针对用户行为和内容信息建模，完善用户画像，构建金融反欺诈体系/金融产品推荐系统-结合业务具体问题，研究数据挖掘领域的前沿技术，提出解决方案岗位要求:-数学、统计、计算机等相关专业硕士及以上学历，两年以上数据挖掘相关工作经验；?-熟悉大规模数据挖掘、机器学习、分布式计算等相关技术-熟练掌握Java/Python等一门编程语言，对数据结构和算法设计有较为深刻的理解-熟悉常见的hadoop相关开源组件hive/spark/storm--具备优秀的分析问题和解决问题的能力-有推荐模型、风控模型、反欺诈模型等领域项目经验的优先考虑"/>
    <s v="北京市西城区恒奥中心C座3A                                                        查看职位地图"/>
    <x v="3"/>
    <s v="民营"/>
    <s v="计算机软件"/>
    <n v="30000"/>
    <n v="50000"/>
    <x v="0"/>
    <x v="3"/>
    <n v="1"/>
    <x v="3"/>
    <x v="0"/>
    <x v="0"/>
    <n v="40000"/>
  </r>
  <r>
    <x v="2"/>
    <x v="672"/>
    <s v="五险一金"/>
    <s v="职位月薪"/>
    <s v="15000-25000元/月"/>
    <d v="2018-04-03T10:58:32"/>
    <m/>
    <x v="1"/>
    <s v="本科"/>
    <s v="1人"/>
    <s v="职责描述：1、负责信贷业务数据处理、变量加工和建模等工作；2、负责信贷模型的设计并跟踪开发和实施结果，设计包括不局限于反欺诈模型、申请评分、行为评分、催收评分等模型设计；3、负责数据源接入的相关需求和数据测试工作；4、负责与产品、技术的同事沟通协作，推动信用评估模型在具体业务层面和风控系统中的落地使用；5、负责跟踪、监测、维护及优化信用评估模型体系，确保模型的有效性；任职要求：?1、本科及以上学历，财务、统计相关专业为佳；2、1年以上风控建模相关经验，熟悉建模流程和原理，能够围绕业务和产品特征建模，解决实际问题；?3、熟练使用Python、SAS、R等其中一种统计分析软件即可，熟练使用 SQL，熟悉Java者优先录用；4、具备良好的沟通能力和团队合作能力，学习能力强，具有较强的抗压能力。"/>
    <s v="中海广场                                                        查看职位地图"/>
    <x v="0"/>
    <s v="民营"/>
    <s v="互联网/电子商务"/>
    <n v="15000"/>
    <n v="25000"/>
    <x v="1"/>
    <x v="1"/>
    <n v="1"/>
    <x v="0"/>
    <x v="0"/>
    <x v="0"/>
    <n v="20000"/>
  </r>
  <r>
    <x v="2"/>
    <x v="144"/>
    <s v="五险一金"/>
    <s v="职位月薪"/>
    <s v="10001-15000元/月"/>
    <d v="2018-03-14T13:41:01"/>
    <m/>
    <x v="1"/>
    <s v="本科"/>
    <s v="1人"/>
    <s v="岗位职责：1.负责公司产品数据分析,数据挖掘相关的算法、应用的设计与开发；2.负责公司产品各阶段数据的整理、分析，重点对营销、用户行为数据进行分析和挖掘，利用数据分析结论推动产品的优化。任职要求：1.掌握常用的数据挖掘和机器学习算法，如分类/聚类算法、预估算法；2.熟练使用hadoop等大数据处理工具，有民航售票、互联网、电子商务网站经验者优先；3.具备良好的编程能力和代码风格，熟练掌握Java语言；4.掌握常用的数据挖掘和机器学习算法，如分类/聚类算法、预估算法；5.大学本科及以上学历，通信、计算机、数学等相关专业。"/>
    <s v="北京市丰台区警备东路6号西区一号院中国联合航空有限公司                                                        查看职位地图"/>
    <x v="1"/>
    <s v="国企"/>
    <s v="航空/航天研究与制造"/>
    <n v="10001"/>
    <n v="15000"/>
    <x v="1"/>
    <x v="1"/>
    <n v="1"/>
    <x v="1"/>
    <x v="6"/>
    <x v="0"/>
    <n v="12500.5"/>
  </r>
  <r>
    <x v="2"/>
    <x v="665"/>
    <m/>
    <s v="职位月薪"/>
    <s v="25000-50000元/月"/>
    <d v="2018-04-03T18:12:41"/>
    <m/>
    <x v="2"/>
    <s v="本科"/>
    <s v="1人"/>
    <s v="岗位职责：1、负责用户画像的建设，包括规划、设计、研究及工程落地；2、分析各种作弊行为，规划并构建风控模型，并跟进落实；3、数据挖掘模型设计、开发及部署，包括但不限于风控模型、推荐模型、文本分析、商业预测、精准营销等；4、负责挖掘体系和平台的建设；任职要求：1、统计学、计算机或数学等相关专业硕士及以上学历；2、3年以上相关工作经验，有互联网行业数据挖掘经验者优先；3、扎实的算法功底，应用自然语言处理、机器学习、数据挖掘建立数据模型解决实际问题；4、精通Java/Python/R/等编程语言，有hadoop/spark/storm等大数据工具使用经验者优先；5、有文本挖掘、用户画像、推荐系统相关经验优先；6、责任心强，具备优秀的学习能力、独立分析问题和良好的团队沟通能力。"/>
    <s v="湖北"/>
    <x v="4"/>
    <s v="股份制企业"/>
    <s v="互联网/电子商务"/>
    <n v="25000"/>
    <n v="50000"/>
    <x v="2"/>
    <x v="1"/>
    <n v="1"/>
    <x v="4"/>
    <x v="4"/>
    <x v="0"/>
    <n v="37500"/>
  </r>
  <r>
    <x v="2"/>
    <x v="673"/>
    <s v="14薪"/>
    <s v="职位月薪"/>
    <s v="15001-20000元/月"/>
    <d v="2018-04-04T09:56:27"/>
    <m/>
    <x v="0"/>
    <s v="博士"/>
    <s v="1人"/>
    <s v="岗位职责：1、参与国家、省部级、地方项目以及企业合作项目的研发工作；2、依据项目或产品需求，带领团队进行大数据平台搭建、清洗分析、数据挖掘工作3、参与项目团队的开发文档及报告文件的相关编辑工作。任职要求：1、最低学历：博士2、专业：计算机科学与技术、智能科学与技术、信息与计算科学或交通规划等相关学科3、年龄：35岁以下4、具备科研项目研发和结题经历，有专利和相关科研奖励成果优先，对科学研究具有浓厚兴趣，富有创新思维，动手能力强"/>
    <s v="深圳市南山区西丽桃源街道学苑大道1068号中科院深圳先进技术研究院F栋4层                                                        查看职位地图"/>
    <x v="4"/>
    <s v="国企"/>
    <s v="IT服务(系统/数据/维护)"/>
    <n v="15001"/>
    <n v="20000"/>
    <x v="0"/>
    <x v="6"/>
    <n v="1"/>
    <x v="4"/>
    <x v="6"/>
    <x v="0"/>
    <n v="17500.5"/>
  </r>
  <r>
    <x v="2"/>
    <x v="621"/>
    <s v="周末双休"/>
    <s v="职位月薪"/>
    <s v="5000-10000元/月"/>
    <d v="2018-04-03T14:21:24"/>
    <m/>
    <x v="0"/>
    <s v="硕士"/>
    <s v="2人"/>
    <s v="岗位职责：负责交通大数据处理、分析挖掘、系统开发、数据行业应用等。 ? ? ? 基本能力要求： ? ? 1、计算机软件及应用、通信工程、交通运输、数学、统计学相关专业硕士及以上学历； ?2、精通SQL语言，具有SQL Server、Oracle等数据库开发经验，熟悉常用算法和数据结构； ? ? 3、熟练使用Java、Scala、C++、C#中至少一种编程语言，熟悉面向对象设计模式； ? ? 4、熟练使用Python、R中任意一种脚本语言，有数据建模、数据挖掘经验； ?5、熟悉分布式系统原理，熟悉Hadoop、Spark、Impala、Hive等大数据平台开源软件； ?6、有较强的学习和动手能力，工作踏实有责任心，具备良好的沟通和文字表达能力，有较强团队协作能力。 ?  ? ?优先条件： ?1、有数据建模、数据挖掘经验者优先； ?2、有交通行业数据处理和分析挖掘经验者优先； ?3、有项目申报经验者优先。 ? ? ?简历发送至邮箱：48108172@qq.com，请勿加QQ。"/>
    <s v="朝阳区惠新里240号                                                        查看职位地图"/>
    <x v="0"/>
    <s v="国企"/>
    <s v="交通/运输"/>
    <n v="5000"/>
    <n v="10000"/>
    <x v="0"/>
    <x v="0"/>
    <n v="2"/>
    <x v="0"/>
    <x v="6"/>
    <x v="0"/>
    <n v="7500"/>
  </r>
  <r>
    <x v="2"/>
    <x v="144"/>
    <s v="五险一金"/>
    <s v="职位月薪"/>
    <s v="20000-40000元/月"/>
    <d v="2018-04-03T18:12:41"/>
    <m/>
    <x v="0"/>
    <s v="硕士"/>
    <s v="1人"/>
    <s v="岗位职责：1、负责金融行业数据挖掘和数学建模的相关工作；2、负责数据挖掘领域的分析研究，包括数据挖掘算法的分析研究，特定工程的数据挖掘模型的需求分析、建模；3、负责数据挖掘系统的开发，包括需求分析、系统设计、系统测试和优化；任职要求：1、硕士及以上学历，计算机及相关专业；2、具有2年以上数据挖掘/数学建模相关工作经验, 具有深厚的人工智能和数据挖掘知识基础， 熟练掌握关系型数据库技术，具有数据库系统开发经验；3、精通数据挖掘方法论、具有金融行业数据挖掘专题应用实施经验者优先"/>
    <s v="福田"/>
    <x v="4"/>
    <s v="股份制企业"/>
    <s v="互联网/电子商务"/>
    <n v="20000"/>
    <n v="40000"/>
    <x v="0"/>
    <x v="0"/>
    <n v="1"/>
    <x v="4"/>
    <x v="4"/>
    <x v="0"/>
    <n v="30000"/>
  </r>
  <r>
    <x v="2"/>
    <x v="674"/>
    <s v="五险一金"/>
    <s v="职位月薪"/>
    <s v="8000-15000元/月"/>
    <d v="2018-04-04T13:42:31"/>
    <m/>
    <x v="1"/>
    <s v="本科"/>
    <s v="1人"/>
    <s v="岗位职责1. 建立和优化推荐搜索基础算法模型，基于业务应用场景搭建数据模型框架；2. 深度理解数学原理与模型，构建基于大数据的算法模型；3. 针对用户画像、用户指纹、推荐系统、广告系统以及汽车网站内外部的挖掘业务问题，提供先进、适用的解决方案（模型）、高可扩展性的可并行化算法设计； 任职要求1. 计算机、数学、统计学相关专业本科以上学历，3年以上互联网数据分析经验；2. 精通机器学习中的预测模型，如logistic regression, 神经网络，SVN及决策树等；3. 熟悉统计语言，如R, 或S.，熟悉数据库及SQL；4. 具有大规模数据处理经验者优先考虑；5. 学习能力强，数据敏感度高。"/>
    <s v="北京市东城区白桥大街15号嘉禾国信大厦9层"/>
    <x v="0"/>
    <s v="民营"/>
    <s v="计算机软件"/>
    <n v="8000"/>
    <n v="15000"/>
    <x v="1"/>
    <x v="1"/>
    <n v="1"/>
    <x v="0"/>
    <x v="0"/>
    <x v="0"/>
    <n v="11500"/>
  </r>
  <r>
    <x v="2"/>
    <x v="675"/>
    <m/>
    <s v="职位月薪"/>
    <s v="1000-2000元/月"/>
    <s v="0002-01-01 00:00:00"/>
    <m/>
    <x v="0"/>
    <s v="硕士"/>
    <s v="4人"/>
    <s v="岗位职责：实习天数：5 天/周；实习时间9个月以上从事生物信息方向科研工作，协助导师完成科研课题，包括基础统计研究，医学数据分析，组学数据分析，医学图像处理等；运用回归模型分析，聚类分析对医学数据（肿瘤基因组，电子病历，医学图像等）进行数据挖掘工作。岗位要求：1．在校硕士生，博士生：统计学，数学，大数据挖掘，计算机、生物信息等相关专业； 2. 会生物信息编程语言，熟练掌握R/MATLAB/C++/Python 等其中一门，对医疗数据模型分析有浓厚兴趣；3. 完成一年基础课，到本院做毕业论文设计，回校答辩;4. 有生物信息分析经验的优先考虑；对基因组学，肿瘤研究背景者优先；有良好数理基础，大数据方向，基础统计，计算机基础的优先；会数据挖掘算法者优先，有回归分析，机器学习等研究者优先。客座学生待遇： 1. 提供较为丰厚的生活补助；免费提供公寓住宿与每日餐补；购买住院医疗保险、重大疾病保险及意外险；有继续深造打算的实习生可以优先录取为国科大的硕士生/博士生；优秀实习生可申请我院正式员工岗位；2. 导师同意，能够先进院实习不低于6个月，需要与导师签协议；在先进院做论文课题，回校答辩；3. 提供参加国内外召开的学术会议机会； 4. 一流的研究环境与实验平台； 5. 国内外各知名专家教授专业指导； 6. 定期专业论坛及学术讲座；7. 季度成果奖励机制，对发表论文和专利申请的实习生有奖励机制。"/>
    <s v="深圳市南山区西丽深圳大学城学苑大道1068号                                                        查看职位地图"/>
    <x v="1"/>
    <s v="事业单位"/>
    <s v="学术/科研"/>
    <n v="1000"/>
    <n v="2000"/>
    <x v="0"/>
    <x v="0"/>
    <n v="4"/>
    <x v="1"/>
    <x v="9"/>
    <x v="0"/>
    <n v="1500"/>
  </r>
  <r>
    <x v="2"/>
    <x v="676"/>
    <m/>
    <s v="职位月薪"/>
    <s v="6001-8000元/月"/>
    <s v="0002-01-01 00:00:00"/>
    <m/>
    <x v="0"/>
    <s v="硕士"/>
    <s v="2人"/>
    <s v="岗位职责：协助导师完成科研任务：课题，项目申报，科研工作的开展，文章专利撰写等工作。岗位要求：1. 硕士以上学历。统计学、数学、计算机、生物信息等相关专业毕业；2. 掌握统计学分析方法、数据分析方法，掌握至少一门编程语言，了解大数据分析语言者优先；3. 有科研项目申报经验者优先, 有数据挖掘、生物信息数据处理经验者优先；对科研有浓厚兴趣，愿意从事稳定的科研工作。岗位待遇：1. 提供较为丰厚的薪资报酬；购买住院医疗保险、重大疾病保险及意外险。 2. 提供参加国内外召开的学术会议的机会； 3. 一流的研究环境与实验平台； 4. 定期专业论坛及学术讲座；5. 奖励机制，对项目申报，发表论文，专利申请给予奖励政策。申请材料：申请者请将中（英）文个人简历一份以及可以开始工作的时间通过电子邮件发送至：peng.yin@siat.ac.cn，邮件标题请以“研究助理 - 姓名 - 专业”命名。"/>
    <s v="深圳市南山区西丽深圳大学城学苑大道1068号                                                        查看职位地图"/>
    <x v="1"/>
    <s v="事业单位"/>
    <s v="学术/科研"/>
    <n v="6001"/>
    <n v="8000"/>
    <x v="0"/>
    <x v="0"/>
    <n v="2"/>
    <x v="1"/>
    <x v="9"/>
    <x v="0"/>
    <n v="7000.5"/>
  </r>
  <r>
    <x v="2"/>
    <x v="677"/>
    <m/>
    <s v="职位月薪"/>
    <s v="15001-20000元/月"/>
    <s v="0002-01-01 00:00:00"/>
    <m/>
    <x v="0"/>
    <s v="博士"/>
    <s v="5人"/>
    <s v="一、单位介绍：中国科学院深圳先进技术研究院是中国科学院、深圳市共建的国立新型科研机构，成立于2006年，定位是创新的工业技术研究院，具有鲜明的多学科交叉、集成创新的特色与优势。目前，深圳先进院已有6个高水平、多学科交叉研究所，总人数约2000人，其中员工近1200 人。建成52个开放的实验室，包括5个国家实验室/工程中心、5个省部级实验室、数十个深圳市重点实验室、工程实验室、公共技术平台，其中拥有博士学位 400余人，70%拥有海外经历，包括多名院士和千人计划入选者。研究中心介绍：生物医学信息技术研究中心致力于穿戴式设备与健康物联网、健康信息学、生物医学大数据的研究，面向院前预防、特种医学、精准医学、区域医疗与公共卫生等领域的需求，攻克生理参数无负荷连续监测、远程健康监护、海量医学健康数据处理与挖掘、疾病靶标发现与风险建模等关键技术，建立多层次面向个人、家庭、社区和医院的个性化医疗体系，提升我国健康产业信息化水平。二、招聘职位： 统计/生物统计学，生物信息，数据挖掘博士后统计/生物统计学方向：统计模型研究，数据质量方法研究，不完整数据敏感性分析。临床医学大数据模型研究，电子病历数据质量处理。生物信息方向：基因组学研究，电子病历数据分析。疾病风险预测，流行性传染病趋势预测；疾病早筛，风险预测，用药分析等。数据挖掘方向：AI医学图像处理方法研究与应用。多模异构数据模型分析。三、应聘条件：1) 具有博士学位或近期内能够获得博士学位；2) 有发表过SCI期刊论文；3) 有计算机编程经验（R, python, matlab, linux等）;4) 研究背景：a) 生物信息方向需具有生信相关数据处理的研究背景和工作经验，AI医学图像处理经验者优先；b) 生物统计方向需具有基因组学，电子病历，流行病学，临床数据分析等经验；c) 统计，数据挖掘大数据方向需具有扎实数理统计基础，数理逻辑、数据挖掘、编程经验，深度学习经验者优先；5) 一般年龄在35周岁以下。四、岗位待遇广东省/深圳市博士后计划：1. 年薪25万元以上（含深圳市每年补助12万）；2. 按照广东省《关于加快新时代博士和博士后人才创新发展的若干意见》，世界排名前200的境外高校毕业生，符合条件的，省财政支持共计100万补贴；3. 世界排名前150的境外高校获得博士学位认定为深圳市孔雀人才，可申请160万以上住房补贴/或者出站后留深工作亦可认定为深圳市后备级领军人才，同样可申请160万以上住房补贴；住房补贴5年领完；4. 可申请中国博士后科学基金资助（一等8万元，二等5万元，特别资助15万元）；其他：5. 提供五险一金及伙食补贴；6. 入职满一年可享受带薪年休假10天；7. 年度考核奖金、年终奖金、横向课题奖励、专利申请奖励；8. 博士后在站工作期间计入我院工龄，可参加院职称评定，享受员工同等的其他福利待遇，出站优先留院工作，可直接申请高级职称；9. 博士后进站报到后可落户深圳，其配偶及其未成年的子女可办理户口随迁；10. 出站后留深享受深圳市财政支助的科研启动经费30万元。"/>
    <s v="深圳市南山区西丽深圳大学城学苑大道1068号                                                        查看职位地图"/>
    <x v="1"/>
    <s v="事业单位"/>
    <s v="学术/科研"/>
    <n v="15001"/>
    <n v="20000"/>
    <x v="0"/>
    <x v="6"/>
    <n v="5"/>
    <x v="1"/>
    <x v="9"/>
    <x v="0"/>
    <n v="17500.5"/>
  </r>
  <r>
    <x v="2"/>
    <x v="144"/>
    <s v="不加班"/>
    <s v="职位月薪"/>
    <s v="4001-6000元/月"/>
    <d v="2018-04-08T10:26:11"/>
    <m/>
    <x v="0"/>
    <s v="本科"/>
    <s v="3人"/>
    <s v="职位描述：1）对公司现有文本处理算法进行优化；2）负责进行公司智能化系统的开发工作；3）负责智能化系统技术文档撰写；职位要求：1）?熟悉文本处理常见算法，有文本处理相关经验；2）?熟悉python编程语言；3）?了解机器学习和神经网络等相关工具库；4）?了解爬虫技术"/>
    <s v="朝阳区建外SOHO西区10号楼2803                                                        查看职位地图"/>
    <x v="5"/>
    <s v="民营"/>
    <s v="基金/证券/期货/投资"/>
    <n v="4001"/>
    <n v="6000"/>
    <x v="0"/>
    <x v="1"/>
    <n v="3"/>
    <x v="5"/>
    <x v="0"/>
    <x v="1"/>
    <n v="5000.5"/>
  </r>
  <r>
    <x v="2"/>
    <x v="649"/>
    <m/>
    <s v="职位月薪"/>
    <s v="20001-30000元/月"/>
    <d v="2018-04-04T15:04:57"/>
    <m/>
    <x v="1"/>
    <s v="本科"/>
    <s v="1人"/>
    <s v="工作职责： 1、快速了解公司业务单元，数据驱动各业务决策； 2、独立带领团队完成相关项目和数据分析挖掘专项，关注领先的数据分析手段及风险控制方法，组织制定和实施数据分析的技术提升方案，不断提升团队的风险计量能力和经验； 3、对业务指向型数据挖掘，利用数学统计、机器学习算法进行预测分析建模，客户信用模型、用户行为模型，反欺诈模型等，监测反馈数据进行模型的优化调整；? 4、对海量业务数据和三方数据进行整合和分析，构建客户风险视图、产品视图和资产视图等，为风险管理、信审决策和客户管理提供业务洞察及数据支持； 5、参与构建大数据管理平台，参与平台的数据运营和数据产品研发等； 职位要求： 1、金融工程、统计学、数学、信息管理学等相关专业本科及以上学历； 2、有数据分析、建模相关经验3年以上； 3、有SQL Sever/Oracle/My SQL/DB2等任一种数据库使用经验，有数据分析经验，懂基本数据生产流程者优先； 4、至少精通一种分析工具软件（如 SAS、R），脚本语言（如Python）、分布式系统（Spark、Hadoop）经验者优先； 5、对统计学和数据挖掘算法原理有较为深刻的理解，熟悉决策树、聚类、逻辑回归，关联分析、SVM，贝叶斯等数据挖掘算法优先 6、掌握财务、风险管理基础知识，熟悉互联网金融业务者优先； 7、具有出色的逻辑分析能力和对数据的敏感度，善于发现问题并有独立解决问题的能力；"/>
    <s v="汉威国际广场                                                        查看职位地图"/>
    <x v="4"/>
    <s v="民营"/>
    <s v="互联网/电子商务"/>
    <n v="20001"/>
    <n v="30000"/>
    <x v="1"/>
    <x v="1"/>
    <n v="1"/>
    <x v="4"/>
    <x v="0"/>
    <x v="0"/>
    <n v="25000.5"/>
  </r>
  <r>
    <x v="2"/>
    <x v="144"/>
    <s v="五险一金"/>
    <s v="职位月薪"/>
    <s v="15000-30000元/月"/>
    <d v="2018-04-07T18:08:11"/>
    <m/>
    <x v="1"/>
    <s v="本科"/>
    <s v="2人"/>
    <s v="超大型互联网金融公司招聘岗位：数据挖掘工程师岗位职责： 1基于大规模用户数据，对用户兴趣、偏好进行数据挖掘和分析2.利用统计分析、机器学习、自然语言处理等方法建立数据模型，构建和优化用户画像； 3.参与数据统计分析、用户画像、标签开发以及数据平台其它相关功能开发；任职资格：1.计算机及相关专业本科及以上学历，3年及以上数据挖掘经验，熟练使用常用的算法（如分类、回归、聚类、协同过滤等）和数据结构，对算法有较强的实现能力； 2.参与过用户画像建模、用户画像系统的开发工作；3.扎实的编程能力，熟悉Python/R/Java/scala，熟悉常用数据分析/机器学习算法工具，熟悉Hadoop、hive、impala、spark等相关知识 ；4.对商业和数据敏感，具备良好的逻辑分析能力，思维活跃，对解决具有挑战性问题充满激情；5.了解常见的分布式计算平台或深度学习框架中的一个或者多个，包括但不限于Spark、MXNet、Caffe、Tensorflow等。工作地点：北京朝阳门薪资范畴：10-30K福利：五险一金，年假，年终奖"/>
    <s v="朝阳门内大街银河sohoD座3层                                                        查看职位地图"/>
    <x v="0"/>
    <s v="保密"/>
    <s v="IT服务(系统/数据/维护)"/>
    <n v="15000"/>
    <n v="30000"/>
    <x v="1"/>
    <x v="1"/>
    <n v="2"/>
    <x v="0"/>
    <x v="1"/>
    <x v="0"/>
    <n v="22500"/>
  </r>
  <r>
    <x v="0"/>
    <x v="678"/>
    <s v="五险一金"/>
    <s v="职位月薪"/>
    <s v="6000-10000元/月"/>
    <d v="2018-03-21T10:45:23"/>
    <m/>
    <x v="0"/>
    <s v="本科"/>
    <s v="5人"/>
    <s v="一、岗位职责1、负责临床治疗过程的数据管理，保证临床研究数据的及时性、真实性、准确性和完整性；2. 参与数据管理计划、核查计划等相关文档的撰写和审阅；3. 负责病例报告表的注释、审阅和登记入库；4. 参与数据库的设计、测试；5. 参与编辑核查程序的编写和测试；6. 按照数据核查计划核查数据，对可疑数据发布数据质疑表，解决数据质疑，对数据进行清理；7. 进行严重不良事件和实验室数据的一致性核查；8. 进行医学编码；9. 准备数据审阅会议资料，参与数据审核会议；10. 进行数据导出及处理数据的传输；11.撰写数据管理报告；12. 数据库及相关管理文件的归档；二、任职要求1. 医药相关专业本科以上学历，医学类专业为佳；2.英语4级，读写熟练，英语6级优先；"/>
    <s v="东城区王府井东街8号 澳门中心B1层funwork                                                        查看职位地图"/>
    <x v="4"/>
    <s v="民营"/>
    <s v="IT服务(系统/数据/维护)"/>
    <n v="6000"/>
    <n v="10000"/>
    <x v="0"/>
    <x v="1"/>
    <n v="5"/>
    <x v="4"/>
    <x v="0"/>
    <x v="0"/>
    <n v="8000"/>
  </r>
  <r>
    <x v="0"/>
    <x v="13"/>
    <s v="五险一金"/>
    <s v="职位月薪"/>
    <s v="10001-15000元/月"/>
    <s v="0002-01-01 00:00:00"/>
    <m/>
    <x v="3"/>
    <s v="本科"/>
    <s v="1人"/>
    <s v="工作职责：1、对接制定部门日常运营分析的需求，搭建运营分析体系2、能够独立进行数据的处理并高效完成数据分析工作3、能够基于数据分析得到有价值的信息和结论，为业务发展提供策略和建议4、良好的沟通和协调能力，积极推进数据分析的建议落地任职要求:1、本科及以上学历 至少1年以上的数据分析工作经验2、敏锐的数据观察和分析能力，沟通能力要强3、对于R、SAS、SPAGO有一定的使用经验4、熟悉一种或者几种主流数据库, 如Hadoop、Mysql、Oracle等5、强烈责任心，开放的性格"/>
    <s v="上海市黄浦区淮海中路300号K11购物艺术中心26楼"/>
    <x v="3"/>
    <s v="外商独资"/>
    <s v="互联网/电子商务"/>
    <n v="10001"/>
    <n v="15000"/>
    <x v="3"/>
    <x v="1"/>
    <n v="1"/>
    <x v="3"/>
    <x v="7"/>
    <x v="0"/>
    <n v="12500.5"/>
  </r>
  <r>
    <x v="0"/>
    <x v="679"/>
    <s v="14薪"/>
    <s v="职位月薪"/>
    <s v="4001-6000元/月"/>
    <d v="2018-03-14T18:30:46"/>
    <m/>
    <x v="3"/>
    <s v="大专"/>
    <s v="2人"/>
    <s v="岗位职责：1.数据统计工作，按进度做好日报、月报、年报；2.数据库维护与搭建，数据报表优化；2.系统平台日常运营相关数据的整理及分析； 3.基于数据分析得到有价值的信息，为运营决策、功能开发提供数据支持；4.在工作中积极提出自己的意见和建议，完善和优化工作流程；?任职要求： 1、大专及以上学历，1年以上相关经验； 2、严谨的逻辑思维能力、良好的数据分析、数据挖掘能力； 3、熟悉office办公软件，熟练使用Excel；5、有数据处理（录入）和核查经验者优先；6、有较强的解决问题、做事有韧劲儿、吃苦耐劳。??您将会获得： 1、您将在5A级舒适的办公环境中办公并且加入到一个年轻充满活力的团队中； 2、朝9晚6工作时间，周末双休；3、国家法定节假日，7-15天带薪年假政策； 4、新人带薪入职培训，公司定期组织内部员工培训； 5、缴纳相应的社会保险，确保员工的权益； 6、享受带薪假期及假日生日礼物等福利； 7、员工集体户外游玩活动及境内外旅游活动。"/>
    <s v="徐汇区宜山路900号科技产业大楼A座1006室                                                        查看职位地图"/>
    <x v="4"/>
    <s v="民营"/>
    <s v="通信/电信运营、增值服务"/>
    <n v="4001"/>
    <n v="6000"/>
    <x v="3"/>
    <x v="2"/>
    <n v="2"/>
    <x v="4"/>
    <x v="0"/>
    <x v="0"/>
    <n v="5000.5"/>
  </r>
  <r>
    <x v="0"/>
    <x v="161"/>
    <s v="五险一金"/>
    <s v="职位月薪"/>
    <s v="10001-15000元/月"/>
    <d v="2018-03-17T10:08:42"/>
    <m/>
    <x v="1"/>
    <s v="本科"/>
    <s v="1人"/>
    <s v="工作职责：1、分析品质类客诉数据，提供分析报告；2、分析客退数据，提供分析报告； 3、分析客户评价数据，提供分析报告； 4、分析竞争对手客户体验数据，提供分析报告；5、运营品质数据分析；6、供应链品质数据分析；7、各专项数据分析与追踪；8、完成周报、月报等例行报告。任职资格：1、全日制本科及以上学历，数学、统计、计算机等相关专业优先；2、能够熟练操作Excel、SQL等数据分析工具；3、具备很强的执行力、逻辑分析、业务理解以及沟通能力；4、良好的抗压能力、团队合作能力。"/>
    <s v="长宁区金钟路999号                                                        查看职位地图"/>
    <x v="1"/>
    <s v="民营"/>
    <s v="互联网/电子商务"/>
    <n v="10001"/>
    <n v="15000"/>
    <x v="1"/>
    <x v="1"/>
    <n v="1"/>
    <x v="1"/>
    <x v="0"/>
    <x v="0"/>
    <n v="12500.5"/>
  </r>
  <r>
    <x v="0"/>
    <x v="53"/>
    <s v="五险一金"/>
    <s v="职位月薪"/>
    <s v="15000-25000元/月"/>
    <d v="2018-03-21T10:30:20"/>
    <m/>
    <x v="3"/>
    <s v="本科"/>
    <s v="1人"/>
    <s v="【岗位职责】1、引入外部数据源，评估数据合作商质量，进行外部数据源测试，持续丰富数据维度；2、负责建模所需的数据提取、清洗、分析工作，并完善模型文档；3、负责数据质量和模型性能监控体系搭建的相关工作；4、协调各相关部门，完成数据模型开发、上线运行。【岗位要求】1、本科及以上学历，统计学、数学、计算机等相关专业，2年及以上数据建模实践经验及数据分析经验；2、掌握一定的数据建模等专业技术；3、熟悉掌握python、SAS、R、SQL、VBA、Excel等分析工具，熟练运用数据分析软件；4、熟悉互联网金融业务者及大数据风控体系者优先。【风控团队】风控团队是信用飞的明星团队，由来自Discover、信而富、滴滴出行、中赢、苏宁等行业精英组成，是一支高效负责、团结进取的队伍，保持着高度的进取精神和良好的学习氛围，欢迎每一位热爱风控的奋斗青年加入~【更多福利】定期分享：组织行业或专业分享会，共同学习才能有进步个人发展：月度考核，定期激励，升值加薪在等着你【职业发展】入职培训+激励调薪+晋升机会，打破职场的天花板"/>
    <s v="上海市徐汇区虹漕路88号越虹广场B座309室"/>
    <x v="4"/>
    <s v="合资"/>
    <s v="互联网/电子商务"/>
    <n v="15000"/>
    <n v="25000"/>
    <x v="3"/>
    <x v="1"/>
    <n v="1"/>
    <x v="4"/>
    <x v="3"/>
    <x v="0"/>
    <n v="20000"/>
  </r>
  <r>
    <x v="0"/>
    <x v="140"/>
    <m/>
    <s v="职位月薪"/>
    <s v="5000-7000元/月"/>
    <d v="2018-03-21T11:42:35"/>
    <m/>
    <x v="3"/>
    <s v="大专"/>
    <s v="1人"/>
    <s v="岗位职责：1、 负责业务部门各项销售业绩数据的核对、统计、分析、管理等工作。?2、 及时、准确，提供反馈各项目数据的分析情况以完善的表格呈现展示给上级管理人员3、 根据数据分析提炼出有效数据并总结出具有价值的结论，提供以辅助决策任职要求：1、能够熟练使用Excel（数据透视、vlookup、if等函数）2、工作认真细致，具有一定数据分析能力，对数据比较敏感，热爱数据，有很强的保密意识，综合素质较高3、有上进心，有责任感，团队意识强?4、要求逻辑思路较强，有良好的沟通及表达能力；5、比起经验我们更看重您的潜力！"/>
    <s v="上海市嘉定区江桥金园一路与鹤望路交叉口全季酒店旁边5楼"/>
    <x v="0"/>
    <s v="民营"/>
    <s v="互联网/电子商务"/>
    <n v="5000"/>
    <n v="7000"/>
    <x v="3"/>
    <x v="2"/>
    <n v="1"/>
    <x v="0"/>
    <x v="0"/>
    <x v="0"/>
    <n v="6000"/>
  </r>
  <r>
    <x v="0"/>
    <x v="680"/>
    <s v="五险一金"/>
    <s v="职位月薪"/>
    <s v="20000-30000元/月"/>
    <d v="2018-03-21T11:37:56"/>
    <m/>
    <x v="2"/>
    <s v="大专"/>
    <s v="1人"/>
    <s v="岗位职责：1、组织研究行业最新产品的技术发展方向，主持制定公司产品线和技术发展战略规划，及时了解并监督产品线和技术发展战略规划的执行情况；2、完善和监督技术支持部门的文档制作和搜集；3、对公司重大项目的售前售后支持工作；4、负责组织安排公司相关部门人员的产品技术培训。5、重要客户关系维护6、供应商技术交流与合作任职要求：教育背景：计算机或相关专业本科以上学历。培训经历：受过战略管理、管理能力开发、项目管理、人力资源管理等方面的培训。经 验：熟悉公司安全相关产品线，3年以上相关产品的系统集成项目支持经验，包括：项目经理、技术经理、售前售后工程师。技能技巧：1、深厚的IT技术背景，包括：操作系统、数据库等应用软件、网络安全等；2、能够把握行业技术发展趋势和业务发展动向，对关键技术有自己独到见解；3、有很强的创造能力、人员管理能力，有良好的沟通、协调、组织和团队建设能力。性格态度：1、有良好的客户服务意识，经常站在对方的角度思考问题；2、自信、乐观、有人格魅力；3、高度的工作热情，良好的职业道德。"/>
    <s v="上海市杨浦区国泰路11号复旦科技园大厦A座1705室"/>
    <x v="5"/>
    <s v="股份制企业"/>
    <s v="IT服务(系统/数据/维护)"/>
    <n v="20000"/>
    <n v="30000"/>
    <x v="2"/>
    <x v="2"/>
    <n v="1"/>
    <x v="5"/>
    <x v="4"/>
    <x v="0"/>
    <n v="25000"/>
  </r>
  <r>
    <x v="0"/>
    <x v="164"/>
    <s v="五险一金"/>
    <s v="职位月薪"/>
    <s v="15001-20000元/月"/>
    <d v="2018-03-21T09:50:19"/>
    <m/>
    <x v="1"/>
    <s v="大专"/>
    <s v="1人"/>
    <s v="岗位职责：1、负责大数据平台整体架构规划、模型设计、研发、优化和落地；2、与开发团队一起分析业务数据模型，参与技术方案及设计方案的讨论及编制工作；3、大规模数据挖掘和机器学习算法的实现；4、能按时保质保量地完成项目经理或技术经理分配的任务；任职要求：1、计算机或数学相关专业，具有2年以上大数据开发经验；2、深入理解常用的数据建模理论，具备大数据系统架构、模型设计优化研发的能力；3、丰富的大数据系统使用和开发经验，包括但不限于Hadoop、Spark、Hive、Hbase等，并能设计相关数据模型；4、具备大数据开源工具的部署经验和能力，能用Java进行大数据开发；5、有统计学数学知识、机器学习算法、数据挖掘和分析经验者优先；"/>
    <s v="徐汇区宜山路889号齐来大厦403室                                                        查看职位地图"/>
    <x v="4"/>
    <s v="上市公司"/>
    <s v="互联网/电子商务"/>
    <n v="15001"/>
    <n v="20000"/>
    <x v="1"/>
    <x v="2"/>
    <n v="1"/>
    <x v="4"/>
    <x v="2"/>
    <x v="0"/>
    <n v="17500.5"/>
  </r>
  <r>
    <x v="0"/>
    <x v="681"/>
    <m/>
    <s v="职位月薪"/>
    <s v="15001-20000元/月"/>
    <d v="2018-03-21T11:07:02"/>
    <m/>
    <x v="1"/>
    <s v="本科"/>
    <s v="1人"/>
    <s v="岗位职责:工作职责：1.根据业务发展战略，负责数据质控管理的建设及改进。2.确保各类检查、审核顺利通过。3.负责带领及组织数据分析部门进行日常数据质量体系工作，包括现场检查及跟进、验证及校验计划及落实、文件体系的修改及完善等；岗位描述：作为公司在精准医疗研发中心临床数据分析部门的数据质控高级经理，保障生产数据管理体系的正常运行，负责保持并强化数据质控。主持建立、监督管理、持续改进及维护临床数据质控体系并协调与之相关的工作。 任职资格:职位要求：1、基因检测行业或者CRO公司3年以上数据质控工作经验，有团队管理经验。2、本科及以上专业要求：生物、化学或药学相关专业。3、具有数据库基本知识、基因检测产品知识、质量管理工具与方法。4、熟练使用Excel、Project项目管理软件。"/>
    <s v="上海"/>
    <x v="0"/>
    <s v="民营"/>
    <s v="医药/生物工程"/>
    <n v="15001"/>
    <n v="20000"/>
    <x v="1"/>
    <x v="1"/>
    <n v="1"/>
    <x v="0"/>
    <x v="0"/>
    <x v="0"/>
    <n v="17500.5"/>
  </r>
  <r>
    <x v="0"/>
    <x v="283"/>
    <s v="五险一金"/>
    <s v="职位月薪"/>
    <s v="7000-10000元/月"/>
    <d v="2018-03-21T09:40:30"/>
    <m/>
    <x v="3"/>
    <s v="大专"/>
    <s v="1人"/>
    <s v="工作职责：1、负责录入数据库的设立，制定数据录入流程和录入标准文档，并向数据专员讲解文档；2、负责梳理本岗位的内部操作规范及其他相关制度，提出合理化改善意见。3、整理和审核数据专员提供的数据，确保数据质量。4、对数据进行规范化、查重、更新等数据整理工作。5、根据项目要求，进行数据统计，制作日报、周报等报告。6、企业日、周、月数据处理跟进、统计及分析。7、根据数据分析，提出改善建议及有效方案。8、负责数据组日常业务工作正常运转、统筹、管理、监督工作。9、上级交办的其他工作，协助处理相关事务。任职资格：1、有2-3年以上同岗位工作经验者优先，对数据敏感度较高，大专及以上学历，有过数据类、财务工作经验者优先。2、具备良好的逻辑分析能力和系统性思维能力，较强的数据呈现能力和分析总结能力，能熟练使用财务软件和Word、Excel等办公软件。3、对数据敏感，工作细致，责任感强，良好的沟通能力、团队精神。4、工作细致，责任感强，团队精神，有较强的沟通能力、领导能力、组织协调能力、判断力。"/>
    <s v="周浦镇沈梅路123弄31号3楼                                                        查看职位地图"/>
    <x v="4"/>
    <s v="股份制企业"/>
    <s v="其他"/>
    <n v="7000"/>
    <n v="10000"/>
    <x v="3"/>
    <x v="2"/>
    <n v="1"/>
    <x v="4"/>
    <x v="4"/>
    <x v="0"/>
    <n v="8500"/>
  </r>
  <r>
    <x v="0"/>
    <x v="682"/>
    <s v="五险一金"/>
    <s v="职位月薪"/>
    <s v="15001-20000元/月"/>
    <s v="0002-01-01 00:00:00"/>
    <m/>
    <x v="2"/>
    <s v="本科"/>
    <s v="1人"/>
    <s v="职责描述：1、负责搭建清结算数据统计分析平台。2、负责通过平台数据库挖掘、整理清结算基础数据。3、负责将基础数据根据部门各组需求设计、整理、分析，产出报表。发现系统数据库中存在的不满足业务需求的问题，整理提出优化需求。资格描述：1、本科以上学历；数学、统计学、经济学等专业或者有电商数据分析经验者优先2、对数字与分析具有专长，敏锐的洞察力和分析能力；熟练使用PPT、Excel等办公软件，具备优秀的报告撰写和陈述能力；3、有数据采集、整理、分析和建模等相关经验优先考虑4、具备良好的逻辑分析能力、组织沟通能力和团队精神5、具有创新精神，乐于接受挑战，积极主动地发现问题并提出合理化建议"/>
    <s v="上海市黄浦区淮海中路300号K11购物艺术中心26楼"/>
    <x v="3"/>
    <s v="外商独资"/>
    <s v="互联网/电子商务"/>
    <n v="15001"/>
    <n v="20000"/>
    <x v="2"/>
    <x v="1"/>
    <n v="1"/>
    <x v="3"/>
    <x v="7"/>
    <x v="0"/>
    <n v="17500.5"/>
  </r>
  <r>
    <x v="0"/>
    <x v="140"/>
    <s v="住房补贴"/>
    <s v="职位月薪"/>
    <s v="4500-7000元/月"/>
    <d v="2018-03-21T10:24:37"/>
    <m/>
    <x v="0"/>
    <s v="本科"/>
    <s v="5人"/>
    <s v="一、公司及职务描述：1、半点设计是一家专业从事商业展示服务的公司，拥有创意、设计、生产制造及售后的完整运营系统。2、此招聘职位隶属于公司数据部，主要有两方面职能。一方面主要为市场部项目经理提供数据支持；另一方面管理公司数据库。二、职位要求：1、配合市场部编制项目数据表，包括订单明细、店铺明细等。2、为项目经理提供数据记录、整理、分析及随时调用等支持。2、项目数据、资料等统计与归档。3、公司项目数据库管理与维护。三、任职资格：1、本科以上学历。2、熟练使用办公自动化软件。3、工作态度认真细致，逻辑思维清晰准确。4、良好的团队合作精神。5、具备一定英语能力者优先四、工作时间：双休（遇加班则调休）"/>
    <s v="嘉定区曹安公路4188号                                                        查看职位地图"/>
    <x v="4"/>
    <s v="合资"/>
    <s v="广告/会展/公关"/>
    <n v="4500"/>
    <n v="7000"/>
    <x v="0"/>
    <x v="1"/>
    <n v="5"/>
    <x v="4"/>
    <x v="3"/>
    <x v="0"/>
    <n v="5750"/>
  </r>
  <r>
    <x v="0"/>
    <x v="683"/>
    <s v="五险一金"/>
    <s v="职位月薪"/>
    <s v="7000-14000元/月"/>
    <s v="0002-01-01 00:00:00"/>
    <m/>
    <x v="3"/>
    <s v="本科"/>
    <s v="5人"/>
    <s v="职位描述：1.负责制定和维护BOM各项规范文件及基础数据的各项描述规则；2.负责受理新物料编码的申请：新申请物料描述、物料版本控制、物料描述模板规范性审核发布；3.负责制造商资料的维护及管理、部品认证标识的管控；4.对ITEM项目各项基础属性的维护和管控，并同步ERP；5.对BOM清单各项基础信息的维护、管理、核对、确认，以及齐套发布；6.根据本组业务相关的新信息系统的需求分析、导入等工作。职位要求：1.熟练掌握BOM业务流程，熟悉BOM系统、ERP等产品数据管理平台的应用；熟悉产品结构、制造流程、生产工艺；2.熟悉产品开发、计划、采购、中试、生产、发货等环节的工作流程；3.具有较强的工作协调能力和项目管理能力、逻辑思维及扎实的文档编写能力，能独立开展产品数据工作；4.一年以上相关工作经验，本科以上学历（条件优秀者可放宽至大专学历），电子信息、电子通信、电气等相关专业；5.优秀的职业素养和团队合作精神，良好的沟通和抗压能力，能适应出差。"/>
    <s v="合肥、芜湖、南京、浙江、上海"/>
    <x v="0"/>
    <s v="合资"/>
    <s v="汽车/摩托车"/>
    <n v="7000"/>
    <n v="14000"/>
    <x v="3"/>
    <x v="1"/>
    <n v="5"/>
    <x v="0"/>
    <x v="3"/>
    <x v="0"/>
    <n v="10500"/>
  </r>
  <r>
    <x v="0"/>
    <x v="149"/>
    <m/>
    <s v="职位月薪"/>
    <s v="15001-20000元/月"/>
    <d v="2018-03-21T09:50:19"/>
    <m/>
    <x v="1"/>
    <s v="大专"/>
    <s v="1人"/>
    <s v="岗位职责：1、迅速准确的了解产品定位，拟定清晰明确的产品的发展规划和策略；2、主动与客户沟通，挖掘和提炼客户需求，完成产品设计；3、负责相关竞品的市场研究、行业分析和客户分析，并撰写相关研究分析报告；4、准确把握和理解用户需求并清楚的向设计和开发人员传达，整理清晰的产品功能相关设计文档；5、完成产品的原型开发，文档撰写。任职要求：1、计算机、工业设计等相关专业，本科及以上学历；2、有2年以上企业级大数据产品设计经验或成功的产品实施经验；3、对数据和数据挖掘，数据分析技术具有强烈的敏锐度，能够理解数据的本质含义，找出海量数据于行业中的应用场景，对关键技术有独到见解，能够从客户和业务的角度来进行技术实现；4、有旅游行业从业经验，智慧旅游产品设计经验者优先；5、责任心强、跨团队合作能力强，具备良好的沟通协调和自我驱动能力，能承担较大压力。"/>
    <s v="徐汇区宜山路889号齐来大厦403室                                                        查看职位地图"/>
    <x v="4"/>
    <s v="上市公司"/>
    <s v="互联网/电子商务"/>
    <n v="15001"/>
    <n v="20000"/>
    <x v="1"/>
    <x v="2"/>
    <n v="1"/>
    <x v="4"/>
    <x v="2"/>
    <x v="0"/>
    <n v="17500.5"/>
  </r>
  <r>
    <x v="0"/>
    <x v="684"/>
    <s v="五险一金"/>
    <s v="职位月薪"/>
    <s v="8001-10000元/月"/>
    <d v="2018-03-21T09:53:34"/>
    <m/>
    <x v="0"/>
    <s v="大专"/>
    <s v="20人"/>
    <s v="一、云计算运维定岗工程师职位描述：伴随着“云平台、大数据、物联网”为核心的“互联网+”行动计划，当今IT及ICT产业的趋势就是“云端”。各大如：百度、腾讯、阿里巴巴等都在主打“云”的解决方案，他们拥有互联网及移动互联网门户，也与之对应的建立了自己的数据中心；待遇：入职银行、电信、上市科技公司等，从事云计算运维工作；入职起薪平均在8000元/月以上，第二年起薪高于10000元/月。享受高端人才补助计划。二、大数据开发定岗工程师职位描述：在互联网时代，javaEE技术体系毫无疑问的成为了服务器端编程领域的王者，可以从事金融、互联网、电商、医疗等行业的核心软件系统开发。构建基于Hadoop、spark、Storm等大数据核心技术的商业支撑系统。待遇：在入职之前参加以大数据为核心的岗前强化训练，起薪不低于9000元/月；工作两年后月薪在2万以上。任职要求：1、大专以上学历，理工科专业，所含专业包括计算机、电子信息、软件工程、自动化、测控、数学等。2、入职前同意参加四个月的企业岗前项目实训。3、在京工作一年后要求回当地工作的，可申请调回当地省会城市的分公司或合作企业工作。工作地址：中国农机研究院"/>
    <s v="北京市昌平沙河高教园（中国农机研究院）                                                        查看职位地图"/>
    <x v="0"/>
    <s v="民营"/>
    <s v="IT服务(系统/数据/维护)"/>
    <n v="8001"/>
    <n v="10000"/>
    <x v="0"/>
    <x v="2"/>
    <n v="20"/>
    <x v="0"/>
    <x v="0"/>
    <x v="0"/>
    <n v="9000.5"/>
  </r>
  <r>
    <x v="0"/>
    <x v="214"/>
    <s v="五险一金"/>
    <s v="职位月薪"/>
    <s v="4001-6000元/月"/>
    <d v="2018-03-21T09:13:48"/>
    <m/>
    <x v="0"/>
    <s v="本科"/>
    <s v="5人"/>
    <s v="岗位职责：（1） 及时准确进行数据导入工作。?（2） 负责项目的数据处理和时间控制，协助研究员出报告；任职要求：（1）本科或以上学历。?（2）有原则性；认真、踏实、有高度的责任感；服从分配；能承受较大的工作压力?（3）熟练使用常用办公软件，需要掌握统计分析技能。?（4）初步了解专业统计分析软件应用，如SPSS等"/>
    <s v="上海市浦东新区上南路3855号11号楼620"/>
    <x v="4"/>
    <s v="民营"/>
    <s v="专业服务/咨询(财会/法律/人力资源等)"/>
    <n v="4001"/>
    <n v="6000"/>
    <x v="0"/>
    <x v="1"/>
    <n v="5"/>
    <x v="4"/>
    <x v="0"/>
    <x v="0"/>
    <n v="5000.5"/>
  </r>
  <r>
    <x v="0"/>
    <x v="685"/>
    <s v="五险一金"/>
    <s v="职位月薪"/>
    <s v="13000-23000元/月"/>
    <s v="0002-01-01 00:00:00"/>
    <m/>
    <x v="0"/>
    <s v="本科"/>
    <s v="1人"/>
    <s v="职位功能 （请列出本职位的作用、设立本职位的目的） w 对线上运营各指标进行监控和分析，基于分析结果，制定和调整线上运营策略 主要职责 （请详细列出本职位的主要工作内容、职责，每条描述请以动词开始） 1.  对流量、用户、活动等各线上运营指标和数据进行监控和分析，基于分析结果，制定和调整线上运营策略2.  完善和优化线上运维体系3.  能够持续动态的挖掘日常的业务数据，发现业务的风险和机会点4.  对标市场整体趋势和竞争对手，调整指标目标 任职要求 （学历、专业、资格证书方面）w 本科以上 （经验、知识方面）：w 2年及以上数据分析相关工作经验；有互联网关行业经验优先 （能力、技能方面）：w 有建模和业务分析的能力w 对商业和业务逻辑敏感，具备良好的逻辑分析能力和系统性思维能力w 数字敏感度高，具备较强的分析总结能力，具备良好的数据呈现能力，包括PPT展示和讲解能力w 有创业精神w 执行力强，结果导向；工作积极主动，责任心强w 沟通能力强，有团队合作精神"/>
    <s v="上海市普陀区金沙江路1518弄近铁城市广场4楼"/>
    <x v="6"/>
    <s v="外商独资"/>
    <s v="互联网/电子商务"/>
    <n v="13000"/>
    <n v="23000"/>
    <x v="0"/>
    <x v="1"/>
    <n v="1"/>
    <x v="6"/>
    <x v="7"/>
    <x v="0"/>
    <n v="18000"/>
  </r>
  <r>
    <x v="0"/>
    <x v="686"/>
    <s v="五险一金"/>
    <s v="职位月薪"/>
    <s v="8001-10000元/月"/>
    <d v="2018-03-21T09:54:17"/>
    <m/>
    <x v="0"/>
    <s v="大专"/>
    <s v="20人"/>
    <s v="职位描述：在互联网时代，javaEE技术体系毫无疑问的成为了服务器端编程领域的王者，可以从事金融、互联网、电商、医疗等行业的核心软件系统开发。构建基于Hadoop、spark、Storm等大数据核心技术的商业支撑系统。然而由于人才培养的滞后，大批产业发展所需专业人才严重短缺。薪资待遇：银行、金融机构、电信、上市科技公司等，从事云计算/大数据工作。行业前景非常可观，工作2年后工资在20000元以上。岗位职责1、云计算：Linux运维工程师、数据库管理员、云计算运维工程师；2、大数据：Hadoop工程师，大数据开发工程师；任职要求：1、大专以上学历，应/往届毕业生，有志于在IT行业发展；2、理工科专业，所含专业包括计算机、电子信息、机械设计、机电、维修、测控等；3、入职前同意参加四个月的企业岗前项目实训，有资深项目经理带队。工作地址：中国农机研究院"/>
    <s v="北京市昌平沙河高教园（中国农机研究院）                                                        查看职位地图"/>
    <x v="0"/>
    <s v="民营"/>
    <s v="IT服务(系统/数据/维护)"/>
    <n v="8001"/>
    <n v="10000"/>
    <x v="0"/>
    <x v="2"/>
    <n v="20"/>
    <x v="0"/>
    <x v="0"/>
    <x v="0"/>
    <n v="9000.5"/>
  </r>
  <r>
    <x v="0"/>
    <x v="687"/>
    <s v="五险一金"/>
    <s v="职位月薪"/>
    <s v="5000-8000元/月"/>
    <d v="2018-03-21T09:46:45"/>
    <m/>
    <x v="5"/>
    <s v="大专"/>
    <s v="1人"/>
    <s v="岗位职责：1、开发汽车服务业各省门店数据。2、《汽车服务世界》杂志发行，3、汽车服务业财智峰会参会邀约。任职要求：1、沟通能力强，拥有一定的电话技巧。2、工作踏实肯干。"/>
    <s v="上海市闵行七宝中春路7001号明谷科技园F301"/>
    <x v="5"/>
    <s v="民营"/>
    <s v="汽车/摩托车"/>
    <n v="5000"/>
    <n v="8000"/>
    <x v="5"/>
    <x v="2"/>
    <n v="1"/>
    <x v="5"/>
    <x v="0"/>
    <x v="0"/>
    <n v="6500"/>
  </r>
  <r>
    <x v="0"/>
    <x v="688"/>
    <s v="健身俱乐部"/>
    <s v="职位月薪"/>
    <s v="10000-13000元/月"/>
    <d v="2018-03-19T10:14:27"/>
    <m/>
    <x v="1"/>
    <s v="本科"/>
    <s v="1人"/>
    <s v="Job SummaryRetail Solutions is seeking a full time employee to ensure all retailer data streams are supported and loaded into the system in a quality and scalable manner. Responsibilities will include onboard new customers with history data loaded on time; upgrade or migrate internal systems to new releases &amp;amp; platform; documenting backend requirements for enhancing current data load tools and providing ongoing backend support of RSi services.Working Language: English/ChineseResponsibilities and DutiesManage data flow and accuracy from many data trading partners, from data receipt through production load into internal systemsSupport end users by data mining and validation using SQL tools on Oracle and SQL Server databasesDevelop data flow process models which may include loading, transformation, and/or extraction.Identifies trends and quality gaps from the analysis of monitoring data to improve the customer experienceAnswer production support emails and ticketsEstablish streamlined process for ongoing maintenance including illustrating use case needs for backend product enhancementsParticipate in the entire cycle of product enhancement from submitting requirements to testing in Dryrun from the perspective of production operationsOwn or lead some improvement projects and initiative within the teamMaintain and develop work documents of the teamProvide trainings to team members for support workWork on late shift, weekend on-call or holiday on-call when there is a needParticipate in late night cross-time zone conferences when neededQualifications and SkillsUniversity Degree – preferably related to business information systems3+ years of relevant work experience preferredStrong oral and written communication skills in Chinese and English are requiredWorking knowledge of Microsoft Office software programs (Excel, Word, Outlook, etc…)2+ years of experience working in any mainstream relational databasesStrong data analytic skillsExcellent problem solving skillsMust have strong organizational skills and the ability to prioritize tasksMust be customer service oriented with strong follow up skillsExperience working with retail data such as POS and Inventory is idealExperience with any of the following is a plus: ETL, Gentran, AS2"/>
    <s v="徐家汇"/>
    <x v="0"/>
    <s v="外商独资"/>
    <s v="计算机软件"/>
    <n v="10000"/>
    <n v="13000"/>
    <x v="1"/>
    <x v="1"/>
    <n v="1"/>
    <x v="0"/>
    <x v="7"/>
    <x v="0"/>
    <n v="11500"/>
  </r>
  <r>
    <x v="0"/>
    <x v="689"/>
    <s v="创业公司"/>
    <s v="职位月薪"/>
    <s v="4001-6000元/月"/>
    <d v="2018-03-21T07:13:25"/>
    <m/>
    <x v="3"/>
    <s v="大专"/>
    <s v="1人"/>
    <s v="岗位职责：1、配合公司提取需要的数据，对多种数据源进行组合分析、挖掘和建模，提交有效的分析报告;2、主动发现值得关注的数据现象并向相关负责人汇报；3、对各类数据进行验证核对，确保数据的准确性、有效性；4、协调相关部门实施关键数据的记录，进行日常数据的汇总保存；5、各类业务周期性报表制作、专项报表制作。6、负责公司相关行政类事宜的处理任职要求：1．大专及以上学历；2．1年以相关工作经验者优先；3．擅长信息处理和数据分析，对数字敏感；4. 能熟练运用Excel、Word、PPT等各项Office办公软件，精通各类数据分析与图表简报制作工具；5. 有较强的逻辑分析能力和统计能力；较强的沟通协调能力、自我学习能力、解决问题能力；6. 条理清晰、思维敏捷、领悟力强、认真、严谨、负责。公司福利：1，五险一金；2，带薪年假及公司福利假期；3，创业公司季度出游团建；4，广阔的职业发展空间以及公司期权；"/>
    <s v="黄浦区山西南路350号上海物资大厦1908                                                        查看职位地图"/>
    <x v="5"/>
    <s v="民营"/>
    <s v="互联网/电子商务"/>
    <n v="4001"/>
    <n v="6000"/>
    <x v="3"/>
    <x v="2"/>
    <n v="1"/>
    <x v="5"/>
    <x v="0"/>
    <x v="0"/>
    <n v="5000.5"/>
  </r>
  <r>
    <x v="0"/>
    <x v="140"/>
    <s v="五险一金"/>
    <s v="职位月薪"/>
    <s v="4000-6000元/月"/>
    <d v="2018-03-16T18:00:16"/>
    <m/>
    <x v="0"/>
    <s v="本科"/>
    <s v="1人"/>
    <s v="职位描述：1.参与到公司网购咨询服务的开发、运营等2.参与到客户网购咨询项目的开发、服务等3.进行信息收集、数据分析、行业分析等4.撰写咨询报告和相关文案工作等5.入职后公司会安排系统培训，学习职业基本规范和专业技能岗位要求：1.本科或者研究生学历2.对互联网行业感兴趣，对互联网信息敏感，喜爱分析工作，学习能力强3.有良好沟通表达能力，适应团队合作4.熟悉使用电脑和Office办公软件发展方向:高级分析员、客户经理助理、客户经理"/>
    <s v="上海市徐汇区漕溪北路18号上实大厦18B                                                        查看职位地图"/>
    <x v="4"/>
    <s v="民营"/>
    <s v="互联网/电子商务"/>
    <n v="4000"/>
    <n v="6000"/>
    <x v="0"/>
    <x v="1"/>
    <n v="1"/>
    <x v="4"/>
    <x v="0"/>
    <x v="0"/>
    <n v="5000"/>
  </r>
  <r>
    <x v="0"/>
    <x v="171"/>
    <s v="14薪"/>
    <s v="职位月薪"/>
    <s v="10001-15000元/月"/>
    <d v="2018-03-21T08:35:41"/>
    <m/>
    <x v="1"/>
    <s v="本科"/>
    <s v="2人"/>
    <s v="1、统计学、数学、经济学相关专业本科以上学历??????2、必须有2年及以上数据分析领域或者咨询公司相关工作经验??????3、至少熟练一门编程语言，python/scala/java/c等??????4、至少熟练使用一种数据挖掘工具，matlab/spss/sas/python/r等并有实际开发经验??????5、精通常用的机器学习算法，对分类、聚类、关联规则等机器学习算法解决实际问题有较为深刻的理解??????6、熟悉sql，能独立的从数据库中提取建模所需数据??????7、重点是具备很强的沟通理解能力与学习能力??????8、有电信行业数据挖掘经验????????????加分项：有过数学建模大赛或者国内外大数据建模比赛经验优先岗位职责：????1、负责电信相关业务分析并撰写分析报告。??????2、运用python或者数据库对数据仓库或者其它非结构化数据进行清洗加工。3、运用机器学习算法进行模型训练参数调优并保证其正常运行。"/>
    <s v="上海市丁香路750号                                                        查看职位地图"/>
    <x v="4"/>
    <s v="其它"/>
    <s v="IT服务(系统/数据/维护)"/>
    <n v="10001"/>
    <n v="15000"/>
    <x v="1"/>
    <x v="1"/>
    <n v="2"/>
    <x v="4"/>
    <x v="5"/>
    <x v="0"/>
    <n v="12500.5"/>
  </r>
  <r>
    <x v="0"/>
    <x v="690"/>
    <s v="五险一金"/>
    <s v="职位月薪"/>
    <s v="8001-10000元/月"/>
    <d v="2018-03-21T09:53:23"/>
    <m/>
    <x v="0"/>
    <s v="大专"/>
    <s v="20人"/>
    <s v="一、Openstack云计算运维定岗委培实习工程师职位描述：伴随着“互联网+”行动计划，当今IT及ICT产业的趋势就是“云端”。各大如：百度、腾讯、阿里巴巴等都在主打“云”的解决方案，他们拥有互联网及移动互联网门户，也与之对应的建立了自己的数据中心；任职要求：1、大专以上学历，理工科专业，所含专业包括计算机、电子信息、软件工程、自动化、测控、机电等。2、在京工作一年后要求回当地工作的，可申请调回当地省会城市的分公司或合作企业工作。3、入职前同意参加四个月的企业岗前项目实训。待遇：入职起薪平均薪酬在8000元/月以上，第二年起薪高于10000元/月。享受高端人才补助计划；签定正式劳动合同，享受国家规定的保险福利待遇。  二、大数据定岗委培实习工程师职位描述：在互联网时代，javaEE技术体系毫无疑问的成为了服务器端编程领域的王者，可以从事金融、互联网、电商、医疗等行业的核心软件系统开发。构建基于Hadoop、spark、Storm等大数据核心技术的商业支撑系统。1、参与大数据平台的相关项目开发和应用实施，负责平台维护和优化；2、参与历史数据库与数据仓库数据运维管理，性能分析及应用调优；3、参与数据集市、数据分析门户、BI的建设及维护；任职要求：1、国家统招本科以上学历，理工科优先。2、普通专科，两年以上工作经验，参加远程测试，成绩合格者。晋级空间：初级大数据开发工程师→中级开发工程师→高级技术专家→高层管理/CTO待遇：在入职之前需参加以大数据核心技术的岗前强化训练，起薪不低于9000元/月；工作两年后月薪在2万以上。工作地址：中国农机研究院"/>
    <s v="北京市昌平沙河高教园（中国农机研究院）                                                        查看职位地图"/>
    <x v="0"/>
    <s v="民营"/>
    <s v="IT服务(系统/数据/维护)"/>
    <n v="8001"/>
    <n v="10000"/>
    <x v="0"/>
    <x v="2"/>
    <n v="20"/>
    <x v="0"/>
    <x v="0"/>
    <x v="0"/>
    <n v="9000.5"/>
  </r>
  <r>
    <x v="0"/>
    <x v="691"/>
    <m/>
    <s v="职位月薪"/>
    <s v="4500-6000元/月"/>
    <d v="2018-03-19T09:11:39"/>
    <m/>
    <x v="3"/>
    <s v="大专"/>
    <s v="5人"/>
    <s v="职位描述：1、负责及时、准确统计各类数据，制作日报、周报、月报、季报、年报等报表；2、对数据进行分析，总结归纳数据走向，跟踪、反馈各项异常数据情况；3、对个性化的数据需求进行整理，协助提供所需资料；4、完成上级领导交办的其他工作。任职要求：1、专科及以上学历，计算机、金融、会计、经济相关专业；2、至少有1年以上数据方面工作经验；3、熟练使用EXCEL各类函数应用，及其他办公自动化软件；4、有良好的数据统计与分析能力，报表处理能力；5、细心、耐心、具备较强的执行力。职能类别：业务分析专员/助理统计员"/>
    <s v="上海市徐汇区龙田路195号4号楼3楼(邮编：200235)"/>
    <x v="0"/>
    <s v="民营"/>
    <s v="房地产/建筑/建材/工程"/>
    <n v="4500"/>
    <n v="6000"/>
    <x v="3"/>
    <x v="2"/>
    <n v="5"/>
    <x v="0"/>
    <x v="0"/>
    <x v="0"/>
    <n v="5250"/>
  </r>
  <r>
    <x v="0"/>
    <x v="692"/>
    <m/>
    <s v="职位月薪"/>
    <s v="20000-30000元/月"/>
    <d v="2018-03-21T09:18:15"/>
    <m/>
    <x v="1"/>
    <s v="本科"/>
    <s v="3人"/>
    <s v="岗位职责要求：1.参与产品和项目研发工作，配合其他团队完成产品功能和界面开发；2.熟悉JVM内存模型与结构、监控调优，分析JVM相应日志信息，进行优化调优；3.熟悉搭建和调优大数据基础平台，包括Hadoop/HBase/Hive/Sqoop/Kafka/Flume/Spark/Storm等大数据组件的环境搭建；4.维护线上系统的稳定性、可靠性，通过分析现象快速定位问题，进而提出优化方案，改进要求；5.完成大数据开发经理安排的其他工作。工作经验要求：1.计算类相关专业，本科及以上学历；2.具备3年以上大数据处理相关工作经验；3.精通大数据处理技术（如 Hadoop,Storm,Spark等）；4.精通大数据平台上流处理中间件技术（Flume、Kafka、RocketMQ等）；5.熟悉 RDBMS（Oracle,MySQL,PostgreSQL）,NoSQL（HBase,Redis）等主流数据库,精通 Java编程；6.具有丰富的分布式运算相关开发经验，有Hadoop、Hive、Mapreduce、Storm、Spark、Sparkstreaming等相关开发经验。"/>
    <s v="上海市黄浦区河南南路16号中汇大厦2楼氪空间235室"/>
    <x v="4"/>
    <s v="民营"/>
    <s v="IT服务(系统/数据/维护)"/>
    <n v="20000"/>
    <n v="30000"/>
    <x v="1"/>
    <x v="1"/>
    <n v="3"/>
    <x v="4"/>
    <x v="0"/>
    <x v="0"/>
    <n v="25000"/>
  </r>
  <r>
    <x v="0"/>
    <x v="693"/>
    <s v="五险一金"/>
    <s v="职位月薪"/>
    <s v="7000-10000元/月"/>
    <d v="2018-03-20T16:00:00"/>
    <m/>
    <x v="3"/>
    <s v="不限"/>
    <s v="1人"/>
    <s v="Position:Business Analysis Engineer (Education First Pudong Customer Experience Center/Call Center)Summary:Data system management and development. Daily operation and fully support telemarketers and Service teams for EF kids products; Analyze data to provide intelligence support to the management team. Explore potential value of data.Responsibilities:· Database management, System account management· Provide data operation report, support Sales/Service team with sales resource allocation.· Assist BI manager develop operation reports, provide support to management team via data analysis.· Basing on reasonable data analysis, proposal/coordinate projects to improve operations efficiencies.· Data cleaning.Qualifications:· 2+ years of working experience, call center experience is preferred· Familiar with sales force· Ability to create complex excel report, familiar with data analyze skills on excel.· Strong business-driven data analysis ability概要：管理维护数据库系统，为EF英孚青少儿产品的电话邀约与服务部门的运营提供支持和保障。挖掘数据价值，通过商务智能分析为管理团队的决策过程提供数据支持。职责：· 数据库系统管理维护，系统账号管理· 日常报表制作，为销售/服务团队的持续成功提供支持与保障· 协助运营经理整理分析运营过程中的各种数据报表，为管理团队的决策提供数据支持· 根据数据分析，协调项目销售资源，对运营所涉及的系统、流程等提出改进建议· 负责对数据处理，包括输入，清洗和整合，数据调度·为其他部门提供必要的技术支持帮助要求：· 2年以上工作经验，具备呼叫中心经验者优先· 熟悉sales force的使用· 能承受压力、有较好的沟通能力和良好的合作精神· 有互联网/移动互联网公司的数据库管理经验优先"/>
    <s v="上海市铜仁路258号九安广场1-4楼"/>
    <x v="1"/>
    <s v="外商独资"/>
    <s v="专业服务/咨询(财会/法律/人力资源等)"/>
    <n v="7000"/>
    <n v="10000"/>
    <x v="3"/>
    <x v="3"/>
    <n v="1"/>
    <x v="1"/>
    <x v="7"/>
    <x v="0"/>
    <n v="8500"/>
  </r>
  <r>
    <x v="0"/>
    <x v="164"/>
    <s v="五险一金"/>
    <s v="职位月薪"/>
    <s v="10001-15000元/月"/>
    <d v="2018-03-19T08:54:30"/>
    <m/>
    <x v="1"/>
    <s v="本科"/>
    <s v="1人"/>
    <s v="岗位职责：1、负责中心大数据平台的设计和功能开发2、负责大数据平台搭建及数据仓库建模。3、利用分布式计算集群实现对数据的分析、挖掘、处理、生成报表等4、利用大数据处理框架实现营销类流式场景功能开发及实时风控类流式场景功能开发；5、跟踪大数据技术的发展趋势，进行产品相关技术的预研任职要求：1、计算机相关专业，本科以上学历，3年以上软件开发经验2、熟练掌握Java编程，熟悉HBase，Spark，Flume／Sqoop，Hive等相关技术；3、熟悉主流分布式处理框架，如spark,hadoop。4、具备大型数据仓库架构设计、模型设计和性能调优等相关经验；5、熟悉掌握Linux／Shell命令和相关工具；6、优秀的团队合作与沟通能力；优先条件：1、具有银行、互联网金融类项目经验者优先；2、具有大数据Hadoop的实际项目交付经验优先；3、有搜索及推荐系统实现经验者优先"/>
    <s v="上海浦东新区来安路500号兴业银行"/>
    <x v="4"/>
    <s v="民营"/>
    <s v="计算机软件"/>
    <n v="10001"/>
    <n v="15000"/>
    <x v="1"/>
    <x v="1"/>
    <n v="1"/>
    <x v="4"/>
    <x v="0"/>
    <x v="0"/>
    <n v="12500.5"/>
  </r>
  <r>
    <x v="0"/>
    <x v="694"/>
    <s v="年底双薪"/>
    <s v="职位月薪"/>
    <s v="面议"/>
    <d v="2018-03-19T10:43:08"/>
    <m/>
    <x v="3"/>
    <s v="本科"/>
    <s v="1人"/>
    <s v="岗位职责:职责一：市场关键指标管控效果跟踪及汇报协助跟踪卡中心整体市场政策及属地市场策略的实施情况，协助监督分中心后续的实施效果，并及时向卡中心汇报。职责二：制定目标客户策略。负责结合卡中心目标客户策略和区域市场经营情况，制定目标客户落地策略和持续开展客群研究，指引销售开展精准获客。职责三：制定属地市场策略。（1）在卡中心市场风险政策指引下，按照卡中心整体战略目标，协助制定和管理属地市场策略，并协助组织推动策略在分中心的有效实施。（2）负责结合卡中心市场策略，基于目标客户制定商户策略，并基于商户体系制定营销策略。（3）定期协助向卡中心市场部、片区总监、分中心报告属地市场经营状况。职责四：属地市场研究分析。负责持续开展同业市场工作分析，对区域市场活动进行活动效果评估。职责五：属地资源统筹。负责统筹区域市场渠道、费用、系统，实现区域市场效能最大化。职责六：完成上级交办的其他工作。【工作地点】：上海市黄浦区西藏南路518号2楼至3楼任职资格:1.全日制本科或以上，数理统计及金融财务、IT专业者优先。2.至少有1年金融行业工作经验优先。3.具备良好的数据分析能力及公文写作能力。4.熟知信用卡业务5.熟练OFFICE办公软件。"/>
    <s v="上海市黄浦区西藏南路518号2楼至3楼"/>
    <x v="1"/>
    <s v="国企"/>
    <s v="银行"/>
    <m/>
    <m/>
    <x v="3"/>
    <x v="1"/>
    <n v="1"/>
    <x v="1"/>
    <x v="6"/>
    <x v="0"/>
    <n v="0"/>
  </r>
  <r>
    <x v="0"/>
    <x v="140"/>
    <s v="五险一金"/>
    <s v="职位月薪"/>
    <s v="4001-6000元/月"/>
    <d v="2018-03-13T15:53:13"/>
    <m/>
    <x v="0"/>
    <s v="大专"/>
    <s v="1人"/>
    <s v="岗位主要职责：1、负责对营销部门考核指标进行统计，找出异常点和问题点。2、负责对营销部门电话录音进行检查和数据录入。3、负责对营销部门每天电话量的统计及检查。4、完成上级领导安排的其他工作任职要求：1、大专及以上学历，从事过数据统计工作者优先；熟练掌握办公软件，特别是Excel的操作；"/>
    <s v="上海市浦东新区康桥路1157号Sohopark12栋2楼156-158号                                                        查看职位地图"/>
    <x v="0"/>
    <s v="民营"/>
    <s v="房地产/建筑/建材/工程"/>
    <n v="4001"/>
    <n v="6000"/>
    <x v="0"/>
    <x v="2"/>
    <n v="1"/>
    <x v="0"/>
    <x v="0"/>
    <x v="0"/>
    <n v="5000.5"/>
  </r>
  <r>
    <x v="0"/>
    <x v="695"/>
    <s v="每年多次调薪"/>
    <s v="职位月薪"/>
    <s v="6001-8000元/月"/>
    <d v="2018-03-16T09:27:32"/>
    <m/>
    <x v="3"/>
    <s v="本科"/>
    <s v="1人"/>
    <s v="岗位职责：1、整合和分析网络营销数据，并用于指导网络营销；2、负责网络媒介投放监控、市场推广跟踪、广告效果评估等分析工作，制作阶段性报告；3、互联网大数据分析（了解金融、消费品等行业网络营销行业趋势，消费需求挖掘，网民行为洞察，进行大数据分析和挖掘） ；4、紧密跟踪互联网与移动互联网的发展现状与趋势，为公司在移动互联网背景下开展营销创新提供建议。任职要求：1、本科及以上学历，应用数学、统计学或相关专业优先，有互联网行业数据分析经验优先；2、对网络营销有浓厚的兴趣并有一定见解，有互联网行业经验，以网络营销或互联网分析相关经验者尤佳；3、熟悉各类数据分析方法，例如：回归、聚类、等等， 熟练使用各类数据分析工具（Excel、Acess等）；4、出色的逻辑思维能力、学习能力和强烈的求知欲，并深刻理解互联网营销数据含义；5、优秀的团队合作精神，优秀的执行能力、沟通协调能力，强烈的责任心和正直严谨的工作态度。"/>
    <s v="上海市嘉定区众仁路399号A栋11楼"/>
    <x v="0"/>
    <s v="民营"/>
    <s v="教育/培训/院校"/>
    <n v="6001"/>
    <n v="8000"/>
    <x v="3"/>
    <x v="1"/>
    <n v="1"/>
    <x v="0"/>
    <x v="0"/>
    <x v="0"/>
    <n v="7000.5"/>
  </r>
  <r>
    <x v="0"/>
    <x v="68"/>
    <s v="五险一金"/>
    <s v="职位月薪"/>
    <s v="4500-6500元/月"/>
    <d v="2018-03-21T09:15:18"/>
    <m/>
    <x v="3"/>
    <s v="本科"/>
    <s v="1人"/>
    <s v="岗位职责1、负责数据报表的制作，做好预警通知和报表可视化。?2、计算业绩考核，对数据进行稽核，提升数据的准确性。?3、积极发现业务中的亮点和问题，撰写相关数据分析报告。?4、完善数据指标体系，提高数据产出效率。?5、认真执行领导交办的其他任务。任职要求1、熟练使用Excel分析处理大量复杂数据。?2、具备编写SQL查询数据库的实际应用能力。?3、熟练使用Python语言中Pandas数据分析包。?4、熟悉常用的数据分析方法。?5、制作专业数据分析报告的能力。"/>
    <s v="上海市闵行区宜山路1698号兴迪商务大厦1501室"/>
    <x v="1"/>
    <s v="民营"/>
    <s v="互联网/电子商务"/>
    <n v="4500"/>
    <n v="6500"/>
    <x v="3"/>
    <x v="1"/>
    <n v="1"/>
    <x v="1"/>
    <x v="0"/>
    <x v="0"/>
    <n v="5500"/>
  </r>
  <r>
    <x v="0"/>
    <x v="68"/>
    <s v="五险一金"/>
    <s v="职位月薪"/>
    <s v="10001-15000元/月"/>
    <d v="2018-03-21T09:25:55"/>
    <m/>
    <x v="0"/>
    <s v="不限"/>
    <s v="1人"/>
    <s v="工作职责：1、负责业务数据统计分析挖掘、发现问题以提供策略建议，并配合策划并落实精准营销方案 2、理解业务的方向和战略，产出有效的数据模型，形成分析报告，提供数据支持3、规划数据分析应用项目，开展并推动项目应用和发展。4、负责与技术部的后台产品沟通优化和完善公司的数据分析体系。任职资格：1、 本科及以上学历，统计学、数学等相关专业，2年以上数据统计分析工作经验； 2、 熟练SPSS SAS等数据分析软件； 3、具备良好的商业直觉和数据敏感度，能够捕获数据价值；4、 责任心强、诚信敬业、善于沟通，具有良好的团队合作精神； 5、 具有较强的逻辑分析和判断能力。"/>
    <s v="上海市长宁区金钟路999号"/>
    <x v="6"/>
    <s v="上市公司"/>
    <s v="互联网/电子商务"/>
    <n v="10001"/>
    <n v="15000"/>
    <x v="0"/>
    <x v="3"/>
    <n v="1"/>
    <x v="6"/>
    <x v="2"/>
    <x v="0"/>
    <n v="12500.5"/>
  </r>
  <r>
    <x v="0"/>
    <x v="140"/>
    <s v="五险一金"/>
    <s v="职位月薪"/>
    <s v="4000-7000元/月"/>
    <d v="2018-03-21T09:40:30"/>
    <m/>
    <x v="3"/>
    <s v="大专"/>
    <s v="5人"/>
    <s v="工作职责：1、对数据进行严格的审核，确保数据的准确性和及时性。2、协助各管理团队编制相关数据报表。3、负责数据录入、整理、比对、分析、交付等执行任务。4、上级交办的其他工作，协助处理相关事务。任职资格：1、2年以有相关的数据处理经验，对数据敏感度较高，大专及以上学历，有过数据类工作经验者优先。2、能熟练使用财务软件和Word、Excel等办公软件。3、有较好的逻辑思维能力和沟通能力，认真、耐心、细心。4、对数据敏感，工作细致，责任感强，良好的沟通能力、团队精神。"/>
    <s v="周浦镇沈梅路123弄31号3楼                                                        查看职位地图"/>
    <x v="4"/>
    <s v="股份制企业"/>
    <s v="其他"/>
    <n v="4000"/>
    <n v="7000"/>
    <x v="3"/>
    <x v="2"/>
    <n v="5"/>
    <x v="4"/>
    <x v="4"/>
    <x v="0"/>
    <n v="5500"/>
  </r>
  <r>
    <x v="0"/>
    <x v="696"/>
    <s v="无试用期"/>
    <s v="职位月薪"/>
    <s v="5000-6000元/月"/>
    <d v="2018-03-21T08:41:43"/>
    <m/>
    <x v="0"/>
    <s v="大专"/>
    <s v="20人"/>
    <s v="24元/每小时+500绩效，综合5500以上。高薪聘请，高薪聘请，高薪聘请招聘数据标注员50名！【招聘要求】18-38岁 男女不限 大专及以上学历，熟悉办公软件。【工作内容】公司提供电脑，主要用些办公软件给图片，文档标注。【工资待遇】24元/每小时+500绩效，每天8-10小时，做六休一食宿自理。综合6000左右。【工资发放】每月20号发工资【上班&amp;面试地址】闵行区永平南路203弄 地铁5号线东川路3号口出坐公交江川3路 ?公交3站路即到【上班时间】早上10点至晚上7点，加班另计"/>
    <s v="闵行区永平南路203弄                                                        查看职位地图"/>
    <x v="0"/>
    <s v="民营"/>
    <s v="外包服务"/>
    <n v="5000"/>
    <n v="6000"/>
    <x v="0"/>
    <x v="2"/>
    <n v="20"/>
    <x v="0"/>
    <x v="0"/>
    <x v="0"/>
    <n v="5500"/>
  </r>
  <r>
    <x v="0"/>
    <x v="164"/>
    <s v="14薪"/>
    <s v="职位月薪"/>
    <s v="15001-20000元/月"/>
    <d v="2018-03-21T09:07:43"/>
    <m/>
    <x v="3"/>
    <s v="本科"/>
    <s v="1人"/>
    <s v="岗位职责：1. 负责大数据平台整体架构规划模型设计、研发、优化和落地；2. 负责大数据平台建设并实现对BI分析、数据产品开发，3. 承担数据抽取、清洗、转化等数据处理程序开发任职资格：1. 本科及以上学历，2年以上大数据系统架构经验，具备大型数据仓库架构设计、模型设计优化研发等能力；2. 深入理解常用的数据建模理论，可独立把控数据仓库各层级的设计；3. 熟悉数据仓库模型设计与ETL开发经验，带领团队完成业务数据ETL流程处理，并确保数据质量；4. 丰富的大数据系统使用和开发经验，包括但不限于Hadoop/Spark/Hive/Hbase等，并能设计相关数据模型；5. 有统计学数学知识，机器学习算法、数据分析和挖掘经验者优先。"/>
    <s v="上海市普陀区中山北路"/>
    <x v="0"/>
    <s v="合资"/>
    <s v="互联网/电子商务"/>
    <n v="15001"/>
    <n v="20000"/>
    <x v="3"/>
    <x v="1"/>
    <n v="1"/>
    <x v="0"/>
    <x v="3"/>
    <x v="0"/>
    <n v="17500.5"/>
  </r>
  <r>
    <x v="0"/>
    <x v="144"/>
    <s v="五险一金"/>
    <s v="职位月薪"/>
    <s v="10001-15000元/月"/>
    <d v="2018-03-21T11:05:09"/>
    <m/>
    <x v="3"/>
    <s v="本科"/>
    <s v="10人"/>
    <s v="岗位职责：1. 负责信贷产品的信用评分模型建设，通过大数据管理，建立信贷业务信用评分模型，客户资信模型等数据模型，用于信贷业务的发展；2. 信贷模型策略实施：通过模型的判断和计算，对用户行为作出准确的预判，应用于信贷业务的风险管理模块，包括但不限于额度、利率等策略；3. 项目管理：负责与产品、系统开发部门对接， 确保模型量化策略的准确实施，以及上线后的监控优化；4. 负责设计并完善模型监控报告体系；5. 第三方征信数据合作建模、价值评估等；6. 其他建模相关工作任职要求：1、本科及以上学历，数学、应用数学、金融数学、统计学、自动化、人工智能相关专业优先；2、有模型建设工作经验，了解建模背后原理，能创造性的通过建模解决业务问题；3、曾从事以下行业的数据建模工作者优先考虑：金融数学、金融建模、信贷业务建模、评分卡建模；4、对于互联网信贷量化风控与建模技术有专研者优先，熟练使用SAS者优先；5、有激情，有理想，工作责任心强，抗压能力强，有较好的创新精神。"/>
    <s v="浦东新区张江高科技园区居里路"/>
    <x v="6"/>
    <s v="民营"/>
    <s v="基金/证券/期货/投资"/>
    <n v="10001"/>
    <n v="15000"/>
    <x v="3"/>
    <x v="1"/>
    <n v="10"/>
    <x v="6"/>
    <x v="0"/>
    <x v="1"/>
    <n v="12500.5"/>
  </r>
  <r>
    <x v="0"/>
    <x v="13"/>
    <s v="创业公司"/>
    <s v="职位月薪"/>
    <s v="10000-15000元/月"/>
    <d v="2018-03-19T14:35:14"/>
    <m/>
    <x v="3"/>
    <s v="本科"/>
    <s v="1人"/>
    <s v="岗位要求：1、理解数据资源特征，根据业务场景梳理数据分析模型；2、与相关部门密切沟通，负责所需数据的提取、查询、处理、分析等；3、多个数据分析项目经验，有担任项目经理经验者优先；4、熟悉银行相关业务者优先；基础要求：1、30岁以内，金融学、统计学、数学、信息管理等专业本科及以上学历，优秀硕士应届毕业生亦可；2、2年以上数据分析经验，具有出色的分析判断能力；3、熟练使用OFFICE软件，至少精通1种分析工具软件，如SPSS、SAS等，有过R或者Python经验者优先；4、严谨踏实，工作责任心强，有团队合作精神。?工作地点：上海市浦东新区张江镇盛荣路88弄盛大天地源创谷1号楼6层605室"/>
    <s v="浦东新区盛荣路88弄1号楼6层605                                                        查看职位地图"/>
    <x v="4"/>
    <s v="民营"/>
    <s v="专业服务/咨询(财会/法律/人力资源等)"/>
    <n v="10000"/>
    <n v="15000"/>
    <x v="3"/>
    <x v="1"/>
    <n v="1"/>
    <x v="4"/>
    <x v="0"/>
    <x v="0"/>
    <n v="12500"/>
  </r>
  <r>
    <x v="0"/>
    <x v="697"/>
    <s v="五险一金"/>
    <s v="职位月薪"/>
    <s v="15000-25000元/月"/>
    <d v="2018-03-12T10:33:06"/>
    <m/>
    <x v="1"/>
    <s v="本科"/>
    <s v="1人"/>
    <s v="岗位职责： 1、对既有业务流程和数据进行梳理、挖掘，搭建相关业务数据分析体系，确保业务稳定高效运行； 2、通过专题分析，对业务问题进行深入分析，为公司运营决策、产品方向等提供数据支持； 3、定期追踪业绩及其他关键业务指标情况，洞察到业务动作，提供决策基础； 4、沉淀分析思路与框架， 提炼数据产品需求，与相关团队（如技术开发团队） 协作并推动数据产品的落地； 5、与相关团队协作（如市场部、营销团队、广告部）进行数据建模工作，推动各部门的数据化运营。 任职要求：1.本科及以上学历，数学、统计学、经济学等相关专业； 2、具有各类数据挖掘建模经验，能够熟练使用SQL，R，Python , SAS/SPSS，Tableau，EXCEL，Google Analytics等数据分析工具； 3、有出色的数据处理、分析能力，对数据敏感，能够从日常数据中分析用户行为、深度挖掘用户需求并提出优化建议； 4、对数据有极强的敏感性，能够从调研数据和产品数据中提炼分析，挖掘产品体验存在的问题，为产品体验优化做引导； 5、有客户数据模型建立和运营经验、数据化运营经验、数据类产品类规划经验。"/>
    <s v="上海市长宁区金钟路968号凌空SOHO五号楼五层"/>
    <x v="0"/>
    <s v="民营"/>
    <s v="广告/会展/公关"/>
    <n v="15000"/>
    <n v="25000"/>
    <x v="1"/>
    <x v="1"/>
    <n v="1"/>
    <x v="0"/>
    <x v="0"/>
    <x v="0"/>
    <n v="20000"/>
  </r>
  <r>
    <x v="0"/>
    <x v="68"/>
    <s v="五险一金"/>
    <s v="职位月薪"/>
    <s v="8000-15000元/月"/>
    <d v="2018-03-20T14:36:21"/>
    <m/>
    <x v="3"/>
    <s v="本科"/>
    <s v="1人"/>
    <s v="岗位职责：1. 较强的业务理解能力2. 根据业务需要，跟踪大数据技术领域趋势并能结合实际业务应用；3. 负责数据分析与模型构建执行，探索与研究有效的数据模型；任职要求1.熟练掌握Hadoop，Yarn，Spark等技术并有2年以上的开发经验2.具备大数据的处理能力，掌握hive、SQL等相关数据提取工具，熟练操作excel、SAS/SPSS、PPT等工具；3.良好的数据敏感度,能从海量数据提炼核心结果；有丰富的数据分析、挖掘、清洗和建模的经验；4.具备良好的抗压能力、沟通能力、逻辑思维能力，有独立开展分析研究项目经验；"/>
    <s v="中国上海控江路1555号上海信息技术大厦12楼                                                        查看职位地图"/>
    <x v="0"/>
    <s v="股份制企业"/>
    <s v="计算机软件"/>
    <n v="8000"/>
    <n v="15000"/>
    <x v="3"/>
    <x v="1"/>
    <n v="1"/>
    <x v="0"/>
    <x v="4"/>
    <x v="0"/>
    <n v="11500"/>
  </r>
  <r>
    <x v="0"/>
    <x v="698"/>
    <s v="五险一金"/>
    <s v="职位月薪"/>
    <s v="6001-8000元/月"/>
    <d v="2018-03-21T11:03:49"/>
    <m/>
    <x v="0"/>
    <s v="不限"/>
    <s v="20人"/>
    <s v="工作职责：   1、 梳理用户服务部数据分析需求，规划报表需求，实现日常数据可视化；   2、 负责WEB 端以及APP端的产品业务分析、用户行为分析、用户画像分析，通过分析挖掘业务，能够给产品端、业务端提供合理化的建议；   3、 与多部门（包括业务部门、和大数据研发部等）密切沟通，负责所需数据的提取、查询、处理、分析等工作，以解决用户服务部的数据问题与需求；   4、 监控用户服务部日常运营及业务指标，及时对异常情况进行预警；   5、 及时完成领导交办的其他任务。      任职要求   1、本科及以上学历，计算机、经济、统计、软件工程、信息管理等相关专业；   2、具备优秀的职业素养和职业道德，热爱本行业，工作责任心强，有敬业精神，具备良好的团队合作精神；   3、较强的学习接收能力，能快速熟练的掌握公司软件产品的各种功能；   4、具有一定的分析问题和解决问题能力，能结合公司产品特点设计简单高效的解决方案。      公司福利：      1、五险一金、补充医疗保险   2、交通补贴、通讯补贴、餐饮补贴、生日补贴   3、年终奖、绩效奖金   4、员工聚餐、年度体检、旅游活动等   5、完善的假期组合：除了法定带薪年假外，根据工作年限我们还提供额外带薪假期   6、公司免费提供员工公寓"/>
    <s v="上海市徐汇区漕支东路95号                                                        查看职位地图"/>
    <x v="0"/>
    <s v="民营"/>
    <s v="大型设备/机电设备/重工业"/>
    <n v="6001"/>
    <n v="8000"/>
    <x v="0"/>
    <x v="3"/>
    <n v="20"/>
    <x v="0"/>
    <x v="0"/>
    <x v="0"/>
    <n v="7000.5"/>
  </r>
  <r>
    <x v="0"/>
    <x v="127"/>
    <m/>
    <s v="职位月薪"/>
    <s v="面议"/>
    <d v="2018-03-21T09:35:06"/>
    <m/>
    <x v="0"/>
    <s v="本科"/>
    <s v="2人"/>
    <s v="岗位职责：为现场销售团队提供全方位的数据报表支持及时有效的对现场一场指标进行分析，发觉各项问题原因，为令大宋的决策提供依据通过数据研究，找出最优参数范围，为现场觉得提供依据定期制定销售计划和人力计划即使有效的测算业务系数负责执行和落实上级安排的其他工作任职要求：本科（含）以上学历。口齿清晰，普通话标准。个性开朗、亲切随和、有耐心。头脑灵活，思维敏捷，喜欢创新，善于接受新事物。具有较强的事业心、上进心，勇于挑战高薪。熟练运用EXCEL、PPT、WORD等办公软件。工作细致认真，责任心强，对数据敏感且有良好的业务感觉，能承受较高强度的工作。工作时间：09：00---18：00"/>
    <s v="浦东新区新金桥路1888号"/>
    <x v="6"/>
    <s v="上市公司"/>
    <s v="基金/证券/期货/投资"/>
    <m/>
    <m/>
    <x v="0"/>
    <x v="1"/>
    <n v="2"/>
    <x v="6"/>
    <x v="2"/>
    <x v="1"/>
    <n v="0"/>
  </r>
  <r>
    <x v="0"/>
    <x v="699"/>
    <m/>
    <s v="职位月薪"/>
    <s v="10000-20000元/月"/>
    <s v="0002-01-01 00:00:00"/>
    <m/>
    <x v="1"/>
    <s v="本科"/>
    <s v="1人"/>
    <s v="岗位职责:1. 负责电商平台数据项目合作，线上线下数据整合及活动应用分析；2. 提供季度、月度的数据报告整理分享，包括全品牌会员基本信息、会员消费行为、产品信息、竞品及行业动态；3.品牌及渠道重大活动的数据研究及跟进。任职资格:1. 3年以上相关工作经验，有电商数据分析工作经验优先；2. 对数据敏感，具备优秀的数据分析及报表呈现能力；3.积极主动，认真负责，具有前瞻性思维和独立思考的能力。"/>
    <s v="上海市杨浦区江湾城路99号尚浦领世5号楼"/>
    <x v="1"/>
    <s v="股份制企业"/>
    <s v="快速消费品（食品/饮料/烟酒/日化）"/>
    <n v="10000"/>
    <n v="20000"/>
    <x v="1"/>
    <x v="1"/>
    <n v="1"/>
    <x v="1"/>
    <x v="4"/>
    <x v="0"/>
    <n v="15000"/>
  </r>
  <r>
    <x v="0"/>
    <x v="700"/>
    <m/>
    <s v="职位月薪"/>
    <s v="面议"/>
    <d v="2018-03-19T09:30:00"/>
    <m/>
    <x v="1"/>
    <s v="本科"/>
    <s v="3人"/>
    <s v="岗位职责:1.负责反欺诈风险模型建设所需数据收集、清洗及模型数据预处理；2.负责反欺诈风险模型构建的变量设计、变量计算及模型建设；3.负责反欺诈风险模型上线部署及效果监测。 任职资格:1.品行端正，具有全日制大学本科以上学历，统计学、数学、计算机等相关专业；2.具备3年以上大数据处理、建模经验，具备反欺诈领域数据挖掘经验优先；3.熟练掌握数据挖掘工具，对移动互联网业务及交易风险有一定了解；4.对数据敏感，具备良好的逻辑思维能力；5.具备高度的责任心及较强的执行能力，能够专注到数据处理的细节中不断打磨模型效果；6.能熟练使用数据处理挖掘工具，SQL\R\PYHTON\HIVE\SPARK\JAVA等。"/>
    <s v="深圳"/>
    <x v="6"/>
    <s v="国企"/>
    <s v="银行"/>
    <m/>
    <m/>
    <x v="1"/>
    <x v="1"/>
    <n v="3"/>
    <x v="6"/>
    <x v="6"/>
    <x v="0"/>
    <n v="0"/>
  </r>
  <r>
    <x v="0"/>
    <x v="4"/>
    <s v="健身俱乐部"/>
    <s v="职位月薪"/>
    <s v="10001-15000元/月"/>
    <s v="0002-01-01 00:00:00"/>
    <m/>
    <x v="0"/>
    <s v="不限"/>
    <s v="999人"/>
    <s v="岗位职责：1. 负责外部数据的测试及数据策略分析，包括业务数据的提取、处理、分析，撰写分析报告等；2. 对于部门内需求提供数据支持，对于风险规则配置提供建议；3. 根据对业务的深度理解，对数据进行深入挖掘；4. 对数据策略及数据项目的实施进行跟踪和管理；5. 完成领导交办的其他工作；6. 工作地点上海。任职要求：1、统招本科及以上学历，数学、统计学、数量经济学、运筹学、计算机等相关专业；2、熟练使用SAS、Python至少一种，使用时间至少一年以上；3、熟练使用SQL语言及Excel；4、1年以上风险数据分析经验，有互联网金融、汽车金融、银行、小贷等金融机构或公司数据分析经验优先；5、对个人信用风险有较深入的理解，有信贷风险规则设计或信用评分经验优先。6. 优秀的分析能力、学习能力、逻辑思维、沟通能力及书面表达能力。"/>
    <s v="上海市浦东新区杨高南路799号陆家嘴世纪金融广场 3号楼12F"/>
    <x v="1"/>
    <s v="上市公司"/>
    <s v="互联网/电子商务"/>
    <n v="10001"/>
    <n v="15000"/>
    <x v="0"/>
    <x v="3"/>
    <n v="999"/>
    <x v="1"/>
    <x v="2"/>
    <x v="0"/>
    <n v="12500.5"/>
  </r>
  <r>
    <x v="0"/>
    <x v="701"/>
    <s v="五险一金"/>
    <s v="职位月薪"/>
    <s v="10001-15000元/月"/>
    <d v="2018-03-21T09:25:55"/>
    <m/>
    <x v="0"/>
    <s v="不限"/>
    <s v="1人"/>
    <s v="工作职责：1、与各部门保持沟通，确保数据信息的准确性2、对数据进行筛选和整理，提高项目数据分析效率3、能从事内部管理所需报表的制作及分析4、能进行数据分析挖掘工作5、完成专项命题的分析研究工作，并提交工作报告6、对部门决策提供数据支持任职资格：1、本科及以上学历，数理统计等相关专业2、有较强数据处理及分析能力，对数字敏感3、思维敏捷，有较强的逻辑分析能力，善于发现和思考问题4、熟练使用常用数据软件SQL、Excel、SPSS、SAS5、具有良好的学习能力、理解能力，能承担一定的工作压力6、具有较强的沟通、协调应变能力"/>
    <s v="上海市长宁区金钟路999号"/>
    <x v="6"/>
    <s v="上市公司"/>
    <s v="互联网/电子商务"/>
    <n v="10001"/>
    <n v="15000"/>
    <x v="0"/>
    <x v="3"/>
    <n v="1"/>
    <x v="6"/>
    <x v="2"/>
    <x v="0"/>
    <n v="12500.5"/>
  </r>
  <r>
    <x v="0"/>
    <x v="13"/>
    <s v="五险一金"/>
    <s v="职位月薪"/>
    <s v="7000-10000元/月"/>
    <d v="2018-03-13T18:09:09"/>
    <m/>
    <x v="0"/>
    <s v="不限"/>
    <s v="1人"/>
    <s v="岗位职责：1、负责日常业务报表的设计、报送；2、负责相关部门数据需求处理；3、不定期进行专题类数据分析，专题内容涵盖业务、推广等，为运营管理提供数据支持和合理化建议；4、撰写数据分析报告、协助报告宣讲，包括但不仅限于专题类、月报、年报等；5、协助财务完成内部业绩核算、活动成本等；6、其他各项数据分析工作。任职要求：1、计算机、数学、统计学相关专业本科及以上学历，1年左右工作经验，优秀应届毕业生也可考虑。2、了解Hadoop平台，精通hive、SQL，能写复杂的hql/sql，有一定的hql/sql性能调优经验；3、精通EXCEL、PPT等常用OFFICE软件，熟悉神策、友盟、GA等分析工具优先；4、对数据敏感，有较好的逻辑思维能力、沟通表达与文本交付能力；5、有用户分析、互联网行业数据分析相关经验优先。"/>
    <s v="公司总部地址:上海市普陀区金沙江路1518弄近铁城市广场4楼"/>
    <x v="6"/>
    <s v="外商独资"/>
    <s v="互联网/电子商务"/>
    <n v="7000"/>
    <n v="10000"/>
    <x v="0"/>
    <x v="3"/>
    <n v="1"/>
    <x v="6"/>
    <x v="7"/>
    <x v="0"/>
    <n v="8500"/>
  </r>
  <r>
    <x v="0"/>
    <x v="104"/>
    <s v="五险一金"/>
    <s v="职位月薪"/>
    <s v="4001-6000元/月"/>
    <d v="2018-03-21T10:54:18"/>
    <m/>
    <x v="3"/>
    <s v="大专"/>
    <s v="1人"/>
    <s v="岗位职责：· 负责完成各类数据分析报告。· 负责销售报告统计(日报，周报，月报，季报，年报等）· 负责分析销售报告，为采购部同事提供各类数据。· 负责完成其它相关工作。要求：· 本科及以上学历,对零售业充满热情· 精通Excel·　较强的数据敏感度，逻辑分析能力· 有良好的团队合作及跨部门沟通能力，抗压能力强· 善于从数据中发现规律总结概括，严谨、细致，责任心强"/>
    <s v="上海市普陀区江宁路1158号友力国际大厦2102座"/>
    <x v="1"/>
    <s v="外商独资"/>
    <s v="零售/批发"/>
    <n v="4001"/>
    <n v="6000"/>
    <x v="3"/>
    <x v="2"/>
    <n v="1"/>
    <x v="1"/>
    <x v="7"/>
    <x v="0"/>
    <n v="5000.5"/>
  </r>
  <r>
    <x v="0"/>
    <x v="107"/>
    <m/>
    <s v="职位月薪"/>
    <s v="5000-6000元/月"/>
    <d v="2018-03-21T10:54:18"/>
    <m/>
    <x v="0"/>
    <s v="不限"/>
    <s v="1人"/>
    <s v="职责：1.托管门店信息和数据和报表的管理2.托管门店合同3.托管门店佣金和销售报表计算4.门店数据信息的整理和报表5.销售支持工作6.分配的其他任务要求技能：Excel精通学历背景：1.本科或专科计算机或财会背景2.1-2年的数据处理工作经验为佳3.能够独立积极的完成工作"/>
    <s v="上海市普陀区江宁路1158号友力国际大厦2102座"/>
    <x v="1"/>
    <s v="外商独资"/>
    <s v="零售/批发"/>
    <n v="5000"/>
    <n v="6000"/>
    <x v="0"/>
    <x v="3"/>
    <n v="1"/>
    <x v="1"/>
    <x v="7"/>
    <x v="0"/>
    <n v="5500"/>
  </r>
  <r>
    <x v="0"/>
    <x v="105"/>
    <s v="五险一金"/>
    <s v="职位月薪"/>
    <s v="4001-6000元/月"/>
    <d v="2018-03-21T10:54:18"/>
    <m/>
    <x v="3"/>
    <s v="大专"/>
    <s v="1人"/>
    <s v="岗位职责：-　采购部业务数据分析支持包括销售,库存,进货等-　负责数据库的维护和数据质量监控-　负责撰写每周销售报告要求：-　本科及以上学历,对零售业充满热情-　精通Excel-　较强的数据敏感度，逻辑分析能力-　有良好的团队合作及跨部门沟通能力，抗压能力强-　善于从数据中发现规律总结概括，严谨、细致，责任心强"/>
    <s v="上海市普陀区江宁路1158号友力国际大厦2102座"/>
    <x v="1"/>
    <s v="外商独资"/>
    <s v="零售/批发"/>
    <n v="4001"/>
    <n v="6000"/>
    <x v="3"/>
    <x v="2"/>
    <n v="1"/>
    <x v="1"/>
    <x v="7"/>
    <x v="0"/>
    <n v="5000.5"/>
  </r>
  <r>
    <x v="0"/>
    <x v="702"/>
    <s v="五险一金"/>
    <s v="职位月薪"/>
    <s v="18000-30000元/月"/>
    <d v="2018-03-21T09:18:15"/>
    <m/>
    <x v="1"/>
    <s v="本科"/>
    <s v="1人"/>
    <s v="岗位职责要求：1.参与产品和项目研发工作，配合其他团队完成产品功能和界面开发；2.熟悉JVM内存模型与结构、监控调优，分析JVM相应日志信息，进行优化调优；3.熟悉搭建和调优大数据基础平台，包括Hadoop/HBase/Hive/Sqoop/Kafka/Flume/Spark/Storm等大数据组件的环境搭建；4.维护线上系统的稳定性、可靠性，通过分析现象快速定位问题，进而提出优化方案，改进要求；5.完成大数据开发经理安排的其他工作。工作经验要求：1.计算类相关专业，本科及以上学历；2.具备3年以上大数据处理相关工作经验；3.精通大数据处理技术（如 Hadoop,Storm,Spark等）；4.精通大数据平台上流处理中间件技术（Flume、Kafka、RocketMQ等）；5.熟悉 RDBMS（Oracle,MySQL,PostgreSQL）,NoSQL（HBase,Redis）等主流数据库,精通 Java编程；6.具有丰富的分布式运算相关开发经验，有Hadoop、Hive、Mapreduce、Storm、Spark、Sparkstreaming等相关开发经验。"/>
    <s v="上海市黄浦区河南南路16号中汇大厦 2 楼235室"/>
    <x v="4"/>
    <s v="民营"/>
    <s v="IT服务(系统/数据/维护)"/>
    <n v="18000"/>
    <n v="30000"/>
    <x v="1"/>
    <x v="1"/>
    <n v="1"/>
    <x v="4"/>
    <x v="0"/>
    <x v="0"/>
    <n v="24000"/>
  </r>
  <r>
    <x v="0"/>
    <x v="140"/>
    <s v="五险一金"/>
    <s v="职位月薪"/>
    <s v="4001-6000元/月"/>
    <d v="2018-03-20T14:50:47"/>
    <m/>
    <x v="0"/>
    <s v="不限"/>
    <s v="1人"/>
    <s v="岗位职责：1. 日常数据核对2. 报表数据统计汇总3. 根据对数据的分析，指导产品、运营优化4. 根据销售数据分析和效果评估和总结活动执行情况5. 协助上级完成部门内部日常事务工作，积极完成上级交办的临时事务任职资格：1.统计数据相关专业优先2.有良好的逻辑思维、沟通协调能力3.工作耐心、仔细、善于沟通　，表达能力较强，有很强的团队合作意识4.熟练掌握Office，Excel及常用函数使用"/>
    <s v="黄浦区外滩SOHO大厦A座8层"/>
    <x v="1"/>
    <s v="民营"/>
    <s v="基金/证券/期货/投资"/>
    <n v="4001"/>
    <n v="6000"/>
    <x v="0"/>
    <x v="3"/>
    <n v="1"/>
    <x v="1"/>
    <x v="0"/>
    <x v="1"/>
    <n v="5000.5"/>
  </r>
  <r>
    <x v="0"/>
    <x v="703"/>
    <s v="五险一金"/>
    <s v="职位月薪"/>
    <s v="6001-8000元/月"/>
    <d v="2018-03-21T10:52:31"/>
    <m/>
    <x v="0"/>
    <s v="大专"/>
    <s v="5人"/>
    <s v="任职要求：1、大专及以上学历，通信、计算机、电子等相关专业2、有无经验均可，自我约束能力强，接受应届生；3、工作责任感强，有较好的钻研精神和团队合作意识。工作待遇：1、绩效+奖金+年终奖+五险一金+各类补贴（节假日、生日补贴等）；2、公司每一年调薪1-2次，根据员工工作表现及公司发展情况，调整幅度不等；3、工作时间：周一至周五9：00—18：00，周末双休+国家法定休假日；4、公司正处于高速发展中，晋升空间广阔；5、办公环境优美，人际关系轻松、和谐；6、丰富的团队活动：国内外旅游奖励、各种单项奖以及旅游奖励、不定期举行户外旅游活动：漂流、拓展、爬山、温泉、聚餐、K歌等；7、工作满一年员工享有公司规定7~15天年休假；员工享受带薪假同时享受在岗基本福利待遇。"/>
    <s v="上海徐汇漕河泾虹梅路2007号1号楼9楼"/>
    <x v="0"/>
    <s v="民营"/>
    <s v="计算机软件"/>
    <n v="6001"/>
    <n v="8000"/>
    <x v="0"/>
    <x v="2"/>
    <n v="5"/>
    <x v="0"/>
    <x v="0"/>
    <x v="0"/>
    <n v="7000.5"/>
  </r>
  <r>
    <x v="0"/>
    <x v="124"/>
    <s v="五险一金"/>
    <s v="职位月薪"/>
    <s v="7000-10000元/月"/>
    <d v="2018-03-20T08:59:14"/>
    <m/>
    <x v="0"/>
    <s v="本科"/>
    <s v="1人"/>
    <s v="岗位职责：1、负责400电话坐席，接听客户来电；2、负责客户关系维护；3、负责客户的对接及运营问题、需求对接及问题跟踪；4、研究跨境电子商务进出口政策变动；5、跨境进出口市场环境及发展趋势研究；5、上海口岸跨境进出口数据统计、分析，提供相应数据支持；6、其他口岸跨境进出口数据搜集、统计、分析，提供数据支持；7、及时向公司领导上报信息数据，做好相关记录。任职要求：1、善于与人沟通、合作，有良好的服务意识；2、本科以上学历，国际贸易，客户服务，数据分析工作经验者优先；3、熟练使用PPT、EXCEL，会使用SPSS等其他数据分析软件；4、思维灵活，思路清晰，具有较强的学习与探索能力和逻辑思维能力；5、有良好的合作精神和沟通能力。"/>
    <s v="上海市浦东新区张江镇博霞路185号5F"/>
    <x v="4"/>
    <s v="国企"/>
    <s v="互联网/电子商务"/>
    <n v="7000"/>
    <n v="10000"/>
    <x v="0"/>
    <x v="1"/>
    <n v="1"/>
    <x v="4"/>
    <x v="6"/>
    <x v="0"/>
    <n v="8500"/>
  </r>
  <r>
    <x v="0"/>
    <x v="13"/>
    <s v="五险一金"/>
    <s v="职位月薪"/>
    <s v="6001-8000元/月"/>
    <d v="2018-03-04T15:16:29"/>
    <m/>
    <x v="3"/>
    <s v="本科"/>
    <s v="1人"/>
    <s v="岗位职责：1、构建并完善行业数据信息的框架，建立行业数据库，跟踪预测行业发展态势，撰写专题和研究报告；2、建立与完善数据分析体系，制定数据统计规范，并实施落实；3、负责行业、公司内部数据的分析工作，挖掘数据分析需求，制定并实施分析方案，根据数据分析结果为企业的战略发展提供策略建议；4、发现并指出数据异常情况，提出预警和建议，为公司领导及时决策提供保障和参考；5、梳理全国的政府事务统计；6、完成部门交办的其他工作事宜。任职要求：1、本科及以上学历，数学、统计学、金融、经济学等相关专业优先考虑；2、熟练运用办公软件，具备一定理论分析、实证研究、数据分析研究能力，熟练掌握EXCEL、统计分析工具，至少熟练掌握和运用一种统计软件（sas、spss、r等）；3、具有良好的书面表达和口头沟通能力，能够熟练撰写理论及实证研究分析报告；4、具有较强的逻辑能力，工作严谨、责任心强、能承受工作压力。"/>
    <s v="闵行区浦江科技广场9楼7层"/>
    <x v="3"/>
    <s v="民营"/>
    <s v="基金/证券/期货/投资"/>
    <n v="6001"/>
    <n v="8000"/>
    <x v="3"/>
    <x v="1"/>
    <n v="1"/>
    <x v="3"/>
    <x v="0"/>
    <x v="1"/>
    <n v="7000.5"/>
  </r>
  <r>
    <x v="0"/>
    <x v="5"/>
    <s v="五险一金"/>
    <s v="职位月薪"/>
    <s v="6001-8000元/月"/>
    <d v="2018-03-21T10:50:48"/>
    <m/>
    <x v="3"/>
    <s v="本科"/>
    <s v="1人"/>
    <s v="岗位职责：1、负责日常销售数据的统计分析；2、进行数据需求支持，开展数据分析工作，基于数据分析成果，为部门提供策略分析和业务优化建议，持续改进运营效果；3、根据店铺运营数据需求，包括品牌、商品、运营、用户研究等各维度需求，提交数据需求并参与数据分析、数据挖掘工作；4、负责各类销售指标的月度、季度、年度统计报表和报告的制作、编写，并随时汇报销售动态；5、完成上级安排的其他工作。任职资格：1、本科以上学历，统计学专业或理工科专业学历的优先考虑；2、2年以上数据统计类相关工作经验，服装以及电子商务行业相关者优先考虑；3、熟悉常见的统计原理及方法，会数据分析软件；4、具备极强的责任心，对数字方面嗅觉灵敏，喜欢数据类分析，善于从数据中发现问题，解决问题，同时具备优秀的沟通表达能力，团队协作能力。福利待遇：包食宿：公司包一日三餐并提供良好的住宿环境；加薪待遇：公司根据个人表现评定绩效，提供加薪调整机会；人性化管理：人性化管理和企业文化，更重视人才的培养；良好的办公环境：公司提供优美办公环境给您，在安静舒适的办公区域工作；员工活动：丰富多彩的娱乐活动，让您在业余时间得到放松和快乐；班车接送：固定地铁站口有班车接送；"/>
    <s v="上海市宝山区共祥路439号精锐刚才加工办公4楼，花花公子                                                        查看职位地图"/>
    <x v="1"/>
    <s v="民营"/>
    <s v="耐用消费品（服饰/纺织/皮革/家具/家电）"/>
    <n v="6001"/>
    <n v="8000"/>
    <x v="3"/>
    <x v="1"/>
    <n v="1"/>
    <x v="1"/>
    <x v="0"/>
    <x v="0"/>
    <n v="7000.5"/>
  </r>
  <r>
    <x v="0"/>
    <x v="2"/>
    <s v="14薪"/>
    <s v="职位月薪"/>
    <s v="15001-20000元/月"/>
    <d v="2018-03-14T09:26:46"/>
    <m/>
    <x v="1"/>
    <s v="大专"/>
    <s v="1人"/>
    <s v="工作内容：1、负责管理并挖掘相关数据，包括业务需求的收集、数据采集需求的编写、规划、推进；2、负责组织将公司的各项业务数据进行整理、优化，提高数据的使用率；3、负责理解业务需求，应用先进的统计建模、数据挖掘、机器学习方法建立数据模型解决实际问题，提升业务指标，优化客户体验；4、负责指标体系分析，组织并实施对业务进行有效的监控；5、负责组织跨部门的专项业务分析， 推动部门内部的日常运转，并提出合理化改进建议；6、负责根据公司战略调整、业务发展和变化，对运营数据进行挖掘和分析，对流程优化、产品改进等工作予以数据支持，实现数据可视化、智能化。7、负责以数据为依托与制定精细化运营方案，对相关工作进行数据分析和评估，提供数据支持和改善建议，提升效果。任职资格：1. 211/985全日制本科，统计学、数学、计算机等相关专业优先；有零售业/电子商务/销售型公司优先；2.熟练编写SQL，精通EXCEL，有多维数据模型设计、报告、图表；3. 思路清晰严谨，具备强烈的好奇心和良好的沟通学习能力，团队协作意识和责任感强；4、具备数据收集、甄别和分析能力，能够独立指定数据分析方案并产出报告；5、学习能力强，具备良好的数据敏感度，能够结合业务场景，敏锐的捕获数据价值和产品机会。"/>
    <s v="闵行区浦江科技广场9号楼7层"/>
    <x v="3"/>
    <s v="民营"/>
    <s v="基金/证券/期货/投资"/>
    <n v="15001"/>
    <n v="20000"/>
    <x v="1"/>
    <x v="2"/>
    <n v="1"/>
    <x v="3"/>
    <x v="0"/>
    <x v="1"/>
    <n v="17500.5"/>
  </r>
  <r>
    <x v="0"/>
    <x v="704"/>
    <s v="五险一金"/>
    <s v="职位月薪"/>
    <s v="6001-8000元/月"/>
    <d v="2018-03-16T16:33:36"/>
    <m/>
    <x v="0"/>
    <s v="大专"/>
    <s v="2人"/>
    <s v="【岗位职责】1、负责驻点员工信息的及时录入和跟进；?2、负责系统异常数据跟进和解决；3、负责月度工资数据整理统计工作；?4、配合相关部门提供数据报表；?5、完成公司及部门领导安排的其他工作。【职位要求】1、大专或以上学历，财务、统计、数学类专业优先；2、能适应相对单一、重复式的工作模式；3、具有对数据的敏感性；4、具有较强的自我管理和工作执行能力，良好的语言表达；5、熟悉Word、office等办公软件；6、积极乐观，责任心强，有工作激情及较强的服务意识，擅长沟通，抗压能力强，具有团队合作精神；7、能接受到出差安排。"/>
    <s v="上海市普陀区新村路423弄26号                                                        查看职位地图"/>
    <x v="1"/>
    <s v="民营"/>
    <s v="跨领域经营"/>
    <n v="6001"/>
    <n v="8000"/>
    <x v="0"/>
    <x v="2"/>
    <n v="2"/>
    <x v="1"/>
    <x v="0"/>
    <x v="0"/>
    <n v="7000.5"/>
  </r>
  <r>
    <x v="0"/>
    <x v="705"/>
    <s v="五险一金"/>
    <s v="职位月薪"/>
    <s v="10001-15000元/月"/>
    <d v="2018-03-21T08:35:41"/>
    <m/>
    <x v="3"/>
    <s v="本科"/>
    <s v="1人"/>
    <s v="1）岗位要求1、熟练掌握java开发语言，熟悉多线程和线程调优，如懂scala开发更佳；2、熟悉Linux服务器环境、熟悉shell；3、熟悉分布式系统、集群管理、SOA架构等相关技术，熟悉hadoop on yarn集群部署和工作原理，熟练掌握MR开发，有大型集群开发运维经验更佳；4、熟悉以下技术中3种及以上者优先考虑：hive、hbase、impala、Nginx、zookeeper、redis、kafka、storm、spark、es、爬虫；5、具有良好的沟通能力和团队精神，具有良好的抗压能力。"/>
    <s v="上海市迎春路670号                                                        查看职位地图"/>
    <x v="4"/>
    <s v="其它"/>
    <s v="IT服务(系统/数据/维护)"/>
    <n v="10001"/>
    <n v="15000"/>
    <x v="3"/>
    <x v="1"/>
    <n v="1"/>
    <x v="4"/>
    <x v="5"/>
    <x v="0"/>
    <n v="12500.5"/>
  </r>
  <r>
    <x v="0"/>
    <x v="706"/>
    <s v="五险一金"/>
    <s v="职位月薪"/>
    <s v="10000-20000元/月"/>
    <d v="2018-03-21T10:11:11"/>
    <m/>
    <x v="1"/>
    <s v="本科"/>
    <s v="1人"/>
    <s v="岗位职责：1、大数据平台构建与开发2、大数据平台的监控、维护及优化。任职要求：1、本科及以上学历，计算机相关专业；2、精通Hadoop相关技术，包括Mapreduce，Hive，Spark，Storm等；3、两年以上大数据项目经验；丰富的Python或Scala或JAVA语言开发经验，具有良好的代码风格；4、对大数据技术和开发有热情，工作认真负责，有较强的学习能力和团队合作意识5、数据敏感，逻辑清晰、严谨；有零售业知识经验优先。"/>
    <s v="上海市普陀区真北路988号"/>
    <x v="0"/>
    <s v="民营"/>
    <s v="计算机软件"/>
    <n v="10000"/>
    <n v="20000"/>
    <x v="1"/>
    <x v="1"/>
    <n v="1"/>
    <x v="0"/>
    <x v="0"/>
    <x v="0"/>
    <n v="15000"/>
  </r>
  <r>
    <x v="0"/>
    <x v="274"/>
    <s v="年底双薪"/>
    <s v="职位月薪"/>
    <s v="20000-35000元/月"/>
    <d v="2018-03-21T10:30:20"/>
    <m/>
    <x v="3"/>
    <s v="本科"/>
    <s v="1人"/>
    <s v="【岗位职责】1.负责数据体系搭建，负责数据仓库开发；2.负责大数据计算和存储，对接外部第三方数据源，进行整理和清洗；3.负责数据建模、机器学习相关工作；4.负责规则引擎相关开发；5.将数据细节以可视化向团队呈现。【任职要求】1、本科以上学历，两年以上python开发工作经验；2、对关系型和非关系型数据库有深入了解；3、有一年以上hadoop, spark, hive等大数据开发经验；4、对数据敏感度高，自我驱动能力强，学习能力强，熟练掌握各种数据结构，能够熟练运用各类算法解决问题；"/>
    <s v="上海市徐汇区虹漕路88号越虹广场B座309室                                                        查看职位地图"/>
    <x v="4"/>
    <s v="合资"/>
    <s v="互联网/电子商务"/>
    <n v="20000"/>
    <n v="35000"/>
    <x v="3"/>
    <x v="1"/>
    <n v="1"/>
    <x v="4"/>
    <x v="3"/>
    <x v="0"/>
    <n v="27500"/>
  </r>
  <r>
    <x v="0"/>
    <x v="707"/>
    <m/>
    <s v="职位月薪"/>
    <s v="10001-15000元/月"/>
    <d v="2018-03-19T10:37:16"/>
    <m/>
    <x v="3"/>
    <s v="本科"/>
    <s v="1人"/>
    <s v="岗位职责:职责一：风控报表体系设计 数据分析报表的建立与优化周期性分析报表专项分析报表职责二： 外部产品接入测试及规则检视外部产品数据采集与测试外部数据风险分析职责三: 项目数据监测风险预警与政策分析贷后各指标的监测及预警职责四：完成上级领导安排的其他事务或临时性项目工作等1、结合上级领导安排的事情制定相关工作安排；2、及时完成并反馈结果。任职资格:1、数学、统计学等相关理工科本科及毕业2、有数据分析, 数据库管理、MIS报表搭建的相关经验"/>
    <s v="上海浦东新区"/>
    <x v="1"/>
    <s v="民营"/>
    <s v="基金/证券/期货/投资"/>
    <n v="10001"/>
    <n v="15000"/>
    <x v="3"/>
    <x v="1"/>
    <n v="1"/>
    <x v="1"/>
    <x v="0"/>
    <x v="1"/>
    <n v="12500.5"/>
  </r>
  <r>
    <x v="0"/>
    <x v="708"/>
    <m/>
    <s v="职位月薪"/>
    <s v="2001-4000元/月"/>
    <d v="2018-03-21T10:08:43"/>
    <m/>
    <x v="0"/>
    <s v="不限"/>
    <s v="1人"/>
    <s v="岗位职责：协助上级进行数据整合筛选运用Excel，SPSS等软件进行初步数据分析上级交代的其他工作任职要求：大三学生，一周可工作4-5天熟练运用Excel，SPSS软件工作细致，逻辑思维能力强如果你对该职位感兴趣，请发送简历至szhong@bareinternational.com."/>
    <s v="鲁班路600号803室"/>
    <x v="4"/>
    <s v="外商独资"/>
    <s v="专业服务/咨询(财会/法律/人力资源等)"/>
    <n v="2001"/>
    <n v="4000"/>
    <x v="0"/>
    <x v="3"/>
    <n v="1"/>
    <x v="4"/>
    <x v="7"/>
    <x v="0"/>
    <n v="3000.5"/>
  </r>
  <r>
    <x v="0"/>
    <x v="709"/>
    <s v="五险一金"/>
    <s v="职位月薪"/>
    <s v="10000-20000元/月"/>
    <d v="2018-03-21T10:30:20"/>
    <m/>
    <x v="3"/>
    <s v="本科"/>
    <s v="1人"/>
    <s v="【岗位职责】1、负责拓展和维护征信类、数据类供应商，进行接洽、谈判及后期维护工作；2、分析数据内/外部业务市场环境、了解行业动态与资讯；3、独立完成合作谈判，并维护合作关系；4、对整个商务合作的过程和结果负责，规划合作项目计划及进度执行。【任职要求】1、本科以上学历，金融、计算机等相关专业；2、一年以上数据合作或销售相关工作经验，熟悉金融、数据、征信行业，有成功合作经验；3、对互联网金融数据业务发展有深刻的理解和独到见解，具有广泛的行业人脉资源；4、有独立开发客户、运作项目的能力与经验；5、具备优秀的人际交往和社会活动能力，表达思路清晰，协调能力强；6、优秀的应届生亦可。【我们的团队】公司是一家垂直于航旅场景的金融科技公司，专注服务有旅行需求的人群，京东金融战略投资，目前已为各大航空公司及OTA平台提供信用支付解决方案。团队由来自渣打银行、阿里巴巴、拍拍贷、平安金融、连连支付、汇付天下、携程等行业精英组成，已与航班管家、中国东方航空、春秋航空、西部航空、吉祥航空、天津航空、首都航空、扬子江航空等达成合作，目前业务迅速扩张中。【更多福利】定期分享：组织行业或专业分享会，共同学习才能有进步个人发展：月度考核，定期激励，升值加薪在等着你【职业发展】入职培训+激励调薪+晋升机会，打破职场的天花板"/>
    <s v="上海市徐汇区虹漕路88号越虹广场B座309室                                                        查看职位地图"/>
    <x v="4"/>
    <s v="合资"/>
    <s v="互联网/电子商务"/>
    <n v="10000"/>
    <n v="20000"/>
    <x v="3"/>
    <x v="1"/>
    <n v="1"/>
    <x v="4"/>
    <x v="3"/>
    <x v="0"/>
    <n v="15000"/>
  </r>
  <r>
    <x v="0"/>
    <x v="710"/>
    <s v="五险一金"/>
    <s v="职位月薪"/>
    <s v="6000-10000元/月"/>
    <d v="2018-03-21T10:47:53"/>
    <m/>
    <x v="0"/>
    <s v="本科"/>
    <s v="1人"/>
    <s v="·职位描述1、确定所属产品的关键运营指标，利用产品运营数据和产品反馈，分析并发现产品运营问题；2、根据所负责产品线的运营和分析结果，制定产品改进和运营计划，推动产品改进迭代项目实施，并对效果负责；3、对运营活动效果有预估思考，以不断提升运营策略，具备良好的用户感和数据敏感性；·职位要求1、统招本科及以上学历；2、对互联网和移动互联网产品运营有深刻理解，具有良好的逻辑思维和敏锐的洞察力；3、熟悉使用办公软件，具有快速学习能力，执行力强；4、沟通能力强，责任心强，有良好的团队协作精神；5、有互联网、猎头相关经验者优先考虑；"/>
    <s v="上海-徐汇区 吴中路39号新概念大厦1503"/>
    <x v="3"/>
    <s v="民营"/>
    <s v="专业服务/咨询(财会/法律/人力资源等)"/>
    <n v="6000"/>
    <n v="10000"/>
    <x v="0"/>
    <x v="1"/>
    <n v="1"/>
    <x v="3"/>
    <x v="0"/>
    <x v="0"/>
    <n v="8000"/>
  </r>
  <r>
    <x v="0"/>
    <x v="23"/>
    <s v="五险一金"/>
    <s v="职位月薪"/>
    <s v="6000-8000元/月"/>
    <d v="2018-03-19T17:55:09"/>
    <m/>
    <x v="3"/>
    <s v="大专"/>
    <s v="1人"/>
    <s v="工作内容负责日常系统运营数据（日报、周报等）的分析及监测，能够及时发现异常及问题，并预警；深入了解业务逻辑，从整体角度建立数据支持方案，为相关团队日常运营及决策提供有效的数据支持；积极主动地理解业务、运营团队目标，通过应用分析方法和工具的灵活使用，提供风险预警或提出流程的建议方案等；完成领导交办的其他相关数据分析工作。岗位要求统计学、数学、计算机科学、数量经济或相关专业全日制本科及以上学历，有较强的数学功底和数据挖掘功底；对于数据分析工作有热情，逻辑性强，学习能力强，工作踏实，认真细致；具有独立撰写分析报告的能力，熟悉Word、Excel、Powerpoint等常用Office工作软件；具备数据分析、统计建模能力，熟悉 SPSS/SAS/R等工具和数据挖掘的常用算法，有数据分析、挖掘、清洗和建模的经验优先；良好的数据敏感度，能从海量数据提炼核心结果；有零售业、有互联网、电子商务、金融业等的大规模数据处理经验优工作地址上海市杨浦区大连路588号宝地广场B座"/>
    <s v="上海市杨浦区大连路588号宝地广场B座"/>
    <x v="1"/>
    <s v="外商独资"/>
    <s v="教育/培训/院校"/>
    <n v="6000"/>
    <n v="8000"/>
    <x v="3"/>
    <x v="2"/>
    <n v="1"/>
    <x v="1"/>
    <x v="7"/>
    <x v="0"/>
    <n v="7000"/>
  </r>
  <r>
    <x v="0"/>
    <x v="13"/>
    <s v="五险一金"/>
    <s v="职位月薪"/>
    <s v="10001-15000元/月"/>
    <d v="2018-03-21T10:28:04"/>
    <m/>
    <x v="1"/>
    <s v="本科"/>
    <s v="1人"/>
    <s v="岗位职责： 1、专项跟进，配合业务部门营销活动开展，运用 Excel 建立审核模型，审核活动方案，监控活动效果 2、制作经营报告，如经营月报，新行业报告，服务决策者了解公司业务动态 3、调研竞品信息，制作渗透率及竞品分析报告，服务决策者了解公司目前市场份额及竞品所占市场份额 4、建立监控报表，如补件周报，各金额区间过件情况周报，方便前端人员查看交易中的补件及降额情况 5、承接数据需求，运用 Mysql 数据库，查询获取业务信息，为决策提供支持 岗位要求：1、 计算机、统计学、数学、计量经济学、金融学等相关专业，本科及以上学历，1年以上数据分析相关工作经验。 2、统计基础知识扎实，对回归、聚类、判别等算法有一定经验；熟练掌握SQL，至少熟练掌握Python或R中的一种工具，有SAS或Hadoop或JAVA/JS经验者优先。 3、具备敏锐的洞察、分析能力，有严谨客观的分析态度和良好的沟通表达能力、具备时间管理能力。 4、具有海量数据挖掘、分析相关项目的工作经验者优先。 5、有银行、支付、互联网金融等相关行业背景优先。 6、良好的分析报告撰写能力，能制作数据分析报告；"/>
    <s v="龙漕路299号                                                        查看职位地图"/>
    <x v="0"/>
    <s v="民营"/>
    <s v="互联网/电子商务"/>
    <n v="10001"/>
    <n v="15000"/>
    <x v="1"/>
    <x v="1"/>
    <n v="1"/>
    <x v="0"/>
    <x v="0"/>
    <x v="0"/>
    <n v="12500.5"/>
  </r>
  <r>
    <x v="0"/>
    <x v="13"/>
    <m/>
    <s v="职位月薪"/>
    <s v="15001-20000元/月"/>
    <d v="2018-03-13T18:09:09"/>
    <m/>
    <x v="0"/>
    <s v="不限"/>
    <s v="2人"/>
    <s v="岗位职责：1、运营数据监控，通过对关键指标的监控，能够快速定位波动原因和待优化清单；为营运提供决策支持；2、餐厅经营状况诊断，针对餐厅运营环节进行全面问题诊断定位、并给出策略建议；工作交付结果：餐厅诊断报告；3、运营策略验证，针对运营重要策略项目的效果进行验证和新机会探索；工作交付结果：项目方案、结项报告；4、推动运营数据模型或报表的产品化、工具化；5、完成领导交代的其他工作；任职要求：1、学历：统招本科及以上学历；统计学、应用数据、计算机等相关专业优先；2、工具应用：熟练编写sql取数能力，精通EXCEL；熟悉R，Python，SPSS，Tableau的优先。3、分析方法：掌握常用数据分析方法，熟悉常用的算法模型，具备独立数据收集、甄别和分析能力，能够独立制定数据分析方案并产出完整分析报告；4、能力要求：具有较强的逻辑思维能力、归纳总结能力和沟通能力；学习能力强，具备良好的数据敏感度，能够结合业务场景，敏锐的捕获数据价值和产品机会；具备良好的团队协作能力和项目推进能力；5、工作经验：2年以上电子商务、O2O等互联网或零售行业的数据分析工作经验；"/>
    <s v="上海市普陀区金沙江路1518弄近铁城市广场4楼"/>
    <x v="6"/>
    <s v="外商独资"/>
    <s v="互联网/电子商务"/>
    <n v="15001"/>
    <n v="20000"/>
    <x v="0"/>
    <x v="3"/>
    <n v="2"/>
    <x v="6"/>
    <x v="7"/>
    <x v="0"/>
    <n v="17500.5"/>
  </r>
  <r>
    <x v="0"/>
    <x v="140"/>
    <s v="五险一金"/>
    <s v="职位月薪"/>
    <s v="4001-6000元/月"/>
    <d v="2018-03-20T11:55:22"/>
    <m/>
    <x v="0"/>
    <s v="不限"/>
    <s v="1人"/>
    <s v="工作内容负责日常系统运营数据（日报、周报等）的分析及监测，能够及时发现异常及问题，并预警；深入了解业务逻辑，从整体角度建立数据支持方案，为相关团队日常运营及决策提供有效的数据支持；积极主动地理解业务、运营团队目标，通过应用分析方法和工具的灵活使用，提供风险预警或提出流程的建议方案等； 完成领导交办的其他相关数据分析工作。岗位要求统计学、数学、计算机科学、数量经济或相关专业全日制本科及以上学历，有较强的数学功底和数据挖掘功底；对于数据分析工作有热情，逻辑性强，学习能力强，工作踏实，认真细致；具有独立撰写分析报告的能力，熟悉Word、Excel、Powerpoint等常用Office工作软件；具备数据分析、统计建模能力，熟悉 SPSS/SAS/R等工具和数据挖掘的常用算法，有数据分析、挖掘、清洗和建模的经验优先；良好的数据敏感度，能从海量数据提炼核心结果；有零售业、有互联网、电子商务、金融业等的大规模数据处理经验优"/>
    <s v="上海市杨浦区大连路588号宝地广场B座"/>
    <x v="1"/>
    <s v="外商独资"/>
    <s v="教育/培训/院校"/>
    <n v="4001"/>
    <n v="6000"/>
    <x v="0"/>
    <x v="3"/>
    <n v="1"/>
    <x v="1"/>
    <x v="7"/>
    <x v="0"/>
    <n v="5000.5"/>
  </r>
  <r>
    <x v="0"/>
    <x v="68"/>
    <s v="五险一金"/>
    <s v="职位月薪"/>
    <s v="12500-20000元/月"/>
    <d v="2018-03-20T11:16:04"/>
    <m/>
    <x v="3"/>
    <s v="硕士"/>
    <s v="2人"/>
    <s v="岗位描述：1.开展电动汽车数据研究，规划数据分析应用项目，开展并推动项目应用；2.配合部门的战略发展，对现有业务或新业务进行高质量的分析，支持管理决策；3.对业务数据进行深入分析和解读，准确定位业务问题和原因，向公司各管理层提供运营分析报告；4.基于海量数据，挖掘数据规律并建立分析模型；5.负责建立数据异常预警机制。任职要求：1.硕士及以上学历，1年以上数据分析工作经验，应用数学、统计学、营销、经济学等相关专业，具有大数据挖掘、AI等领域应用经验者优先；2.对数据具有高度的敏感度和警觉性，能够洞察数据异常的原因，并提出改进意见；3.较强的逻辑分析能力和文字表达能力，具备数据分析报告撰写能力；4.具有较强的工作主动性，工作认真、负责、细致、敬业，优异的沟通能力以及团队协作能力。"/>
    <s v="上海市嘉定区上海国际汽车城大厦                                                        查看职位地图"/>
    <x v="0"/>
    <s v="国企"/>
    <s v="房地产/建筑/建材/工程"/>
    <n v="12500"/>
    <n v="20000"/>
    <x v="3"/>
    <x v="0"/>
    <n v="2"/>
    <x v="0"/>
    <x v="6"/>
    <x v="0"/>
    <n v="16250"/>
  </r>
  <r>
    <x v="0"/>
    <x v="711"/>
    <s v="五险一金"/>
    <s v="职位月薪"/>
    <s v="4001-6000元/月"/>
    <d v="2018-03-21T08:33:16"/>
    <m/>
    <x v="3"/>
    <s v="不限"/>
    <s v="1人"/>
    <s v="工作职责：1、负责货物入库数据的录入工作；2、负责缺货到货统计；3、基于数据，结合公司战略和对业务发展的深入理解，提供财务相关分析；4、协助仓库进行合理规划，整合配货流程，提高配货效率；5、协助仓库做好每月盘点；6、协助售后收货（对于需售后处理退回的产品进行正、疵分类并制表给客服部作相应处理）；7、根据ERP系统内已生成的订单进行配货及出库（上海仓库少量）；8、及时传达接受其他部门与仓库的信息，主动配合好其他部门与自己岗位有关的工作；9、积极完成上级交办的其他工作。任职要求：1、大专以上学历，有一年以上工作经验，工作认真负责，吃苦耐劳，有较强的抗压力；2、office操作流畅，熟悉excel操作录入；3、工作积极，主动性强；有较强的沟通能力；工作时间：做六休一"/>
    <s v="上海市闸北区永兴路258弄1号兴亚广场20F 2015室                                                        查看职位地图"/>
    <x v="4"/>
    <s v="股份制企业"/>
    <s v="互联网/电子商务"/>
    <n v="4001"/>
    <n v="6000"/>
    <x v="3"/>
    <x v="3"/>
    <n v="1"/>
    <x v="4"/>
    <x v="4"/>
    <x v="0"/>
    <n v="5000.5"/>
  </r>
  <r>
    <x v="0"/>
    <x v="23"/>
    <s v="创业公司"/>
    <s v="职位月薪"/>
    <s v="8001-10000元/月"/>
    <d v="2018-03-21T10:03:18"/>
    <m/>
    <x v="3"/>
    <s v="本科"/>
    <s v="2人"/>
    <s v="【岗位职责】统计、分析销售等相关部门线下开发数据，发现并解决问题，提高资源开发率；跟踪APP线上用户使用数据，为产品优化提供数据支持；【任职要求】本科及以上学历要求，统计、金融、社会学相关专业优先1年以上数据分析经验，对金融行业运营了解优先掌握EXCEL函数，会通过宏提升制表效率，PPT制作可读性强。具备良好的数据分析思路（有实战经验优先），严谨细致有探究精神，踏实有良好的沟通推动能力。"/>
    <s v="上海市浦东新区东方路1267弄8号13号楼陆家嘴金融服务广场二期9-10层                                                        查看职位地图"/>
    <x v="0"/>
    <s v="民营"/>
    <s v="基金/证券/期货/投资"/>
    <n v="8001"/>
    <n v="10000"/>
    <x v="3"/>
    <x v="1"/>
    <n v="2"/>
    <x v="0"/>
    <x v="0"/>
    <x v="1"/>
    <n v="9000.5"/>
  </r>
  <r>
    <x v="0"/>
    <x v="712"/>
    <s v="五险一金"/>
    <s v="职位月薪"/>
    <s v="4500-6000元/月"/>
    <d v="2018-03-21T10:54:18"/>
    <m/>
    <x v="0"/>
    <s v="大专"/>
    <s v="1人"/>
    <s v="商品部数据录入文员岗位职责：·????? 维护并更新AS400(数据系统)内各类基础数据。·????? 为关联部门提供有效数据及简单的分析报告·????? 完成主管要求的其它相关工作。??要求：?·???????? 大专学历,对零售业充满热情·???????? 认真，细心，能独立完成工作·???????? 较强的数据敏感度，逻辑分析能力·???????? 有良好的团队合作及跨部门沟通能力"/>
    <s v="上海市普陀区江宁路1158号友力国际大厦2102座                                                        查看职位地图"/>
    <x v="1"/>
    <s v="外商独资"/>
    <s v="零售/批发"/>
    <n v="4500"/>
    <n v="6000"/>
    <x v="0"/>
    <x v="2"/>
    <n v="1"/>
    <x v="1"/>
    <x v="7"/>
    <x v="0"/>
    <n v="5250"/>
  </r>
  <r>
    <x v="0"/>
    <x v="199"/>
    <s v="五险一金"/>
    <s v="职位月薪"/>
    <s v="20001-30000元/月"/>
    <d v="2018-03-14T09:33:02"/>
    <m/>
    <x v="2"/>
    <s v="本科"/>
    <s v="1人"/>
    <s v="岗位职责：1、 参与并负责大数据架构的搭建、开发和维护监控2、 熟悉统计分析/数学建模/数据挖掘等方法3、 提供有价值的商业数据、模型、算法支持4、 参与公司平台化产品的开发任职要求：1.本科及以上学历，计算机、统计、数据挖掘专等相关业，5年及以上的Java开发经验，2年以上大数据挖掘数据分析经验； 2.精通Hadoop、Spark等大数据生态系统和技术架构，有Map/Reduce开发运维经验，具有Storm、Spark、Hbase等大数据平台经验； 3.熟悉常用的数据库和SQL，逻辑性强，对数字敏感，思维缜密，具4.熟悉Linux的基本操作及应用部署，了解Shell命令 5.良好的沟通与团队合作能力"/>
    <s v="上海市黄浦区北京东路668号科技京城B区706室                                                        查看职位地图"/>
    <x v="3"/>
    <s v="上市公司"/>
    <s v="计算机软件"/>
    <n v="20001"/>
    <n v="30000"/>
    <x v="2"/>
    <x v="1"/>
    <n v="1"/>
    <x v="3"/>
    <x v="2"/>
    <x v="0"/>
    <n v="25000.5"/>
  </r>
  <r>
    <x v="0"/>
    <x v="713"/>
    <s v="五险一金"/>
    <s v="职位月薪"/>
    <s v="30001-50000元/月"/>
    <d v="2018-03-21T10:02:05"/>
    <m/>
    <x v="2"/>
    <s v="本科"/>
    <s v="1人"/>
    <s v="工作职责：1、负责企业大数据应用平台的设计、搭建和持续优化；2、指导开发工程师，为团队解决技术障碍；3、负责或参与技术团队的建设和管理；4、评审平台相关系统设计，并参与软件需求评审。任职资格：1、全日制大学本科及以上学历，计算机、数学或相关专业。3年以上开发经验，1年以上流式计算开发经验；2、精通Hadoop生态及高性能缓存相关的各种工具并有实战经验，包括但不限于 storm/kafka/redis/hadoop/hbase等；3、有优秀的业务理解能力，能理解清楚业务并进行合理的模块和架构设计；4、有过海量数据或高并发的大型项目架构设计经验；5、有带团队经验和能力，具有较强的沟通，表达能力；6、具有实时计算、复杂事件处理、图计算经验者优先；7、具备金融业务风控或者营销项目开发经验者优先。"/>
    <s v="上海浦东新区来安路686号                                                        查看职位地图"/>
    <x v="6"/>
    <s v="股份制企业"/>
    <s v="银行"/>
    <n v="30001"/>
    <n v="50000"/>
    <x v="2"/>
    <x v="1"/>
    <n v="1"/>
    <x v="6"/>
    <x v="4"/>
    <x v="0"/>
    <n v="40000.5"/>
  </r>
  <r>
    <x v="0"/>
    <x v="714"/>
    <s v="五险一金"/>
    <s v="职位月薪"/>
    <s v="10001-15000元/月"/>
    <d v="2018-03-21T10:19:13"/>
    <m/>
    <x v="1"/>
    <s v="大专"/>
    <s v="1人"/>
    <s v="1、负责公司物联网卡、物联网平台、方案解决等销售服务及市场拓展，发掘行业大客户及目标客户，并完成公司相应考核指标。2、针对具体目标客户，制定并实施有效的销售方案，执行、完成销售计划3、帮助客户分析其业务模式，深挖客户真实需求，向客户提供有效完整的解决方案与服务4、负责公司年度销售目标的实并进行销售渠道的开发、维护、更新及管理5、上级领导交办的其他工作 任职要求：1、本科及以上学历，计算机、通信、电子、信息管理等相关专业优先2、3年以上相关行业解决方案经验3、有软件定制化成功的大客户开发经验、丰富的客户开拓和市场开拓经验4、具备较强的书面/口头表达能力、谈判能力、沟通能力、公关能力、计划执行能力、客户服务能力5、对大数据技术、物联网、智慧交通、舆情等有一定的了解6、能独立承担项目售前的客户需求分析、系统解决方案设计、项目管理与跟进者优先"/>
    <s v="上海市静安区共和新路3088弄祥腾财富广场3号楼205室                                                        查看职位地图"/>
    <x v="4"/>
    <s v="股份制企业"/>
    <s v="通信/电信运营、增值服务"/>
    <n v="10001"/>
    <n v="15000"/>
    <x v="1"/>
    <x v="2"/>
    <n v="1"/>
    <x v="4"/>
    <x v="4"/>
    <x v="0"/>
    <n v="12500.5"/>
  </r>
  <r>
    <x v="0"/>
    <x v="588"/>
    <s v="五险一金"/>
    <s v="职位月薪"/>
    <s v="30001-50000元/月"/>
    <d v="2018-03-21T10:02:05"/>
    <m/>
    <x v="2"/>
    <s v="本科"/>
    <s v="1人"/>
    <s v="工作职责：1、建立解决业务问题的数据分析框架；2、利用分布式计算技术来处理大型数据集，开发/设计数据挖掘算法，应用机器学习技术和算法实现预测建模；3、负责指导团队成员进行数据分析和挖掘；4、负责或参与数据分析团队的建设和管理。任职资格：1、全日制大学本科及以上学历，计算机、数学或相关专业。具有3年以上数据分析和挖掘经验，至少1年以上对非结构化数据的分析或挖掘经验；2、对数据驱动业务有深入理解，对数据与业务方面有足够敏感性，有很强的逻辑分析能力和独立思考能力；3、熟悉统计建模和数据挖掘算法，包括决策树、关联规则概率网络、集群、回归等；4、至少掌握一种数据库，如DB2、SQL Server或Oracle数据库等；5、至少精通一种数据挖掘工具，如R、SAS等；6、有带团队经验和能力，具备良好的沟通能力和团队合作。"/>
    <s v="上海浦东新区来安路686号                                                        查看职位地图"/>
    <x v="6"/>
    <s v="股份制企业"/>
    <s v="银行"/>
    <n v="30001"/>
    <n v="50000"/>
    <x v="2"/>
    <x v="1"/>
    <n v="1"/>
    <x v="6"/>
    <x v="4"/>
    <x v="0"/>
    <n v="40000.5"/>
  </r>
  <r>
    <x v="0"/>
    <x v="35"/>
    <m/>
    <s v="职位月薪"/>
    <s v="5000-7000元/月"/>
    <d v="2018-03-21T10:02:42"/>
    <m/>
    <x v="1"/>
    <s v="大专"/>
    <s v="1人"/>
    <s v="一、岗位职责：1、收集各项销售数据并分析，提出改进建议；2、支持开新店系统支持，负责商品分类、建档；3、货品编码及进销存商品数据管理；4、协助营运部开展门店各项营运及督导工作，协助起草营运制度及流程。二、任职资格：1、全日制大专以上学历，心细，责任心强，有相关工作经验2年以上；2、精通Excel、PPT，熟练运用Excel中的宏、函数；3、有往营运管理岗位晋升计划的优先考虑。"/>
    <s v="上海市闸北区天目西路290号康吉大厦市政楼705-711室                                                        查看职位地图"/>
    <x v="3"/>
    <s v="民营"/>
    <s v="零售/批发"/>
    <n v="5000"/>
    <n v="7000"/>
    <x v="1"/>
    <x v="2"/>
    <n v="1"/>
    <x v="3"/>
    <x v="0"/>
    <x v="0"/>
    <n v="6000"/>
  </r>
  <r>
    <x v="0"/>
    <x v="715"/>
    <s v="创业公司"/>
    <s v="职位月薪"/>
    <s v="10000-20000元/月"/>
    <d v="2018-03-21T10:30:20"/>
    <m/>
    <x v="3"/>
    <s v="本科"/>
    <s v="1人"/>
    <s v="【岗位职责】1、负责拓展和维护征信类、数据类供应商，进行接洽、谈判及后期维护工作；2、分析数据内/外部业务市场环境、了解行业动态与资讯；3、独立完成合作谈判，并维护合作关系；4、对整个商务合作的过程和结果负责，规划合作项目计划及进度执行。?【任职要求】1、本科以上学历，金融、计算机等相关专业；2、一年以上数据合作或销售相关工作经验，熟悉金融、数据、征信行业，有成功合作经验；3、对互联网金融数据业务发展有深刻的理解和独到见解，具有广泛的行业人脉资源；4、有独立开发客户、运作项目的能力与经验；5、具备优秀的人际交往和社会活动能力，表达思路清晰，协调能力强；6、优秀的应届生亦可。?【我们的团队】公司是一家垂直于航旅场景的金融科技公司，专注服务有旅行需求的人群，京东金融战略投资，目前已为各大航空公司及OTA平台提供信用支付解决方案。团队由来自渣打银行、阿里巴巴、拍拍贷、平安金融、连连支付、汇付天下、携程等行业精英组成，已与航班管家、中国东方航空、春秋航空、西部航空、吉祥航空、天津航空、首都航空、扬子江航空等达成合作，目前业务迅速扩张中。?【更多福利】定期分享：组织行业或专业分享会，共同学习才能有进步个人发展：月度考核，定期激励，升值加薪在等着你?【职业发展】入职培训+激励调薪+晋升机会，打破职场的天花板"/>
    <s v="上海市徐汇区虹漕路88号越虹广场B座309室                                                        查看职位地图"/>
    <x v="4"/>
    <s v="合资"/>
    <s v="互联网/电子商务"/>
    <n v="10000"/>
    <n v="20000"/>
    <x v="3"/>
    <x v="1"/>
    <n v="1"/>
    <x v="4"/>
    <x v="3"/>
    <x v="0"/>
    <n v="15000"/>
  </r>
  <r>
    <x v="0"/>
    <x v="716"/>
    <s v="五险一金"/>
    <s v="职位月薪"/>
    <s v="8001-10000元/月"/>
    <d v="2018-03-21T09:58:47"/>
    <m/>
    <x v="0"/>
    <s v="本科"/>
    <s v="1人"/>
    <s v="1.负责处理销售业绩报表；2.负责每月佣金的计算3.负责每月及每季度考核计算4. 配合业务需求，和销售团队保持密切沟通，支持基本法的各项优化测算和成本管控5.分析销售数据，为团队的管理提供丰富的深层数据分析报表；6.积极合理的处理日常工作；岗位要求：1.精通EXCEL表格的数据处理技巧，特别是能熟练运用透析表、函数等功能2.对数据敏感，有良好的数据处理能力；3.工作细致认真，有良好的执行业及职业素养，能承受一定的工作压力；4.条理清晰、踏实、细心、责任心强、吃苦耐劳。工作地址陆家嘴世纪金融广场3号楼26楼"/>
    <s v="陆家嘴世纪金融广场3号楼26楼                                                        查看职位地图"/>
    <x v="0"/>
    <s v="其它"/>
    <s v="基金/证券/期货/投资"/>
    <n v="8001"/>
    <n v="10000"/>
    <x v="0"/>
    <x v="1"/>
    <n v="1"/>
    <x v="0"/>
    <x v="5"/>
    <x v="1"/>
    <n v="9000.5"/>
  </r>
  <r>
    <x v="0"/>
    <x v="717"/>
    <s v="五险一金"/>
    <s v="职位月薪"/>
    <s v="30001-50000元/月"/>
    <d v="2018-03-21T10:01:35"/>
    <m/>
    <x v="2"/>
    <s v="本科"/>
    <s v="1人"/>
    <s v="工作职责：1、负责企业级大数据平台的设计和研发工作，制定数据架构的规划、及实施标准和规范，并确保有效的执行；2、负责或参与技术团队的建设和管理 。任职资格：1、计算机或信息技术相关专业本科及以上学历；对大数据领域有丰富的经验，具有5年或以上大数据平台的研发经验；2、 深入理解MR和HDFS的工作原理；熟练掌握Hadoop/Hive/HBASE的运维和调优方法；3、掌握或使用过Storm、Spark、flume、kafka、Redis等产品；4、熟悉云计算相关知识。"/>
    <s v="上海市浦东新区来安路686号                                                        查看职位地图"/>
    <x v="6"/>
    <s v="股份制企业"/>
    <s v="银行"/>
    <n v="30001"/>
    <n v="50000"/>
    <x v="2"/>
    <x v="1"/>
    <n v="1"/>
    <x v="6"/>
    <x v="4"/>
    <x v="0"/>
    <n v="40000.5"/>
  </r>
  <r>
    <x v="0"/>
    <x v="144"/>
    <m/>
    <s v="职位月薪"/>
    <s v="8000-15000元/月"/>
    <d v="2018-03-21T09:58:17"/>
    <m/>
    <x v="2"/>
    <s v="本科"/>
    <s v="1人"/>
    <s v="职位描述1. 根据项目经理或高级数据挖掘工程师要求独立完成项目的数据搜集和数据处理；2. 能够快速根据项目需要学习并理解行业知识，并能在项目经理或高级数据挖掘工程指导下完成部分数据分析工作；3. 能够使用SAS,SPSS,或R,Python等开源平台根据用户需求定制开发相应的算法；4. 理解数据挖掘模型及预测分析结果，撰写相关分析报告；5. 了解数据仓库及商务智能背景，熟练掌握一类数据展现分析工具，如：Tableau，Cognos等；任职要求1. 信息化管理、数学或统计学专业背景本科以上学历；2. 具有一定的统计学、数据挖掘知识基础，有数据仓库/商业智能项目经验尤佳；3. 精通数据挖掘方法论，熟悉数据挖掘项目过程；4. 熟悉并掌握SAS、SPSS统计分析或数据挖掘工具至少一种； 或具备Python，R等使用开源平台开发算法的经验；5. 有很强的事业心、责任感，良好敬业精神、团队精神与人际沟通能力。"/>
    <s v="上海市普陀区怒江北路399号新曹杨科技大厦802室                                                        查看职位地图"/>
    <x v="4"/>
    <s v="民营"/>
    <s v="计算机软件"/>
    <n v="8000"/>
    <n v="15000"/>
    <x v="2"/>
    <x v="1"/>
    <n v="1"/>
    <x v="4"/>
    <x v="0"/>
    <x v="0"/>
    <n v="11500"/>
  </r>
  <r>
    <x v="0"/>
    <x v="718"/>
    <s v="五险一金"/>
    <s v="职位月薪"/>
    <s v="15000-25000元/月"/>
    <d v="2018-03-19T18:41:40"/>
    <m/>
    <x v="3"/>
    <s v="本科"/>
    <s v="2人"/>
    <s v="岗位职责：1、负责大数据实战技术课程的授课；2、负责参与大数据课程体系的建设和完善；3、负责部分外部项目的实现和实施；4. 按照教学大纲高质量完成日常授课任务；5. 根据销售渠道的招生需要，高质量完成短期实训的授课任务；6. 配合市场需要，高质量完成技术讲座的授课任务；7. 研究最新的大数据技术、人才市场发展趋势，确保教研体系的专业性和时效性；8. 完成相关的教学资料（实训大纲、教学PPT、教学用书、教学案例等）的研发工作。任职要求：1、本科及以上计算机软件或相关专业，1-3年工作经验，有大型互联网站架构师或相关岗位的工作经验优先；2、热爱Java，对相关领域有深入的理解，包括 IO,Thread,Reflect,Bytecode；对各种开源框架如Spring,Mybatis及其它应用框架有深入的理解，掌握其实现原理；3、有大数据系统使用和开发经验，包括但不限于Hadoop/Spark/Hive/Hbase等；4、喜欢钻研，热爱新技术，跟踪技术发展方向，了解Docker,Mesos和Kubernetes等；5、理解在不同应用场景下各种大数据系统的利弊，根据自身的业务场景选型。"/>
    <s v="张江/徐汇                                                        查看职位地图"/>
    <x v="0"/>
    <s v="股份制企业"/>
    <s v="计算机软件"/>
    <n v="15000"/>
    <n v="25000"/>
    <x v="3"/>
    <x v="1"/>
    <n v="2"/>
    <x v="0"/>
    <x v="4"/>
    <x v="0"/>
    <n v="20000"/>
  </r>
  <r>
    <x v="0"/>
    <x v="248"/>
    <m/>
    <s v="职位月薪"/>
    <s v="15001-20000元/月"/>
    <d v="2018-03-21T09:58:20"/>
    <m/>
    <x v="3"/>
    <s v="本科"/>
    <s v="1人"/>
    <s v="岗位职责：1. 负责公司hadoop大数据项目管理工作，确保各项目的正常运行；2. 负责各个hadoop大数据项目资源的组织及协调，制定项目管理策略；3. 监督大数据项目管理的实施及程序，定期向公司及客户汇报项目进展及问题任职资格：1. 计算机及相关专业，本科以上学历，2年以上hadoop相关项目开发及管理经验；2. 熟悉hadoop、hive、pathon等大数据平台及算法开发；3. 了解数据挖掘相关知识，熟悉SAS/IBM SPSS/R/Python等主流商业或开源专业数据分析工具或语言；4，责任心强，有团队精神"/>
    <s v="上海市普陀区怒江北路399号新曹杨科技大厦802室                                                        查看职位地图"/>
    <x v="4"/>
    <s v="民营"/>
    <s v="计算机软件"/>
    <n v="15001"/>
    <n v="20000"/>
    <x v="3"/>
    <x v="1"/>
    <n v="1"/>
    <x v="4"/>
    <x v="0"/>
    <x v="0"/>
    <n v="17500.5"/>
  </r>
  <r>
    <x v="0"/>
    <x v="719"/>
    <s v="五险一金"/>
    <s v="职位月薪"/>
    <s v="4000-4000元/月"/>
    <d v="2018-03-19T10:26:24"/>
    <m/>
    <x v="4"/>
    <s v="本科"/>
    <s v="3人"/>
    <s v="我们能提供的：? 在实习过程中，你将有机会接触到行业标杆的RSi大数据产品，了解每天数以亿计的零售数据是如何处理到数据库中，变成客户可以用于业务决策的可执行分析。? 在工作中你会和美国/英国的同事进行频繁的沟通以提高你的英语水平。? 你还会接触到全球快销和零售行业的相关知识和最新的动态和趋势。? 一经录用，公司将提供全面系统的培训，并有导师带领快速上手工作。? 表现优异的同学可以提供转正机会，提前拿到心仪的offer！? 转正后可享受正规的五险一金、补充医疗保障计划、无上限带薪休假、节假日福利、丰富的Team Building活动等。? 工作地点位于徐家汇商圈五星级写字楼（地铁1号线/9号线/11号线徐家汇站4号出口，步行2分钟）你可通过以下网址,了解到更多RSi的产品及服务: www.retailsolutions.com我们对同学们的期望：? 2019届毕业生，研究生和本科生均可，每周能实习4天以上，可连续实习3个月以上。? 对新事物有好奇心，具有快速学习能力。? 具有良好的英语书面及口头表达能力。主要职责? 监控数据系统的状况及数据质量? 执行数据验证? 解决故障及数据问题? 向资深团队成员及经理汇报生产中的问题? 参与各种改进项目? 维护团队的工作文档所需技能及经验? 本科学历 – 商务信息系统相关为佳? 良好的中英文口头和书面沟通能力? 具备Microsoft Office Excel 和/或 Access的知识? 有良好及创造性的解决问题的技能? 良好的合作及协作能力? 有任何主流数据库产品的实际使用操作知识，SQL Server"/>
    <s v="徐家汇"/>
    <x v="0"/>
    <s v="外商独资"/>
    <s v="计算机软件"/>
    <n v="4000"/>
    <n v="4000"/>
    <x v="4"/>
    <x v="1"/>
    <n v="3"/>
    <x v="0"/>
    <x v="7"/>
    <x v="0"/>
    <n v="4000"/>
  </r>
  <r>
    <x v="0"/>
    <x v="85"/>
    <s v="五险一金"/>
    <s v="职位月薪"/>
    <s v="10000-20000元/月"/>
    <d v="2018-03-21T09:58:18"/>
    <m/>
    <x v="2"/>
    <s v="本科"/>
    <s v="2人"/>
    <s v="职位情况：1、参与电信、银行、零售等主流行业的数据分析应用设计及研究工作；2、根据客户业务需要，为用户设计详细的数据分析解决方案，并为用户提供全面的数据分析，构建各种数据挖掘模型；3、进行客户需求分析和市场分析，辅助客户提供精细化管理能力，提升客户经营决策能力；4、基于客户业务、已有数据及系统提供专业化的业务规划、应用建设等咨询服务；5、总结、沉淀已有的各种数据分析模型；6、定期总结和提炼分析思路、方法和结论,建立科学、完善、有效的数据分析；7、撰写数据分析报告；8、针对项目实施需求规划设计产品；职位要求：1、全日制大学本科及以上学历，统计、数学、计算机及相关专业，6年以上数据分析/挖掘相关工作经验；2、精通DB2、Oracle数据仓库，熟练掌握数据分析、数据挖掘方法，熟练使用SAS、SPSS等工具；3、对数据与业务有足够敏感性，逻辑思维缜密，独立思考能力、通达能力强，承受较强的工作压力；4、具有丰富的海量数据挖掘项目实施经验，能独立完成挖掘项目的规划、实施及分析结果报告编制；5、有创新意识，并具备良好的学习能力、团队合作精神、沟通能力和组织协调能力；6、有电信行业数据分析工作经验者优先；7、有大数据工作经验者优先；8、具有独立的调研与分析研究能力，并善于协调沟通、团队协作；"/>
    <s v="上海市普陀区怒江北路399号802室                                                        查看职位地图"/>
    <x v="4"/>
    <s v="民营"/>
    <s v="计算机软件"/>
    <n v="10000"/>
    <n v="20000"/>
    <x v="2"/>
    <x v="1"/>
    <n v="2"/>
    <x v="4"/>
    <x v="0"/>
    <x v="0"/>
    <n v="15000"/>
  </r>
  <r>
    <x v="0"/>
    <x v="144"/>
    <s v="年底双薪"/>
    <s v="职位月薪"/>
    <s v="10001-15000元/月"/>
    <d v="2018-03-21T11:12:49"/>
    <m/>
    <x v="3"/>
    <s v="大专"/>
    <s v="2人"/>
    <s v="任职条件：1、熟练掌握Java语言，并愿意从事数据挖掘、分析方向；2、熟悉批量离线式分布式并行计算技术（如Hadoop、MapReduce、Hive、Spark等）；3、了解R或Python语言；? ?4、了解app或web的网络通信机制（如HTTP协议、TCP/IP协议等）。?? 5、可以接触、分析、挖掘上海电信全量数据（目前经过清洗之后，每天大约会有5T用户行为流数据进入电信大数据平台）；6、学习型的人性化管理（在完成本职工作的前提下，可应用电信大数据自由选择分析、研究方向，孵化数据产品）。岗位职责：1、对既有业务数据的搜集、整理、提取、分配、统计、分析、预测、报告、挖掘和建模等；???????????????????????????????????????????? 2、建立各业务线数据指标体系，通过监控分析及时发现业务数据问题；3、沉淀分析思路与框架，构建数据分析体系、推动数据化运营工作；4、提炼数据产品需求，推动数据产品落地。"/>
    <s v="浦东新区秀沿西路189号B4楼                                                        查看职位地图"/>
    <x v="4"/>
    <s v="合资"/>
    <s v="通信/电信运营、增值服务"/>
    <n v="10001"/>
    <n v="15000"/>
    <x v="3"/>
    <x v="2"/>
    <n v="2"/>
    <x v="4"/>
    <x v="3"/>
    <x v="0"/>
    <n v="12500.5"/>
  </r>
  <r>
    <x v="0"/>
    <x v="247"/>
    <s v="年终分红"/>
    <s v="职位月薪"/>
    <s v="2001-4000元/月"/>
    <d v="2018-03-21T09:58:19"/>
    <m/>
    <x v="4"/>
    <s v="本科"/>
    <s v="1人"/>
    <s v="职位描述 1. 根据项目经理或高级数据挖掘工程师要求独立完成项目的数据搜集和数据处理；2. 能够快速根据项目需要学习并理解行业知识，并能在项目经理或高级数据挖掘工程指导下完成部分数据分析工作；3. 能够使用R，Python等开源平台根据用户需求定制开发相应的算法；4. 理解数据挖掘模型及预测分析结果，撰写相关分析报告；5. 了解数据仓库及商务智能背景，熟练掌握一类数据展现分析工具，如：Tableau，Cognos等；任职要求 1. 信息化管理、数学或统计学专业背景，本科以上学历 2. 具有深厚的统计学、数据挖掘知识基础 3. 精通数据挖掘方法论，熟悉数据挖掘项目过程； 4. 熟悉并掌握SAS、SPSS统计分析或数据挖掘工具至少一种；或具备Python，R等使用开源平台开发算法的能力；5.有SAS培训经验及证书者优先6. 有很强的事业心、责任感，良好敬业精神、团队精神与人际沟通能力；7.上海户口优先考虑。工作地址上海市普陀区怒江北路399号802室（近地铁13号线）"/>
    <s v="上海市普陀区怒江北路399号新曹杨科技大厦802室                                                        查看职位地图"/>
    <x v="4"/>
    <s v="民营"/>
    <s v="计算机软件"/>
    <n v="2001"/>
    <n v="4000"/>
    <x v="4"/>
    <x v="1"/>
    <n v="1"/>
    <x v="4"/>
    <x v="0"/>
    <x v="0"/>
    <n v="3000.5"/>
  </r>
  <r>
    <x v="0"/>
    <x v="720"/>
    <m/>
    <s v="职位月薪"/>
    <s v="9000-10000元/月"/>
    <d v="2018-03-21T09:57:47"/>
    <m/>
    <x v="0"/>
    <s v="本科"/>
    <s v="1人"/>
    <s v="工作职责：1、对大数据及各类征信数据进行分析，挖掘各类用户特征，发现潜在的异常用户行为并从多个角度对用户进行量化分析，实现对用户不良行为的自动识别；2、参与模型应用策略的开发、系统测试、验证和修改更新工作，提供必要的专家经验和使用信息等；3、负责模型应用运行情况的监控及报告；任职资格：1、985、211本科及以上学历，数学、统计、计量经济学、计算机、数据挖掘等相关专业优先；欢迎优秀应届生的加入。2、能够熟练使用SAS及FICO Model Builder优先；+具有一定的信贷风险规则设计、风险模型开发经验；3、具备较强的数据分析能力、逻辑思维能力、对内外组织沟通能力、执行能力和团队精神；有诚信、愿意分享和承担责任，勇于探索与坚持创新；4、从事过信用评分模型开发项目，有互联网金融行业、消费金融行业、银行信用卡中心背景；"/>
    <s v="浦东新区                                                        查看职位地图"/>
    <x v="0"/>
    <s v="民营"/>
    <s v="信托/担保/拍卖/典当"/>
    <n v="9000"/>
    <n v="10000"/>
    <x v="0"/>
    <x v="1"/>
    <n v="1"/>
    <x v="0"/>
    <x v="0"/>
    <x v="1"/>
    <n v="9500"/>
  </r>
  <r>
    <x v="0"/>
    <x v="721"/>
    <s v="五险一金"/>
    <s v="职位月薪"/>
    <s v="18000-30000元/月"/>
    <s v="0002-01-01 00:00:00"/>
    <m/>
    <x v="0"/>
    <s v="不限"/>
    <s v="1人"/>
    <s v="岗位职责：负责管理数字营销产品的业务需求，完成需求分析、产品策划、原型设计、PRD撰写和线上追踪等产品工作；主导调研业务需求，梳理和优化用户体验；参与并影响营销业务的规划和制定；主导制订产品线的规划发展；负责数字营销产品线的产品团队管理工作；跟踪产品实施效果以及业务发展状况，持续产品优化。任职要求：六年以上营销方向产品经理工作经历，有主导并落地大型数字营销类系统的产品工作经验；具有出色的沟通协调能力和综合分析能力，能够洞察现象背后的信息；具有优秀的C端和B端用户感觉，出色的产品交互设计能力；熟悉主流互联网应用产品，熟练使用Axure等常用产品设计工具；独立工作能力强，态度积极主动，有敬业精神和解决问题的能力。"/>
    <s v="上海市普陀区金沙江路1518弄近铁城市广场4楼"/>
    <x v="6"/>
    <s v="外商独资"/>
    <s v="互联网/电子商务"/>
    <n v="18000"/>
    <n v="30000"/>
    <x v="0"/>
    <x v="3"/>
    <n v="1"/>
    <x v="6"/>
    <x v="7"/>
    <x v="0"/>
    <n v="24000"/>
  </r>
  <r>
    <x v="0"/>
    <x v="127"/>
    <s v="五险一金"/>
    <s v="职位月薪"/>
    <s v="5000-8000元/月"/>
    <d v="2018-03-21T09:46:02"/>
    <m/>
    <x v="3"/>
    <s v="大专"/>
    <s v="1人"/>
    <s v="工作内容：主要负责公司业务数据分析，制作各类业务数据报表，并关注市场动态，对市场数据进行分析等岗位职责：1. 熟练使用EXECL或其他数据处理软件2. 具备有业务报表制作以及数据分析能力3. 本科学历以上，数据分析处理能力较强者，学历可放宽至大专"/>
    <s v="上海                                                        查看职位地图"/>
    <x v="3"/>
    <s v="民营"/>
    <s v="银行"/>
    <n v="5000"/>
    <n v="8000"/>
    <x v="3"/>
    <x v="2"/>
    <n v="1"/>
    <x v="3"/>
    <x v="0"/>
    <x v="0"/>
    <n v="6500"/>
  </r>
  <r>
    <x v="0"/>
    <x v="118"/>
    <s v="绩效奖金"/>
    <s v="职位月薪"/>
    <s v="5500-7000元/月"/>
    <d v="2018-03-21T09:52:50"/>
    <m/>
    <x v="3"/>
    <s v="大专"/>
    <s v="1人"/>
    <s v="岗位要求：1.收集并跟进销售部销售数据进展等；2.维护系统数据，SAP系统信息维护；3.经销商网点维护及APP绑定；4.行政信息化管理工作，包括信息平台更新及管理等；5.完成分处经理及销售行政经理交办的其它工作；任职资格：1、大专以上学历2、1年以上快消行业销售助理工作经验3、OFFICE操作熟练，EXCLE操作能力优秀者优先考虑4、耐心、沟通能力佳，抗压性强福利：1、每年根据个人绩效考核表现提供涨薪机会；2、入职满一年后享受年度免费体检福利；3、节日礼包；4、企业年度旅游；5、双休，5-15天带薪年假，婚假/产假等全薪假期；6、有利的发展空间和晋升平台。"/>
    <s v="上海市普陀区长寿路652号10号楼308室"/>
    <x v="3"/>
    <s v="民营"/>
    <s v="快速消费品（食品/饮料/烟酒/日化）"/>
    <n v="5500"/>
    <n v="7000"/>
    <x v="3"/>
    <x v="2"/>
    <n v="1"/>
    <x v="3"/>
    <x v="0"/>
    <x v="0"/>
    <n v="6250"/>
  </r>
  <r>
    <x v="0"/>
    <x v="229"/>
    <s v="五险一金"/>
    <s v="职位月薪"/>
    <s v="10000-18000元/月"/>
    <d v="2018-03-21T09:40:40"/>
    <m/>
    <x v="3"/>
    <s v="大专"/>
    <s v="1人"/>
    <s v="1.对数据分析及可视化呈现有浓厚兴趣；2.数学、统计学、计算机专业毕业，具有较好的统计学、数学理论基础。3.熟悉python语言，了解numpy、sicpy、matplotlib者优先。4.了解基本的数据挖掘方法论，熟悉回归、决策树、聚类等算法，如果有较好的数学理论基础，本条件可以放宽；5.有较强的自主的分析问题和解决问题的能力，对数据敏感，具有较好的技术应用与创新能力；6.数学或应用数学相关专业毕业优先考虑。公司简介：公司地处上海徐家汇的黄金地段，工作交通条件便利（地铁一号线、四号线、公交多线均可到达）。本公司围绕互联网金融、商业连锁、化妆品、母婴、家居、快速消费品fmcg等6大行业板块，提供深入专业的全网垂直整合服务能公司实力雄厚，适合各类新技术人才的专业发展。我们着重于互联网品牌的平台性产品开发、提供基于web以及微信端的互动产品应用，独立app、服务器集群运维、以及提供各类内容运维服务等。技术团队架构成熟，ＰＭ团队、前后端开发团队、ui/ued团队、产品测试团队均具有雄厚的技术实力，在不断发展的过程中，大量需要各位专业人才的加入。我司具有很强的校园式企业文化和学习氛围，可以根据人才的技能水平提供高于市场的工资待遇、业绩奖金、加班津贴等各项福利补贴以及海外旅游津贴等，并按政策为员工交纳五险一金，并可协助外地籍员工办理人才引进居住证，方便各位人才在上海扎根，建立自己的事业。我们非常期待您的加入。"/>
    <s v="上海市天钥桥路333号腾飞大厦29楼"/>
    <x v="0"/>
    <s v="民营"/>
    <s v="互联网/电子商务"/>
    <n v="10000"/>
    <n v="18000"/>
    <x v="3"/>
    <x v="2"/>
    <n v="1"/>
    <x v="0"/>
    <x v="0"/>
    <x v="0"/>
    <n v="14000"/>
  </r>
  <r>
    <x v="0"/>
    <x v="241"/>
    <m/>
    <s v="职位月薪"/>
    <s v="2001-4000元/月"/>
    <d v="2018-03-21T09:53:04"/>
    <m/>
    <x v="0"/>
    <s v="本科"/>
    <s v="3人"/>
    <s v="岗位职责：1、根据部门领导要求，搜集和整理行业数据；2、定期进行数据对比和分析，及时解决相应问题。??? 任职资格： 1、大学本科及以上学历，统计、数学、数据分析、经济、信息管理专业、法学专业优先；2、工作投入，精力充沛，学习能力强，主动性高，有强烈的责任心和团队合作意识；3、数据敏感度高，良好的数据/信息收集、逻辑分析、推理归纳、沟通协调能力；4、熟练操作Excel,手速快；5、至少保证一周出勤3天以上，全勤优先。"/>
    <s v="闵行区华中路6号七宝德必易园A座309室                                                        查看职位地图"/>
    <x v="4"/>
    <s v="民营"/>
    <s v="互联网/电子商务"/>
    <n v="2001"/>
    <n v="4000"/>
    <x v="0"/>
    <x v="1"/>
    <n v="3"/>
    <x v="4"/>
    <x v="0"/>
    <x v="0"/>
    <n v="3000.5"/>
  </r>
  <r>
    <x v="0"/>
    <x v="722"/>
    <s v="五险一金"/>
    <s v="职位月薪"/>
    <s v="6000-8000元/月"/>
    <d v="2018-03-16T19:59:41"/>
    <m/>
    <x v="0"/>
    <s v="本科"/>
    <s v="1人"/>
    <s v="岗位职责：1、消化买手的商品意图，监督并辅导门店商品补货、调价、调拨、退仓、质量问题收集反馈等执行落地；2、分析终端销存情况，负责门店商品资源整合；3、定期巡查和了解店铺商品问题、仓库情况，协调跟进货品的到货、出货情况，以及异常情况的处理，同时与物流对接指令；4、对店铺日常进销存数据同比环比分析，对各季畅滞销品进行分析，定期总结成报告；5、新开店和关店商品铺货和调货跟踪，异常处理；6、负责门店商品知识的培训；7、关注各店商品结构、新老款库存及库存合理性，提高店铺库存周转率；8、参与店铺活动提案，活动期间商品调价促销跟踪和活动销售分析；9、反馈买手商品的分配、补货、调价、促销、切尾下架决策的可实施性和是否有价值。任职要求：1、大专及以上学历；2、杂货、家居百货、鞋品、服装等零售行业商品管理相关经验2年以上；3、熟练操作excel，掌握数据分析技巧；4、踏实稳重、逻辑思维清晰。"/>
    <s v="上海市闵行区沪闵路7866号莲花国际广场7号楼8楼                                                        查看职位地图"/>
    <x v="6"/>
    <s v="民营"/>
    <s v="耐用消费品（服饰/纺织/皮革/家具/家电）"/>
    <n v="6000"/>
    <n v="8000"/>
    <x v="0"/>
    <x v="1"/>
    <n v="1"/>
    <x v="6"/>
    <x v="0"/>
    <x v="0"/>
    <n v="7000"/>
  </r>
  <r>
    <x v="0"/>
    <x v="5"/>
    <s v="五险一金"/>
    <s v="职位月薪"/>
    <s v="6001-8000元/月"/>
    <d v="2018-03-21T09:53:37"/>
    <m/>
    <x v="3"/>
    <s v="大专"/>
    <s v="1人"/>
    <s v="主要工作内容:库存数据管理，商业库存信息的准确信准时正确递交相关报告季度销售目标的设定及奖金计算分析数据：给经理们建议包括问题所在以及解决的方法提防问题：库存，销售等以避免公司产生额外成本销售预测网站管理职位具体要求:熟练数据库(熟练SQL语言,Access), 有较强的编程能力熟练使用办公操作软件:Excel, word等基本英语读写能力工作认真, 细致"/>
    <s v="上海市共和路209号"/>
    <x v="0"/>
    <s v="其它"/>
    <s v="医药/生物工程"/>
    <n v="6001"/>
    <n v="8000"/>
    <x v="3"/>
    <x v="2"/>
    <n v="1"/>
    <x v="0"/>
    <x v="5"/>
    <x v="0"/>
    <n v="7000.5"/>
  </r>
  <r>
    <x v="0"/>
    <x v="253"/>
    <s v="绩效奖金"/>
    <s v="职位月薪"/>
    <s v="30001-50000元/月"/>
    <d v="2018-03-15T09:15:40"/>
    <m/>
    <x v="0"/>
    <s v="硕士"/>
    <s v="1人"/>
    <s v="岗位职责：【主要工作目标】完成公司核心业务平台中深度学习、自然语言处理模块的技术选型，搭建，架构，开发。【工作职责】1. 负责公司大规模深度学习，自我学习平台的选型，框架搭建，性能优化2. 从事深度学习框架搭建，研发面向企业级应用的大规模深度学习处理平台；3. 应用NLP、深度学习、机器学习等技术解决海量语音，UGC文本信息进行数据建模，推动业务发展；4. 负责系统架构设计和优化，底层算法性能调优任职要求：【基本技能的要求】1. Linux 操作系统的熟练使用2. C/C++/JAVA的编程开发能力3.硕士毕业以上,至少3年工作经验【以下三个方向的人才均可】1）熟悉各种深度神经网络模型，如DNN、CNN、RNN等，并掌握其相关的优化算法；2）对常用的深度学习开源软件，如Caffe、Kaldi、Theano、ConvNet等其中之一有成功实践经验，并对其实现代码有深入理解；3）精通算法（数值优化、动态规划等）与常见数据结构（并查集、Trie、哈希表、堆等）；4）能使用MPI、CUDA等快速实现业务算法5）在深度学习并行化方面有一定研究，了解多种深度学习并行方式者优先6）精通C/C++，熟悉Python / Perl / R 等脚本语言；熟悉hadoop、spark、storm等大数据分析平台，7）具备机器学习，信息检索，数据挖掘，自然语言处理，人工智能，计算机视觉等领域之一的深入研究经验8）计算机，模式识别相关专业硕士以上学历，985甚佳。【有以下经验者优先】1. 有大型音频网站和实时多媒体社交网站开发经验者优先2. 百万级用户以上应用程序后台设计者优先"/>
    <s v="上海市漕宝路401号                                                        查看职位地图"/>
    <x v="4"/>
    <s v="民营"/>
    <s v="专业服务/咨询(财会/法律/人力资源等)"/>
    <n v="30001"/>
    <n v="50000"/>
    <x v="0"/>
    <x v="0"/>
    <n v="1"/>
    <x v="4"/>
    <x v="0"/>
    <x v="0"/>
    <n v="40000.5"/>
  </r>
  <r>
    <x v="0"/>
    <x v="723"/>
    <s v="五险一金"/>
    <s v="职位月薪"/>
    <s v="15001-20000元/月"/>
    <d v="2018-03-21T09:38:26"/>
    <m/>
    <x v="2"/>
    <s v="本科"/>
    <s v="1人"/>
    <s v="岗位职责：1、 ?完成软件平台产品的需求分析、竞品分析、行业分析等工作； 2、 ?了解评估客户需求，明确并完成数据可视化产品，完成数据交互、动态信息展现及撰写产品需求说明书（含明确逻辑说明）； 3、 ?撰写过针对业务部门或者行业合作伙伴的数据分析报告，处理数据分析需求，并推进常用重要需求转化为数据产品；4、 ?负责编制用户手册、系统介绍PPT等产品材料，参与系统产品的培训； 5、 ?与研发团队紧密配合，推进系统产品开发落地，跟踪项目开展进度，并反馈给部门经理；6、 ?协调技术开发人员，跟踪产品开发进度，完成产品的开发、测试、版本管理，评审发布，产品上线等相关工作；7、 ?跟踪上线产品的市场效果、用户反馈，收集和主动挖掘改进需求，根据业务需要持续改进产品，提升用户体验。 任职资格：1、 ?3年或以上产品经理工作经验，做过一个完整项目软件平台产品，有物联网或大数据背景； 2、 ?熟练掌握产品设计到落地全流程，对于产品设计常用工具VISIO, AXURE，Xmind，office等使用熟练；3、 ?了解主流大数据展现平台软件； 4、 ?对行业动态有深入观察和思考； 5、 ?具备产品管理及项目管理能力； 6、 ?思维活跃、产品嗅觉敏锐、研判能力出色、热爱创新； 7、 ?熟悉产品线流程图、产品需求文档(PRD)及技术功能描述文档的撰写； 8、 ?具备优秀沟通能力和团队协作精神、抗压能力，追求极致的工作方式；9、 ?良好的沟通表达能力和学习能力。"/>
    <s v="上海浦东新区康桥镇秀浦路2555号漕河泾康桥商务绿洲（地铁11号线 康新公路）                                                        查看职位地图"/>
    <x v="3"/>
    <s v="民营"/>
    <s v="互联网/电子商务"/>
    <n v="15001"/>
    <n v="20000"/>
    <x v="2"/>
    <x v="1"/>
    <n v="1"/>
    <x v="3"/>
    <x v="0"/>
    <x v="0"/>
    <n v="17500.5"/>
  </r>
  <r>
    <x v="0"/>
    <x v="13"/>
    <s v="五险一金"/>
    <s v="职位月薪"/>
    <s v="15001-20000元/月"/>
    <d v="2018-03-21T09:38:26"/>
    <m/>
    <x v="2"/>
    <s v="本科"/>
    <s v="1人"/>
    <s v="岗位职责：1、? 基于公司战略目标，进行目标分解，以产能提升为根本，促进目标达成；2、? 根据业务需求，独立完成数据搜集、分析与挖掘；3、? 根据任务或问题类型，建立合适的数据挖掘模型；4、? 撰写分析报告，以用户能够理解的方式呈现数据挖掘的成果；5、? 通过工具提取、分析、归纳用户、站点、电池等属性和行为信息，完成分析结果，为运营提供参考依据；6、? 参与各业务部门的重点项目，负责从数据的角度给出决策建议；7、? 参与数据管理体系的建设和维护，包括数据规范制定，数据质量管理，数据分析相关流程的制定。?任职资格：1、? 5年及以上数据分析相关工作经历。统计、数学、信息技术、计算机等理科专业，本科及以上学历；2、? 具备较强的逻辑思维能力，有跨团队、部门的资源整合能力，能够独立开展研究项目，能高效的与各部门沟通协调；3、? 具备严谨的数据思维，独到的见解与创新意识，至少熟练使用一种数据挖掘工具PYTHON、R、SPSS、SAS；4、? 熟悉关系型数据库，如MySQL数据库。熟练掌握SQL, EXCEL、PPT等常用工具；5、? 精通数理统计，掌握常用数据挖掘方法，例如：线性回归，逻辑回归，决策树分群，聚类、关联分析等；6、? 熟悉报表开发工具，如FineReport、Tableau等，有报表开发经验优先；7、? 有机器学习和深度学习经验者优先，有大数据HADOOP相关技术经验优先。"/>
    <s v="上海浦东新区康桥镇秀浦路2555号漕河泾康桥商务绿洲（地铁11号线 康新公路）                                                        查看职位地图"/>
    <x v="3"/>
    <s v="民营"/>
    <s v="互联网/电子商务"/>
    <n v="15001"/>
    <n v="20000"/>
    <x v="2"/>
    <x v="1"/>
    <n v="1"/>
    <x v="3"/>
    <x v="0"/>
    <x v="0"/>
    <n v="17500.5"/>
  </r>
  <r>
    <x v="0"/>
    <x v="724"/>
    <s v="每年多次调薪"/>
    <s v="职位月薪"/>
    <s v="15000-30000元/月"/>
    <d v="2018-03-20T09:23:44"/>
    <m/>
    <x v="1"/>
    <s v="本科"/>
    <s v="1人"/>
    <s v="岗位职责：1. 构建模型，通过数据分析和挖掘，发现业务中的问题和商机，并能将数据转化为有效的行动建议，推动数据价值落地；2. 支持业务部门需求，完成部门内部交付的数据分析及挖掘任务；3. 负责数据统计和分析架构、平台规划，以及关键技术研究。任职要求：1. 大学本科及以上学历，数学和计算机相关专业优先；2. 三年以上数据分析和挖掘相关工作经验，有数据挖掘和数据分析的理论研究和实践经验；3. 熟练使用python/R，Mysql、HIVE；4. 了解hadoop、spark、storm等一种以上大数据处理工具；5. 丰富的数据建模经验，掌握常用的数据建模方法，如回归、分类、聚类等；6. 良好的逻辑分析能力、分析及解决问题的能力，对数据敏感，良好的沟通能力；"/>
    <s v="政学路路51号创智天地企业中心                                                        查看职位地图"/>
    <x v="0"/>
    <s v="民营"/>
    <s v="互联网/电子商务"/>
    <n v="15000"/>
    <n v="30000"/>
    <x v="1"/>
    <x v="1"/>
    <n v="1"/>
    <x v="0"/>
    <x v="0"/>
    <x v="0"/>
    <n v="22500"/>
  </r>
  <r>
    <x v="0"/>
    <x v="725"/>
    <s v="五险一金"/>
    <s v="职位月薪"/>
    <s v="8000-12000元/月"/>
    <d v="2018-03-21T11:11:14"/>
    <m/>
    <x v="0"/>
    <s v="本科"/>
    <s v="1人"/>
    <s v="岗位职责：1、负责、参与大数据相关专业培养方案的制定与完善；2、负责、参与大数据相关专业课程建设，包括教学大纲、教材、教学案例、教案、讲稿、多媒体课件等；3、负责大数据相关专业课程的日常授课工作；4、调研大数据人才市场需求发展趋势，研究最新大数据相关技术，更新人才培养方案及课程授课内容；5、能够科研要求，完成大数据项目的研发工作；任职要求：1、计算机、数学、统计学等大数据相关专业本科及以上学历；2、熟练掌握C、Java或C++编程，熟悉Linux操作系统；3、具备良好的语言表达能力以及文字功底；4、有较强的责任心和团队协作意识；5、熟悉Hadoop、Spark等大数据技术生态圈者优先；6、熟悉SAS、R、Python等数据处理常用语言者优先；7、熟悉Tableau等可视化工具者优先；6、有数据挖掘、数据分析等数据处理工作经验者优先；7、有大数据业务培训授课经验者优先；"/>
    <s v="上海浦东金海路                                                        查看职位地图"/>
    <x v="0"/>
    <s v="民营"/>
    <s v="计算机软件"/>
    <n v="8000"/>
    <n v="12000"/>
    <x v="0"/>
    <x v="1"/>
    <n v="1"/>
    <x v="0"/>
    <x v="0"/>
    <x v="0"/>
    <n v="10000"/>
  </r>
  <r>
    <x v="0"/>
    <x v="726"/>
    <m/>
    <s v="职位月薪"/>
    <s v="面议"/>
    <d v="2018-03-20T09:30:00"/>
    <m/>
    <x v="0"/>
    <s v="本科"/>
    <s v="1人"/>
    <s v="岗位职责：1、负责大数据高吞吐的数据处理和报表程序的研发；2、数据抽取、清洗、转换、导入导出、存储过程和报表模型的开发；3、利用数据分析和模型解决问题，改进业务流程，提升用户体验。岗位要求：1、全日制本科及以上学历，计算机/统计/应用数学相关专业；2、有一定数理统计基础，有R/SAS/SPSS之一的统计分析软件编程经验；3、具备对各种现实业务场景，选择、建立数学模型的能力；4、熟练操作结构化数据库（如ORACLE,PG SQL,SQL SERVER），熟悉Hadoop生态系统，掌握HIVE、HBASE，并能进行自动化脚本开发；5、熟悉Python、Java等开发语言，有开发经验的优先。6、良好的沟通协调能力，热爱互联网及相关技术。"/>
    <s v="上海浦东新区"/>
    <x v="1"/>
    <s v="股份制企业"/>
    <s v="计算机软件"/>
    <m/>
    <m/>
    <x v="0"/>
    <x v="1"/>
    <n v="1"/>
    <x v="1"/>
    <x v="4"/>
    <x v="0"/>
    <n v="0"/>
  </r>
  <r>
    <x v="0"/>
    <x v="727"/>
    <m/>
    <s v="职位月薪"/>
    <s v="6001-8000元/月"/>
    <d v="2018-03-19T09:24:01"/>
    <m/>
    <x v="1"/>
    <s v="本科"/>
    <s v="1人"/>
    <s v="岗位职责：1.根据公司要求，对全国资产进行跟踪管理，控制流程节点。2.了解房抵贷款业务，结合业务特点开展专题数据分析，驱动业务发展；对资产项目进行预测性资金需求测算。3.负责贷款统计数据的汇总分析，报表报送，并完善贷款报表体系。4.根据业务方要求对数据进行统计分析，并完成报表开发。5.定期对业务数据进行深入专项分析，完成主体分析报告。任职要求：1.全日制大学本科或以上。2.专业：计算机、统计、数学、经济金融、计量经济、金融工程等量化方向，专业背景：计算机、统计类、金融或其他理工类。3.具有数据分析相关工作经验。4.熟练运用excel等办公软件。"/>
    <s v="上海市浦东新区杨高南路799号陆家嘴世纪金融广场3号楼701                                                        查看职位地图"/>
    <x v="0"/>
    <s v="民营"/>
    <s v="基金/证券/期货/投资"/>
    <n v="6001"/>
    <n v="8000"/>
    <x v="1"/>
    <x v="1"/>
    <n v="1"/>
    <x v="0"/>
    <x v="0"/>
    <x v="1"/>
    <n v="7000.5"/>
  </r>
  <r>
    <x v="0"/>
    <x v="728"/>
    <s v="五险一金"/>
    <s v="职位月薪"/>
    <s v="面议"/>
    <d v="2018-03-20T09:30:00"/>
    <m/>
    <x v="0"/>
    <s v="本科"/>
    <s v="3人"/>
    <s v="工作职责:1.独立负责业务数据收集整理，构建经营分析和报表系统，并且结合业务对多种数据源进行深度诊断性组合分析、挖掘、深度分析；2.通过专题分析，对业务问题进行深入分析，为业务的策略、产品优化提供数据支持；3.独立完成业务日常的产品运营工作，可以快速有效地取得一定的业务成果。任职资格:1.全日制本科以上学历，计算机、数学、统计、金融等相关专业，5年以上工作经验；2.掌握常用机器学习及统计学习算法，包括但不限于逻辑回归、GBDT、决策树等；3.突出的分析和解决问题能力，良好的学习能力，能够快速掌握工作所需技能；4.有SQL数据处理经验，熟练使用SAS、python、R等分析软件者优先。5.有大数据开发经验者优先工作职责:1.独立负责业务数据收集整理，构建经营分析和报表系统，并且结合业务对多种数据源进行深度诊断性组合分析、挖掘、深度分析；2.通过专题分析，对业务问题进行深入分析，为业务的策略、产品优化提供数据支持；3.独立完成业务日常的产品运营工作，可以快速有效地取得一定的业务成果。"/>
    <s v="上海市浦东新区上丰路1288号"/>
    <x v="1"/>
    <s v="股份制企业"/>
    <s v="计算机软件"/>
    <m/>
    <m/>
    <x v="0"/>
    <x v="1"/>
    <n v="3"/>
    <x v="1"/>
    <x v="4"/>
    <x v="0"/>
    <n v="0"/>
  </r>
  <r>
    <x v="0"/>
    <x v="729"/>
    <m/>
    <s v="职位月薪"/>
    <s v="10001-15000元/月"/>
    <d v="2018-03-21T09:28:45"/>
    <m/>
    <x v="3"/>
    <s v="本科"/>
    <s v="10人"/>
    <s v="岗位职责：1、 参与ODS系统，Hadoop 系统数据库相关开发,包括数据仓库的数据模型设计(ODS层设计、基础数据层设计、汇总层设计等)2、 参与ETL Mapping设计及开发工作3、 参与客户/用户画像、经营管理、产品画像、营销活动等主题域建设工作任职要求：1.计算机相关专业本科及以上学历2.有(高级三年/中级两年)以上大型数据库(ORALCE/MSSQL SERVER等)开发经验，有Sybase IQ\HIVE\Spark SQL开发经验者优先3、有较强的SQL编程能力,熟练编写存储过程，能设计各种复杂的业务处理、统计分析语句，精通sql性能优化；3、具有数据仓库、ods、BI商务智能项目经验者优先，具有金融行业项目背景者优先；4、较好的沟通理解能力，态度踏实，积极上进"/>
    <s v="浦东新区来安路685号                                                        查看职位地图"/>
    <x v="0"/>
    <s v="民营"/>
    <s v="IT服务(系统/数据/维护)"/>
    <n v="10001"/>
    <n v="15000"/>
    <x v="3"/>
    <x v="1"/>
    <n v="10"/>
    <x v="0"/>
    <x v="0"/>
    <x v="0"/>
    <n v="12500.5"/>
  </r>
  <r>
    <x v="0"/>
    <x v="13"/>
    <s v="五险一金"/>
    <s v="职位月薪"/>
    <s v="15000-23000元/月"/>
    <d v="2018-03-21T09:37:10"/>
    <m/>
    <x v="3"/>
    <s v="硕士"/>
    <s v="1人"/>
    <s v="岗位职责： 1、使用数据统计、挖掘工具，对收集到的自有互联网平台多维度数据，进行整理、分析、建模； 2、基于对产品的深入理解，定义数据需求、选择算法、建立业务模型，配合数据开发工程师进行算法实现； 3、主要方向：深度数据报告、客群画像，用户标签化，精准营销，数值预测，模式识别和预测； 4、数据获取、清洗和统计工作；5、数据库性能和安全，数据相关平台的搭建、开发、维护、优化。  岗位要求： 1、数学、统计或者计算机科学等相关专业硕士及以上学历； 2、2年以上大数据相关项目经验； 3、以下编程语言，至少掌握一到两门：Python 、Java、R、SAS；4、对数据非常敏感，有强烈的数据驱动意识，具有良好的分析报告撰写能力; 5、对常见的数据挖掘、机器学习算法有深入的理解，和在项目中运用解决实际问题的经历，参加过机器学习和人工智能项目经验者优先; 6、能适应较强的工作节奏，独立开展高质量工作，责任心强，目标导向。"/>
    <s v="田林路200号华鑫天地c座304室                                                        查看职位地图"/>
    <x v="0"/>
    <s v="民营"/>
    <s v="信托/担保/拍卖/典当"/>
    <n v="15000"/>
    <n v="23000"/>
    <x v="3"/>
    <x v="0"/>
    <n v="1"/>
    <x v="0"/>
    <x v="0"/>
    <x v="1"/>
    <n v="19000"/>
  </r>
  <r>
    <x v="0"/>
    <x v="164"/>
    <m/>
    <s v="职位月薪"/>
    <s v="15001-20000元/月"/>
    <d v="2018-03-21T09:28:45"/>
    <m/>
    <x v="0"/>
    <s v="本科"/>
    <s v="10人"/>
    <s v="岗位职责：1.参与国泰君安DMP平台建设2.参与统一调度平台后台应用部分开发3.参与ID Mapping应用开发；4.参与流计框架开发5.参与基于Hadopp/Spark的大数据应用开发6.参与统一接口开发任职要求：1.计算机相关专业本科及以上学历；2.三年及以上工作经验（高级三年/中级两年/初级一年）；3.精通Hadoop/Spark，熟悉Hadoop/Spark生态系统组件，如：Hadoop、logstash、Kafka、HBase、Hive、Pig、ZooKeeper等，有Hadoop或spark相关项目经验（高级至少两年）；4.熟练掌握java语言，同时熟悉Scala优先；5.具有图数据库graphx开发经验者有限；6.具有流计算项目开发经验者优先，熟悉Storm者优先7.较好的沟通理解能力，态度踏实，积极上进"/>
    <s v="浦东新区来安路685号                                                        查看职位地图"/>
    <x v="0"/>
    <s v="民营"/>
    <s v="IT服务(系统/数据/维护)"/>
    <n v="15001"/>
    <n v="20000"/>
    <x v="0"/>
    <x v="1"/>
    <n v="10"/>
    <x v="0"/>
    <x v="0"/>
    <x v="0"/>
    <n v="17500.5"/>
  </r>
  <r>
    <x v="0"/>
    <x v="730"/>
    <m/>
    <s v="职位月薪"/>
    <s v="面议"/>
    <s v="0002-01-01 00:00:00"/>
    <m/>
    <x v="4"/>
    <m/>
    <s v="若干"/>
    <s v="工作职责：深入分析腾讯企业业务数据，建设企业画像体系；建立腾讯企业业务的数据体系、数据监控预警、挖掘应用标签，建立相关数据模型；跟进业务各数据指标的计算和分析，参与海量数据的存储、查询和运营数据分析体系搭建；围绕业务主题制定分析计划，使用大数据集群和分析工具执行数据计算和分析，提供专业的数据分析报告；持续关注行业动态，为决策者提供行业及战略布局的分析报告。工作要求：本科及以上学历, 2年以上数据分析和数据挖掘的相关工作经验，互联网行业数据分析经验优先；熟练掌握SQL，Excel，掌握Python/R/SPSS/SAS任一种分析工具；熟悉至少一种以下数据库操作，如Hive/Mysql/Hadoop/Oracle，有海量数据处理和平台开发经验优先；有一定的业务数据敏感度，较强的数据分析能力，逻辑思考，问题定位解决能力；熟悉数据体系建设，数据挖掘理论，报表体系建设方法；有较强的学习能力，具有良好的沟通能力，团队协作能力，责任心强，工作积极主动。"/>
    <m/>
    <x v="6"/>
    <s v="民营"/>
    <s v="IT服务(系统/数据/维护)"/>
    <m/>
    <m/>
    <x v="4"/>
    <x v="6"/>
    <m/>
    <x v="6"/>
    <x v="0"/>
    <x v="0"/>
    <n v="0"/>
  </r>
  <r>
    <x v="0"/>
    <x v="149"/>
    <s v="五险一金"/>
    <s v="职位月薪"/>
    <s v="20001-30000元/月"/>
    <d v="2018-03-14T10:17:39"/>
    <m/>
    <x v="2"/>
    <s v="本科"/>
    <s v="1人"/>
    <s v="岗位职责：1.参与公司数据产品平台规划设计和项目推进落地；2.负责相关产品原型设计，撰写PRD；3.协调设计、开发和测试团队推动项目上线4.负责根据产品使用方的不同需求提供解决方案岗位要求：1.全日制本科及以上学历，计算机、数理、统计等相关专业；2.3年以上工作经验，对主流大数据及BI产品的现状和发展趋势有了解；3.参与或者主导过数据指标体系或报表体系搭建，具有出色数据敏感性和分析能力；4.了解hadoop，有数据库相关经验。"/>
    <s v="上海市徐汇区虹梅路1801号凯科国际大厦7-9层近宜山路（轨道9号线/927/131/731/757/700/89可到）"/>
    <x v="1"/>
    <s v="股份制企业"/>
    <s v="互联网/电子商务"/>
    <n v="20001"/>
    <n v="30000"/>
    <x v="2"/>
    <x v="1"/>
    <n v="1"/>
    <x v="1"/>
    <x v="4"/>
    <x v="0"/>
    <n v="25000.5"/>
  </r>
  <r>
    <x v="0"/>
    <x v="731"/>
    <s v="五险一金"/>
    <s v="职位月薪"/>
    <s v="4001-6000元/月"/>
    <d v="2018-03-21T09:25:17"/>
    <m/>
    <x v="3"/>
    <s v="大专"/>
    <s v="5人"/>
    <s v="工作内容:1）根据需求文档，对已经开发完成的程序进行数据结果验证2）能够查看SQL语句，配合开发人员分段进行测试3）撰写测试文档岗位要求:1）撑握SQL server语句，能够看懂和理解语句内容2）熟练使用office Excel，基本函数功能3）有一年左右的数据测试相关经验福利待遇：1、奖金：年底双薪，年度表现优异者将会得到更多奖金；2、年假：入职享受年假8天，满2年增加3天上限20天，探亲假3天；3、补贴：外出办事出差、个人晋升学历、技术、员工推荐、新生儿奶粉、重大医疗事故等；4、旅游：公司旅游，单身的帅哥美女们有可能在某个地方有意外的偶遇哦；5、体检：每年一次对你全身心的检查，工作在辛苦也要有个健康的身体；6、礼品：生日、端午、中秋等每个节日都有意外惊喜；以上是部分福利待遇，更多请参考公司员工手册，您会发现还有更多意"/>
    <s v="上海市徐汇区漕河泾开发区"/>
    <x v="4"/>
    <s v="外商独资"/>
    <s v="计算机硬件"/>
    <n v="4001"/>
    <n v="6000"/>
    <x v="3"/>
    <x v="2"/>
    <n v="5"/>
    <x v="4"/>
    <x v="7"/>
    <x v="0"/>
    <n v="5000.5"/>
  </r>
  <r>
    <x v="0"/>
    <x v="732"/>
    <s v="五险一金"/>
    <s v="职位月薪"/>
    <s v="面议"/>
    <d v="2018-03-20T09:30:00"/>
    <m/>
    <x v="0"/>
    <s v="本科"/>
    <s v="5人"/>
    <s v="岗位职责：1、精通至少一种主流关系数据库，精通SQL编程；熟悉oracle优先；2、精通Java编程语言，熟悉Jvm运行机制及内存管理者优先；熟悉Shell,Python等脚本语言；3、2年以上Hadoop工作经验，熟悉Hdfs/Mapreduce/Hbase/Hive等软件源码优先，2年以上DW/BI项目实施和开发经验；4、具备良好的数据分析能力和学习能力，有较强沟通能力，思维严谨；5、有一定项目管理经验。 任职要求：1、负责数据仓库及BI项目的建设需求调研、业务沟通、数据分析，整理需求说明书和数据调研报告；2、负责数据仓库及BI项目的系统与业务系统的接口设计和确认工作；3、负责设计数据仓库的模型结构、ETL流程及mapping逻辑，管理元数据；负责应用分析模块的模型和展现设计；4、规划、设计和优化Hadoop集群，提升集群的高可用性、高性能、高扩展特性；实现大数据分析计算需求，支持海量数据挖掘。"/>
    <s v="上海市浦东新区崂山路316号"/>
    <x v="1"/>
    <s v="股份制企业"/>
    <s v="计算机软件"/>
    <m/>
    <m/>
    <x v="0"/>
    <x v="1"/>
    <n v="5"/>
    <x v="1"/>
    <x v="4"/>
    <x v="0"/>
    <n v="0"/>
  </r>
  <r>
    <x v="0"/>
    <x v="99"/>
    <s v="五险一金"/>
    <s v="职位月薪"/>
    <s v="8000-15000元/月"/>
    <d v="2018-03-21T09:34:19"/>
    <m/>
    <x v="1"/>
    <s v="本科"/>
    <s v="1人"/>
    <s v="工作职责：1.分析整合支付行业及产品的最新动向，为公司网关开发提出方向性建议；2.定期收集与分析竞品的银行通道信息，并进行分析对比；3.定期对各业务类型的网关交易情况进行分析，制定网关流量管控方案并推进实施，使现有网关资源能够得到充分利用；4.定期制作各项工作报告及周报，并配合本部门其他相关工作；岗位要求：1.本科学历，3年以上工作经验，具备支付行业及相近行业1年以上工作经验者优先；2.擅长分析研究，思维严谨，逻辑结构合理，能深入挖掘问题；3.EXCEL技能熟练，有VBA和SQL使用经验者优先，熟悉各类图表分析；4.工作积极主动，良好的团队合作精神"/>
    <s v="宜山路700号"/>
    <x v="1"/>
    <s v="股份制企业"/>
    <s v="互联网/电子商务"/>
    <n v="8000"/>
    <n v="15000"/>
    <x v="1"/>
    <x v="1"/>
    <n v="1"/>
    <x v="1"/>
    <x v="4"/>
    <x v="0"/>
    <n v="11500"/>
  </r>
  <r>
    <x v="0"/>
    <x v="733"/>
    <m/>
    <s v="职位月薪"/>
    <s v="15001-20000元/月"/>
    <d v="2018-03-20T11:44:37"/>
    <m/>
    <x v="1"/>
    <s v="大专"/>
    <s v="1人"/>
    <s v="岗位职责：1、公寓租赁行业数据仓库建设2、业务模型抽象、数据模型设计开发3、支持业务的数据需求，跟PM一起完善业务的数据分析体系和工具4、ETL、数据应用和服务的设计开发5、积累数据生产、分析工具，不断提高数据生产效率岗位要求：1、快速的业务学习和理解能力，有良好的自驱能力2、熟悉数据仓库各类模型建模理论，了解数据仓库数据分层架构，熟悉3NF和多维数据模型设计3、具备大型数据仓库架构设计、模型设计、ETL设计的相关经验4、熟悉MySQL、Oracle、SQL Server、DB2等主流数据库技术，有较好的SQL能力5、具有Python、R、Java开发经验者优先"/>
    <s v="钦州北路1122号90幢7楼                                                        查看职位地图"/>
    <x v="3"/>
    <s v="合资"/>
    <s v="互联网/电子商务"/>
    <n v="15001"/>
    <n v="20000"/>
    <x v="1"/>
    <x v="2"/>
    <n v="1"/>
    <x v="3"/>
    <x v="3"/>
    <x v="0"/>
    <n v="17500.5"/>
  </r>
  <r>
    <x v="0"/>
    <x v="734"/>
    <s v="五险一金"/>
    <s v="职位月薪"/>
    <s v="面议"/>
    <d v="2018-03-20T09:30:00"/>
    <m/>
    <x v="0"/>
    <s v="本科"/>
    <s v="1人"/>
    <s v="岗位职责：1、建立集团投资数据治理框架和标准，领导集团数据管理团队，推动专业公司数据上报的准确性和实效性；2、根据集团投资市场和投资品种的发展，规划集团投资系统平台发展蓝图，并管理推动实施落地；3、业务需求获取，做好和开发团队沟通，并负责交付IT系统第一线的业务验收；任职要求：1、大学本科及以上学历，八年以上工作经验；2、对金融市场及业务非常了解，有证券、基金、资管、财富管理等相关领域多年工作经验，熟悉金融业务；3、优秀的沟通技巧，专业的数据治理技能，4、有系统规划的工作经历，在咨询行业有从业经验优先。"/>
    <s v="浦东新区崂山路/上丰路"/>
    <x v="1"/>
    <s v="股份制企业"/>
    <s v="计算机软件"/>
    <m/>
    <m/>
    <x v="0"/>
    <x v="1"/>
    <n v="1"/>
    <x v="1"/>
    <x v="4"/>
    <x v="0"/>
    <n v="0"/>
  </r>
  <r>
    <x v="0"/>
    <x v="735"/>
    <s v="每年多次调薪"/>
    <s v="职位月薪"/>
    <s v="10001-15000元/月"/>
    <d v="2018-03-16T09:24:07"/>
    <m/>
    <x v="3"/>
    <s v="大专"/>
    <s v="1人"/>
    <s v="岗位职责：要求：1、专科及以上学历2、至少1年以上数据库或大数据开发经验3、精通Sql编程及性能调优4、熟练使用Hadoop生态圈技术，如：Hive、Hbase、Spark、Oozie等等5、熟悉Linux系统及shell编程6、具备较高的程序开发及调试能力；具备一定的系统设计能力7、良好的沟通技巧和团队合作意识"/>
    <s v="上丰路1288号"/>
    <x v="1"/>
    <s v="民营"/>
    <s v="计算机软件"/>
    <n v="10001"/>
    <n v="15000"/>
    <x v="3"/>
    <x v="2"/>
    <n v="1"/>
    <x v="1"/>
    <x v="0"/>
    <x v="0"/>
    <n v="12500.5"/>
  </r>
  <r>
    <x v="0"/>
    <x v="736"/>
    <s v="绩效奖金"/>
    <s v="职位月薪"/>
    <s v="18000-25000元/月"/>
    <d v="2018-03-11T10:22:05"/>
    <m/>
    <x v="1"/>
    <s v="本科"/>
    <s v="1人"/>
    <s v="岗位职责：1、研究数据挖掘或统计学习领域的前沿技术，并用于实际问题的解决和优化；2、熟练使用java,r，python语言中的一种或者是多种,进行数据分析工作；3、具有相应的数理统计、数学建模和数据分析等相关知识；4、针对网络安全事件进行数据分析、数据挖掘、行为预测模型开发、数据质量分析；岗位要求：1、大学本科或以上学历，3年以上产品相关工作经验，有大数据平台、安全行业产品背景优先；2、较强的数据敏感度，逻辑分析能力和文档撰写能力；3、具有Storm，Spark，Elasticsearch等一种或多种技术者优先；4、具有等级保护、安全体系规划、安全集成设计等项目经验，有安全风险评估、安全技术/管理体系咨询、大型企业信息安全规划经验者优先考虑；5、工作积极主动，具备很强的责任心、团队合作精神、良好的语言表达及沟通交流能力。"/>
    <s v="上海市长宁区愚园路1258号绿地商务大厦1606室                                                        查看职位地图"/>
    <x v="3"/>
    <s v="民营"/>
    <s v="计算机软件"/>
    <n v="18000"/>
    <n v="25000"/>
    <x v="1"/>
    <x v="1"/>
    <n v="1"/>
    <x v="3"/>
    <x v="0"/>
    <x v="0"/>
    <n v="21500"/>
  </r>
  <r>
    <x v="0"/>
    <x v="737"/>
    <s v="五险一金"/>
    <s v="职位月薪"/>
    <s v="面议"/>
    <d v="2018-03-20T09:30:00"/>
    <m/>
    <x v="0"/>
    <s v="本科"/>
    <s v="3人"/>
    <s v="职位描述：1、从事金融行业数据挖掘和数学建模的实施工作与咨询顾问服务；2、负责数据挖掘领域的分析研究，包括数据挖掘算法的分析研究，特定工程的数据挖掘模型的需求分析、建模、实验模拟；3、负责指导软件开发工程师进行数据挖掘系统的开发，包括需求分析、系统设计、系统测试和优化；4、负责研究成果在公司内的推广应用，以及对外对内合作交流，不断提升公司的技术、分析和营销能力；5、针对营销理论、消费者的消费行为数据结合数据挖掘领域的特点进行综合全面的业务逻辑架构及系统架构设计。招聘要求：1、大学本科及以上学历，管理科学与工程、计算机或数学、统计学专业毕业；2、具有2年以上数据挖掘/数学建模相关工作经验, 具有深厚的统计学、数学、人工智能和数据挖掘知识基础，具备数理统计理论基础，并熟悉常用的统计工具软件，如SAS EG/EM或SPSS等数据挖掘工具； 熟练掌握关系型数据库技术，具有数据库系统开发经验；3、具有深厚的统计学、数学、人工智能和数据挖掘知识基础，精通数据挖掘方法论、具有金融保险行业的企业级数据仓库/数据挖掘专题应用实施经验者优先； 有经济学，市场营销学知识及经验者优先。"/>
    <s v="上海市崂山路"/>
    <x v="1"/>
    <s v="股份制企业"/>
    <s v="计算机软件"/>
    <m/>
    <m/>
    <x v="0"/>
    <x v="1"/>
    <n v="3"/>
    <x v="1"/>
    <x v="4"/>
    <x v="0"/>
    <n v="0"/>
  </r>
  <r>
    <x v="0"/>
    <x v="738"/>
    <s v="五险一金"/>
    <s v="职位月薪"/>
    <s v="面议"/>
    <d v="2018-03-20T09:30:00"/>
    <m/>
    <x v="0"/>
    <s v="不限"/>
    <s v="1人"/>
    <s v="岗位职责：1、负责数据需求收集、分析及核心数据模型设计，编制需求规格说明书，并组织评审，对发现的问题及时协调解决；2、股票、基金、债券、外汇、指数、宏观等金融数据的研究和分析，制定数据标准化规则；3、与技术开发团队、模型团队和策略平台团队、各数据供应商等进行沟通，获取相关数据需求，形成数据接口定义说明书，并协助技术团队完成相关模块的设计和开发；4、数据平台功能模块原型设计与评审；5、从需求角度，协助所属项目或任务的设计方案和系统测试方案制作，并参与其评审；6、参与制定数据质量评价体系建设。任职要求：1、大学本科及以上学历，4年以上软件开发和需求管理工作经验，熟悉金融业务。2、熟悉需求调研方法，较强的业务流程及业务模型分析能力；良好的客户（及内部）沟通经验，能快速把握需求的核心要点；3、熟悉数据仓库/数据平台类项目建设的方法论和实践，有主导设计过1个以上金融类数据仓库/数据平台类项目或者主导过1个以上相关项目的需求规划和需求分析工作。4、出色的产品原型表现能力，熟练操作Axure、Mindmanager、Visio、PPT、Word、Excel等工具软件；5、熟练运用SQL，熟悉主流数据库之一：Oracle、MS SQLSever 、PostgreSQL、MySQL等6、熟悉SAS、VBA、MATLAB、R、Python等分析工具；7、较强的团队协作精神。有效的沟通技巧，良好的学习能力，责任心强，能够承受较大的工作压力；8、有信托、基金、证券、保险等金融业需求分析或产品设计经验优先。"/>
    <s v="上海市浦东新区崂山路316号"/>
    <x v="1"/>
    <s v="股份制企业"/>
    <s v="计算机软件"/>
    <m/>
    <m/>
    <x v="0"/>
    <x v="3"/>
    <n v="1"/>
    <x v="1"/>
    <x v="4"/>
    <x v="0"/>
    <n v="0"/>
  </r>
  <r>
    <x v="0"/>
    <x v="13"/>
    <s v="五险一金"/>
    <s v="职位月薪"/>
    <s v="7000-14000元/月"/>
    <d v="2018-03-16T09:10:38"/>
    <m/>
    <x v="0"/>
    <s v="不限"/>
    <s v="1人"/>
    <s v="岗位职责：数据分析、数据挖掘、行为预测模型开发、数据质量分析。任职要求：1、本科及以上学历,计算机、通信、软件、数学、统计学等相关专业；2、对数据敏感,较强的分析洞察能力,良好的语言表达沟通能力,能独立分析和解决问题；3、工作态度认真,责任心强,细致耐心；4、熟悉数据库查询脚本,如oracle或者hive等数据库脚本的编写；5、熟练使用java,r,python语言中的一种或者是多种,进行数据分析工作；6、熟练掌握excel、word、ppt等相关文档处理工具；7、具有相应的数理统计、数学建模和数据分析等相关知识。"/>
    <s v="闵行区浦星公路797号5B栋3楼（浦江镇地铁站）                                                        查看职位地图"/>
    <x v="3"/>
    <s v="股份制企业"/>
    <s v="计算机软件"/>
    <n v="7000"/>
    <n v="14000"/>
    <x v="0"/>
    <x v="3"/>
    <n v="1"/>
    <x v="3"/>
    <x v="4"/>
    <x v="0"/>
    <n v="10500"/>
  </r>
  <r>
    <x v="0"/>
    <x v="739"/>
    <s v="五险一金"/>
    <s v="职位月薪"/>
    <s v="面议"/>
    <d v="2018-03-20T09:30:00"/>
    <m/>
    <x v="0"/>
    <s v="本科"/>
    <s v="2人"/>
    <s v="岗位职责：1、组建和带领数据团队开展数据挖掘支持工作和新技术研究与实践；2、通过数据挖掘、应用机器学习等技术，改善和提升欺诈检测效率和效果；3、实现在欺诈场景、信息安全攻防场景下的模型和算法实践；4、深入挖掘黑样本的行为模式和场景特征, 完善和优化用户风险画像；岗位要求：1、需对数据分析、模型策略等领域有较为深刻的理解，计算机、计算机、数学或统计等专业，硕究生以上学历者优先；2、3年以上相关岗位工作经验，具有互联网反欺诈、或金融行业相关经验者优先；3、能够熟练使用Hive、SQL、R、SAS等数据处理、统计工具；4、熟悉决策树、聚类、逻辑回归、关联分析、贝叶斯等数据挖掘算法，有大数据挖掘项目经验者优先；"/>
    <s v="上海市浦东新区崂山路/上丰路"/>
    <x v="1"/>
    <s v="股份制企业"/>
    <s v="计算机软件"/>
    <m/>
    <m/>
    <x v="0"/>
    <x v="1"/>
    <n v="2"/>
    <x v="1"/>
    <x v="4"/>
    <x v="0"/>
    <n v="0"/>
  </r>
  <r>
    <x v="0"/>
    <x v="740"/>
    <m/>
    <s v="职位月薪"/>
    <s v="面议"/>
    <d v="2018-03-19T15:00:00"/>
    <m/>
    <x v="3"/>
    <s v="本科"/>
    <s v="4人"/>
    <s v="工作职责：1、研究并建立特定人群特征业务指标体系；2、结合业务场景，制定特征指标获取方案；3、分析特征指标的相关性，评估特征指标在模型中的应用方案；4、个人动态画像、群体画像的模型设计。应聘要求：1、统计/数学/计算机/营销等相关专业全日制本科及以上学历;2、2年以上保险行业或数据挖掘相关经验,熟悉机器学习相关算法；3、具有良好的逻辑分析、总结概括、项目管理及创新能力；4、性格开朗，工作热情、积极主动。有意者请将个人简历、学历、学位及身份证正反面扫描件，近期生活彩照，发送到以下邮箱。联系人： 严 骏 yanjun620@pingan.com.cn 黄曹君 huangcaojun001@pingan.com.cn 刘梦英 liumengying817@pingan.com.cn"/>
    <s v="上海市                                                        查看职位地图"/>
    <x v="1"/>
    <s v="股份制企业"/>
    <s v="保险"/>
    <m/>
    <m/>
    <x v="3"/>
    <x v="1"/>
    <n v="4"/>
    <x v="1"/>
    <x v="4"/>
    <x v="0"/>
    <n v="0"/>
  </r>
  <r>
    <x v="0"/>
    <x v="741"/>
    <m/>
    <s v="职位月薪"/>
    <s v="6001-8000元/月"/>
    <d v="2018-03-21T11:05:09"/>
    <m/>
    <x v="0"/>
    <s v="大专"/>
    <s v="5人"/>
    <s v="岗位职责：1、负责高通量测序数据的初级处理(数据读取,均一化,简单比对等)和深度分析(统计学分析,功能注释,遗传分析和序列对比等)；2、相关生物信息数据的采集、整理；3、流程开发、升级以及相关的维护；4、参与生物数据库和软件开发；5、完成公司及主管安排的其他相关工作任职要求：1、具有数理统计、生物数据分析、生物信息学以及相关专业大专以上学历；2、精通基因组学序列分析的算法，具备熟练使用linux、R语言编程3、熟悉常用的生物网站和数据库；4、具有一定的编程能力，有算法设计、软件开发以及生物信息工作经验者优先考虑；5、有相关经验者优先；6、学习能力强，具备良好的沟通能力和团队合作精神"/>
    <s v="杨浦区国权北路1688号A8-903室                                                        查看职位地图"/>
    <x v="0"/>
    <s v="民营"/>
    <s v="医药/生物工程"/>
    <n v="6001"/>
    <n v="8000"/>
    <x v="0"/>
    <x v="2"/>
    <n v="5"/>
    <x v="0"/>
    <x v="0"/>
    <x v="0"/>
    <n v="7000.5"/>
  </r>
  <r>
    <x v="0"/>
    <x v="742"/>
    <m/>
    <s v="职位月薪"/>
    <s v="面议"/>
    <d v="2018-03-20T09:30:00"/>
    <m/>
    <x v="0"/>
    <s v="本科"/>
    <s v="5人"/>
    <s v="岗位职责：1、基于平安集团客户价值经营需求，梳理数据体系并完成数据集市的整体规划；2、深入沟通、理解业务需求，负责数据集市的架构设计，包括业务数据模型和报表设计等；3、对接和指导IT开发团队，完成数据集市的开发工作；4、制定数据集市标准化管理制度，并持续推动数据集市的优化。岗位要求：1、计算机、数学、统计学等专业背景；2、长期服务于金融行业，熟悉金融业务和金融数据逻辑；3、精通数据集市相关技术架构和数据建模；4、精通主流BI工具、报表管理与应用系统，有大型平台、集市类数据建设工作经验；5、擅长沟通、协调和表达，拥有团队管理和跨部门/跨公司项目管理经验。"/>
    <s v="上海市浦东新区"/>
    <x v="1"/>
    <s v="股份制企业"/>
    <s v="计算机软件"/>
    <m/>
    <m/>
    <x v="0"/>
    <x v="1"/>
    <n v="5"/>
    <x v="1"/>
    <x v="4"/>
    <x v="0"/>
    <n v="0"/>
  </r>
  <r>
    <x v="0"/>
    <x v="743"/>
    <s v="五险一金"/>
    <s v="职位月薪"/>
    <s v="面议"/>
    <d v="2018-03-20T09:30:00"/>
    <m/>
    <x v="0"/>
    <s v="本科"/>
    <s v="3人"/>
    <s v="岗位职责：1、负责整体架构和方案设计、核心数据模型设计，形成设计文档和数据库设计说明书，并组织评审，对发现的问题及时协调解决；2、股票、基金、债券、外汇、指数、宏观等金融数据的研究和分析，参与制定数据标准化规则；3、数据导入、清洗、比对及标准化、衍生指标计算等模块开发；4、与需求团队、模型团队等沟通，定义关联数据接口，并完成相关接口的开发。5、参与制定数据质量评价体系建设。任职要求：1、大学本科及以上学历，3年以上软件设计或开发经验；2、具备10人月规模以上项目的系统设计能力；有两个以上数据平台类、数据分析类项目实施经验；3、熟练运用SQL，精通PL/SQL编程，熟悉主流数据库之一：Oracle、MS SQLSever 、PostgreSQL、MySQL等，具备一定的SQL调优能力；熟悉mongodb、redis等NoSQL数据库，有金融大数据开发经验优先；4、熟悉ETL的设计开发过程，熟练使用datastage、kettle等工具之一；5、熟悉Linux，了解基本的linux操作命令；6、熟悉软件技术文档的编写，具备良好的文档编制习惯和规范的代码书写；7、较强的团队协作精神。有效的沟通技巧，良好的学习能力，责任心强，能够承受较大的工作压力；8、有信托、基金、证券、保险等金融业软件开发经验优先。"/>
    <s v="上海市浦东新区崂山路316号"/>
    <x v="1"/>
    <s v="股份制企业"/>
    <s v="计算机软件"/>
    <m/>
    <m/>
    <x v="0"/>
    <x v="1"/>
    <n v="3"/>
    <x v="1"/>
    <x v="4"/>
    <x v="0"/>
    <n v="0"/>
  </r>
  <r>
    <x v="0"/>
    <x v="164"/>
    <s v="每年多次调薪"/>
    <s v="职位月薪"/>
    <s v="13000-25000元/月"/>
    <s v="0002-01-01 00:00:00"/>
    <m/>
    <x v="1"/>
    <s v="本科"/>
    <s v="8人"/>
    <s v="1、 参与ODS系统或Hadoop 系统数据库相关开发,包括数据仓库的数据模型设计(ODS层设计、基础数据层设计、汇总层设计等)2、 参与ETL Mapping设计及开发工作3、 参与客户/用户画像、经营管理、产品画像、营销活动等主题域建设工作1.计算机相关专业本科及以上学历2.有大型数据库(ORALCE/MSSQL SERVER等)开发经验，有Sybase IQ\HIVE\Spark SQL开发经验者优先3、有较强的SQL编程能力,熟练编写存储过程，能设计各种复杂的业务处理、统计分析语句，精通sql性能优化；3、具有数据仓库、ods、BI商务智能项目经验者优先，具有金融行业项目背景者优先；4、较好的沟通理解能力，态度踏实，积极上进需要本科学信网可查学历"/>
    <s v="上海市浦东新区广兰路地铁站附近                                                        查看职位地图"/>
    <x v="3"/>
    <s v="民营"/>
    <s v="互联网/电子商务"/>
    <n v="13000"/>
    <n v="25000"/>
    <x v="1"/>
    <x v="1"/>
    <n v="8"/>
    <x v="3"/>
    <x v="0"/>
    <x v="0"/>
    <n v="19000"/>
  </r>
  <r>
    <x v="0"/>
    <x v="744"/>
    <m/>
    <s v="职位月薪"/>
    <s v="面议"/>
    <d v="2018-03-20T09:30:00"/>
    <m/>
    <x v="0"/>
    <s v="本科"/>
    <s v="2人"/>
    <s v="岗位职责：1、数据挖掘工作，从大数据中发现与企业风险、宏观利率波动、市场风险等传统中没有发现的相关性或因果联系；2、模型建立工作，面向特定投资或风险类应用场景，搭建计量模型或机器学习模型；3、运用金融或经济学知识，面向特定投资或风险类应用场景，搭建理论模型，并进行数据分析，进行验证。岗位要求：1、大学硕士及以上学历；经济、金融和数学等相关专业；2、对于模型设计、数据转化、因子生成、指标筛选、模型搭建、模型调优和模型验证等一整套建模流程熟悉；3、熟练使用Microsoft Office软件，对R、Python和数据库有一定了解者优先。4、具备很强的学习能力，能够在较短时间内快速掌握新知识，对已知领域有独到见地、并能够在工作中应用过往项目经验；5、有在买方/卖方研究机构从事过研究员或金融分析工作，熟悉金融行业数据结构和业务逻辑，或熟悉风险计量，企业评级模型者优先。"/>
    <s v="上海市浦东新区"/>
    <x v="1"/>
    <s v="股份制企业"/>
    <s v="计算机软件"/>
    <m/>
    <m/>
    <x v="0"/>
    <x v="1"/>
    <n v="2"/>
    <x v="1"/>
    <x v="4"/>
    <x v="0"/>
    <n v="0"/>
  </r>
  <r>
    <x v="0"/>
    <x v="745"/>
    <s v="员工旅游"/>
    <s v="职位月薪"/>
    <s v="4001-6000元/月"/>
    <d v="2018-03-19T13:04:36"/>
    <m/>
    <x v="0"/>
    <s v="不限"/>
    <s v="2人"/>
    <s v="1、负责线上平台零售订单导出、整理、审核、导入、统计；2、负责日常订单执行跟踪并与采购、仓库、销售及时联络；3、负责日常管理报表的汇总统计；4、负责采购行政办公物品5、可以写基础文案和行政工作优先6、熟悉上海地理位置，有旅游爱好优先岗位要求：1、具备娴熟使用EXCELL软件能力；2、能熟练使用仓储ERP软件、E店宝系统使用经历更佳3、工作有条理、有效率、责任心强、有较强的抗压能力和团队协作精神；职能类别：数据统计员"/>
    <s v="南京西路993号9楼                                                        查看职位地图"/>
    <x v="4"/>
    <s v="民营"/>
    <s v="房地产/建筑/建材/工程"/>
    <n v="4001"/>
    <n v="6000"/>
    <x v="0"/>
    <x v="3"/>
    <n v="2"/>
    <x v="4"/>
    <x v="0"/>
    <x v="0"/>
    <n v="5000.5"/>
  </r>
  <r>
    <x v="0"/>
    <x v="144"/>
    <m/>
    <s v="职位月薪"/>
    <s v="15000-20000元/月"/>
    <d v="2018-03-20T09:44:24"/>
    <m/>
    <x v="3"/>
    <s v="本科"/>
    <s v="3人"/>
    <s v="岗位描述：1、负责数据挖掘算法与实现；2、负责用户行为数据挖掘，包括客户画像、行为分析、预测模型等开发；3、协助研发团队做好数据和算法的对接。岗位职责：1、数学、统计、计算机、信息技术等相关专业本科以上学历;2、熟悉决策树、聚类、逻辑回归、关联分析、svm、贝叶斯等算法；3、1年以上数据分析和挖掘或者行业研究等方面的相关工作经验4、具有数据敏感度，有一定的数据分析、挖掘、清洗和建模的经验；5、熟练掌握JAVA语言、Python、R的一种；6、精通SQL语言，能够熟练使用hive sql；7、具有1年以上基于Hadoop相关项目开发经验，熟悉hadoop生态圈技术；8、具备很强的责任心、良好的沟通能力、积极的工作态度和团队合作意识。"/>
    <s v="上海市海伦路金融街海伦中心B座                                                        查看职位地图"/>
    <x v="1"/>
    <s v="外商独资"/>
    <s v="教育/培训/院校"/>
    <n v="15000"/>
    <n v="20000"/>
    <x v="3"/>
    <x v="1"/>
    <n v="3"/>
    <x v="1"/>
    <x v="7"/>
    <x v="0"/>
    <n v="17500"/>
  </r>
  <r>
    <x v="0"/>
    <x v="746"/>
    <s v="五险一金"/>
    <s v="职位月薪"/>
    <s v="面议"/>
    <d v="2018-03-20T09:30:00"/>
    <m/>
    <x v="0"/>
    <s v="本科"/>
    <s v="3人"/>
    <s v="岗位职责：1、工作领域为人工智能、商业智能方向；2、分析数据业务场景，深入思考市场需求，依据已有数据集基础设计数据产品；3、数据产品设计与生命周期管理，与开发团队、数据科学家、市场客户紧密合作，完成数据产品的整体推出；4、制定产品运营策略，协调项目进展。任职要求：1、数据建模与分析能力强，能够理解市场和客户需求，理解业务与数据逻辑关系；2、具备系统化思考和设计能力，有产品设计和分析经验，可独立承担产品规划工作；3、有推荐系统、精准营销等方面经验；4、了解底层数据敏感度和业务视野，能够敏锐的捕获数据价值和产品机会；5、有深度学习或自然语言处理方面项目机会优先；6、要求至少从事过以下方向：人工智能、机器学习、深度学习、大数据技术、云计算、智能搜索、自然语言处理；7、开朗、有责任心和工作热情、良好的人际沟通能力、团队合作精神，英语听说写能力强。"/>
    <s v="上海"/>
    <x v="1"/>
    <s v="股份制企业"/>
    <s v="计算机软件"/>
    <m/>
    <m/>
    <x v="0"/>
    <x v="1"/>
    <n v="3"/>
    <x v="1"/>
    <x v="4"/>
    <x v="0"/>
    <n v="0"/>
  </r>
  <r>
    <x v="0"/>
    <x v="747"/>
    <m/>
    <s v="职位月薪"/>
    <s v="面议"/>
    <d v="2018-03-21T09:12:11"/>
    <m/>
    <x v="0"/>
    <s v="大专"/>
    <s v="1人"/>
    <s v="工作职责：1.将客户报价迅速、准确地录入系统；2.负责本desk文档的整理工作；3.协助desk head完成其他工作。应聘要求：1.大专以上学历；2. 有银行呼叫中心从业经验者优先；3.一年数据录入的经验；4.注意力集中、反应敏捷；5.能熟练地操作系统及Office办公软件。能提供的福利： 1、 提供金融行业发展的广阔舞台 ； 2、 法定社会保险（五险一金）； 3、 提供一定的商业保险； 4、 每年进行一次免费体检 ； 5、 节日慰问费 ； 6、 生日福利； 7、 年度旅游和团队建设活动； 8、 高于法定规定的带薪年休假 。"/>
    <s v="上海世纪大都会                                                        查看职位地图"/>
    <x v="4"/>
    <s v="合资"/>
    <s v="基金/证券/期货/投资"/>
    <m/>
    <m/>
    <x v="0"/>
    <x v="2"/>
    <n v="1"/>
    <x v="4"/>
    <x v="3"/>
    <x v="1"/>
    <n v="0"/>
  </r>
  <r>
    <x v="0"/>
    <x v="748"/>
    <s v="五险一金"/>
    <s v="职位月薪"/>
    <s v="18000-25000元/月"/>
    <d v="2018-03-19T16:49:02"/>
    <m/>
    <x v="3"/>
    <s v="本科"/>
    <s v="2人"/>
    <s v="岗位描述：1.大数据平台数据数据仓库的建设与维护2.日常调度的维护3. 数据报表的开发与维护4.日常业务的提数支持岗位职责：1.计算机相关专业，2年以上相关工作经验2.理解数据模型和数据仓库，有数据仓库建模，ETL等经验3.熟悉hadoop/Hive/MapReduce，有一定hsql调优经验4.了解java, shell, mysql, sqlserver，灵活应用shell加分5.有实时开发技能，优先考虑6.良好的语言沟通与表达能力，有较好的责任心和抗压能力"/>
    <s v="上海市海伦路金融街海伦中心B座                                                        查看职位地图"/>
    <x v="1"/>
    <s v="外商独资"/>
    <s v="教育/培训/院校"/>
    <n v="18000"/>
    <n v="25000"/>
    <x v="3"/>
    <x v="1"/>
    <n v="2"/>
    <x v="1"/>
    <x v="7"/>
    <x v="0"/>
    <n v="21500"/>
  </r>
  <r>
    <x v="0"/>
    <x v="749"/>
    <s v="五险一金"/>
    <s v="职位月薪"/>
    <s v="10001-15000元/月"/>
    <d v="2018-03-21T09:12:17"/>
    <m/>
    <x v="2"/>
    <s v="本科"/>
    <s v="1人"/>
    <s v="职位描述：1、带领运维服务团队，负责IDC机房日常运维及管理工作；2、负责数据中心IT系统与应用的运维支持，快速响应和解决问题；3、负责制定并推行IDC运维管理制度、操作手册、应急管理流程和应急操作预案；4、负责运维的规划与计划制定、并对实施进度进行监控与管理；5、负责支持、协助营销部门开展有关市场活动；任职要求1、本科以上学历，数据中心相关专业（IT、计算机），5年以上工作经验，3年以上参与大型企业数据中心运维的经验；2、精通网络、数据库等相关知识；3、对ITIL有一定的理解，熟悉事件管理、变更管理等相关流程，具ITIL、PMP或PRINCE2等相关证书者优先；4、英语6级以上，听说读写能力好，能用英语进行日常工作；5、品行端正，强烈的责任感，具有优秀的协调沟通能力和团队领导能力。"/>
    <s v="上海市江月路999号10号楼"/>
    <x v="0"/>
    <s v="合资"/>
    <s v="计算机硬件"/>
    <n v="10001"/>
    <n v="15000"/>
    <x v="2"/>
    <x v="1"/>
    <n v="1"/>
    <x v="0"/>
    <x v="3"/>
    <x v="0"/>
    <n v="12500.5"/>
  </r>
  <r>
    <x v="0"/>
    <x v="750"/>
    <s v="五险一金"/>
    <s v="职位月薪"/>
    <s v="20001-30000元/月"/>
    <d v="2018-03-09T11:17:14"/>
    <m/>
    <x v="1"/>
    <s v="本科"/>
    <s v="1人"/>
    <s v="岗位职责：1、负责大数据平台的数据仓库分层多维模型设计和实现，提供高可靠、高速响应的数据仓库服务、数据仓库ETL系统的规划与设计；2、负责业务数据分析体系的需求分析，及汇总层指标建模；3、指导并完成ETL过程的设计、开发和优化；4、跟踪数据仓库平台的运行维护、BI报表指标的计算及与业务部门的指标对数工作。5、指导其他工程师，保障数据平台架构稳定性；任职要求：1、3年及以上工作经验，本科（含）以上学历； 有大型互联网数据仓库项目经验者优先2、拥有2-3个大型数据仓库项目经验，具备大型数据仓库架构设计、模型设计和处理性能调优等相关经验；3、熟悉数据仓库建模方法及新的建模发展,熟悉开源ETL的开发和优化，对BI有较深入的理解；4、熟悉Hadoop、 Spark 等大数据开发相关技术，能够带领团队独立搭建大数据计算平台；5、有DW/BI架构体系中某些领域的专项建设经验,比如元数据,数据质量,数据治理。6、较好的沟通理解能力，性格乐观，态度踏实，积极上进；*kettle greenplum"/>
    <s v="上海市闵行区华翔路2239号                                                        查看职位地图"/>
    <x v="6"/>
    <s v="国企"/>
    <s v="交通/运输"/>
    <n v="20001"/>
    <n v="30000"/>
    <x v="1"/>
    <x v="1"/>
    <n v="1"/>
    <x v="6"/>
    <x v="6"/>
    <x v="0"/>
    <n v="25000.5"/>
  </r>
  <r>
    <x v="0"/>
    <x v="751"/>
    <s v="五险一金"/>
    <s v="职位月薪"/>
    <s v="6001-8000元/月"/>
    <d v="2018-03-21T09:12:17"/>
    <m/>
    <x v="3"/>
    <s v="本科"/>
    <s v="1人"/>
    <s v="■营业支援担当职位描述负责数据中心的营业资源协调工作，包括但不限于：1、配合并支援公司销售及其他相关部门完成数据中心及增值服务的咨询和售前支持；2、确保客户项目在数据中心的顺利开展，组织协调各方资源，保质保量按期向客户提供服务，保障和提升客户满意度；3、供应商的联络、协调和沟通；4、数据中心的订单、合同、请款、付款等一环业务处理；5、其他上级交办的工作。任职要求1、大学本科毕业；2、英语6级以上，口语流利，商务交流无障碍；3、细心、有较强的责任心，能承受工作压力；4、执行力强，有较好的沟通协调能力"/>
    <s v="闵行区浦江镇江月路999号"/>
    <x v="0"/>
    <s v="合资"/>
    <s v="计算机硬件"/>
    <n v="6001"/>
    <n v="8000"/>
    <x v="3"/>
    <x v="1"/>
    <n v="1"/>
    <x v="0"/>
    <x v="3"/>
    <x v="0"/>
    <n v="7000.5"/>
  </r>
  <r>
    <x v="0"/>
    <x v="752"/>
    <m/>
    <s v="职位月薪"/>
    <s v="面议"/>
    <d v="2018-03-18T15:00:00"/>
    <m/>
    <x v="4"/>
    <m/>
    <s v="若干"/>
    <s v="工作职责：负责大数据平台架构方案的选型和设计；负责数据处理流程的设计、开发和持续优化；负责大数据处理模块核心功能的开发。工作要求：计算机相关专业，具有3年以上大数据工具的使用和开发经验；熟练掌握java，python，c/c++，shell中的一种或多种语言；熟悉hadoop,hbase,spark,storm,elasticsearch,kafka等大数据处理平台，具有丰富的使用和开发经验，理解内部实现原理及阅读过源码者优先；熟悉数据挖掘的常见流程和NLP、机器学习等相关领域知识背景者优先；有过互联网行业大数据平台建设及优化实际工作经历者优先。"/>
    <m/>
    <x v="6"/>
    <s v="民营"/>
    <s v="IT服务(系统/数据/维护)"/>
    <m/>
    <m/>
    <x v="4"/>
    <x v="6"/>
    <m/>
    <x v="6"/>
    <x v="0"/>
    <x v="0"/>
    <n v="0"/>
  </r>
  <r>
    <x v="0"/>
    <x v="753"/>
    <s v="五险一金"/>
    <s v="职位月薪"/>
    <s v="4500-7000元/月"/>
    <d v="2018-03-21T09:12:17"/>
    <m/>
    <x v="3"/>
    <s v="大专"/>
    <s v="8人"/>
    <s v="职位描述：数据中心设备（建筑/电力/空调/网络/线路）的运维和监控。 1、 日常运维，包括设备点检、容量管理、定期保养、设备系统运维、故障对应处理； 2、 统筹管理，包括设备管理、图纸管理、配线管理； 3、 工程管理，包括工程设计确认、日程安排、施工品质保障； 4、 品质管理，包括操作顺序的确认、现场作业监控、供应商管理； 5、 业务数据记录，报告书制作，及一系列防灾对应。任职要求：1、大专以上或同等学历，电力/暖通/机电的相关专业； 2、具备1年以上数据中心设备运维管理经验或相关工作经验； 3、具备相关技能资格证书者：高低压操作证；具空调维修等级证书者优先； 4、具备一定的英语基础，日常沟通无障碍者优先； 5、品行端正，认真努力，抗压能力强，具有良好的协调沟通能力。 6、可24小时翻班者。"/>
    <s v="江月路999号"/>
    <x v="0"/>
    <s v="合资"/>
    <s v="计算机硬件"/>
    <n v="4500"/>
    <n v="7000"/>
    <x v="3"/>
    <x v="2"/>
    <n v="8"/>
    <x v="0"/>
    <x v="3"/>
    <x v="0"/>
    <n v="5750"/>
  </r>
  <r>
    <x v="0"/>
    <x v="754"/>
    <s v="五险一金"/>
    <s v="职位月薪"/>
    <s v="4001-6000元/月"/>
    <d v="2018-03-21T09:40:54"/>
    <m/>
    <x v="3"/>
    <s v="大专"/>
    <s v="1人"/>
    <s v="工作职责1、规范物料编码规则和新料号分配规则；2、公司新产品BOM的建立、审核、修改及完善；3、BOM的维护及优化，包括根据ECN等及时更新BOM，确保BOM的及时性和准确性；4、上级交办的其他工作；任职资格:1、大专及以上学历，电子信息及应用相关专业优先；2、耐心细致，学习能力佳，责任心强。2、熟练运用办公自动化软件。3、用友T6软件熟练运用者优先考虑。"/>
    <s v="上海市青浦区华新镇华腾路1450号                                                        查看职位地图"/>
    <x v="4"/>
    <s v="民营"/>
    <s v="医疗/护理/美容/保健/卫生服务"/>
    <n v="4001"/>
    <n v="6000"/>
    <x v="3"/>
    <x v="2"/>
    <n v="1"/>
    <x v="4"/>
    <x v="0"/>
    <x v="0"/>
    <n v="5000.5"/>
  </r>
  <r>
    <x v="0"/>
    <x v="755"/>
    <s v="五险一金"/>
    <s v="职位月薪"/>
    <s v="4500-7000元/月"/>
    <d v="2018-03-21T09:12:17"/>
    <m/>
    <x v="3"/>
    <s v="大专"/>
    <s v="8人"/>
    <s v="职位描述：数据中心日常运维工作（网络/线路/监控/安防等）1、 日常巡检，网路、安防等系统的运行和监控；2、 对设备及人员进出的管理3、 相关系统的日常维护及故障的受理、申报、对应处理；4、 DC相关资产的管理；5、 品质管理，包括操作顺序的确认、现场作业监控、供应商管理； 6、 业务数据记录，报告书制作，及一系列防灾对应。任职要求· 大专以上或同等学历，具备计算机/IT相关专业背景优先· 一年以上有数据中心运维工作经验· 具备cisco、ITLE、消防等相关证书优先· 具备一定的英语基础，日常沟通无障碍者优先；· 品行端正，认真努力，抗压能力强，具有良好的协调沟通能力。· 能适应24小时轮班"/>
    <s v="江月路999号"/>
    <x v="0"/>
    <s v="合资"/>
    <s v="计算机硬件"/>
    <n v="4500"/>
    <n v="7000"/>
    <x v="3"/>
    <x v="2"/>
    <n v="8"/>
    <x v="0"/>
    <x v="3"/>
    <x v="0"/>
    <n v="5750"/>
  </r>
  <r>
    <x v="0"/>
    <x v="138"/>
    <s v="五险一金"/>
    <s v="职位月薪"/>
    <s v="30000-46000元/月"/>
    <d v="2018-03-21T08:46:51"/>
    <m/>
    <x v="2"/>
    <s v="本科"/>
    <s v="1人"/>
    <s v="岗位职责：1.根据公司战略，负责公司内部业务端应用数据产品的设计和研发工作；2.负责公司外贸数据服务产品的调研，设计和研发工作；3.负责具体功能的设计，协调资源推动产品开发、高质量上线，并根据相关数据分析、内外用户反馈，持续地优化系统；4.负责及时跟进客户，做好客户关系的维系和定期回访工作，建立良好的长期合作关系；5.负责协调公司业务方的需求，提高公司数据使用的效率。任职要求：1.全日制本科以上学历，年龄28-40岁；2.5年以上相关工作经验，有参与过大数据产品项目或有电商行业背景者优先；3.熟悉Axure、Visio、PS等产品设计相关工具的运用，具备较强的学习能力；4.逻辑清晰，做过用户调研、数据分析、产品研究等内容；5.具备优秀的沟通能力和学习能力，有良好的执行能力和带动团队能力。"/>
    <s v="上海市恒丰路218号现代交通商务大厦21楼"/>
    <x v="3"/>
    <s v="上市公司"/>
    <s v="广告/会展/公关"/>
    <n v="30000"/>
    <n v="46000"/>
    <x v="2"/>
    <x v="1"/>
    <n v="1"/>
    <x v="3"/>
    <x v="2"/>
    <x v="0"/>
    <n v="38000"/>
  </r>
  <r>
    <x v="0"/>
    <x v="756"/>
    <s v="五险一金"/>
    <s v="职位月薪"/>
    <s v="10001-15000元/月"/>
    <d v="2018-03-21T09:12:17"/>
    <m/>
    <x v="2"/>
    <s v="本科"/>
    <s v="1人"/>
    <s v="职位描述：1、负责数据中心基础设施的综合运维保障（包括但不限于变电和供配电、应急发电、空调系统、网络和信息系统、弱电及监控系统等）； 2、负责制定并推行运维实施流程规范、维护保养流程规范、防灾应急演练流程规范、应急故障排除流程规范、改容扩建实施流程、进出管理流程等数据中心的整体运行保障制度； 3、负责落实数据中心的质量指标，提高能源效率、人员效率、服务质量及技术水准； 4、负责设备运维操作团队； 5、负责数据中心进驻客户的场地选址、平面布局、改造实施、进驻管理等支持协调工作； 6、负责支持、协助营销部门开展有关市场活动； 7、选择并管理供应商。任职要求：1、 本科及以上，计算机、电气、暖通、机电等相关专业，工作满5年以上； 2、 具备3年以上数据中心基础设施运营团队管理经验； 3、 精通数据中心的电气或暖通专业，具备丰富的运维管理实践经验； 4、 具备很强的组织协调能力、团队建设、成本意识； 5、 具备很强的计划能力，对潜在的风险进行预防规划，并做好风险防范措施； 6、 具备物业经理、电力相关上岗证，PMP、ITIL认证者优先； 7、 英语6级或日语1级以上，商务交流无障碍。 8、 品行端正，强烈的责任感，具有优秀的协调沟通能力和团队领导能力。"/>
    <s v="上海市江月路999号10号楼"/>
    <x v="0"/>
    <s v="合资"/>
    <s v="计算机硬件"/>
    <n v="10001"/>
    <n v="15000"/>
    <x v="2"/>
    <x v="1"/>
    <n v="1"/>
    <x v="0"/>
    <x v="3"/>
    <x v="0"/>
    <n v="12500.5"/>
  </r>
  <r>
    <x v="0"/>
    <x v="83"/>
    <m/>
    <s v="职位月薪"/>
    <s v="2001-4000元/月"/>
    <d v="2018-03-21T08:47:06"/>
    <m/>
    <x v="0"/>
    <s v="本科"/>
    <s v="1人"/>
    <s v="职位描述:1、负责集团业务数据的整理、统计和分析，对展览产品信息及数据的翻译；2、响应集团各部门的需求，完成业务报表，根据现有的规则对产品信息进行分类和学习；3、根据以往的研究报告，协助领导整理和分析相关行业研究数据。岗位要求:1、全日制本科及以上学历，贸易、工程、纺织、科学等相关专业优先，2019年毕业优先；2、能够熟练使用Office相关软件；3、逻辑思维能力强，对数据敏感；4、注重细节，工作细心，积极主动，学习能力强，能快速响应分析需求；5、每周实习时间至少20小时，至少能持续半年以上时间；"/>
    <s v="静安区恒丰路218号现代交通商务大厦2104室                                                        查看职位地图"/>
    <x v="3"/>
    <s v="上市公司"/>
    <s v="广告/会展/公关"/>
    <n v="2001"/>
    <n v="4000"/>
    <x v="0"/>
    <x v="1"/>
    <n v="1"/>
    <x v="3"/>
    <x v="2"/>
    <x v="0"/>
    <n v="3000.5"/>
  </r>
  <r>
    <x v="0"/>
    <x v="757"/>
    <s v="年终分红"/>
    <s v="职位月薪"/>
    <s v="面议"/>
    <d v="2018-03-18T15:00:00"/>
    <m/>
    <x v="2"/>
    <s v="本科"/>
    <s v="10人"/>
    <s v="岗位职责：1、金融大数据场景化解决方案规划，识别价值需求，牵引华为大数据产品规划方向2、联合主要ISV孵化有竞争力的技术方案3、负责重点项目的售前交流，技术方案设计任职要求：1、五年以上的数据领域工作经验，了解Hadoop等开源体系架构，熟悉oracle，mysql等数据库，有一定的sql开发和大数据开发经验2、具有金融、银行业大数据或者数仓项目的甲方规划运维，或者乙方售前或实施经验，了解国内银行的大数据架构和大数据业务架构3、熟悉金融数仓批量业务开发和具体的业务应用开发，了解金融数据类型和数据处理方式"/>
    <s v="上海，北京，深圳"/>
    <x v="6"/>
    <s v="民营"/>
    <s v="通信/电信运营、增值服务"/>
    <m/>
    <m/>
    <x v="2"/>
    <x v="1"/>
    <n v="10"/>
    <x v="6"/>
    <x v="0"/>
    <x v="0"/>
    <n v="0"/>
  </r>
  <r>
    <x v="0"/>
    <x v="758"/>
    <s v="五险一金"/>
    <s v="职位月薪"/>
    <s v="15000-25000元/月"/>
    <d v="2018-03-21T08:44:07"/>
    <m/>
    <x v="0"/>
    <s v="不限"/>
    <s v="1人"/>
    <s v="岗位要求:1、计算机及数据分析、数学、统计等相关专业，国家正规院校本科及以上学历；2、熟悉ORACLE数据库开发，熟练编写存储过程，有数据仓库相关项目经验，参与过数据清洗、挖掘、熟悉ETL开发流程；2、掌握基本数据挖掘方法，聚类分析、分类、回归、协同过滤、关联分析等基础算法的原理和工具，并有实际建模经验；3、具备良好的编程、数据结构基础，熟悉java/python语言；5、有较强的应变能力、协调能力、学习能力,能独立处理紧急问题,思路清晰，数据敏感；6、有良好的服务意识、耐心和责任心,具有较好的团队意识,工作积极主动。岗位职责及工作内容:1、对原始数据进行数据清洗，设计、实施并维护数据集市供风控建模使用；2、编写数据清洗脚本，保证数据的完整性和准确性；3、根据对业务的理解，梳理数据需求，建立业务模型；4、满足业务部门的数据需求，提供面向业务的OLAP、报表、数据提取等数据服务；5、根据业务形态以及数据处理需求，设计和搭建必要的数据处理基础设施，并维护保证系统的稳定性；6、完成部门负责人交办的其他任务。"/>
    <s v="上海市浦东新区世纪大道88号金茂大厦"/>
    <x v="0"/>
    <s v="国企"/>
    <s v="基金/证券/期货/投资"/>
    <n v="15000"/>
    <n v="25000"/>
    <x v="0"/>
    <x v="3"/>
    <n v="1"/>
    <x v="0"/>
    <x v="6"/>
    <x v="1"/>
    <n v="20000"/>
  </r>
  <r>
    <x v="0"/>
    <x v="23"/>
    <s v="五险一金"/>
    <s v="职位月薪"/>
    <s v="6001-8000元/月"/>
    <d v="2018-03-19T15:08:19"/>
    <m/>
    <x v="3"/>
    <s v="本科"/>
    <s v="1人"/>
    <s v="岗位职责：1．针对公司运营过程中的各项数据进行统计分析；2．能够为相关业务部门提供简洁明晰的数据日报表；3．能够为公司各部门提供分析报告，并提出初步建议；4．设计和制作相关数据分析报表和日常统计报表，并不断优化；5．能够根据数据反馈结果，加以分析，提出未来一段时间的业务发展走势预判；6．完成领导交付的其它工作。任职资格:1．金融、应用数学、统计学等相关专业本科以上学历。2．精通Excel的操作，能够独立制作数据图表、进行数据数据分析。3．工作认真、负责，具有良好的沟通与协作能力及较强的工作责任心。4．逻辑思维缜密，对数据敏感，具有较强的数据整理、分析能力，适合数据处理工作。5．有互联网、教育行业工作经验者优先考虑。"/>
    <s v="浦东新区张衡路180号2号楼2楼                                                        查看职位地图"/>
    <x v="0"/>
    <s v="股份制企业"/>
    <s v="计算机软件"/>
    <n v="6001"/>
    <n v="8000"/>
    <x v="3"/>
    <x v="1"/>
    <n v="1"/>
    <x v="0"/>
    <x v="4"/>
    <x v="0"/>
    <n v="7000.5"/>
  </r>
  <r>
    <x v="0"/>
    <x v="759"/>
    <s v="五险一金"/>
    <s v="职位月薪"/>
    <s v="4001-6000元/月"/>
    <d v="2018-03-21T09:23:49"/>
    <m/>
    <x v="0"/>
    <s v="不限"/>
    <s v="5人"/>
    <s v="岗位职责：1、负责公司内部日常系统数据维护2、主数据整理与数据清理3、负责系统数据的更新和优化2、熟悉各种OFFICE办公软件，尤其是excel；4、对数字敏感，有较强的学习能力，认真细心；5、思路清晰，良好的分析能力与沟通技巧，有良好的团队合作精神；6、能独立完成领导交代的任务7、抗压能力及沟通能力强工作时间：作五休二 9：00-18：00工作地址：漕河泾开发区福利待遇：1、奖金：年底双薪，年度表现优异者将会得到更多奖金；2、年假：入职享受年假8天，满2年增加3天上限20天，探亲假3天；3、补贴：外出办事出差、个人晋升学历、技术、员工推荐、新生儿奶粉、重大医疗事故等；4、旅游：公司组织每年1-2次的集体旅游，单身的帅哥美女们有可能在某个地方有意外的偶遇哦；5、体检：每年一次对你全身心的检查，工作在辛苦也要有个健康的身体；6、礼品：生日、端午、中秋等每个节日都有意外惊喜；以上是部分福利待遇，更多请参考公司员工手册，您会发现还有更多意外惊喜注：公司提供1个月岗位培训 请访问 www.51helpdesk.com 了解本公司 it服务，it软件，it外包等业务及客户群。任职要求：工作地址徐汇区 漕河泾开发区"/>
    <s v="漕河泾开发区"/>
    <x v="4"/>
    <s v="外商独资"/>
    <s v="计算机硬件"/>
    <n v="4001"/>
    <n v="6000"/>
    <x v="0"/>
    <x v="3"/>
    <n v="5"/>
    <x v="4"/>
    <x v="7"/>
    <x v="0"/>
    <n v="5000.5"/>
  </r>
  <r>
    <x v="0"/>
    <x v="760"/>
    <m/>
    <s v="职位月薪"/>
    <s v="面议"/>
    <d v="2018-03-19T15:00:00"/>
    <m/>
    <x v="4"/>
    <m/>
    <s v="若干"/>
    <s v="工作职责：对游戏数据相关工作负责，通过数据分析和数据挖掘，准确作出走势预判；搭建产品经分系统，完成产品数据相关工具接入；与平台、市场配合，洞察用户需求挖掘潜在用户；与开发商进行数据交流，促进双方在数据分析方面的合作，获得信息资源优化推广策略； 监控日常游戏数据，定期输出相关结论和报告；针对游戏的数据走势，异常波动等情况做出专项数据分析报告；具备游戏产品和品类研究能力，对中国、腾讯品类发展进行监控及分析。工作要求：本科及以上学历，2年以上游戏行业运营工作经验，对数据敏感，有较强的逻辑思维和数据分析能力，并有大数据对比及处理经验；熟悉手游产品运营工作，了解用户行为模式和心理；对中国市场、产品、用户都一定的认知和理解；良好的沟通能力和合作意识，抗压能力强。"/>
    <m/>
    <x v="6"/>
    <s v="民营"/>
    <s v="IT服务(系统/数据/维护)"/>
    <m/>
    <m/>
    <x v="4"/>
    <x v="6"/>
    <m/>
    <x v="6"/>
    <x v="0"/>
    <x v="0"/>
    <n v="0"/>
  </r>
  <r>
    <x v="0"/>
    <x v="761"/>
    <s v="五险一金"/>
    <s v="职位月薪"/>
    <s v="7000-10000元/月"/>
    <d v="2018-03-21T09:12:17"/>
    <m/>
    <x v="0"/>
    <s v="不限"/>
    <s v="1人"/>
    <s v="工作内容： 1.了解数据中心网络建设，配合营业向客户提供数据中心内的网络、信息安全的解决方案及其它售前支持；2.负责数据中心内商用及内部办公网络IT相关设备的日常运维管理；3.负责数据中心内网络项目改、扩建实施过程中的项目管理和质量控制及完工交付；4.配合运维经理计划及制定网络设备的定期点检、维护计划及供应商的管理；5.配合运维经理管理各电信运营商及其相关线路资源。 基本要求： 1.三年以上网络系统集成项目经验；2.技术全面，熟悉数据中心网络基本构架，IP网络路由交换技术、网络协议、操作系统、信息安全等各种信息技术；3.敢于接受挑战，具备抗压能力，并有良好的团队协作精神和沟通能力。 技术要求 1.熟悉数据中心或企业的NW infra构架，具备路由、交换、安全、无线等网络技术；2.熟悉office办公网络及相关设备，熟悉window、Linux操作基础及虚拟化技术；3.对综合布线、企业PBX、运营商线路等有常识性了解；3.通过PMP/PRINCE2认证、CCIE/MCSEVCP等技术资格认证者先。 工作地点：闵行区江月路999号"/>
    <s v="上海市闵行区江月路999号"/>
    <x v="0"/>
    <s v="合资"/>
    <s v="计算机硬件"/>
    <n v="7000"/>
    <n v="10000"/>
    <x v="0"/>
    <x v="3"/>
    <n v="1"/>
    <x v="0"/>
    <x v="3"/>
    <x v="0"/>
    <n v="8500"/>
  </r>
  <r>
    <x v="0"/>
    <x v="13"/>
    <s v="全勤奖"/>
    <s v="职位月薪"/>
    <s v="7000-10000元/月"/>
    <d v="2018-03-21T08:36:59"/>
    <m/>
    <x v="3"/>
    <s v="本科"/>
    <s v="1人"/>
    <s v="一、岗位描述1、负责分析电商平台数据并针对各类问题提出解决方案和营销建议方案；2、整理平台客户资料，分析客户属性和消费行为，并通过购买习惯做出相关数据分析与建议；3、负责使用网站分析工具，对全站的流量进行统计、分析和监控，分析流量的来源、关键词、访问深度、停留时间等维度，得出相应的逻辑给出指导意见；4、监控整理日常数据，为项目提供数据分析报告；二、任职资格1、本科及以上学历，统计学、数学或经济学相关专业；2、具有较强的数据分析能力、逻辑思维能力和对内外组织沟通能力；3、具有良好的职业道德和团队合作精神；4、工作主动性强、执行力好、细心，踏实勤勉；5、有数据统计分析、数据挖掘等电商行业数据分析经验者优先考虑。"/>
    <s v="上海市闵行区七宝镇七莘路3599弄华商时代4号楼408                                                        查看职位地图"/>
    <x v="4"/>
    <s v="民营"/>
    <s v="零售/批发"/>
    <n v="7000"/>
    <n v="10000"/>
    <x v="3"/>
    <x v="1"/>
    <n v="1"/>
    <x v="4"/>
    <x v="0"/>
    <x v="0"/>
    <n v="8500"/>
  </r>
  <r>
    <x v="0"/>
    <x v="762"/>
    <s v="五险一金"/>
    <s v="职位月薪"/>
    <s v="15001-20000元/月"/>
    <d v="2018-03-21T08:35:41"/>
    <m/>
    <x v="2"/>
    <s v="本科"/>
    <s v="1人"/>
    <s v="1）岗位要求1、有2年以上的项目管理经验及业务需求分析经验。2、逻辑分析能力强，条理性强，有较好的沟通能力和表述能力；具有较强的文字能力，能够编写项目过程相关文档3、能够独立的面向客户的需求调研、需求分析和方案编制、方案讲演工作；4、能够有效针对客户的个性化需求，进行大数据产品和服务的对外宣讲和推广；5、能够对大数据产品和服务进行阶段性的梳理、总结和创新策划；6、能够辅助销售完成商机流程中客户交流、商务报价、招投标文档准备等相关环节工作7、熟悉软件工程，熟悉软件需求管理过程 ；熟悉java开发；熟悉SQL关系型数据库及SQL语言，了解Oracle、SQL Server等关系型数据库；熟悉HADOOP相关知识；熟悉数据挖掘建模相关知识；8、良好的沟通和团队合作能力，主动的学习意愿和良好的学习能力，认真负责的工作态度9、有电信行业经验优先。可出差。2）岗位职责1、负责公司自主建设IT平台项目整体管控，包括范围、进度、质量、成本控制等；及时发现问题，跟踪、监控问题的解决，并提出持续改进的建议。2、负责组织客户需求调研、需求分析，编写需求分析说明书，需求变更跟踪。3、负责软件总体结构、功能设计，组织需求管理和评审。4、负责对设计、开发、测试人员进行培训，保证对需求理解的正确性。5、负责相关汇报的文档编写"/>
    <s v="上海市丁香路750号                                                        查看职位地图"/>
    <x v="4"/>
    <s v="其它"/>
    <s v="IT服务(系统/数据/维护)"/>
    <n v="15001"/>
    <n v="20000"/>
    <x v="2"/>
    <x v="1"/>
    <n v="1"/>
    <x v="4"/>
    <x v="5"/>
    <x v="0"/>
    <n v="17500.5"/>
  </r>
  <r>
    <x v="0"/>
    <x v="763"/>
    <s v="五险一金"/>
    <s v="职位月薪"/>
    <s v="15001-20000元/月"/>
    <d v="2018-03-21T08:35:41"/>
    <m/>
    <x v="1"/>
    <s v="本科"/>
    <s v="1人"/>
    <s v="1）岗位要求1、计算机或者相关专业本科及以上学历，3年及以上相关工作经验；2、熟练掌握java开发语言，熟悉多线程和线程调优，如懂scala开发更佳；3、熟悉Linux服务器环境、熟悉shell；4、熟悉分布式系统、集群管理、SOA架构等相关技术，熟悉hadoop on yarn集群部署和工作原理，熟练掌握MR开发，有大型集群开发运维经验更佳；5、熟悉以下技术中3种及以上者优先考虑：hive、hbase、impala、Nginx、zookeeper、redis、kafka、storm、spark、es、爬虫；6、具有良好的沟通能力和团队精神，具有良好的抗压能力。2）注意事项①请提供大数据平台开发类的人员，要java基础也很强。"/>
    <s v="上海市迎春路670号                                                        查看职位地图"/>
    <x v="4"/>
    <s v="其它"/>
    <s v="IT服务(系统/数据/维护)"/>
    <n v="15001"/>
    <n v="20000"/>
    <x v="1"/>
    <x v="1"/>
    <n v="1"/>
    <x v="4"/>
    <x v="5"/>
    <x v="0"/>
    <n v="17500.5"/>
  </r>
  <r>
    <x v="0"/>
    <x v="140"/>
    <s v="五险一金"/>
    <s v="职位月薪"/>
    <s v="4000-8000元/月"/>
    <d v="2018-03-15T17:30:37"/>
    <m/>
    <x v="3"/>
    <s v="本科"/>
    <s v="2人"/>
    <s v="岗位职责：1、整理销售信息及其业绩数据，同时整合多渠道的业务数据；2、对销售的业绩数据进行统计和分析，并编写日常的基础数据报告；3、根据销售管理规则，给各部门提供销售数据支持；4、领导安排的其他事务等。任职要求：1、逻辑性强，有执行力，做事细心踏实，有较强的团队合作意识；2、对数字有较强的敏感度，具有对数据进行统计分析的能力；3、熟悉Office办公软件，熟练使用PPT、Excel，熟悉一些Excel常用函数。"/>
    <s v="上海市黄浦区延安东路550号海洋大厦5楼（曦越）                                                        查看职位地图"/>
    <x v="1"/>
    <s v="民营"/>
    <s v="基金/证券/期货/投资"/>
    <n v="4000"/>
    <n v="8000"/>
    <x v="3"/>
    <x v="1"/>
    <n v="2"/>
    <x v="1"/>
    <x v="0"/>
    <x v="1"/>
    <n v="6000"/>
  </r>
  <r>
    <x v="0"/>
    <x v="764"/>
    <s v="五险一金"/>
    <s v="职位月薪"/>
    <s v="10001-15000元/月"/>
    <s v="0002-01-01 00:00:00"/>
    <m/>
    <x v="1"/>
    <s v="本科"/>
    <s v="1人"/>
    <s v="职位描述：1：按照要求Research公司2：对公司进行CRM比对3：推广邮件群发4：相关表格整理工作要求：1、本科以上学历，会做excel统计，有运营经验优先2、熟练操作计算机，熟悉Office办公软件,特别是Excel表格的操作；3、对待工作有耐心 有责任心 认真仔细；4、对接触到的数据严格保密（需签订保密协议）"/>
    <s v="上海市浦东新区上丰路"/>
    <x v="0"/>
    <s v="民营"/>
    <s v="计算机软件"/>
    <n v="10001"/>
    <n v="15000"/>
    <x v="1"/>
    <x v="1"/>
    <n v="1"/>
    <x v="0"/>
    <x v="0"/>
    <x v="0"/>
    <n v="12500.5"/>
  </r>
  <r>
    <x v="0"/>
    <x v="309"/>
    <s v="五险一金"/>
    <s v="职位月薪"/>
    <s v="25000-35000元/月"/>
    <d v="2018-03-21T09:26:38"/>
    <m/>
    <x v="1"/>
    <s v="本科"/>
    <s v="1人"/>
    <s v="岗位职责：1.负责分布式存储系统的设计，开发与运维工作。任职要求：1.良好的沟通与团队协作能力。敢于创新，乐于接受挑战。具备快速定位解决问题的能力。优先条件：2.有分布式存储系统(如HBase/Mongdb/cassandra等)开发或运维经验者优先;3.有搜索引擎(如Elasticsearch/Solr/Lucene等)开发经验者优先;4.熟练掌握Java/C++语言者优先。"/>
    <s v="上海市浦东新区金科路2889弄A座503室                                                        查看职位地图"/>
    <x v="0"/>
    <s v="民营"/>
    <s v="计算机软件"/>
    <n v="25000"/>
    <n v="35000"/>
    <x v="1"/>
    <x v="1"/>
    <n v="1"/>
    <x v="0"/>
    <x v="0"/>
    <x v="0"/>
    <n v="30000"/>
  </r>
  <r>
    <x v="0"/>
    <x v="765"/>
    <s v="五险一金"/>
    <s v="职位月薪"/>
    <s v="6000-10000元/月"/>
    <s v="0002-01-01 00:00:00"/>
    <m/>
    <x v="3"/>
    <s v="本科"/>
    <s v="1人"/>
    <s v="岗位职责：1、快速使用舆情系统和相关功能，监测、梳理、分析行业网络舆情，定期整理舆情报告；2、公司舆情：根据网络舆情发展规律及趋势，针对公司产品和互联网舆情状况加以分析研判，通过定性定量分析，整理网络舆情分析报告；3、关键事件：根据特定时期的关键事件和客户所关注的事件进行分析，形成专项舆情分析报告；4、同行舆情：监测竞品相关数据，密切关注变化，包括竞品推出的营销活动，竞品的舆情情况及应对措施。岗位要求：本科及以上学历，2-3年以上的工作经验，社会学、传播学、统计学、应用数学、计算机等专业优先；有新闻、网络媒体相关从业经历者，或舆情与情报分析研究经历者，优先录用；了解互联网，善用社交网络，关注网络热点话题，具备较强的网络信息搜集、汇总、整理与分析能力；思维活跃、逻辑性强，能熟练运用excel等工具，熟悉网络舆情分类与分析方法；具备良好的沟通能力，富于团队精神和敬业精神，有较强的事业心和责任感，能够承受一定的工作压力；若有以往数据分析报告，可一并携带，面试时做具体讲解。"/>
    <s v="上海市宝山区长江路258号中成智谷C3                                                        查看职位地图"/>
    <x v="6"/>
    <s v="民营"/>
    <s v="跨领域经营"/>
    <n v="6000"/>
    <n v="10000"/>
    <x v="3"/>
    <x v="1"/>
    <n v="1"/>
    <x v="6"/>
    <x v="0"/>
    <x v="0"/>
    <n v="8000"/>
  </r>
  <r>
    <x v="0"/>
    <x v="766"/>
    <s v="五险一金"/>
    <s v="职位月薪"/>
    <s v="4001-6000元/月"/>
    <d v="2018-03-21T09:34:43"/>
    <m/>
    <x v="0"/>
    <s v="大专"/>
    <s v="1人"/>
    <s v="岗位职责： 1、根据学校要求将学生相关信息录入各类管理系统，修改更新已录入信息； 2、接听家长电话并做好相关记录； 3、整理各类学生相关文档； 4、协助上级完成本部门其它各项工作。任职资格： 1、大专及以上学历（应届生、实习生即可）；良好的英文阅读能力； 2、会一定的计算机操作基础； 3、良好的执行力和团队合作精神； 4、态度积极乐观，性格热情随和，具有较强的责任心； 5、热爱工作，敬业、勤恳，乐于思考，具有自我发展的主观愿望和自我学习能力；6、招收实习生及应届毕业生。7、上班地点：外资学校（闵行大虹桥地区）"/>
    <s v="上海市闵行大虹桥地区                                                        查看职位地图"/>
    <x v="4"/>
    <s v="民营"/>
    <s v="IT服务(系统/数据/维护)"/>
    <n v="4001"/>
    <n v="6000"/>
    <x v="0"/>
    <x v="2"/>
    <n v="1"/>
    <x v="4"/>
    <x v="0"/>
    <x v="0"/>
    <n v="5000.5"/>
  </r>
  <r>
    <x v="0"/>
    <x v="767"/>
    <s v="五险一金"/>
    <s v="职位月薪"/>
    <s v="6000-10000元/月"/>
    <d v="2018-03-20T09:45:02"/>
    <m/>
    <x v="3"/>
    <s v="大专"/>
    <s v="1人"/>
    <s v="1.针对区域内的酒店，上门签约线上分销业务及酒店慧评系统2.建立完善的售后服务流程，为客户提供相应的后台操作培训，营销推广，及定价策略的辅导，提高酒店的收益3.对意向合作的客户进行实地考察、并与符合要求的商户签订合作协议；4.与商户做好日常的沟通协调和维护，后馈意见和建议；5.完成上级交待的其他工作任职要求：1.大专以上学历，销售及市场专业优先考虑；2.具备一年以上销售工作经验或大型酒店工作经验，有旅游平台、酒店供应商销售经验或渠道业务工作经验优先；          3、具有良好的服务意识与开拓精神；4、有强烈的事业心、责任感，较强的抗压能力；5、良好的职业操守、作风严谨、求实；6、具备良好的团队合作精神；7、熟练操作办公软件，能够接受出差。"/>
    <s v="长宁区金钟路999号A栋5楼"/>
    <x v="3"/>
    <s v="民营"/>
    <s v="互联网/电子商务"/>
    <n v="6000"/>
    <n v="10000"/>
    <x v="3"/>
    <x v="2"/>
    <n v="1"/>
    <x v="3"/>
    <x v="0"/>
    <x v="0"/>
    <n v="8000"/>
  </r>
  <r>
    <x v="0"/>
    <x v="768"/>
    <s v="五险一金"/>
    <s v="职位月薪"/>
    <s v="15001-20000元/月"/>
    <d v="2018-03-01T11:17:24"/>
    <m/>
    <x v="1"/>
    <s v="本科"/>
    <s v="1人"/>
    <s v="主要职责1、 熟悉医疗行业，参与过医疗或保险等项目的需求分析和设计2、 负责参与需求调研、收集、整理。对需求梳理和细分，以文字和UI形式对需求进行记录3、 负责与需求方、项目经理、研发设计人员沟通，能够准确描述需求内容4、 对医疗行业相关知识进行整理，参与需求的制定能力要求1、 有较深的医疗行业背景2、 对软件行业有基本了解3、 熟悉Office各种软件的应用（word，excel，ppt）4、 有较强的逻辑性和沟通能力"/>
    <s v="徐汇区肇嘉浜路789号9楼D0座                                                        查看职位地图"/>
    <x v="4"/>
    <s v="民营"/>
    <s v="IT服务(系统/数据/维护)"/>
    <n v="15001"/>
    <n v="20000"/>
    <x v="1"/>
    <x v="1"/>
    <n v="1"/>
    <x v="4"/>
    <x v="0"/>
    <x v="0"/>
    <n v="17500.5"/>
  </r>
  <r>
    <x v="0"/>
    <x v="7"/>
    <m/>
    <s v="职位月薪"/>
    <s v="6000-10000元/月"/>
    <d v="2018-03-21T09:45:34"/>
    <m/>
    <x v="0"/>
    <s v="本科"/>
    <s v="3人"/>
    <s v="工作职责：1、熟悉网站运营、推广和互联网营销的相关知识2、熟练使用数据分析软件，获取、整合各类数据，进行深度分析，并预测趋势3、独立完成指标下滑的分析，找出原因并提供解决方案，以报告形式呈现4、通过数据分析、网站运营提升网站价值和粘性，提高会员活跃度，提高交易量，促进公司和网站各项收入提升任职要求：1、本科以上学历，大学英语4级及以上，优秀者应届生亦可；2、热爱电子商务行业和互联网营销，吃苦耐劳，责任心强，对数据敏感；3、熟练使用办公软件，了解商品分类和存储知识。"/>
    <s v="上海浦东新区新金桥路1122号9F                                                        查看职位地图"/>
    <x v="0"/>
    <s v="民营"/>
    <s v="互联网/电子商务"/>
    <n v="6000"/>
    <n v="10000"/>
    <x v="0"/>
    <x v="1"/>
    <n v="3"/>
    <x v="0"/>
    <x v="0"/>
    <x v="0"/>
    <n v="8000"/>
  </r>
  <r>
    <x v="0"/>
    <x v="335"/>
    <s v="五险一金"/>
    <s v="职位月薪"/>
    <s v="10001-15000元/月"/>
    <d v="2018-03-16T10:53:23"/>
    <m/>
    <x v="3"/>
    <s v="不限"/>
    <s v="1人"/>
    <s v="岗位职责：1、负责Greenplum数据库集群的部署、配置、调优、巡检、故障处理、安全管理与日常维护； 2、负责数据库应急预案、移植/备份/恢复策略方案的制定与实施；3、简化工作脚本编写；4、研究数据库相关新技术。 任职资格：1、熟练sql编写复杂查询；2、熟悉数据分析常规方法；3、熟悉Unix/Linux环境命令，以及Shell/Perl脚本编程， 了解mpp；4、有较强的业务理解能力，能快速将业务问题转化成具体的技术解决方案；5、大学专科及以上学历，计算机等相关专业；"/>
    <s v="普陀区中江路889弄17楼                                                        查看职位地图"/>
    <x v="0"/>
    <s v="股份制企业"/>
    <s v="计算机软件"/>
    <n v="10001"/>
    <n v="15000"/>
    <x v="3"/>
    <x v="3"/>
    <n v="1"/>
    <x v="0"/>
    <x v="4"/>
    <x v="0"/>
    <n v="12500.5"/>
  </r>
  <r>
    <x v="0"/>
    <x v="769"/>
    <s v="创业公司"/>
    <s v="职位月薪"/>
    <s v="2001-4000元/月"/>
    <d v="2018-03-21T09:16:22"/>
    <m/>
    <x v="4"/>
    <s v="大专"/>
    <s v="1人"/>
    <s v="工作职责：1、每天准确地完成三家店铺客服人员的转化率；2、配合其他部门需要完成的数据核算；3、部门领导安排的其他工作。任职要求：1、细心、耐心，善于与数据打交道；2、性格好，乐观，善于与人打交道。工作地址上海市松江区九亭镇沪松公路1229号亭福大厦601"/>
    <s v="上海市松江区九亭镇沪松公路1229号亭福大厦601                                                        查看职位地图"/>
    <x v="4"/>
    <s v="民营"/>
    <s v="互联网/电子商务"/>
    <n v="2001"/>
    <n v="4000"/>
    <x v="4"/>
    <x v="2"/>
    <n v="1"/>
    <x v="4"/>
    <x v="0"/>
    <x v="0"/>
    <n v="3000.5"/>
  </r>
  <r>
    <x v="0"/>
    <x v="770"/>
    <s v="交通补助"/>
    <s v="职位月薪"/>
    <s v="4001-6000元/月"/>
    <d v="2018-03-21T10:30:31"/>
    <m/>
    <x v="3"/>
    <s v="中专"/>
    <s v="10人"/>
    <s v="1、负责对松江区几个镇的污染源进行现场走访调研、核查工作2、工作日每天必须总结填写相关数据，协助录入人员录入数据3、及时完成领导交办的工作"/>
    <s v="松江区沪松路211号301                                                        查看职位地图"/>
    <x v="5"/>
    <s v="民营"/>
    <s v="环保"/>
    <n v="4001"/>
    <n v="6000"/>
    <x v="3"/>
    <x v="5"/>
    <n v="10"/>
    <x v="5"/>
    <x v="0"/>
    <x v="0"/>
    <n v="5000.5"/>
  </r>
  <r>
    <x v="0"/>
    <x v="771"/>
    <s v="五险一金"/>
    <s v="职位月薪"/>
    <s v="6001-8000元/月"/>
    <d v="2018-03-16T10:53:23"/>
    <m/>
    <x v="3"/>
    <s v="大专"/>
    <s v="2人"/>
    <s v="岗位职责：1.根据项目需求，使用公司产品搭建模块功能、业务流程、配置权限、编写使用手册（主要使用Landa平台+SQL Server）;2.负责编写用户使用操作手册（主要使用Office）；3.负责制作各类业务报表（主要使用：SQL Server + Crystal Report/Reporting Service ）；4.完成项目安排的其他工作；5.负责搭建项目数据库，编写存储过程、视图、函数、触发器等；任职资格：1.熟练使用SQL Server关系型数据库，对SP/View/Function/Trigger/Cursor/Job等技能熟练优先考虑；2.Office 能够熟练使用；3.文字组织能力强，能够独立完成相关文档；4.计算机、软件工程等相关专业，大专及以上学历；5.积极主动，认真负责，自律，善于沟通，富有服务精神和团队精神6.有软件公司配置管理工作经验，参与过中小型软件项目，有软件开发、系统管理相关经验者优先7.熟悉SSIS、SSRS、SSAS、MySQL和Oracle相关经验者优先8.有工作经验者优先，实习生亦可。薪资福利1. 优厚的绩效奖金、项目奖金2. 按照国家规定节假日正常休息3. 系统专业的培训计划、完善的晋升制度4. 对实习生进行培训未来发展规划方向1：产品经理方向2：项目经理方向3：数据库主管（DBA）"/>
    <s v="普陀区中江路889弄17楼                                                        查看职位地图"/>
    <x v="0"/>
    <s v="股份制企业"/>
    <s v="计算机软件"/>
    <n v="6001"/>
    <n v="8000"/>
    <x v="3"/>
    <x v="2"/>
    <n v="2"/>
    <x v="0"/>
    <x v="4"/>
    <x v="0"/>
    <n v="7000.5"/>
  </r>
  <r>
    <x v="0"/>
    <x v="772"/>
    <s v="五险一金"/>
    <s v="职位月薪"/>
    <s v="4001-6000元/月"/>
    <d v="2018-03-21T10:01:55"/>
    <m/>
    <x v="0"/>
    <s v="不限"/>
    <s v="1人"/>
    <s v="岗位职责：1.思维活跃，对媒介工作感兴趣2.了解多种分析方法，对数据敏感，有一定的分析能力3.基于观众收视分析系统出具收视分析报告以及媒体类报告的撰写，信息图制作4.分析研究市场数据，进行数据处理和分析，良好的完成与客户的对接工作，做到传达及时、解决有方5.完成数据日常追踪检查及运营协助6.能够完成对客户的培训工作，对分析系统熟练操作及报告的讲解7.参与发布报告的日常推广联系以及资源维护，积极协助营销沟通活动8.参与相关行业的各类高峰论坛、研讨会等?任职要求：1.大专以上学历，广告、数学、统计、新闻、传播学专业优先考虑2.熟练操作Microsoft Office办公软件，PPT及Excel3.有良好的数据分析以及文字组织、语言表达能力4.沟通能力强，严格遵守公司保密制度5.有较强的团队协作意识，工作认真负责，能出差6.具有市场或者媒介研究公司、咨询公司工作经验优先"/>
    <s v="上海市杨浦区伟德路6号"/>
    <x v="0"/>
    <s v="民营"/>
    <s v="IT服务(系统/数据/维护)"/>
    <n v="4001"/>
    <n v="6000"/>
    <x v="0"/>
    <x v="3"/>
    <n v="1"/>
    <x v="0"/>
    <x v="0"/>
    <x v="0"/>
    <n v="5000.5"/>
  </r>
  <r>
    <x v="0"/>
    <x v="773"/>
    <s v="五险一金"/>
    <s v="职位月薪"/>
    <s v="15001-20000元/月"/>
    <d v="2018-03-19T09:31:47"/>
    <m/>
    <x v="3"/>
    <s v="本科"/>
    <s v="2人"/>
    <s v="工作职责：1. 深度挖掘内部及外部同类客户的属性及行为数据；2. 综合应用内外部数据进行小企业授信业务的贷前、贷中、贷后信用风险模型开发；3. 将研究成果转化为模型、业务规则、策略，输出贷前风险评级和授信决策、贷中后的风险预警和动态风险评级更新；4. 配合风控政策及产品发布快速完成模型调试、检验、迭代优化；5. 完成各类业务统计、分析报表、报告等任职资格：1. 熟练掌握常用机器学习算法及统计算法，包括但不限于逻辑回归、GBDT、决策树等；2. 突出的分析和解决问题能力、沟通协调能力及创新应用能力；3. 熟练使用SAS、Python等分析软件进行建模分析"/>
    <s v="上海市浦东新区杨高南路799号陆家嘴世纪金融广场1号楼3层"/>
    <x v="1"/>
    <s v="上市公司"/>
    <s v="互联网/电子商务"/>
    <n v="15001"/>
    <n v="20000"/>
    <x v="3"/>
    <x v="1"/>
    <n v="2"/>
    <x v="1"/>
    <x v="2"/>
    <x v="0"/>
    <n v="17500.5"/>
  </r>
  <r>
    <x v="0"/>
    <x v="774"/>
    <s v="五险一金"/>
    <s v="职位月薪"/>
    <s v="10000-15000元/月"/>
    <d v="2018-03-19T18:53:42"/>
    <m/>
    <x v="1"/>
    <s v="本科"/>
    <s v="2人"/>
    <s v="岗位职责：1、根据系统详细设计完成数据库、存储过程、视图、数据库函数、触发器等开发；2、为数据库日常维护提供技术支持。任职要求：1、2年以上数据库开发工作经验，有一个或以上大型项目开发经验；2、能独立撰写存储过程、视图、数据库函数、触发器响应过程；3、熟悉MS SQL Server、Mysql等大型数据库系统的备份、恢复，对SQL语句优化，编写高效SQL语句；4、熟悉ETL、数据清洗的流程5、能够独立完成复杂业务逻辑的报表开发。"/>
    <s v="上海市闵行区浦江高科技广场7号楼5B                                                        查看职位地图"/>
    <x v="4"/>
    <s v="民营"/>
    <s v="计算机软件"/>
    <n v="10000"/>
    <n v="15000"/>
    <x v="1"/>
    <x v="1"/>
    <n v="2"/>
    <x v="4"/>
    <x v="0"/>
    <x v="0"/>
    <n v="12500"/>
  </r>
  <r>
    <x v="0"/>
    <x v="775"/>
    <s v="五险一金"/>
    <s v="职位月薪"/>
    <s v="8000-15000元/月"/>
    <d v="2017-11-02T14:41:55"/>
    <m/>
    <x v="1"/>
    <s v="本科"/>
    <s v="1人"/>
    <s v="海南港澳资讯产业股份有限公司成立于1994年6月，在国内A股主板市场上市在即，年净利润近二亿，市场估值已超百亿。公司归口中国证监会机构部管辖，是国内最早提供证券金融信息服务的企业之一，运营总部位于上海陆家嘴。为国内90%以上的证券公司股票软件提供F10深度信息，是国内证券市场龙头企业，在国内上海、深圳，北京，海口，杭州等十几个省会城市都有分公司。公司对个人产品：大数据资讯终端和股票投顾服务产品市场反响极好，业务大幅扩张，上海个人业务总部极速扩张，广征有为青年，公司能提供广阔的通向金融行业金字塔之路。公司官网：www.gaotime.com岗位职责：1、能独立撰写分析报告；独立分析、讲解行情走势； 2、有较强的行情把握能力和投资分析能力；3、能通过直播室和客户进行有效、良好的沟通； 4、具有较强的工作责任心，良好的职业道德和敬业精神任职要求：1、有UC/YY/呱呱/直播室等讲课经验优先；2、具有证券、黄金、白银、外汇等金融行业相关工作经验优先； 3、具有证券投顾职格证者优先考虑； 4、具备良好的职业道德，责任心强，有团队合作精神；有意向的求职者可以在工作时间直接来公司面试，也可以主动电话预约面试时间，获得更快的面试机会。联系电话：021-61299520 021-60534001"/>
    <s v="上海市杨浦区国权路98号十楼1003B"/>
    <x v="3"/>
    <s v="股份制企业"/>
    <s v="计算机软件"/>
    <n v="8000"/>
    <n v="15000"/>
    <x v="1"/>
    <x v="1"/>
    <n v="1"/>
    <x v="3"/>
    <x v="4"/>
    <x v="0"/>
    <n v="11500"/>
  </r>
  <r>
    <x v="0"/>
    <x v="776"/>
    <s v="五险一金"/>
    <s v="职位月薪"/>
    <s v="4001-6000元/月"/>
    <d v="2018-03-17T08:00:00"/>
    <m/>
    <x v="0"/>
    <s v="本科"/>
    <s v="5人"/>
    <s v="【我们是谁】华夏邓白氏是由美国邓白氏集团和中国华夏国际信用集团联手打造的中国领先的商业信息提供商及风险管理服务机构。为客户提供一系列基于商业数据处理及分析的专业产品和服务，包括信用风险管理服务、供应商风险管理服务、合规风险管理服务、邓白氏注册?服务、付款信息交流计划等。涉及行业覆盖汽车及零配件、能源、钢铁、化工、通信电子、生物医药、机械设备、银行、贸易等多个领域。【你能为公司做什么】1. 按照报告操作流程及要求，对被调查企业开展电话访谈，收集商业信息和数据；2. 将获取的信息和数据录入数据库，编辑并递交信用评估报告；3. 通过多渠道核查，确保报告内容的准确性。【我们希望你有】   1. 欢迎2018年应届毕业生参与，信用管理、金融、财务类专业优先考虑；2. 良好的英语读写能力，至少英语四级；3. 良好的信息检索能力、判断力和沟通能力、应变能力，有电话访问经验者优先；4. 快速学习能力，逻辑性强，效率高，能够合理分配工作时间。【薪资福利】1. 工作时间：早9：00 -晚17：30（中午1小时午休）2. 丰富假期：周末双休+法定假日+10天年假+其他节假日3. 薪资：13薪+月度绩效奖励4. 福利：除五险一金外，另有补充商业医疗保险、年度员工体检、节假日福利等。【将入我们，你将有机会…】1. 快速了解跨行业商业背景、商业前景以及商业市场（汽车、医疗、化工……）；2. 通过与各行业部门负责人沟通，快速提高自身沟通技巧；3. 培养风险管理意识；4. 初步理解数据分析的价值所在。"/>
    <s v="上海市虹口区吴淞路218号宝矿国际大厦30楼                                                        查看职位地图"/>
    <x v="3"/>
    <s v="合资"/>
    <s v="专业服务/咨询(财会/法律/人力资源等)"/>
    <n v="4001"/>
    <n v="6000"/>
    <x v="0"/>
    <x v="1"/>
    <n v="5"/>
    <x v="3"/>
    <x v="3"/>
    <x v="0"/>
    <n v="5000.5"/>
  </r>
  <r>
    <x v="0"/>
    <x v="777"/>
    <s v="五险一金"/>
    <s v="职位月薪"/>
    <s v="5000-10000元/月"/>
    <d v="2018-03-21T09:29:49"/>
    <m/>
    <x v="3"/>
    <s v="大专"/>
    <s v="1人"/>
    <s v="职位描述：1.对客户网站的SEO情况进行分析诊断并制定优化策略；2.对SEO项目优化策略的实施进行控制和管理，确保项目绩效目标的达成；职位要求：1.英语、计算机相关专业优先考虑；2.两年或两年以上SEO项目的工作经验；3.有网站SEO实战经验，有实际网站策划或运营经验优先；4.良好的SEO项目管理能力、客户沟通能力、及数据分析能力；5.对HTML、ASP、PHP语言有基础的了解；6.爱好SEO事业，擅长探索、研究新的SEO网站优化技术；7.工作积极主动，认真细心踏实，良好的沟通协调及项目管理能力；8.有良好的文字语言表达能力和沟通能力；上班时间：大小周"/>
    <s v="杨浦区四平路2158号富庆国定大厦707"/>
    <x v="4"/>
    <s v="民营"/>
    <s v="互联网/电子商务"/>
    <n v="5000"/>
    <n v="10000"/>
    <x v="3"/>
    <x v="2"/>
    <n v="1"/>
    <x v="4"/>
    <x v="0"/>
    <x v="0"/>
    <n v="7500"/>
  </r>
  <r>
    <x v="0"/>
    <x v="778"/>
    <s v="五险一金"/>
    <s v="职位月薪"/>
    <s v="5000-8000元/月"/>
    <d v="2018-03-21T08:35:41"/>
    <m/>
    <x v="0"/>
    <s v="不限"/>
    <s v="1人"/>
    <s v="岗位职责：数据库存储过程开发维护文档编写任职要求：从事oracle开发两年以上，精通数据库存储过程较强的文档编写能力有较好的团队精神和良好的沟通能力，做事细心，责任心强，能承受一定的工作压力精通Informatica开发优先考虑具备大数经验者优先考虑有电信项目经验者优先考虑具有sql优化能力者优先考虑精通spark技术者优先考虑"/>
    <s v="丁香路750号"/>
    <x v="4"/>
    <s v="其它"/>
    <s v="IT服务(系统/数据/维护)"/>
    <n v="5000"/>
    <n v="8000"/>
    <x v="0"/>
    <x v="3"/>
    <n v="1"/>
    <x v="4"/>
    <x v="5"/>
    <x v="0"/>
    <n v="6500"/>
  </r>
  <r>
    <x v="0"/>
    <x v="779"/>
    <s v="五险一金"/>
    <s v="职位月薪"/>
    <s v="12000-24000元/月"/>
    <d v="2018-03-09T14:09:10"/>
    <m/>
    <x v="0"/>
    <s v="不限"/>
    <s v="1人"/>
    <s v="招聘组的职能：负责新餐饮BU创新业务探索项目的战略规划和落地招募职位：高级商业分析师/商业分析师职位描述：· 对传统餐饮、新餐饮、新零售等业态进行持续深度的研究，为创新项目战略决策提供支持· 对业务模式进行深入思考和分析，运用科学的工具和方法论持续进行模式调整及版本迭代· 进行用户研究及经营数据分析，为用户增长和经营决策等提供建议· 牵头研发、渠道、业务发展、大数据、营运等团队共同推动战略落地任职要求：· 2年以上知名咨询/互联网公司，战略研究或咨询相关经验，对互联网及餐饮行业充满热情· 985/211学历，经济管理、统计学、数学、计算机等相关专业优先· 善于深度思考问题，较强的结构化思考和分析能力，对新事物敏感，善于学习· 数据驱动，有科学严谨的方法论，思路清晰，善于表达和沟通· 有极强的好奇心和探索欲望，具备较强的项目推动能力及抗压能力· 熟练操作常用办公软件，具备优秀的PPT撰写和汇报能力，及系统的资料收集和整理能力加分项：· 可以快速到岗· 对餐饮及互联网行业有热情，有自己的见解· 数据驱动· 善于学习和总结"/>
    <s v="上海市普陀区金沙江路1518弄近铁城市广场4楼"/>
    <x v="6"/>
    <s v="外商独资"/>
    <s v="互联网/电子商务"/>
    <n v="12000"/>
    <n v="24000"/>
    <x v="0"/>
    <x v="3"/>
    <n v="1"/>
    <x v="6"/>
    <x v="7"/>
    <x v="0"/>
    <n v="18000"/>
  </r>
  <r>
    <x v="0"/>
    <x v="771"/>
    <s v="五险一金"/>
    <s v="职位月薪"/>
    <s v="6001-8000元/月"/>
    <d v="2018-03-19T09:44:44"/>
    <m/>
    <x v="0"/>
    <s v="大专"/>
    <s v="9人"/>
    <s v="岗位职责：1.负责存储过程、函数的编写；2.负责整理项目文档；3.负责数据库性能分析与调优，排错，保证数据安全；4.负责系统数据库的定期维护和异常处理；技能要求：1.计算机相关专业本科及以上学历，1年及以上开发经验；2.熟悉UNIX、LINUX、AIX操作系统，熟练掌握Shell脚本编程；3.熟练使用Oracle数据库，具有oraclePL/SQL、存储过程的实际设计开发经验；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
    <s v="上海怡科信息科技有限公司                                                        查看职位地图"/>
    <x v="3"/>
    <s v="民营"/>
    <s v="通信/电信/网络设备"/>
    <n v="6001"/>
    <n v="8000"/>
    <x v="0"/>
    <x v="2"/>
    <n v="9"/>
    <x v="3"/>
    <x v="0"/>
    <x v="0"/>
    <n v="7000.5"/>
  </r>
  <r>
    <x v="0"/>
    <x v="780"/>
    <s v="五险一金"/>
    <s v="职位月薪"/>
    <s v="15001-20000元/月"/>
    <d v="2017-10-26T18:10:13"/>
    <m/>
    <x v="3"/>
    <s v="大专"/>
    <s v="1人"/>
    <s v="岗位职责： 1、负责把握股票、证券市场趋势，分析大盘行情，每天通过进行视频直播讲课； 2、负责对市场主流趋势，热点，主题投资策略分析以及撰写（每天更新）； 3、熟练掌握证券投资技术和基本理论分析，要通晓证券市场有关技术分析的各方面理论知识，对技术分析有独到见解； 4、掌握并建立短线股票池、进行短线股票池相对收益等数据分析并建立相应股票分析策略，完成所跟踪股票的投资类核心信息精选； 5、结合股票市场交易行为，进行交易策略分析； 6、负责和团队一起研究股市行情及操作策略，支持和协助销售团队完成任务。任职描述： ◆本科及以上学历，金融，经济、投资或相关专业； ◆具备证券投资分析资格，3年以上证券行业从业经历； ◆具有2-3年及以上证券公司、机构操盘经验，操盘功底扎实者优先； ◆具备1年以上网络视频直播讲课经验者，有期货从业资格优先考虑；联系电话：021-61299520"/>
    <s v="上海杨浦区国权路98号十楼1003B"/>
    <x v="3"/>
    <s v="股份制企业"/>
    <s v="计算机软件"/>
    <n v="15001"/>
    <n v="20000"/>
    <x v="3"/>
    <x v="2"/>
    <n v="1"/>
    <x v="3"/>
    <x v="4"/>
    <x v="0"/>
    <n v="17500.5"/>
  </r>
  <r>
    <x v="0"/>
    <x v="189"/>
    <s v="年底双薪"/>
    <s v="职位月薪"/>
    <s v="4000-6000元/月"/>
    <d v="2018-03-16T18:00:16"/>
    <m/>
    <x v="0"/>
    <s v="本科"/>
    <s v="1人"/>
    <s v="职位描述：1.参与到公司网购咨询服务的开发、运营等2.参与到客户网购咨询项目的开发、服务等3.进行信息收集、数据分析、行业分析等4.撰写咨询报告和相关文案工作等5.入职后公司会安排系统培训，学习职业基本规范和专业技能岗位要求：1.本科或者研究生学历2.对互联网行业感兴趣，对互联网信息敏感，喜爱分析工作，学习能力强3.有良好沟通表达能力，适应团队合作4.熟悉使用电脑和Office办公软件5.有工作经验者优先发展方向：高级分析员、客户经理助理、客户经理简历请发送:info@smart-path.net请注明应聘职位"/>
    <s v="上海市徐汇区漕溪北路18号上实大厦18楼B座                                                        查看职位地图"/>
    <x v="4"/>
    <s v="民营"/>
    <s v="互联网/电子商务"/>
    <n v="4000"/>
    <n v="6000"/>
    <x v="0"/>
    <x v="1"/>
    <n v="1"/>
    <x v="4"/>
    <x v="0"/>
    <x v="0"/>
    <n v="5000"/>
  </r>
  <r>
    <x v="0"/>
    <x v="781"/>
    <s v="五险一金"/>
    <s v="职位月薪"/>
    <s v="8000-12000元/月"/>
    <d v="2018-03-20T13:06:36"/>
    <m/>
    <x v="3"/>
    <s v="本科"/>
    <s v="1人"/>
    <s v="岗位职责：1、协助主管进行经营生产数据分析；2、协助专案稽核事宜；3、协助管理专案，维护BI系统需求；任职要求：1、2年以上财务分析有关工作经验或3年以上会计事务所经验；2、英语听说熟练者优先，能编写英文报表；3、需配合出差。"/>
    <s v="上海市闵行区合川路3142弄49号                                                        查看职位地图"/>
    <x v="1"/>
    <s v="外商独资"/>
    <s v="印刷/包装/造纸"/>
    <n v="8000"/>
    <n v="12000"/>
    <x v="3"/>
    <x v="1"/>
    <n v="1"/>
    <x v="1"/>
    <x v="7"/>
    <x v="0"/>
    <n v="10000"/>
  </r>
  <r>
    <x v="0"/>
    <x v="782"/>
    <s v="加班补助"/>
    <s v="职位月薪"/>
    <s v="15001-20000元/月"/>
    <d v="2018-03-21T09:51:42"/>
    <m/>
    <x v="0"/>
    <s v="不限"/>
    <s v="1人"/>
    <s v="岗位职责1、负责公司数据库故障处理及数据备份、恢复，升级优化，随时应对突发性故障,保障公司的系统正常运行。2、负责数据库相关性能，异常等的监控、故障诊断分析及其相应的优化包括SQL优化。3、负责数据库容灾策略制定、容量规划、架构设计和扩容实施，根据需求提供高可用、高性能、可扩展的、稳定可靠的数据库解决方案。4、协助系统上线的数据库相关变更，系统的数据迁移,不同系统间数据库的数据对接实施。5、为开发团队提供数据库相关的技术支持服务，包括SQL编写、规范制定、指导、审核等6、负责对数据的安全管理。 7、负责提供各类数据库管理文档，包括安装文档、升级文档、数据库物理设计文档、备份及恢复文档、策略文档等8、上级安排的其他临时性工作。岗位要求1、计算机或者相关专业，1年以上Oracle/Mysql/SQLSERVER两个或多个相关岗位工作经验  2、熟悉linux/windowsserver环境下数据库运行维护  3、熟练掌握Oracle/Mysql/SQLSERVER数据库的安装、配置、故障诊断及排错；  4、熟悉高可用技术掌握ORACLE11GRAC,dataguard、goldengate容灾技术和mysql主从复制  5、精通数据库系统设计与容量规划，或参与过大型项目设计和开发工作,有过数据对接与数据迁移相关经验  6、具备SQL语句的调优经验  7、有一定文档编写处理能力  8、具有积极乐观的工作态度、良好团队合作精神、良好的沟通技巧及解决问题的能力  9、有海量数据库构架经验者优先  10、有mongodb、redis数据库安装配置和管理经验者优先考虑；"/>
    <s v="上海浦东新区丹桂路999号张江国创中心一期C5                                                        查看职位地图"/>
    <x v="1"/>
    <s v="上市公司"/>
    <s v="银行"/>
    <n v="15001"/>
    <n v="20000"/>
    <x v="0"/>
    <x v="3"/>
    <n v="1"/>
    <x v="1"/>
    <x v="2"/>
    <x v="0"/>
    <n v="17500.5"/>
  </r>
  <r>
    <x v="0"/>
    <x v="783"/>
    <s v="五险一金"/>
    <s v="职位月薪"/>
    <s v="4001-6000元/月"/>
    <d v="2018-03-16T13:09:44"/>
    <m/>
    <x v="0"/>
    <s v="不限"/>
    <s v="1人"/>
    <s v="岗位职责：负责协助需求分析工程师收集公司品牌产品资讯，加以分析、整理，形成规范化模式，并配合程序开发工程师开发出适合公司使用的系统，走向电子商务信息化，减少人工形式的作业1、收集、分析及整理品牌产品资讯制作系统流程及画面以供开发2、协助程式开发人员之系统开发工作以确保如期研发进度3、与程式开发人员、业务、车间的沟通协调以满足内部客户需求4、执行系统测试以确保系统正常上线运作5、提供使用者在系统使用之问题解决方案以解决使用者问题任职要求：1.大专及以上学历，1-2年以上相关岗位工作经验者优先；2.具备熟练运用EXCEL处理大量数据的能力；3.严谨细心，沉稳耐心，具备良好的抗压力，工作敬业，有责任心；4、英文尚可。"/>
    <s v="闵行区合川路3142弄49号（星程酒店斜对面）                                                        查看职位地图"/>
    <x v="1"/>
    <s v="外商独资"/>
    <s v="印刷/包装/造纸"/>
    <n v="4001"/>
    <n v="6000"/>
    <x v="0"/>
    <x v="3"/>
    <n v="1"/>
    <x v="1"/>
    <x v="7"/>
    <x v="0"/>
    <n v="5000.5"/>
  </r>
  <r>
    <x v="0"/>
    <x v="205"/>
    <s v="五险一金"/>
    <s v="职位月薪"/>
    <s v="10001-15000元/月"/>
    <d v="2018-03-21T09:30:18"/>
    <m/>
    <x v="0"/>
    <s v="硕士"/>
    <s v="1人"/>
    <s v="应聘资格：1：硕士或硕士以上，生物医学等相关专业毕业；2：以一作身份发表过SCI(META analysis)论文1-2篇；3：具有独立完成选题、数据提取、数据分析能力；4：英语CET4级或4级以上；熟练操作各种办公软件；5：有相关工作经验者优先考虑；岗位职责：1：根据主管人员要求，进行选题、数据分析、论文编辑；2：稿件修回后，根据专家意见进行修改修回；"/>
    <s v="上海市徐汇区银都路466号 聚科生物园                                                        查看职位地图"/>
    <x v="4"/>
    <s v="民营"/>
    <s v="医药/生物工程"/>
    <n v="10001"/>
    <n v="15000"/>
    <x v="0"/>
    <x v="0"/>
    <n v="1"/>
    <x v="4"/>
    <x v="0"/>
    <x v="0"/>
    <n v="12500.5"/>
  </r>
  <r>
    <x v="0"/>
    <x v="784"/>
    <m/>
    <s v="职位月薪"/>
    <s v="面议"/>
    <d v="2018-03-15T16:17:49"/>
    <m/>
    <x v="0"/>
    <s v="本科"/>
    <s v="1人"/>
    <s v="As an award-winning employer and full-range provider of supply chain optimization services, 4flow combines consulting, software development, and integrated supply chain services into one innovative business model. Our business unit 4flow managementcontinuously plans, optimizes, and manages supply chain networks as a neutral 4PL with innovative concepts in transportation and network management.As a German company operating globally, we are looking for a motivated team member for our Shanghai office who shares our enthusiasm for logistics and supply chain management. You will take an active part in 4flow’s projects for our multinational customers in China as a:Supply Chain Analyst 供应链分析员Your responsibilities??Quantitative analysis and evaluation of supply chain data, processes and networks??Identification and evaluation of weaknesses??Creation of various optimization scenarios??Development and realization of innovative supply chain concepts, for instance for transportation and network optimization??Tactical planning of transportation networks and route implementationYour profile??Bachelor&amp;#39;s or master&amp;#39;s degree preferably in supply chain management or logistics??Relevant practical experience in logistics or supply chain management for an international company in the automotive industry or with a logistics service provider??Excellent analytical skills, a conceptual attitude as well as a structured and solution-focused work approach??Native speaker of Mandarin with excellent English communication skills (written and spoken)We offerA competitive base salary, an attractive bonus system and fringe benefits await you. In addition, our talent management program creates a professional framework for high performers, offering candidates like you an exciting international career at a leadinginternational 4PL provider. You will work together with an excellent team of colleagues eager to share their know-how and experience.Are you ready to take on this exciting challenge? Join 4flow! Please apply by submitting your English resume/CV, cover letter and desired salary through our job portal at www.4flow.com/careers."/>
    <s v="上海市浦东新区"/>
    <x v="4"/>
    <s v="外商独资"/>
    <s v="专业服务/咨询(财会/法律/人力资源等)"/>
    <m/>
    <m/>
    <x v="0"/>
    <x v="1"/>
    <n v="1"/>
    <x v="4"/>
    <x v="7"/>
    <x v="0"/>
    <n v="0"/>
  </r>
  <r>
    <x v="0"/>
    <x v="785"/>
    <s v="五险一金"/>
    <s v="职位月薪"/>
    <s v="10001-15000元/月"/>
    <d v="2018-03-21T11:13:21"/>
    <m/>
    <x v="1"/>
    <s v="本科"/>
    <s v="1人"/>
    <s v="职位描述:?1.?? 维护数据库稳定运行，持续发现和解决潜在的问题；2.?? 负责数据库的性能优化，使用新技术和新架构满足日益增长的业务需求；3.?? 负责数据库的监控系统设计，为开发团队提供技术支持；4.?? 负责数据库的虚拟化平台建设，实现高可用、可扩展架构；5.?? 对数据库进行容量规划、架构设计，确保业务安全性、高可用性和容灾能力；6.?? 负责数据库相关工作的整体规划，提供决策建议。7.?? 制定数据库使用相关规范，如搭建规范、参数规范、开发规范等。??职位需求：1.?? 精通Oracle和MySQL等数据库的运行机制和架构体系，并了解其他数据库。2.?? 熟练掌握数据库性能优化的技巧，能够从全链路上定位性能瓶颈（网络、CPU、IO、操作系统等），提升数据库使用体验。?3.?? 具有大型Oracle和MySQL数据库管理、备份、性能优化、故障处理以及迁移升级经验；并对数据库的备份和恢复，Data Guard、shareplex、goldgate具有实际运维经验。4.?? 精通/熟悉linux/AIX操作系统的日常使用、性能调优、排错； 5.?? 熟悉数据仓库技术和工具使用。6.?? 精通/熟悉SQL&amp;PL/SQL的编程，能熟悉使用shell或python等解决工作中遇到的效率问题，具备良好的编程风格；7.?? 具有OCM证书者优先；8.?? 计算机相关专业本科以上学历，至少3年以上专职从事DBA工作经验。"/>
    <s v="上海市徐汇区虹梅路2071号                                                        查看职位地图"/>
    <x v="4"/>
    <s v="股份制企业"/>
    <s v="IT服务(系统/数据/维护)"/>
    <n v="10001"/>
    <n v="15000"/>
    <x v="1"/>
    <x v="1"/>
    <n v="1"/>
    <x v="4"/>
    <x v="4"/>
    <x v="0"/>
    <n v="12500.5"/>
  </r>
  <r>
    <x v="0"/>
    <x v="786"/>
    <s v="五险一金"/>
    <s v="职位月薪"/>
    <s v="10000-17000元/月"/>
    <d v="2018-03-21T11:11:03"/>
    <m/>
    <x v="1"/>
    <s v="本科"/>
    <s v="2人"/>
    <s v="岗位要求：1.熟悉企业管理软件(ERP)产品研发经营，3年以上产品设计经验；2.对公司运作各模块人资、物资、信息资源等各领域有较深入的理解；3.有很强的产品owner意识，能主动发起产品的改进和优化，有执行力；4.具备较强的分析研究能力，具有较丰富的行业及产品研究经验；5.具有良好的学习理解、书面表达和口头沟通能力，能够独立撰写分析报告和需求文档；6.具备高度的工作热情、良好的职业道德和高度责任心，具备良好的团队合作精神。?岗位职责：1.研究市场同类(ERP)产品，收集/整理各方需求，形成产品定义和规划；2.根据产品规划完成产品原型设计和需求文档撰写；3.协助开发团队理解和掌握需求，对产品需求方向和易用性负责；4.配合制定产品运营计划、市场计划，制定目标，做好资源协调；5.根据产品运营情况和数据分析，深入挖掘用户需求，持续改进产品。"/>
    <s v="盛夏路560号501                                                        查看职位地图"/>
    <x v="4"/>
    <s v="保密"/>
    <s v="互联网/电子商务"/>
    <n v="10000"/>
    <n v="17000"/>
    <x v="1"/>
    <x v="1"/>
    <n v="2"/>
    <x v="4"/>
    <x v="1"/>
    <x v="0"/>
    <n v="13500"/>
  </r>
  <r>
    <x v="0"/>
    <x v="787"/>
    <s v="住房补贴"/>
    <s v="职位月薪"/>
    <s v="10001-15000元/月"/>
    <d v="2018-03-21T08:49:07"/>
    <m/>
    <x v="3"/>
    <s v="大专"/>
    <s v="5人"/>
    <s v="因公司实力壮大，市场业绩上增，直播室发展迅速，本岗位现诚意招聘！欢迎有志之士加入！岗位职责：1：认同公司的企业文化，价值观；2、有直播室经验,负责每日交易策略的撰写；3、负责公司每日行情课堂讲解、喊单。4、协助业务部门做好市场营销和客户培训。5、熟悉讲课流程,有强烈的责任心,执行力强，能够完美的完成工作。工作内容：1、有2年及以上的从事股票、黄金、期货、外汇等相关行业的经验；有操作实盘的经验；有视频讲课经验者优先。2.懂得与客户沟通相处之道，善于站在客户角度思考，有过金融行业培训。3、熟悉大宗商品市场，了解各种投资工具，能对产品进行深入分析，制定投资策略；4、能详细讲解宏观经济、各国重要经济数据；能结合经济数据进行贵金属、现货、期货等金融产品的分析； 可根据自己的交易系统和操作理念独立授课。5、普通话流利标准、表达能力优秀、思维敏捷、逻辑严谨；熟悉电脑的基本操作；正直守信、做事认真负责有耐力；具有良好的团队精神。工作时间：做五休二。每天坐班9小时，工作时间2-4小时"/>
    <s v="上海市嘉定区江桥西郊商务区C2区33号楼905                                                        查看职位地图"/>
    <x v="4"/>
    <s v="民营"/>
    <s v="专业服务/咨询(财会/法律/人力资源等)"/>
    <n v="10001"/>
    <n v="15000"/>
    <x v="3"/>
    <x v="2"/>
    <n v="5"/>
    <x v="4"/>
    <x v="0"/>
    <x v="0"/>
    <n v="12500.5"/>
  </r>
  <r>
    <x v="0"/>
    <x v="788"/>
    <s v="五险一金"/>
    <s v="职位月薪"/>
    <s v="6001-8000元/月"/>
    <d v="2018-03-19T11:25:18"/>
    <m/>
    <x v="0"/>
    <s v="大专"/>
    <s v="3人"/>
    <s v="岗位条件：1、20-30周岁者，不符合者勿扰2、大专及以上学历，热爱互联网工作，无经验基础开发求职者需岗前训练后上岗3、可接受转行求职人员，由专门项目负责人带领岗前训练，但要求勤奋好学，积极主动4、学习能力强、工作踏实、具有责任心及团队合作意识5.热爱互联网，喜欢IT行业工作，能在工作中不断学习有创新思维福利待遇：1、公司提供每月基本工资和项目奖金补助，双休，五险一金，2、公司定期组织员工参与旅游、体育比赛等业余活动，丰富员工的工作生活，3、公司为每一位员工提供广阔的技术平台，同时有资深的软件工程师亲自带队培养，给每一位员工提供最大的学习与发展空间。"/>
    <s v="上海徐汇漕河泾虹梅路2007号1号楼9楼"/>
    <x v="4"/>
    <s v="民营"/>
    <s v="计算机硬件"/>
    <n v="6001"/>
    <n v="8000"/>
    <x v="0"/>
    <x v="2"/>
    <n v="3"/>
    <x v="4"/>
    <x v="0"/>
    <x v="0"/>
    <n v="7000.5"/>
  </r>
  <r>
    <x v="0"/>
    <x v="771"/>
    <s v="五险一金"/>
    <s v="职位月薪"/>
    <s v="6001-8000元/月"/>
    <d v="2018-03-21T10:57:47"/>
    <m/>
    <x v="3"/>
    <s v="本科"/>
    <s v="1人"/>
    <s v="岗位职责：1、在理解客户需求的基础上，编写高质量的SQL语句，开发存储过程；2、系统问题修复及异常数据修复；2、客户日常沟通及新需求分析。任职要求：1、本科以上学历，有人事数据库管理经验优先2、熟练编写T-SQL，处理日常的数据查询，分析需求3、熟练阅读并分析SQL Server的执行计划，对常见SQL语句的能够预估其可能出现的执行计划4、薪资面议"/>
    <s v="上海市闸北区共和新路2998号1218室                                                        查看职位地图"/>
    <x v="4"/>
    <s v="合资"/>
    <s v="IT服务(系统/数据/维护)"/>
    <n v="6001"/>
    <n v="8000"/>
    <x v="3"/>
    <x v="1"/>
    <n v="1"/>
    <x v="4"/>
    <x v="3"/>
    <x v="0"/>
    <n v="7000.5"/>
  </r>
  <r>
    <x v="0"/>
    <x v="789"/>
    <s v="五险一金"/>
    <s v="职位月薪"/>
    <s v="6001-8000元/月"/>
    <d v="2018-03-21T10:49:57"/>
    <m/>
    <x v="3"/>
    <s v="本科"/>
    <s v="2人"/>
    <s v="职位描述：1、结合客户品牌宣传与市场推广的情况，搜集相关数据，或分析数据公司提供的原始数据，并形成报告定期提交；2、依据媒体投放动态数据及客户反馈信息，搜集挖掘各类数据，做出有效数据分析、预判及展望；3、对已投放广告效果进行分析、整理可视化数据图表，整合优化建立媒体数据分析库，完成对月、季、年度媒体投放的数据分析报告，为公司推广团队提供媒体数据分析与支持；4、保持与媒介、客户间良好合作拓展，有效沟通建立稳定互作关系；5、定期与分管领导沟通汇报，及时完成各项岗位要求工作。?任职要求：1、本科及以上学历，计算机、数学、统计等相关专业，有1年以上电视、广告、网络媒介分析相关工作经验者优先；2、熟悉电视、网络媒介运作推广宣传，有志从事新媒体、互联网广告传播工作，对行业趋势、未来走向有一定了解；3、有相关专业能力与良好的发展潜质、较强的媒体数据统计分析和文字组织能力；4、具良好表达沟通、协调应变、团队协作能力，能承受一定工作压力，思路清晰、工作责任心强；5、熟练使用Excel、PowerPoint等office办公软件。"/>
    <s v="上海市长宁区华山路1399号                                                        查看职位地图"/>
    <x v="4"/>
    <s v="国企"/>
    <s v="广告/会展/公关"/>
    <n v="6001"/>
    <n v="8000"/>
    <x v="3"/>
    <x v="1"/>
    <n v="2"/>
    <x v="4"/>
    <x v="6"/>
    <x v="0"/>
    <n v="7000.5"/>
  </r>
  <r>
    <x v="0"/>
    <x v="790"/>
    <s v="年底双薪"/>
    <s v="职位月薪"/>
    <s v="6001-8000元/月"/>
    <d v="2018-03-21T10:46:58"/>
    <m/>
    <x v="0"/>
    <s v="本科"/>
    <s v="2人"/>
    <s v="Avista BV Junior Analyst Job Description:Being a member of our business valuation team, you will be led by project managers to execute valuation assignments and work for various clients including public and private companies. The valuation projects mainly includes M&amp;amp;A transaction related valuation, financial instrument valuation, business valuation and etc. for various purposes. As a junior analyst, your day-to-day work will include but not limited to the following:? Build valuation model tailored for each valuation project;? Conduct site inspection and perform management interview with client;? Collect market data and perform financial analysis;? Perform various research tasks on listed companies, industries, capital markets and etc.;? Document valuation results and compose valuation reports;? Maintain and update industry database.At Avista, you will be mentored by experienced business professionals came from globally-renowned valuation firms, investment banks, consulting firms and international accounting firms. In addition, we offer systematic training and sharing events, to help you grow professionally and develop your full potential. With the quick growth of Avista, we sincerely invite young talents with the following qualifications to join us and kick off your career here:? Bachelor degree or above, with major in finance, accounting or other business related disciplines;? Basic understanding of accounting and finance concepts is required;? Proficient in English writing and reading, with ability to compose emails and reports in English;? Excellent communication, teamwork, and interpersonal skills;? Quick learner and willing to learn;? Ability to work under pressure.? Position: Analyst? Headcount: 2? Location: ShanghaiIf you want to apply for this position, please email your Chinese&amp;amp;English resume to hr-sh@avaval.com作为艾华迪评估组的一名分析员，你会在项目经理的带领下，参与到各种评估项目中，并与包括上市公司在内的不同客户合作。作为大中华区领先的评估咨询公司之一，艾华迪曾为多个行业的客户提供了不同性质的评估咨询服务，包括企业并购交易相关评估、金融工具及企业价值评估等。成为艾华迪的一员后，你的工作将包括但不限于以下内容：? 根据不同的评估项目，搭建适用的价值分析模型；? 进行现场工作，对客户管理层就公司营运情况进行访谈；? 进行市场调研以及财务分析；? 根据项目需要，搜集上市公司、相关行业的资料及数据；? 整理评估结论并撰写评估报告；? 维护和更新行业信息数据库；艾华迪多样化的团队来自于知名评估机构、咨询公司、投资银行及会计师事务所等。加入艾华迪后，你将有机会与评估咨询行业的资深从业人士共事，并得到他们的指导。此外，艾华迪还提供系统化的培训及丰富的经验分享研讨活动等，来帮助新加入的成员快速学习专业知识和技能。现由于艾华迪的快速发展，我们诚意邀请拥有以下资质的优秀人才加入我们的团队：? 本科及以上学历，金融、财务等相关专业优先；? 有一定的金融、财务等相关专业知识基础；? 优秀的英语能力，能够用英文撰写工作邮件及评估报告；? 优秀的沟通技巧和团队合作意识；? 较强的学习能力，愿意学习大量专业知识；? 良好的抗压能力。? 职位：分析员? 人数：2? 工作地点：上海如果您想申请上述职位，请将中英文简历通过电子邮件形式发送至 hr-sh@avaval.com"/>
    <s v="上海市黄浦区延安东路618号东海商业中心二期                                                        查看职位地图"/>
    <x v="4"/>
    <s v="外商独资"/>
    <s v="专业服务/咨询(财会/法律/人力资源等)"/>
    <n v="6001"/>
    <n v="8000"/>
    <x v="0"/>
    <x v="1"/>
    <n v="2"/>
    <x v="4"/>
    <x v="7"/>
    <x v="0"/>
    <n v="7000.5"/>
  </r>
  <r>
    <x v="0"/>
    <x v="791"/>
    <s v="五险一金"/>
    <s v="职位月薪"/>
    <s v="4001-6000元/月"/>
    <d v="2018-03-21T11:18:09"/>
    <m/>
    <x v="0"/>
    <s v="大专"/>
    <s v="10人"/>
    <s v="岗位职责：1、按照SOP的要求完成实验和相关记录。在项目PI的指导下从事方法学建立、方法学验证和样品分析工作，并制作相应的Worksheet。2、在方法学验证结束后协助PI统计数据并协助准备验证报告数据。3、在样品分析阶段，协助PI进行样品的内部转运。4、样品分析结束后协助PI统计数据，协助PI准备CSR数据。5、在项目结束后，协助PI对项目文件进行归档。6、根据规定统计参与项目的样品数并记录。7、项目研究中的偏差及时向PI汇报。8、参与完善部门内的SOP，协助员工培训。职位要求：1、生物学相关专业，大学专科及以上学历，有实验室常规操作知识。2、熟悉GLP法规及相关SOP，熟练掌握生物分析实验技能及实验仪器的使用，如移液器，天平等。3、熟练使用办公软件及设备、Watson LIMS及相关专业软件。4、了解抗原抗体反应机理，具有免疫学相关知识。5、动手能力强，具有ELISA实验操作经验者优先6、英语水平良好；7、勤奋踏实，良好的沟通能力和团队精神。"/>
    <s v="上海市浦东新区上海国际医学园"/>
    <x v="0"/>
    <s v="股份制企业"/>
    <s v="医药/生物工程"/>
    <n v="4001"/>
    <n v="6000"/>
    <x v="0"/>
    <x v="2"/>
    <n v="10"/>
    <x v="0"/>
    <x v="4"/>
    <x v="0"/>
    <n v="5000.5"/>
  </r>
  <r>
    <x v="0"/>
    <x v="792"/>
    <m/>
    <s v="职位月薪"/>
    <s v="4001-6000元/月"/>
    <d v="2018-03-21T10:25:17"/>
    <m/>
    <x v="3"/>
    <s v="本科"/>
    <s v="1人"/>
    <s v="在项目经理的指导下，能独立完成战略或品牌或营销方面的咨询服务，对咨询项目内外部资料数据进行收集、整理、分析，并根据咨询服务需要，进行市场调查及行业研究。 任职要求： 1、本科或以上学历，经济类、管理类、营销类硕士尤佳。 2、具备在咨询公司工作1年以上经验。 3、心态开放，学习能力强，沟通能力强。 4、对家纺、服装、房地产、食品饮料、日用品等行业有一定研究的应聘者优先考虑。"/>
    <s v="上海市浦东新区达尔文路88号半岛科技园19号楼4-5楼                                                        查看职位地图"/>
    <x v="4"/>
    <s v="民营"/>
    <s v="专业服务/咨询(财会/法律/人力资源等)"/>
    <n v="4001"/>
    <n v="6000"/>
    <x v="3"/>
    <x v="1"/>
    <n v="1"/>
    <x v="4"/>
    <x v="0"/>
    <x v="0"/>
    <n v="5000.5"/>
  </r>
  <r>
    <x v="0"/>
    <x v="793"/>
    <s v="房补"/>
    <s v="职位月薪"/>
    <s v="9000-15000元/月"/>
    <d v="2018-03-21T10:20:23"/>
    <m/>
    <x v="1"/>
    <s v="本科"/>
    <s v="1人"/>
    <s v="岗位职责: 1、支持产品系统的所有MySQL数据库问题和提供数据库恢复，迁移方案；2、对项目的数据库设计和性能提高提供指导性帮助，编写数据库设计开发规范； 3、能够监控数据库性能，分析日志。评估和提供相关问题预警以及解决方案； 4、对数据库的安装、升级、问题诊断、性能监控、评估并提供相关调整建议 ; 5、提供数据库管理、归档管理、系统升级和维护；6、协助开发、交付人员针对具体项目进行数据库部署的规划方案设计； 任职要求: 1、计算机相关专业，本科及以上学历，3年以上DBA经验； 2、精通数据库原理、Mysql数据库核心参数的设置和调整；3、精通MySQL数据库MyISAM、InnoDB，在Linux环境下实施经验，有数据库设计经验；4、熟练掌握Linux操作系统，有一定Shell或Python编程能力； 5、熟练进行MySQL数据库的维护管理，在Linux环境下实施经验，对数据库问题诊断、性能监控、评估并提供相关调整建议； 6、熟悉MySQL数据库应用运行体系及高可用解决方案，部署方案（双机，集群等）"/>
    <s v="徐汇区桂平路680号32幢605室                                                        查看职位地图"/>
    <x v="4"/>
    <s v="民营"/>
    <m/>
    <n v="9000"/>
    <n v="15000"/>
    <x v="1"/>
    <x v="1"/>
    <n v="1"/>
    <x v="4"/>
    <x v="0"/>
    <x v="0"/>
    <n v="12000"/>
  </r>
  <r>
    <x v="0"/>
    <x v="794"/>
    <s v="五险一金"/>
    <s v="职位月薪"/>
    <s v="4000-5000元/月"/>
    <d v="2018-03-21T10:14:28"/>
    <m/>
    <x v="0"/>
    <s v="本科"/>
    <s v="4人"/>
    <s v="岗位职责：1、负责团队分配的研究项目，做好份内的工作；2、负责对市场主流趋势，热点，主题投资策略持续跟踪，撰写分析文章（每天更新）；3、掌握基本的证券投资技术和基本理论分析，通晓证券市场有关技术分析的各方面理论知识，对技术分析有自己的见解；4、结合股票市场交易行为，进行交易策略分析；5、负责和团队一起研究股市行情及操作策略，支持和协助其他部门完成任务；6、结合大盘、热点、板块的分析，跟着老师学习做好文字直播。岗位要求：1、本科及以上学历（985、211优先），金融，经济或相关专业，经验不限，但是必须要有证券从业资格证书。2、做事细心、有想法，爱读书（必须具备），有上进心 ；3、对股票市场有强烈的个人兴趣，愿意付出实际行动，并且能够持之以恒；4、具备一定的宏观经济、金融知识，拥有良好的写作能力；5、良好的信息搜集、数据统计以及系统的分析思考能力 ；6、有微信公众号、微博相关内容运营的相关工作经验优先。薪资福利：1、薪资待遇：底薪+提成+奖金，各层级分析师对应不同的岗位工资；2、福利待遇：五险 法定节假日 生日关怀 节假日祝福 带薪年假；3、培训体系：新员工入职岗前培训 在岗培训 不定期职业知识培训 高端专业技能培训 跨区域管理培训；4、职业规划：以企业的职业规划与个人的职业发展为出发点，量身定身卓越资深分析师成长通道；5、职位晋升：分析师助理-分析师-高级分析师-资深分析师-分析师主管。"/>
    <s v="上海静安区广中西路777弄55号启迪大厦11楼1106室                                                        查看职位地图"/>
    <x v="0"/>
    <s v="合资"/>
    <s v="环保"/>
    <n v="4000"/>
    <n v="5000"/>
    <x v="0"/>
    <x v="1"/>
    <n v="4"/>
    <x v="0"/>
    <x v="3"/>
    <x v="0"/>
    <n v="4500"/>
  </r>
  <r>
    <x v="0"/>
    <x v="795"/>
    <s v="五险一金"/>
    <s v="职位月薪"/>
    <s v="15000-25000元/月"/>
    <d v="2018-03-19T09:04:22"/>
    <m/>
    <x v="1"/>
    <s v="大专"/>
    <s v="2人"/>
    <s v="岗位职责：1、沟通，收集需求，进行项目和产品的需求调研与分析，完成产品设计，撰写需求文档；2、根据产品定义实现详细需求分析文档，参与测试用例的评审工作，并进行需求验证；3、协助系统开发阶段的设计讲解及需求澄清，对项目成员的开发思路进行指导和检验，在开发完成后进行需求检验与测试；4、需求变更管理，及时更新需求变更文档。职位要求：1、本科及以上学历，金融/信息管理/数学相关专业，对用户需求、用户体验、产品发展趋势有一定的认识；2、掌握各类文档、流程图、UI设计等相关模型编制与设计工具，了解主流数据库，熟悉产品原型建模工具等，有开发经验及对数据库熟悉或有金融行业系统需求分析及设计经验者优先；3、有较强的理解、沟通能力，能引导并解决客户的业务问题，控制客户需求及范围；4、工作责任心强，能承受工作压力，善于归纳总结，有钻研进取精神，有良好的分析判断能力、创新能力及团队协作能力。"/>
    <s v="上海市宝山区长江西路2687号"/>
    <x v="0"/>
    <s v="民营"/>
    <s v="IT服务(系统/数据/维护)"/>
    <n v="15000"/>
    <n v="25000"/>
    <x v="1"/>
    <x v="2"/>
    <n v="2"/>
    <x v="0"/>
    <x v="0"/>
    <x v="0"/>
    <n v="20000"/>
  </r>
  <r>
    <x v="0"/>
    <x v="796"/>
    <s v="五险一金"/>
    <s v="职位月薪"/>
    <s v="6001-8000元/月"/>
    <d v="2018-03-21T10:10:00"/>
    <m/>
    <x v="3"/>
    <s v="大专"/>
    <s v="2人"/>
    <s v="岗位职责：?1、进行市场分析，制定投资操作策略；?2. 能够与客户交流行情并进行指导，根据客户的需求设计相应的投资理财方案；?3. 为公司客户提供市场分析建议并完善客户的操作计划，同时跟踪指导；?4. 开展相应的技术分析及盘面研究，撰写相关交易报告或市场报告；?5. 提供与投资相关的其他增值服务任职要求：1、 对投机和投资有浓厚的兴趣，立志把金融行业作为自己的人生事业，强力渴望成为金融职场中的精英一族。2、 人品端正，谦虚好学，自信果断，有较强的学习能力，具有团队合作精神。3、 分析师需要严格遵守公司操作制度，对自己负责的币种紧密跟踪，反馈盘面异常，每日积极复盘，寻找合适的时机，及时提交交易标的，提出自己的交易建议，做到大概率盈利。4、 分析师需要深刻研究自己负责的币种，分析出当下币种运行趋势，跟踪币种所在国家的相关新闻、国家经济状况、重要数据公布及未来发展趋势。利用分析工具在货币对重要关键位及时提醒警示。"/>
    <s v="黄浦区龙华东路858号绿地海外滩B座603                                                        查看职位地图"/>
    <x v="4"/>
    <s v="合资"/>
    <s v="基金/证券/期货/投资"/>
    <n v="6001"/>
    <n v="8000"/>
    <x v="3"/>
    <x v="2"/>
    <n v="2"/>
    <x v="4"/>
    <x v="3"/>
    <x v="1"/>
    <n v="7000.5"/>
  </r>
  <r>
    <x v="0"/>
    <x v="797"/>
    <s v="五险一金"/>
    <s v="职位月薪"/>
    <s v="6000-9000元/月"/>
    <d v="2018-03-19T09:33:25"/>
    <m/>
    <x v="0"/>
    <s v="本科"/>
    <s v="1人"/>
    <s v="职位概要：根据公司管理会计需要搭建财务模型和业务线分析，并根据业务变化进行更新变动，以支持管理层决策岗位职责：1.模型搭建协助主管搭建金融类财务模型（利润表、现金流量、资产负债表）协助依据业务需求调整财务模型、每月与实际业务做差异性分析2. 计划与预算、预测与计划分析分支组合作，协助主管完成每年预测制作与计划分析分支组合作，协助主管完成每年预算制作协助主管完成3-5年长期计划3. 业务分析协助主管完成相关业务线、产品级别分析其他由主管安排的任务4.与各部门数据分析及总监助理及以上负责任沟通任职要求：1.最低学历：本科（全日制）2. 专业要求：财经类、金融类专业3. 语言要求：中文+英文4. 工作经验：优秀的财务或金融专业毕业生，或有1-2年金融行业财务分析工作经验5.专业知识：有一定的金融相关专业知识并具有财经基础6. 技能技巧 : 能熟练使用MS办公软件; 有一定EXCEL&amp;amp;PPT运用能力7.有良好沟通能力及团队协作能力。"/>
    <s v="黄浦区蒙自路207号互联网金融产业园“盟智园”                                                        查看职位地图"/>
    <x v="1"/>
    <s v="合资"/>
    <s v="基金/证券/期货/投资"/>
    <n v="6000"/>
    <n v="9000"/>
    <x v="0"/>
    <x v="1"/>
    <n v="1"/>
    <x v="1"/>
    <x v="3"/>
    <x v="1"/>
    <n v="7500"/>
  </r>
  <r>
    <x v="0"/>
    <x v="798"/>
    <s v="五险一金"/>
    <s v="职位月薪"/>
    <s v="30001-50000元/月"/>
    <d v="2018-03-21T10:02:05"/>
    <m/>
    <x v="2"/>
    <s v="本科"/>
    <s v="1人"/>
    <s v="工作职责：1、负责卡中心SQL、ORACLE或MySQL等大型数据库的规划设计、性能调优、运行管理以及日常的系统维护；2、在规定的信息安全体系指导下进行各项措施的技术实现，以保证各项系统的高可用、高稳定、高安全运行；3、负责或参与数据库系统团队的建设和管理。任职资格：1、全日制大学本科及以上学历，计算机或相关专业，在知名企业有至少5年的相关工作经验；2、精通SQL、ORACLE或MySQL等数据库的管理和性能优化；3、熟练掌握数据库开发，复杂SQL、存储过程、函数等，具备较强的数据库编程功底和清晰的逻辑思维能力；4、精通对大数据和高并发环境的数据库方案设计；5、熟悉NoSQL数据库及应用，了解Hadoop系统和HBase数据库；6、熟悉操作LINUX或WINDOWS等操作系统；7、工作踏实，具有强烈的责任心和积极进取精神；8、有相关IT证书者优先；9、有技术博客，在技术社群活跃并有积极贡献者优先。"/>
    <s v="上海浦东新区来安路686号                                                        查看职位地图"/>
    <x v="6"/>
    <s v="股份制企业"/>
    <s v="银行"/>
    <n v="30001"/>
    <n v="50000"/>
    <x v="2"/>
    <x v="1"/>
    <n v="1"/>
    <x v="6"/>
    <x v="4"/>
    <x v="0"/>
    <n v="40000.5"/>
  </r>
  <r>
    <x v="0"/>
    <x v="799"/>
    <s v="绩效奖金"/>
    <s v="职位月薪"/>
    <s v="20001-30000元/月"/>
    <d v="2018-03-21T10:01:35"/>
    <m/>
    <x v="1"/>
    <s v="本科"/>
    <s v="999人"/>
    <s v="工作职责：岗位职责： 负责卡中心SQL、ORACLE或MySQL等大型数据库的规划设计、性能调优、运行管理以及日常的系统维护，在规定的信息安全体系指导下进行各项措施的技术实现以保证各项系统的高可用、高稳定、高安全运行。任职资格：岗位要求： 1、计算机类相关专业毕业，全日制本科以上学历，在知名企业有至少2-5年以上相关工作经验； 2、至少2年以上DBA管理的工作经验，有相关IT证书者优先； 3、精通SQL、ORACLE或MySQL、MongoDB等数据库的管理和性能优化 4、熟练掌握数据库开发，复杂SQL、存储过程、函数等，具备较强的数据库编程功底和清晰的逻辑思维能力； 5、具备一定的大数据和高并发环境数据库方案的设计能力 6、熟悉NoSQL数据库及应用，了解Hadoop系统和HBase数据库 7、具备较好的心理素质和工作承压能力，对技术富有钻研精神，认真、踏实，责任心强；"/>
    <s v="上海浦东新区来安路686号                                                        查看职位地图"/>
    <x v="6"/>
    <s v="股份制企业"/>
    <s v="银行"/>
    <n v="20001"/>
    <n v="30000"/>
    <x v="1"/>
    <x v="1"/>
    <n v="999"/>
    <x v="6"/>
    <x v="4"/>
    <x v="0"/>
    <n v="25000.5"/>
  </r>
  <r>
    <x v="0"/>
    <x v="800"/>
    <s v="五险一金"/>
    <s v="职位月薪"/>
    <s v="9000-12000元/月"/>
    <d v="2018-03-16T09:55:00"/>
    <m/>
    <x v="3"/>
    <s v="大专"/>
    <s v="1人"/>
    <s v="岗位职责：1、协助高级经理完成事业部的年度预算编制及汇总，月度滚动财务预测，每周财务预测等。2、完成事业部月度、年度预算与实际执行情况的差异分析报表3、协助高级经理对事业部月度及年度费用预算的管控。4、协助高级经理对事业部日常资金预算的管控。例如：事业部月度资金预算与执行情况跟进等；5、完成事业部每周、月度、季度、年度的经营分析报表；6、配合高级经理建立完善有效的财务分析报告制度，从分析对象，分析方法，数据解读，分析结论，改善意见，后期跟踪等方面进行规范；7、协助高级经理对事业部内部经营情况的管控与监督；定期稽查事业部及分办的资产管理；8、协助高级经理完成总部财务部要求的预算、财务分析报告及其他财务报告；9、上司安排的其他相关工作；任职要求：1、大学专科或以上学历（会计/财务/审计管理专业）2、会计/财务/审计类专业职称3、2年以上零售业财务分析工作经验。4、积极、严谨、专业及良好的团队合作能力。5、熟练操作EXCEL、PPT。6、熟练操作国内的财务软件（比如：金蝶、用友等）"/>
    <s v="黄浦区北海路8号福申大厦20楼                                                        查看职位地图"/>
    <x v="1"/>
    <s v="外商独资"/>
    <s v="零售/批发"/>
    <n v="9000"/>
    <n v="12000"/>
    <x v="3"/>
    <x v="2"/>
    <n v="1"/>
    <x v="1"/>
    <x v="7"/>
    <x v="0"/>
    <n v="10500"/>
  </r>
  <r>
    <x v="0"/>
    <x v="801"/>
    <s v="绩效奖金"/>
    <s v="职位月薪"/>
    <s v="8000-10000元/月"/>
    <d v="2018-03-14T09:54:08"/>
    <m/>
    <x v="1"/>
    <s v="大专"/>
    <s v="1人"/>
    <s v="岗位要求： 1、负责产品日常需求受理、需求分析，并能和需求提交人员进行需求沟通确认；2、收集客户需求，进行分析编写需求文档，引导客户需求，对需求变更进行有效控制； 3、负责向开发团队和测试团队讲解业务需求和业务流程，跟踪需求全过程，推动需求落地 4、负责撰写功能说明书、用户操作手册等需求分析文档；系统功能说明资料整理及培训 任职资格： 1、3-5年以上工作经验，全日制专科或以上学历； 2、1-2年以上业务或数据分析能力； 3、有较强的逻辑思维能力，沟通能力和文档编写能力；4、良好的团队合作精神，擅于协调与沟通，能挖掘并引导客户需求，思维严谨，善于发现并理解业务需求；5、有呼叫中心从业经验优先"/>
    <s v="上海市峨山路91弄120号陆家嘴软件园8号楼5楼"/>
    <x v="1"/>
    <s v="外商独资"/>
    <s v="外包服务"/>
    <n v="8000"/>
    <n v="10000"/>
    <x v="1"/>
    <x v="2"/>
    <n v="1"/>
    <x v="1"/>
    <x v="7"/>
    <x v="0"/>
    <n v="9000"/>
  </r>
  <r>
    <x v="0"/>
    <x v="802"/>
    <s v="五险一金"/>
    <s v="职位月薪"/>
    <s v="8000-10000元/月"/>
    <d v="2018-03-21T09:52:13"/>
    <m/>
    <x v="2"/>
    <s v="本科"/>
    <s v="1人"/>
    <s v="岗位职责：1. 熟悉国际及国内金融市场,把握国内外宏观经济动向和行业发展动态，收集、分析相关的行业信息数据,并进行相关性分析及讲解；2. 能够与客户交流行情并进行指导，根据客户的需求设计相应的投资理财方案；3. 为公司客户提供市场分析建议并完善客户的操作计划，同时跟踪指导；4. 开展相应的技术分析及盘面研究，撰写相关交易报告或市场报告；5. 提供与投资相关的其他增值服务，有较强的行情把握能力和投资分析能力。任职要求：1. 金融相关专业；本科以上学历；2. 思路清晰，具备较强的宏观经济，国际形势分析能力，具备较强的风险控制能力；3. 具备良好的职业道德，责任心强，有团队合作精神；4. 熟悉国际、国内金融产品，有银行、证券等金融服务公司从业经验者优先；5. 具备证券从业资格证书。"/>
    <s v="上海市浦东新区浦东南路256号华夏银行大厦25楼                                                        查看职位地图"/>
    <x v="4"/>
    <s v="民营"/>
    <s v="基金/证券/期货/投资"/>
    <n v="8000"/>
    <n v="10000"/>
    <x v="2"/>
    <x v="1"/>
    <n v="1"/>
    <x v="4"/>
    <x v="0"/>
    <x v="1"/>
    <n v="9000"/>
  </r>
  <r>
    <x v="0"/>
    <x v="803"/>
    <s v="创业公司"/>
    <s v="职位月薪"/>
    <s v="3000-3500元/月"/>
    <d v="2018-03-21T09:50:02"/>
    <m/>
    <x v="0"/>
    <s v="本科"/>
    <s v="3人"/>
    <s v="岗位职责：1.负责为公司内部业务支撑系统提供SQL数据库相关的技术支持服务； 2.负责数据库服务器拯救、性能调优、备份与恢复、用户管理、数据库存储空间规划、PL/SQL开发等工作； 3.制定数据库运行与维护相关规范和流程； 4.参与相关研发项目和项目上线（数据库相关部分）。任职要求：1、计算机本专业优先录取； 2、接受大二、大三在校生应聘。"/>
    <s v="虹口区四川北路2261号嘉兰大厦12楼A座                                                        查看职位地图"/>
    <x v="4"/>
    <s v="民营"/>
    <s v="IT服务(系统/数据/维护)"/>
    <n v="3000"/>
    <n v="3500"/>
    <x v="0"/>
    <x v="1"/>
    <n v="3"/>
    <x v="4"/>
    <x v="0"/>
    <x v="0"/>
    <n v="3250"/>
  </r>
  <r>
    <x v="0"/>
    <x v="804"/>
    <s v="五险一金"/>
    <s v="职位月薪"/>
    <s v="3500-5000元/月"/>
    <d v="2018-03-21T09:57:12"/>
    <m/>
    <x v="3"/>
    <s v="本科"/>
    <s v="3人"/>
    <s v="岗位职责：1、负责客户访谈与用户需求调研工作；2、负责业务分析工作；3、负责编写项目建议书、项目方案、需求规格说明书；4、负责完成业务验证工作；5、安排开发人员日常工作。任职要求：1、计算机相关专业，本科及以上学历，2年以上相关工作经验；2、具备较强的分析能力，擅于收集用户需求并对此进行详细的规划和说明；3、具备良好的沟通协调能力、书面表达能力、逻辑思维能力和学习能力；4、具有成功的软件或相关项目业务分析工作经验者尤佳"/>
    <s v="东方路蓝村路"/>
    <x v="4"/>
    <s v="民营"/>
    <s v="IT服务(系统/数据/维护)"/>
    <n v="3500"/>
    <n v="5000"/>
    <x v="3"/>
    <x v="1"/>
    <n v="3"/>
    <x v="4"/>
    <x v="0"/>
    <x v="0"/>
    <n v="4250"/>
  </r>
  <r>
    <x v="0"/>
    <x v="805"/>
    <s v="五险一金"/>
    <s v="职位月薪"/>
    <s v="13000-18000元/月"/>
    <d v="2018-03-21T09:39:40"/>
    <m/>
    <x v="1"/>
    <s v="本科"/>
    <s v="1人"/>
    <s v="职位描述：该职位BASE上海，汇报对象为系统构架师。1.?????? 支持产品及项目开发工作，主要是数据库建模和数据库设计，包含逻辑和物理模型。2.?????? 支持运维部门，保证数据库运行的稳定性和数据准确性。3.?????? 优化提高数据库性能。4.?????? 实时SQL标准和最佳方案。5.?????? 根据需求提供数据统计报表。职位概述：该职位作为公司运营中重要的一个环节，工作内容衔接多个部门，需要具备以下要求：基本要求：1.?????? 计算机专业本科以上学历。2.?????? 数据库相关工作经验3年以上。3.?????? 有与开发人员团队合作经验。4.?????? 软件公司出身优先。技术要求：1.必须有关系型数据库Oracle、Mysql、SQL Server使用经验3年以上。2.精通SQL?Server、Oracle数据库的运行机制和体系架构以及系统的调优；3.熟练安装搭建数据库服务器及集群系统、双机热备，包括SQL?Server和Oracle； ?4.能够向开发人员提供数据库技术支持，并对程序开发中调用的sql语句进行优化； 5.?具备数据库建模和数据库设计经验。6.熟悉Linux等操作系统安装、配置和使用； ?7.熟悉数据库系统的监控，能及时发现和解决问题；?8.精通/熟悉Oracle的RAC、DG、OGG等相关技术。9.熟悉MongoDB、Oracle，redis、hbase、hadoop等相关技能"/>
    <s v="上海市宝山区长逸路3000号（国际工业设计中心）3号楼333室                                                        查看职位地图"/>
    <x v="4"/>
    <s v="民营"/>
    <s v="计算机软件"/>
    <n v="13000"/>
    <n v="18000"/>
    <x v="1"/>
    <x v="1"/>
    <n v="1"/>
    <x v="4"/>
    <x v="0"/>
    <x v="0"/>
    <n v="15500"/>
  </r>
  <r>
    <x v="0"/>
    <x v="806"/>
    <s v="创业公司"/>
    <s v="职位月薪"/>
    <s v="15000-30000元/月"/>
    <d v="2018-03-16T09:27:17"/>
    <m/>
    <x v="0"/>
    <s v="不限"/>
    <s v="1人"/>
    <s v="价格分析师● 岗位职责：○ 进行产品的价格与成本分析，通过成本逻辑推动产品优化，完善成本基础建设○ 搭建公司核心产品的价格定价体系和标准，完善公司的价格管理体系○ 根据公司产品的迭代优化，更新产品的价格标准● 任职要求：○ 本科以上，计算机，统计，信息，数学等相关专业优先○ 熟练使用SQL，熟悉至少一种数据库软件，如：hive、oracle、mysql等○ 对数字敏感、有商业意识，能够通过数据发掘有价值的信息；○ 有数据可视化能力，能够制作高效精准的数据图表，有效传递信息。"/>
    <s v="政学路51号创智天地企业中心                                                        查看职位地图"/>
    <x v="0"/>
    <s v="民营"/>
    <s v="互联网/电子商务"/>
    <n v="15000"/>
    <n v="30000"/>
    <x v="0"/>
    <x v="3"/>
    <n v="1"/>
    <x v="0"/>
    <x v="0"/>
    <x v="0"/>
    <n v="22500"/>
  </r>
  <r>
    <x v="0"/>
    <x v="807"/>
    <s v="创业公司"/>
    <s v="职位月薪"/>
    <s v="10001-15000元/月"/>
    <d v="2018-03-16T10:16:46"/>
    <m/>
    <x v="3"/>
    <s v="大专"/>
    <s v="1人"/>
    <s v="工作职责：1、根据行业分类，详细了解和分析职位招聘需求和行业趋势；3、能够了解猎头的特点和优势，并能有效的运作和调度；3、培训和辅导猎头，调动猎头资源，帮助猎头快速成长；4、帮助猎企优化流程，提升整体效能；5、与猎企保持良好的合作与沟通，建立充分的信任关系。任职资格：1、2-3年相关行业职能猎头或HR经验，业绩过硬优选；2、沟通能力强、具备运营逻辑和分析能力、思考问题细致、情商高；3、对互联网行业、招聘、人才市场领域有兴趣，愿意研究这个行业，熟悉互联网岗位情况的尤佳；4、学习能力强，对于新鲜事物有挑战精神，积极主动；"/>
    <s v="上海市宝山区逸仙路2816号华滋奔腾大厦B座18楼"/>
    <x v="0"/>
    <s v="民营"/>
    <s v="互联网/电子商务"/>
    <n v="10001"/>
    <n v="15000"/>
    <x v="3"/>
    <x v="2"/>
    <n v="1"/>
    <x v="0"/>
    <x v="0"/>
    <x v="0"/>
    <n v="12500.5"/>
  </r>
  <r>
    <x v="0"/>
    <x v="808"/>
    <s v="五险一金"/>
    <s v="职位月薪"/>
    <s v="面议"/>
    <d v="2018-03-20T09:30:00"/>
    <m/>
    <x v="0"/>
    <s v="本科"/>
    <s v="2人"/>
    <s v="岗位职责：1、研究针对国内外金融市场的大类资产配置模型、量化投资、算法交易策略；2、确立量化投资理念、数据收集与挖掘、构建策略模型；3、独立完成策略模型设计、开发、回测到实盘运行跟踪的全过程。4、与专业公司、业务和IT团队合作，满足个性化需求及落地岗位要求：1、大学本科（含）以上，金融工程、统计等相关专业，3年以上工作经验2、熟悉Matlab/Python/R 等数学统计分析软件，精通其中语言的一种；3、英语国家六级，能熟练阅读英文学术文献4、专业理论扎实，有扎实的统计分析功底，快速精准的分析能力；愿意分享和承担责任，勇于探索与坚持创新；5、有CFA、FRM证书者优先；"/>
    <s v="上海市浦东新区崂山路316号"/>
    <x v="1"/>
    <s v="股份制企业"/>
    <s v="计算机软件"/>
    <m/>
    <m/>
    <x v="0"/>
    <x v="1"/>
    <n v="2"/>
    <x v="1"/>
    <x v="4"/>
    <x v="0"/>
    <n v="0"/>
  </r>
  <r>
    <x v="0"/>
    <x v="809"/>
    <s v="五险一金"/>
    <s v="职位月薪"/>
    <s v="面议"/>
    <d v="2018-03-20T09:30:00"/>
    <m/>
    <x v="0"/>
    <s v="本科"/>
    <s v="2人"/>
    <s v="岗位职责：1、作为设计开发人员与用户之间的桥梁，负责相关系统（主要是投资风险管理统、绩效评估、资产配置管理、投资数据仓库等）/项目的用户需求获取、整理、分析，编制需求规格说明书，并组织评审，对发现的问题及时与用户协调解决；2、对开发组已接收并确认的用户需求按照组织相关规范要求进行需求的规格化，形成供设计和开发人员使用的需求规格说明书；3、从需求角度，协助所属项目或任务的设计方案和系统测试方案制作，并参与其评审；4、在整个项目生命周期过程中，维护需求，根据相关规范处理需求变更，确保项目开发活动和产出不偏离已确认的用户需求（及其变更）；5、组织业务部门对需求进行优先级排序，组织开发人员对需求进行排期，定期反馈需求完成情况，代表部门进行与需求相关的对外协调活动；6、响应业务用户的日常咨询，协助排查生产环境的系统使用问题；7、领导交办的其它工作岗位要求：1、4年以上软件开发和需求管理工作经验，熟悉金融业务。熟悉需求调研方法，较强的业务流程及业务模型分析能力；良好的客户（及内部）沟通经验，能快速把握需求的核心要点2、熟悉数据仓库/数据平台类项目建设的方法论和实践，有主导设计过1个以上金融类数据仓库/数据平台类项目或者主导过1个以上相关项目的需求规划和需求分析工作。3、出色的产品原型表现能力，熟练操作Axure、Mindmanager、Visio、PPT、Word、Excel等工具软件；4、熟练运用SQL，熟悉主流数据库之一：Oracle、MS SQLSever 、PostgreSQL、MySQL等5、需有较强的团队协作精神。有效的沟通技巧，在团队协作中具有精炼思维和解决复杂问题的能力，具备良好的学习能力，责任心强，能够承受较大的工作压力；6、熟悉金融市场常见产品如股票、债券、基金、另类、期权等7、擅长数据分析、数据统计，熟悉SAS、VBA、MATLAB、R、Python等分析工具优先；"/>
    <s v="上海市崂山路316号"/>
    <x v="1"/>
    <s v="股份制企业"/>
    <s v="计算机软件"/>
    <m/>
    <m/>
    <x v="0"/>
    <x v="1"/>
    <n v="2"/>
    <x v="1"/>
    <x v="4"/>
    <x v="0"/>
    <n v="0"/>
  </r>
  <r>
    <x v="0"/>
    <x v="810"/>
    <s v="五险一金"/>
    <s v="职位月薪"/>
    <s v="面议"/>
    <d v="2018-03-20T09:30:00"/>
    <m/>
    <x v="0"/>
    <s v="本科"/>
    <s v="2人"/>
    <s v="岗位职责：负责海外控股，IDW，EFT及其相关系统的用户需求分析工作岗位要求：1、较强的建模能力，熟练应用各种UML工具，良好的需求分析和管理能力，熟悉系统开发流程和规则2、有较强的各种金融产品及其背景知识，有金融产品交易系统，财会系统，风控系统等设计、开发经验3、良好的沟通表达能力，团队协作意识，较好的管理用户的能力"/>
    <s v="上海市浦东新区崂山路/上丰路"/>
    <x v="1"/>
    <s v="股份制企业"/>
    <s v="计算机软件"/>
    <m/>
    <m/>
    <x v="0"/>
    <x v="1"/>
    <n v="2"/>
    <x v="1"/>
    <x v="4"/>
    <x v="0"/>
    <n v="0"/>
  </r>
  <r>
    <x v="0"/>
    <x v="811"/>
    <s v="五险一金"/>
    <s v="职位月薪"/>
    <s v="面议"/>
    <d v="2018-03-20T09:30:00"/>
    <m/>
    <x v="0"/>
    <s v="本科"/>
    <s v="3人"/>
    <s v="岗位职责：1、负责投资、风险等项目的产品规划、需求调研、系统分析；2、分析、引导和完善需求，形成合理的产品设计、数据需求、系统开发说明书；3、负责产品开发生命周期中进度的跟踪和管理，保证产品的按时按量完成；4、负责产品视觉和业务逻辑的正确性，调研和拜访优秀供应商和竞品公司；5、响应业务用户的日常咨询，协助排查生产环境的系统使用问题；任职要求：1、大学本科及以上学历，3年以上金融行业工作经验；2、熟悉需求调研方法，较强的业务流程及业务模型分析设计能力，能够通过高效的沟通表达技巧，理清方案，快速把握需求的核心要点；3、需有较强的团队协作精神，有效的沟通技巧，在团队协作中具有精炼思维和解决复杂问题的能力，具备良好的学习能力，责任心强，能够承受较大的工作压力；4、具备很强的学习能力，能够在较短时间内快速掌握新知识，对已知领域有独到见地、并能够在工作中应用过往项目经验。5、熟悉银行、金融公司投资条线或金融公司风险条线数据结构和业务逻辑者优先；6、熟悉大数据基本知识，数据库基本操作，拥有一门编程语言技能者优先。"/>
    <s v="上海市浦东新区崂山路316号"/>
    <x v="1"/>
    <s v="股份制企业"/>
    <s v="计算机软件"/>
    <m/>
    <m/>
    <x v="0"/>
    <x v="1"/>
    <n v="3"/>
    <x v="1"/>
    <x v="4"/>
    <x v="0"/>
    <n v="0"/>
  </r>
  <r>
    <x v="0"/>
    <x v="812"/>
    <m/>
    <s v="职位月薪"/>
    <s v="面议"/>
    <d v="2018-03-18T09:30:00"/>
    <m/>
    <x v="3"/>
    <s v="本科"/>
    <s v="1人"/>
    <s v="工作地点：上海工作职责：规划和设计APP线上智能推荐产品，支持构建个人客户综合金融精准营销模式开展线上互联网化运营，并通过数据检视，制定线上线下经营策略，推动目标达成开展大数据分析建模及应用AI，升级精准营销模式完成上级领导交办的其它工作应聘要求：大学本科以上学历，年龄24-30岁；为人正直诚恳，责任心强，工作积极主动；有APP线上产品运营、或互联网工作经验优先有数据分析基础，能使用SQL、python、SAS等工具语言优先有团队协作和创新意识。能独立思考、规划和解决问题;有意者请将个人简历、学历、学位及身份证正反面扫描件，近期生活彩照，一并发送到以下邮箱。联系人：郑任远zhengrenyuan001@pingan.com.cn郑智勇ZHENGZHIYONG477@pingan.com.cn"/>
    <s v="上海市陆家嘴1333号平安金融大厦                                                        查看职位地图"/>
    <x v="1"/>
    <s v="股份制企业"/>
    <s v="保险"/>
    <m/>
    <m/>
    <x v="3"/>
    <x v="1"/>
    <n v="1"/>
    <x v="1"/>
    <x v="4"/>
    <x v="0"/>
    <n v="0"/>
  </r>
  <r>
    <x v="0"/>
    <x v="813"/>
    <s v="五险一金"/>
    <s v="职位月薪"/>
    <s v="面议"/>
    <d v="2018-03-18T15:00:00"/>
    <m/>
    <x v="0"/>
    <s v="本科"/>
    <s v="20人"/>
    <s v="岗位职责：1.负责分布式数据库需求分析，系统/子系统模块的设计，关键模块和算法的编码实现，单元测试等工作，输出相关文档及算法代码。2.参与质量活动，确保设计、开发、测试工作按时保质完成，追求提高代码质量和服务性能。3.通过和架构师、团队成员紧密合作，承担数据库领域相关模块设计与开发工作。任职要求：1.参与数据库/数据仓库系统模块和算法的编码实现，单元测试等工作，输出相关文档及算法代码，2.参与质量活动，确保设计、开发、测试工作按时保质完成。1、可以熟练使用一种或多种编程语言，例如Linux C/C++等。2、熟悉Linux操作系统、数据库设计和实现原理与方法，能编写基于多线程的程序，熟悉代码优化的规则与技巧者优先；4、熟悉分布式技术理论，并实践经验者优先"/>
    <s v="上海市浦东新区华为基地"/>
    <x v="6"/>
    <s v="民营"/>
    <s v="通信/电信运营、增值服务"/>
    <m/>
    <m/>
    <x v="0"/>
    <x v="1"/>
    <n v="20"/>
    <x v="6"/>
    <x v="0"/>
    <x v="0"/>
    <n v="0"/>
  </r>
  <r>
    <x v="0"/>
    <x v="814"/>
    <m/>
    <s v="职位月薪"/>
    <s v="面议"/>
    <d v="2018-03-20T09:30:00"/>
    <m/>
    <x v="0"/>
    <s v="本科"/>
    <s v="5人"/>
    <s v="岗位职责：1、深度参与平安集团客户价值测算的方法论设计；2、分析集团保险、银行、互联网金融客户价值，测算客户现有价值、市场价值和未来价值；3、深入挖掘集团保险、银行客户的产品和服务需求，并且规划智能推荐/智能投顾体系；4、测算集团内外部各渠道定价，并规划最优客户迁徙路径；5、带领团队，与平安各渠道、各专业公司合作，完成平安集团客户价值管理方面的重大项目，推动客户经营方案落地。岗位要求：1、长期服务于保险、银行、互金等行业，对各类保险产品、银行产品、互金产品非常熟悉；2、拥有资深保险精算经验或银行业务经验，熟悉金融产品和渠道定价；3、在保险用户价值分析、银行用户价值分析、产品和渠道的智能推荐方面拥有深厚经验；4、具备强大的数据挖掘与建模经验，同时精通各种互联网用户数据分析工具和方法论, 有价值模型, crm模型, 风险模型等经验；5、熟悉SAS, SQL, R等数据分析和建模等工具；6、擅长沟通、协调和表达，拥有长期团队管理和跨部门/跨公司协同作战经验。"/>
    <s v="上海市浦东新区"/>
    <x v="1"/>
    <s v="股份制企业"/>
    <s v="计算机软件"/>
    <m/>
    <m/>
    <x v="0"/>
    <x v="1"/>
    <n v="5"/>
    <x v="1"/>
    <x v="4"/>
    <x v="0"/>
    <n v="0"/>
  </r>
  <r>
    <x v="0"/>
    <x v="815"/>
    <s v="五险一金"/>
    <s v="职位月薪"/>
    <s v="6001-8000元/月"/>
    <d v="2018-03-20T09:36:39"/>
    <m/>
    <x v="3"/>
    <s v="本科"/>
    <s v="2人"/>
    <s v="岗位职责：1.独立完成线上授课，如线上直播视频等，加强与客户的交流互动2、配合业务员完成相关任务3、服务好相关客户的工作4、定期与合作客户进行沟通，建立良好的长期合作关系。任职资格：1、女性气质优雅优先，口齿清晰，普通话流利，语音富有感染力；2、拥有证券从业资格证， 证券分析师执业资格3、具备较强的团队精神和优秀的沟通能力；4、性格坚韧，思维敏捷，具备良好的应变能力和承压能力；5、有销售工作经验的优先任职要求："/>
    <s v="杨浦区国权路98号国阳大厦7楼"/>
    <x v="3"/>
    <s v="民营"/>
    <s v="基金/证券/期货/投资"/>
    <n v="6001"/>
    <n v="8000"/>
    <x v="3"/>
    <x v="1"/>
    <n v="2"/>
    <x v="3"/>
    <x v="0"/>
    <x v="1"/>
    <n v="7000.5"/>
  </r>
  <r>
    <x v="0"/>
    <x v="802"/>
    <s v="14薪"/>
    <s v="职位月薪"/>
    <s v="8000-15000元/月"/>
    <d v="2018-03-21T09:25:01"/>
    <m/>
    <x v="0"/>
    <s v="不限"/>
    <s v="3人"/>
    <s v="岗位资格：1、对A股市场研究和交易有浓厚的兴趣；2、3年以上A股市场的财经编辑、研究、交易岗位等相关从业经历；3、对市场新闻信息敏感，能快速挖掘；4、擅长数据分析，能从数据中挖掘出价值并展开进一步研究；和提炼重点；5、善于表达，擅长接地气的研究报告及市场分析撰写、策划专题研究，有出镜经验者优先；6、对市场有深刻的理解，有一定的研究和交易逻辑体系；7、提供最近6个月的交割单。岗位职责：1、负责A股市场研究小组的研究分工、研究框架、内容转化等流程设计优化，及研究员管理；2、围绕A股市场进行深入研究，提供专业研究成果，生成通俗化的内容和YY音频直播；联系人：龙小姐 ? ? ? ? ? ?联系方式：17612115060面试地址：上海市杨浦区1688号湾谷科技园"/>
    <s v="杨浦区国权北路1688号 上海湾谷科技园                                                        查看职位地图"/>
    <x v="4"/>
    <s v="民营"/>
    <s v="基金/证券/期货/投资"/>
    <n v="8000"/>
    <n v="15000"/>
    <x v="0"/>
    <x v="3"/>
    <n v="3"/>
    <x v="4"/>
    <x v="0"/>
    <x v="1"/>
    <n v="11500"/>
  </r>
  <r>
    <x v="0"/>
    <x v="816"/>
    <s v="五险一金"/>
    <s v="职位月薪"/>
    <s v="8000-15000元/月"/>
    <d v="2018-03-19T09:43:14"/>
    <m/>
    <x v="3"/>
    <s v="本科"/>
    <s v="1人"/>
    <s v="岗位职责：1、负责公司实施项目中的软件需求分析、软件测试、实施规划方案制定、项目工作计划的安排、项目实施、客户培训、相关文档编写等工作。2、负责与实施项目客户单位进行沟通。3、负责项目实施过程的跟踪以及验收。4、配合销售人员做好售前技术支持工作。任职要求：一、基本条件1、计算机类相关专业本科及以上学历。2、软件开发或软件实施经验2年以上。3、能吃苦耐劳，能经常出差。4、沟通表达能力较好，思维逻辑清晰，具有较好的学习能力和解决问题能力，具有较好的客户服务意识，具有较高的责任感，能承担一定的工作压力。5、熟悉项目管理理论，能有效推进项目工作计划。二、专业技能要求：1、熟练使用中间件tomcat，weblogic，webSphere中的至少两种。2、熟练使用数据库Oracle，SQLServer，DB2，Postgresql，Inforix中的至少两种3、熟练使用操作系统Linux、AIX、Unix中的至少一种。三、优先条件1、具有1年以上金融行业的工作背景，做过银行软件产品者优先。2、有java开发或ETL开发工作经历者优先。"/>
    <s v="上海市浦东新区瑞昌路277号                                                        查看职位地图"/>
    <x v="0"/>
    <s v="民营"/>
    <s v="计算机软件"/>
    <n v="8000"/>
    <n v="15000"/>
    <x v="3"/>
    <x v="1"/>
    <n v="1"/>
    <x v="0"/>
    <x v="0"/>
    <x v="0"/>
    <n v="11500"/>
  </r>
  <r>
    <x v="0"/>
    <x v="817"/>
    <s v="五险一金"/>
    <s v="职位月薪"/>
    <s v="8001-10000元/月"/>
    <d v="2018-03-20T12:11:17"/>
    <m/>
    <x v="3"/>
    <s v="本科"/>
    <s v="1人"/>
    <s v="岗位概述：1年及以上.net 开发或测试或运维经验，有系统运维经验优先，沟通能力好。岗位要求：1、具有 1年及以上开发或测试或运维经验；2、了解SQL Server数据库；3、思路清晰，逻辑思维能力强，工作规范；4、具备良好的沟通合作技巧，较强的责任心及团队合作精神；5、具备地产业务流程 及 BPM实施运维经验者优先；6、具有Web系统运维经验优先。"/>
    <s v="上海普陀区中江路（大渡河地铁站）"/>
    <x v="3"/>
    <s v="外商独资"/>
    <s v="计算机软件"/>
    <n v="8001"/>
    <n v="10000"/>
    <x v="3"/>
    <x v="1"/>
    <n v="1"/>
    <x v="3"/>
    <x v="7"/>
    <x v="0"/>
    <n v="9000.5"/>
  </r>
  <r>
    <x v="0"/>
    <x v="818"/>
    <s v="五险一金"/>
    <s v="职位月薪"/>
    <s v="10001-15000元/月"/>
    <d v="2018-03-21T09:24:24"/>
    <m/>
    <x v="1"/>
    <s v="本科"/>
    <s v="5人"/>
    <s v="药物分析研究员职位描述职责描述：1、负责新药研发项目中相关的质量研究工作，包括分析方法的建立 及分析方法的验证等，负责编写新药研究质量标准及相关申报资料；2、负责产品的稳定性研究，负责公司研发新药的稳定性考察，并对试验数据结果进行汇总、分析。撰写相关的报批资料。3、根据项目实验规划安排试验，对试验数据和资料真实性负责。4、原料、中间体、成品的检验。5、检验仪器的日常保养及维护。职位要求：1、药物分析或相关专业本科以上学历。具有高度的责任心与敬业精神，及良好的沟通能力，具备良好的团队精神和职业素养。2、能独立进行各项试验，熟悉各类分析检测方法，会操作HPLC，GC，LC-MS等，动手能力强，并能解决试验过程中的问题。3、具有一定英语读写能力，能独立阅读、翻译英语资料；4、能独立完成交待的任务，可起草相关的分析方法，验证文件；"/>
    <s v="上海市张江高科技园区郭守敬路199号中医药创新大楼                                                        查看职位地图"/>
    <x v="5"/>
    <s v="民营"/>
    <s v="医药/生物工程"/>
    <n v="10001"/>
    <n v="15000"/>
    <x v="1"/>
    <x v="1"/>
    <n v="5"/>
    <x v="5"/>
    <x v="0"/>
    <x v="0"/>
    <n v="12500.5"/>
  </r>
  <r>
    <x v="0"/>
    <x v="191"/>
    <m/>
    <s v="职位月薪"/>
    <s v="6000-10000元/月"/>
    <d v="2018-03-15T17:39:19"/>
    <m/>
    <x v="0"/>
    <s v="硕士"/>
    <s v="1人"/>
    <s v="Responsibilities:1. Provides statistical methodology support in the delivery of standard and custom studies.2. Applies statistical design and methodology to meet client information needs, conducts statistical analyses to derive conclusions from the study and assists in preparing written summaries of study results.3. Works as part of a team in preparing analysis plans and statistical reports and performs validation of statistical analysis.4. Works on projects of limited scope within defined procedures and practices.Requirements:1. Proficient in oral and written English2. Master&amp;#39;s degree, or equivalent, in Statistics, Mathematics, or related field with up to 2 years of experience in operations research, market research, or applied statistics.3. Regression analysis, sampling, and basic knowledge of SAS programming languages in both PC and mainframe environments.4.1year or above experience;"/>
    <s v="上海市静安区北京西路968号嘉地中心12楼，15楼                                                        查看职位地图"/>
    <x v="3"/>
    <s v="外商独资"/>
    <s v="医药/生物工程"/>
    <n v="6000"/>
    <n v="10000"/>
    <x v="0"/>
    <x v="0"/>
    <n v="1"/>
    <x v="3"/>
    <x v="7"/>
    <x v="0"/>
    <n v="8000"/>
  </r>
  <r>
    <x v="0"/>
    <x v="819"/>
    <s v="五险一金"/>
    <s v="职位月薪"/>
    <s v="8000-15000元/月"/>
    <d v="2018-03-21T09:12:45"/>
    <m/>
    <x v="3"/>
    <s v="大专"/>
    <s v="2人"/>
    <s v="岗位职责： 1. 熟悉相关分析化学技术（高效液相色谱仪，液相色谱质谱联用仪，核磁共振仪）； 2．能独立地进行分析仪器地操作，管理维护，和故障排除； 3．按时完成样品测试工作； 4，及时处理实验数据，提供相关报告。  职位要求： 1. 本科以上学历，分析化学或有机化学专业，至少二年的实验室工作经验； 2. 有NMR、LCMS、HPLC操作经验，有制备液相操作经验者优先； 3．熟悉实验仪器维修，故障排除； 4. 有责任心，较强的沟通能力； 5．有团队合作精神、敬业和服务精神。"/>
    <s v="上海市张江高科技产业东区仁庆路509号3幢                                                        查看职位地图"/>
    <x v="4"/>
    <s v="外商独资"/>
    <s v="医药/生物工程"/>
    <n v="8000"/>
    <n v="15000"/>
    <x v="3"/>
    <x v="2"/>
    <n v="2"/>
    <x v="4"/>
    <x v="7"/>
    <x v="0"/>
    <n v="11500"/>
  </r>
  <r>
    <x v="0"/>
    <x v="785"/>
    <s v="五险一金"/>
    <s v="职位月薪"/>
    <s v="10001-15000元/月"/>
    <d v="2018-03-15T09:16:29"/>
    <m/>
    <x v="1"/>
    <s v="大专"/>
    <s v="1人"/>
    <s v="职位要求：1、精通MySQL高可用集群配置，能对数据库进行配置优化问题排查。2、精通SQL语句，能够对SQL查询进行优化，定制SQL规范。3、精通数据库表结构设计，能针对性提出数据库表结构设计方案。4、熟悉MyCAT，Cobar等数据库集群中间件。5、熟悉redis、MongoDB等NoSql数据库性能参数，集群配置，故障排查。6、熟悉Java开发语言并具有数据库分库分表设计方案落地相关经验者优先。工作职责：1、定制数据库流程管理，环境配置规范标准。2、定制SQL规范，并定期检查SQL语句的规范执行情况。3、对项目相关数据库表，视图，SQL查询进行调优。4、负责数据库的运维监控，数据备份管理，确保数据安全。5、负责MySQL、Redis、Mongodb的性能优化，故障检查，确保数据库稳定运行。6、负责数据库分库分表的方案设计执行。"/>
    <s v="上海市宝山区长江西路2687号（独栋办公楼，毗邻政府行政中心，近地铁一号线通河新村站）"/>
    <x v="0"/>
    <s v="民营"/>
    <s v="IT服务(系统/数据/维护)"/>
    <n v="10001"/>
    <n v="15000"/>
    <x v="1"/>
    <x v="2"/>
    <n v="1"/>
    <x v="0"/>
    <x v="0"/>
    <x v="0"/>
    <n v="12500.5"/>
  </r>
  <r>
    <x v="0"/>
    <x v="820"/>
    <s v="五险一金"/>
    <s v="职位月薪"/>
    <s v="6001-8000元/月"/>
    <d v="2018-03-20T09:36:33"/>
    <m/>
    <x v="0"/>
    <s v="本科"/>
    <s v="2人"/>
    <s v="岗位职责：1.独立完成线上授课，如线上YY直播视频等，加强与客户的交流互动2、配合业务员完成相关任务3、服务好相关客户的工作4、定期与合作客户进行沟通，建立良好的长期合作关系。任职资格：1、18-30岁，口齿清晰，普通话流利，语音富有感染力；2、拥有证券从业资格证， 证券分析师执业资格者优先3、具备较强的学习能力和优秀的沟通能力；4、性格坚韧，思维敏捷，具备良好的应变能力和承压能力；5、有销售工作经验的优先、半小时~一小时路程优先工作时间：朝九晚五点半：上午9点上班，中午休息一个半小时，下午3点休息半个小时，5点半下班，每天工作时间6个半小时周末固定双休任职要求："/>
    <s v="杨浦区国权路98号国阳大厦7楼"/>
    <x v="3"/>
    <s v="民营"/>
    <s v="基金/证券/期货/投资"/>
    <n v="6001"/>
    <n v="8000"/>
    <x v="0"/>
    <x v="1"/>
    <n v="2"/>
    <x v="3"/>
    <x v="0"/>
    <x v="1"/>
    <n v="7000.5"/>
  </r>
  <r>
    <x v="0"/>
    <x v="821"/>
    <s v="五险一金"/>
    <s v="职位月薪"/>
    <s v="6001-8000元/月"/>
    <d v="2018-03-20T10:24:15"/>
    <m/>
    <x v="0"/>
    <s v="不限"/>
    <s v="2人"/>
    <s v="岗位职责:1、统计分析区域市场营销活动计划，含周度，月度的计划，并敦促区域进行整改2、统计分析区域市场营销活动结果，含周度，月度的计划，并敦促区域给出活动改进措施3、及时和区域市场经理沟通发现的市场活动问题4、优秀活动案例分析，每周总结分析优秀活动亮点，并推广到全国经销商5、KBU费用核销材料的核查，核查费用核销的合理性和合规性6、其他上级安排的任务任职要求：1、大学本科以上专业2、数据统计分析类岗位服务2年以上，最好有汽车行业服务经验3、了解汽车经销商终端活动4、沟通能力强5、精通办公软件，尤其精于数据统计分析工作"/>
    <s v="嘉定区安亭"/>
    <x v="4"/>
    <s v="民营"/>
    <s v="广告/会展/公关"/>
    <n v="6001"/>
    <n v="8000"/>
    <x v="0"/>
    <x v="3"/>
    <n v="2"/>
    <x v="4"/>
    <x v="0"/>
    <x v="0"/>
    <n v="7000.5"/>
  </r>
  <r>
    <x v="0"/>
    <x v="822"/>
    <s v="五险一金"/>
    <s v="职位月薪"/>
    <s v="3500-5000元/月"/>
    <d v="2018-03-21T08:53:27"/>
    <m/>
    <x v="3"/>
    <s v="本科"/>
    <s v="10人"/>
    <s v="职位描述：水、土、空气、玩具样品的有机类测试，包括VOCs、SVOCs、Phthalates、PAHs等；严格按SOP执行所负责的检测工作；确保检测记录及时、完整；按QA/QC要求执行检测工作，对测试数据进行初步核查；对测试过程出现的任何异常，向组长报告；对负责的仪器设备的使用情况及时记录，负责仪器设备的日常维护保养；协助新方法的开发和验证；负责区域的HSE工作；组长安排的其它工作。职位要求：化学或环境相关专业本科以上学历；扎实的化学分析基础理论知识，对分析化学实验工作感兴趣；熟练操作和维护GC/GCMS或HPLC，会使用Agilent设备优先考虑；大学英语四级以上，能够熟练阅读；2年以上实验室工作经历优先；熟练使用办公软件；良好的沟通能力及抗压能力；诚实守信、品行端正、责任心强，有团队合作精神。"/>
    <s v="闸北区万荣路1218弄D栋2号6楼                                                        查看职位地图"/>
    <x v="0"/>
    <s v="国企"/>
    <s v="检验/检测/认证"/>
    <n v="3500"/>
    <n v="5000"/>
    <x v="3"/>
    <x v="1"/>
    <n v="10"/>
    <x v="0"/>
    <x v="6"/>
    <x v="0"/>
    <n v="4250"/>
  </r>
  <r>
    <x v="0"/>
    <x v="823"/>
    <s v="五险一金"/>
    <s v="职位月薪"/>
    <s v="3500-5000元/月"/>
    <d v="2018-03-21T08:38:35"/>
    <m/>
    <x v="3"/>
    <s v="本科"/>
    <s v="3人"/>
    <s v="职位描述：水、土、空气、玩具样品的无机类测试，包括重金属、类金属、TOC等；严格按SOP执行所负责的检测工作；确保检测记录及时、完整；按QA/QC要求执行检测工作，对测试数据进行初步核查；对测试过程出现的任何异常，向组长报告；对负责的仪器设备的使用情况及时记录，负责仪器设备的日常维护保养；协助新方法的开发和验证；组长安排的其它工作。职位要求：化学或环境相关专业本科以上学历；扎实的化学分析基础理论知识，对分析化学实验工作感兴趣；会使用和维护ICP、ICP-MS、测汞仪、TOC；大学英语四级以上，能够熟练阅读；2年以上实验室工作经历；熟练使用办公软件；良好的沟通能力及抗压能力；诚实守信、品行端正、责任心强，有团队合作精神。"/>
    <s v="闸北区万荣路1218弄D栋2号6楼                                                        查看职位地图"/>
    <x v="0"/>
    <s v="国企"/>
    <s v="检验/检测/认证"/>
    <n v="3500"/>
    <n v="5000"/>
    <x v="3"/>
    <x v="1"/>
    <n v="3"/>
    <x v="0"/>
    <x v="6"/>
    <x v="0"/>
    <n v="4250"/>
  </r>
  <r>
    <x v="0"/>
    <x v="335"/>
    <s v="五险一金"/>
    <s v="职位月薪"/>
    <s v="3000-5000元/月"/>
    <d v="2018-03-21T08:57:16"/>
    <m/>
    <x v="0"/>
    <s v="不限"/>
    <s v="2人"/>
    <s v="1、负责为客户提供数据库的技术支持；2、维持客户关系。要求：1、计算机相关专业大专以上学历，有无相关工作经验均可；2、有一定的学习和创新能力，沟通表达及分析与解决问题的能力；3、有数据库软件oracle/mysql/sqlserver基础者优先；?4、有Linux基础者优先；工作地点：上海闵行区工作地址闵行区虹井路225号612室"/>
    <s v="闵行区虹井路225号612室"/>
    <x v="4"/>
    <s v="民营"/>
    <s v="IT服务(系统/数据/维护)"/>
    <n v="3000"/>
    <n v="5000"/>
    <x v="0"/>
    <x v="3"/>
    <n v="2"/>
    <x v="4"/>
    <x v="0"/>
    <x v="0"/>
    <n v="4000"/>
  </r>
  <r>
    <x v="0"/>
    <x v="824"/>
    <s v="年底双薪"/>
    <s v="职位月薪"/>
    <s v="6001-8000元/月"/>
    <d v="2018-03-21T09:49:53"/>
    <m/>
    <x v="3"/>
    <s v="本科"/>
    <s v="1人"/>
    <s v="岗位职责：1、?承担新药研发过程中候选药物结构鉴定工作；2、 承担新药研发过程中候选药物部分反应监控、纯度分析工作；3、?承担新药及仿制药杂质结构鉴定工作；4、?及时记录和整理试验的原始记录及相关文件，保证数据和记录的合规性；5、?对仪器设备进行日常维护和管理；6、?完成公司安排的其他任务。岗位要求1、药物分析、化学分析或其他相关专业本科以上学历；2、本科3年以上相关工作经验，或硕士2年以上相关工作经验，了解质谱分析原理，具有Agilent?LC-MS分析经验的优先考虑；3、?具备良好的协调与沟通能力，组织计划能力；有团队精神，工作积极性高，责任心强，细心。"/>
    <s v="闵行区金都路4289号7号楼3楼"/>
    <x v="2"/>
    <s v="合资"/>
    <m/>
    <n v="6001"/>
    <n v="8000"/>
    <x v="3"/>
    <x v="1"/>
    <n v="1"/>
    <x v="2"/>
    <x v="3"/>
    <x v="0"/>
    <n v="7000.5"/>
  </r>
  <r>
    <x v="0"/>
    <x v="825"/>
    <s v="五险一金"/>
    <s v="职位月薪"/>
    <s v="6001-8000元/月"/>
    <d v="2018-03-21T09:15:09"/>
    <m/>
    <x v="3"/>
    <s v="本科"/>
    <s v="2人"/>
    <s v="岗位职责：1. 调研并跟踪调行业动态、静态数据和重大事件，研究化工产业短期和中长期发展趋势2. 通过团队合作，对市场资讯进行分析、研究和提炼，发布及时资讯和专业研究报告，供客户做决策依据3. 巩固和开发良好的客户关系，与市场第一线的主要参与者保持密切的沟通4. 关注宏观经济政策和事件，并对国内外、上下游的产业链供需情况进行研究及跟踪任职要求：1. 本科或研究生学历，化工、高分子、精细化工类相关专业2. CET-6，有流利的英语交流和写作能力3. 较强的执行力、严密的逻辑思维及分析能力4. 具备较好的沟通能力，善于团队合作5. 表达清晰流畅，有亲和力6.有咨询行业工作经验或项目开发经验的有限考虑"/>
    <s v="上海市宝山区一二八纪念路928号万达广场2号楼1612室                                                        查看职位地图"/>
    <x v="4"/>
    <s v="民营"/>
    <s v="互联网/电子商务"/>
    <n v="6001"/>
    <n v="8000"/>
    <x v="3"/>
    <x v="1"/>
    <n v="2"/>
    <x v="4"/>
    <x v="0"/>
    <x v="0"/>
    <n v="7000.5"/>
  </r>
  <r>
    <x v="0"/>
    <x v="794"/>
    <m/>
    <s v="职位月薪"/>
    <s v="4000-5000元/月"/>
    <d v="2018-03-20T15:13:26"/>
    <m/>
    <x v="0"/>
    <s v="不限"/>
    <s v="2人"/>
    <s v="协助分析师工作 统计整理数据 撰写基本面经济报告 维护直播室氛围 和主持人嘉宾适量互动"/>
    <s v="上海市静安区共和新路2802号智苑文创空间1号楼104                                                        查看职位地图"/>
    <x v="4"/>
    <s v="民营"/>
    <s v="互联网/电子商务"/>
    <n v="4000"/>
    <n v="5000"/>
    <x v="0"/>
    <x v="3"/>
    <n v="2"/>
    <x v="4"/>
    <x v="0"/>
    <x v="0"/>
    <n v="4500"/>
  </r>
  <r>
    <x v="0"/>
    <x v="238"/>
    <s v="五险一金"/>
    <s v="职位月薪"/>
    <s v="6000-10000元/月"/>
    <d v="2016-05-08T00:00:20"/>
    <m/>
    <x v="0"/>
    <s v="本科"/>
    <s v="1人"/>
    <s v="岗位职责：1．对企业财务分析制度的完善提供合理化建议，并协助财务分析部经理草拟财务分析制度；2．实时掌握企业财务状况，并从盈利能力、偿债能力、变现能力、运营效率等各个角度对企业财务状况进行分析；3．按要求定期提供财务分析报告，以协助管理层制定本企业中长期发展规划；4．协助企业领导、管理人员开展生产经营评估分析、过程分析和最终的项目评审，并提供生产经营项目财务分析报告；5．协同预算人员对企业财务计划和预算执行情况进行调研，并撰写相关的分析报告；6．协助财务分析经理建立预算管理体系，为预算工作建立相应配套的执行、控制机制；7．在财务分析经理的指导下，根据企业年度经营目标组织编制企业财务预算纲要及财务部应编制的各项预算，包括投资收益预算、资本性收支预算、现金流量预算等；8. 负责汇总、整理财务数据，编制集团合并报表；9．按时完成领导交办的其他相关工作岗位要求：1. 具有一定的财务岗位工作经验；2. 精通财务管理的各流程，熟悉各种组织形式下企业财务管理 工作，精通预算管理工作；3. 具备数字敏感性和良好的数据分析能力，擅长财务分析，能够从经营报表数据评价、判断企业财务状况、经营效果，并具备较强的文字综合表达能力；4. 具有较强的沟通、协调能力和团队精神；5. 熟练使用电脑、财务软件及office办公软件；6. 为人诚实、正直，原则性强，敬业负责，工作细心，具有良好的职业道德和较强的执行力。"/>
    <s v="上海市杨浦区凤城路1号1幢5楼                                                        查看职位地图"/>
    <x v="3"/>
    <s v="国企"/>
    <s v="租赁服务"/>
    <n v="6000"/>
    <n v="10000"/>
    <x v="0"/>
    <x v="1"/>
    <n v="1"/>
    <x v="3"/>
    <x v="6"/>
    <x v="0"/>
    <n v="8000"/>
  </r>
  <r>
    <x v="0"/>
    <x v="826"/>
    <m/>
    <s v="职位月薪"/>
    <s v="面议"/>
    <d v="2018-03-20T15:00:00"/>
    <m/>
    <x v="4"/>
    <m/>
    <s v="若干"/>
    <s v="工作职责：负责声音场景分析的研究工作，具体包括：声音事件检测、远场说话人识别、声源定位和跟踪等方向；涉及的技术领域包括：机器学习、麦克风阵列、音频信号处理。工作要求：-熟悉机器学习在音频信号处理领域的前沿算法，在下列相关领域内取得过实际的工作成果：语音识别、说话人识别、声学事件检测、声学场景分类、音源分离、麦克风阵列等；具备深度学习的背景、用深度框架解决音频问题的实践经验；具备声学、心理声学方面的基本知识；具备一定的编程能力，如C/C++, python等；计算机、电子等相关专业博士学历。"/>
    <m/>
    <x v="6"/>
    <s v="民营"/>
    <s v="IT服务(系统/数据/维护)"/>
    <m/>
    <m/>
    <x v="4"/>
    <x v="6"/>
    <m/>
    <x v="6"/>
    <x v="0"/>
    <x v="0"/>
    <n v="0"/>
  </r>
  <r>
    <x v="0"/>
    <x v="827"/>
    <s v="14薪"/>
    <s v="职位月薪"/>
    <s v="6001-8000元/月"/>
    <s v="0002-01-01 00:00:00"/>
    <m/>
    <x v="3"/>
    <s v="本科"/>
    <s v="2人"/>
    <s v="岗位职责：岗位职责：1.按月编制会计管理报表，分析公司经营成果，提出经营建议；2.协助上级领导建立财务数据分析体系和财务分析系统；3.及时准确的完成月度季度年度的管理报表及财务分析报告；4.参与制定半年全年财务预算，月度滚动财务预测，并将结果与计划对比，进行差异分析；5.与各部门沟通，协助预算调整、追踪等事项；6.上级主管交办的其他临时性事项。任职要求：任职要求：1.会计、财务管理本科以上学历；2.工作年限1年以上，有财务分析经验者优先；3.熟悉国家财会、投资、税务、金融等相关法律法规；4.熟练使用各类办公软件，EXCEL达到精通水平；5.有团队合作精神和较强沟通能力；6.诚实、守信、务实、细致、勤奋，责任感强、工作积极主动，具备创业精神和心态。"/>
    <s v="上海市长宁区新泾镇通协路268号尚品都汇a701                                                        查看职位地图"/>
    <x v="1"/>
    <s v="民营"/>
    <s v="房地产/建筑/建材/工程"/>
    <n v="6001"/>
    <n v="8000"/>
    <x v="3"/>
    <x v="1"/>
    <n v="2"/>
    <x v="1"/>
    <x v="0"/>
    <x v="0"/>
    <n v="7000.5"/>
  </r>
  <r>
    <x v="0"/>
    <x v="828"/>
    <s v="五险一金"/>
    <s v="职位月薪"/>
    <s v="12000-15000元/月"/>
    <d v="2018-03-21T10:08:55"/>
    <m/>
    <x v="1"/>
    <s v="本科"/>
    <s v="4人"/>
    <s v="1.计算机、通信专业专科以上学历；2.连续3年及以上oracle数据库维护经验；3.熟练掌握在Linux/Unix系统下ORACLE（包括DG和RAC等）的安装、配置，补丁升级等工作；熟练掌握Linux脚本语言编程，能编写日常维护需要的脚本；4.擅长ORACLE生产环境管理维护，包括数据库的数据迁移、备份恢复，数据库的监控、以及数据库故障诊断与排除；5.有较强的应变能力，有责任心，对人热情，良好的团队合作精神，优秀的团队合作意识，工作耐心仔细，积极上进，热爱技术，钻研能力，乐于接受有挑战性的任务。6.OCP证书者优先。7.熟悉MySQL、Python优先，不是必须项。8:适应短期出差（江浙为主）9:薪资待遇：12000-15000（具体可面议）"/>
    <s v="闵行区宜山路1618号                                                        查看职位地图"/>
    <x v="4"/>
    <s v="民营"/>
    <s v="IT服务(系统/数据/维护)"/>
    <n v="12000"/>
    <n v="15000"/>
    <x v="1"/>
    <x v="1"/>
    <n v="4"/>
    <x v="4"/>
    <x v="0"/>
    <x v="0"/>
    <n v="13500"/>
  </r>
  <r>
    <x v="0"/>
    <x v="829"/>
    <s v="每年多次调薪"/>
    <s v="职位月薪"/>
    <s v="5000-7000元/月"/>
    <d v="2018-03-07T19:00:00"/>
    <m/>
    <x v="0"/>
    <s v="不限"/>
    <s v="1人"/>
    <s v="岗位职责：1、公司经营数据的整理、统计和分析；2、按照上级要求完成各项分析报告。任职要求：1、熟悉使用Excel、Word、Ppt等办公软件，熟练使用数据透视表、各大函数；2、熟悉至少一款数据库软件；3、掌握SPSS等数据分析软件或者SQL语言者优先录用。"/>
    <s v="宝山区长江路258号中成智谷园区C3                                                        查看职位地图"/>
    <x v="6"/>
    <s v="民营"/>
    <s v="跨领域经营"/>
    <n v="5000"/>
    <n v="7000"/>
    <x v="0"/>
    <x v="3"/>
    <n v="1"/>
    <x v="6"/>
    <x v="0"/>
    <x v="0"/>
    <n v="6000"/>
  </r>
  <r>
    <x v="0"/>
    <x v="830"/>
    <s v="创业公司"/>
    <s v="职位月薪"/>
    <s v="4001-6000元/月"/>
    <d v="2018-03-16T14:16:24"/>
    <m/>
    <x v="3"/>
    <s v="大专"/>
    <s v="1人"/>
    <s v="职位描述：1、用户运营：策划并执行运营策略（如用户的留存、促活等）；?2、市场推广：利用自媒体渠道和工具推广品牌，制造内容，增加曝光；?3、各段业务及运营工作的数据统计和分析，并给出调整策略。4、挖掘、收集并反馈用户需求。职位要求：1、有良好的运营工作方法和经验。2、思维敏捷，有良好的创造力，想象力；有强烈的责任心，具备较强的学习能力；3、有一定的文案功底和组织能力。4、有用户运营工作经验的优先考虑。5、性格开朗，可以逗逼，得接地气。"/>
    <s v="徐汇区石龙路                                                        查看职位地图"/>
    <x v="4"/>
    <s v="民营"/>
    <s v="互联网/电子商务"/>
    <n v="4001"/>
    <n v="6000"/>
    <x v="3"/>
    <x v="2"/>
    <n v="1"/>
    <x v="4"/>
    <x v="0"/>
    <x v="0"/>
    <n v="5000.5"/>
  </r>
  <r>
    <x v="0"/>
    <x v="831"/>
    <s v="五险一金"/>
    <s v="职位月薪"/>
    <s v="7000-10000元/月"/>
    <d v="2018-02-23T15:53:34"/>
    <m/>
    <x v="0"/>
    <s v="不限"/>
    <s v="1人"/>
    <s v="岗位职责：1、负责日常业务报表的设计、报送；2、负责相关部门数据需求处理；3、不定期进行专题类数据分析，专题内容涵盖业务、推广等，为运营管理提供数据支持和合理化建议；4、撰写数据分析报告、协助报告宣讲，包括但不仅限于专题类、月报、年报等；5、协助财务完成内部业绩核算、活动成本等；6、其他各项数据分析工作。任职要求：1、计算机、数学、统计学相关专业本科及以上学历，1年左右工作经验，优秀应届毕业生也可考虑。2、了解Hadoop平台，精通hive、SQL，能写复杂的hql/sql，有一定的hql/sql性能调优经验；3、精通EXCEL、PPT等常用OFFICE软件，熟悉神策、友盟、GA等分析工具优先；4、对数据敏感，有较好的逻辑思维能力、沟通表达与文本交付能力；5、有用户分析、互联网行业数据分析相关经验优先。"/>
    <s v="公司总部地址:上海市普陀区金沙江路1518弄近铁城市广场4楼"/>
    <x v="6"/>
    <s v="外商独资"/>
    <s v="互联网/电子商务"/>
    <n v="7000"/>
    <n v="10000"/>
    <x v="0"/>
    <x v="3"/>
    <n v="1"/>
    <x v="6"/>
    <x v="7"/>
    <x v="0"/>
    <n v="8500"/>
  </r>
  <r>
    <x v="0"/>
    <x v="832"/>
    <s v="绩效奖金"/>
    <s v="职位月薪"/>
    <s v="5500-7000元/月"/>
    <d v="2018-03-21T09:52:50"/>
    <m/>
    <x v="0"/>
    <s v="大专"/>
    <s v="1人"/>
    <s v="岗位要求：1.收集并跟进销售部销售数据进展等；2.维护系统数据，SAP系统信息维护；3.经销商网点维护及APP绑定；4.行政信息化管理工作，包括信息平台更新及管理等；5.完成分处经理及销售行政经理交办的其它工作；任职资格：1、大专以上学历2、1年以上快消行业销售助理工作经验3、OFFICE操作熟练，EXCLE操作能力优秀者优先考虑4、耐心、沟通能力佳，抗压性强福利：1、每年根据个人绩效考核表现提供涨薪机会；2、入职满一年后享受年度免费体检福利；3、节日礼包；4、企业年度旅游；5、双休，5-15天带薪年假，婚假/产假等全薪假期；6、有利的发展空间和晋升平台。"/>
    <s v="上海市普陀区长寿路652号10号楼308室"/>
    <x v="3"/>
    <s v="民营"/>
    <s v="快速消费品（食品/饮料/烟酒/日化）"/>
    <n v="5500"/>
    <n v="7000"/>
    <x v="0"/>
    <x v="2"/>
    <n v="1"/>
    <x v="3"/>
    <x v="0"/>
    <x v="0"/>
    <n v="6250"/>
  </r>
  <r>
    <x v="0"/>
    <x v="833"/>
    <m/>
    <s v="职位月薪"/>
    <s v="面议"/>
    <d v="2018-03-20T09:30:00"/>
    <m/>
    <x v="0"/>
    <s v="本科"/>
    <s v="5人"/>
    <s v="岗位职责：1、基于平安集团客户价值经营需求，梳理数据体系并完成数据集市的整体规划；2、深入沟通、理解业务需求，负责数据集市的架构设计，包括业务数据模型和报表设计等；3、对接和指导IT开发团队，完成数据集市的开发工作；4、制定数据集市标准化管理制度，并持续推动数据集市的优化。岗位要求：1、计算机、数学、统计学等专业背景；2、长期服务于金融行业，熟悉金融业务和金融数据逻辑；3、精通数据集市相关技术架构和数据建模；4、精通主流BI工具、报表管理与应用系统，有大型平台、集市类数据建设工作经验；5、擅长沟通、协调和表达，拥有团队管理和跨部门/跨公司项目管理经验。"/>
    <s v="上海市浦东新区"/>
    <x v="1"/>
    <s v="股份制企业"/>
    <s v="计算机软件"/>
    <m/>
    <m/>
    <x v="0"/>
    <x v="1"/>
    <n v="5"/>
    <x v="1"/>
    <x v="4"/>
    <x v="0"/>
    <n v="0"/>
  </r>
  <r>
    <x v="0"/>
    <x v="337"/>
    <s v="五险一金"/>
    <s v="职位月薪"/>
    <s v="10000-20000元/月"/>
    <d v="2018-03-21T11:24:14"/>
    <m/>
    <x v="3"/>
    <s v="大专"/>
    <s v="6人"/>
    <s v="岗位职责：1.根据应用系统业务需求，使用存储过程、函数，进行接口的编写。2.使用存储过程，进行数据分析、整理、数据报表的相关开发。3.根据业务部门的相关需求，能独立的分析相关需求，有表结构设计经验，按需提取数据。4.数据库分析，调优，能读懂sql，定位问题并更正。任职要求：1.熟悉Oracle数据库，熟悉PL/SQL，能独立编写存储过程，函数，掌握使用PL/SQL Develop开发工具。2.具有Oracle数据库软件开发相关开发经验，曾经有过金融同业项目、工作经验者优先。3.具有报表相关的开发经验，熟练掌握窗口函数的使用，通过sql实现不同维度的报表处理。4.具有较强的理解能力，能根据产生的问题，快速定位问题，分析产生问题的原因。5.具有较强的责任心与客户服务意识，明确客户的相关业务需求。6.具有良好的沟通能力及团队合作精神。"/>
    <s v="浦东新区唐镇                                                        查看职位地图"/>
    <x v="4"/>
    <s v="民营"/>
    <s v="计算机软件"/>
    <n v="10000"/>
    <n v="20000"/>
    <x v="3"/>
    <x v="2"/>
    <n v="6"/>
    <x v="4"/>
    <x v="0"/>
    <x v="0"/>
    <n v="15000"/>
  </r>
  <r>
    <x v="0"/>
    <x v="834"/>
    <m/>
    <s v="职位月薪"/>
    <s v="面议"/>
    <d v="2018-03-20T09:30:00"/>
    <m/>
    <x v="0"/>
    <s v="本科"/>
    <s v="5人"/>
    <s v="岗位职责：1、深度参与平安集团客户价值测算的方法论设计；2、分析集团保险、银行、互联网金融客户价值，测算客户现有价值、市场价值和未来价值；3、深入挖掘集团保险、银行客户的产品和服务需求，并且规划智能推荐/智能投顾体系；4、测算集团内外部各渠道定价，并规划最优客户迁徙路径；5、带领团队，与平安各渠道、各专业公司合作，完成平安集团客户价值管理方面的重大项目，推动客户经营方案落地。岗位要求：1、长期服务于保险、银行、互金等行业，对各类保险产品、银行产品、互金产品非常熟悉；2、拥有资深保险精算经验或银行业务经验，熟悉金融产品和渠道定价；3、在保险用户价值分析、银行用户价值分析、产品和渠道的智能推荐方面拥有深厚经验；4、具备强大的数据挖掘与建模经验，同时精通各种互联网用户数据分析工具和方法论, 有价值模型, crm模型, 风险模型等经验；5、熟悉SAS, SQL, R等数据分析和建模等工具；6、擅长沟通、协调和表达，拥有长期团队管理和跨部门/跨公司协同作战经验。"/>
    <s v="上海市浦东新区"/>
    <x v="1"/>
    <s v="股份制企业"/>
    <s v="计算机软件"/>
    <m/>
    <m/>
    <x v="0"/>
    <x v="1"/>
    <n v="5"/>
    <x v="1"/>
    <x v="4"/>
    <x v="0"/>
    <n v="0"/>
  </r>
  <r>
    <x v="0"/>
    <x v="835"/>
    <s v="五险一金"/>
    <s v="职位月薪"/>
    <s v="10000-11000元/月"/>
    <d v="2018-03-21T08:50:36"/>
    <m/>
    <x v="1"/>
    <s v="本科"/>
    <s v="1人"/>
    <s v="岗位职责：1.协助部门负责人编制财务分析制度和办法；2.定期对各分子公司财务进行检查，及时了解事业部总部和各部门以及下属公司的财务状况，并从收入、成本、费用等各角度对财务状况进行分析，并按制度要求定期报送专业的分析报告；3.协助部门负责人对各单位全面预算执行情况及阿米巴完成情况进行分析调研，撰写相关的分析报告；协助部门负责人按照要求定期编制阿米巴汇总报表及合并报表；4.配合部门负责人开展经营分析工作，提出财务经营分析的专业看法，并提出建设性的改善建议；5.编制事业部运营简报，确保相关数据的准确性；6.兼任事业部总部出纳职位；领导了交办的其他事务；任职要求：1.本科及以上学历，会计或财务管理相关专业，有注册会计师资格者优先；2.熟悉财务管理流程，至少具有3年财务分析管理经验；3.掌握财务各方面软件，熟练运用PPT等办公软件，善于分析总结；4.有较强的沟通能力和人际交往能力。本岗位为天邦股份旗下拾食品事业部财务与督察部分析评价主管岗位，年薪15k；公司目前处在快速发展期，正在等待优秀的您加入！"/>
    <s v="上海市徐汇区桂箐路65号新研大厦B座11层                                                        查看职位地图"/>
    <x v="1"/>
    <s v="上市公司"/>
    <s v="农/林/牧/渔"/>
    <n v="10000"/>
    <n v="11000"/>
    <x v="1"/>
    <x v="1"/>
    <n v="1"/>
    <x v="1"/>
    <x v="2"/>
    <x v="0"/>
    <n v="10500"/>
  </r>
  <r>
    <x v="0"/>
    <x v="23"/>
    <s v="五险一金"/>
    <s v="职位月薪"/>
    <s v="8000-15000元/月"/>
    <d v="2018-03-21T08:56:33"/>
    <m/>
    <x v="0"/>
    <s v="本科"/>
    <s v="1人"/>
    <s v="职责：1、高质高效完成各类统计分析并能有效地分析和处理大型数据集2、运用各类统计学、数学工具进行风险分析、产品分析，为制度政策的建立提供数据依据及决策支持3、负责日常报表的生成以及报表内容/流程的优化4、协助上级领导对制度、产品、政策不断改进及优化5、各部门工作支持协调，及各环节工作质量的追踪、核查要求：1、全日制本科或以上学历，数学、统计学、经济学、金融学专业优先2、3年以上工作经验，其中1年以上金融或融资租赁行业数据分析、运营管理方向工作经验3、熟练使用统计、分析工具，具有SAS、SQL经验4、良好的沟通协调能力，注重团队合作5、个性积极主动，踏实认真，责任心强"/>
    <s v="武宁南路287号3楼"/>
    <x v="0"/>
    <s v="国企"/>
    <s v="基金/证券/期货/投资"/>
    <n v="8000"/>
    <n v="15000"/>
    <x v="0"/>
    <x v="1"/>
    <n v="1"/>
    <x v="0"/>
    <x v="6"/>
    <x v="1"/>
    <n v="11500"/>
  </r>
  <r>
    <x v="0"/>
    <x v="836"/>
    <s v="五险一金"/>
    <s v="职位月薪"/>
    <s v="20000-30000元/月"/>
    <d v="2018-03-21T08:15:39"/>
    <m/>
    <x v="2"/>
    <s v="本科"/>
    <s v="2人"/>
    <s v="工作职责：1. 主要涉及用友、金蝶等财务软件数据库取数；2. 独立负责开发项目的开发、测试及整合；3. 根据概要设计进行相关模块的详细设计工作；4. 使用JAVA或者C#语言进行编码、测试工作；5. 负责项目的数据库设计及优化；6. 对项目目标的实现提供技术可行性分析；7. 解决开发过程中的难点及其他上级交办的工作。任职要求：1. 5年以上应用开发经验；2. 熟练掌握用友、金蝶等财务软件数据库结构；3. 熟练掌握Java或者C#开发技术；4. 熟悉数据库设计，有SQL，ORACLE数据库开发经验者优先；5. 具有良好的团队合作精神和沟通能力，大专或以上学历，计算机相关专业。"/>
    <s v="上海市静安区武定路1088号9楼A室"/>
    <x v="4"/>
    <s v="民营"/>
    <s v="计算机软件"/>
    <n v="20000"/>
    <n v="30000"/>
    <x v="2"/>
    <x v="1"/>
    <n v="2"/>
    <x v="4"/>
    <x v="0"/>
    <x v="0"/>
    <n v="25000"/>
  </r>
  <r>
    <x v="0"/>
    <x v="837"/>
    <s v="五险一金"/>
    <s v="职位月薪"/>
    <s v="4001-6000元/月"/>
    <d v="2018-03-21T08:57:56"/>
    <m/>
    <x v="0"/>
    <s v="大专"/>
    <s v="3人"/>
    <s v="职位描述：水、土、空气样品的理化测试，包括LAS、COD、BOD、TP、TN、石油类等的测试；严格按SOP执行所负责的检测工作；确保检测记录及时、完整；按QA/QC 要求执行检测工作，对测试数据进行初步核查；对测试过程出现的任何异常，向组长报告；对负责的仪器设备的使用情况及时记录，负责仪器设备的日常维护保养；协助新方法的开发和验证；组长安排的其它工作。职位要求：化学、环境等相关专业大专及以上学历；扎实的化学分析基础理论知识，对分析化学实验工作感兴趣；熟练使用办公软件；良好的沟通能力及抗压能力；诚实守信、品行端正、责任心强，有团队合作精神。"/>
    <s v="闸北区万荣路1218弄D栋2号6楼                                                        查看职位地图"/>
    <x v="0"/>
    <s v="国企"/>
    <s v="检验/检测/认证"/>
    <n v="4001"/>
    <n v="6000"/>
    <x v="0"/>
    <x v="2"/>
    <n v="3"/>
    <x v="0"/>
    <x v="6"/>
    <x v="0"/>
    <n v="5000.5"/>
  </r>
  <r>
    <x v="0"/>
    <x v="238"/>
    <s v="全勤奖"/>
    <s v="职位月薪"/>
    <s v="8000-15000元/月"/>
    <d v="2018-03-21T08:06:11"/>
    <m/>
    <x v="2"/>
    <s v="本科"/>
    <s v="1人"/>
    <s v="职位描述：1、?参与分析评估公司财务业绩，提供财务建议和决策支持；?2、?建立预算管理体系，为预算工作建立相应配套的执行、控制机制;?3、?对各业务部门费用进行分析，包括实际对比预测、预算以及数据实际对比分析；?4、?独立完成日常运营、品类和财务状况等各角度的财务分析和数据挖掘；?5、?负责推进完成财务专项分析；?6、?定期提供财务分析报告，并对企业财务分析制度的完善提供合理化建议，并协助草拟财务分析制度；?7、?承办上级交办的其它工作；任职资格：1、?财务分析、会计等财务专业，全日制本科毕业；?2、?财务分析工作经历5年以上，中级会计师、CPA或ACCA优先；?3、?熟练电脑操作,?熟练使用EXCEL/PPT?,较强的数据敏感度；?4、 擅长逻辑分析，熟悉业务监控、分析建模、趋势预测相关工作；5、?具有数字敏感性和良好的数据分析能力，.熟悉国家会计准则、税收法律等；6、?具有强烈的责任心，较强的学习能力，良好的人际沟通能力，良好的协调合作的意识及团队精神，高效快速处理日常事务，具有服务意识。工作时间：法定工作日 8:30-17:30工作地点：上海浦东新区张江环科路515号12层"/>
    <s v="上海浦东新区张江环科路515号绿地智创大厦                                                        查看职位地图"/>
    <x v="0"/>
    <s v="民营"/>
    <s v="石油/石化/化工"/>
    <n v="8000"/>
    <n v="15000"/>
    <x v="2"/>
    <x v="1"/>
    <n v="1"/>
    <x v="0"/>
    <x v="0"/>
    <x v="0"/>
    <n v="11500"/>
  </r>
  <r>
    <x v="0"/>
    <x v="23"/>
    <s v="五险一金"/>
    <s v="职位月薪"/>
    <s v="6001-8000元/月"/>
    <d v="2018-03-15T10:01:03"/>
    <m/>
    <x v="0"/>
    <s v="不限"/>
    <s v="1人"/>
    <s v="岗位职责：1、店铺后台各项基础数据收集、整理、审核、分析；2、对店铺关键核心数据进行分析，整合数据，制定数据处理方案；3、负责通过数据分析，对店铺流量、转化率、客单提升与优化予以数据支持；4、活动效果总结分析，竞品数据收集，对比分析；5、满足各部门对于运营数据的提取需求及其他领导安排的任务。任职要求：1、大专及以上学历，电子商务专业优先；2、一年以上互联网相关行业经验者优先；3、熟练使用各种数据统计工具，具有较强的数据统计、分析、解决业务问题的能力；4、具有良好的逻辑分析能力和文字表达能力；5、具有敏锐的商业嗅觉，数据敏感性强，能熟练使用Office工具。"/>
    <s v="上海市浦东新区崮山路538号中港汇5楼                                                        查看职位地图"/>
    <x v="0"/>
    <s v="合资"/>
    <s v="互联网/电子商务"/>
    <n v="6001"/>
    <n v="8000"/>
    <x v="0"/>
    <x v="3"/>
    <n v="1"/>
    <x v="0"/>
    <x v="3"/>
    <x v="0"/>
    <n v="7000.5"/>
  </r>
  <r>
    <x v="0"/>
    <x v="838"/>
    <s v="五险一金"/>
    <s v="职位月薪"/>
    <s v="6000-8000元/月"/>
    <d v="2018-03-21T08:16:47"/>
    <m/>
    <x v="3"/>
    <s v="大专"/>
    <s v="1人"/>
    <s v="岗位描述：1、根据公司开发的平台制作参数；2、按照参数设定的勾稽关系审核数据的准确性；3、对所收集的数据进行汇总、分析；4、与客户保持密切联系，开发潜在客户。任职要求：1、大专以上学历，计算机或者财务专业；2、具有良好的团队合作精神，能在较大压力下保持良好的工作状态；3、品貌端正，具备良好的沟通和表达能力；4、良好的计算机操作能力，熟练掌握word，excel，ppt的操作；5、有SQL数据库知识的优先，了解SQL SERVER数据库，能做一些基本的操作。"/>
    <s v="上海市静安区武定路1088号9楼A室                                                        查看职位地图"/>
    <x v="4"/>
    <s v="民营"/>
    <s v="计算机软件"/>
    <n v="6000"/>
    <n v="8000"/>
    <x v="3"/>
    <x v="2"/>
    <n v="1"/>
    <x v="4"/>
    <x v="0"/>
    <x v="0"/>
    <n v="7000"/>
  </r>
  <r>
    <x v="0"/>
    <x v="13"/>
    <m/>
    <s v="职位月薪"/>
    <s v="10000-18000元/月"/>
    <d v="2018-03-21T08:20:37"/>
    <m/>
    <x v="3"/>
    <s v="不限"/>
    <s v="2人"/>
    <s v="职位：数据工程师?职位描述1.基于 Hadoop 系统的分布式大数据处理平台的设计与实施；2.分布式技术研究，及关键技术的开发工作；3.参与相关数据平台系统的开发与调试；4.独立承担技术支持与开发服务工作；5.能按时保值保量地完成项目经理或技术经理分配的任务；?岗位要求1.大专及以上学历，2年以上工作经验；2.精通Java编程,熟悉开源框架：spring,bootstrap3.熟悉Linux/Unix系统，包括Shell/Python等脚本编码和软件开发等；4.熟悉Hadoop、Hive、HBase、spark、storm等相关开源项目，有一年以上从事hadoop分布式系统的设计、开发、运维工作经验；"/>
    <s v="宝山区漠河路600号                                                        查看职位地图"/>
    <x v="0"/>
    <s v="民营"/>
    <s v="互联网/电子商务"/>
    <n v="10000"/>
    <n v="18000"/>
    <x v="3"/>
    <x v="3"/>
    <n v="2"/>
    <x v="0"/>
    <x v="0"/>
    <x v="0"/>
    <n v="14000"/>
  </r>
  <r>
    <x v="0"/>
    <x v="839"/>
    <s v="五险一金"/>
    <s v="职位月薪"/>
    <s v="6000-12000元/月"/>
    <d v="2018-03-20T08:10:00"/>
    <m/>
    <x v="3"/>
    <s v="本科"/>
    <s v="2人"/>
    <s v="岗位职责：1.参与公司产品开发中的CAE分析，按设计人员反馈的问题，确定分析类型，提出模型需求，为计算分析的模型提供说明。           2.用有限元软件对机械结构进行有限分析。根据设计图，模拟运行并解决求解过程中出现的问题。                   3.根据相关标准建立分析模型，为CAE计算分析的准确性和可靠性提供说明，能够根据CAE分析结果给出优化建议，完成相关分析任务和报告。    4.CAE分析标准化的工作，通过试验进行对标，编制CAE分析基准。     5.针对常规分析内容，应用APDL语言进行二次开发，实现分析自动化。任职要求：    1.机械、力学相关专业，本科及以上学历，2年以上相关工作经验。    2.熟悉有限元基础知识，力学基础扎实，口头书面表达能力强，思路清晰    3.至少精通ANSYS,包括workbench 和经典界面，有过使用LS-DYNA或FE-SAFE的项目经验，有APDL编程能力的优先考虑。            4.至少熟悉一款三维建模软件，比如solidedge/ug/pro/e;能熟练运用CATIA(或UG/PROE)等工程设计软件等，CAE分析软件进行三维数据设计；熟练使用ANALYSIS等软件从事机械零部件结构相关有限元分析工作；                 5.为人正直，责任心强，诚实诚信，工作认真，具有团队合作精神。"/>
    <s v="上海市宝山区呼兰路911弄11号7号楼301室"/>
    <x v="4"/>
    <s v="股份制企业"/>
    <s v="电气/电力/水利"/>
    <n v="6000"/>
    <n v="12000"/>
    <x v="3"/>
    <x v="1"/>
    <n v="2"/>
    <x v="4"/>
    <x v="4"/>
    <x v="0"/>
    <n v="9000"/>
  </r>
  <r>
    <x v="0"/>
    <x v="840"/>
    <s v="五险一金"/>
    <s v="职位月薪"/>
    <s v="7000-13500元/月"/>
    <s v="0002-01-01 00:00:00"/>
    <m/>
    <x v="0"/>
    <s v="本科"/>
    <s v="1人"/>
    <s v="岗位职责：负责数据准备、清洗、简单模型设计、模型验证及测试。任职要求：1、 统计、数学、物理或计算机等相关专业，本科学历；2、 掌握R/Python/Matlab/Scala等数据分析相关语言；3、 熟悉基本数据分析的算法，如GBDT/PCA/LR/kMeans等；4、 熟悉Linux Shell以及SQL语言；5、 了解大数据、分布式相关的技术，如Spark/HBase/TensorFlow等；6、 获得过数学建模竞赛奖项者优先考虑；7、 参与过Github等开源项目，有MOOC相关课程的证书等优先考虑。员工福利：每年一次加薪，给付加班工资；国家规定五险一金；通讯补贴，交通补贴，午餐补贴；年终奖金；商业医疗、重疾、意外保险，子女商业医疗险，年度体检。"/>
    <s v="上海浦东新区张江软件园博霞路185号                                                        查看职位地图"/>
    <x v="0"/>
    <s v="股份制企业"/>
    <s v="IT服务(系统/数据/维护)"/>
    <n v="7000"/>
    <n v="13500"/>
    <x v="0"/>
    <x v="1"/>
    <n v="1"/>
    <x v="0"/>
    <x v="4"/>
    <x v="0"/>
    <n v="10250"/>
  </r>
  <r>
    <x v="0"/>
    <x v="841"/>
    <m/>
    <s v="职位月薪"/>
    <s v="8000-15000元/月"/>
    <d v="2018-03-21T08:10:38"/>
    <m/>
    <x v="0"/>
    <s v="不限"/>
    <s v="1人"/>
    <s v="1、负责事业部各类知识产权、技术相关档案材料管理，包括技术文件、知识产权资料的接收、整理，档案的提供利用等；2、负责集团各中心、研究院技术情报及文档资料的收集、存档、查阅、发放及发布等；3、认真做好档案保管工作，严格遵守公司保密制度；4、完成领导安排的其他临时性工作。"/>
    <s v="上海市青浦区华隆路1777号E通世界商务园B座8-12层"/>
    <x v="1"/>
    <s v="民营"/>
    <s v="汽车/摩托车"/>
    <n v="8000"/>
    <n v="15000"/>
    <x v="0"/>
    <x v="3"/>
    <n v="1"/>
    <x v="1"/>
    <x v="0"/>
    <x v="0"/>
    <n v="11500"/>
  </r>
  <r>
    <x v="0"/>
    <x v="842"/>
    <s v="五险一金"/>
    <s v="职位月薪"/>
    <s v="7500-9000元/月"/>
    <d v="2018-03-16T08:10:38"/>
    <m/>
    <x v="3"/>
    <s v="大专"/>
    <s v="1人"/>
    <s v="岗位职责1.根据要求完成日常数据整理及报表制作工作； 2.根据项目要求，以运营目标为核心，进行专项数据挖掘及分析工作； 3.建立客户模型，根据运营实际情况主动进行数据挖掘工作。4.根据业务需求进行数据抽取、汇总、分析及报告编制； 5.对分析结果进行分享、讲解、演示； 6、及时发现和分析数据反映的经营变化和问题，提出警示并提供经营问题解决建议。能力要求1.沟通能力，团队协助能力，责任心强2.逻辑能力强，有极强的数据敏感度与数据分析能力； 3.精通Office软件，精通VBA编程； 4.精通SQL数据库，熟悉SPSS等数据分析工具； 5.具备1年以上团队管理经验，具有良好的沟通表达能力； 6.学习能力强，责任心强，具有优秀理解能力与团队合作能力。"/>
    <s v="上海市虹口区广中路420号3楼                                                        查看职位地图"/>
    <x v="3"/>
    <s v="民营"/>
    <s v="通信/电信运营、增值服务"/>
    <n v="7500"/>
    <n v="9000"/>
    <x v="3"/>
    <x v="2"/>
    <n v="1"/>
    <x v="3"/>
    <x v="0"/>
    <x v="0"/>
    <n v="8250"/>
  </r>
  <r>
    <x v="0"/>
    <x v="843"/>
    <s v="五险一金"/>
    <s v="职位月薪"/>
    <s v="6000-10000元/月"/>
    <d v="2018-03-21T08:10:40"/>
    <m/>
    <x v="0"/>
    <s v="不限"/>
    <s v="1人"/>
    <s v="工作职责：1. 根据公司业绩目标，参与设计和优化经销商奖酬制度(销售和服务分润)；2. 实施奖酬制度的设计，包括但不仅限对内：于跨部门协调，后台系统设置，培训；对外：线上线下平台的配套和推广，报备等；3. 奖酬制度实施的效果分析，基于分析结果提供优化方案；4. 主动关注直销业界的最新趋势和主要竞争对手的奖酬制度变化，推进我司的制度创新；4. 建模以评估风险、盈利水平和预测一定条件下未来的业绩走势；5. 维护和优化的多渠道经营模式中包含的流程；6. 和美国总部相关部门沟通协作，包括但不仅限于提供分析报告，跟进系统对接；7. 确保相关数据及数据分析报告被妥善管理存盘。任职要求：1. 本科以上学历，数学、统计等相关专业背景优先；2. 1年以上从事数据挖掘、分析、建模及可视化呈现经验优先，熟练使用分析工具（EXCEL）；3. 直销行业从业背景优先；4. 沟通能力强，可以适合复杂条件下的跨部门沟通能力；5. 良好英语书面&amp;amp;沟通能力，良好的的Microsoft Office 技能，包括PPT等."/>
    <s v="上海市奉贤区环城西路3000号                                                        查看职位地图"/>
    <x v="1"/>
    <s v="外商独资"/>
    <s v="快速消费品（食品/饮料/烟酒/日化）"/>
    <n v="6000"/>
    <n v="10000"/>
    <x v="0"/>
    <x v="3"/>
    <n v="1"/>
    <x v="1"/>
    <x v="7"/>
    <x v="0"/>
    <n v="8000"/>
  </r>
  <r>
    <x v="0"/>
    <x v="844"/>
    <s v="五险一金"/>
    <s v="职位月薪"/>
    <s v="14000-22000元/月"/>
    <s v="0002-01-01 00:00:00"/>
    <m/>
    <x v="0"/>
    <s v="硕士"/>
    <s v="1人"/>
    <s v="岗位职责：负责数据建模、模型评估、模型开发。任职要求：1、 统计、数学、物理或计算机等相关专业，硕士及以上学历；2、 掌握R/Python/Matlab/Scala等数据分析相关语言；3、 熟悉基本数据分析的算法，如GBDT/PCA/LR/kMeans等；4、 熟悉Linux Shell以及SQL语言；5、 了解大数据、分布式相关的技术，如Spark/HBase/TensorFlow等；6、 获得过数学建模竞赛奖项者优先考虑；7、 参与过Github等开源项目，有MOOC相关课程的证书等优先考虑。员工福利：每年一次加薪，给付加班工资；国家规定五险一金；通讯补贴，交通补贴，午餐补贴；年终奖金；商业医疗、重疾、意外保险，子女商业医疗险，年度体检。"/>
    <s v="上海浦东新区张江软件园博霞路185号                                                        查看职位地图"/>
    <x v="0"/>
    <s v="股份制企业"/>
    <s v="IT服务(系统/数据/维护)"/>
    <n v="14000"/>
    <n v="22000"/>
    <x v="0"/>
    <x v="0"/>
    <n v="1"/>
    <x v="0"/>
    <x v="4"/>
    <x v="0"/>
    <n v="18000"/>
  </r>
  <r>
    <x v="0"/>
    <x v="13"/>
    <s v="带薪年假"/>
    <s v="职位月薪"/>
    <s v="8001-10000元/月"/>
    <d v="2018-03-21T08:52:00"/>
    <m/>
    <x v="3"/>
    <s v="本科"/>
    <s v="1人"/>
    <s v="岗位职责：1、确定所属产品的关键运营指标，利用产品运营数据和产品反馈，分析并发现产品运营问题；2、根据所负责产品线的运营和分析结果，制定产品改进和运营计划，推动产品改进迭代项目实施，并对效果负责；3、对运营活动效果有预估思考，以不断提升运营策略，具备良好的用户感和数据敏感性；任职资格：1、统招本科及以上学历，至少1年以上数据分析相关工作经验；2、对互联网和移动互联网产品运营有深刻理解，具有良好的逻辑思维和敏锐的洞察力；3、熟悉使用办公软件，具有快速学习能力，执行力强；4、沟通能力强，责任心强，有良好的团队协作精神；5、有互联网、猎头相关经验者优先考虑；"/>
    <s v="上海市徐汇区吴中路39号新概念大厦1503"/>
    <x v="0"/>
    <s v="民营"/>
    <s v="基金/证券/期货/投资"/>
    <n v="8001"/>
    <n v="10000"/>
    <x v="3"/>
    <x v="1"/>
    <n v="1"/>
    <x v="0"/>
    <x v="0"/>
    <x v="1"/>
    <n v="9000.5"/>
  </r>
  <r>
    <x v="0"/>
    <x v="193"/>
    <s v="五险一金"/>
    <s v="职位月薪"/>
    <s v="5000-6000元/月"/>
    <d v="2018-03-21T07:10:54"/>
    <m/>
    <x v="3"/>
    <s v="大专"/>
    <s v="1人"/>
    <s v="岗位职责1、收集财务信息，撰写分析报告；分析公司成本收益情况2、异常订单及时反馈并处理；3、内部系统后台下载数据，数据审核，统计，异常数据的处理；4、定期出具相关分析报表；5、复核出纳资金余额，应付往来账余额；6、财务经理交代的其他工作。?任职资格1、财务、会计专业大专以上学历，持有会计证；2、有往来会计工作经历者优先；3、熟悉会计报表的处理，会计法规和税法，熟练使用财务软件；4、良好的学习能力、独立工作能力和财务分析能力；5、工作细致，责任感强，良好的沟通能力、团队精神；6、有电商工作经验优先。"/>
    <s v="上海市普陀区金通路299号2楼                                                        查看职位地图"/>
    <x v="1"/>
    <s v="民营"/>
    <s v="互联网/电子商务"/>
    <n v="5000"/>
    <n v="6000"/>
    <x v="3"/>
    <x v="2"/>
    <n v="1"/>
    <x v="1"/>
    <x v="0"/>
    <x v="0"/>
    <n v="5500"/>
  </r>
  <r>
    <x v="0"/>
    <x v="260"/>
    <s v="住房补贴"/>
    <s v="职位月薪"/>
    <s v="4000-7000元/月"/>
    <d v="2018-03-20T13:24:37"/>
    <m/>
    <x v="3"/>
    <s v="大专"/>
    <s v="2人"/>
    <s v="岗位职责：日常分析检验，包括对医药化工原辅料、中间体和产品的仪器分析、化学分析、质量控制等。日常质量文件和记录的收集整理、归档；质量数据统计分析。参与质量文件编制，协助部门进行质量体系的维护和管理。任职要求：化学、医药、生物类相关专业，大专以上学历。工作态度踏实、善于学习、积极思考，了解专业英语。具备1年左右相关工作经验者优先，亦欢迎应届生和实习生。有项目时需出差。"/>
    <s v="上海市松江区申港路3802号新飞企业家园C3幢"/>
    <x v="4"/>
    <s v="民营"/>
    <s v="医药/生物工程"/>
    <n v="4000"/>
    <n v="7000"/>
    <x v="3"/>
    <x v="2"/>
    <n v="2"/>
    <x v="4"/>
    <x v="0"/>
    <x v="0"/>
    <n v="5500"/>
  </r>
  <r>
    <x v="0"/>
    <x v="203"/>
    <s v="五险一金"/>
    <s v="职位月薪"/>
    <s v="4001-6000元/月"/>
    <d v="2018-03-21T07:06:56"/>
    <m/>
    <x v="0"/>
    <s v="大专"/>
    <s v="5人"/>
    <s v="工作内容：1.熟悉运用各类办公软件2 ps （只要会基础的就可以）3.各类数据的接收及传递任职资格：?1.女性（22-30岁）?2.在职的勿扰上班时间：8：:3-12:00??? 13:00-17:30周末双休??? 国定假日休息"/>
    <s v="松江区洞泾沈砖公路5666号                                                        查看职位地图"/>
    <x v="0"/>
    <s v="其它"/>
    <s v="基金/证券/期货/投资"/>
    <n v="4001"/>
    <n v="6000"/>
    <x v="0"/>
    <x v="2"/>
    <n v="5"/>
    <x v="0"/>
    <x v="5"/>
    <x v="1"/>
    <n v="5000.5"/>
  </r>
  <r>
    <x v="0"/>
    <x v="845"/>
    <s v="五险一金"/>
    <s v="职位月薪"/>
    <s v="8000-16000元/月"/>
    <d v="2018-03-21T07:17:14"/>
    <m/>
    <x v="3"/>
    <s v="本科"/>
    <s v="2人"/>
    <s v="公司现公开招聘有志于从事转化医学事业的人才加入我们的创业团队，研发更为精准可靠的尖端检测技术，实现对肿瘤等重大疾病的早发现、早预防和精准治疗。公司将提供有竞争力的五险一金薪酬和假期福利，优秀的技术培训和研发环境，对于突出贡献员工提供额外高额奖金和快速职业晋升通道。1. 建立基因测序数据分析流程，分析肿瘤低频突变，建立自有数据库和专家系统。2. 相关专业硕士、博士学历有1年以上生物信息分析经验；本科学历有2年以上生物信息学分析经验。3. 熟练掌握Linux，perl，python，R等基本程序的应用。4. 能按研发要求独立编写程序对测序数据进行个性化分析。5. 熟悉肿瘤基因突变数据库和专家系统者优先。6. 公司提供有竞争力的薪资、五险一金、带薪年假等福利，成绩突出者可获高额绩效奖金。应聘信须包括以下材料：简历，含联系方式、近照、专长等基本信息；两名推荐人及其email和联系电话。应聘材料发至hr@ireadgene.com，邮件主题和附件均以“应聘岗位-学历-姓名”命名，谢绝来电来访，非诚勿扰。符合面试条件者，将在近期通知安排面试，面试时需提交相关证明文件复印件。"/>
    <s v="浦东新区蔡伦路781号                                                        查看职位地图"/>
    <x v="5"/>
    <s v="民营"/>
    <s v="医药/生物工程"/>
    <n v="8000"/>
    <n v="16000"/>
    <x v="3"/>
    <x v="1"/>
    <n v="2"/>
    <x v="5"/>
    <x v="0"/>
    <x v="0"/>
    <n v="12000"/>
  </r>
  <r>
    <x v="0"/>
    <x v="846"/>
    <s v="绩效奖金"/>
    <s v="职位月薪"/>
    <s v="10001-15000元/月"/>
    <d v="2018-03-21T07:20:13"/>
    <m/>
    <x v="1"/>
    <s v="本科"/>
    <s v="1人"/>
    <s v="岗位职责：1. ? ? ? ? 平时对TMT、大消费、人工智能等进行细致的分析和资料收集；2. ? ? ? ? 参与被投资公司的财务尽调，整理分析出客观实际的财务状况。3. ? ? ? ? 按照企业目前的财务报表和战略规划做财务预测4. ? ? ? ? 投资完成后每个月和季度完成对被投资公司的财务管理和审核；负责对被投资公司进行全面风险监控，定期收集、分析各类数据报表，对比预算和计划的达成率；在TMT和大消费行业有2-3年的财务分析和预算实战经验，单独或者全盘协作完成为5-10个项目的分析和财务预算工作。岗位要求：1、 ?全日制本科以上学历，财务、金融等相关专业，具有相当的财务、审计、金融和法律知识，熟悉TMT和大消费行业。2、 ?在第三方审计机构有3年的工作经验。3、 ?在TMT和大消费行业有2-3年的财务分析和预算实战经验，单独或者全盘协作完成为5-10个项目的分析和财务预算工作。4、 ?能独立组织完成项目分析和尽职调查；熟悉相关领域的政策和法律法规，企业管理制度、流程、财务管理规范等5、 ?具备扎实的财务分析、投资分析、风险管控能力，有良好的沟通能力、文字表达能力和团队协作能力。6、 ?具有良好的职业素养和道德操守，接受不定时加班，抗压能力强。"/>
    <s v="广中西路777弄55号启迪大厦605室                                                        查看职位地图"/>
    <x v="5"/>
    <s v="外商独资"/>
    <s v="IT服务(系统/数据/维护)"/>
    <n v="10001"/>
    <n v="15000"/>
    <x v="1"/>
    <x v="1"/>
    <n v="1"/>
    <x v="5"/>
    <x v="7"/>
    <x v="0"/>
    <n v="12500.5"/>
  </r>
  <r>
    <x v="0"/>
    <x v="847"/>
    <s v="五险一金"/>
    <s v="职位月薪"/>
    <s v="20000-40000元/月"/>
    <d v="2018-03-21T07:19:29"/>
    <m/>
    <x v="3"/>
    <s v="本科"/>
    <s v="1人"/>
    <s v="岗位职责：负责医药行业（包括但不限于医疗器械、制药、医药流通、医疗服务、康复保健、医用技术等子行业）相关公司的研究与分析，对重点公司进行研究、调研、跟踪与预测，并撰写研究报告，提供投资建议；对医药行业发展现状及未来发展趋势进行研究，提供相关行业研究报告和投资策略；构建医药行业及相关公司的数据库，并定期维护数据库；为公司相关项目和业务提供医药行业相关专业支持。领导交办的其他工作。任职条件：本科及以上学历，医药相关专业背景优先；两年以上工作经验，具有医药行业工作经历、产业基金工作经历、医药行业研究员从业经历者优先；熟悉医药行业相关领域专业知识；具有较强的文字表达能力，以及数据分析、逻辑分析能力，能独立撰写研究报告；具有良好的协调沟通能力，责任心强，有进取心。工作细致耐心，具有良好的职业操守，较强的团队合作精神，能承受工作压力。品质端正，对公司忠诚，服从工作安排。"/>
    <s v="上海市静安区延安中路1228号静安嘉里中心3座22楼                                                        查看职位地图"/>
    <x v="4"/>
    <s v="股份制企业"/>
    <s v="基金/证券/期货/投资"/>
    <n v="20000"/>
    <n v="40000"/>
    <x v="3"/>
    <x v="1"/>
    <n v="1"/>
    <x v="4"/>
    <x v="4"/>
    <x v="1"/>
    <n v="30000"/>
  </r>
  <r>
    <x v="0"/>
    <x v="269"/>
    <s v="五险一金"/>
    <s v="职位月薪"/>
    <s v="15001-20000元/月"/>
    <d v="2018-03-19T13:05:47"/>
    <m/>
    <x v="1"/>
    <s v="本科"/>
    <s v="3人"/>
    <s v="岗位职责：1、负责公司的大数据产品（数据分析和数据挖掘等）在客户处的日常运维工作（定期巡检，健康检查，日常备份等）。 2、针对出现的问题，排查原因并给出初步的解决方案到公司的研发部门。任职要求：1、熟悉大数据平台（Hadoop、Strom、Kafka）的部署，运维和优化工作。 2、熟悉Mysql，Redis、Hive的部署，运维和优化工作。 3、了解分布式的数据存储和计算平台。 4、具有较好的沟通能力和较好的客户服务意识。 5、扎实的运维基础，对网络、硬件、linux系统熟练掌握，并且能基于linux进行复杂脚本编程的能力。 6、技术上对zookeeper,kafka,hadoop,storm等大数据组件有一定的运维能力。 7、本科及以上学历，计算机相关专业毕业"/>
    <s v="南京西路"/>
    <x v="0"/>
    <s v="民营"/>
    <s v="计算机软件"/>
    <n v="15001"/>
    <n v="20000"/>
    <x v="1"/>
    <x v="1"/>
    <n v="3"/>
    <x v="0"/>
    <x v="0"/>
    <x v="0"/>
    <n v="17500.5"/>
  </r>
  <r>
    <x v="0"/>
    <x v="848"/>
    <s v="五险一金"/>
    <s v="职位月薪"/>
    <s v="25000-50000元/月"/>
    <d v="2018-03-21T07:05:57"/>
    <m/>
    <x v="3"/>
    <s v="本科"/>
    <s v="1人"/>
    <s v="岗位职责：负责互联网金融行业相关公司的研究与分析，对重点公司进行研究、调研、跟踪与预测，并撰写研究报告，提供投资建议；对互联网金融行业发展现状及未来发展趋势进行研究，提供相关行业研究报告和投资策略；为公司相关项目和业务提供互联网金融行业相关专业支持。领导交办的其他工作。任职条件：本科及以上学历，互联网金融相关专业背景优先；两年以上工作经验，具有互联网金融行业工作经历、产业基金工作经历、互联网金融行业研究员从业经历者优先；熟悉互联网金融行业相关领域专业知识；具有较强的文字表达能力，以及数据分析、逻辑分析能力，能独立撰写研究报告；具有良好的协调沟通能力，责任心强，有进取心。工作细致耐心，具有良好的职业操守，较强的团队合作精神，能承受工作压力。品质端正，对公司忠诚，服从工作安排。"/>
    <s v="上海市静安区延安中路1228号静安嘉里中心3座22楼                                                        查看职位地图"/>
    <x v="4"/>
    <s v="股份制企业"/>
    <s v="基金/证券/期货/投资"/>
    <n v="25000"/>
    <n v="50000"/>
    <x v="3"/>
    <x v="1"/>
    <n v="1"/>
    <x v="4"/>
    <x v="4"/>
    <x v="1"/>
    <n v="37500"/>
  </r>
</pivotCacheRecords>
</file>

<file path=xl/pivotCache/pivotCacheRecords4.xml><?xml version="1.0" encoding="utf-8"?>
<pivotCacheRecords xmlns="http://schemas.openxmlformats.org/spreadsheetml/2006/main" xmlns:r="http://schemas.openxmlformats.org/officeDocument/2006/relationships" count="1347">
  <r>
    <n v="1"/>
    <s v="市场专员/数据分析-实习生"/>
    <s v="五险一金"/>
    <s v="职位月薪"/>
    <s v="3000-5000元/月"/>
    <d v="2018-04-08T10:02:54"/>
    <m/>
    <s v="不限"/>
    <s v="硕士"/>
    <s v="1人"/>
    <s v="岗位职责：1、? 参与公司的各行业大数据产品解决方案的制作，收集行业、竞品资料，梳理素材为可用基础内容；2、? 参与学习大数据产品解决方案的思路，并逐步掌握独立完成基础解决方案的能力3、? 持续收集银行、保险、互联网金融、共享经济等行业的产品解决方案、竞品资料；并完成基本的梳理，统计和分析4、? 参与客户的大数据项目对接，学习如何完成客户对接，跟进和验收等工作5、? 参与重点项目的数据建模分析过程，学习基本的大数据分析逻辑思路6、? 学习理解如何用大数据来重新认知各行行业，拥有大数据逻辑思维能力任职要求：1、 市场策划、数理分析等相关研究生以上学历，需要敏锐的商业理解能力；有在相关大数据行业的实习经验优先。2、 具有良好的市场分析和创新思维能力，能够独立思考并完成相关方案；3、 出色的文字编撰及口头表达能力；4、 熟练运用Office办公软件，尤其word、PPT，逻辑清晰，善于沟通，有责任心，抗压性强。"/>
    <s v="贵州数据宝网络科技有限公司"/>
    <s v="100-499人"/>
    <s v="民营"/>
    <s v="互联网/电子商务"/>
    <n v="3000"/>
    <n v="5000"/>
    <n v="1"/>
    <n v="5"/>
    <n v="1"/>
    <n v="3"/>
    <n v="0"/>
    <n v="0"/>
    <n v="4000"/>
    <x v="0"/>
  </r>
  <r>
    <n v="1"/>
    <s v="高级数据分析师（互联网金融方向）"/>
    <s v="每年多次调薪"/>
    <s v="职位月薪"/>
    <s v="10001-15000元/月"/>
    <d v="2018-04-04T14:34:24"/>
    <m/>
    <s v="3-5年"/>
    <s v="本科"/>
    <s v="1人"/>
    <s v="岗位职责：1、 对公司各类理财、贷款等金融产品进行量化测算，建立多个业务线基于风险的业务模型，提供相关管理建议2、 开发并持续完善各项金融业务数据的统计分析模型，确保其准确性、实用性及可衡量性3、完成数据分析项目过程中的数据提取、数据分析、数据展示工作，编制数据分析报告任职要求:1、数学、统计、金融或相关专业统招本科以上学历；2、3年以上数据工作经验，有互联网金融数据统计工作经验者优先；3、精通EXCEL、SQL，以及至少掌握一门其他编程语言；4、耐心细致，认真敬业，有求知欲，具有良好的沟通和团队协作能力，对业务有较好的理解能力和敏感性；集团人力资源部：石经理 电话：15010191105集团总部地址：北京市朝阳区亮马桥甲40号21世纪大厦A座16层"/>
    <s v="北京市朝阳区亮马桥甲40号21世纪大厦A座16层"/>
    <s v="1000-9999人"/>
    <s v="民营"/>
    <s v="基金/证券/期货/投资"/>
    <n v="10001"/>
    <n v="15000"/>
    <n v="4"/>
    <n v="4"/>
    <n v="1"/>
    <n v="5"/>
    <n v="0"/>
    <n v="1"/>
    <n v="12500.5"/>
    <x v="0"/>
  </r>
  <r>
    <n v="1"/>
    <s v="数据分析经理"/>
    <s v="五险一金"/>
    <s v="职位月薪"/>
    <s v="6001-8000元/月"/>
    <d v="2018-04-04T11:24:33"/>
    <m/>
    <s v="5-10年"/>
    <s v="本科"/>
    <s v="3人"/>
    <s v="岗位职责：1、负责公司数据分析体系的建立，根据关键指标搭建数据报表资料库；2、负责数据分析团队的组建、管理、培训、人员梯队建设；3、根据公司具体业务需要、结合行业特点，为公司运营和决策提供数据支持，包括但不限于以下方面：1）公司所在行业涉及到的各类信息了解、收集和分析；2）公司3-5年战略规划需要的行业参考数据以及内部经营数据收集和分析；3）公司年度计划需要的行业参考数据以及内部经营数据收集和分析；4）公司日常经营数据的整理和分析（销售数据、客户数据、品牌数据等）5）公司所经营品牌的各项数据分析（销售数据、增长数据、盈利指标等）4、所有数据分析结论，都需要形成持续性的、有价值的分析报告并定期呈报给总裁办或相关部门；任职要求：1、有快消品及相关行业数据分析和数据处理经验者优先；2、出色的沟通和协调能力，能够理解上级及需求者真正的需求，极强的团队合作能力；3、逻辑思考和分析能力，碰到复杂问题具备清晰的解决问题的思路；4、对于数字敏感，知道数据之间的关联性，能够多角度理解、判断、解读和检查数据；5、熟练运用Excel软件，熟知各类函数在表格中的应用，能用数据透视表做数据分析。"/>
    <s v="北京市丰台区南三环西路16号搜宝商务中心2号楼821室                                                        查看职位地图"/>
    <s v="100-499人"/>
    <s v="民营"/>
    <s v="贸易/进出口"/>
    <n v="6001"/>
    <n v="8000"/>
    <n v="5"/>
    <n v="4"/>
    <n v="3"/>
    <n v="3"/>
    <n v="0"/>
    <n v="0"/>
    <n v="7000.5"/>
    <x v="0"/>
  </r>
  <r>
    <n v="1"/>
    <s v="金融数据分析师/助理"/>
    <s v="节日福利"/>
    <s v="职位月薪"/>
    <s v="6001-8000元/月"/>
    <d v="2018-04-08T10:41:10"/>
    <m/>
    <s v="不限"/>
    <s v="大专"/>
    <s v="4人"/>
    <s v="岗位职责：（无经验者通过面试后可免费带薪培训）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岗位要求：1.热爱金融行业，有财务自由的愿望，2.接受免费统一的带薪学习培训和模拟训练;3.成绩优秀的操盘手将逐步晋升为中级、高级操盘手; 级别越高,机会越多,收入越高。4.有较强的学习能力、分析能力、风险控制能力。5.大专以上学历,有经验者优先。6.为人诚实守信,具有良好的职业操守,注重信托责任。薪资待遇：1、薪资：底薪6000＋交通高温补助+五险一金+双休。2、完整晋升空间。每三个月有一次晋升机会，每次薪资涨幅4000-50003、保障安全有五险一金4、每月有高温和交通补助【联系方式】人事经理：尉安粹人事电话：18310161636（微信同步）邮箱地址：1218623083@qq.com公司网址：http://www.onewaycn.com/公司地址：北京东城区白桥大街15号嘉禾国信大厦309室职位关键词：分析 证券分析 交易 金融交易 交易员 投资理财 风控管理 外汇 基金 私募 期货 现货 股票 原油 大宗商品 ?销售 销售代表 客户代表 电话销售 渠道销售 销售助理 销售人员 奢侈品 市场营销 金融 理财 网络营销 计算机 高端房产销售 汽车销售 商务助理 销售助理 软件工程师 销售顾问 外贸专员 置业顾问 地铁附近 朝阳 海淀 东城 号线 国贸 CBD 太阳宫 亚运村 望京 崇文门 广渠门 三元桥 团结湖 呼家楼 双井"/>
    <s v="北京东城区白桥大街15号嘉禾国信大厦309室                                                        查看职位地图"/>
    <s v="保密"/>
    <s v="保密"/>
    <m/>
    <n v="6001"/>
    <n v="8000"/>
    <n v="1"/>
    <n v="3"/>
    <n v="4"/>
    <n v="0"/>
    <n v="1"/>
    <n v="0"/>
    <n v="7000.5"/>
    <x v="0"/>
  </r>
  <r>
    <n v="1"/>
    <s v="风控数据分析师J11839"/>
    <s v="健身俱乐部"/>
    <s v="职位月薪"/>
    <s v="10001-15000元/月"/>
    <d v="2018-04-04T09:52:33"/>
    <m/>
    <s v="不限"/>
    <s v="不限"/>
    <s v="999人"/>
    <s v="岗位职责：1. 负责外部数据的测试及数据策略分析，包括业务数据的提取、处理、分析，撰写分析报告等；2. 对于部门内需求提供数据支持，对于风险规则配置提供建议；3. 根据对业务的深度理解，对数据进行深入挖掘；4. 对数据策略及数据项目的实施进行跟踪和管理；5. 完成领导交办的其他工作；6. 工作地点上海。任职要求：1、统招本科及以上学历，数学、统计学、数量经济学、运筹学、计算机等相关专业；2、熟练使用SAS、Python至少一种，使用时间至少一年以上；3、熟练使用SQL语言及Excel；4、1年以上风险数据分析经验，有互联网金融、汽车金融、银行、小贷等金融机构或公司数据分析经验优先；5、对个人信用风险有较深入的理解，有信贷风险规则设计或信用评分经验优先。6. 优秀的分析能力、学习能力、逻辑思维、沟通能力及书面表达能力。"/>
    <s v="上海市浦东新区杨高南路799号陆家嘴世纪金融广场 3号楼12F"/>
    <s v="1000-9999人"/>
    <s v="上市公司"/>
    <s v="互联网/电子商务"/>
    <n v="10001"/>
    <n v="15000"/>
    <n v="1"/>
    <n v="2"/>
    <n v="999"/>
    <n v="5"/>
    <n v="2"/>
    <n v="0"/>
    <n v="12500.5"/>
    <x v="1"/>
  </r>
  <r>
    <n v="1"/>
    <s v="数据分析员"/>
    <s v="五险一金"/>
    <s v="职位月薪"/>
    <s v="15001-20000元/月"/>
    <d v="2018-04-08T10:25:16"/>
    <m/>
    <s v="1-3年"/>
    <s v="大专"/>
    <s v="2人"/>
    <s v="一、岗位须知：1、请各位求职者仔细、详细的阅读您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者优先。3、人品端正，谦虚好学，自信果敢。4、有很强的数据运算能力及宏观经济数据分析能力。5、公司提供完善的免费提高培训。"/>
    <s v="北京市朝阳区东三环中路9号富尔大厦15层1505（中央电视台对面）                                                        查看职位地图"/>
    <s v="500-999人"/>
    <s v="合资"/>
    <s v="基金/证券/期货/投资"/>
    <n v="15001"/>
    <n v="20000"/>
    <n v="3"/>
    <n v="3"/>
    <n v="2"/>
    <n v="4"/>
    <n v="3"/>
    <n v="1"/>
    <n v="17500.5"/>
    <x v="0"/>
  </r>
  <r>
    <n v="1"/>
    <s v="〖转行不用愁〗诚聘金融数据分析师"/>
    <s v="节日福利"/>
    <s v="职位月薪"/>
    <s v="8001-10000元/月"/>
    <d v="2018-04-08T10:40:03"/>
    <m/>
    <s v="不限"/>
    <s v="大专"/>
    <s v="4人"/>
    <s v="职位描述: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作为公司重要的储备人才。职位要求：1、应届毕业生及以上学历，有志于金融行业长远发展（金融、经济学专业可放宽至大专）；或对金融行业有强烈意愿者。2、良好的沟通能力，很好的亲和力和较强的人际交往能力；3、精力充沛，喜爱竞争挑战和有强烈成功欲望；4、遵守纪侓和行业规范，能接受严格专业培训，具有敬业精神及团队合作意识；5、正直诚信，忠于企业，传承企业文化，愿意与企业一起发展成长；6、具有一定的金融行业知识，具有股票、外汇、期货、贵金属投资等相关业务从业经历者优先。对无相关从业经验者提供带薪培训，并在实习期内根据个人能力，定向发展成为：分析师助理（储备分析师），经理助理（储备经理）。任职要求：1、对企业相关部门岗位轮岗轮训，熟悉操作流程，累计实习经验；2、学习掌握基础分析知识，定期对金融市场定向研究，撰写市场分析报告；3、协助分析师完成对公司客户及会员进行技术分析维护，控制风险，帮助客户稳定盈利；4、完成各部门各岗位实习考核任务，实习期具有一定淘汰率；5、一个月试用期通过公司标准，转正后获得高额薪水、固定期限劳动合同，开启璀璨人生之路。用人理念 ：1、你可以没有显赫学历，但要有一直学习新事物的精神，对新鲜的东西拥有强烈的求知欲；2、你可以没有就读名校，但要证明你的能力不输于那些所谓名校的高材生；3、你可以没有金融知识，但要对金融行业有强烈的热情和兴趣；4、你可以没有工作经验，但要有梦想、有目标，要积极向上、勇于担当。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联系方式】人事经理：尉安粹人事电话：18310161636（微信同步）邮箱地址：1218623083@qq.com公司网址：http://www.onewaycn.com/公司地址：北京东城区白桥大街15号嘉禾国信大厦309室职位关键词：分析 证券分析 交易 金融交易 交易员 投资理财 风控管理 外汇 基金 私募 期货 现货 股票 原油 大宗商品 ?销售 销售代表 客户代表 电话销售 渠道销售 销售助理 销售人员 奢侈品 市场营销 金融 理财 网络营销 计算机 高端房产销售 汽车销售 商务助理 销售助理 软件工程师 销售顾问 外贸专员 置业顾问 地铁附近 朝阳 海淀 东城 号线 国贸 CBD 太阳宫 亚运村 望京 崇文门 广渠门 三元桥 团结湖 呼家楼 双井"/>
    <s v="北京东城区白桥大街15号嘉禾国信大厦309室                                                        查看职位地图"/>
    <s v="保密"/>
    <s v="保密"/>
    <m/>
    <n v="8001"/>
    <n v="10000"/>
    <n v="1"/>
    <n v="3"/>
    <n v="4"/>
    <n v="0"/>
    <n v="1"/>
    <n v="0"/>
    <n v="9000.5"/>
    <x v="0"/>
  </r>
  <r>
    <n v="1"/>
    <s v="互联网营销数据分析专员"/>
    <m/>
    <s v="职位月薪"/>
    <s v="6000-10000元/月"/>
    <d v="2018-04-08T10:27:41"/>
    <m/>
    <s v="不限"/>
    <s v="本科"/>
    <s v="3人"/>
    <s v="工作职责：1、熟悉网站运营、推广和互联网营销的相关知识2、熟练使用数据分析软件，获取、整合各类数据，进行深度分析，并预测趋势3、独立完成指标下滑的分析，找出原因并提供解决方案，以报告形式呈现4、通过数据分析、网站运营提升网站价值和粘性，提高会员活跃度，提高交易量，促进公司和网站各项收入提升任职要求：1、本科以上学历，大学英语4级及以上，优秀者应届生亦可；2、热爱电子商务行业和互联网营销，吃苦耐劳，责任心强，对数据敏感；3、熟练使用办公软件，了解商品分类和存储知识。"/>
    <s v="上海浦东新区新金桥路1122号9F                                                        查看职位地图"/>
    <s v="100-499人"/>
    <s v="民营"/>
    <s v="互联网/电子商务"/>
    <n v="6000"/>
    <n v="10000"/>
    <n v="1"/>
    <n v="4"/>
    <n v="3"/>
    <n v="3"/>
    <n v="0"/>
    <n v="0"/>
    <n v="8000"/>
    <x v="0"/>
  </r>
  <r>
    <n v="1"/>
    <s v="应届毕业生首选 五险一金 数据分析师"/>
    <s v="节日福利"/>
    <s v="职位月薪"/>
    <s v="8001-10000元/月"/>
    <d v="2018-04-05T20:56:23"/>
    <m/>
    <s v="不限"/>
    <s v="大专"/>
    <s v="5人"/>
    <s v="不要怀疑你的眼睛你没看错我也没发错我们就是想在不同的地方找到人才岗位职责：（无经验者通过面试后可免费带薪培训）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岗位要求：1.18-35周岁,大本及其以上学历;性别不限、专业不限，退伍军人前考虑；2.性格开朗，诚实守信、踏实勤奋，工作积极主动；3.沟通表达能力强，较强的团队意识和协作精神；4.能承受较强的工作压力,且有强烈的上进心。薪资待遇：1、薪资6000＋交通高温补助+五险一金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人生有一种遗憾叫做“因为不够了解而错过”，期待拥有梦想的你。那么请点击“立即申请”或通过以下方式联系我们：公司地址：北京市朝阳区东三环南路25号北京汽车大厦1402.公司主页：http://www.onewaycn.com人事部电话：010-59444424 (对职位有疑问或有兴趣者，请积极与HR联系） 人事部经理：徐经理"/>
    <s v="北京市朝阳区潘家园北京汽车大厦1402室"/>
    <s v="100-499人"/>
    <s v="合资"/>
    <s v="基金/证券/期货/投资"/>
    <n v="8001"/>
    <n v="10000"/>
    <n v="1"/>
    <n v="3"/>
    <n v="5"/>
    <n v="3"/>
    <n v="3"/>
    <n v="1"/>
    <n v="9000.5"/>
    <x v="0"/>
  </r>
  <r>
    <n v="1"/>
    <s v="技术类岗位6k-10k金融数据分析员可接受应届"/>
    <s v="五险一金"/>
    <s v="职位月薪"/>
    <s v="6001-8000元/月"/>
    <d v="2018-04-07T16:04:05"/>
    <m/>
    <s v="不限"/>
    <s v="大专"/>
    <s v="5人"/>
    <s v="我们通常只关注自己熟悉的行业和我们能够驾驭的工作，与此同时，有没有想过我们+关注的行业还有多少发展和上升空间，同样都是工作8小时，为什么别人能挣1-2万而自己还在为7-8千纠结，外面的世界很精彩，走出来看看吧我们可以很负责的说只要敢于迎接挑战，月薪1-2万只是个起点！！华壹信融欢迎你的加入！！！！（现入职，也可享受年终奖福利） 岗位职责： （无经验者通过面试后可免费带薪培训）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岗位要求： 1.18-35周岁,大本及其以上学历;性别不限、专业不限，退伍军人前考虑；2.性格开朗，诚实守信、踏实勤奋，工作积极主动；3.沟通表达能力强，较强的团队意识和协作精神；4.能承受较强的工作压力,且有强烈的上进心。 薪资待遇： 1、薪资6000＋交通补助+饭补+高温补助+五险一金+年底双薪2、完整晋升空间。每三个月有一次晋升机会，每次薪资涨幅4000-50003、保障安全有五险一金4、每月有高温和交通补助福利待遇： 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公司官网www.huayifinance.com联系电话：宋悦 17778149192公司地址：朝阳区东大桥春平广场百富国际大厦A座8楼8D（紧邻6号线东大桥地铁站A口）"/>
    <s v="北京市朝阳区工体东路20号百富国际大厦A座8层8D"/>
    <s v="100-499人"/>
    <s v="民营"/>
    <s v="基金/证券/期货/投资"/>
    <n v="6001"/>
    <n v="8000"/>
    <n v="1"/>
    <n v="3"/>
    <n v="5"/>
    <n v="3"/>
    <n v="0"/>
    <n v="1"/>
    <n v="7000.5"/>
    <x v="0"/>
  </r>
  <r>
    <n v="1"/>
    <s v="金融数据分析 底薪6000双休 早九晚五"/>
    <s v="五险一金"/>
    <s v="职位月薪"/>
    <s v="8001-10000元/月"/>
    <d v="2018-04-06T14:32:43"/>
    <m/>
    <s v="不限"/>
    <s v="大专"/>
    <s v="5人"/>
    <s v="想要付出多少努力，就已经定格好要赚多少钱。如果你已经厌倦了朝九晚六的生活，不如放宽视野，选择【万向联合】任职资格：学习型：（可接受应届毕业生）1.正规院校财经类专业本科以上学历;经济学，金融学，证券投资学，国际贸易等专业优先。2、性格开朗、大方，沟通表达能力强，有授课、主持或演讲经验者优先；3.熟悉相关办公软件，能独立研发课件;4.掌握金融投资基本知识，熟悉公司投资项目;经验型：1.年龄30岁以下，口齿清晰、思维活跃、性格开朗、自信；2.三年以上金融投资领域及讲师相关工作经验，主持并讲授不少于50人以上的各类培训课程不少于50场，对会场有足够的掌控力;3. 有保险行业组训、培训岗位、产说会工作经验优先考虑;4.优秀的口头和书面表达能力，良好的沟通能力和亲和力;5.具有良好的人际沟通及协调能力;6.有证券公司，期货公司工作经验；薪资待遇：1、条件符合者，公司将统一安排专业职业技能培训；2、周末双休、法定节假日，圣诞、万圣、Bank Holiday休息3、做五休二、OFFICE作息时间，无需加班；4、完善成熟的晋升渠道，专业的职业生涯规划，助你成为金融行业精英5. 合理优厚的薪金：基本工资+提成奖金+补贴+年终奖+优秀员工激励奖金等,6. 完善的假期组合：带薪年假、带薪病假及法定假期；7. 优厚的福利体系：养老保险、医疗保险+补充医疗保险、生育保险、 工伤保险、失业保险及住房公积金；8. 丰富多彩的员工活动：员工聚餐、年度体检、节日晚会、旅游活动、运动会、优秀员工表彰活动等；9. 多元化培训课程：带薪岗前培训，在职个人提升计划；10. 良好晋升机会：内部转职（横向发展）、纵向提升； 11. 舒适工作环境。      欢迎加入万向！     Welcome to Oneway~公司地址：北京市朝阳区潘家园北京汽车大厦1402室公司主页：www.trade-bj.com人事部电话：17718583381人事部邮箱：helu@trade-bj.com人事部经理：何璐"/>
    <s v="北京市朝阳区东三环南路25号北京汽车大厦1402"/>
    <s v="100-499人"/>
    <s v="股份制企业"/>
    <s v="基金/证券/期货/投资"/>
    <n v="8001"/>
    <n v="10000"/>
    <n v="1"/>
    <n v="3"/>
    <n v="5"/>
    <n v="3"/>
    <n v="4"/>
    <n v="1"/>
    <n v="9000.5"/>
    <x v="0"/>
  </r>
  <r>
    <n v="1"/>
    <s v="首席数据官/数据价值分析 /数据产品设计师"/>
    <s v="周末双休"/>
    <s v="职位月薪"/>
    <s v="30000-50000元/月"/>
    <d v="2018-04-08T10:02:54"/>
    <m/>
    <s v="5-10年"/>
    <s v="本科"/>
    <s v="1人"/>
    <s v="岗位职责：通过解读数据资产的市场价值，寻找数据价值背后的应用场景并规划一系列的数据产品，为产品研发方向提供策划方案并指导产品总监或产品经理负责落地统筹；1、? 负责对数据宝所有对接的部委数据资源进行研究解析，结合市场需求给出合作方案及战略参考支持；2、? 负责针对已有资源设计行业细分领域应用产品，如航旅数据服务产品、车辆数据评估产品等；3、? 负责基于市场需求和运营、销售数据，整合集团及战略合作商资源不断优化产品，确保核心竞争力；4、? 负责对通过总裁室评审立项的产品项目与产品、技术团队负责人进行沟通投入研发并准时推出新产品，指导市场制定新产品市场拓展策略；5、? 负责组建并管理数据分析团队及跨部门沟通协调工作。?任职要求：1、? 五年以上工作经验，全日制本科以上学历，有4A广告公司从业经历优先考虑，熟悉大数据行业优先考虑；2、? 具备较优秀的策划创意能力、较强的逻辑思维能力、有优秀的对外独自提案能力（请带上您的成功案例），有一定技术基础；3、? 有2-3个数字营销成功项目经验，并且服务过的项目覆盖3个以上的行业；4、? 具备较强的商业头脑及市场敏锐度，目标感清晰明确，优秀的解决问题能力，优秀的沟通协调能力；5、? 有战略眼光，愿意拥抱挑战。"/>
    <s v="贵州数据宝网络科技有限公司                                                        查看职位地图"/>
    <s v="100-499人"/>
    <s v="民营"/>
    <s v="互联网/电子商务"/>
    <n v="30000"/>
    <n v="50000"/>
    <n v="5"/>
    <n v="4"/>
    <n v="1"/>
    <n v="3"/>
    <n v="0"/>
    <n v="0"/>
    <n v="40000"/>
    <x v="0"/>
  </r>
  <r>
    <n v="1"/>
    <s v="应届生首选  高薪直招金融数据分析师助理"/>
    <s v="节日福利"/>
    <s v="职位月薪"/>
    <s v="6001-8000元/月"/>
    <d v="2018-04-08T10:30:30"/>
    <m/>
    <s v="不限"/>
    <s v="大专"/>
    <s v="8人"/>
    <s v="北京——中国的首都，每天吸引着全国甚至世界各地怀揣梦想的人前来寻找机会。被人们习惯地称为“北漂”。我们不知道当中有多少人来自农村，但随着中国城镇化的推进，大量的农民从土地上解放出来，开始到城市里生活。他们可能是菜贩子、送水工，也可能是美甲的小美女，还可能是建筑工地的大叔……揣着不同的梦想、忍受着远离家乡和亲人的孤独。他们挤进北京的大街小巷，挥洒着汗水，只希望在这儿成就自己人生的中国梦。他们中，有的已立住了脚根，有的仍在迷惘、仍在寻找。如果你还在寻找，如果你此时看到这篇帖子，北京万向卓迹愿给寻梦的你一个机会，我们一起共建一个美好的未来岗位职责：（没有销售性质，无经验者通过面试后可免费带薪培训）1.严格执行公司各项制度，协助项目经理完成日常工作；2.按照部门主管的要求进行项目数据的搜集或整理；3.配合其他部门有关工作；4.遵守公司的各项管理制度，承办领导交办的其他工作。岗位要求：1.18-35周岁,大本及其以上学历;性别不限、专业不限，退伍军人优先考虑。2.性格开朗，诚实守信、踏实勤奋，工作积极主动；3.沟通表达能力强，较强的团队意识和协作精神；4.能承受较强的工作压力,且有强烈的上进心。薪资待遇：1、薪资6K-1W5＋交通高温补助+五险一金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更真挚的祝福6、不定时不定量的微信抢红包的惊喜活动，等你来抢；7、神一般的队友，激情四溢朝气蓬勃的团队工作氛围；8、饭补、话补、交通补、结婚红包、每年两次的加薪机会，每月的绩效奖金，年底红包等丰厚的福利等着你；9、更重要的是来到这里，你将拥有更广阔的职业发展空间，更充足的资源支持，更人性化的管理，不管你在那个岗位，只要你可做，就有机会成为部门leader进而走进公司高级管理层。直接投递简历，公司会当天审核，审核通过后会通知面试公司地址：北京市朝阳区东三环南路25号北京汽车大厦1402.人事部电话：17718339262(对职位有疑问或有兴趣者，请积极与HR联系）人事部经理：张萌"/>
    <s v="北京市朝阳区潘家园北京汽车大厦1402室"/>
    <s v="100-499人"/>
    <s v="合资"/>
    <s v="基金/证券/期货/投资"/>
    <n v="6001"/>
    <n v="8000"/>
    <n v="1"/>
    <n v="3"/>
    <n v="8"/>
    <n v="3"/>
    <n v="3"/>
    <n v="1"/>
    <n v="7000.5"/>
    <x v="0"/>
  </r>
  <r>
    <n v="1"/>
    <s v="数据分析师"/>
    <s v="五险一金"/>
    <s v="职位月薪"/>
    <s v="10001-15000元/月"/>
    <d v="2018-03-29T11:28:05"/>
    <m/>
    <s v="1-3年"/>
    <s v="大专"/>
    <s v="2人"/>
    <s v="一、晋升空间：  1.初级—中级—高级—专业—首席分析师/首席风管师2.讲师助理—金融顾问—高级金融顾问—交易经理—交易总监3.优秀者可直接晋升成中高级金融师 4.对于没有交易经验、却对金融交易职位感趣者，公司提供岗前技术指导，公司专业讲师团队助你走进交易市场，并找到自己的立足点，成为优秀金融师。二、岗位须知：1、请各位求职者仔细、详细的阅读您投递的职位要求，公司将统一进行审核、通知，谢绝重复投递和未经预约的来访。2、凡应聘成功的人员，公司将统一、全面的给予员工提供为期六天的零基础免费岗前培训，培训时间（09:30--17:00）周六、日休息。3、培训期间补助是（100元/天），并在正式入职后的第一个月薪资里统一发放。（如没有正式入职，补助不予发放）4、正式入职之后交易资金均由公司提供。5、正式入职后也可不用坐班（工作时间和地点可自由分配，需要自己有上网条件）。三、岗位简介及岗位要求：主要工作是在网上给公司操作账户资金。本工作不一定需要很高的学历，主要看个人素质，有一定的抗压能力，成熟稳重最好。具体的工作公司会有零基础的系统学习。学习和工作初期都会有专业的老师指导。应聘方式：1、直接投递简历，公司会当天审核，审核通过后会短信通知面试，请保持手机畅通。2、北京市朝阳区CBD东三环中路9号富尔大厦15层1505室（中央电视台对面）。乘车路线：地铁1/10号线国贸站，E2口出，直行500米，即到富尔大厦；地铁10号线金台夕照站D口出，右转100米即到富尔大厦。"/>
    <s v="北京市朝阳区东三环中路9号富尔大厦15层1505（中央电视台对面）                                                        查看职位地图"/>
    <s v="500-999人"/>
    <s v="合资"/>
    <s v="基金/证券/期货/投资"/>
    <n v="10001"/>
    <n v="15000"/>
    <n v="3"/>
    <n v="3"/>
    <n v="2"/>
    <n v="4"/>
    <n v="3"/>
    <n v="1"/>
    <n v="12500.5"/>
    <x v="0"/>
  </r>
  <r>
    <n v="1"/>
    <s v="大数据分析师"/>
    <m/>
    <s v="职位月薪"/>
    <s v="4000-8000元/月"/>
    <d v="2018-04-08T10:48:53"/>
    <m/>
    <s v="不限"/>
    <s v="本科"/>
    <s v="1人"/>
    <s v="岗位职责：- 进行常规的数据处理、检查与清洗等工作；- 根据公司业务需求，对项目数据进行数据分析、数据挖掘，数据可视化、形成数据产品；- 对项目数据进行建模、模型的选取与优化、模型验证等工作；- 对海量业务数据进行分析，深度挖掘用户行为特征，构建用户的指标体系；- 协助项目负责人从数据分析的角度实现研究目的；- 完成项目计划书的撰写，进行项目的方案设计、问卷设计、报告撰写等研究工作；任职要求：- 统计学、经济学、数学等相关专业本科或以上学历；- 至少熟练运用一种数据统计分析软件，如SPSS、R等；- 有调研数据统计分析、数据挖掘、建模工作、市场调研工作经验者优先；- 对数据敏感，有强大的逻辑思维能力；- 性格开朗稳重，勤奋努力，敬业；- 善于思考，学习能力强，具备优异的沟通力及理解力；- 熟练使用word\excel\powerpoint等办公软件"/>
    <s v="北京市朝阳区新源里6号琨莎中心1座2001室                                                        查看职位地图"/>
    <s v="20-99人"/>
    <s v="股份制企业"/>
    <s v="专业服务/咨询(财会/法律/人力资源等)"/>
    <n v="4000"/>
    <n v="8000"/>
    <n v="1"/>
    <n v="4"/>
    <n v="1"/>
    <n v="2"/>
    <n v="4"/>
    <n v="0"/>
    <n v="6000"/>
    <x v="0"/>
  </r>
  <r>
    <n v="1"/>
    <s v="互联网数据分析员"/>
    <s v="五险一金"/>
    <s v="职位月薪"/>
    <s v="6001-8000元/月"/>
    <d v="2018-04-08T09:56:33"/>
    <m/>
    <s v="不限"/>
    <s v="大专"/>
    <s v="1人"/>
    <s v="岗位职责：1、负责捕捉市场热点，了解其他互联网公司的动向；2、协助发布研究报告，协助公司信息发布；3、使用公司提供的互联网线上工具（微信、微博、QQ等），收集行业信息，分析专题页面；4、使用公司提供的交互工具，在调研分析过程中不断学习、交流、分享互联网大数据关键信息。?任职要求：1、大专以上学历；2、熟练掌握Office 办公软件、图文编辑工作能力强；3、对互联网、大数据有浓厚兴趣，勤奋上进；本岗位欢迎2016届、2017届优秀应届毕业生，且渴望在互联网数据分析领域持续发展的人士投递"/>
    <s v="禾米网络支付"/>
    <s v="100-499人"/>
    <s v="合资"/>
    <s v="互联网/电子商务"/>
    <n v="6001"/>
    <n v="8000"/>
    <n v="1"/>
    <n v="3"/>
    <n v="1"/>
    <n v="3"/>
    <n v="3"/>
    <n v="0"/>
    <n v="7000.5"/>
    <x v="0"/>
  </r>
  <r>
    <n v="1"/>
    <s v="诚聘金融证券数据分析师 公司直招可培训"/>
    <s v="五险一金"/>
    <s v="职位月薪"/>
    <s v="6000-12000元/月"/>
    <d v="2018-04-08T10:36:30"/>
    <m/>
    <s v="不限"/>
    <s v="大专"/>
    <s v="7人"/>
    <s v="【岗位职责】（无经验者通过面试后可免费培训）1.严格执行公司各项制度，并定期整理交易数据，向上级汇报账户分析结果；2.按照部门主管的要求进行技术和基本面规律的分析，进行数据的搜集或整理；3.时刻关注操作品种的价格变动和相关重要资讯。【岗位要求】1.20~45周岁,大专及其以上学历；性别不限、专业不限；热爱金融行业；2.性格开朗，踏实勤奋，工作积极主动；3.沟通表达能力强，较强的团队意识和协作精神；4.具有良好的自我学习能力与团队合作精神；良好的职业操守，有强烈的责任感。【薪资待遇】1、薪酬：6K底薪+高额提成+交通补助+奖金+带薪年假+节日福利+生日福利+社会保险，平均月收入可达到8000-10000元/月2、提供免费的专业岗前培训，有灵活的晋升体系，为您提供广阔的职业发展机会。3、享有国家规定法定假日及年假、婚假、产育假等假期制度；4、公司定期举办各种活动，如员工聚餐、员工生日聚餐、运动会、拓展训练、团队旅游、企业年会等。---------------------------------------公司地址：深圳市福田区车公庙本元大厦12B乘车路线：地铁1、7、9、11号线车公庙站C出口(浦发银行即本元大厦)联系电话：屈先生 18055103894"/>
    <s v="福田区车公庙本元大厦12B"/>
    <s v="100-499人"/>
    <s v="民营"/>
    <s v="基金/证券/期货/投资"/>
    <n v="6000"/>
    <n v="12000"/>
    <n v="1"/>
    <n v="3"/>
    <n v="7"/>
    <n v="3"/>
    <n v="0"/>
    <n v="1"/>
    <n v="9000"/>
    <x v="0"/>
  </r>
  <r>
    <n v="1"/>
    <s v="金融数据分析助理 储备经理人实习生亦可"/>
    <s v="节日福利"/>
    <s v="职位月薪"/>
    <s v="8001-10000元/月"/>
    <d v="2018-04-07T21:52:20"/>
    <m/>
    <s v="不限"/>
    <s v="大专"/>
    <s v="6人"/>
    <s v="职位要求 ：1、应届毕业生及以上学历，有志于金融行业长远发展（金融、经济学专业可放宽至大专）；或对金融行业有强烈意愿者。2、良好的沟通能力，很好的亲和力和较强的人际交往能力；3、精力充沛，喜爱竞争挑战和有强烈成功欲望；4、遵守纪侓和行业规范，能接受严格专业培训，具有敬业精神及团队合作意识；5、正直诚信，忠于企业，传承企业文化，愿意与企业一起发展成长；6、具有一定的金融行业知识，具有股票、外汇、期货、贵金属投资等相关业务从业经历者优先。对无相关从业经验者提供带薪培训，并在实习期内根据个人能力，定向发展成为：分析师助理（储备分析师），经理助理（储备经理）。任职要求 ：1、对企业相关部门岗位轮岗轮训，熟悉操作流程，累计实习经验；2、学习掌握基础分析知识，定期对金融市场定向研究，撰写市场分析报告；3、协助分析师完成对公司客户及会员进行技术分析维护，控制风险，帮助客户稳定盈利；4、完成各部门各岗位实习考核任务，实习期具有一定淘汰率；5、一个月试用期通过公司标准，转正后获得高额薪水、固定期限劳动合同，开启璀璨人生之路。用人理念：1、你可以没有显赫学历，但要有一直学习新事物的精神，对新鲜的东西拥有强烈的求知欲；2、你可以没有就读名校，但要证明你的能力不输于那些所谓名校的高材生；3、你可以没有金融知识，但要对金融行业有强烈的热情和兴趣；4、你可以没有工作经验，但要有梦想、有目标，要积极向上、勇于担当。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公司地址：朝阳区潘家园北京汽车大厦1402人事部:孙茜 17718337510工作地址：北京市朝阳区东三环南路25号北京汽车大厦1402"/>
    <s v="北京市朝阳区潘家园北京汽车大厦1402室"/>
    <s v="100-499人"/>
    <s v="合资"/>
    <s v="基金/证券/期货/投资"/>
    <n v="8001"/>
    <n v="10000"/>
    <n v="1"/>
    <n v="3"/>
    <n v="6"/>
    <n v="3"/>
    <n v="3"/>
    <n v="1"/>
    <n v="9000.5"/>
    <x v="0"/>
  </r>
  <r>
    <n v="1"/>
    <s v="6k-15k起诚聘数据分析师助理五险一金"/>
    <s v="创业公司"/>
    <s v="职位月薪"/>
    <s v="8001-10000元/月"/>
    <d v="2018-04-05T20:56:23"/>
    <m/>
    <s v="不限"/>
    <s v="大专"/>
    <s v="5人"/>
    <s v="我们愿意为有梦想但是苦于没有平台的年轻人提供广大就职机会！欢迎同样有激情和梦想的你加入我们的团队！【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员工具备】：1、不管你来自哪里，学历是什么，我们希望你正直，待人真诚。2、无论你年龄大小，我们希望你有强烈的成功欲望，证明自己存在的价值。3、你一定要能吃苦，要勤奋，因为勤奋+思考才容易更快的成长。4、你一定要有团队意识，一个人可以走的很快，但不可能走得很远。5、你要懂得自律，如果现在还不能自律，那就让团队和环境来帮助你。6、拥有超强的执行力， 一流的创意+一流的执行。你需要做到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晋升方向：每三个月有一次晋升机会，能力突出者可视情况破格提升。数据分析师 → 基层管理岗位 → 主管、经理岗位 → 总监岗位 → 分公司总监、总经理等；福利待遇：1.培训期培训补贴每天50元，入职后统一发放。2.节假日公司会不定期的组织外出活动及娱乐活动。3.公司设有多处分部，将为你提供明亮、优雅、舒适的工作环境，提升您的心情。4.五险一金、周末双休、法定节假日、奖金、免费系统培训、完善的晋升。步入人生巅峰，迎娶白富美！加入万向联合，你将获得的是：★ 轻松过万的月薪，年均三十万的年薪，百万年薪的机会！★ 与北大、清华、本科优秀毕业生和硕士博士生在同一平台学习、进步！★广阔的发展机会！十年的扩张平台！一大波经理、总监岗位来袭！★因人制宜，所有岗位均可内部转岗！注：不提供视频或者电话面试，只能到北京参加一对一面试。应届生：不提供视频或者电话面试，只能到北京参加一对一面试，无复试，无笔试。实习生：前期培训期视为实习，实习期满可成为公司正式员工，可开实习证明，（带薪培训，有经验者可不接受培训，详情面谈）培训期为连续六个工作日，周末双休，每日培训时间：早晨9:30至下午15:30。【联系方式】人事经理：徐经理公司网址：www.trade-bj.com联系电话： 15501206601公司地址：北京市朝阳区潘家园北京汽车大厦1402"/>
    <s v="北京市朝阳区潘家园北京汽车大厦1402室"/>
    <s v="100-499人"/>
    <s v="合资"/>
    <s v="基金/证券/期货/投资"/>
    <n v="8001"/>
    <n v="10000"/>
    <n v="1"/>
    <n v="3"/>
    <n v="5"/>
    <n v="3"/>
    <n v="3"/>
    <n v="1"/>
    <n v="9000.5"/>
    <x v="0"/>
  </r>
  <r>
    <n v="1"/>
    <s v="金融数据分析师"/>
    <s v="五险一金"/>
    <s v="职位月薪"/>
    <s v="8000-12000元/月"/>
    <d v="2018-04-08T10:40:15"/>
    <m/>
    <s v="1-3年"/>
    <s v="硕士"/>
    <s v="1人"/>
    <s v="岗位职责：1、理解数据资源特征，根据业务场景梳理数据分析模型；2、大数据的分析与挖掘，利用SQL、Python、R语言等工具完成公司产品研发或项目实施过程中的数据分析与挖掘工作；3、参与项目咨询工作，在数据分析总监的组织下完成相应工作内容。任职要求：1、硕士学历；有1-2年金融银行或互联网金融公司数据分析师工作经验，有咨询公司经验优先；2、熟练R、Python、SQL语言中的一种或者几种，熟练运用一个或多个主流数据分析软件工具（如：R、SAS等）,有数据统计分析建模经验；3、学习能力和通缉思维能力强，有一定抗压性。"/>
    <s v="徐汇区桂箐路7号3号楼801室"/>
    <s v="20-99人"/>
    <s v="其它"/>
    <s v="专业服务/咨询(财会/法律/人力资源等)"/>
    <n v="8000"/>
    <n v="12000"/>
    <n v="3"/>
    <n v="5"/>
    <n v="1"/>
    <n v="2"/>
    <n v="5"/>
    <n v="0"/>
    <n v="10000"/>
    <x v="0"/>
  </r>
  <r>
    <n v="1"/>
    <s v="财务数据分析专员"/>
    <s v="五险一金"/>
    <s v="职位月薪"/>
    <s v="6000-10000元/月"/>
    <d v="2018-04-08T10:12:59"/>
    <m/>
    <s v="1-3年"/>
    <s v="本科"/>
    <s v="1人"/>
    <s v="岗位职能：1、负责股权投资项目财务的尽职调查，建立财务模型，进行财务预测、企业估值和投资收益测算，提示风险，并撰写财务尽调报告；2、分析投资项目既往的财务数据，评估其财务的规范性，分析其盈利情况并预测其未来的经营的风险性；&amp;rsquo;3、参与投资项目谈判及交易架构设计；4、协助被投餐饮品牌建立和完善财务体系，提供增值服务，协助推动企业上市进展；5、对被投企业月度、季度和年度财务情况进行监控和分析，及时对发现的问题提出警示和相关建议。任职要求：任职要求：1、国内本科以上学历，经济、金融、财务相关专业背景；2、具有较强的分析性复核能力，能独立建立财务模型完成对企业未来盈利的评估工作；3、逻辑思维能力和语言表达能力佳，能承受较大的工作压力；4、学习速度快，良好的沟通能力及团队协作精神，接受短期出差；5、在百胜、麦当劳、星巴克 等国际大型专业餐饮类企业担任过财务相关工作经验优先考虑。"/>
    <s v="西城区百万庄大街6号"/>
    <s v="20-99人"/>
    <s v="民营"/>
    <s v="互联网/电子商务"/>
    <n v="6000"/>
    <n v="10000"/>
    <n v="3"/>
    <n v="4"/>
    <n v="1"/>
    <n v="2"/>
    <n v="0"/>
    <n v="0"/>
    <n v="8000"/>
    <x v="0"/>
  </r>
  <r>
    <n v="1"/>
    <s v="应届毕业生/金融数据分析师/助理 底薪6K-8K"/>
    <s v="五险一金"/>
    <s v="职位月薪"/>
    <s v="6001-8000元/月"/>
    <d v="2018-04-08T09:43:30"/>
    <m/>
    <s v="不限"/>
    <s v="不限"/>
    <s v="6人"/>
    <s v="作为专业的金融创新方案系统提供者，万向将一如既往，携手客户，共同成长，合作共赢，为客户的发展，为中国资本市场的发展作出更大贡献。致面临择业的毕业生们：你还在为刚出校园的不适应而垂头丧气，感到前路渺茫吗？还因为目前缺少工作经验而被善意拒绝吗？还在为别人的指责“高不成低不就”而伤心吗？那么现在，你就可以毫不犹豫来加入南盛资本！我们以培养90后年轻一代为目的，愿意为有梦想但是苦于没有平台的年轻人提供广大就职机会！欢迎同样有激情和梦想的你加入我们的团队！公司介绍：万向通汇投资管理有限公司创立于2010年。作为国内的新锐资本机构，南盛资本坐拥北京CBD核心区，公司团队由来自海外或有多年金融投资经验的专业精英组成南盛资本立志缔造企业品牌价值，以客户服务为主导，为员工、客户及投资者创富增值。我们坚信专业化的知识可以创造高附加值的产品，我们将为中国内地感兴趣的投资者提供前卫的信息咨询服务和技术支持，积极拓展内地第三方理财咨询服务业务，我们的服务重点是根据客户的过往投资经历以及投资类型与偏好，制定出合理的家庭资产配置方案。秉承着公平、公正、公开的原则，站在独立客观的角度上给予投资人理财规划与建议，并提出适合当前的投资组合，为投资人的资产增值与保值提供了有效帮助。万向通汇做为独立的金融机构，从客户的利益出发，保证客观的第三方立场，至始至终秉持着：始于客户的需求，终于用户的满意。万向通汇的优势：培训：不怕你没经验公司有完备的培训体系，所有的管理人员均由基层培养；人才培养是我们的优势，为全员提供专业系统化的岗前带薪培训、岗中训练及管理力提升训练是我们的日常工作好发展：我们这里目前非常缺管理岗，入职即可参与晋升，达到考核要求可以直接通过公平公开的竞聘晋升到管理岗带团队强支持：拥有强大的专业支持能力，公司团队由来自海外或有多年金融投资经验的专业精英组成，立志缔造企业品牌价值，目前公司运营指数直线飙升，员工幸福度指数也不断上升。万向通汇主要福利：1.创业福利：工作满1-2年及以上，有资格成为南盛资本分公司总监；2.职位晋升：1－2月晋升为基层管理岗位；3－5月晋升为主管、经理岗位；8－10月晋升为总监岗位；1-2年晋升为分公司总监、总经理等；3.薪资晋级：随着职位的晋升，每次薪资涨幅4000-5000；4.年终奖：公司每年年底根据企业经济效益与员工表现对在岗人员发放年终奖。5.节假日补助：端午、中秋、春节等传统节日公司统一发放礼品、南盛资本家人聚餐等活动。6.生日福利：南盛资本家人生日当天会有公司人事部代为颁发生日红包及集团所有人的祝福，部门庆祝生日等。7.感恩父母福利：公司每年年底寄送员工年终奖的一半给每一位员工父母，以及电话问候。年终旅游等8.社保福利：按国家社保法规定，为全体正式员工办理社会保险、医疗保险的全部险种。9.培训福利：每月均有不定期的各种培训，10月度表彰：只要是入职的南盛资本家人，不管入职时间长短，每个月均可参与集团的每月考核，月初进行上个月的表彰大会，对上个月考核的优秀员工及晋升员工进行红包鼓励或委任状颁发。11.旅游福利：集团不定期召集优秀员工集体出游，比如三亚、马尔代夫等。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员工具备：1、不管你来自哪里，学历是什么，我们希望你正直，待人真诚。2、无论你年龄大小，我们希望你有强烈的成功欲望，证明自己存在的价值。3、你一定要能吃苦，要勤奋，因为勤奋+思考才容易更快的成长。4、你一定要有团队意识，一个人可以走的很快，但不可能走得很远。5、你要懂得自律，如果现在还不能自律，那就让团队和环境来帮助你。6、拥有超强的执行力，一流的创意+三流的执行永远比不上三流创意+一流的执行。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那么请点击“立即申请”或通过以下方式联系我们：人事经理：王楠公司网址：www.finance-bj.com联系电话：18511415055总部地址：北京市东城区广渠门内嘉禾国信309室公司名称：万向联合控股集团各求职者请注意可把简历发至公司邮箱qinyue@finance-bj.com"/>
    <s v="北京市东城区白桥大街15号嘉禾国信大厦CD座三楼309室"/>
    <s v="500-999人"/>
    <s v="股份制企业"/>
    <s v="基金/证券/期货/投资"/>
    <n v="6001"/>
    <n v="8000"/>
    <n v="1"/>
    <n v="2"/>
    <n v="6"/>
    <n v="4"/>
    <n v="4"/>
    <n v="1"/>
    <n v="7000.5"/>
    <x v="0"/>
  </r>
  <r>
    <n v="1"/>
    <s v="金融数据分析助理/接受无经验"/>
    <s v="五险一金"/>
    <s v="职位月薪"/>
    <s v="8001-10000元/月"/>
    <d v="2018-04-08T09:50:31"/>
    <m/>
    <s v="无经验"/>
    <s v="大专"/>
    <s v="6人"/>
    <s v="入职条件1、专业不限，金融相专业或有金融行业经验者优先；有意愿进入金融投资领域的应届毕业生也可以有机会。2、具有良好的自我学习能力与团队合作精神；良好的职业操守，有强烈的责任感。3、提供免费的专业岗前培训，公司团队带你进入金融市场；有灵活的晋升体系，为您提供广阔的职业发展机会。岗位职责：1、严格执行公司各项制度，并定期整理交易数据，向上级领导账户分析结果；2、按照部门主管的要求进行技术和基本面规律的分析，进行数据的搜集或整理。3、时刻关注操作品种的价格变动和相关重要资讯。薪资待遇：1、薪酬：6K底薪+高额提成+交通食宿补助+五险一金，月收入可达到8K-10K/月;2、享有国家规定法定假日及年假、婚假、产育假等假期制度；3、公司定期举办各种活动，如员工聚餐、员工生日聚餐、运动会、拓展训练、团队旅游、企业年会等。有意向者可直接投递简历，公司会当天审核，审核通过会通知面试公司名称：金田合创投资（深圳）有限公司公司网址：www.bestssjh.com公司地址：深圳市罗湖区国贸和平路1199号金田大厦1505室"/>
    <s v="深圳市罗湖区和平路1199号金田大厦1505                                                        查看职位地图"/>
    <s v="100-499人"/>
    <s v="合资"/>
    <s v="基金/证券/期货/投资"/>
    <n v="8001"/>
    <n v="10000"/>
    <n v="0"/>
    <n v="3"/>
    <n v="6"/>
    <n v="3"/>
    <n v="3"/>
    <n v="1"/>
    <n v="9000.5"/>
    <x v="0"/>
  </r>
  <r>
    <n v="1"/>
    <s v="数据分析专员"/>
    <m/>
    <s v="职位月薪"/>
    <s v="4500-6000元/月"/>
    <d v="2018-04-08T09:37:56"/>
    <m/>
    <s v="不限"/>
    <s v="本科"/>
    <s v="2人"/>
    <s v="工作职责：收集、统计各相关部门的关键数据，以科学工具进行加工，生成有指导意义的各类报表，配合各部门的日常工作，为企业决策提供支持。工作内容：1.数据录入；2.销售数据核对，执行价格监控；3.结算数据匹配、核对；4.开票信息管理以及发票信息核对；5.定期提供关键数据分析，以供相关部门参考。要求：1.本科及以上学历，理科专业优先；2.责任心强，有良好的表达能力和沟通能力；3.能熟练使用office办公软件；4.具有一定的推理分析归纳能力；5.年龄20-30周岁，男女不限。"/>
    <s v="深圳市福田区新华保险大厦1005                                                        查看职位地图"/>
    <s v="100-499人"/>
    <s v="民营"/>
    <s v="贸易/进出口"/>
    <n v="4500"/>
    <n v="6000"/>
    <n v="1"/>
    <n v="4"/>
    <n v="2"/>
    <n v="3"/>
    <n v="0"/>
    <n v="0"/>
    <n v="5250"/>
    <x v="0"/>
  </r>
  <r>
    <n v="1"/>
    <s v="数据分析师"/>
    <m/>
    <s v="职位月薪"/>
    <s v="10000-20000元/月"/>
    <d v="2018-04-08T09:19:47"/>
    <m/>
    <s v="3-5年"/>
    <s v="本科"/>
    <s v="1人"/>
    <s v="岗位职责:1.满足各业务部门对相关业务数据的提取和分析需求，包括各种制式报表并根据业务发展及时进行热点、重点数据的调整和分析，能独立完成分析工作；2.监控各业务部门，对日报、周报、月报等各项日常数据报表的制作和维护，并提供最新的运营情况，以便各部门及时掌握；3.公司交办的其他工作 任职资格:1.第一学历全日制统招本科，统计学、数学等相关专业，具备一定的编程能力优先2.擅长使用EXCLE，能使用其他数据统计工具处理大批量数据，熟练数据库等工具优先3.有较强的数据敏感度，对数据分析有强烈兴趣，具备数据深层次挖掘的能力，善于发现数据的变化规律；4.思维缜密、思路清晰，注重细节，较好的逻辑分析能力5.具备抗压能力，能适应一定强度的工作"/>
    <s v="[&quot;上海市浦东新区科苑路88号德国中心1号楼501-503&quot;,&quot;上海市浦东新区科苑路88号德国中心1号楼501-503&quot;]"/>
    <s v="500-999人"/>
    <s v="上市公司"/>
    <s v="快速消费品（食品/饮料/烟酒/日化）"/>
    <n v="10000"/>
    <n v="20000"/>
    <n v="4"/>
    <n v="4"/>
    <n v="1"/>
    <n v="4"/>
    <n v="2"/>
    <n v="0"/>
    <n v="15000"/>
    <x v="0"/>
  </r>
  <r>
    <n v="1"/>
    <s v="?金融数据分析师助理//储备经理"/>
    <s v="节日福利"/>
    <s v="职位月薪"/>
    <s v="10001-15000元/月"/>
    <d v="2018-04-05T20:56:23"/>
    <m/>
    <s v="不限"/>
    <s v="本科"/>
    <s v="8人"/>
    <s v="您是毕业生还是想转行，只要您对金融感兴趣，录取后会有岗前培训岗位职责：辅助经理做分析工作，针对金融外汇市场数据统计和分析。工作性质：偏文职偏技术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工作时间（打卡上班，到点就走，岗位不加班） 上班时间：早上：9:00  下午：5:30(周一到周五) 休息：周末双休，节假日正常放假万向主要福利：1.创业福利：工作满1-2年及以上，有资格成为万向通汇分公司总监；2.职位晋升：最快1－2月晋升为基层管理岗位；3－5月晋升为主管、经理岗位；8－10月晋升为总监岗位；1-2年晋升为分公司总监、总经理等；3.薪资晋级：随着职位的晋升，每次薪资涨幅4000-5000；4.年终奖：公司每年年底根据企业经济效益与员工表现对在岗人员发放年终奖。5.节假日补助：端午、中秋、春节等传统节日公司统一发放礼品、万向家人聚餐等活动。6.生日福利：万向家人生日当天会有公司人事部代为颁发生日红包及集团所有人的祝福，部门庆祝生日等。7.感恩父母福利：公司每年年底寄送员工年终奖的一半给每一位员工父母，以及电话问候。年终旅游等8.社保福利：按国家社保法规定，为全体正式员工办理社会保险、医疗保险的全部险种。9.培训福利：每月均有不定期的各种培训，10月度表彰：只要是入职的万向家人，不管入职时间长短，每个月均可参与集团的每月考核，月初进行上个月的表彰大会，对上个月考核的优秀员工及晋升员工进行红包鼓励或委任状颁发。13.旅游福利：集团不定期召集优秀员工集体出游，比如三亚、马尔代夫等。工作地址 朝阳区东三环南路北京汽车大厦（国企大厦，管理严格，面试时切记要带身份证，门禁卡后续公司会发放）乘车路线：地铁10号线在潘家园C1口出或地铁14号线十里河H口出联系方式：徐经理 15501206601"/>
    <s v="北京市朝阳区潘家园北京汽车大厦1402室"/>
    <s v="100-499人"/>
    <s v="合资"/>
    <s v="基金/证券/期货/投资"/>
    <n v="10001"/>
    <n v="15000"/>
    <n v="1"/>
    <n v="4"/>
    <n v="8"/>
    <n v="3"/>
    <n v="3"/>
    <n v="1"/>
    <n v="12500.5"/>
    <x v="0"/>
  </r>
  <r>
    <n v="1"/>
    <s v="数据分析主管"/>
    <s v="节日福利"/>
    <s v="职位月薪"/>
    <s v="6000-8000元/月"/>
    <d v="2018-04-03T11:26:34"/>
    <m/>
    <s v="不限"/>
    <s v="不限"/>
    <s v="1人"/>
    <s v="具体职责：1.独立完成各项常规数据分析统计工作；2.基于数据分析，对业务发展的深入理解，整合资源完成周、月、季度、年度运营分析报告；3.针对各项不定期业务需求，完成专题分析报告；4.维护部门日常报表，负责日常的数据统计、处理、整理和发送；5.完成数据分析项目过程中的数据提取、数据分析、数据展示工作；6.开发并持续完善各项业务数据的统计分析模板，确保其准确性、实用性及可衡量性能够基于数据分析得到有价值的信息，为运营决策、人员管理等提供数据支持。"/>
    <s v="北京朝阳区东三环北路38号院2号楼民生大厦17层"/>
    <s v="1000-9999人"/>
    <s v="民营"/>
    <s v="基金/证券/期货/投资"/>
    <n v="6000"/>
    <n v="8000"/>
    <n v="1"/>
    <n v="2"/>
    <n v="1"/>
    <n v="5"/>
    <n v="0"/>
    <n v="1"/>
    <n v="7000"/>
    <x v="0"/>
  </r>
  <r>
    <n v="1"/>
    <s v="大数据分析师"/>
    <s v="节日福利"/>
    <s v="职位月薪"/>
    <s v="10000-16000元/月"/>
    <d v="2018-04-08T09:06:58"/>
    <m/>
    <s v="1-3年"/>
    <s v="本科"/>
    <s v="1人"/>
    <s v="岗位职责：1. 负责业务分析，梳理业务、行业数据，对业务提供决策支持；2. 数据统计后台设计、数据规范、优化数据平台，搭建数据监测指标，完善数据报表格式，协助报表生成自动化；3. 围绕业务经营的策略以及业务运营中的潜在问题，展开专项数据论证分析，对数据异常及时预警，能独立完成报告；4. 建立科学业务分析方法论，并在业务中发挥策略、预警、复盘，提升业务表现；5. 通过统计分析、数据建模等多种方法，分析多维度数据，建立内部模型，并结合分析结论提供决策依据；6. 管理线上业务相关数据规范、标准，保证数据生产逻辑清晰、高效有序。任职要求：1) 业务数据敏感度高，对数据分析有热情，能够透过数据掌握业务发展的逻辑与瓶颈。2) 2年及以上大数据数据分析工作经验，完成大中型数据专题分析。3) 本科及以上学历，计算机、应用数学，统计学，经济学等相关学科； 　4) 熟悉积分的算法模型：线性回归、逻辑回归、关联规则、聚类、分类等；　5) 熟悉SPSS、SAS、R、Python其中至少一款数据分析工具进行数据处理、统计分析、实现基本的模型算法； 　6）熟悉SQL/PostgreSQL进行查询；"/>
    <s v="广州市天河区五山路371号中公教育大厦15层                                                        查看职位地图"/>
    <s v="100-499人"/>
    <s v="民营"/>
    <s v="通信/电信运营、增值服务"/>
    <n v="10000"/>
    <n v="16000"/>
    <n v="3"/>
    <n v="4"/>
    <n v="1"/>
    <n v="3"/>
    <n v="0"/>
    <n v="0"/>
    <n v="13000"/>
    <x v="0"/>
  </r>
  <r>
    <n v="1"/>
    <s v="直招数据分析师/助理实习生"/>
    <s v="五险一金"/>
    <s v="职位月薪"/>
    <s v="6001-8000元/月"/>
    <d v="2018-04-08T09:43:30"/>
    <m/>
    <s v="不限"/>
    <s v="不限"/>
    <s v="5人"/>
    <s v="职位描述: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作为公司重要的储备人才。职位要求：1、应届毕业生及以上学历，有志于金融行业长远发展（金融、经济学专业可放宽至大专）；或对金融行业有强烈意愿者。2、良好的沟通能力，很好的亲和力和较强的人际交往能力；3、精力充沛，喜爱竞争挑战和有强烈成功欲望；4、遵守纪侓和行业规范，能接受严格专业培训，具有敬业精神及团队合作意识；5、正直诚信，忠于企业，传承企业文化，愿意与企业一起发展成长；6、具有一定的金融行业知识，具有股票、外汇、期货、贵金属投资等相关业务从业经历者优先。对无相关从业经验者提供带薪培训，并在实习期内根据个人能力，定向发展成为：分析师助理（储备分析师），经理助理（储备经理）。任职要求：1、对企业相关部门岗位轮岗轮训，熟悉操作流程，累计实习经验；2、学习掌握基础分析知识，定期对金融市场定向研究，撰写市场分析报告；3、协助分析师完成对公司客户及会员进行技术分析维护，控制风险，帮助客户稳定盈利；4、完成各部门各岗位实习考核任务，实习期具有一定淘汰率；5、一个月试用期通过公司标准，转正后获得高额薪水、固定期限劳动合同，开启璀璨人生之路。用人理念：1、你可以没有显赫学历，但要有一直学习新事物的精神，对新鲜的东西拥有强烈的求知欲；2、你可以没有就读名校，但要证明你的能力不输于那些所谓名校的高材生；3、你可以没有金融知识，但要对金融行业有强烈的热情和兴趣；4、你可以没有工作经验，但要有梦想、有目标，要积极向上、勇于担当。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应聘方式：直接投递简历，公司会当天审核，审核通过后会通知面试。预约经理：王楠预约电话：18511415055公司地点：北京市东城区广渠门内嘉禾国信大厦309室乘车路线：地铁7号线广渠门内B口出直走300米，左拐即到注： 交易员只操作公司账户，不需外出寻找客户！工作地址：北京市 东城区 广渠门内 嘉禾国信 3楼309室"/>
    <s v="北京市东城区白桥大街15号嘉禾国信大厦CD座三楼309室"/>
    <s v="500-999人"/>
    <s v="股份制企业"/>
    <s v="基金/证券/期货/投资"/>
    <n v="6001"/>
    <n v="8000"/>
    <n v="1"/>
    <n v="2"/>
    <n v="5"/>
    <n v="4"/>
    <n v="4"/>
    <n v="1"/>
    <n v="7000.5"/>
    <x v="0"/>
  </r>
  <r>
    <n v="1"/>
    <s v="数据分析专员"/>
    <s v="创业公司"/>
    <s v="职位月薪"/>
    <s v="6000-8000元/月"/>
    <d v="2018-04-08T09:06:05"/>
    <m/>
    <s v="1-3年"/>
    <s v="大专"/>
    <s v="3人"/>
    <s v="职位描述：1、分析产品和用户数据：帮助产品研发、企划、产品发现、分析和解决问题，并建立相关的分析统计模型，；负责基于项目数据分析工作和数据项目报告撰写；2、设计和验证数据分析模型：结合公司及产品的发展需求，验证模型的有效性并不断进行优化；负责在产品层面对所属数据报告进行解读，深度挖掘数据层面的商业洞察；3、负责项目的需求调研、数据分析、商业分析及数据挖掘建模等工作。任职要求：1、 大专以及上学历，数学／统计学／市场营销相关专业。2、 有服饰、家纺、皮具、箱包、纺织品及快消、零售行业的优先。3、 具备分析和转化公司产品需求端和内部数据需求端的不同定量和定性信息，熟悉数据分析各个流程（业务问题分析、数据获取、数据处理、模型构建到模型评估）、擅长数据分析、总结待遇：6000～8000元/月【工作时间】做五休二， 9点-18点，法定节假日正常放假"/>
    <s v="莘福路388号莘东置业大厦1号楼3A18室（4楼)                                                        查看职位地图"/>
    <s v="100-499人"/>
    <s v="民营"/>
    <s v="互联网/电子商务"/>
    <n v="6000"/>
    <n v="8000"/>
    <n v="3"/>
    <n v="3"/>
    <n v="3"/>
    <n v="3"/>
    <n v="0"/>
    <n v="0"/>
    <n v="7000"/>
    <x v="0"/>
  </r>
  <r>
    <n v="1"/>
    <s v="数据分析专家"/>
    <s v="节日福利"/>
    <s v="职位月薪"/>
    <s v="15001-20000元/月"/>
    <d v="2018-04-03T10:55:06"/>
    <m/>
    <s v="不限"/>
    <s v="本科"/>
    <s v="999人"/>
    <s v="岗位职责：1. 参与项目的调研，了解业务方的核心需求并定义问题2. 负责对数据进行分析，形成可落地的解决方案，支持相关部门工作的改进3、搭建监控报告体系，量化分析业务运营情况，并且给出改进和优化建议；对业务进行预估，业绩进行预测，建立数据各维度模型，并发现业务中潜在问题和给出优化方案；4、负责业务项目专题分析，提供有效的决策建议，并推动方案落地和后续监控任职要求：1. 本科学历及以上，数学、统计学、计算机科学、工程类专业背景优先2、掌握至少一门数据分析语言／工具（SAS／R／Python／SPSS等）、至少掌握数据可视化软件一种（tableau）3、出色的逻辑思维能力，了解常用的数据分析方法并能在实际工作中灵活运用，具备分析问题和解决问题的能力，能独立搭建业务模型"/>
    <s v="上海市黄浦区马大路388号复兴广场C座2楼"/>
    <s v="500-999人"/>
    <s v="民营"/>
    <s v="互联网/电子商务"/>
    <n v="15001"/>
    <n v="20000"/>
    <n v="1"/>
    <n v="4"/>
    <n v="999"/>
    <n v="4"/>
    <n v="0"/>
    <n v="0"/>
    <n v="17500.5"/>
    <x v="0"/>
  </r>
  <r>
    <n v="1"/>
    <s v="康普森畜牧-数据分析师"/>
    <s v="住房补贴"/>
    <s v="职位月薪"/>
    <s v="8001-10000元/月"/>
    <d v="2018-04-08T09:20:03"/>
    <m/>
    <s v="不限"/>
    <s v="硕士"/>
    <s v="1人"/>
    <s v="岗位职责：1．基因组选择方法流程研发，报告的出具；2．动植物育种应用方向研发，报告的出具；3．亲缘关系鉴定等流程方法研发，报告的出具；4．动物育种芯片研发；5．为公司发展提出意见和建议，配合团队推出新的服务项目；6. 负责客户售后问题，解决客户困惑。任职要求：1.硕士以上学历，本科毕业两年工作经验；2.数量遗传学、生物信息学、生物学、数理统计相关专业；3.精通perl、R、python、C/C++、java中一种以上编程语言。4.具备基本的中英文文献查询与阅读能力。5.具有较强的人际能力、沟通能力和计划与执行能力。6.能够知道和简单的使用tomcat，apache，mysql"/>
    <s v="北京市昌平区生命科技园生命路4号院4号楼7层"/>
    <s v="20-99人"/>
    <s v="民营"/>
    <s v="医药/生物工程"/>
    <n v="8001"/>
    <n v="10000"/>
    <n v="1"/>
    <n v="5"/>
    <n v="1"/>
    <n v="2"/>
    <n v="0"/>
    <n v="0"/>
    <n v="9000.5"/>
    <x v="0"/>
  </r>
  <r>
    <n v="1"/>
    <s v="贵金属数据分析"/>
    <s v="无试用期"/>
    <s v="职位月薪"/>
    <s v="6001-8000元/月"/>
    <d v="2018-04-07T08:50:00"/>
    <m/>
    <s v="不限"/>
    <s v="大专"/>
    <s v="2人"/>
    <s v="岗位适用人群：1、对金融或投资领域有兴趣者，应届毕业生也可以有机会。2、有其他工作经历，但不满足于现状，想对金融投资做尝试和了解者；3、有投资经历，但困惑却无解决之道，愿意来公司沟通互补交流者；4、对于金融如股票、期货、贵金属、外汇感兴趣，敢于迎接挑战，有一定的自控力，承受压力者.岗位职责：1、成为公司的正式员工之后，负责公司指定账户的资金运作，在稳定盈利的基础之上会逐步增加操作资金。2、以稳定合理的盈利方式为前提，每月完成公司规定的盈利目标，并在此基础上创造更多的利润。3、每月定期上交盈利报告。任职要求：（1）大专以上学历，专业不限。有贵金属交易经验者优先；（接受应届毕业生）（2）自信，乐观，精力充沛，喜爱竞争和有强烈的求职，成功欲望；（3）喜欢金融，热爱投资，致力于在金融行业发展；（4）此岗位不是销售岗，无需自己开发客户（5）人品端正，谦虚好学，意志坚强，能承受压力；（6）把握市场机会，即时交易。"/>
    <s v="北京市朝阳区东三环中路9号富尔大厦15层1505（中央电视台对面）                                                        查看职位地图"/>
    <s v="500-999人"/>
    <s v="合资"/>
    <s v="基金/证券/期货/投资"/>
    <n v="6001"/>
    <n v="8000"/>
    <n v="1"/>
    <n v="3"/>
    <n v="2"/>
    <n v="4"/>
    <n v="3"/>
    <n v="1"/>
    <n v="7000.5"/>
    <x v="0"/>
  </r>
  <r>
    <n v="1"/>
    <s v="数据分析师"/>
    <s v="五险一金"/>
    <s v="职位月薪"/>
    <s v="8000-15000元/月"/>
    <d v="2018-04-08T10:05:47"/>
    <m/>
    <s v="3-5年"/>
    <s v="本科"/>
    <s v="1人"/>
    <s v="岗位职责：1、协助销售设立试用帐号；2、产出客户能买单的方案；3、方案包括 品牌影响力评估、产品潜力分析、营销成效评估、舆情监测等；4、协助客户和内部同仁掌握系统特色，皆能运用产品；5、日常舆情客户维运；任职资格：1、具有营销经验佳；2、对数据有兴趣，能从数据中找到独立观点；3、快速了解不同行业的痛点，发展独立有特色的方案；4、能跨部门沟通，具有独立思考能力，又能接纳他人意见；5、善于整合多元数据源，不受限于既有资源，能自筹资源，找到新的可能性。"/>
    <s v="北京市海淀区双清路启迪之星孵化器"/>
    <s v="20-99人"/>
    <s v="其它"/>
    <s v="互联网/电子商务"/>
    <n v="8000"/>
    <n v="15000"/>
    <n v="4"/>
    <n v="4"/>
    <n v="1"/>
    <n v="2"/>
    <n v="5"/>
    <n v="0"/>
    <n v="11500"/>
    <x v="0"/>
  </r>
  <r>
    <n v="1"/>
    <s v="黄金数据分析"/>
    <s v="无试用期"/>
    <s v="职位月薪"/>
    <s v="8001-10000元/月"/>
    <d v="2018-04-07T08:40:00"/>
    <m/>
    <s v="不限"/>
    <s v="中技"/>
    <s v="1人"/>
    <s v="岗位适用人群：1、对金融或投资领域有兴趣者，应届毕业生也可以有机会。2、有其他工作经历，但不满足于现状，想对金融投资做尝试和了解者；3、有投资经历，但困惑却无解决之道，愿意来公司沟通互补交流者；4、对于金融如股票、期货、贵金属、外汇感兴趣，敢于迎接挑战，有一定的自控力，承受压力者.岗位职责：1、成为公司的正式员工之后，负责公司指定账户的资金运作，在稳定盈利的基础之上会逐步增加操作资金。2、以稳定合理的盈利方式为前提，每月完成公司规定的盈利目标，并在此基础上创造更多的利润。3、每月定期上交盈利报告。任职要求：（1）大专以上学历，有期货交易经验者优先；（接受应届毕业生）（2）自信，乐观，精力充沛，喜爱竞争和有强烈的求职，成功欲望；（3）喜欢金融，热爱投资，致力于在金融行业发展；（4）此岗位不是销售岗，无需自己开发客户（5）人品端正，谦虚好学，意志坚强，能承受压力；（6）把握市场机会，即时交易。"/>
    <s v="北京市朝阳区东三环中路9号富尔大厦15层1505（中央电视台对面）                                                        查看职位地图"/>
    <s v="500-999人"/>
    <s v="合资"/>
    <s v="基金/证券/期货/投资"/>
    <n v="8001"/>
    <n v="10000"/>
    <n v="1"/>
    <n v="0"/>
    <n v="1"/>
    <n v="4"/>
    <n v="3"/>
    <n v="1"/>
    <n v="9000.5"/>
    <x v="0"/>
  </r>
  <r>
    <n v="1"/>
    <s v="运维专员/数据分析专员"/>
    <s v="周末双休"/>
    <s v="职位月薪"/>
    <s v="4001-6000元/月"/>
    <d v="2018-04-08T09:47:20"/>
    <m/>
    <s v="1-3年"/>
    <s v="大专"/>
    <s v="1人"/>
    <s v="工作职责1、根据年度计划、目标预算、实际产品数据的做数据分析、筛选、统计；2、站点的具体销售数据及实际情况，结合产品流通周期，负责各类数据的统计分析，并分析各站点历史销售数据，提供数据分析报告；?3、负责各类销售数据的统计与分析，按照周、月定期提交销售数据分析报告及解决方案，分析各站点的经营业态、促销合理性效果评估及分析、布局环境；4、产品的报表分析，站点布局，客户体验回访；5、完成领导交办的其他任务；任职要求：1、统计学、计算机等相关专业，大专及以上学历；2、一年以上数据分析经验，具备数据分析和深度分析经验者优先；3、熟练使用ERP管理系统，熟练掌握OFFICE办公软件，使用EXCEL等工具完成数据分析及报告；4、具备数据表单分析处理能力，良好的逻辑思维能力，对数据敏感；5、主动学习，敬业认真；"/>
    <s v="上海市徐汇区石龙路581号德必易园533室，630室                                                        查看职位地图"/>
    <s v="20-99人"/>
    <s v="保密"/>
    <s v="物流/仓储"/>
    <n v="4001"/>
    <n v="6000"/>
    <n v="3"/>
    <n v="3"/>
    <n v="1"/>
    <n v="2"/>
    <n v="1"/>
    <n v="0"/>
    <n v="5000.5"/>
    <x v="0"/>
  </r>
  <r>
    <n v="1"/>
    <s v="外汇数据分析顾问"/>
    <s v="无试用期"/>
    <s v="职位月薪"/>
    <s v="10000-20000元/月"/>
    <d v="2018-04-08T08:50:01"/>
    <m/>
    <s v="不限"/>
    <s v="本科"/>
    <s v="3人"/>
    <s v="岗位适用人群：1、对金融或投资领域有兴趣者，应届毕业生也可以有机会。2、有其他工作经历，但不满足于现状，想对金融投资做尝试和了解者；3、有投资经历，但困惑却无解决之道，愿意来公司沟通互补交流者；4、对于金融如股票、期货、贵金属、外汇感兴趣，敢于迎接挑战，有一定的自控力，承受压力者.岗位职责：1、成为公司的正式员工之后，负责公司指定账户的资金运作，在稳定盈利的基础之上会逐步增加操作资金。2、以稳定合理的盈利方式为前提，每月完成公司规定的盈利目标，并在此基础上创造更多的利润。3、每月定期上交盈利报告。任职要求：（1）大专以上学历，专业不限。有数据分析经验者优先；（接受应届毕业生）（2）自信，乐观，精力充沛，喜爱竞争和有强烈的求职，成功欲望；（3）喜欢金融，热爱投资，致力于在金融行业发展；（4）此岗位不是销售岗，无需自己开发客户（5）人品端正，谦虚好学，意志坚强，能承受压力；（6）把握市场机会，即时数据分析。"/>
    <s v="北京市朝阳区东三环中路9号富尔大厦15层1505（中央电视台对面）                                                        查看职位地图"/>
    <s v="500-999人"/>
    <s v="合资"/>
    <s v="基金/证券/期货/投资"/>
    <n v="10000"/>
    <n v="20000"/>
    <n v="1"/>
    <n v="4"/>
    <n v="3"/>
    <n v="4"/>
    <n v="3"/>
    <n v="1"/>
    <n v="15000"/>
    <x v="0"/>
  </r>
  <r>
    <n v="1"/>
    <s v="金融数据分析专员（双休+五险一金）"/>
    <s v="节日福利"/>
    <s v="职位月薪"/>
    <s v="8001-10000元/月"/>
    <d v="2018-04-08T10:14:34"/>
    <m/>
    <s v="不限"/>
    <s v="大专"/>
    <s v="6人"/>
    <s v="#我们需要你#1、为公司的账户进行盈利操作。2、每个月进行数据总结，即时准确汇报公司各项账户信息。3、时刻关注操作品种的价格变动和相关重要资讯。4、严格执行公司各项制度，并定期整理数据，向定期上交账户分析结果。5、按照部门主管的要求进行技术和基本面规律的分析，进行数据的搜集或整理。6、配合其他部门有关工作。7、遵守公司的各项管理制度，承办领导交办的其他工作。？#我们希望你#1、 热爱金融行业，有强烈的意愿进入金融投资领域，渴望成为金融职场中的精英。2、 具有良好的自我学习能力与团队合作精神。3、 具有良好的职业操守，有强烈的责任感。4、 无论你之前从事什么行业、学历如何，在这个行业里只要你敢于挑战自我，勇于探索并发现自己的潜力，高收益不是梦想。5、 公司内部气氛融洽，共同发展，有灵活的晋体系和广阔的前景。6、 提供免费的专业岗前培训，为您提供广阔的职业发展机会7、 对金融或投资领域有兴趣者，应届毕业生也可以有机会。【薪酬待遇】  底薪（6000-15000）+ 绩效 + 20%-50% 提成+免费带薪培训+五险一金+年终奖+旅游？#享受福利#：1、 接受免费统一的学习培训和模拟训练；2、 稳定赢利初、中级可以晋升为高级；3、 级别越高，机会越多，收入越高。4、 交易稳定赢利后，工作时间和地点可以自由支配。当别人还在睡觉、享受生活时，而我们却在积累财富和储备知识。挑战自己，才是现在的年轻的你应该做的！！！那么请点击“立即申请”或通过以下方式联系我们：直接投递简历，公司会当天审核，审核通过后会通知面试。公司名称：中汇富投资（深圳）有限公司人事经理：王经理预约电话：18128311312公司地址：深圳市福田区车公庙创新科技广场1期A座1501乘车路线：地铁1，7、9、11号线车公庙地铁站F出口，直走左转200米工作地址深圳市福田区车公庙创新科技广场1期A座1501"/>
    <s v="深圳市福田区车公庙创新科技广场1期A座1501                                                        查看职位地图"/>
    <s v="100-499人"/>
    <s v="股份制企业"/>
    <s v="基金/证券/期货/投资"/>
    <n v="8001"/>
    <n v="10000"/>
    <n v="1"/>
    <n v="3"/>
    <n v="6"/>
    <n v="3"/>
    <n v="4"/>
    <n v="1"/>
    <n v="9000.5"/>
    <x v="0"/>
  </r>
  <r>
    <n v="1"/>
    <s v="影视数据分析师"/>
    <s v="带薪年假"/>
    <s v="职位月薪"/>
    <s v="10001-15000元/月"/>
    <d v="2018-04-08T10:36:50"/>
    <m/>
    <s v="3-5年"/>
    <s v="本科"/>
    <s v="1人"/>
    <s v="岗位职责：1.按项目需求为相关部门提供报表和数据支持。建立与电视行业内各类权威数据发布部门的良好关系。2.解读相关数据，撰写分析研究报告。3.负责公司数据库的建立与管理工作，包括：电视剧市场日常数据的挖掘与分析；统计报表与分析模型的开发工作。4.拥有丰富的市场数据搜集渠道。?任职要求：1.2年以上收视率数据分析工作经验，有电视台及4a广告公司媒介企划相关工作经验；2.本科及以上文化程度，新闻传播类、统计学、心理学、社会学、经济管理类等相关专业；3.熟悉市场研究的基本方法，具有一定的数据挖掘和研究模型设计经验；4.有电视台、影视传媒、互联网视频相关研究或工作经验者优先；5.良好的需求分析能力，较强的逻辑思维能力，优秀的语言表达能力；6.具有良好的团队协作精神、组织能力强，责任心强。"/>
    <s v="朝阳区大望路                                                        查看职位地图"/>
    <s v="20-99人"/>
    <s v="民营"/>
    <s v="媒体/出版/影视/文化传播"/>
    <n v="10001"/>
    <n v="15000"/>
    <n v="4"/>
    <n v="4"/>
    <n v="1"/>
    <n v="2"/>
    <n v="0"/>
    <n v="0"/>
    <n v="12500.5"/>
    <x v="0"/>
  </r>
  <r>
    <n v="1"/>
    <s v="数据分析"/>
    <s v="创业公司"/>
    <s v="职位月薪"/>
    <s v="8001-10000元/月"/>
    <d v="2018-04-08T09:49:25"/>
    <m/>
    <s v="1-3年"/>
    <s v="本科"/>
    <s v="1人"/>
    <s v="岗位职责：根据项目研究背景或方向，结合客户需求，对数据进行数据挖掘、数据分析；?参与研究方案制定，准备项目文献；根据统计分析计划，实施相应的统计学方法、算法程序、数据呈现及结果输出等；参与撰写临床项目报告及临床统计报告。?岗位要求：临床医学、基础医学、卫生经济学相关学科；掌握至少一种数据分析工具（R 优先）；文献资料查询、英语阅读及书写能力强 ；不断更新知识体系，跟进最新研究前沿；具有强烈的责任心及工作热情，以及较强的沟通能力。"/>
    <s v="长宁区                                                        查看职位地图"/>
    <s v="20人以下"/>
    <s v="民营"/>
    <s v="IT服务(系统/数据/维护)"/>
    <n v="8001"/>
    <n v="10000"/>
    <n v="3"/>
    <n v="4"/>
    <n v="1"/>
    <n v="1"/>
    <n v="0"/>
    <n v="0"/>
    <n v="9000.5"/>
    <x v="0"/>
  </r>
  <r>
    <n v="1"/>
    <s v="高级运营数据分析师"/>
    <s v="每年多次调薪"/>
    <s v="职位月薪"/>
    <s v="10001-15000元/月"/>
    <d v="2018-04-08T09:15:34"/>
    <m/>
    <s v="3-5年"/>
    <s v="本科"/>
    <s v="1人"/>
    <s v="岗位职责：1.梳理运营与推广的业务需求，制定数据报表；2.挖掘数据背后的规律，为业务提供决策依据；3.针对具体的业务事件，研究业务开拓中的局限性或亮点，进行数据分析并提出优化方案或提炼可复制的模板；4.分析运营与推广需求，固化常规数据报表，提升数据支持运营与推广的能力；5.通过数据分析工具，高效支持业务端的数据查询需求，包括产品数据，流量数据的查询；6.数据研究与分析，通过挖掘数据的内在关系，发现运营与推广中的问题，并推动问题的解决；7、建立基础数据库，并进行有效的管理。任职要求：1.本科及以上学历，?数学或统计学专业毕业者优先；2.3-5年互联网数据分析或运营经验，?对数据敏感、细致、善于总结，具备高度责任心；3.?具备高度逻辑分析能力及沟通协调能力；4.熟练使用excel，熟悉spss等统计软件；5.英语水平6级及以上，读写精通；6.良好的学习能力。"/>
    <s v="望京SOHO 塔一 C座 1507"/>
    <s v="100-499人"/>
    <s v="民营"/>
    <s v="互联网/电子商务"/>
    <n v="10001"/>
    <n v="15000"/>
    <n v="4"/>
    <n v="4"/>
    <n v="1"/>
    <n v="3"/>
    <n v="0"/>
    <n v="0"/>
    <n v="12500.5"/>
    <x v="0"/>
  </r>
  <r>
    <n v="1"/>
    <s v="数据分析师"/>
    <s v="五险一金"/>
    <s v="职位月薪"/>
    <s v="10001-15000元/月"/>
    <d v="2018-04-04T10:16:12"/>
    <m/>
    <s v="1-3年"/>
    <s v="本科"/>
    <s v="1人"/>
    <s v="岗位职责：1、对企业相关管理软件运行数据进行相关统计，提供决策和业务优化。2、规划及开发运营、大数据相关的数据产品，支持相关数据的日常监控，调用及分析。3、通过数据分析模型建立运营数据分析、预警机制，协助运营部门完善运营监控流程。4、能够结合多种工具，有效展示数据分析成果。任职要求：1、统计学，应用数学，计算机相关专业本科（含）以上学历，研究生及以上学历优先。2、2年以上数据分析及建模相关经验，熟悉数据监控与预警机制者优先，熟悉常用机器学习算法及应用者优先。3、熟练掌握及使用SQL，熟悉SAS/R/Python等分析工具。4、熟练掌握Excel及PPT使用。5、良好的沟通交流能力，文字语言表达能力，较好的逻辑分析能力，具备敏锐的商业嗅觉，对数字敏感。"/>
    <s v="广州白云区广州大道北1618号君华香柏广场4楼"/>
    <s v="1000-9999人"/>
    <s v="民营"/>
    <s v="基金/证券/期货/投资"/>
    <n v="10001"/>
    <n v="15000"/>
    <n v="3"/>
    <n v="4"/>
    <n v="1"/>
    <n v="5"/>
    <n v="0"/>
    <n v="1"/>
    <n v="12500.5"/>
    <x v="0"/>
  </r>
  <r>
    <n v="1"/>
    <s v="金融数据分析师华壹信融"/>
    <s v="五险一金"/>
    <s v="职位月薪"/>
    <s v="8001-10000元/月"/>
    <d v="2018-04-06T20:51:18"/>
    <m/>
    <s v="1-3年"/>
    <s v="大专"/>
    <s v="5人"/>
    <s v="我们通常只关注自己熟悉的行业和我们能够驾驭的工作，与此同时，有没有想过我们+关注的行业还有多少发展和上升空间，同样都是工作8小时，为什么别人能挣1-2万而自己还在为7-8千纠结，外面的世界很精彩，走出来看看吧我们可以很负责的说只要敢于迎接挑战，月薪1-2万只是个起点！！华壹信融欢迎你的加入！！！！（现入职，也可享受年终奖福利）薪资待遇：1、薪资8000＋交通补助+饭补+高温补助+五险一金+年底双薪2、完整晋升空间。每三个月有一次晋升机会，每次薪资涨幅4000-50003、保障安全有五险一金4、每月有高温和交通补助岗位职责： （无经验者通过面试后可免费带薪培训）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岗位要求： 1.20-35周岁,大专及以上学历;性别不限、专业不限；2.性格开朗，诚实守信、踏实勤奋，工作积极主动；3.沟通表达能力强，较强的团队意识和协作精神；4.能承受较强的工作压力,且有强烈的上进心。 福利待遇： 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联系电话：王 17778134116公司地址：朝阳区东大桥春平广场百富国际大厦A座"/>
    <s v="北京市朝阳区工体东路20号百富国际大厦A座8层8D"/>
    <s v="100-499人"/>
    <s v="民营"/>
    <s v="基金/证券/期货/投资"/>
    <n v="8001"/>
    <n v="10000"/>
    <n v="3"/>
    <n v="3"/>
    <n v="5"/>
    <n v="3"/>
    <n v="0"/>
    <n v="1"/>
    <n v="9000.5"/>
    <x v="0"/>
  </r>
  <r>
    <n v="1"/>
    <s v="高级数据分析师"/>
    <s v="每年多次调薪"/>
    <s v="职位月薪"/>
    <s v="13000-20000元/月"/>
    <d v="2018-04-08T09:24:41"/>
    <m/>
    <s v="3-5年"/>
    <s v="本科"/>
    <s v="1人"/>
    <s v="岗位职责：1、配合产品经理，负责数据底层数据梳理与架构设计，输出业务数据模型；2、协助上级主管指导团队成员，提升团队成员专业技能；3、不断了解行业发展趋势和政策变化，并将获得的新知识新资讯应用到工作中。岗位要求：1、数学、统计学本科或以上学历，4年以上相关工作经验，能熟练使用R/SQL/python等多种分析工具完成数据梳理，清洗，整合、计算、转化、提炼、画图等工作；（必备）2、有高度的数据安全意识，数据存储知识，对大批量数据有梳理和归类能力，能通过数据规律及业务需求，搭建业务数据模型；（必备）3、具备优秀的数据分析、逻辑思维、解决问题能力及高度责任心。（必备）4、有数据产品经验及游戏行业同等岗位经验者优先考虑。（加分）"/>
    <s v="广州市天河区棠下大塘工业区2号融科商务园主楼六楼                                                        查看职位地图"/>
    <s v="100-499人"/>
    <s v="民营"/>
    <s v="网络游戏"/>
    <n v="13000"/>
    <n v="20000"/>
    <n v="4"/>
    <n v="4"/>
    <n v="1"/>
    <n v="3"/>
    <n v="0"/>
    <n v="0"/>
    <n v="16500"/>
    <x v="0"/>
  </r>
  <r>
    <n v="1"/>
    <s v="数据分析师助理"/>
    <s v="五险一金"/>
    <s v="职位月薪"/>
    <s v="6001-8000元/月"/>
    <d v="2018-04-07T21:06:33"/>
    <m/>
    <s v="不限"/>
    <s v="大专"/>
    <s v="6人"/>
    <s v="岗位职责： 这是一个自我追寻的时代。工作不仅是解决温饱的工具，更隐含自我实现的意义。调查发现60%的人对自己的工作不满意，50%的人对自己的行业不满意。但有多少人是“干一行恨一行”心理作祟，有多少人是真该转行实现自我，不得而知。想转行的各位纠结于此不敢动弹。 我们通常只关注自己熟悉的行业和我们能够驾驭的工作，与此同时，有没有想过我们关注的行业还有多少发展和上升空间，同样都是工作8小时，为什么别人能挣1-2万而自己还在为7-8千纠结，外面的世界很精彩，走出来看看吧我们可以很负责的说只要敢于迎接挑战，月薪1-2万只是个起点！！岗位职责： （无经验者通过面试后可免费培训）1.严格执行公司各项制度，，并定期整理数据，向上级领导分析结果；2.按照部门主管的要求进行技术和基本面规律的分析，进行数据的搜集或整理；3.配合其他部门有关工作；4.遵守公司的各项管理制度，承办领导交办的其他工作。岗位要求： 1.18-50周岁,大本及其以上学历;性别不限、专业不限，退伍军人前考虑；2.性格开朗，诚实守信、踏实勤奋，工作积极主动；3.沟通表达能力强，较强的团队意识和协作精神；4.能承受较强的工作压力,且有强烈的上进心。薪资待遇：1、薪资6000＋交通高温补助+五险一金2、完整晋升空间。每三个月有一次晋升机会，每次薪资涨幅4000-50003、保障安全有五险一金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工作时间】： 五天八小时制 朝九晚六 周末双休 不需加班直接投递简历，公司会当天审核，审核通过后会通知面试。公司名称：中汇富投资（深圳）有限公司公司地址：深圳市福田区车公庙创新科技广场1期A座1501乘车路线：地铁1，7、9、11号线车公庙地铁站F出口，直走左转200米人事经理：韩经理预约电话：18138210992（可来电咨询）公司官网：www.zhfinvestment.com工作地址深圳市福田区车公庙创新科技广场1期A座1501"/>
    <s v="深圳市福田区车公庙创新科技广场1期A座1501                                                        查看职位地图"/>
    <s v="100-499人"/>
    <s v="股份制企业"/>
    <s v="基金/证券/期货/投资"/>
    <n v="6001"/>
    <n v="8000"/>
    <n v="1"/>
    <n v="3"/>
    <n v="6"/>
    <n v="3"/>
    <n v="4"/>
    <n v="1"/>
    <n v="7000.5"/>
    <x v="0"/>
  </r>
  <r>
    <n v="1"/>
    <s v="风控数据分析"/>
    <m/>
    <s v="职位月薪"/>
    <s v="10000-20000元/月"/>
    <d v="2018-04-04T10:20:56"/>
    <m/>
    <s v="1-3年"/>
    <s v="大专"/>
    <s v="1人"/>
    <s v="岗位职责：1.负责风控数据的提取、处理及分析工作，负责风控数据需求整理与跟进，定期输出分析报告；2.针对风控问题进行深度诊断，发现风控问题，辅助制定风控策略；3.挖掘数据背后的市场方向、规律、短板，为业务提供决策依据。任职要求：1.本科以上学历，1年以上数据分析、数据挖掘相关工作经验优先；2.具有较强的数据分析能力和严密的逻辑思维，擅于通过数据分析发现业务规律；3.精通excel（数据透视表、各种常用公式），熟悉SQL，具有相关工作经验；4.具备较强的抗压能力及自主学习能力，乐于接受挑战,保密意识强。"/>
    <s v="上海市海伦路                                                        查看职位地图"/>
    <s v="100-499人"/>
    <s v="民营"/>
    <s v="互联网/电子商务"/>
    <n v="10000"/>
    <n v="20000"/>
    <n v="3"/>
    <n v="3"/>
    <n v="1"/>
    <n v="3"/>
    <n v="0"/>
    <n v="0"/>
    <n v="15000"/>
    <x v="1"/>
  </r>
  <r>
    <n v="1"/>
    <s v="中级数据分析师"/>
    <s v="五险一金"/>
    <s v="职位月薪"/>
    <s v="7000-10000元/月"/>
    <d v="2018-04-04T16:08:00"/>
    <m/>
    <s v="不限"/>
    <s v="本科"/>
    <s v="1人"/>
    <s v="岗位职责：1、 通过数据挖掘和风险量化技术对以信用风险为主的各类风险进行量化分析和建模，为个人、小微企业及其他业务风险政策、审批策略和贷款管理策略提供依据；2、 构建各类风险评级模型等风险量化系统、早期风险预警等应用系统的研究规划、需求设计、论证组织、开发测试、推广应用和运行维护；3、 通过数据挖掘对贷款进行质量监测分析和早期风险预警，并推进预警行动策略的实施。任职资格：1、 本科及以上学历，统计学、金融学、计算机科学等相关专业优先；2、 熟悉数据挖掘软件，精通SAS、R、PYTHON其中一种语言；3、 熟悉SQL基本查询语句，有信用评分卡项目开发经验，至少一次完整建模经验；4、 对数据敏感度高，有较强的逻辑思维能力。"/>
    <s v="深圳福田区车公庙创新科技广场一期B座908                                                        查看职位地图"/>
    <s v="1000-9999人"/>
    <s v="民营"/>
    <s v="基金/证券/期货/投资"/>
    <n v="7000"/>
    <n v="10000"/>
    <n v="1"/>
    <n v="4"/>
    <n v="1"/>
    <n v="5"/>
    <n v="0"/>
    <n v="1"/>
    <n v="8500"/>
    <x v="0"/>
  </r>
  <r>
    <n v="1"/>
    <s v="产品经理 市场调研 数据分析 年底分红+提成"/>
    <s v="全勤奖"/>
    <s v="职位月薪"/>
    <s v="6000-12000元/月"/>
    <d v="2018-04-08T10:33:01"/>
    <m/>
    <s v="1-3年"/>
    <s v="大专"/>
    <s v="3人"/>
    <s v="深圳市易联电子科技有限公司专注于跨境电商AMAZON亚马逊出口业务，主要出口国家有欧美、日本、澳州、加拿大等国家，采用BTC零售的业务模式，FBA品牌路线，精品路线。公司有以下几大优势：一、资金实力雄厚；二、与工厂深度合作、私模；三、团队在AMAZON亚马逊电商平台有3年的经验；四、公司重视培训人才、重视人才，给大家提供一个展示自己能力的平台！晋升机会大！岗位职责：1.负责跨境电商平台（Amazon）产品数据调研：关键词，bestseller，Top100, 等小工具应用搜集、分析、汇总和评估，进行市场调研和数据分析，品类包括但不仅限于：数码3C、家居日用、电脑周边等；2.结合外贸B2C平台数据热度、行业展会、竞争对手、时事动态、引擎搜索、第三方数据软件、从多个维度分析、调研、预测目标市场趋势、类目动态；3.收集销售部新品建议、销售需求、销售数据，并加以可行性分析和开展工作；4.定期查阅跨境电商平台政策和规定，配合销售部调整市场定位、产品定位，寻长销售增长点；5.对业务数据进行分析和建模，针对订单量、访问量及促销活动等，设计预测模型或算法；6、撰写数据分析方案，知识产权风险排查方案，并定期优化更新。7、最终实现亚马逊的爆款产品开发，通过亚马逊市场调研，分析竞争力和利润水平，开发出有潜力成为亚马逊Best seller的产品。任职要求：1、年龄：21-30岁、男女不限；2、学历：大专或以上，工作2年+；3、专业：专业为数学、统计学或计算机专业；4、语言：英语4级或以上，工作主要以英语读写为主，不要求口语；5、经验：半年或以上外贸跨境电商公司、淘宝商城、天猫商城、京东商城，产品部、市场部数据分析经验；6、精通：微软office套件（Word、Excel、Powerpoint）；7、协作意识高、执行力强、创造力强、学习能力强、责任心强、抗压能力强；8、只要你愿意稳定发展并展示出色的工作能力、我们为你提供明晰的职业发展规划！福利待遇 :1、薪酬：基薪+提成+绩效+年终奖+股份，采取的是浮动薪资的模式，试用期三个月，表现良好可提前转正；2、购买社保（五险）享受社会福利保障，有机会成为深户；3、上班时间：9:00-12:00 13:30-18:00，大小周工作制；4、文娱活动和旅游机会（聚餐、K歌、烧烤、SPA及其他项目）公司有免费零食；5、公司氛围开明舒适；6、过节福利；7、享受国家法定节假日。8、上班地点：深圳市福田区红荔路上步工业区201栋5楼520室，交通非常便利！（地铁：3号线华新站A1出口，公交：华新村站，下车后3分钟即到。我们建议您上班的乘车时间尽量控制在30分钟以内为宜）"/>
    <s v="深圳市福田区上步工业区201栋?520室                                                        查看职位地图"/>
    <s v="100-499人"/>
    <s v="民营"/>
    <s v="互联网/电子商务"/>
    <n v="6000"/>
    <n v="12000"/>
    <n v="3"/>
    <n v="3"/>
    <n v="3"/>
    <n v="3"/>
    <n v="0"/>
    <n v="0"/>
    <n v="9000"/>
    <x v="0"/>
  </r>
  <r>
    <n v="1"/>
    <s v="数据分析师"/>
    <s v="节日福利"/>
    <s v="职位月薪"/>
    <s v="15000-25000元/月"/>
    <d v="2018-04-04T10:04:08"/>
    <m/>
    <s v="3-5年"/>
    <s v="本科"/>
    <s v="2人"/>
    <s v="职责描述：1. 响应业务部门的数据分析、BI报表和数据提取需求，保证准确性、全面性和时效性；2. 定期追踪业绩及其他关键业务指标情况，通过数据分析，洞察业务动作，引领业务变化，提供决策基础； 3. 配合公司项目需求，制定数据分析测试方案，追踪项目进度，及时提交分析报告；4. 负责部分ETL工作，并定期将整理好后的数据部署到应用层；5. 协助团队成员利用海量数据定制模型，用于用户画像、精准营销、风险评分、催收策略制定等；6. 协助完成定期报告的数据提取、整理汇总、PPT制作；7. 领导交办的其他工作。任职要求：1. 全日制本科及以上学历，计算机、数学、统计、金融等相关专业；2. 有互联网金融、银行零售信贷、信用卡、消费金融或数据与征信行业背景；3. 熟练使用SQL, R, Tableau, Excel, Python等工具；4. 具备市场、运营、政策、贷后等其中几个领域的数据分析或挖掘经验优先；5. 熟悉埋点优化、具备拆解梳理业务流程的能力，有行为数据分析经验优先；6. 熟悉聚类分析、主成份分析（PCA）, K-Means, KNN等分析方法，了解相关算法原理；7. 同等条件下，有完整的建模项目实践经验优先，熟悉SAS和Spark MLlib者优先；8. 良好的沟通协调能力、自我学习能力和抗压能力。"/>
    <s v="上海市虹口区东大名路1050号绿地北外滩中心9楼"/>
    <s v="500-999人"/>
    <s v="民营"/>
    <s v="互联网/电子商务"/>
    <n v="15000"/>
    <n v="25000"/>
    <n v="4"/>
    <n v="4"/>
    <n v="2"/>
    <n v="4"/>
    <n v="0"/>
    <n v="0"/>
    <n v="20000"/>
    <x v="0"/>
  </r>
  <r>
    <n v="1"/>
    <s v="数据分析专员"/>
    <s v="五险一金"/>
    <s v="职位月薪"/>
    <s v="9000-15000元/月"/>
    <d v="2018-04-08T09:23:30"/>
    <m/>
    <s v="不限"/>
    <s v="不限"/>
    <s v="1人"/>
    <s v="岗位职责：1. 维护部门日常报表，负责日常的数据统计及处理；2. 基本公司各项业务数据分析，得到有价值的信息，为业务发展提供策略和建议；3. 定期追踪业绩及其他关键业务指标；4. 能业务分析需求，提交分析报告；5. 对接沟通其他部门的数据需求。任职要求：1.统招本科及以上学历，1年以上相关经验；2.个性因素：能严谨、不急躁的处理数据；3.身体素质：能适应加班；4.管理能力：系统思维能力、钻研能力、学习能力；5.其他能力：能自主的进行学习；6.熟练使用office办公软件；"/>
    <s v="北京市东城区建国门北大街金成建国五号"/>
    <s v="1000-9999人"/>
    <s v="民营"/>
    <s v="专业服务/咨询(财会/法律/人力资源等)"/>
    <n v="9000"/>
    <n v="15000"/>
    <n v="1"/>
    <n v="2"/>
    <n v="1"/>
    <n v="5"/>
    <n v="0"/>
    <n v="0"/>
    <n v="12000"/>
    <x v="0"/>
  </r>
  <r>
    <n v="1"/>
    <s v="快消数据分析 销售数据研究"/>
    <s v="节日福利"/>
    <s v="职位月薪"/>
    <s v="8000-15000元/月"/>
    <d v="2018-04-08T09:47:42"/>
    <m/>
    <s v="1-3年"/>
    <s v="本科"/>
    <s v="1人"/>
    <s v="岗位职责：1、负责快消数据处理、数据分析、数据研究、数据挖掘建模等工作；2、研究、分析用户系统数据报告，能够发现数据中隐含的规律、变化和问题；3、撰写数据分析报告，并能结合系统针对性给出落地性强的行业支持和建议；4、领导安排的其他工作。任职要求：1、本科及以上学历，1年及以上工作经验；2、有快消销售数据处理分析经验优先；3、熟练操作Excel等数据分析工具；4、有较强的数据敏感度；5、逻辑性强，做事有条理；6、执行力强，责任心强。"/>
    <s v="北京经济技术开发区荣华南路荣华国际大厦3号楼807-808室                                                        查看职位地图"/>
    <s v="100-499人"/>
    <s v="民营"/>
    <s v="互联网/电子商务"/>
    <n v="8000"/>
    <n v="15000"/>
    <n v="3"/>
    <n v="4"/>
    <n v="1"/>
    <n v="3"/>
    <n v="0"/>
    <n v="0"/>
    <n v="11500"/>
    <x v="0"/>
  </r>
  <r>
    <n v="1"/>
    <s v="生物大数据分析数据科学家"/>
    <s v="创业公司"/>
    <s v="职位月薪"/>
    <s v="15000-30000元/月"/>
    <d v="2018-04-04T14:22:22"/>
    <m/>
    <s v="不限"/>
    <s v="不限"/>
    <s v="1人"/>
    <s v="岗位职责：1、掌握基本的生物信息分析相关技术；2、负责生物信息分析软件的开发及程序的运行；3、查阅并应用最新生物信息及软件科研进展。任职要求：1、获得或即将获得生物信息相关专业硕士或博士学位，具有较强的独立工作和学习能力；2、掌握基本的生物信息分析相关技术；具有测序结果分析及算法优化（DNA Sequence, RNA Sequence, Ribosome Sequence或 Net MHC）经验者优先考虑；具有蛋白质质谱（Protein Mass Spectrum）数据分析经验者优先考虑；3、在国际学术期刊上以第一作者发表过相关SCI论文者优先考虑； 4、条理清晰，注重细节，对新的数据分析软件和方法具有较强的学习能力和热情，并能较快掌握；5、有较强的团队合作精神，沟通能力强；积极主动，能持之以恒，有较强的责任心；6、具备良好的英文读写能力；7、录取后能在本岗位上工作三年以上。"/>
    <s v="深圳南山区集悦城众创产业园"/>
    <s v="100-499人"/>
    <s v="民营"/>
    <s v="医药/生物工程"/>
    <n v="15000"/>
    <n v="30000"/>
    <n v="1"/>
    <n v="2"/>
    <n v="1"/>
    <n v="3"/>
    <n v="0"/>
    <n v="0"/>
    <n v="22500"/>
    <x v="0"/>
  </r>
  <r>
    <n v="1"/>
    <s v="数据分析专员"/>
    <s v="节日福利"/>
    <s v="职位月薪"/>
    <s v="4001-6000元/月"/>
    <d v="2018-04-08T09:47:46"/>
    <m/>
    <s v="不限"/>
    <s v="大专"/>
    <s v="1人"/>
    <s v="岗位职责：1、依照保理合同、确认函开收据，整理相关数据信息；2、负责相关合同从申领到回收整理归档的工作；3、负责费用统计及申报工作；4、负责对资金募集情况进行填写和整理工作；5、复核相关客户管理的表格。任职要求：1、大专或以上学历，管理类、金融、法学等专业优先考虑；2、熟练使用办公软件，具备基本的文字处理能力；3、逻辑思维能力强，做事严谨；4、强有力的自律和自我驱动力，具有高度的团队合作精神和高度的工作热情。"/>
    <s v="北京市东城区建国门大街8号中粮广场B座"/>
    <s v="500-999人"/>
    <s v="股份制企业"/>
    <s v="基金/证券/期货/投资"/>
    <n v="4001"/>
    <n v="6000"/>
    <n v="1"/>
    <n v="3"/>
    <n v="1"/>
    <n v="4"/>
    <n v="4"/>
    <n v="1"/>
    <n v="5000.5"/>
    <x v="0"/>
  </r>
  <r>
    <n v="1"/>
    <s v="gis数据分析师"/>
    <s v="五险一金"/>
    <s v="职位月薪"/>
    <s v="4000-6000元/月"/>
    <d v="2018-04-08T10:14:45"/>
    <m/>
    <s v="不限"/>
    <s v="本科"/>
    <s v="2人"/>
    <s v="岗位职责1.基础数据采集及整理工作；2.Arcgis相关制图工作；3.撰写相关分析报告；4.完成领导交代的其他事项。任职要求1.地理信息系统、测绘、土地资源管理等本科及以上学历；2.从事GIS相关行业1年以上，熟练使用Arcgis软件；3.思路清晰，能准确地分析问题、解决问题；4.工作踏实、态度积极、对新鲜事物有探知欲。"/>
    <s v="北京朝阳区来广营西路5号院望京诚盈中心3号楼803                                                        查看职位地图"/>
    <s v="20-99人"/>
    <s v="民营"/>
    <s v="房地产/建筑/建材/工程"/>
    <n v="4000"/>
    <n v="6000"/>
    <n v="1"/>
    <n v="4"/>
    <n v="2"/>
    <n v="2"/>
    <n v="0"/>
    <n v="0"/>
    <n v="5000"/>
    <x v="0"/>
  </r>
  <r>
    <n v="1"/>
    <s v="数据分析师"/>
    <s v="五险一金"/>
    <s v="职位月薪"/>
    <s v="7000-11000元/月"/>
    <d v="2018-04-08T09:41:11"/>
    <m/>
    <s v="不限"/>
    <s v="本科"/>
    <s v="1人"/>
    <s v="岗位职责：1、能利用数据分析手段，对多种数据源的进行深度诊断性组合分析、挖掘、深度分析，并通过分析潜在业务机会给出建议；2、理解业务方向和战略，为公司运营决策、产品方向、销售策略提供数据支持及建议；3、整理并分析网站数据，撰写分析报告，从数据的角度给出运营建议4、建立数据分析系统，找出关键点并提出改进方案，不断改进优化；任职要求：1.本科及以上学历，数学、统计、经济学或相关专业，至少两年线上数据分析经验，有互联网金融行业经验优先；2.熟悉Matlab、R、SAS等至少一种以上统计软件编程操作，熟悉数据库编程操作 ，包括多元统计分析等应用分析技术，能熟练使用SPSS/SAS等常见统计软件，熟 练excel的统计功能，具备建模经验或VBA编程经验者优先；3.良好的数据敏感度,能从海量数据提炼核心结果；有丰富的数据分析、挖掘、清洗和建模的经验；4.具备良好的抗压能力、沟通能力、逻辑思维能力，有独立开展分析研究项目经验。"/>
    <s v="北京市朝阳区酒仙桥北路甲10号 电子城IT产业园107楼3层"/>
    <s v="100-499人"/>
    <s v="股份制企业"/>
    <s v="互联网/电子商务"/>
    <n v="7000"/>
    <n v="11000"/>
    <n v="1"/>
    <n v="4"/>
    <n v="1"/>
    <n v="3"/>
    <n v="4"/>
    <n v="0"/>
    <n v="9000"/>
    <x v="0"/>
  </r>
  <r>
    <n v="1"/>
    <s v="高级数据分析"/>
    <s v="创业公司"/>
    <s v="职位月薪"/>
    <s v="8001-10000元/月"/>
    <d v="2018-04-08T10:33:56"/>
    <m/>
    <s v="3-5年"/>
    <s v="本科"/>
    <s v="3人"/>
    <s v="岗位职责1、负责考核/管理数据报表（日报、周报、月报、季报、年报）的制作，并不断优化技能，提升数据产出效率；2、负责对指标深度挖掘，异常指标的原因分析定位、改善建议，以及如何更客观和精准的核算，以反映运营现状与改善机会点，支持区域与运营团队的数据化管理实践；3、负责所负责的指标线上化，对接产品及运营团队，输出需求，测试推广，对线上数据结果和改善建议的精准性负责；4、负责与需求方沟通并明确需求，快速定位分析路径，选择最佳分析工具和模型，协调相关联资源，跟进项目进程，最终推动数据项目高效交付，推动数据结论/建议采纳，并对建议的落实和应用效果持续监控5、高执行力完成领导交办的其他工作任务任职资格1、大专及以上学历，有仓储物流行业工作经验者优先，有完整数据项目经验者优先；应届毕业生需统计、数学专业 ；2、有过成本分析，拣货路径分析，等互联网数据分析经验者优先；3、excel中高阶、SQL中阶能力，掌握各种数据统计分析方法，熟练使用PPT、Xmind、擅长对结果简单、清晰展示；有R语言或者其他分析工具经验者优先；4、思维逻辑严谨，口头沟通表述清晰、体系，对数字敏感5、抗压能力强、学习能力强、执行能力强、沟通能力强，对自己的职业发展有清晰规划，愿意不断挑战舒适区、不断突破自己者优先"/>
    <s v="北京市朝阳区东大桥尚都国际A座2208                                                        查看职位地图"/>
    <s v="100-499人"/>
    <s v="股份制企业"/>
    <s v="快速消费品（食品/饮料/烟酒/日化）"/>
    <n v="8001"/>
    <n v="10000"/>
    <n v="4"/>
    <n v="4"/>
    <n v="3"/>
    <n v="3"/>
    <n v="4"/>
    <n v="0"/>
    <n v="9000.5"/>
    <x v="0"/>
  </r>
  <r>
    <n v="1"/>
    <s v="零基础培训数据分析师助理"/>
    <s v="节日福利"/>
    <s v="职位月薪"/>
    <s v="8001-10000元/月"/>
    <d v="2018-04-07T21:06:33"/>
    <m/>
    <s v="不限"/>
    <s v="不限"/>
    <s v="8人"/>
    <s v="岗位职责：这是一个自我追寻的时代。工作不仅是解决温饱的工具，更隐含自我实现的意义。调查发现60%的人对自己的工作不满意，50%的人对自己的行业不满意。但有多少人是“干一行恨一行”心理作祟，有多少人是真该转行实现自我，不得而知。想转行的各位纠结于此不敢动弹。我们通常只关注自己熟悉的行业和我们能够驾驭的工作，与此同时，有没有想过我们关注的行业还有多少发展和上升空间，同样都是工作8小时，为什么别人能挣1-2万而自己还在为7-8千纠结，外面的世界很精彩，走出来看看吧我们可以很负责的说只要敢于迎接挑战，月薪1-2万只是个起点！！岗位职责： （无经验者通过面试后可免费培训）1.严格执行公司各项制度，，并定期整理数据，向上级领导分析结果；2.按照部门主管的要求进行技术和基本面规律的分析，进行数据的搜集或整理；3.配合其他部门有关工作；4.遵守公司的各项管理制度，承办领导交办的其他工作。岗位要求：1.18-50周岁,大本及其以上学历;性别不限、专业不限，退伍军人前考虑；2.性格开朗，诚实守信、踏实勤奋，工作积极主动；3.沟通表达能力强，较强的团队意识和协作精神；4.能承受较强的工作压力,且有强烈的上进心。薪资待遇：1、薪资6000＋交通高温补助+五险一金2、完整晋升空间。每三个月有一次晋升机会，每次薪资涨幅4000-50003、保障安全有五险一金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工作时间】： 五天八小时制 朝九晚六 周末双休 不需加班直接投递简历，公司会当天审核，审核通过后会通知面试。公司名称：中汇富投资（深圳）有限公司公司地址：深圳市福田区车公庙创新科技广场1期A座1501乘车路线：地铁1，7、9、11号线车公庙地铁站F出口，直走左转200米人事经理：韩经理预约电话：18138210992（可来电咨询）公司官网：www.zhfinvestment.com工作地址深圳市福田区车公庙创新科技广场1期A座1501"/>
    <s v="深圳市福田区车公庙创新科技广场1期A座1501                                                        查看职位地图"/>
    <s v="100-499人"/>
    <s v="股份制企业"/>
    <s v="基金/证券/期货/投资"/>
    <n v="8001"/>
    <n v="10000"/>
    <n v="1"/>
    <n v="2"/>
    <n v="8"/>
    <n v="3"/>
    <n v="4"/>
    <n v="1"/>
    <n v="9000.5"/>
    <x v="0"/>
  </r>
  <r>
    <n v="1"/>
    <s v="底薪8k起高薪诚聘金融数据分析师+五险一金"/>
    <s v="五险一金"/>
    <s v="职位月薪"/>
    <s v="8001-10000元/月"/>
    <d v="2018-04-03T22:20:29"/>
    <m/>
    <s v="1年以下"/>
    <s v="大专"/>
    <s v="1人"/>
    <s v="有一个词叫“北漂”，它代表着梦想有两个字叫“帝都”，它代表着勇气你还因为目前缺少工作经验而被善意拒绝吗？还在为别人的指责“高不成低不就”而伤心吗？那么现在，你就可以毫不犹豫来加入华壹信融！我们愿意为有梦想但是苦于没有平台的年轻人提供广大就职机会！欢迎同样有激情和梦想的你加入我们的团队！岗位职责：（无经验者通过面试后可免费带薪培训）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岗位要求：1.18-35周岁,大本及其以上学历;性别不限、专业不限，退伍军人前考虑；2.性格开朗，诚实守信、踏实勤奋，工作积极主动；3.沟通表达能力强，较强的团队意识和协作精神；4.能承受较强的工作压力,且有强烈的上进心。薪资待遇：1、薪资6000＋交通补助+饭补+高温补助+五险一金+年底双薪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公司官网www.huayifinance.com应聘方式：1、直接投递简历，公司经过初步筛选会在24小时之内跟您联系。2、联系人事经理：房经理17778141532公司地址：北京市朝阳区东大桥春平广场百富国际大厦A座8层8D（地铁6号线A口出，右拐兰州拉面方向走到尽到左拐即到）乘车路线：地铁6号线，东大桥站下"/>
    <s v="北京市朝阳区东大桥百富大厦A座8层8D室"/>
    <s v="100-499人"/>
    <s v="民营"/>
    <s v="基金/证券/期货/投资"/>
    <n v="8001"/>
    <n v="10000"/>
    <n v="2"/>
    <n v="3"/>
    <n v="1"/>
    <n v="3"/>
    <n v="0"/>
    <n v="1"/>
    <n v="9000.5"/>
    <x v="0"/>
  </r>
  <r>
    <n v="1"/>
    <s v="高级数据分析师"/>
    <s v="五险一金"/>
    <s v="职位月薪"/>
    <s v="15000-25000元/月"/>
    <d v="2018-04-04T12:23:09"/>
    <m/>
    <s v="3-5年"/>
    <s v="本科"/>
    <s v="1人"/>
    <s v="岗位职责：1. 根据需求梳理数据，并用合理的方式分析和展示数据。2. 充分理解业务和用户数据，并把它们转化为价值输出。3. 依据数据进行用户分群，帮助进行相关的精准匹配。任职资格：1. 大学统招本科及以上学历，5年及以上数据分析相关工作经验。2. 具有良好的逻辑分析能力、沟通能力和团队合作意识。3. 熟悉统计学的基本原理，熟练使用 SQL、Excel 等工具处理数据，善于做数据整理和清洗。4. 熟悉基于 Web 页面的数据展示方法。5. 对Python、R 等数据分析工具有一定的了解，并有过实际使用经验。6. 使用过 Hadoop、Hive等大数据工具。7. 有较强的执行力以及分析问题和解决实际问题的能力。8. 熟悉阿里云的大数据平台（数加）者优先考虑。加分技能：1. 掌握Python、R 等数据分析工具。2. 对 MapReduce 的工作原理有一定的理解。3. 熟悉主流的机器学习算法，并解决过实际问题。4. 熟悉无监督式机器学习、深度学习中的一项或多项。"/>
    <s v="东城区东直门北小街歌华大厦B座10层1021室                                                        查看职位地图"/>
    <s v="100-499人"/>
    <s v="民营"/>
    <s v="互联网/电子商务"/>
    <n v="15000"/>
    <n v="25000"/>
    <n v="4"/>
    <n v="4"/>
    <n v="1"/>
    <n v="3"/>
    <n v="0"/>
    <n v="0"/>
    <n v="20000"/>
    <x v="0"/>
  </r>
  <r>
    <n v="1"/>
    <s v="底薪6K起聘金融数据分析师助理"/>
    <s v="节日福利"/>
    <s v="职位月薪"/>
    <s v="8001-10000元/月"/>
    <d v="2018-04-06T10:59:12"/>
    <m/>
    <s v="不限"/>
    <s v="大专"/>
    <s v="5人"/>
    <s v="北京——中国的首都，每天吸引着全国甚至世界各地怀揣梦想的人前来寻找机会。被人们习惯地称为“北漂”。我们不知道当中有多少人来自农村，但随着中国城镇化的推进，大量的农民从土地上解放出来，开始到城市里生活。他们可能是菜贩子、送水工，也可能是美甲的小美女，还可能是建筑工地的大叔……揣着不同的梦想、忍受着远离家乡和亲人的孤独。他们挤进北京的大街小巷，挥洒着汗水，只希望在这儿成就自己人生的中国梦。他们中，有的已立住了脚根，有的仍在迷惘、仍在寻找。如果你还在寻找，如果你此时看到这篇帖子，北京万向卓迹愿给寻梦的你一个机会，我们一起共建一个美好的未来岗位职责：（没有销售性质，无经验者通过面试后可免费带薪培训）1.严格执行公司各项制度，协助项目经理完成日常工作；2.按照部门主管的要求进行项目数据的搜集或整理；3.配合其他部门有关工作；4.遵守公司的各项管理制度，承办领导交办的其他工作。岗位要求：1.18-35周岁,大本及其以上学历;性别不限、专业不限，退伍军人优先考虑。2.性格开朗，诚实守信、踏实勤奋，工作积极主动；3.沟通表达能力强，较强的团队意识和协作精神；4.能承受较强的工作压力,且有强烈的上进心。薪资待遇：1、薪资6K-1W5＋交通高温补助+五险一金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更真挚的祝福6、不定时不定量的微信抢红包的惊喜活动，等你来抢；7、神一般的队友，激情四溢朝气蓬勃的团队工作氛围；8、饭补、话补、交通补、结婚红包、每年两次的加薪机会，每月的绩效奖金，年底红包等丰厚的福利等着你；9、更重要的是来到这里，你将拥有更广阔的职业发展空间，更充足的资源支持，更人性化的管理，不管你在那个岗位，只要你可做，就有机会成为部门leader进而走进公司高级管理层。直接投递简历，公司会当天审核，审核通过后会通知面试公司地址：北京市朝阳区东三环南路25号北京汽车大厦1402.人事部电话：17718583381(对职位有疑问或有兴趣者，请积极与HR联系）人事部经理：何璐"/>
    <s v="北京市朝阳区东三环南路25号北京汽车大厦1402"/>
    <s v="100-499人"/>
    <s v="股份制企业"/>
    <s v="基金/证券/期货/投资"/>
    <n v="8001"/>
    <n v="10000"/>
    <n v="1"/>
    <n v="3"/>
    <n v="5"/>
    <n v="3"/>
    <n v="4"/>
    <n v="1"/>
    <n v="9000.5"/>
    <x v="0"/>
  </r>
  <r>
    <n v="1"/>
    <s v="数据分析员"/>
    <m/>
    <s v="职位月薪"/>
    <s v="15001-20000元/月"/>
    <d v="2018-04-08T09:31:43"/>
    <m/>
    <s v="3-5年"/>
    <s v="本科"/>
    <s v="1人"/>
    <s v="1.通过统计、数据挖掘建模等数据分析手段，分析公司的数据信息，预估、识别,为公司提供决策依据，协助业务监控管理。2.深入理解各部及本部门的业务需求，根据数据、结合业务采用合适统计方法进行解读、分析，并给出汇报。3.对App访客行为数据进行处理、挖掘、制作数据报表，撰写数据分析报告；4.对机器学习和深度学习基础理论及常用算法有较好理解，具备出色的工程实践能力?5. 精通数据库，至少掌握一种数据分析工具（python/SAS/SPSS/R/Matlab），有建模和模型应用经验；6. 熟练应用linux，能够在linux平台上实现和部署机器学习算法7、统计学、应用数学、信息管理与技术、电子等专业，具备较强的学习能力及创新能力"/>
    <s v="上海市黄浦区广东路689号                                                        查看职位地图"/>
    <s v="100-499人"/>
    <s v="民营"/>
    <s v="计算机软件"/>
    <n v="15001"/>
    <n v="20000"/>
    <n v="4"/>
    <n v="4"/>
    <n v="1"/>
    <n v="3"/>
    <n v="0"/>
    <n v="0"/>
    <n v="17500.5"/>
    <x v="0"/>
  </r>
  <r>
    <n v="1"/>
    <s v="诚聘金融数据分析师/操盘手/接受无经验"/>
    <s v="五险一金"/>
    <s v="职位月薪"/>
    <s v="8001-10000元/月"/>
    <d v="2018-04-08T08:10:00"/>
    <m/>
    <s v="无经验"/>
    <s v="大专"/>
    <s v="5人"/>
    <s v="工作内容： （无经验者通过面试后可免费带薪培训）1、为公司的账户进行交易盈利。2、每个月进行交易总结，即时准确汇报公司各项账户信息。3、时刻关注操作品种的价格变动和相关重要资讯。4、按照要求进行技术和基本面规律的分析，定期进行数据的搜集或整理汇报。岗位要求：1.20-40周岁,大专及其以上学历;性别不限、专业不限，金融相关专业优先；2.热爱金融行业，有强烈的意愿进入金融投资领域，渴望成为金融职场中的精英。3.有上进心，希望挑战自我，有较强的学习能力。良好的职业操守，有强烈的责任感。薪资待遇：1、薪酬：6K底薪+高额提成+交通食宿补助+五险一金+带薪年假+节日福利+生日福利等，平均月收入可达到8000-10000元/月。2、提供免费的专业岗前培训，有灵活的晋升体系，为您提供广阔的职业发展机会。3、享有国家规定法定假日及年假、婚假、产育假等假期制度；公司定期举办各种活动，如员工聚餐、员工生日聚餐、运动会、拓展训练等。更多福利1、弹性的工作时间，让你工作自由安排；2、激情四溢朝气蓬勃的团队工作氛围，各种高端大气上档次的团队建设；3、专属每位员工的生日派对、礼物、和小伙伴们最真挚的祝福；饭补、话补、交通补、结婚红包、每年两次的加薪机会，每月的绩效奖金，年底红包等丰厚的福利等着你；4、最重要的是来到这里，你将拥有最广阔的职业发展空间，最充足的资源支持，最人性化的管理，不管你在那个岗位，只要你可做，就有机会成为部门leader进而走进公司高级管理层。有意向者直接投递简历，公司会当天审核，审核通过后会通知面试联系人事：云小姐联系号码：18344039695公司地址：深圳市罗湖区金田大厦1505公司名称：金田合创投资（深圳）有限公司"/>
    <s v="深圳市罗湖区和平路1199号金田大厦1505                                                        查看职位地图"/>
    <s v="100-499人"/>
    <s v="合资"/>
    <s v="基金/证券/期货/投资"/>
    <n v="8001"/>
    <n v="10000"/>
    <n v="0"/>
    <n v="3"/>
    <n v="5"/>
    <n v="3"/>
    <n v="3"/>
    <n v="1"/>
    <n v="9000.5"/>
    <x v="0"/>
  </r>
  <r>
    <n v="1"/>
    <s v="数据分析员"/>
    <s v="五险一金"/>
    <s v="职位月薪"/>
    <s v="4001-6000元/月"/>
    <d v="2018-04-08T10:50:17"/>
    <m/>
    <s v="不限"/>
    <s v="本科"/>
    <s v="1人"/>
    <s v="任职要求：1、本科及以上学历，财务、统计或经济类相关专业优先考虑；2、熟练使用EXCEL（函数、数据透析表、图表功能）、PPT等其他统计软件；3、对信息收集和整理工作熟悉；4、工作细致严谨、逻辑性强，对数据敏感，具有较强的沟通协调能力。岗位职责：1、负责日常产品销售、财务、客户资源等数据信息的收集、分析及管理；2、负责对多种数据源进行统计分析，及时发现数据中的变化和问题，做好数据监管和预警提示；3、定期提供数据分析报告；4、处理临时的数据统计需求。"/>
    <s v="广州市黄埔区大沙东路319号保利中誉广场6楼全层                                                        查看职位地图"/>
    <s v="100-499人"/>
    <s v="民营"/>
    <s v="互联网/电子商务"/>
    <n v="4001"/>
    <n v="6000"/>
    <n v="1"/>
    <n v="4"/>
    <n v="1"/>
    <n v="3"/>
    <n v="0"/>
    <n v="0"/>
    <n v="5000.5"/>
    <x v="0"/>
  </r>
  <r>
    <n v="1"/>
    <s v="数据分析主管"/>
    <s v="创业公司"/>
    <s v="职位月薪"/>
    <s v="6001-8000元/月"/>
    <d v="2018-04-08T10:00:52"/>
    <m/>
    <s v="1-3年"/>
    <s v="大专"/>
    <s v="1人"/>
    <s v="岗位职责：1.负责数据分析部门人员的管理与培训指导；2.负责电商营销数据、产品数据、推广数据等流量监控、效果评估等网站分析工作；3.建立与完善数据分析体系，制定数据统计规范，制定数据统计模型，并实施落实；4.分析网站产品及用户行为，结合公司营销战略确定产品改进方案；5.分析行业数据及TOP商家运营情况，由数据洞察总结出商业机会点及行动建议；6.整理设计网站数据报表，撰写分析报告，从数据的角度给出运营建议，为管理层提供商业策略分析和业务优化建议；任职资格：1、全日制大专以上学历，统计学、数学、电子商务等相关专业；2、3年以上电商行业相关岗位工作经验，2年以上管理经验；3、能熟练操作Excel、Access、Powerpoint等办公软件，运用SAS、SPSS等专业统计分析工具；4、对数据敏感度高，思维敏捷，分析能力强，工作细致耐心，有责任感。5. 热爱电商行业工作，思维敏捷，有市场洞察力；有创意性思维，性格开朗，有激情，具有良好的团队管理能力。"/>
    <s v="黄埔科学大道286号                                                        查看职位地图"/>
    <s v="500-999人"/>
    <s v="民营"/>
    <s v="互联网/电子商务"/>
    <n v="6001"/>
    <n v="8000"/>
    <n v="3"/>
    <n v="3"/>
    <n v="1"/>
    <n v="4"/>
    <n v="0"/>
    <n v="0"/>
    <n v="7000.5"/>
    <x v="0"/>
  </r>
  <r>
    <n v="1"/>
    <s v="中级数据分析师"/>
    <s v="节日福利"/>
    <s v="职位月薪"/>
    <s v="15000-25000元/月"/>
    <d v="2018-04-04T09:30:25"/>
    <m/>
    <s v="3-5年"/>
    <s v="本科"/>
    <s v="1人"/>
    <s v="岗位职能：1. 根据需求梳理数据，并用合理的方式分析和展示数据。2. 充分理解业务和用户数据，并把它们转化为价值输出。3. 依据数据进行用户分群，帮助进行相关的精准匹配。任职资格：1. 大学统招本科及以上学历，3年及以上数据分析相关工作经验。2. 具有良好的逻辑分析能力、沟通能力和团队合作意识。3. 熟悉统计学的基本原理，熟练使用 SQL、Excel 等工具处理数据，善于做数据清洗、整理和转化。4. 熟悉基于 Web 页面的数据展示方法。5. 对Python、R 等数据分析工具有一定的了解，并有过实际使用经验。6. 使用过 Hadoop、Hive等大数据工具。7. 有较强的执行力以及分析问题和解决实际问题的能力。8. 熟悉阿里云的大数据平台（数加）者优先考虑。加分技能：1. 掌握Python、R 等数据分析工具。2. 对 MapReduce 的工作原理有一定的理解。3. 熟悉主流的机器学习算法，并解决过实际问题。4. 熟悉无监督式机器学习、深度学习中的一项或多项。"/>
    <s v="东城区东直门北小街歌华大厦B座10层1021室                                                        查看职位地图"/>
    <s v="100-499人"/>
    <s v="民营"/>
    <s v="互联网/电子商务"/>
    <n v="15000"/>
    <n v="25000"/>
    <n v="4"/>
    <n v="4"/>
    <n v="1"/>
    <n v="3"/>
    <n v="0"/>
    <n v="0"/>
    <n v="20000"/>
    <x v="0"/>
  </r>
  <r>
    <n v="1"/>
    <s v="ASO/SEO专员（数据分析、网站运营方向）"/>
    <s v="节日福利"/>
    <s v="职位月薪"/>
    <s v="4001-6000元/月"/>
    <d v="2018-03-27T09:26:36"/>
    <m/>
    <s v="不限"/>
    <s v="大专"/>
    <s v="1人"/>
    <s v="岗位职责：1. 根据公司产品和网站情况，独立制定百度SEM和SEO推广优化方案，监督执行和反馈；2. 依据客户群体不同场景下的搜索路径，策划推广落地页面，提升网站流量、访问量及转化率等指标；3. 负责流量监控、数据分析，形成报表；在推广过程中发现问题并制定改进方案；4. 拓展公关文稿发布资源，配和市场活动、行业资讯、公司新闻，发布相关软文；5. 协助网站规划与前端对接完成网站的更新上线，负责部分新媒体推广的事项；6.参与相关部门其他的推广活动，完成领导交予的其他方面的工作。任职要求：1、专科及以上学历；2、热爱互联网，熟悉新媒体，对内容营销、热点趋势有敏锐的察觉力；3、熟悉社交网络，了解各网络平台的品牌运营和事件营销；4、执行力，执行力，执行力（重要的事说三遍！）。"/>
    <s v="上海市徐汇区斜土路2899号光启文化广场B幢201室                                                        查看职位地图"/>
    <s v="100-499人"/>
    <s v="合资"/>
    <s v="互联网/电子商务"/>
    <n v="4001"/>
    <n v="6000"/>
    <n v="1"/>
    <n v="3"/>
    <n v="1"/>
    <n v="3"/>
    <n v="3"/>
    <n v="0"/>
    <n v="5000.5"/>
    <x v="0"/>
  </r>
  <r>
    <n v="1"/>
    <s v="数据分析专员"/>
    <s v="五险一金"/>
    <s v="职位月薪"/>
    <s v="5000-10000元/月"/>
    <d v="2018-04-08T10:19:00"/>
    <m/>
    <s v="1-3年"/>
    <s v="本科"/>
    <s v="2人"/>
    <s v="岗位职责：1.提供工作所需基础数据并定期汇报。2.对于日常出现的数据异常情况进行监测并及时汇报反馈。3.通过建立相关数据模型来分析及预测业务未来达成及趋势。4.撰写数据分析报告，及时将当下出现的问题反馈给需求方，及时发现和分析其中的变化核问题，为业务发展决策提供支持。任职资格：1.本科以上学历，影视传媒、统计学、管理学、广告学、金融学等相关专业优先。2.对网生内容、影视内容及相关投资、制作、放映领域（内容制作、视频网站、投资公司）有一定了解。3.熟练使用Excel、PPT、Word，能够使用是SPSS可获加分。4.熟悉各种定性研究方法和研究模型，能够独立撰写研究分析报告。5.从事咨询相关行业研究类岗位者优先。"/>
    <s v="北京市朝阳区八里庄西里98号住邦2000商务中心3号楼                                                        查看职位地图"/>
    <s v="100-499人"/>
    <s v="民营"/>
    <s v="媒体/出版/影视/文化传播"/>
    <n v="5000"/>
    <n v="10000"/>
    <n v="3"/>
    <n v="4"/>
    <n v="2"/>
    <n v="3"/>
    <n v="0"/>
    <n v="0"/>
    <n v="7500"/>
    <x v="0"/>
  </r>
  <r>
    <n v="1"/>
    <s v="初中级数据分析师"/>
    <s v="每年多次调薪"/>
    <s v="职位月薪"/>
    <s v="7000-13000元/月"/>
    <d v="2018-04-08T09:24:52"/>
    <m/>
    <s v="1-3年"/>
    <s v="本科"/>
    <s v="1人"/>
    <s v="该岗位负责游戏系统后台产品数据梳理、整合、规则制定工作。岗位职责：1、负责批量原始数据梳理、清洗、整合、统计、汇总工作；2、配合产品经理，进行业务数据的分析处理及设计规则的制定；3、完成其它数据支持工作。????????????????????任职要求：1、应用数学、统计学等相关专业全日制本科及以上学历，2年以上数据分析工作经验；（必备）2、熟悉运用数据分析工具进行数据采集、清洗、整理、统计等相关能力，掌握R语言；（必备）3、熟悉数据分析方法，了解数据属性、数据统计规则、数据可视化相关知识；（必备）4、具有较强的学习能力、沟通表达能力和逻辑思考能力，细致、有耐心。（必备）5、参与过数据统计后台产品设计，有游戏行业经验者优先。（加分）"/>
    <s v="广州市天河区棠下大塘工业区2号融科商务园主楼六楼                                                        查看职位地图"/>
    <s v="100-499人"/>
    <s v="民营"/>
    <s v="网络游戏"/>
    <n v="7000"/>
    <n v="13000"/>
    <n v="3"/>
    <n v="4"/>
    <n v="1"/>
    <n v="3"/>
    <n v="0"/>
    <n v="0"/>
    <n v="10000"/>
    <x v="0"/>
  </r>
  <r>
    <n v="1"/>
    <s v="模型数据分析师"/>
    <s v="五险一金"/>
    <s v="职位月薪"/>
    <s v="15000-25000元/月"/>
    <d v="2018-04-08T10:03:27"/>
    <m/>
    <s v="1-3年"/>
    <s v="本科"/>
    <s v="1人"/>
    <s v="【岗位职责】1、引入外部数据源，评估数据合作商质量，进行外部数据源测试，持续丰富数据维度；2、负责建模所需的数据提取、清洗、分析工作，并完善模型文档；3、负责数据质量和模型性能监控体系搭建的相关工作；4、协调各相关部门，完成数据模型开发、上线运行。【岗位要求】1、本科及以上学历，统计学、数学、计算机等相关专业，2年及以上数据建模实践经验及数据分析经验；2、掌握一定的数据建模等专业技术；3、熟悉掌握python、SAS、R、SQL、VBA、Excel等分析工具，熟练运用数据分析软件；4、熟悉互联网金融业务者及大数据风控体系者优先。【风控团队】风控团队是信用飞的明星团队，由来自Discover、信而富、滴滴出行、中赢、苏宁等行业精英组成，是一支高效负责、团结进取的队伍，保持着高度的进取精神和良好的学习氛围，欢迎每一位热爱风控的奋斗青年加入~【更多福利】定期分享：组织行业或专业分享会，共同学习才能有进步个人发展：月度考核，定期激励，升值加薪在等着你【职业发展】入职培训+激励调薪+晋升机会，打破职场的天花板"/>
    <s v="上海市徐汇区虹漕路88号越虹广场B座309室"/>
    <s v="20-99人"/>
    <s v="合资"/>
    <s v="互联网/电子商务"/>
    <n v="15000"/>
    <n v="25000"/>
    <n v="3"/>
    <n v="4"/>
    <n v="1"/>
    <n v="2"/>
    <n v="3"/>
    <n v="0"/>
    <n v="20000"/>
    <x v="0"/>
  </r>
  <r>
    <n v="1"/>
    <s v="数据分析主任"/>
    <s v="五险一金"/>
    <s v="职位月薪"/>
    <s v="10001-15000元/月"/>
    <d v="2018-04-04T16:08:00"/>
    <m/>
    <s v="1-3年"/>
    <s v="本科"/>
    <s v="1人"/>
    <s v="岗位职责：1、根据业务需求分析，运用数据挖掘技术，开发、验证、监控及维护申请、贷后评分模型；2、负责各类风险评分模型的开发测试、运行维护及评估优化，持续为信贷决策提供支持；3、对信用风险进行量化分析，为信贷政策的制定和调整、贷后管理、催收管理等提供决策依据；4、负责资产质量监控分析，建立并推动风险预警策略的实施。任职要求：1、本科及以上学历数学、统计、计量经济、计算机或经济、金融、财会等相关专业优先；2、两年以上（含）风险计量分析工作经验，有独立量化模型开发经验，可对模型开发人员进行指导；3、具有较强的逻辑思维能力、数据挖掘分析能力，具备良好的敬业精神，有较强的团队协作能力、沟通能力和问题分析能力等；4．对互联网金融数据有经验者优先考虑。"/>
    <s v="深圳福田区车公庙创新科技广场一期B座908                                                        查看职位地图"/>
    <s v="1000-9999人"/>
    <s v="民营"/>
    <s v="基金/证券/期货/投资"/>
    <n v="10001"/>
    <n v="15000"/>
    <n v="3"/>
    <n v="4"/>
    <n v="1"/>
    <n v="5"/>
    <n v="0"/>
    <n v="1"/>
    <n v="12500.5"/>
    <x v="0"/>
  </r>
  <r>
    <n v="1"/>
    <s v="游戏数据分析师"/>
    <s v="五险一金"/>
    <s v="职位月薪"/>
    <s v="8000-15000元/月"/>
    <d v="2018-02-23T09:32:16"/>
    <m/>
    <s v="不限"/>
    <s v="本科"/>
    <s v="1人"/>
    <s v="岗位职责1、负责满足运营部门、研发部门所提出的数据需求；2、进行游戏内容，功能的统计分析，优化运营活动以及游戏产品；3、监控游戏日常指标，定位游戏问题，及时反馈给相关部门；4、定期制作用户调研问卷，了解玩家意向及搜集数据；5、提供分析报告，对公司业务的运营进行评估和建议，从数据的角度推动公司运营决策、辅助研发调优产品。任职要求1、本科以上学历，统计学/数学/计算机专业优先；2、游戏数据经验1年以上，手游经验优先；3、熟悉游戏业务，精通游戏数据逻辑，理解游戏社交、生态游戏；4、熟练使用数据处理软件，熟练与数据源交互（包括不限于SQL，Excel，Python，R）；5、资深游戏玩家，热爱游戏行业，对互联网快速变革高度敏感，理解新一代用户的特点。"/>
    <s v="天河区龙口西路3号保利中辰广场                                                        查看职位地图"/>
    <s v="1000-9999人"/>
    <s v="民营"/>
    <s v="网络游戏"/>
    <n v="8000"/>
    <n v="15000"/>
    <n v="1"/>
    <n v="4"/>
    <n v="1"/>
    <n v="5"/>
    <n v="0"/>
    <n v="0"/>
    <n v="11500"/>
    <x v="0"/>
  </r>
  <r>
    <n v="1"/>
    <s v="高级数据分析师（统计方向）"/>
    <s v="五险一金"/>
    <s v="职位月薪"/>
    <s v="10000-18000元/月"/>
    <d v="2018-04-08T10:01:54"/>
    <m/>
    <s v="不限"/>
    <s v="本科"/>
    <s v="1人"/>
    <s v="工作要求：1. 全日制硕士及以上学历，计算机、统计、数学、运筹学、物流与信息技术等相关专业；2. 至少2年以上工作经验;3. 有运筹学、统计学基础，至少精通一个统计分析软件编程：Python,R,Matlab,SAS,STATA等；4. 具备对各种现实业务场景，选择、建立数学模型的能力；5. 精通常见算法：分类/聚类，降维方法，逻辑回归，决策树，k最近邻（KNN)，支持向量机(SVM)等；6. 熟悉数据库操作；7. 思维敏捷，良好的逻辑分析能力、良好的沟通能力 ；8. 有责任心，乐于接受挑战，有较强的学习能力；9. 有实际成果并发表在国际***会议、期刊者优先求："/>
    <s v="青浦区盈港东路6679号                                                        查看职位地图"/>
    <s v="100-499人"/>
    <s v="民营"/>
    <s v="计算机软件"/>
    <n v="10000"/>
    <n v="18000"/>
    <n v="1"/>
    <n v="4"/>
    <n v="1"/>
    <n v="3"/>
    <n v="0"/>
    <n v="0"/>
    <n v="14000"/>
    <x v="0"/>
  </r>
  <r>
    <n v="1"/>
    <s v="数据分析师"/>
    <s v="五险一金"/>
    <s v="职位月薪"/>
    <s v="8001-10000元/月"/>
    <d v="2018-03-28T15:30:26"/>
    <m/>
    <s v="不限"/>
    <s v="不限"/>
    <s v="1人"/>
    <s v="岗位职责：1、搭建电营业务报表体系，优化电营MIS报表，推动实现电营中心精准营销量化管理；2、对外呼过程的数据响应率、外呼结果、数据拨打深度、通时通次、数据使用率等销售过程指标进行统计分析，为销售端的现场管理提供数据支持；3、分析、挖掘电营客户属性和外呼响应行为特征，参与构建客户画像，为业务决策提供数据支持；4、跟踪和分析电营运营数据，对电营产品及业务流程给出策略化的优化建议，提升各类转化率；5、上级交给的其他工作安排。任职要求：1、全日制本科及以上学历, 计算机、数学、统计学等相关专业；2、良好的数据敏感度与逻辑分析能力，能进行深度的数据信息汇总分析；3、熟悉运用SPSS/SAS等办公软件，了解ORACLE/MYSQL/等主流数据库的使用；4、逻辑严谨，沟通能力良好；5、有金融业经验者优先，有项目管理经验优先。"/>
    <s v="广州市越秀区东湖路64号2楼"/>
    <s v="1000-9999人"/>
    <s v="国企"/>
    <s v="银行"/>
    <n v="8001"/>
    <n v="10000"/>
    <n v="1"/>
    <n v="2"/>
    <n v="1"/>
    <n v="5"/>
    <n v="6"/>
    <n v="0"/>
    <n v="9000.5"/>
    <x v="0"/>
  </r>
  <r>
    <n v="1"/>
    <s v="行业研究员/知识研究/数据分析"/>
    <s v="五险一金"/>
    <s v="职位月薪"/>
    <s v="4001-6000元/月"/>
    <d v="2018-04-08T09:30:15"/>
    <m/>
    <s v="不限"/>
    <s v="本科"/>
    <s v="10人"/>
    <s v="职业描述：1、行业大数据分析处理统计；2、著名品牌企业研究、分析、营销、策划；3、品牌企业信息收集、撰写优化、核对更正相关信息；4、本科以上学历，优秀的数据分析能力和严密的逻辑思维。福利待遇：1、公司对外参照市场薪资水平，提供具有竞争力的薪酬待遇；2、提供良好的晋升渠道和快乐轻松的工作氛围；3、享受一级社会保险（养老保险、医疗保险、工伤保险、失业保险、生育保险）4、工作满一年的员工享受带薪年假，满半年享受年底双薪；5、定期组织聚餐活动和团队旅游。公司为员工提供全面且多样化的职业发展机会，除法定的福利奖励和社保外，会根据员工的表现，试用期满提供多种公司额外的福利奖励和补贴，其形式包括：免费单间宿舍、全勤奖、学习进步奖、当月质量服务奖、每月凭发票报销一定额度开支、每人一年一次旅游机会、累计领取奖、服务管理费、季度分红、笔记本补贴、节日/生日礼金、年假、产假、生活住宿空调补贴、小组奖、项目奖等。公司招聘详情页面：http://www.cnpp.cn/zhaopin/公司官网：http://www.maigoo.com/公司微信公众号：CNPP-MAIGOO"/>
    <s v="深圳市龙岗中心城怡翠路公园大地T30别墅161号                                                        查看职位地图"/>
    <s v="20-99人"/>
    <s v="民营"/>
    <s v="互联网/电子商务"/>
    <n v="4001"/>
    <n v="6000"/>
    <n v="1"/>
    <n v="4"/>
    <n v="10"/>
    <n v="2"/>
    <n v="0"/>
    <n v="0"/>
    <n v="5000.5"/>
    <x v="0"/>
  </r>
  <r>
    <n v="1"/>
    <s v="数据分析师（深圳）"/>
    <s v="餐补"/>
    <s v="职位月薪"/>
    <s v="10001-15000元/月"/>
    <d v="2018-04-08T09:31:16"/>
    <m/>
    <s v="1-3年"/>
    <s v="本科"/>
    <s v="1人"/>
    <s v="岗位职责：1、利用大量数据和外部数据针对客户信用建立风险评级模型，评估客户的潜在信用风险；2、通过针对客户的行为模式分析，对违约预测和准确市场销售提供支持。? ? ? ? ? ? ? ? ??任职资格：1、专业不限、本科以上学历；? ? ? ? ? ? ? ? ? ? ? ? ? ? ? ? ? ? ? ? ? ? ? ? ?2、1年以上数据分析、挖掘、建模领域相关工作经验；????????????????????????????????????????????????3、精通Spss，SAS、R等统计分析软件,?熟悉数据库；??????????????????????????????????????????????????????????4、具有深厚的统计学、数据挖掘知识，参与过比较完整的数据采集、整理、分析和建模工作；5、对SQL?SERVER或ORACLE数据库体系结构有一定理解和认识。工作时间：? ??9:00-18:00，双休7小时"/>
    <s v="深圳市南山区海德三道天利名城C座                                                        查看职位地图"/>
    <s v="1000-9999人"/>
    <s v="股份制企业"/>
    <s v="基金/证券/期货/投资"/>
    <n v="10001"/>
    <n v="15000"/>
    <n v="3"/>
    <n v="4"/>
    <n v="1"/>
    <n v="5"/>
    <n v="4"/>
    <n v="1"/>
    <n v="12500.5"/>
    <x v="0"/>
  </r>
  <r>
    <n v="1"/>
    <s v="数据分析统计员"/>
    <s v="节日福利"/>
    <s v="职位月薪"/>
    <s v="3000-4500元/月"/>
    <d v="2018-04-04T14:16:14"/>
    <m/>
    <s v="不限"/>
    <s v="大专"/>
    <s v="1人"/>
    <s v="岗位职责：1. 负责日常销售业务数据（处理、分析、统计），为公司决策者提供可行性分析报告；2. 根据公司季度性项目产品推广计划，执行数据处理、分析、检查，为相关项目决策者提供可行性分析报告；3. 完成领导具体指定的重要数据统计，为相关决策提供必要依据；任职要求：1. 相关岗位任职1-2年以上者优先考虑；2. 数据、会计、金融、计算机类等相关专业，可接受应届毕业生；3. 较强的逻辑思维能力、良好的沟通能力、团队协作能力；五险一金，每年两次提薪机会，员工宿舍，工作餐，一应俱全的补助；高端的培训；免费员工体检；"/>
    <s v="深圳市罗湖区东晓街道太白路4088号雍翠华府群裙楼三楼东侧                                                        查看职位地图"/>
    <s v="1000-9999人"/>
    <s v="民营"/>
    <s v="礼品/玩具/工艺美术/收藏品/奢侈品"/>
    <n v="3000"/>
    <n v="4500"/>
    <n v="1"/>
    <n v="3"/>
    <n v="1"/>
    <n v="5"/>
    <n v="0"/>
    <n v="0"/>
    <n v="3750"/>
    <x v="0"/>
  </r>
  <r>
    <n v="1"/>
    <s v="数据分析师"/>
    <s v="五险一金"/>
    <s v="职位月薪"/>
    <s v="8001-10000元/月"/>
    <d v="2018-04-04T14:34:24"/>
    <m/>
    <s v="1-3年"/>
    <s v="本科"/>
    <s v="1人"/>
    <s v="岗位职责：1、深入了解业务，挖掘业务问题&amp;amp;痛点，通过商业分析为相关部门提供数据&amp;amp;运营策略支持； 2、善于整理数据和分析数据，总结数据的波动情况，对异常数据进行及时预警，定期形成相关的报表； 3、结合业务需求，进行相关数据的提取、过滤和分析。任职要求：1、本科学历以上，2年以上销售数据运营&amp;amp;分析经验；2、懂业务逻辑，了解财务知识，会表达，愿配合； 3、熟练使用SQL语句、Excel、PPT等，会建数据模型，能高效的与数据技术团队进行沟通； 4、较好的数据敏感度，有运营思维，善于从复杂数据中找重点；5、较好的抗压能力、沟通能力和业务学习能力。"/>
    <s v="北京市朝阳区达美中心"/>
    <s v="1000-9999人"/>
    <s v="民营"/>
    <s v="教育/培训/院校"/>
    <n v="8001"/>
    <n v="10000"/>
    <n v="3"/>
    <n v="4"/>
    <n v="1"/>
    <n v="5"/>
    <n v="0"/>
    <n v="0"/>
    <n v="9000.5"/>
    <x v="0"/>
  </r>
  <r>
    <n v="1"/>
    <s v="数据统计分析主管"/>
    <s v="五险一金"/>
    <s v="职位月薪"/>
    <s v="5000-6000元/月"/>
    <d v="2018-04-06T19:25:09"/>
    <m/>
    <s v="1-3年"/>
    <s v="大专"/>
    <s v="3人"/>
    <s v="一、岗位要求1、两年以上数据分析工作经验，计算机、统计相关专业优先，大专以上学历；2、有良好的问题分析能力，对数字敏感，熟练使用Office和各类常用统计工具软件；3、良好的条理性和逻辑分析能力；4、工作严谨、责任心强、能承受工作压力；二、工作职责1、全国车辆资产数据统计、盘点、汇总 2、全国车辆审验数据推送并每天跟踪车辆审验进度 ，分析车辆审验数据3、全国车辆交接数据更新汇总4、全国闲置车辆数据汇总统计，对接项目能够及时将闲置车辆数据推送给对应部门5、车辆档案整理、汇总三、福利待遇：1.工资：综合工资5k-6k元，月休4-6天；2.全国范围内自主选择五险一金购买地，带薪休假（法定假日、年假、婚假、产假、陪产假等）；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28个工作日内安排您进行相关面试！"/>
    <s v="顺义区后沙峪安庆大街巨鸿大厦A座5层，狮桥物流"/>
    <s v="500-999人"/>
    <s v="合资"/>
    <s v="交通/运输"/>
    <n v="5000"/>
    <n v="6000"/>
    <n v="3"/>
    <n v="3"/>
    <n v="3"/>
    <n v="4"/>
    <n v="3"/>
    <n v="0"/>
    <n v="5500"/>
    <x v="0"/>
  </r>
  <r>
    <n v="1"/>
    <s v="电商数据分析专员"/>
    <m/>
    <s v="职位月薪"/>
    <s v="6001-8000元/月"/>
    <d v="2018-04-08T09:06:05"/>
    <m/>
    <s v="1-3年"/>
    <s v="大专"/>
    <s v="1人"/>
    <s v="1、分析产品和用户数据：帮助产品研发、企划、产品发现、分析和解决问题，并建立相关的分析统计模型，；负责基于项目数据分析工作和数据项目报告撰写；2、设计和验证数据分析模型：结合公司及产品的发展需求，验证模型的有效性并不断进行优化；负责在产品层面对所属数据报告进行解读，深度挖掘数据层面的商业洞察；3、负责项目的需求调研、数据分析、商业分析及数据挖掘建模等工作。任职要求：1、 大专以及上学历，数学／统计学／市场营销相关专业。2、 1年以上电子商务、快消品、服装行业等相关工作经验优先。3、 分析能力: 具备分析和转化公司产品需求端和内部数据需求端的不同定量和定性信息，熟悉数据分析各个流程（业务问题分析、数据获取、数据处理、模型构建到模型评估）、擅长数据分析、总结"/>
    <s v="莘福路388号莘东置业大厦1号楼3A层3A18室                                                        查看职位地图"/>
    <s v="100-499人"/>
    <s v="民营"/>
    <s v="互联网/电子商务"/>
    <n v="6001"/>
    <n v="8000"/>
    <n v="3"/>
    <n v="3"/>
    <n v="1"/>
    <n v="3"/>
    <n v="0"/>
    <n v="0"/>
    <n v="7000.5"/>
    <x v="0"/>
  </r>
  <r>
    <n v="1"/>
    <s v="舆情数据分析师"/>
    <s v="五险一金"/>
    <s v="职位月薪"/>
    <s v="4000-8000元/月"/>
    <d v="2018-04-08T10:05:47"/>
    <m/>
    <s v="不限"/>
    <s v="不限"/>
    <s v="2人"/>
    <s v="岗位职责：   1、负责舆情监测系统的基本功能的操作，可以进行讲解，设置关键词框架及开通账号；　　2、及时的预警并维护好系统的客户数据；　　3、在时限内完成对限定内容的信息和数据进行有效的收集整理；　　4、对日常工作相关基本问题作出正确回复并及时向上级反馈；　　5、对舆情服务工作有基本了解，能够对信息和客户需求做出基本判断；　　6、可以提供日报、周报及月报；　　7、领导交办的其他任务。任职要求：   1、本科学历，新闻学、网络传播、经济学、统计学等相关专业，2年以上工作经验；　　2、性格开朗，踏实，良好的思维逻辑能力，分析文字和语言表达能力；　　3、具备良好的团队精神，有一定的抗压能力；　　4、熟悉新媒体和互联网，对舆情和公关行业，信息分析及报告写作的方法有一定了解；　　5、能够熟练使用办公软件word、ppt、excel等。"/>
    <s v="海淀区元大都7号                                                        查看职位地图"/>
    <s v="20-99人"/>
    <s v="其它"/>
    <s v="互联网/电子商务"/>
    <n v="4000"/>
    <n v="8000"/>
    <n v="1"/>
    <n v="2"/>
    <n v="2"/>
    <n v="2"/>
    <n v="5"/>
    <n v="0"/>
    <n v="6000"/>
    <x v="0"/>
  </r>
  <r>
    <n v="1"/>
    <s v="数据分析师"/>
    <s v="五险一金"/>
    <s v="职位月薪"/>
    <s v="4001-6000元/月"/>
    <d v="2018-04-04T10:22:38"/>
    <m/>
    <s v="不限"/>
    <s v="不限"/>
    <s v="1人"/>
    <s v="岗位职责：1、针对数据部门做合理的数据分配规则，确保销售部门数据有效利用；2、数据库内数据的校验，分配及核对;3、根据系统数据和销售部业绩进行数据分析，并做好数据报表统计;4、能进行较高级的数据统计分析;5、根据销售部门需要，做好周及月度数据趋势图，合理展现数据利用情况任职要求：知识/经验：具有数理统计，数据库原理以及相关知识;能熟练使用EXCLE、SPSS、QUANVERT、SAS等统计软件。工作能力： 严谨的逻辑思维能力、学习能力、言语表达能力、协调能力。工作态度：积极主动、工作认真、工作严谨。工作地址北京市朝阳区百湾中水电国际大厦11层1111室"/>
    <s v="北京市朝阳区百子湾中水电国际大厦11层1111室"/>
    <s v="100-499人"/>
    <s v="民营"/>
    <s v="教育/培训/院校"/>
    <n v="4001"/>
    <n v="6000"/>
    <n v="1"/>
    <n v="2"/>
    <n v="1"/>
    <n v="3"/>
    <n v="0"/>
    <n v="0"/>
    <n v="5000.5"/>
    <x v="0"/>
  </r>
  <r>
    <n v="1"/>
    <s v="数据分析师"/>
    <s v="每年多次调薪"/>
    <s v="职位月薪"/>
    <s v="8001-10000元/月"/>
    <d v="2018-03-30T09:07:50"/>
    <m/>
    <s v="1-3年"/>
    <s v="本科"/>
    <s v="1人"/>
    <s v="职位描述：1、报表分析：输出部门内部日报周报，监测数据异常，及时发现问题并定位原因。2、数据产品：了解部门业务，思维清晰，能对部门内零散数据需求进行产品化，提高运营效率。3、策略支持：通过数据分析，找出提升流量转化的核心问题点，同时输出相应的解决方案。任职资格：1、本科以上学历，有互联网相关工作经验；2、熟悉mysql，精通excel，统计学经济学数学等专业加分；3、数据敏感度较强，逻辑思维清晰，有独立思考能力，善于发现问题，解决问题；4、工作态度良好，细心稳重踏实；5、具有较好的沟通能力和抗压能力；"/>
    <s v="北京市海淀区西北旺东路10号院东区10号楼中关村新兴产业联盟大厦5层                                                        查看职位地图"/>
    <s v="500-999人"/>
    <s v="外商独资"/>
    <s v="互联网/电子商务"/>
    <n v="8001"/>
    <n v="10000"/>
    <n v="3"/>
    <n v="4"/>
    <n v="1"/>
    <n v="4"/>
    <n v="7"/>
    <n v="0"/>
    <n v="9000.5"/>
    <x v="0"/>
  </r>
  <r>
    <n v="1"/>
    <s v="数据分析专员"/>
    <s v="五险一金"/>
    <s v="职位月薪"/>
    <s v="4001-6000元/月"/>
    <d v="2018-04-02T14:02:29"/>
    <m/>
    <s v="1-3年"/>
    <s v="大专"/>
    <s v="1人"/>
    <s v="岗位职责：1、搜集、挖掘、整理、统计公司各项业务运营数据指标，建立分析模型2、负责派发、统计、分析公司各项业务数据、计算公司享现有产品的市场份额情况3、整理销售同事反馈的市场、竟手情况等客观信息，了解竞争对手产品市场份额并与我司进行对比，分析现状和方向4、月、季度、年销售汇总数据的同比、环比分析，了解销售变化情况，并形成报表5、完成领导交办的临时事项任职要求：1、大专及以上学历，数学，统计、数理统计、信息技术等相关专业优先考虑2、一年以上数据统计工作经验3、具有较强的独立分析及判断能力，对数字非常敏感4、熟练使用办公软件，精通EXCEL，熟练使用各种常用函数，会使用VBA编程优先5、逻辑思维能力强，信息整合水平高，文字加工能力强6、工作细心，认真负责，有良好的沟通表达能力"/>
    <s v="深圳市盐田区北山大道北山工业区7栋                                                        查看职位地图"/>
    <s v="100-499人"/>
    <s v="民营"/>
    <s v="医药/生物工程"/>
    <n v="4001"/>
    <n v="6000"/>
    <n v="3"/>
    <n v="3"/>
    <n v="1"/>
    <n v="3"/>
    <n v="0"/>
    <n v="0"/>
    <n v="5000.5"/>
    <x v="0"/>
  </r>
  <r>
    <n v="1"/>
    <s v="数据分析建模主管（深圳）"/>
    <s v="交通补助"/>
    <s v="职位月薪"/>
    <s v="13000-22000元/月"/>
    <d v="2018-04-08T09:44:07"/>
    <m/>
    <s v="1-3年"/>
    <s v="本科"/>
    <s v="1人"/>
    <s v="数据分析建模主管岗位职责：1、利用大量数据和外部数据针对客户信用建立风险评级模型，评估客户的潜在信用风险；2、通过针对客户的行为模式分析，对违约预测和准确市场销售提供支持；????????????????????????????3、带领团队建立风险追踪报告体系，每日从大量数据中抽取风险特征、动态，及时调整风险策略。任职资格：1、本科以上学历；?????????????????????????????????????????????????2、1-3年数据分析、挖掘、建模领域相关工作经验；????????????????????????????????????????????????3、精通Spss，SAS、R等统计分析软件,?熟悉数据库；??????????????????????????????????????????????????????????4、具有深厚的统计学、数据挖掘知识，参与过比较完整的数据采集、整理、分析和建模工作；5、对SQL?SERVER或ORACLE数据库体系结构有一定理解和认识?。工作时间：9:00-18:00，双休7小时"/>
    <s v="深圳市南山区海德三道天利名城C座                                                        查看职位地图"/>
    <s v="1000-9999人"/>
    <s v="股份制企业"/>
    <s v="基金/证券/期货/投资"/>
    <n v="13000"/>
    <n v="22000"/>
    <n v="3"/>
    <n v="4"/>
    <n v="1"/>
    <n v="5"/>
    <n v="4"/>
    <n v="1"/>
    <n v="17500"/>
    <x v="0"/>
  </r>
  <r>
    <n v="1"/>
    <s v="电营渠道高级数据分析师"/>
    <s v="五险一金"/>
    <s v="职位月薪"/>
    <s v="15001-20000元/月"/>
    <d v="2018-04-08T09:53:45"/>
    <m/>
    <s v="不限"/>
    <s v="本科"/>
    <s v="1人"/>
    <s v="岗位职责：职责描述：1、洞察业务。通过对数据的敏锐洞察，深入挖掘客户潜在价值和需求，推动公司业务发展。 2、决策支持。为公司电话营销业务部门提供数据支持。 3、体系建设。参与数据挖掘体系建设，为客户价值经营提供便捷的工具和系统支持。 4、项目支持。为公司的客户挽留、市场营销策略等重点项目提供支持。任职资格：1、计算机或数学相关专业，本科及以上学历，2年及以上分析挖掘经验。2、熟悉SQL语句的使用，有oracle数据库经验优先；3、熟悉常用挖掘算法理论知识、如逻辑回归，决策树，贝叶斯定理等算法，有多种算法实际项目经验；4、熟练使用R、SAS、Python等挖掘工具，有实际项目经验优先；5、熟悉使用EXCEL、PPT、WORD等办公软件；6、熟悉Hadoop、Spark工作环境，熟悉Python、perl、Shell、Java 等语言优先；7、有金融行业工作经验者优先，有深度学习算法实际项目经验优先，有文本分析挖掘经验优先。"/>
    <s v="广州市越秀区东湖路64号二楼"/>
    <s v="1000-9999人"/>
    <s v="国企"/>
    <s v="银行"/>
    <n v="15001"/>
    <n v="20000"/>
    <n v="1"/>
    <n v="4"/>
    <n v="1"/>
    <n v="5"/>
    <n v="6"/>
    <n v="0"/>
    <n v="17500.5"/>
    <x v="0"/>
  </r>
  <r>
    <n v="1"/>
    <s v="数据分析师（运营）"/>
    <s v="五险一金"/>
    <s v="职位月薪"/>
    <s v="7000-12000元/月"/>
    <d v="2018-03-27T15:51:36"/>
    <m/>
    <s v="1-3年"/>
    <s v="本科"/>
    <s v="1人"/>
    <s v="工作职责1、根据客户所处的生命周期不同，挖掘客户对产品及服务的不同需求，并由此确立并组织实施不同的客户经营策略（包括但不限于应适用的产品、商品、服务、接触渠道等）2、协助主管进行客户运营相关的数据分析，包含从数据库取数、数据清洗、数据建模和报告呈现3、协助主管建立CRM客户数据体系，集成客户生命周期中涉及的数据，服务于客户运营工作4、完成上级指定的其他工作任职资格1、教育背景：本科及以上学历，统计数理、工商管理、财务会计等专业优先2、工作经验：1年以上数据分析工作经验3、积极主动，能够独立工作，执行力强；坚持、可靠、诚信；良好的跨部门沟通能力4、熟练使用SQL和excel；懂分类、回归、关联规则等数据挖掘方法优先考虑5、擅长撰写分析报告和制作流程图"/>
    <s v="深圳市福田区福中一路地铁大厦17楼"/>
    <s v="1000-9999人"/>
    <s v="民营"/>
    <s v="基金/证券/期货/投资"/>
    <n v="7000"/>
    <n v="12000"/>
    <n v="3"/>
    <n v="4"/>
    <n v="1"/>
    <n v="5"/>
    <n v="0"/>
    <n v="1"/>
    <n v="9500"/>
    <x v="0"/>
  </r>
  <r>
    <n v="1"/>
    <s v="大数据分析工程师"/>
    <m/>
    <s v="职位月薪"/>
    <s v="15000-30000元/月"/>
    <d v="2018-04-08T10:56:27"/>
    <m/>
    <s v="3-5年"/>
    <s v="本科"/>
    <s v="1人"/>
    <s v="岗位职责：1.从事风控智能引擎搭建，为公司车抵贷，融资租赁等业务提供大数据平台和服务支持；2.运用海量数据，以数据为驱动，提供实时、智能、个性化的风控解决方案和搭建客户风控模型，以满足高性能、可扩展、高可靠的要求；3. 深入研究风控领域的业务模型，实际参与并主导风控智能引擎的规划、架构、设计和研发，能够推动智能引擎的落地实施，并保证项目进度和质量要求。任职要求：1.应用数学，统计学，信息计算，计算机及软件相关专业本科或以上学历；2.2年及以上大数据应用，评分卡，风控项目开发等经验；3.扎实的Java/Python编程基础，熟悉常用Java/Python开源框架；4.具有基于MySQL等数据库、缓存、分布式存储开发高性能实际经验；5.熟悉Spark等大数据相关技术者优先，深度学习经验更佳；6.具有良好的学习能力、沟通技能和团队合作能力，热爱技术，有责任心。"/>
    <s v="上海市虹口区公平路18号国际金融航运中心5层"/>
    <s v="100-499人"/>
    <s v="民营"/>
    <s v="基金/证券/期货/投资"/>
    <n v="15000"/>
    <n v="30000"/>
    <n v="4"/>
    <n v="4"/>
    <n v="1"/>
    <n v="3"/>
    <n v="0"/>
    <n v="1"/>
    <n v="22500"/>
    <x v="0"/>
  </r>
  <r>
    <n v="1"/>
    <s v="数据分析"/>
    <s v="创业公司"/>
    <s v="职位月薪"/>
    <s v="6001-8000元/月"/>
    <d v="2018-04-08T10:35:56"/>
    <m/>
    <s v="1-3年"/>
    <s v="大专"/>
    <s v="1人"/>
    <s v="岗位职责：根据公司运营的需要，整理、统计、分析各类业务数据，能独立提出数据分析的想法和建议，为各业务部门提供数据支持。具体工作包括：（1） 定期进行会员数据的统计、分析，定期提交会员运营情况报表；（2） 针对会员运营情况，分析原因，给出建议，出具分析报告；（3） 针对运营数据（销售、会员、产品、资源）深度挖掘、建模分析，帮助运营进行数据营销；（4） 完成上级领导交办的其他任务。任职资格要求：（1） 工作积极主动，认真负责，耐心细致；（2） 为人诚实，待人诚恳，有良好的沟通协调能力；（3） 大学专科及以上学历，一年以上数据运营分析工作经验，对数据管理、数据分类；（4） 熟悉会员制营销模式，对会员营销手段较熟悉。能根据会员营销状况，独立思考分析方向，提出分析建议；（5） 精通Excel等数据分析工具。"/>
    <s v="上海市闵行区吴中路1059号                                                        查看职位地图"/>
    <s v="20-99人"/>
    <s v="保密"/>
    <s v="医疗/护理/美容/保健/卫生服务"/>
    <n v="6001"/>
    <n v="8000"/>
    <n v="3"/>
    <n v="3"/>
    <n v="1"/>
    <n v="2"/>
    <n v="1"/>
    <n v="0"/>
    <n v="7000.5"/>
    <x v="0"/>
  </r>
  <r>
    <n v="1"/>
    <s v="数据分析师"/>
    <s v="五险一金"/>
    <s v="职位月薪"/>
    <s v="8000-15000元/月"/>
    <d v="2018-03-21T16:55:48"/>
    <m/>
    <s v="1-3年"/>
    <s v="本科"/>
    <s v="1人"/>
    <s v="岗位职责：1.负责日常的数据运营分析，整理需求，协助业务分析问题；2.数据的梳理与清洗，ETL的需求调研及开发工作；3.运用BI工具，根据业务场景需求，投递BI数据需求，研发可视化界面。任职要求：1.全日制本科及以上学历，计算机，数据分析，统计，数学等相关专业；2.熟悉数据库，熟练运用SQL语句，至少精通mysql,sql server,hive sql中的一种；3.具备一年以上敏捷BI报表工具（Tableau）的开发经验；4.善于分析和思考，具备独立设计能力，有较强的沟通能力和团队协助能力。"/>
    <s v="浦东峨山路91弄陆家嘴软件园9号楼8楼"/>
    <s v="1000-9999人"/>
    <s v="民营"/>
    <s v="互联网/电子商务"/>
    <n v="8000"/>
    <n v="15000"/>
    <n v="3"/>
    <n v="4"/>
    <n v="1"/>
    <n v="5"/>
    <n v="0"/>
    <n v="0"/>
    <n v="11500"/>
    <x v="0"/>
  </r>
  <r>
    <n v="1"/>
    <s v="数据分析专员"/>
    <s v="五险一金"/>
    <s v="职位月薪"/>
    <s v="4001-6000元/月"/>
    <d v="2018-04-08T10:46:32"/>
    <m/>
    <s v="1-3年"/>
    <s v="中专"/>
    <s v="2人"/>
    <s v="上班时间：长白班8小时排班制（9：00-9：00），做五休二轮休岗位职责：1、负责客户的对接及运营问题、需求对接及问题跟踪；2、数据统计、分析，提供相应数据支持；3、数据搜集、统计、分析，提供数据支持；4、及时向公司领导上报信息数据，做好相关记录。?任职要求：1、善于与人沟通、合作，有良好的服务意识；2、熟练使用PPT、EXCEL，会使用SPSS等其他数据分析软件；3、思维灵活，思路清晰，具有较强的学习与探索能力和逻辑思维能力；4、有良好的合作精神和沟通能力。上班地址：黄浦区斜土东路（8/9号线陆家浜路）"/>
    <s v="黄浦区斜土东路                                                        查看职位地图"/>
    <s v="100-499人"/>
    <s v="民营"/>
    <s v="互联网/电子商务"/>
    <n v="4001"/>
    <n v="6000"/>
    <n v="3"/>
    <n v="1"/>
    <n v="2"/>
    <n v="3"/>
    <n v="0"/>
    <n v="0"/>
    <n v="5000.5"/>
    <x v="0"/>
  </r>
  <r>
    <n v="1"/>
    <s v="数据分析师"/>
    <s v="创业公司"/>
    <s v="职位月薪"/>
    <s v="6001-8000元/月"/>
    <d v="2018-03-22T13:31:19"/>
    <m/>
    <s v="1-3年"/>
    <s v="本科"/>
    <s v="1人"/>
    <s v="职位描述1. 根据不同产品线制作外包业务指标达成情况监控日报，指导管理岗同事开展管理工作；2. 收集并提供项目月度运营数据（KPI相关数据：时效、质量、成本、单价），指导部门调整外包业务考核指标及内部工作重点；3. 负责各产品线外包月度结算费用基础数据校准，保证费用结算的准确性；4. 根据各产品线BP提供的月度预计进件单量，制定外包人员出勤计划表，保证业务处理的时效性；5. KPI异常指标追踪分析，提供准确的问题根源，指导管理岗同事做出相应整改方案；6. 检验外包管理执行数据：班表、培训、下线、淘汰，验收执行精准性；7. 其他岗位相关事项。岗位要求1. 1年（含）以上数据分析经验；2. 态度严谨负责、对数据敏感、逻辑思维清晰，具有主动发现和挖掘数据背后原因的精神；3. 普通话流利，良好的沟通表达能力，熟悉SQL、Tableau、excel、HQL软件；"/>
    <s v="浦东峨山路91弄陆家嘴软件园9号楼8楼"/>
    <s v="1000-9999人"/>
    <s v="民营"/>
    <s v="互联网/电子商务"/>
    <n v="6001"/>
    <n v="8000"/>
    <n v="3"/>
    <n v="4"/>
    <n v="1"/>
    <n v="5"/>
    <n v="0"/>
    <n v="0"/>
    <n v="7000.5"/>
    <x v="0"/>
  </r>
  <r>
    <n v="1"/>
    <s v="金融数据分析专员"/>
    <s v="节日福利"/>
    <s v="职位月薪"/>
    <s v="8001-10000元/月"/>
    <d v="2018-04-08T10:29:55"/>
    <m/>
    <s v="不限"/>
    <s v="大专"/>
    <s v="4人"/>
    <s v="#我们需要你#1、为公司的账户进行盈利操作。2、每个月进行数据总结，即时准确汇报公司各项账户信息。3、时刻关注操作品种的价格变动和相关重要资讯。4、严格执行公司各项制度，并定期整理数据，向定期上交账户分析结果。5、按照部门主管的要求进行技术和基本面规律的分析，进行数据的搜集或整理。6、配合其他部门有关工作。7、遵守公司的各项管理制度，承办领导交办的其他工作。？#我们希望你#1、 热爱金融行业，有强烈的意愿进入金融投资领域，渴望成为金融职场中的精英。2、 具有良好的自我学习能力与团队合作精神。3、 具有良好的职业操守，有强烈的责任感。4、 无论你之前从事什么行业、学历如何，在这个行业里只要你敢于挑战自我，勇于探索并发现自己的潜力，高收益不是梦想。5、 公司内部气氛融洽，共同发展，有灵活的晋体系和广阔的前景。6、 提供免费的专业岗前培训，为您提供广阔的职业发展机会7、 对金融或投资领域有兴趣者，应届毕业生也可以有机会。【薪酬待遇】  底薪（6000-15000）+ 绩效 + 20%-50% 提成+免费带薪培训+五险一金+年终奖+旅游？#享受福利#：1、 接受免费统一的学习培训和模拟训练；2、 稳定赢利初、中级可以晋升为高级；3、 级别越高，机会越多，收入越高。4、 交易稳定赢利后，工作时间和地点可以自由支配。当别人还在睡觉、享受生活时，而我们却在积累财富和储备知识。挑战自己，才是现在的年轻的你应该做的！！！那么请点击“立即申请”或通过以下方式联系我们：直接投递简历，公司会当天审核，审核通过后会通知面试。公司名称：中汇富投资（深圳）有限公司人事经理：王经理预约电话：18138211312公司地址：深圳市福田区车公庙创新科技广场1期A座1501乘车路线：地铁1，7、9、11号线车公庙地铁站F出口，直走左转200米工作地址：深圳市福田区车公庙创新科技广场1期A座1501"/>
    <s v="深圳市福田区车公庙创新科技广场1期A座1501                                                        查看职位地图"/>
    <s v="100-499人"/>
    <s v="股份制企业"/>
    <s v="基金/证券/期货/投资"/>
    <n v="8001"/>
    <n v="10000"/>
    <n v="1"/>
    <n v="3"/>
    <n v="4"/>
    <n v="3"/>
    <n v="4"/>
    <n v="1"/>
    <n v="9000.5"/>
    <x v="0"/>
  </r>
  <r>
    <n v="1"/>
    <s v="数据分析经理"/>
    <s v="节日福利"/>
    <s v="职位月薪"/>
    <s v="15000-22000元/月"/>
    <d v="2018-04-04T17:36:56"/>
    <m/>
    <s v="5-10年"/>
    <s v="本科"/>
    <s v="1人"/>
    <s v="职位描述：1. 负责全国呼叫中心日数据管理、统筹、分析，负责第三方数据开发与评估；2. 统筹全国呼叫中心业务指标分解及过程监控；3. 根据公司整体战略运营，制定项目阶段性目标和项目总体计划，对数据进行专项分析、建议报告；4.对接系统开发与维护管理，管理数据团队，对接前后端渠道调研分析，深入挖掘客户需求，为实现精准邀约提供依据。5. 与各业务部门数据对接，协助支撑业务线各项数据需求；          6.针对业务运营团队指标、业绩达成等，数据组需要输出每阶段报表情况； 7.负责公司业务部门人员KPI绩效达成，员工晋降考核，日常业绩达成与转化情况等；岗位要求1、 计算机、数学、统计学等理工类科；2、 良好的沟通表达能力，对数据有较好的洞察力，思维逻辑能力较强；3、 具有呼叫中心数据分析管理相关工作经验优先；4、 有较强的沟通协调能力、学习及推动能力、善于执行和监控，有较强的组织和责任意识，性格开朗,善于合作，团队意识强。5、有一定IT技术，擅长分析数据并清楚数据来源。薪资福利：1、薪资：基本薪资+补贴+2个月年终奖；2、工作时间：早九晚六，周末双休3、员工生日会+生日礼物+过节费+生育结婚礼物+旅游景点优惠券；4、每年享受国家规定的带薪年假、带薪病假、陪产假/生育假、法定节假日等福利；5、入职即享受每月1600元的学习基金；6、团队活动、文体协会、丰富的企业文化活动，团队年轻，工作氛围好；7、签订正式劳动合同，缴纳五险一金。"/>
    <s v="深圳福田区八卦四路先科机电大厦401                                                        查看职位地图"/>
    <s v="1000-9999人"/>
    <s v="民营"/>
    <s v="教育/培训/院校"/>
    <n v="15000"/>
    <n v="22000"/>
    <n v="5"/>
    <n v="4"/>
    <n v="1"/>
    <n v="5"/>
    <n v="0"/>
    <n v="0"/>
    <n v="18500"/>
    <x v="0"/>
  </r>
  <r>
    <n v="1"/>
    <s v="数据分析师"/>
    <s v="创业公司"/>
    <s v="职位月薪"/>
    <s v="20000-40000元/月"/>
    <d v="2018-04-08T10:42:11"/>
    <m/>
    <s v="1-3年"/>
    <s v="本科"/>
    <s v="1人"/>
    <s v="职位诱惑：    待遇优厚职位描述：岗位职责：1.通过数据挖掘和量化分析为运营和产品提供深度洞见;2.与产品,研发,运营密切合作,通过数据来发现业务的增长点;3.设计维护核心报表帮助管理层和运营合作方了解核心业务的情况;岗位要求：1.国内外科技公司或在其他行业的量化分析领域累计1年以上工作经验;2.用数据对业务(产品,运营,策略等)产生过实质影响;3.熟悉常规数据分析方法,对自身的数据分析经历有系统沉淀,学习能力强;4.熟悉SQL和至少一种解释分析语言(R,Python等),并熟悉数据可视化;5.良好的沟通能力,耐压力,和强大的推动力."/>
    <s v="北京市朝阳区来广营诚盈中心3号楼"/>
    <s v="100-499人"/>
    <s v="民营"/>
    <s v="互联网/电子商务"/>
    <n v="20000"/>
    <n v="40000"/>
    <n v="3"/>
    <n v="4"/>
    <n v="1"/>
    <n v="3"/>
    <n v="0"/>
    <n v="0"/>
    <n v="30000"/>
    <x v="0"/>
  </r>
  <r>
    <n v="1"/>
    <s v="数据分析工程师"/>
    <s v="五险一金"/>
    <s v="职位月薪"/>
    <s v="10000-20000元/月"/>
    <d v="2018-04-08T09:26:21"/>
    <m/>
    <s v="1-3年"/>
    <s v="本科"/>
    <s v="1人"/>
    <s v="岗位职责：ELT1、负责大数据分析使用的数据的搜集和整理；2、对数据进行格式转换，生成需要的数据格式；3、参与对数据的清洗和分析工作。任职要求：1、掌握java语言，要求熟悉shell、scala、Python中的一种以上语言；2、熟悉Linux常用的命令，有Linux系统下开发的经验；3、能够安装和使用常用的关系和非关系数据库，例如：MySQL、Oracle、MongoDB、Cassandra、Redis等两项以上；4、有数据搜集和分析的经验优先；5、熟悉和使用过如下技术的优先：spark，Hadoop、Hive、Hbase、Map/Reduce，elasticsearch，kafka（或其他消息队列开源软件）；6、有如下数据挖掘算法经验的优先：决策树、朴素贝叶斯、SVM、推荐引擎、分类、聚类；7、精通或熟悉设计模式、统一建模语言（UML）、数据结构的优先；8、有自然语言处理、中文分词经验的优先。"/>
    <s v="北京市海淀区万泉河路68号511室"/>
    <s v="100-499人"/>
    <s v="上市公司"/>
    <s v="互联网/电子商务"/>
    <n v="10000"/>
    <n v="20000"/>
    <n v="3"/>
    <n v="4"/>
    <n v="1"/>
    <n v="3"/>
    <n v="2"/>
    <n v="0"/>
    <n v="15000"/>
    <x v="0"/>
  </r>
  <r>
    <n v="1"/>
    <s v="业务助理（数据分析）"/>
    <s v="五险一金"/>
    <s v="职位月薪"/>
    <s v="6001-8000元/月"/>
    <d v="2018-04-08T10:23:59"/>
    <m/>
    <s v="不限"/>
    <s v="不限"/>
    <s v="1人"/>
    <s v="岗位职责：1.负责部门数据报表制作，并监控数据异常，对业务提供数据支持；2.负责数据处理，针对业务情况撰写分析报告并分析数据中存在的问题，提供解决方案；3、负责项目资料的收集、整理，建立合作企业档案；4、负责协调处理公司与合作企业相关事宜，包括资料提供、问题反馈及手续办理等；5、负责办理公司和部门交办的其他事宜。任职要求：1.统招本科及以上学历，统计/数学/财务/金融/计算机/法律等相关专业毕业；2.有相关工作经验，同行业优先；3.精通Excel软件；4.有独立的专题分析能力，良好的书面表达能力，组织协调及沟通能力强，抗压能力强；"/>
    <s v="北京市朝阳区景华南街5号远洋光华国际C座1506                                                        查看职位地图"/>
    <s v="20-99人"/>
    <s v="民营"/>
    <s v="基金/证券/期货/投资"/>
    <n v="6001"/>
    <n v="8000"/>
    <n v="1"/>
    <n v="2"/>
    <n v="1"/>
    <n v="2"/>
    <n v="0"/>
    <n v="1"/>
    <n v="7000.5"/>
    <x v="0"/>
  </r>
  <r>
    <n v="1"/>
    <s v="非销售+非业务&amp;金融数据分析专员6K起"/>
    <s v="节日福利"/>
    <s v="职位月薪"/>
    <s v="8001-10000元/月"/>
    <d v="2018-04-08T10:38:49"/>
    <m/>
    <s v="1-3年"/>
    <s v="大专"/>
    <s v="4人"/>
    <s v="#我们需要你#1、为公司的账户进行盈利操作。2、每个月进行数据总结，即时准确汇报公司各项账户信息。3、时刻关注操作品种的价格变动和相关重要资讯。4、严格执行公司各项制度，并定期整理数据，向定期上交账户分析结果。5、按照部门主管的要求进行技术和基本面规律的分析，进行数据的搜集或整理。6、配合其他部门有关工作。7、遵守公司的各项管理制度，承办领导交办的其他工作。#我们希望你#1、 热爱金融行业，有强烈的意愿进入金融投资领域，渴望成为金融职场中的精英。2、 具有良好的自我学习能力与团队合作精神。3、 具有良好的职业操守，有强烈的责任感。4、 无论你之前从事什么行业、学历如何，在这个行业里只要你敢于挑战自我，勇于探索并发现自己的潜力，高收益不是梦想。5、 公司内部气氛融洽，共同发展，有灵活的晋体系和广阔的前景。6、 提供免费的专业岗前培训，为您提供广阔的职业发展机会 7、 对金融或投资领域有兴趣者，应届毕业生也可以有机会。 【薪酬待遇】  底薪（6000-15000）+ 绩效 + 20%-50% 提成+免费带薪培训+五险一金+年终奖+旅游 #享受福利#：1、 接受免费统一的学习培训和模拟训练；2、 稳定赢利初、中级可以晋升为高级；3、 级别越高，机会越多，收入越高。4、 交易稳定赢利后，工作时间和地点可以自由支配。当别人还在睡觉、享受生活时，而我们却在积累财富和储备知识。挑战自己，才是现在的年轻的你应该做的！！！那么请点击“立即申请”或通过以下方式联系我们：直接投递简历，公司会当天审核，审核通过后会通知面试。公司名称：中汇富投资（深圳）有限公司 公司地址：深圳市福田区车公庙创新科技广场1期A座1501乘车路线：地铁1，7、9、11号线车公庙地铁站F出口，直走左转200米 工作地址:深圳市福田区车公庙创新科技广场1期A座1501"/>
    <s v="深圳市福田区车公庙创新科技广场1期A座1501                                                        查看职位地图"/>
    <s v="100-499人"/>
    <s v="股份制企业"/>
    <s v="基金/证券/期货/投资"/>
    <n v="8001"/>
    <n v="10000"/>
    <n v="3"/>
    <n v="3"/>
    <n v="4"/>
    <n v="3"/>
    <n v="4"/>
    <n v="1"/>
    <n v="9000.5"/>
    <x v="0"/>
  </r>
  <r>
    <n v="1"/>
    <s v="数据分析师"/>
    <s v="五险一金"/>
    <s v="职位月薪"/>
    <s v="15001-20000元/月"/>
    <d v="2018-04-08T10:22:56"/>
    <m/>
    <s v="1-3年"/>
    <s v="本科"/>
    <s v="1人"/>
    <s v="岗位职责：1、参与行业交流，提供调研分析报告，进行相关专题研究和咨询服务；2、参与搭建行业知识库，包括行业背景、行业发展、行业信息的收集整理；3、参与分析产品的规划设计、数据可视化设计，提供相关分析报告；4、参与搭建业务分析平台，包括业务平台设计、数据梳理、分析报告规划；5、领导布置的其他任务。 教育背景:  ◆ 数学、统计、信息管理、计算机、经济学、市场营销相关专业；  ◆ 本科以上学历。 经  验:  ◆ 2年以上咨询分析工作经历，特别优秀的可放宽此条件。 能  力:  ◆ 较好的逻辑思维，严谨的工作习惯；  ◆ 熟练使用SQL、SAS、R等，进行数据清洗和分析建模的能力；  ◆ 个性积极主动、沟通良好，有很好的主动学习能力和认真负责的工作态度。"/>
    <s v="上海市长宁区仙霞路350号美华系统楼"/>
    <s v="100-499人"/>
    <s v="股份制企业"/>
    <s v="计算机软件"/>
    <n v="15001"/>
    <n v="20000"/>
    <n v="3"/>
    <n v="4"/>
    <n v="1"/>
    <n v="3"/>
    <n v="4"/>
    <n v="0"/>
    <n v="17500.5"/>
    <x v="0"/>
  </r>
  <r>
    <n v="1"/>
    <s v="数据分析师"/>
    <s v="节日福利"/>
    <s v="职位月薪"/>
    <s v="15001-20000元/月"/>
    <d v="2018-04-02T09:58:43"/>
    <m/>
    <s v="1-3年"/>
    <s v="本科"/>
    <s v="1人"/>
    <s v="（产品部）岗位职责：1.快速了解爱钱帮业务，为业务决策提供数据支持，包括指标体系构建和深入的市场价值分析。2.基于用户行为数据，构建高性能，低延迟的处理流程，产出中间数据和统计指标，支撑用户行为分析和平台运营。3.负责智能数据产品的规划和搭建、系统及功能模块设计，平台的维护和优化，制定清晰的数据产品技术研发路线图。4.负责规划数据挖掘的整体流程，并参与用户产品和数据产品的决策。5.与业务部门密切配合，寻求数据层面的业务价值、利用数据分析结论推动产品优化。6.对平台内外各种运营活动包括推广、拉新等提供数据支持。7.利用统计或者机器学习算法，独立或者合作进行用户属性/偏好/行为分析，并进行特征提取、建立用户画像，包括分类和聚类，并进行预测建模等。8.协助推进大数据应用项目落地。9.BI平台的搭建以及使用，从产品和业务需求出发，推进数据、报表自动化项目；协同搭建核心数据产品的安全管理体系，监控数据准确性。任职要求：1.计算机，数学相关专业，全日制本科及以上。2.5年以上工作经验，3年以上智能数据产品经验。3.了解Hadoop/Spark、Hive、Hbase等主流大数据技术，至少3年以上产品/平台项目研发经验，具备可视化数据平台的建设实施经验，了解java及Python.4.有用户分析或者产品分析经验或者运营经验，熟悉Logistic regression、Random Forest、人工神经网络等机器学习算法者优先；5.熟悉 Linux/Unix平台开发环境，精通sql ，mysql，oracle数据库，以及熟练使用excel、SPSS或R等数据分析和统计分析工具；6.领导开发过数据产品，能够把数据和业务系统形成闭环。7.对数据敏感，具体良好的逻辑思维能力。"/>
    <s v="北京爱钱帮财富科技有限公司"/>
    <s v="100-499人"/>
    <s v="民营"/>
    <s v="基金/证券/期货/投资"/>
    <n v="15001"/>
    <n v="20000"/>
    <n v="3"/>
    <n v="4"/>
    <n v="1"/>
    <n v="3"/>
    <n v="0"/>
    <n v="1"/>
    <n v="17500.5"/>
    <x v="0"/>
  </r>
  <r>
    <n v="1"/>
    <s v="金融数据分析师（五险+双休+飞销售）"/>
    <s v="节日福利"/>
    <s v="职位月薪"/>
    <s v="6000-10000元/月"/>
    <d v="2018-04-07T21:06:33"/>
    <m/>
    <s v="不限"/>
    <s v="大专"/>
    <s v="3人"/>
    <s v="岗位职责：薪资待遇:初级分析师 : 6000 底薪 + 提成20% + 节假日福利 + 年终奖+ 五险一金 月薪可达7000元以上中级分析师 : 10000 底薪 + 提成30% + 节假日福利 + 年终奖 + 五险一金 月薪可达到1万元以上高级分析师：15000底薪 + 提成40% + 节假日福利 + 年终奖 + 五险一金 月薪可达到2-3万元任职要求：专科学历，金融相关专业，成绩优良。有证券从业资格证优先。有实际股票或期货操作经历，熟悉股票概念及常用指标涵义。熟悉K线组合优先。对交易有兴趣，对资本市场有热情，关心市场信息并能独立思考、理解。有极强的团队合作意识。自制力强，耐心细致，思维清晰，注意力能够持久集中。有风险控制能力，擅于把握市场时机。有健康生活作息，有极强的时间观念，乐观能吃苦。初级分析师：1.接受免费统一的学习培训和模拟训练；2.成绩优秀的学员将逐步晋升为中级、高级交易员；3.级别越高，机会越多，收入越高。4 谦虚好学，积极进取，严格遵守公司规章制度及课程安排。中级分析师：1.有强烈的以交易为生，希望成为交易高手的意愿；2.可承受较大心理压力，有很强的自控能力；3.对公司资金高度负责，严格执行风险控制；4.以稳定盈利为最高目标。5.热衷于金融行业的有经验人士，有意与国际经济及货币交易的最新理念保持一致水准，并关注全球外汇实时走势。高级分析师：1.负责公司指定客户账户或配资账户的资金运作。3.配合培训讲师完成新入司员工的实盘交易辅导。4.确保账户达到稳定盈利。5.熟悉双边市场，至少一年以上双边市场交易经验。6 具有自信、冷静、理智、果断、坚定、胆识及高度责任感等交易员所必备品质。对于没有工作经验的人员公司提供免费全面的交易培训课程，培训后由交易团队带领逐步提高交易能力，公司承诺将对每位学员认真负责，最大限度发掘每一位学员的交易潜力。【联系方式】直接投递简历，公司会当天审核，审核通过后会通知面试。公司名称：中汇富投资（深圳）有限公司人事经理：周小姐联系电话：18138210992公司地址：深圳市福田区车公庙创新科技广场1期A座1501（天安数码城）乘车路线：地铁1号线车公庙站F口出，左转直行约3~5分钟。工作地址深圳市福田区车公庙创新科技广场1期A座1501工作地址深圳市福田区车公庙创新科技广场1期A座1501"/>
    <s v="深圳市福田区车公庙创新科技广场1期A座1501                                                        查看职位地图"/>
    <s v="100-499人"/>
    <s v="股份制企业"/>
    <s v="基金/证券/期货/投资"/>
    <n v="6000"/>
    <n v="10000"/>
    <n v="1"/>
    <n v="3"/>
    <n v="3"/>
    <n v="3"/>
    <n v="4"/>
    <n v="1"/>
    <n v="8000"/>
    <x v="0"/>
  </r>
  <r>
    <n v="1"/>
    <s v="数据分析师"/>
    <s v="每年多次调薪"/>
    <s v="职位月薪"/>
    <s v="7000-14000元/月"/>
    <d v="2018-04-04T13:48:50"/>
    <m/>
    <s v="1-3年"/>
    <s v="本科"/>
    <s v="1人"/>
    <s v="岗位职责：1、使用Google Analytics对网站/App用户行为数据进行统计和分析，帮助产品和运营优化转化率。2、针对产品改版效果撰写数据分析报告。3、利用GA的事件等各种高级功能，独立规划埋点/布码方案，精细化追踪用户行为。任职要求：1、1年以上数据分析经验，熟练使用GA，并且理解事件等高级功能的逻辑，能够合理利用它们进行埋点/布码，获取更详细的用户行为数据。2、有较好的写作能力，能够写出条理清晰的数据分析报告。3、本科以上学历，有较强的逻辑思维能力和学习能力，能阅读英文资料者优先。4、有产品经理/运营岗位工作经验者优先。"/>
    <s v="北京市朝阳区朝阳路高井文化园8号东亿国际传媒产业园三期C座9层                                                        查看职位地图"/>
    <s v="100-499人"/>
    <s v="股份制企业"/>
    <s v="互联网/电子商务"/>
    <n v="7000"/>
    <n v="14000"/>
    <n v="3"/>
    <n v="4"/>
    <n v="1"/>
    <n v="3"/>
    <n v="4"/>
    <n v="0"/>
    <n v="10500"/>
    <x v="0"/>
  </r>
  <r>
    <n v="1"/>
    <s v="数据分析师"/>
    <s v="五险一金"/>
    <s v="职位月薪"/>
    <s v="6001-8000元/月"/>
    <d v="2018-04-04T14:05:24"/>
    <m/>
    <s v="不限"/>
    <s v="大专"/>
    <s v="1人"/>
    <s v="岗位职责：1、进行数据的清洗、分析；2、结合业务对数据进行挖掘；3、辅助报告的撰写；4、对公司大数据平台的建设提供建议；5、领导交办的其他工作任务。任职要求：1、学历本科及以上；2、熟练使用SPSS、SAS或R等主流统计分析软件；3、1年以上工作经验；4、认真细致，学习能力强；5、有医疗数据分析经验的优先。"/>
    <s v="丰台区万丰路316号万开中心A519室                                                        查看职位地图"/>
    <s v="100-499人"/>
    <s v="外商独资"/>
    <s v="IT服务(系统/数据/维护)"/>
    <n v="6001"/>
    <n v="8000"/>
    <n v="1"/>
    <n v="3"/>
    <n v="1"/>
    <n v="3"/>
    <n v="7"/>
    <n v="0"/>
    <n v="7000.5"/>
    <x v="0"/>
  </r>
  <r>
    <n v="1"/>
    <s v="市场大数据分析"/>
    <s v="14薪"/>
    <s v="职位月薪"/>
    <s v="8001-10000元/月"/>
    <d v="2018-04-08T09:17:02"/>
    <m/>
    <s v="1-3年"/>
    <s v="本科"/>
    <s v="1人"/>
    <s v="1.从事电商行业运营1-2年以上，本科以上学历，对电商运营数据进行监控分析，根据数据情况快速有效的定位问题并提出解决方案；2.对所运营的品牌进行进行深入思考和分析，相关数据的收集、整理，形成专业分析报告和实施建议，并提供数据分析支持；3.完善数据分析标准体系与分析模型，并向产品、技术部门提出需求，4.整理分析营销运营指标，量化指标，搭建多维数据，分析用户来源、行为路径、转化率等运营核心数据，给各职能部门提供数据反馈和建议；5.理解业务运作逻辑，利用数据分析手段，及时发现业务流程中存在的问题，进行原因分析，提出解决方案并与业务部门沟通达成共识；6.从业务运作视角出发，对数据监测系统进行功能优化，通过各类数据分析发现业务趋势，输出公司所需的报告，反馈至各业务部门进行落地，任职资格:1.统计学、会计、数学相关专业本科及以上学历；2.较强的数据处理能力，熟练操作Excel，掌握Access等数据处理工具，以及其他Word、Powerpoint等Office办公软件；"/>
    <s v="莘庄                                                        查看职位地图"/>
    <s v="保密"/>
    <s v="民营"/>
    <m/>
    <n v="8001"/>
    <n v="10000"/>
    <n v="3"/>
    <n v="4"/>
    <n v="1"/>
    <n v="0"/>
    <n v="0"/>
    <n v="0"/>
    <n v="9000.5"/>
    <x v="0"/>
  </r>
  <r>
    <n v="1"/>
    <s v="数据分析"/>
    <s v="五险一金"/>
    <s v="职位月薪"/>
    <s v="6001-8000元/月"/>
    <d v="2018-04-08T10:17:19"/>
    <m/>
    <s v="1-3年"/>
    <s v="本科"/>
    <s v="1人"/>
    <s v="岗位职责：1、负责公司日常业务运营数据分析和报表体系的设计与建立；2、负责各种数据模板设计，满足公司管理层及相关运营部门的日常数据分析需求；3、根据公司产品建立运营数据分析模型（成本分析、营销数据分析等）4、通过多种数据源和数据维度进行数据分析，挖掘产品新盈利点，定期提供数据分析总结报告，给相关产品、业务部门提供支持与建议。任职要求：1、统计学、金融学相关专业优先；2、有较强的逻辑性、善于发现数据相关性；3、excel函数应用熟练。"/>
    <s v="北京市朝阳区农展馆南路13号瑞辰国际1101"/>
    <s v="100-499人"/>
    <s v="民营"/>
    <s v="租赁服务"/>
    <n v="6001"/>
    <n v="8000"/>
    <n v="3"/>
    <n v="4"/>
    <n v="1"/>
    <n v="3"/>
    <n v="0"/>
    <n v="0"/>
    <n v="7000.5"/>
    <x v="0"/>
  </r>
  <r>
    <n v="1"/>
    <s v="大数据分析高级工程师"/>
    <s v="五险一金"/>
    <s v="职位月薪"/>
    <s v="15000-25000元/月"/>
    <d v="2018-04-08T10:13:04"/>
    <m/>
    <s v="3-5年"/>
    <s v="大专"/>
    <s v="1人"/>
    <s v="岗位职责:1. 大数据分析，个性化推荐，搜索系统架构分析和设计；2. 提供大数据，推荐，搜索等相关技术研究成果、产品技术平台设计；3. 负责离线/实时大数据平台需求开发4. 负责海量数据分析，特定类型数据挖掘、特征分析和计算等，为产品提供全面、高价值的数据分析和高效的个性化推荐和搜索技术支撑。任职要求：1. 计算机或相关专业，本科及以上学历。3. 3年以上大数据平台开发工作经验。4. 精通Hadoop生态系统（HDFS,YARN,HIVE等）。5. 精通Spark平台（Spark Streaming，Spark SQL，Spark Mllib，Kafka，Flume）。7. 掌握常用的数据分析算法。8. 良好的解决问题和逻辑分析能力，思路清晰，思维敏捷，快速的学习能力，良好的英文资料阅读能力。9、工作有计划性，责任心和执行能力强，具备高度的责任心、诚信的工作作风、优秀沟通能力及团队精神；"/>
    <s v="深圳市南山区科技南十二路18号长虹科技大厦1303-06"/>
    <s v="100-499人"/>
    <s v="民营"/>
    <s v="网络游戏"/>
    <n v="15000"/>
    <n v="25000"/>
    <n v="4"/>
    <n v="3"/>
    <n v="1"/>
    <n v="3"/>
    <n v="0"/>
    <n v="0"/>
    <n v="20000"/>
    <x v="0"/>
  </r>
  <r>
    <n v="1"/>
    <s v="数据分析师"/>
    <s v="五险一金"/>
    <s v="职位月薪"/>
    <s v="30001-50000元/月"/>
    <d v="2018-04-07T08:10:58"/>
    <m/>
    <s v="不限"/>
    <s v="本科"/>
    <s v="1人"/>
    <s v="岗位职责：1、实现用户画像标签体系；2、实现渠道效果评价体系；3、与相关团队协作进行数据建模工作；4、进行客户流失预警；5、渠道质量监控；6、实现生命周期、生命价值；7、对用户进行分成、分群运营；8、实现精细化营销；9、进行客户价值营销；岗位要求：1、熟练使用MySQL,Python,Excel,PPT等数据分析与挖掘工具；2、有过随机森林、聚类、关联规则、决策树等常用数据挖掘算法的实际使用和应用经验；3、有数据可视化工具tableau等的应用经验；4、有根据用户行为、分析评价用户购买意向的相关经验；"/>
    <s v="北京市海淀区海淀大街38号银科大厦                                                        查看职位地图"/>
    <s v="100-499人"/>
    <s v="上市公司"/>
    <s v="互联网/电子商务"/>
    <n v="30001"/>
    <n v="50000"/>
    <n v="1"/>
    <n v="4"/>
    <n v="1"/>
    <n v="3"/>
    <n v="2"/>
    <n v="0"/>
    <n v="40000.5"/>
    <x v="0"/>
  </r>
  <r>
    <n v="1"/>
    <s v="数据分析师"/>
    <s v="五险一金"/>
    <s v="职位月薪"/>
    <s v="6000-12000元/月"/>
    <d v="2018-03-30T09:18:44"/>
    <m/>
    <s v="1-3年"/>
    <s v="硕士"/>
    <s v="1人"/>
    <s v="岗位职责：1.进行大数据的统计和分析，在大数据分析的基础上，撰写研究类报告。2.与舆情分析师一起撰写大数据舆情分析报告。3.搭建模型，参与指标体系的完善。任职要求：1.熟练使用excel、SPSS等数据统计分析软件进行十万级和百万级数据的处理。2.拥有熟练的数据统计技能，具备一定的舆情分析或研究经验。3.硕士以上学历，统计学或数学专业，头脑灵活，学习能力强。4.会R语言，有实际建模的经验。"/>
    <s v="北京市西城区车公庄大街4号新华1949文化创意园33栋一层                                                        查看职位地图"/>
    <s v="100-499人"/>
    <s v="民营"/>
    <s v="计算机软件"/>
    <n v="6000"/>
    <n v="12000"/>
    <n v="3"/>
    <n v="5"/>
    <n v="1"/>
    <n v="3"/>
    <n v="0"/>
    <n v="0"/>
    <n v="9000"/>
    <x v="0"/>
  </r>
  <r>
    <n v="1"/>
    <s v="数据分析专员"/>
    <m/>
    <s v="职位月薪"/>
    <s v="6001-8000元/月"/>
    <d v="2018-04-07T13:01:31"/>
    <m/>
    <s v="不限"/>
    <s v="不限"/>
    <s v="1人"/>
    <s v="工作内容1，负责日常系统运营数据（日报、周报等）的分析及监测，能够及时发现异常及问题，并预警；2，深入了解业务逻辑，从整体角度建立数据支持方案，为相关团队日常运营及决策提供有效的数据支持；3，积极主动地理解业务、运营团队目标，通过应用分析方法和工具的灵活使用，提供风险预警或提出流程的建议方案等；4，完成领导交办的其他相关数据分析工作。岗位要求1，统计学、数学、计算机科学、数量经济或相关专业全日制本科及以上学历，有较强的数学功底和数据挖掘功底；2，对于数据分析工作有热情，逻辑性强，学习能力强，工作踏实，认真细致；具有独立撰写分析报告的能力，熟悉Word、Excel、Powerpoint等常用Office工作软件；3，具备数据分析、统计建模能力，熟悉 SPSS/SAS/R等工具和数据挖掘的常用算法，有数据分析、挖掘、清洗和建模的经验优先；4，良好的数据敏感度，能从海量数据提炼核心结果；有零售业、有互联网、电子商务、金融业等的大规模数据处理经验上班时间： 五休二 弹性上班时间"/>
    <s v="上海虹口区天水路172号（海伦路金融街）B座2层"/>
    <s v="1000-9999人"/>
    <s v="外商独资"/>
    <s v="教育/培训/院校"/>
    <n v="6001"/>
    <n v="8000"/>
    <n v="1"/>
    <n v="2"/>
    <n v="1"/>
    <n v="5"/>
    <n v="7"/>
    <n v="0"/>
    <n v="7000.5"/>
    <x v="0"/>
  </r>
  <r>
    <n v="1"/>
    <s v="数据分析专员"/>
    <s v="健身俱乐部"/>
    <s v="职位月薪"/>
    <s v="3000-4000元/月"/>
    <d v="2018-04-08T09:21:53"/>
    <m/>
    <s v="不限"/>
    <s v="本科"/>
    <s v="1人"/>
    <s v="岗位职责：1.与外部沟通合作事宜2.整理并清洗分析数据3.协助技术同事整理表结构4.分析数据库及表格结构合理性任职要求：1.本科及以上学历，计算机相关专业2.精通MySQL、数据库客户端，能够掌握Java、PHP等3.具备良好的数据分析能力4.具备良好的逻辑思维能力、创新能力、客户服务意识、团队合作的能力和沟通表达能力"/>
    <s v="朝阳区建国路79号华贸中心1号楼21层"/>
    <s v="100-499人"/>
    <s v="民营"/>
    <s v="互联网/电子商务"/>
    <n v="3000"/>
    <n v="4000"/>
    <n v="1"/>
    <n v="4"/>
    <n v="1"/>
    <n v="3"/>
    <n v="0"/>
    <n v="0"/>
    <n v="3500"/>
    <x v="0"/>
  </r>
  <r>
    <n v="1"/>
    <s v="数据分析师、数据工程师"/>
    <s v="五险一金"/>
    <s v="职位月薪"/>
    <s v="35000-50000元/月"/>
    <d v="2018-04-04T15:25:43"/>
    <m/>
    <s v="3-5年"/>
    <s v="本科"/>
    <s v="1人"/>
    <s v="工作描述：通过建立高级数据分析的模型与算法，进行带有前瞻性的预测性分析，提供具有行动指导性的商业洞见，提升全行数据资产的价值 工作职责：对商业保险理赔数据，医院诊疗数据，相关互联网数据等数据进行数据清理，挖掘，分析等工作设计和验证数据分析模型：结合公司及客户的业务需求，验证模型的有效性并不断进行优化；负责在业务层面对所属数据报告进行解读，深度挖掘数据层面的商业洞察学习了解国内外新的数据分析和统计建模方法，结合实际情况适时进行修改并应用到解决实际问题中：如风险评估， 精算定价，智能保费审核独立或协助开发复杂的模型和算法，在整个组织内部推动创新根据公司的实际业务要求或领导指导，使用Tableau、QlikView等商业智能软件完成专业的分析报告通过对商业保险和社保业务的了解，并结合数据分析的结果，帮助设计开发新的保险产品职位技能：拥有统计、计算机、信息工程、经济、金融、财会、管理信息等相关专业 了解数据分析行业，3年以上经济、金融、保险，管理信息、信息科技等相关工作经验 对商业保险公司和政府社保业务有一定的了解.对数据敏感，有较强的数据分析和数据挖掘能力。有扎实的统计背景和统计建模能力 有Oracle/DB2等数据库工作经验；熟练掌握统计分析软件，如：SAS，SQL，R，Python 等工具 自我驱动并具备较强的学习能力良好的沟通能力和团队精神热爱自己的工作，有责任心有机器学习相关工作经验者优先 有风险预测建模相关工作经验者优先。 有精算定价相关工作者优先 有海外工作经验者优先"/>
    <s v="上海市浦东新区世纪大道1229号世纪大都会                                                        查看职位地图"/>
    <s v="10000人以上"/>
    <s v="国企"/>
    <s v="保险"/>
    <n v="35000"/>
    <n v="50000"/>
    <n v="4"/>
    <n v="4"/>
    <n v="1"/>
    <n v="6"/>
    <n v="6"/>
    <n v="0"/>
    <n v="42500"/>
    <x v="0"/>
  </r>
  <r>
    <n v="1"/>
    <s v="数据分析"/>
    <s v="五险一金"/>
    <s v="职位月薪"/>
    <s v="6000-10000元/月"/>
    <d v="2018-04-08T10:13:05"/>
    <m/>
    <s v="1-3年"/>
    <s v="大专"/>
    <s v="1人"/>
    <s v="岗位职责：1、构建全面的、准确的、能反映B端用户特征及业务的整体指标体系, 并基于业务监控指标体系，及时发现与定位业务问题2、通过专题分析，对业务问题进行深入分析，为公司运营决策、用户方向、产品方向、营销策略提供数据支持3、沉淀分析思路与框架， 提炼数据产品需求，与相关团队（如技术开发团队）协作并推动数据运营策略的落地4、自动化生成相关数据报表，可视化展示数据分析结果，具有较强可读性任职要求：1、统计学、数学、计算机等专业毕业，2-3年互联网数据分析或运营经验；2、热爱数据分析和运营工作，对数据敏感、细致、善总结，具备高度责任心；3、具备高度逻辑分析能力及沟通协调能力；4、熟练使用excel，熟悉spss，MYSQL等统计软件；5、具备良好的沟通能力和团队合作精神，具备良好的学习能力，能承受压力。"/>
    <s v="北京市海淀区北三环西路43号青云当代大厦1702室                                                        查看职位地图"/>
    <s v="20-99人"/>
    <s v="合资"/>
    <s v="IT服务(系统/数据/维护)"/>
    <n v="6000"/>
    <n v="10000"/>
    <n v="3"/>
    <n v="3"/>
    <n v="1"/>
    <n v="2"/>
    <n v="3"/>
    <n v="0"/>
    <n v="8000"/>
    <x v="0"/>
  </r>
  <r>
    <n v="1"/>
    <s v="（代招500强外资快消行业）数据分析"/>
    <m/>
    <s v="职位月薪"/>
    <s v="6000-8000元/月"/>
    <d v="2018-04-08T10:28:06"/>
    <m/>
    <s v="无经验"/>
    <s v="本科"/>
    <s v="1人"/>
    <s v="（只考虑应届生，正式Headcount）-Support China demand planning process by consolidating all inputs in the forecasting model and providing reports, graphs, analysis on an on-going manner for Direct Business (Direct China and Direct International) and Indirect Business offtake forecast.?-Support the use and continuous improvement on APO system (fine-tuning the relevant models, analyzing the outputs with offline templates and proposing the necessary action plans to close the gap).?Assist the team in gathering the information, data and facts to run the analysisfromdifferent sources (trackingagency reports, internal data, etc).?Provide such analysis into an even deeper level as needed with aligned guidance and methodology from the team (e.g. SKU, sub-channel or even customer level as our business and ambition grows).?Analyze demand forecast accuracy, help team understand root causes by consolidating the inputs and feedback from multifunctional teams.?Provide necessary supports, like reports, graphs, and analysis on an on-going manner to support our total China demand forecast process.?Continuously improve demand forecast model.?Analyze the current way of forecasting with the team and work out the best proposal on how to leverage and adapt the different systems (APO or other automated tools if and when needed) China needs, so that we can further improve our overall forecast performance.职位要求-统计或者数学相关专业-熟悉传统统计原理，擅长使用excel和spss等工具-熟悉时间序列模型，线性回归模型，熟悉数据建模-英文流利"/>
    <s v="浦东                                                        查看职位地图"/>
    <s v="20人以下"/>
    <s v="民营"/>
    <s v="专业服务/咨询(财会/法律/人力资源等)"/>
    <n v="6000"/>
    <n v="8000"/>
    <n v="0"/>
    <n v="4"/>
    <n v="1"/>
    <n v="1"/>
    <n v="0"/>
    <n v="0"/>
    <n v="7000"/>
    <x v="0"/>
  </r>
  <r>
    <n v="1"/>
    <s v="大数据咨询顾问（数据分析方向）"/>
    <s v="五险一金"/>
    <s v="职位月薪"/>
    <s v="15001-20000元/月"/>
    <d v="2018-04-08T10:23:01"/>
    <m/>
    <s v="不限"/>
    <s v="不限"/>
    <s v="1人"/>
    <s v="岗位职责：负责行业方案的决策提供。 1、基于业务，和客户进行相关数据的有效需求调研； 2、基于商业逻辑，对已有数据进行可行的分析建模； 3、建立报告体系和维护机制，并进行分析相关标准制定； 4、及时正确地响应相关客户的业务需求； 5、其他的培训和团队建设。能力要求：认真负责，积极主动，分析建模能力强。 1、三年以上项目工作经验，外企或北美留学背景者优先； 2、计算机、数学等相关专业，掌握数据结构和算法； 3、有可证明的大数据商业分析应用经验者优先录用； 4、掌握D3/R/Python/SAS/Tableau/SQL等建模分析工具； 5、逻辑清晰，提供切实可行的分析思路和方案； 6、认真负责，积极主动，有很好的统筹规划和沟通能力。"/>
    <s v="上海市长宁区仙霞路350号美华系统楼"/>
    <s v="100-499人"/>
    <s v="股份制企业"/>
    <s v="计算机软件"/>
    <n v="15001"/>
    <n v="20000"/>
    <n v="1"/>
    <n v="2"/>
    <n v="1"/>
    <n v="3"/>
    <n v="4"/>
    <n v="0"/>
    <n v="17500.5"/>
    <x v="0"/>
  </r>
  <r>
    <n v="1"/>
    <s v="数据分析师"/>
    <s v="五险一金"/>
    <s v="职位月薪"/>
    <s v="6000-8000元/月"/>
    <d v="2018-04-04T10:20:56"/>
    <m/>
    <s v="3-5年"/>
    <s v="本科"/>
    <s v="1人"/>
    <s v="岗位职责：1.负责数据的提取、处理及分析工作，负责运营数据需求整理与跟进，定期输出分析报告报告；2.通过数据分析结果，提供用户增长、用户活跃和营收增长等业务发展建议，为运营决策提供数据支持，并参与方案执行；3.针对运营问题进行深度诊断，发现业务运营问题，辅助制定运营策略，提升运营效率；4.挖掘数据背后的市场方向、规律、短板，为业务提供决策依据。任职要求：1.本科以上学历，1年以上数据分析、数据挖掘相关工作经验优先；2.具有较强的数据分析能力和严密的逻辑思维，擅于通过数据分析发现业务规律；3.精通excel（数据透视表、各种常用公式），熟悉SQL，具有相关工作经验；4.具备较强的抗压能力及自主学习能力，乐于接受挑战,保密意识强。"/>
    <s v="上海市虹口区                                                        查看职位地图"/>
    <s v="100-499人"/>
    <s v="民营"/>
    <s v="互联网/电子商务"/>
    <n v="6000"/>
    <n v="8000"/>
    <n v="4"/>
    <n v="4"/>
    <n v="1"/>
    <n v="3"/>
    <n v="0"/>
    <n v="0"/>
    <n v="7000"/>
    <x v="0"/>
  </r>
  <r>
    <n v="1"/>
    <s v="高级数据分析师"/>
    <m/>
    <s v="职位月薪"/>
    <s v="10001-15000元/月"/>
    <d v="2018-04-08T10:23:26"/>
    <m/>
    <s v="3-5年"/>
    <s v="本科"/>
    <s v="1人"/>
    <s v="职位描述：1.负责建模所需的数据提取、清洗、分析工作，并完善模型文档；2.负责数据质量和模型性能监控体系搭建的相关工作。3.负责项目的需求调研、数据分析、商业分析及数据挖掘建模等工作；4.根据公司的实际业务要求，完成较深入的专项数据分析并形成分析报告；5.基于海量用户行为，建立用户营销数据挖掘模型，独立或参与完成模型的构建、维护、部署和评估工作；?任职资格：1. ?统计学、数学、计算机等相关专业本科以上学历，机器学习、数据挖掘、计算机视觉等研究方向优先；2. ?熟悉基础数据挖掘模型，如回归、决策树、SVM、神经网络等算法3. ?熟练使用SQL、Excel、Python、R等工具，有3年以上数据相关的工作经验；4. ?思路清晰严谨，具备强烈的好奇心和良好的沟通学习能力，团队协作意识和责任感强。5.熟悉互联网金融业务者优先；"/>
    <s v="深圳元立方金融服务有限公司上海分公司                                                        查看职位地图"/>
    <s v="100-499人"/>
    <s v="民营"/>
    <s v="基金/证券/期货/投资"/>
    <n v="10001"/>
    <n v="15000"/>
    <n v="4"/>
    <n v="4"/>
    <n v="1"/>
    <n v="3"/>
    <n v="0"/>
    <n v="1"/>
    <n v="12500.5"/>
    <x v="0"/>
  </r>
  <r>
    <n v="1"/>
    <s v="数据分析助理（实习）"/>
    <s v="节日福利"/>
    <s v="职位月薪"/>
    <s v="1500-3000元/月"/>
    <d v="2018-04-04T09:26:22"/>
    <m/>
    <s v="无经验"/>
    <s v="大专"/>
    <s v="2人"/>
    <s v="岗位职责：1、根据公司业务的相关项目的数据指标，发现数据分析的需求；2、业务相关数据整理、统计、分析，撰写和汇总分析报告；3、根据分析结果，为相关业务提出改进意见。任职要求：1、全日制本、专科学历，2017、2018年毕业，可开具实习证明；2、熟练使用excel工具；3、逻辑思维、细心，善于沟通。工作地址北京市东城区珠市口东大街14号"/>
    <s v="北京市东城区珠市口东大街14号"/>
    <s v="100-499人"/>
    <s v="民营"/>
    <s v="基金/证券/期货/投资"/>
    <n v="1500"/>
    <n v="3000"/>
    <n v="0"/>
    <n v="3"/>
    <n v="2"/>
    <n v="3"/>
    <n v="0"/>
    <n v="1"/>
    <n v="2250"/>
    <x v="0"/>
  </r>
  <r>
    <n v="1"/>
    <s v="高薪诚聘数据分析师"/>
    <m/>
    <s v="职位月薪"/>
    <s v="4001-6000元/月"/>
    <s v="0002-01-01 00:00:00"/>
    <m/>
    <s v="1-3年"/>
    <s v="本科"/>
    <s v="1人"/>
    <s v="保源“寓上”公寓，是保源地产投资的长租公寓服务企业，以“白领公寓”，“单身合租国际公寓”为经营主体。将业主托管的房屋按需进行装修、改造、优化及配置，再以单间精装公寓的形式出租给高素质白领等人士。因公司发展需要现招贤纳士：岗位职责：1. 建全公司运营数据共享平台，定期维护公司运营数据库（包括构建全面的、准确的、能反映运营特征整体的指标库体系）；2. 定期定时输出运营各维度监控报表和分析报告，并基于监控数据的波动和数据分析的结果，及时发现与运营业务问题；3. 建全公司数据管理标准，推动各部门数据化管理；4. 根据市场形势变化、公司发展情况等进行数据建模分析，对运营问题进行深入研究，为公司领导决策提供数据支持。任职要求1. 统计、数学、计量经济学、数量经济学等相关专业，本科及以上学历，1年左右以上相关工作经历；2. 具有深厚的数学、统计学和数据建模相关知识，精通excel并了解vba，至少熟练掌握SPSS、SAS、STATA、R、MATLAB、python一种分析软件，至少会用access、sql、oracle、mysql一种数据库；3. 熟悉数据仓库，具有海量数据挖掘、分析相关项目实施经验，参加过完整的数据挖掘项目并有成功案例者优先；4. 熟练独立编写商业数据分析报告，及时发现和分析其中隐含的变化和问题。"/>
    <s v="上海市宝山区上大路1号文景楼602室"/>
    <s v="20-99人"/>
    <s v="民营"/>
    <s v="租赁服务"/>
    <n v="4001"/>
    <n v="6000"/>
    <n v="3"/>
    <n v="4"/>
    <n v="1"/>
    <n v="2"/>
    <n v="0"/>
    <n v="0"/>
    <n v="5000.5"/>
    <x v="0"/>
  </r>
  <r>
    <n v="1"/>
    <s v="高级数据分析师"/>
    <s v="五险一金"/>
    <s v="职位月薪"/>
    <s v="10001-15000元/月"/>
    <d v="2018-04-08T10:24:06"/>
    <m/>
    <s v="3-5年"/>
    <s v="大专"/>
    <s v="1人"/>
    <s v="岗位职责：1、根据业务及产品的需求，规划和设计数据指标体系，对运营数据跟踪分析，发现潜在的商业机会、风险或缺陷，对公司战略及产品决策提供数据支持；2、日常运营数据的接入、清洗和处理，中间表/宽表的建设和管理，统计报表的开发和维护；3、对运营数据进行建模和挖掘，应用于日常数据分析及数据应用研发过程；4、向集团高层输出季报、年报等汇报材料、日常性分析报告等；5、对数据质量检核用统计学的方法给出规则依据。任职要求：1、专科及以上学历，数学、统计学及计算机相关专业，5年以上相关工作经验；2、具备较强的逻辑分析能力、学习能力及理解能力，熟悉数据建模知识，数据挖掘理论，掌握数据分析体系方法；3、有有海量数据分析处理经验及大数据分析计算机平台的开发经验，懂hadoop分布式处理，hdfs/mapreduce/spark方面的经验。4、具有良好的沟通协调能力及团队意识、责任心强、工作认真仔细，抗压力强；5、有金融学习或工作背景，了解金融风控相关知识者优先。6、掌握python、R、SAS、SPSS等任两种数据分析工具，熟悉SQL脚本编写者优先."/>
    <s v="深圳市福田区金田路3038号现代国际大厦3210                                                        查看职位地图"/>
    <s v="20-99人"/>
    <s v="港澳台公司"/>
    <s v="IT服务(系统/数据/维护)"/>
    <n v="10001"/>
    <n v="15000"/>
    <n v="4"/>
    <n v="3"/>
    <n v="1"/>
    <n v="2"/>
    <n v="8"/>
    <n v="0"/>
    <n v="12500.5"/>
    <x v="0"/>
  </r>
  <r>
    <n v="1"/>
    <s v="数据分析专员"/>
    <s v="创业公司"/>
    <s v="职位月薪"/>
    <s v="6001-8000元/月"/>
    <d v="2018-04-04T09:26:22"/>
    <m/>
    <s v="1-3年"/>
    <s v="本科"/>
    <s v="1人"/>
    <s v="岗位职责：1、进行公司销售数据的收集、核对及分析，做好数据信息输出；2、深入理解公司业务，负责各数据统计平台、日常报表及数据可视化的设计；3、分析数据流向，对异动数据进行整理；4、完成领导安排的其他事情。任职要求：1、全日制本科学历，统计学相关专业，一年以上相关工作经验；2、熟练使用统计软件和Excel，有建模经验；3、对数据敏感，逻辑清晰，有一定的分析能力；4、做事细致，责任心强，具备良好的沟通能力及团队合作意识。"/>
    <s v="北京市东城区珠市口东大街14号"/>
    <s v="100-499人"/>
    <s v="民营"/>
    <s v="基金/证券/期货/投资"/>
    <n v="6001"/>
    <n v="8000"/>
    <n v="3"/>
    <n v="4"/>
    <n v="1"/>
    <n v="3"/>
    <n v="0"/>
    <n v="1"/>
    <n v="7000.5"/>
    <x v="0"/>
  </r>
  <r>
    <n v="1"/>
    <s v="数据分析师"/>
    <m/>
    <s v="职位月薪"/>
    <s v="4001-6000元/月"/>
    <s v="0002-01-01 00:00:00"/>
    <m/>
    <s v="1-3年"/>
    <s v="本科"/>
    <s v="1人"/>
    <s v="保源“寓上”公寓，是保源地产投资的长租公寓服务企业，以“白领公寓”，“单身合租国际公寓”为经营主体。将业主托管的房屋按需进行装修、改造、优化及配置，再以单间精装公寓的形式出租给高素质白领等人士。因公司发展需要现招贤纳士：职位描述：1、负责整理客户数据需求，并转化成明确的需求文档；2、负责对运营团队提供项目需求数据支持；3、负责各项目的数据整理、ＱＣ和分析处理，及时完成报表；4、有责任心，工作认真负责，抗压性较强。职位要求:1、本科及以上数学、统计或计算机等其他相关专业；2、良好的数据分析能力，逻辑思维能力和沟通能力；3、精通Office办公软件，尤其是Excel、ppt；"/>
    <s v="上海市宝山区上大路1号文景楼602室"/>
    <s v="20-99人"/>
    <s v="民营"/>
    <s v="租赁服务"/>
    <n v="4001"/>
    <n v="6000"/>
    <n v="3"/>
    <n v="4"/>
    <n v="1"/>
    <n v="2"/>
    <n v="0"/>
    <n v="0"/>
    <n v="5000.5"/>
    <x v="0"/>
  </r>
  <r>
    <n v="1"/>
    <s v="数据分析师"/>
    <s v="五险一金"/>
    <s v="职位月薪"/>
    <s v="8001-10000元/月"/>
    <d v="2018-04-08T10:14:48"/>
    <m/>
    <s v="1年以下"/>
    <s v="本科"/>
    <s v="1人"/>
    <s v="岗位职责：1.负责数据的提取、处理及分析工作，负责运营数据需求整理与跟进，定期输出分析报告报告；2.通过数据分析结果，提供用户增长、用户活跃和营收增长等业务发展建议，为运营决策提供数据支持，并参与方案执行；3.针对运营问题进行深度诊断，发现业务运营问题，辅助制定运营策略，提升运营效率；4.挖掘数据背后的市场方向、规律、短板，为业务提供决策依据。任职要求：1.本科以上学历，1年以上数据分析、数据挖掘相关工作经验优先；2.具有较强的数据分析能力和严密的逻辑思维，擅于通过数据分析发现业务规律；3.精通excel（数据透视表、各种常用公式），熟悉SQL，具有相关工作经验；4.具备较强的抗压能力及自主学习能力，乐于接受挑战,保密意识强。"/>
    <s v="上海市虹口区四平路96号金融街海伦中心A座16楼"/>
    <s v="100-499人"/>
    <s v="民营"/>
    <s v="基金/证券/期货/投资"/>
    <n v="8001"/>
    <n v="10000"/>
    <n v="2"/>
    <n v="4"/>
    <n v="1"/>
    <n v="3"/>
    <n v="0"/>
    <n v="1"/>
    <n v="9000.5"/>
    <x v="0"/>
  </r>
  <r>
    <n v="1"/>
    <s v="数据分析专员"/>
    <s v="五险一金"/>
    <s v="职位月薪"/>
    <s v="8000-15000元/月"/>
    <d v="2018-04-08T10:09:32"/>
    <m/>
    <s v="不限"/>
    <s v="本科"/>
    <s v="1人"/>
    <s v="职责：1、高质高效完成各类统计分析并能有效地分析和处理大型数据集2、运用各类统计学、数学工具进行风险分析、产品分析，为制度政策的建立提供数据依据及决策支持3、负责日常报表的生成以及报表内容/流程的优化4、协助上级领导对制度、产品、政策不断改进及优化5、各部门工作支持协调，及各环节工作质量的追踪、核查要求：1、全日制本科或以上学历，数学、统计学、经济学、金融学专业优先2、3年以上工作经验，其中1年以上金融或融资租赁行业数据分析、运营管理方向工作经验3、熟练使用统计、分析工具，具有SAS、SQL经验4、良好的沟通协调能力，注重团队合作5、个性积极主动，踏实认真，责任心强"/>
    <s v="武宁南路287号3楼"/>
    <s v="100-499人"/>
    <s v="国企"/>
    <s v="基金/证券/期货/投资"/>
    <n v="8000"/>
    <n v="15000"/>
    <n v="1"/>
    <n v="4"/>
    <n v="1"/>
    <n v="3"/>
    <n v="6"/>
    <n v="1"/>
    <n v="11500"/>
    <x v="0"/>
  </r>
  <r>
    <n v="1"/>
    <s v="运营分析师（数据方向）"/>
    <s v="节日福利"/>
    <s v="职位月薪"/>
    <s v="6000-10000元/月"/>
    <d v="2018-04-04T09:56:41"/>
    <m/>
    <s v="3-5年"/>
    <s v="本科"/>
    <s v="1人"/>
    <s v="主要工作内容：1、负责PonyCar共享汽车的核心数据监控，及时发现数据异常，并分析原因；2、周期性输出公司整体业务运营的数据周报，及时与向各业务部门输出的数据走向趋势；3、负责撰写专题性数据分析报告，为业务决策提供合理化建议；4、梳理业务关键分析思路产品化，并推动业务发展；5、及时响应相关业务部门如运营、市场、运维及BD的数据统计或者分析需求；6，负责搭建后台数据统计与分析架构。岗位要求：1、至少3年的互联网数据分析经验，统计学、数学专业优先；2、熟练操作数据提取、处理和分析软件，如SQL/Hql、Excel、SPSS等3、有良好的数据敏感度，能够及时发现数据异常，并分析数据异常的原因4、有丰富的数据建模经验，掌握常用的数据建模方法，如回归、分类、聚类等5、有较强的团队沟通、协调能力, 强自驱力。"/>
    <s v="广州市海珠区琶洲大道83号宝地广场506室                                                        查看职位地图"/>
    <s v="100-499人"/>
    <s v="上市公司"/>
    <s v="互联网/电子商务"/>
    <n v="6000"/>
    <n v="10000"/>
    <n v="4"/>
    <n v="4"/>
    <n v="1"/>
    <n v="3"/>
    <n v="2"/>
    <n v="0"/>
    <n v="8000"/>
    <x v="0"/>
  </r>
  <r>
    <n v="1"/>
    <s v="Analyst (数据分析师)"/>
    <s v="五险一金"/>
    <s v="职位月薪"/>
    <s v="8001-10000元/月"/>
    <d v="2018-04-08T10:09:56"/>
    <m/>
    <s v="1-3年"/>
    <s v="本科"/>
    <s v="2人"/>
    <s v="职位描述：1. 参与对目标行业进行研究与分析工作；2. 与目标行业客户讲解，讨论数据研究分析方案，确定数据分析目标；3. 行业品牌客户市场数据分析报告撰写；4. 执行数据分析、洞察报告、建议方案。任职要求：1. 本科以上学历，市场营销、企业管理、社会学、新闻学、心理学、广告学、电子商务、计算机信息系统等相关专业为佳。2. 1年以上数据分析经验，具有数据敏感度及钻研精神；3. 能够热衷从事研究咨询行业，有事业心、上进心及责任心，希望在职场生涯中有所建树（寻求安乐工作的请勿应聘，不适合）;4. 较好的学习领悟能力，能快速进行信息收集、分析、归纳、总结；5. 具有较强的沟通表达能力，能够自信、清晰的进行语言表述；6. 具有较强的抗压能力、主动性及团队合作能力；7. 能够熟练使用PowerPoint、Excel等办公工具；8. 英语读写能力OK.Benefits:股票期权、热门领域、大数据核心产品及技术、发展空间巨大、上班超方便、国际化团队、绩效奖金、五险一金……"/>
    <s v="上海市黄浦区山东中路311号6楼"/>
    <s v="20-99人"/>
    <s v="合资"/>
    <s v="互联网/电子商务"/>
    <n v="8001"/>
    <n v="10000"/>
    <n v="3"/>
    <n v="4"/>
    <n v="2"/>
    <n v="2"/>
    <n v="3"/>
    <n v="0"/>
    <n v="9000.5"/>
    <x v="0"/>
  </r>
  <r>
    <n v="1"/>
    <s v="数据分析师"/>
    <s v="节日福利"/>
    <s v="职位月薪"/>
    <s v="10001-15000元/月"/>
    <d v="2017-08-21T13:34:21"/>
    <m/>
    <s v="1-3年"/>
    <s v="本科"/>
    <s v="1人"/>
    <s v="岗位职责：1、负责手机游戏安全风控相关的数据监控、预警；2、负责手机游戏安全风控相关的数据分析、建模、挖掘；3、负责手机游戏行业内的安全风控相关新动向的数据收集、分析4、负责手机游戏辅助软件的相关研究任职要求：1、熟悉手机游戏，具有优秀的数据分析能力，能快速理解业务，并设计相应的数据模型；2、熟练使用office办公软件、熟练掌握SQL；3、熟悉常用数据统计和分析方法；4、熟悉模拟器相关知识、熟悉手机游戏辅助软件5、了解大数据的架构及相关基础知识6、有较强的逻辑思维能力、且具有钻研精神；7、计算机、信息技术、数学、统计学、经济学专业优先"/>
    <s v="北京市海淀区上地七街1号，1号楼208"/>
    <s v="100-499人"/>
    <s v="上市公司"/>
    <s v="网络游戏"/>
    <n v="10001"/>
    <n v="15000"/>
    <n v="3"/>
    <n v="4"/>
    <n v="1"/>
    <n v="3"/>
    <n v="2"/>
    <n v="0"/>
    <n v="12500.5"/>
    <x v="0"/>
  </r>
  <r>
    <n v="1"/>
    <s v="数据分析师"/>
    <s v="五险一金"/>
    <s v="职位月薪"/>
    <s v="10000-20000元/月"/>
    <d v="2018-04-08T10:03:05"/>
    <m/>
    <s v="不限"/>
    <s v="本科"/>
    <s v="3人"/>
    <s v="岗位职责：(1) 负责公司重点行业数据分析工作，配合行业项目团队完成各具体项目的数据分析； (2) 按要求完成数据分析报告、建模报告、数据报表等； (3) 参与项目成果汇编，对相关结果进行解读和汇报。 任职要求：(1) 本科以上学历,有海外留学经历者优先考虑； (2) 能够承担与客户沟通、理解客户需求等任务，将客户需求转化成分析需求； (3) 熟悉Oracle、PostgreSQL等数据库； (4) 至少熟悉使用SAS、R、SPSS、Python、Smartmining等一种工具； (5) 熟悉数据分析过程，能够独立完成数据抽取、数据处理、数据建模、数据分析报告、数据报表等任务； (6) 良好的文档撰写能力和沟通能力； (7) 房地产行业相关数据维护、数据分析挖掘项目经验； (8) 有BI(tableau等)、数据可视化工具使用经验优先；"/>
    <s v="北京海淀区上地中关村软件园2#楼C座一层CENSOFT                                                        查看职位地图"/>
    <s v="100-499人"/>
    <s v="股份制企业"/>
    <s v="IT服务(系统/数据/维护)"/>
    <n v="10000"/>
    <n v="20000"/>
    <n v="1"/>
    <n v="4"/>
    <n v="3"/>
    <n v="3"/>
    <n v="4"/>
    <n v="0"/>
    <n v="15000"/>
    <x v="0"/>
  </r>
  <r>
    <n v="1"/>
    <s v="高级数据分析师"/>
    <s v="节日福利"/>
    <s v="职位月薪"/>
    <s v="15001-20000元/月"/>
    <d v="2018-04-07T14:05:19"/>
    <m/>
    <s v="5-10年"/>
    <s v="本科"/>
    <s v="1人"/>
    <s v="岗位职责：1、对公司产品的各项经营数据分析，进行数据监测、分析、统计；2、通过工具提取，分析，归纳用户属性，行为等信息，完成分析结果；3、处理用户海量数据，挖掘用户行为特征，为产品、运营创新提供参考依据；4、针对具体业务问题，研究影响用户的潜在因素，进行数据分析验证并提出改善举措；5、设计数据分析指标体系，能够依据数据分析结果，发掘潜在问题；任职要求：1、本科及以上学历，5年以上工作经验，数学、统计学、计算机等专业背景者优先，4年以上数据处理或BI系统开发经验；2、具备熟练的数据提取和处理技能，如SQL、R、SPSS等；3、熟练掌握数据挖掘、商业智能等知识和概念，熟悉数据仓库和商务智能系统的技术架构和ETL实施过程，熟悉Kettle等ETL工具者优先；4、对数字/数据敏感，善于发现、分析和解决问题；5、富有敬业精神，有强烈的责任心和进取心，能够承担较大的工作压力，善于团队合作；6、熟悉零售、电商或连锁行业的相关数据分析工作者优先。"/>
    <s v="上海市漕河泾开发区古美路1582号总部园2期C幢7楼                                                        查看职位地图"/>
    <s v="1000-9999人"/>
    <s v="民营"/>
    <s v="互联网/电子商务"/>
    <n v="15001"/>
    <n v="20000"/>
    <n v="5"/>
    <n v="4"/>
    <n v="1"/>
    <n v="5"/>
    <n v="0"/>
    <n v="0"/>
    <n v="17500.5"/>
    <x v="0"/>
  </r>
  <r>
    <n v="1"/>
    <s v="中级数据分析师"/>
    <s v="五险一金"/>
    <s v="职位月薪"/>
    <s v="7000-13000元/月"/>
    <d v="2018-04-08T10:01:54"/>
    <m/>
    <s v="不限"/>
    <s v="本科"/>
    <s v="1人"/>
    <s v="岗位职责：1.统计业务数据，进行深入分析和解读，准确定位业务问题和原 因，为公司及业务部门负责人的决策提供支持；2.负责专项数据分析，为其它运营管理提供数据支持；3.负责数据分析程序的优化、统计、分析及建模任职要求：1.本科及以上学历，计算机、统计学、数学、信息管理等相关专 业；2.精通SQL查询、excel处理数据，能够独立自主地取数查询；3.对数据的敏感且警觉，有一定的逻辑分析能力，能够洞察数据 异常的原因，并提出改进意见；4.熟悉Teradata、Oracle、Greenplum、TeraData等主流数据 仓库；5.优秀的团队合作及沟通能力。"/>
    <s v="青浦区盈港东路6679号                                                        查看职位地图"/>
    <s v="100-499人"/>
    <s v="民营"/>
    <s v="计算机软件"/>
    <n v="7000"/>
    <n v="13000"/>
    <n v="1"/>
    <n v="4"/>
    <n v="1"/>
    <n v="3"/>
    <n v="0"/>
    <n v="0"/>
    <n v="10000"/>
    <x v="0"/>
  </r>
  <r>
    <n v="1"/>
    <s v="业务运营（数据分析/优化）"/>
    <s v="五险一金"/>
    <s v="职位月薪"/>
    <s v="5000-10000元/月"/>
    <d v="2018-04-03T09:57:42"/>
    <m/>
    <s v="不限"/>
    <s v="大专"/>
    <s v="1人"/>
    <s v="岗位职责:岗位职责：1、负责话费流量平台数据指标的制定和监控；2、负责话费流量平台业务数据的统计和分析，提供日常报表；3、基于数据分析提出话费流量平台及交费产品优化建议；4、配合公司相关部门提供话费流量业务的统计数据及分析结果；任职要求:任职要求：1、统计、通信、计算机专业优先；2、熟练使用word、excel、powerpoint等办公软件；3、熟悉数据统计与分析的常用方法与技巧；4、1年以上相关工作经验。"/>
    <s v="金融街"/>
    <s v="100-499人"/>
    <s v="民营"/>
    <s v="IT服务(系统/数据/维护)"/>
    <n v="5000"/>
    <n v="10000"/>
    <n v="1"/>
    <n v="3"/>
    <n v="1"/>
    <n v="3"/>
    <n v="0"/>
    <n v="0"/>
    <n v="7500"/>
    <x v="0"/>
  </r>
  <r>
    <n v="1"/>
    <s v="数据分析专员"/>
    <s v="五险一金"/>
    <s v="职位月薪"/>
    <s v="6001-8000元/月"/>
    <d v="2018-04-04T15:10:58"/>
    <m/>
    <s v="1-3年"/>
    <s v="大专"/>
    <s v="1人"/>
    <s v="职位描述：岗位职责：1. 监控日常出具，以、日、周、月建立完善的零售数据分析模型；2. 负责处理零售数据，根据需求输出零售数据报告；3. 分析零售数据，找出异常数据或特点，并查找原因；4. 负责零售系统日常运营，监督系统使用情况，收集处理系统问题及部门的沟通协调；5. 协助进行团队管理工作，如组织会议、部门团建等工作；任职资格：? 认可小牛文化，热爱小牛产品，愿意跟随小牛一同发展? 两年以上工作经验，零售行业优先? 熟练使用EXCEL各种公式、函数等，擅长制作PPT? 对数字敏感，了解数据模型和经营分析的通用方法论优先"/>
    <s v="北京市朝阳区望京                                                        查看职位地图"/>
    <s v="100-499人"/>
    <s v="民营"/>
    <s v="互联网/电子商务"/>
    <n v="6001"/>
    <n v="8000"/>
    <n v="3"/>
    <n v="3"/>
    <n v="1"/>
    <n v="3"/>
    <n v="0"/>
    <n v="0"/>
    <n v="7000.5"/>
    <x v="0"/>
  </r>
  <r>
    <n v="1"/>
    <s v="数据分析"/>
    <s v="五险一金"/>
    <s v="职位月薪"/>
    <s v="10001-15000元/月"/>
    <d v="2018-04-08T10:07:32"/>
    <m/>
    <s v="5-10年"/>
    <s v="本科"/>
    <s v="1人"/>
    <s v="岗位职责:1、负责对核心业务的基础数据进行清洗和整理；2、负责定期根据整理好的数据对业务进展情况进行分析，得到业务整体情况和全国各省业务发展健康度的分析结果；3、负责对常用的业务分析形成报表需求，跟进需求实现并验证报表准确性；4、负责对业务数据进行临时分析任职要求:1、 计算机、统计学等相关专业，本科及以上学历，7年及以上工作经验。2、对数据有敏感性，良好的数据处理能力，沟通能力和学习能力强。3、能够自行搭建数据库环境（如sql server或my sql等）；4、熟练使用sql语句，熟练使用excel，能够对大量数据进行导入、处理、导出等操作；5、能够根据数据分析师的需求对数据进行清洗和整理。"/>
    <s v="西单"/>
    <s v="100-499人"/>
    <s v="民营"/>
    <s v="IT服务(系统/数据/维护)"/>
    <n v="10001"/>
    <n v="15000"/>
    <n v="5"/>
    <n v="4"/>
    <n v="1"/>
    <n v="3"/>
    <n v="0"/>
    <n v="0"/>
    <n v="12500.5"/>
    <x v="0"/>
  </r>
  <r>
    <n v="1"/>
    <s v="数据分析/优化实习生（福利多多）"/>
    <s v="节日福利"/>
    <s v="职位月薪"/>
    <s v="3000-4000元/月"/>
    <d v="2018-04-08T10:52:36"/>
    <m/>
    <s v="无经验"/>
    <s v="大专"/>
    <s v="1人"/>
    <s v="岗位职责：1. 通过系统类平台投放和优化效果类广告项目（游戏，应用类APP为主），完成项目消耗和产品KPI；2. 收集产品资料，完成产品调研，撰写创意文案，制定效果优化策略，完成日常项目优化和创意更迭；3. 对流量资源有一定的认知，懂得根据产品筛选组合定投不同的流量资源，匹配产品对应的目标人群；4. 对广告投放数据进行整理及分析，总结优化规律和方法论；5. 定期整理投放的优秀创意及案例，并以结案整理输出。任职资格：1.广告学传播学专业背景，本科及以上学历，实习期间能够保证全勤；2. 对广告行业感兴趣，有着较强地逻辑思考能力，沟通能力，抗压能力;3.能熟练掌握使用office办公软件；4.对数据敏感，有一定数据分析能力，有责任心；5. 符合上述要求，爱玩手机游戏、对游戏、应用类等手机App有一些研究的同学优先。"/>
    <s v="上海市徐汇区文定路209号A座5F"/>
    <s v="100-499人"/>
    <s v="民营"/>
    <s v="互联网/电子商务"/>
    <n v="3000"/>
    <n v="4000"/>
    <n v="0"/>
    <n v="3"/>
    <n v="1"/>
    <n v="3"/>
    <n v="0"/>
    <n v="0"/>
    <n v="3500"/>
    <x v="0"/>
  </r>
  <r>
    <n v="1"/>
    <s v="数据分析专员"/>
    <s v="节日福利"/>
    <s v="职位月薪"/>
    <s v="4001-6000元/月"/>
    <d v="2018-03-29T10:03:55"/>
    <m/>
    <s v="1-3年"/>
    <s v="大专"/>
    <s v="1人"/>
    <s v="工作职责：1、负责销售数据的归纳统计分析，及时反馈销售数据状况；2、定期或不定期对销售数据及库存数据进行统计分析，按要求制作各类数据表；3、与各部门进行业务沟通和协调；4、完成领导交办的其他任务任职资格：1、大专以上学历，统计学、信息类、应用数学、电子商务、市场营销、财务管理等专业优先考虑；2、较强的逻辑思维能力及数据敏感，熟悉数据库，至少掌握20种Excel函数；3、有快消品行业数据分析工作经验优先考虑；4、良好的团队协作精神，责任心强，能承担一定的责任与压力"/>
    <s v="广州市白云区云城西路888号白云绿地中心2401-02"/>
    <s v="500-999人"/>
    <s v="民营"/>
    <s v="贸易/进出口"/>
    <n v="4001"/>
    <n v="6000"/>
    <n v="3"/>
    <n v="3"/>
    <n v="1"/>
    <n v="4"/>
    <n v="0"/>
    <n v="0"/>
    <n v="5000.5"/>
    <x v="0"/>
  </r>
  <r>
    <n v="1"/>
    <s v="数据分析实习生"/>
    <s v="五险一金"/>
    <s v="职位月薪"/>
    <s v="2001-4000元/月"/>
    <d v="2018-04-04T14:54:26"/>
    <m/>
    <s v="1年以下"/>
    <s v="大专"/>
    <s v="1人"/>
    <s v="岗位职责：1.在导师的带领下进行风险数据分析。2.在导师的带领下处理数据报表。3.在导师的带领下进行数据测试和验证。任职要求：1.全日制专科及以上学历，计算机、统计等专业。有学习并会使用 mysql 、sas、 python 、r 任一编程。2.接受优秀应届毕业生"/>
    <s v="深圳市龙岗区坂田街道雅宝路1号星河WORLD C座19层"/>
    <s v="20-99人"/>
    <s v="民营"/>
    <s v="互联网/电子商务"/>
    <n v="2001"/>
    <n v="4000"/>
    <n v="2"/>
    <n v="3"/>
    <n v="1"/>
    <n v="2"/>
    <n v="0"/>
    <n v="0"/>
    <n v="3000.5"/>
    <x v="0"/>
  </r>
  <r>
    <n v="1"/>
    <s v="数据分析师"/>
    <s v="周末双休"/>
    <s v="职位月薪"/>
    <s v="12000-15000元/月"/>
    <d v="2018-04-08T10:06:42"/>
    <m/>
    <s v="5-10年"/>
    <s v="本科"/>
    <s v="1人"/>
    <s v="岗位职责：1.负责在数据库中整理清洗数据和统计分析，计算和筛选变量，提取特征，刻画数据特征；2.负责数据建模和日常报表的开发，结合实际效果不断进行模型的训练和迭代，管理模型生命周期的全流程；3.与业务团队配合针对数据分析结果形成业务策略，指导营销与CRM活动；4.负责业务、市场推广和APP数据的监控和分析、运营活动的成本及收益分析，计算ROI，并提出优化建议；5.处理临时性数据分析需求，通过各类渠道获取市场、行业、竞品信息，利用数据分析和解读的能力，对业务作出合理的判断和趋势性预判。任职要求：1.统招本科以上学历，三年以上商业数据分析、数据管理经验；2.熟悉掌握Excel，并掌握一种以上主流的统计分析工具：SQL/SAS/SPSS/Python等；3.具有较强的沟通协调能力、数据分析思路、归纳总结能力，逻辑严谨细致；4.具有互联网金融行业经验优先。"/>
    <s v="牡丹园城建大厦                                                        查看职位地图"/>
    <s v="20-99人"/>
    <s v="民营"/>
    <s v="计算机软件"/>
    <n v="12000"/>
    <n v="15000"/>
    <n v="5"/>
    <n v="4"/>
    <n v="1"/>
    <n v="2"/>
    <n v="0"/>
    <n v="0"/>
    <n v="13500"/>
    <x v="0"/>
  </r>
  <r>
    <n v="1"/>
    <s v="数据分析师"/>
    <s v="年底双薪"/>
    <s v="职位月薪"/>
    <s v="10000-20000元/月"/>
    <d v="2018-04-04T14:54:26"/>
    <m/>
    <s v="3-5年"/>
    <s v="本科"/>
    <s v="1人"/>
    <s v="岗位职责：1、负责建立各种客户关系数据挖掘模型、分类预测模型、产品推荐模型，以及和技术部门对接完成模型部署，上线维护；2、利用数据挖掘结果优化客服中心相关系统，例如智能机器人的应用，商户管理系统应用，风控维度调整；3、基于挖掘结果策划相关数据库营销活动。任职要求：1、具备扎实的统计学知识、数据分析功底以及数据挖掘、机器学习算法能力，至少精通一门数据分析工具，例如SAS,R,MATLAB,WEKA等；2、有一定编码能力（Java/Python/C等），能熟练运用SQL；3、有一定数据挖掘建模经验，能独立完成从业务问题定位到挖掘建模，实施落地全过程；4、学习能力强，有互联网或者金融业相关的数据库营销，挖掘建模等相关经验更佳。"/>
    <s v="深圳市龙岗区坂田街道雅宝路1号星河WORLD C座19层"/>
    <s v="20-99人"/>
    <s v="民营"/>
    <s v="互联网/电子商务"/>
    <n v="10000"/>
    <n v="20000"/>
    <n v="4"/>
    <n v="4"/>
    <n v="1"/>
    <n v="2"/>
    <n v="0"/>
    <n v="0"/>
    <n v="15000"/>
    <x v="0"/>
  </r>
  <r>
    <n v="1"/>
    <s v="商务专员（流向数据分析）"/>
    <s v="五险一金"/>
    <s v="职位月薪"/>
    <s v="4001-6000元/月"/>
    <d v="2018-04-03T14:59:58"/>
    <m/>
    <s v="1-3年"/>
    <s v="大专"/>
    <s v="1人"/>
    <s v="岗位职责1.每月根据商业流向和库存数据进行数据整理及销量划拨的计算。2.根据省公司资料申请进行资料整理盖章邮寄等工作。3. 对经销商的协议进行审核盖章等工作。4.对分部涉及流向的费用申请进行流向核对审核。5.对分部申请的商业价格基金及二级商返利进行审核拨付核销。任职资格1. 大专以上学历，专业不限；2. 具有1-2年工作经验，擅长处理数据工作；3. 熟悉OFFICE办公软件，熟练操作EXCEL；4. 具有较强的沟通、表达能力和团队合作精神。"/>
    <s v="深圳市南山区科技园北区朗山路17号 健康元药业集团股份有限公司大厦"/>
    <s v="1000-9999人"/>
    <s v="上市公司"/>
    <s v="医药/生物工程"/>
    <n v="4001"/>
    <n v="6000"/>
    <n v="3"/>
    <n v="3"/>
    <n v="1"/>
    <n v="5"/>
    <n v="2"/>
    <n v="0"/>
    <n v="5000.5"/>
    <x v="0"/>
  </r>
  <r>
    <n v="1"/>
    <s v="数据分析咨询顾问"/>
    <s v="五险一金"/>
    <s v="职位月薪"/>
    <s v="10000-20000元/月"/>
    <d v="2018-04-08T09:58:43"/>
    <m/>
    <s v="5-10年"/>
    <s v="本科"/>
    <s v="2人"/>
    <s v="职位情况：1、参与电信、银行、零售等主流行业的数据分析应用设计及研究工作；2、根据客户业务需要，为用户设计详细的数据分析解决方案，并为用户提供全面的数据分析，构建各种数据挖掘模型；3、进行客户需求分析和市场分析，辅助客户提供精细化管理能力，提升客户经营决策能力；4、基于客户业务、已有数据及系统提供专业化的业务规划、应用建设等咨询服务；5、总结、沉淀已有的各种数据分析模型；6、定期总结和提炼分析思路、方法和结论,建立科学、完善、有效的数据分析；7、撰写数据分析报告；8、针对项目实施需求规划设计产品；职位要求：1、全日制大学本科及以上学历，统计、数学、计算机及相关专业，6年以上数据分析/挖掘相关工作经验；2、精通DB2、Oracle数据仓库，熟练掌握数据分析、数据挖掘方法，熟练使用SAS、SPSS等工具；3、对数据与业务有足够敏感性，逻辑思维缜密，独立思考能力、通达能力强，承受较强的工作压力；4、具有丰富的海量数据挖掘项目实施经验，能独立完成挖掘项目的规划、实施及分析结果报告编制；5、有创新意识，并具备良好的学习能力、团队合作精神、沟通能力和组织协调能力；6、有电信行业数据分析工作经验者优先；7、有大数据工作经验者优先；8、具有独立的调研与分析研究能力，并善于协调沟通、团队协作；"/>
    <s v="上海市普陀区怒江北路399号802室                                                        查看职位地图"/>
    <s v="20-99人"/>
    <s v="民营"/>
    <s v="计算机软件"/>
    <n v="10000"/>
    <n v="20000"/>
    <n v="5"/>
    <n v="4"/>
    <n v="2"/>
    <n v="2"/>
    <n v="0"/>
    <n v="0"/>
    <n v="15000"/>
    <x v="0"/>
  </r>
  <r>
    <n v="1"/>
    <s v="数据分析"/>
    <s v="五险一金"/>
    <s v="职位月薪"/>
    <s v="7000-9000元/月"/>
    <d v="2018-04-08T10:05:30"/>
    <m/>
    <s v="3-5年"/>
    <s v="本科"/>
    <s v="1人"/>
    <s v="岗位职责：1. 平台日常数据报表整理汇报（日报、周报、月报）；2. 定期对平台数据进行分析，并提出优化意见；3. 各板块活动数据分析报告编写，提出活动优化建议；4. 对平台用户数据进行定期分析，做出用户画像；5. 排查app各板块数据情况；6. 领导安排的临时任务。任职要求：1. 了解数据库基础知识，并能熟练使用SQL查询；2. 熟练使用word、excel、ppt等办公常用软件；3. 有上进心，对自己的工作认真细心，对数据负责，具有主动学习的能力；4. 3&amp;mdash;5年相关工作经验，了解算法优先，对用户画像、客户生命周期有了解；5. 有数据运营经验优先。"/>
    <s v="朝阳区驼房营南里8号新华科技大厦14层"/>
    <s v="100-499人"/>
    <s v="民营"/>
    <s v="互联网/电子商务"/>
    <n v="7000"/>
    <n v="9000"/>
    <n v="4"/>
    <n v="4"/>
    <n v="1"/>
    <n v="3"/>
    <n v="0"/>
    <n v="0"/>
    <n v="8000"/>
    <x v="0"/>
  </r>
  <r>
    <n v="1"/>
    <s v="数据分析员"/>
    <s v="创业公司"/>
    <s v="职位月薪"/>
    <s v="4001-6000元/月"/>
    <d v="2018-04-08T10:18:34"/>
    <m/>
    <s v="1-3年"/>
    <s v="本科"/>
    <s v="3人"/>
    <s v="一、岗位描述 1、负责录入程序及负责组织数据录入； 2、依据研究员提供的出表格式，编写出表程序； 3、负责数据处理，依据研究员的要求为其提供客户所需的数据报表或是特殊的格式的数据； 4、对运行所得的数据报表确保其正确性及准确性； 负责研究数据模型的开发。 二、任职资格 1. 计算机或数学专业，正规院校大专及以上学历； 2. 2年以上相关工作经验； 3. 较强的逻辑思维能力； 4. 工作认真、仔细、有计划性、具有同时处理多个项目的经验和技巧； 5. 性格开朗，善与人沟通。"/>
    <s v="北京市东城区光明桥天玉大厦704                                                        查看职位地图"/>
    <s v="20-99人"/>
    <s v="民营"/>
    <s v="广告/会展/公关"/>
    <n v="4001"/>
    <n v="6000"/>
    <n v="3"/>
    <n v="4"/>
    <n v="3"/>
    <n v="2"/>
    <n v="0"/>
    <n v="0"/>
    <n v="5000.5"/>
    <x v="0"/>
  </r>
  <r>
    <n v="1"/>
    <s v="数据分析主管/专员（医药）"/>
    <s v="五险一金"/>
    <s v="职位月薪"/>
    <s v="10001-15000元/月"/>
    <d v="2018-03-12T08:20:28"/>
    <m/>
    <s v="不限"/>
    <s v="本科"/>
    <s v="1人"/>
    <s v="岗位职责：1、进行基础数据库的建立以及数据库的日常信息维护；2、负责公司医药数据库数据电子化和标准化处理；3、分析药品销售数据，提交数据分析报告；4、负责药品基础属性（说明书、药品分类等）数据分析并进行标准化，确保数据规范，使用便利。任职资格：1、本科及以上学历，信息管理与信息系统（医药方向）及医药信息工程（医药方向）相关专业；2、熟练的office办公软件应用能力，掌握相关数据库语言，熟练的数据统计和数据分析能力；3、有责任心、细致严谨、学习能力和执行能力强。"/>
    <s v="深圳市南山区科技中三路1号海王银河科技大厦23楼                                                        查看职位地图"/>
    <s v="100-499人"/>
    <s v="民营"/>
    <s v="医药/生物工程"/>
    <n v="10001"/>
    <n v="15000"/>
    <n v="1"/>
    <n v="4"/>
    <n v="1"/>
    <n v="3"/>
    <n v="0"/>
    <n v="0"/>
    <n v="12500.5"/>
    <x v="0"/>
  </r>
  <r>
    <n v="1"/>
    <s v="数据分析（线上运营）"/>
    <s v="创业公司"/>
    <s v="职位月薪"/>
    <s v="6001-8000元/月"/>
    <d v="2018-04-08T09:57:43"/>
    <m/>
    <s v="1-3年"/>
    <s v="不限"/>
    <s v="1人"/>
    <s v="岗位描述：1、 负责平台日常运营数据、负责平台交易流水增长；2、负责优化提升会员用户体验，提升会员复投率；3、负责线上运营活动策划及推动执行，通过线上活动刺激已有用户复投及活跃，拉升平台交易额；4、负责平台运营数据体系搭建、提取及分析，按时撰写（月/季度/年）运营分析报告，不限于用户行为分析、活动数据分析、转化率、流失率等关键指标及周期性运营数据分析报告；5、负责规划设计运营相关产品功能需求，撰写功能需求文档；6、领导交付的其他任务；7、公司内部与上级领导建立良好沟通，按时，按层级汇报工作。任职资格：1、正规高校专科及以上学历；2、两年以上工作经验，3、对数据敏感，以数据作为运营工作的主要引导；4、熟练掌握数据分析各项工具，如：Excel，MySQL 等；5、执行力强，能够及时完成领导交代的工作；7、同时能够与领导建立良好的沟通，具备服从力、执行力。"/>
    <s v="北京亦庄经济技术开发区融化中路10号亦城国际A座B1层                                                        查看职位地图"/>
    <s v="20人以下"/>
    <s v="民营"/>
    <s v="互联网/电子商务"/>
    <n v="6001"/>
    <n v="8000"/>
    <n v="3"/>
    <n v="2"/>
    <n v="1"/>
    <n v="1"/>
    <n v="0"/>
    <n v="0"/>
    <n v="7000.5"/>
    <x v="0"/>
  </r>
  <r>
    <n v="1"/>
    <s v="数据分析师"/>
    <s v="五险一金"/>
    <s v="职位月薪"/>
    <s v="8001-10000元/月"/>
    <d v="2018-04-03T20:13:47"/>
    <m/>
    <s v="不限"/>
    <s v="本科"/>
    <s v="1人"/>
    <s v="岗位职责：1.进行日常业务数据的监控，分析汇报；2.对用户行为数据进行分析、监控和挖掘；3.协助进行业务的考核评估；4.快速理解业务，发掘业务细节和数据之间的联系；任职资格：1.统招本科以上学历，统计学、数学、管理类等相关专业，985/211优先；2.数据敏感性较好，推理判断、归纳汇总能力较强；3.善于思考，诚信，团队意识强，有很强的责任心；4.较强的执行力和学习能力，能承担工作压力；5.热爱游戏行业、对棋牌游戏较为了解者优先；6.熟练掌握excel、spss、sql相关工具者优先；7.有数据分析、挖掘经验者优先；"/>
    <s v="北京市朝阳区北苑路甲13号北辰泰岳大厦15层                                                        查看职位地图"/>
    <s v="100-499人"/>
    <s v="民营"/>
    <s v="网络游戏"/>
    <n v="8001"/>
    <n v="10000"/>
    <n v="1"/>
    <n v="4"/>
    <n v="1"/>
    <n v="3"/>
    <n v="0"/>
    <n v="0"/>
    <n v="9000.5"/>
    <x v="0"/>
  </r>
  <r>
    <n v="1"/>
    <s v="数据分析师"/>
    <s v="五险一金"/>
    <s v="职位月薪"/>
    <s v="10001-15000元/月"/>
    <d v="2018-04-04T09:57:07"/>
    <m/>
    <s v="1-3年"/>
    <s v="本科"/>
    <s v="1人"/>
    <s v="工作职责1.跟踪产品更新和运营策略的数据结果，推动其评估和改进；2.用户画像和用户行为分析；3.设计、分析A/B test，探寻各交互/设计因素对转化率的影响，指导产品优化；4.计算、管理各级转化率，不断迭代优化；5.根据产品和运营需要，建立各种BI报表，维护数据日报、周报等。职位要求1.熟练使用SQL；2.熟练使用BI工具；3.985/211毕业优先；4.理工科专业背景；5.1年以上数据分析经验。加分项：1.熟悉Python等数据处理编程语言。"/>
    <s v="东城区东直门北小街歌华大厦B座10层1021室                                                        查看职位地图"/>
    <s v="100-499人"/>
    <s v="民营"/>
    <s v="互联网/电子商务"/>
    <n v="10001"/>
    <n v="15000"/>
    <n v="3"/>
    <n v="4"/>
    <n v="1"/>
    <n v="3"/>
    <n v="0"/>
    <n v="0"/>
    <n v="12500.5"/>
    <x v="0"/>
  </r>
  <r>
    <n v="1"/>
    <s v="蛋白质组学数据分析技术专家"/>
    <s v="五险一金"/>
    <s v="职位月薪"/>
    <s v="15001-20000元/月"/>
    <d v="2018-04-08T10:01:15"/>
    <m/>
    <s v="不限"/>
    <s v="硕士"/>
    <s v="1人"/>
    <s v="【职责说明】1. 生物信息学、蛋白质组学、生物学或分析化学背景；2. 了解蛋白质谱的鉴定，定量，修饰等的数据处理分析过程以及数据分析方法；3. 熟悉使用Mascot, Scaffold等主流质谱数据分析软件；4. 了解蛋白质组学实验技术； 了解或操作过生物质谱仪器为佳；5. 参与或负责过基因组、蛋白质组学方面的课题或项目；6. 了解基于蛋白质组学的功能注释聚类或通路分析；【具体要求】1. 有良好地表达能力，擅于与人交流；2. 富有负责心，工作主动；3. 能承受工作压力，愿意经常出差；4. 能独立承担一个项目的营销和推广工作；5. 愿意接受挑战，并乐于学习新知识和技能；"/>
    <s v="上海市松江区沪松公路1399弄68号1504                                                        查看职位地图"/>
    <s v="20人以下"/>
    <s v="民营"/>
    <s v="医药/生物工程"/>
    <n v="15001"/>
    <n v="20000"/>
    <n v="1"/>
    <n v="5"/>
    <n v="1"/>
    <n v="1"/>
    <n v="0"/>
    <n v="0"/>
    <n v="17500.5"/>
    <x v="0"/>
  </r>
  <r>
    <n v="1"/>
    <s v="数据分析师"/>
    <s v="五险一金"/>
    <s v="职位月薪"/>
    <s v="15000-30000元/月"/>
    <d v="2018-04-08T09:48:10"/>
    <m/>
    <s v="3-5年"/>
    <s v="本科"/>
    <s v="2人"/>
    <s v="岗位职责:1、负责搭建大数据系统架构，了解各种架构体系优劣，并能作出科学决策；2、研究前沿技术，解决实际场景中的业务问题，优化离线/实时大数据计算任务的性能；3、充分理解业务需求、转化业务需求为工程文档；4、制定开发计划，掌控进度，并与团队进行必要沟通。任职要求:1、计算机或相关专业本科及以上学历，5年以上大数据开发经验；2、熟悉Linux/Unix开发环境，精通python、java、scala，扎实的数据结构和算法功底；3、具有丰富的数据加工处理经验，对数据处理、数据清洗，数据建模、数据分析等有深刻认识和实战经验；4、熟练使用HBase、kafka, hive、spark、kylin、presto等进行数据加工；熟悉hive和spark的编写和性能调优；5、清晰的逻辑分析和表达能力，热爱技术，乐于分享，对行业和技术的发展有自己的见解；6、良好的团队精神和合作意识，强烈的责任心，对工作有激情，良好的沟通能力。有限考虑：1、有数据挖掘、深度学习领域的理论基础和算法实现和优化经验优先；"/>
    <s v="北京市朝阳区酒仙桥路10号恒通商务园b7楼3层"/>
    <s v="20-99人"/>
    <s v="民营"/>
    <s v="计算机软件"/>
    <n v="15000"/>
    <n v="30000"/>
    <n v="4"/>
    <n v="4"/>
    <n v="2"/>
    <n v="2"/>
    <n v="0"/>
    <n v="0"/>
    <n v="22500"/>
    <x v="0"/>
  </r>
  <r>
    <n v="1"/>
    <s v="游戏数据分析师"/>
    <s v="创业公司"/>
    <s v="职位月薪"/>
    <s v="5000-10000元/月"/>
    <d v="2018-04-08T09:55:36"/>
    <m/>
    <s v="1-3年"/>
    <s v="大专"/>
    <s v="1人"/>
    <s v="岗位要求：1、数据逻辑清晰，数据敏感度高；计算机专业、统计学专业优先考虑,，MMO游戏或SLG游戏经验者优先考虑；2、熟练使用SQL语句、EXCEL，掌握SPSS、R、SAS等其中一种分析工具；3、具有一定的数据挖掘、建模、预测能力，可独立对产品及竞品进行深入挖掘；4、良好的沟通、表达能力及团队协作精神；5、为人沉稳谦和，态度积极乐观；6、良好的逻辑分析能力和文字表达能力，具备数据分析报告讲解能力。职责描述：1、负责游戏日常数据统计、监控和分析工作，对产品调优、产品运营提供有力数据支持；2、根据公司产品运营需求，对现有数据平台进行整理完善，定期完成日、周、月数据报表；3、定期进行运营、渠道以及市场分析，发现潜在问题，挖掘产品潜力，提出合理执行建议；4、定向活动以及功能分析，根据历史数据给出活动及功能制定建议；5、开展专题式深度产品及市场分析挖掘，分析建模、数据检验、产出分析报告等，为运营策略、广告效果提供数据支撑和有效建议。"/>
    <s v="深圳市南山区粤海街道科技园劲嘉大厦1001室                                                        查看职位地图"/>
    <s v="20-99人"/>
    <s v="民营"/>
    <s v="广告/会展/公关"/>
    <n v="5000"/>
    <n v="10000"/>
    <n v="3"/>
    <n v="3"/>
    <n v="1"/>
    <n v="2"/>
    <n v="0"/>
    <n v="0"/>
    <n v="7500"/>
    <x v="0"/>
  </r>
  <r>
    <n v="1"/>
    <s v="数据分析经理（福利好）"/>
    <s v="创业公司"/>
    <s v="职位月薪"/>
    <s v="10001-15000元/月"/>
    <d v="2018-04-08T10:00:25"/>
    <m/>
    <s v="1-3年"/>
    <s v="大专"/>
    <s v="1人"/>
    <s v="1.负责数据分析部门人员的管理与培训指导；2.负责电商营销数据、产品数据、推广数据等流量监控、效果评估等网站分析工作；3.建立与完善数据分析体系，制定数据统计规范，制定数据统计模型，并实施落实；4.分析网站产品及用户行为，结合公司营销战略确定产品改进方案；5.分析行业数据及TOP商家运营情况，由数据洞察总结出商业机会点及行动建议；6.整理设计网站数据报表，撰写分析报告，从数据的角度给出运营建议，为管理层提供商业策略分析和业务优化建议；任职资格：1、全日制大专以上学历，统计学、数学、电子商务等相关专业；2、3年以上电商行业相关岗位工作经验，2年以上管理经验；3、能熟练操作Excel、Access、Powerpoint等办公软件，运用SAS、SPSS等专业统计分析工具；4、对数据敏感度高，思维敏捷，分析能力强，工作细致耐心，有责任感。5. 热爱电商行业工作，思维敏捷，有市场洞察力；有创意性思维，性格开朗，有激情，具有良好的团队管理能力。"/>
    <s v="黄埔区中山大道东粤旺商贸大厦B座                                                        查看职位地图"/>
    <s v="500-999人"/>
    <s v="民营"/>
    <s v="互联网/电子商务"/>
    <n v="10001"/>
    <n v="15000"/>
    <n v="3"/>
    <n v="3"/>
    <n v="1"/>
    <n v="4"/>
    <n v="0"/>
    <n v="0"/>
    <n v="12500.5"/>
    <x v="0"/>
  </r>
  <r>
    <n v="1"/>
    <s v="数据分析师"/>
    <s v="五险一金"/>
    <s v="职位月薪"/>
    <s v="10001-15000元/月"/>
    <d v="2018-04-08T09:38:57"/>
    <m/>
    <s v="3-5年"/>
    <s v="本科"/>
    <s v="2人"/>
    <s v="岗位职责：1. 参与需求调研、分析并需求归档。2. 负责撰写专题分析报告。3. 设计构建分析模型。任职要求：1．统计学、计量经济学、数学、数据挖掘等数据分析相关专业本科以上学历。2. 4年及以上数据分析工作经验，有保险数据分析工作经验者优先；有咨询公司数据分析经验优先。3．熟练使用SPSS、SAS、R等任意一种数据分析挖掘软件。4. 对主成分分析、因子分析、分类聚类、关联分析、回归分析、时间序列模型、方差分解有深入了解。5. 具有良好的数据和业务的敏感性，优秀的数据分析技能，擅长与内部及外部合作团队交流沟通，具有较好的分析总结能力和数据报告呈现能力。"/>
    <s v="北京市海淀区中关村大街甲59号2101"/>
    <s v="100-499人"/>
    <s v="外商独资"/>
    <s v="计算机软件"/>
    <n v="10001"/>
    <n v="15000"/>
    <n v="4"/>
    <n v="4"/>
    <n v="2"/>
    <n v="3"/>
    <n v="7"/>
    <n v="0"/>
    <n v="12500.5"/>
    <x v="0"/>
  </r>
  <r>
    <n v="1"/>
    <s v="BI数据分析师"/>
    <s v="节日福利"/>
    <s v="职位月薪"/>
    <s v="10001-15000元/月"/>
    <d v="2018-04-04T10:12:43"/>
    <m/>
    <s v="1-3年"/>
    <s v="本科"/>
    <s v="1人"/>
    <s v="岗位职责：1、熟悉产品运营业务需求、业务逻辑，梳理产品运营各项指标；2、对产品运营指标数据形成日、周、月、年、等维度数据报表；3、负责产品的数据分析，监控日常产品运营状态，发现运营异常，分析原因并提出优化方案。任职要求：1、本科及以上学历，计算机相关专业；2、从事BI大数据分析工作1年以上经验；3、熟悉SOL语句，有Hive、greenplum使用经验，会使用Tableau报表工具等。"/>
    <s v="北京市朝阳区新源南路6号京城大厦"/>
    <s v="100-499人"/>
    <s v="民营"/>
    <s v="计算机软件"/>
    <n v="10001"/>
    <n v="15000"/>
    <n v="3"/>
    <n v="4"/>
    <n v="1"/>
    <n v="3"/>
    <n v="0"/>
    <n v="0"/>
    <n v="12500.5"/>
    <x v="0"/>
  </r>
  <r>
    <n v="1"/>
    <s v="商业数据分析"/>
    <s v="节日福利"/>
    <s v="职位月薪"/>
    <s v="8001-10000元/月"/>
    <s v="0002-01-01 00:00:00"/>
    <m/>
    <s v="不限"/>
    <s v="本科"/>
    <s v="1人"/>
    <s v="岗位职责：1、构建准确的、能反映业务线特征的整体指标数据体系，基于业务监控中指标体系及时发现问题；2、以业绩提升为导向，对业务进行深入数据分析，为品牌决策、产品方向、市场策略提供数据支持并进行相关数据规划；3、每天输出数据报告，推动投放实现报表及分析的自动化；4、负责新渠道、新业务以及用户调研工作的数据分析、策略建议和孵化推动。5、具有独立工作能力和分析判断能力、良好的人际交往能力与团队合作精神任职要求："/>
    <s v="北京市朝阳区建国路92号世茂大厦C座13层                                                        查看职位地图"/>
    <s v="100-499人"/>
    <s v="民营"/>
    <s v="互联网/电子商务"/>
    <n v="8001"/>
    <n v="10000"/>
    <n v="1"/>
    <n v="4"/>
    <n v="1"/>
    <n v="3"/>
    <n v="0"/>
    <n v="0"/>
    <n v="9000.5"/>
    <x v="0"/>
  </r>
  <r>
    <n v="1"/>
    <s v="资深分析师（数据系统组）"/>
    <s v="创业公司"/>
    <s v="职位月薪"/>
    <s v="15001-20000元/月"/>
    <d v="2018-04-02T10:30:48"/>
    <m/>
    <s v="3-5年"/>
    <s v="本科"/>
    <s v="1人"/>
    <s v="岗位职责：1.负责统筹安排公司各部门数据需求，设计相应的数据需求规范及执行2.充分理解业务，负责业务报表字段的设计，优化；3.负责公司业务报表系统可视化，并对业务系统逐步改善优化4.负责和bi部门协同，推动优化改善数据质量；5．负责培养下属各项专业能力，并能及时梳理数据逻辑思路，提高下属数据处理能力6．负责管理和搭建数据团队，并能带领团队高效、积极、有质量的开展工作岗位要求：1.本科及以上学历，4年以上相关工作经验，有团队管理经验，至少带过3-5人团队2.具备较强的逻辑思考能力和抗压能力3．有数据可视化经验，熟悉Finereport、Tableau操作者优先考虑4. 熟练运用SQL、R、Python等数据分析语言，能从海量数据提炼核心结果5.优先的学习能力、沟通能力、协作能力、强烈责任心。"/>
    <s v="上海长宁区福泉路99号办伴携程空间1号楼1层B3-B7"/>
    <s v="500-999人"/>
    <s v="外商独资"/>
    <s v="互联网/电子商务"/>
    <n v="15001"/>
    <n v="20000"/>
    <n v="4"/>
    <n v="4"/>
    <n v="1"/>
    <n v="4"/>
    <n v="7"/>
    <n v="0"/>
    <n v="17500.5"/>
    <x v="0"/>
  </r>
  <r>
    <n v="1"/>
    <s v="数据分析师"/>
    <m/>
    <s v="职位月薪"/>
    <s v="15001-20000元/月"/>
    <d v="2018-04-04T09:43:59"/>
    <m/>
    <s v="1-3年"/>
    <s v="本科"/>
    <s v="1人"/>
    <s v="岗位职责：1、各互联网合作渠道的大数据规整与分析工作，建立合作伙伴的数据服务机制；2、收集整理数据产品下的数据指标体系，建立数据分析与追踪模型，并进行持续迭代；3、优化数据产品指标维度与模型，定期输出数据产品规划及实施计划4、数据产品方向的竞品与同类型优秀产品的研究分析，定期输出数据产品服务方向的市场分析报告任职要求：1、本科以上学历，数理统计（优先）、计算机等相关专业；2、2年以上数据挖掘经验，熟练掌握数据挖掘和统计分析技术，熟悉回归分析、RMF模型、主成分、聚类分类等相关算法；熟练使用数据库mysql、oracle；3、熟练使用R、python、SPSS、SAS等其中一种统计分析工具，熟悉大数据hadoop、spark优先；4、良好的逻辑思维与表达能力，能够综合运用数据分析为业务和运营团队提供可行性建议；5、具备良好的跨团队的沟通能力，良好的抗压能力、沟通能力和团队精神 ，有数据分析模型搭建的经验，有独立开展分析研究项目的经验优先。"/>
    <s v="北京市朝阳区广渠路66号院百环大厦5层"/>
    <s v="100-499人"/>
    <s v="上市公司"/>
    <s v="广告/会展/公关"/>
    <n v="15001"/>
    <n v="20000"/>
    <n v="3"/>
    <n v="4"/>
    <n v="1"/>
    <n v="3"/>
    <n v="2"/>
    <n v="0"/>
    <n v="17500.5"/>
    <x v="0"/>
  </r>
  <r>
    <n v="1"/>
    <s v="财务分析员（数据分析和项目监控）"/>
    <s v="五险一金"/>
    <s v="职位月薪"/>
    <s v="7000-9000元/月"/>
    <d v="2018-04-08T10:08:35"/>
    <m/>
    <s v="5-10年"/>
    <s v="大专"/>
    <s v="1人"/>
    <s v="岗位职责：1、 使用Excel 和Access进行数据分析，以支持公司内部各项财务分析工作；2、 对现有财务各项工作、数据整理进行优化、提高精确性；3、 跟进各部门项目及合同进展、时效性进行有效数据分析；4、 负责总账，月底及年末的结帐、财务报告，申报和年度审计；5、 严格执行公司会计核算和财务管理制度；6、 完成上级交办的其他工作。任职要求： 1、 五年以上相关岗位工作经验；有会计中级资格证； 2、 具备数字敏感性和良好的数据分析能力，并具有较强的文字综合表达能力； 4、 良好的跨部门沟通和协调能力，具有团队合作精神，敬业负责。5、 熟悉用友U8 V12；精通Excel、Access；6、有非贸易外汇申报经验优先。"/>
    <s v="上海长宁区新华路200号"/>
    <s v="100-499人"/>
    <s v="民营"/>
    <s v="媒体/出版/影视/文化传播"/>
    <n v="7000"/>
    <n v="9000"/>
    <n v="5"/>
    <n v="3"/>
    <n v="1"/>
    <n v="3"/>
    <n v="0"/>
    <n v="0"/>
    <n v="8000"/>
    <x v="0"/>
  </r>
  <r>
    <n v="1"/>
    <s v="数据分析师"/>
    <s v="节日福利"/>
    <s v="职位月薪"/>
    <s v="7000-14000元/月"/>
    <d v="2018-04-04T08:56:16"/>
    <m/>
    <s v="不限"/>
    <s v="不限"/>
    <s v="1人"/>
    <s v="岗位职责：数据分析、数据挖掘、行为预测模型开发、数据质量分析。任职要求：1、本科及以上学历,计算机、通信、软件、数学、统计学等相关专业；2、对数据敏感,较强的分析洞察能力,良好的语言表达沟通能力,能独立分析和解决问题；3、工作态度认真,责任心强,细致耐心；4、熟悉数据库查询脚本,如oracle或者hive等数据库脚本的编写；5、熟练使用java,r,python语言中的一种或者是多种,进行数据分析工作；6、熟练掌握excel、word、ppt等相关文档处理工具；7、具有相应的数理统计、数学建模和数据分析等相关知识。"/>
    <s v="闵行区浦星公路797号5B栋3楼（浦江镇地铁站）                                                        查看职位地图"/>
    <s v="500-999人"/>
    <s v="股份制企业"/>
    <s v="计算机软件"/>
    <n v="7000"/>
    <n v="14000"/>
    <n v="1"/>
    <n v="2"/>
    <n v="1"/>
    <n v="4"/>
    <n v="4"/>
    <n v="0"/>
    <n v="10500"/>
    <x v="0"/>
  </r>
  <r>
    <n v="1"/>
    <s v="数据分析主管"/>
    <s v="五险一金"/>
    <s v="职位月薪"/>
    <s v="8001-10000元/月"/>
    <d v="2018-04-04T11:24:27"/>
    <m/>
    <s v="1-3年"/>
    <s v="本科"/>
    <s v="1人"/>
    <s v="岗位职责：1、负责收集、整理业务、运营等数据，定期输出各类分析报告、以图表、PPT、WORD等方式呈现；2、业务指标、效能指标、质量指标等跟踪、监控、分析、预警；3、基于业务分析、挖掘优化产品及业务的模型，设计支持业务决策和运营的数据运营工具；4、规范并制定数据统计口径，形成标准；5、完成各种临时交办的数据分析任务；任职要求：1、本科及以上学历，4-5年以上的互联网金融行业数据分析相关工作经验；2、统计学、应用数学、财务专业优先；3、精通数据采集、处理和分析技能；熟练掌握数据库设计、SQL、数据分析理念及BI工具；4、良好的数据敏感度，了解大数据相关的基础知识，熟悉常见的数据分析和处理方法；5、自我驱动，交付能力强，面对复杂情况能够独立工作，结果导向；跨团队与部门的沟通能力强，有较强的团队协作意识和能力；6、具备优秀的分析判断能力、良好的沟通能力、较强的解决问题能力；7、严谨、公正客观；"/>
    <s v="北京市朝阳区光华路4号东方梅地亚中心C座1001                                                        查看职位地图"/>
    <s v="500-999人"/>
    <s v="民营"/>
    <s v="基金/证券/期货/投资"/>
    <n v="8001"/>
    <n v="10000"/>
    <n v="3"/>
    <n v="4"/>
    <n v="1"/>
    <n v="4"/>
    <n v="0"/>
    <n v="1"/>
    <n v="9000.5"/>
    <x v="0"/>
  </r>
  <r>
    <n v="1"/>
    <s v="数据分析师"/>
    <s v="五险一金"/>
    <s v="职位月薪"/>
    <s v="8000-10000元/月"/>
    <d v="2018-02-24T09:36:46"/>
    <m/>
    <s v="1-3年"/>
    <s v="硕士"/>
    <s v="1人"/>
    <s v="【岗位职责】1.负责周期性报表数据更新，能够根据自己的想法丰富报表指标体系，并与技术进行对接将规范化报表系统化；2.负责完善用户行为指标体系，掌握用户整个生命周期行为变化规律；3.负责整理、提炼业务数据，进行深度专题分析，形成结论并撰写报告；4.负责面向业务目标建立、完善数据分析模型，并能够运用模型指导业务；5.完成其他部门及领导各种临时性数据需求；【任职资格】1. 统招211本科及以上学历，统计学、数学、计算机相关专业，有挖掘、建模相关工作经验优先；2.能够熟练使用Excel，SQL，能够使用SAS、R、Python者优先；3.有互联网、电商等领域的数据分析工作经验者优先；4.要求学习能力强、思维敏捷、逻辑性强、责任心强、积极主动；5.熟悉数据挖掘常用算法，并能够将数据挖掘理论应用于实际业务中。"/>
    <s v="北京市朝阳区建国路92号世茂大厦C座13层                                                        查看职位地图"/>
    <s v="100-499人"/>
    <s v="民营"/>
    <s v="互联网/电子商务"/>
    <n v="8000"/>
    <n v="10000"/>
    <n v="3"/>
    <n v="5"/>
    <n v="1"/>
    <n v="3"/>
    <n v="0"/>
    <n v="0"/>
    <n v="9000"/>
    <x v="0"/>
  </r>
  <r>
    <n v="1"/>
    <s v="数据分析"/>
    <s v="五险一金"/>
    <s v="职位月薪"/>
    <s v="6000-12000元/月"/>
    <d v="2018-04-04T08:55:07"/>
    <m/>
    <s v="不限"/>
    <s v="本科"/>
    <s v="30人"/>
    <s v="岗位职责数据分析、数据挖掘、行为预测模型开发、数据质量分析职位要求1、熟悉数据库查询脚本,如oracle或者hive等数据库脚本的编写；2、熟练使用java,r,python语言中的一种或者是多种,进行数据分析工作；3、熟练掌握excel、word、ppt等相关文档处理工具；4、具有相应的数理统计、数学建模和数据分析等相关知识。岗位要求1、对数据敏感,较强的分析洞察能力,良好的语言表达沟通能力,能独立分析和解决问题；2、本科及以上学历,计算机、通信、软件、数学、统计学等相关专业；3、工作态度认真,责任心强,细致耐心。"/>
    <s v="北京，大连，广州，贵州，杭州，合肥，南宁，呼和浩特，青岛，上海，沈阳，石家庄，苏州，太原，天津，武汉，乌鲁木齐，长春，郑州，重庆                                                        查看职位地图"/>
    <s v="500-999人"/>
    <s v="股份制企业"/>
    <s v="计算机软件"/>
    <n v="6000"/>
    <n v="12000"/>
    <n v="1"/>
    <n v="4"/>
    <n v="30"/>
    <n v="4"/>
    <n v="4"/>
    <n v="0"/>
    <n v="9000"/>
    <x v="0"/>
  </r>
  <r>
    <n v="1"/>
    <s v="BI数据分析"/>
    <s v="五险一金"/>
    <s v="职位月薪"/>
    <s v="10000-20000元/月"/>
    <d v="2018-04-03T17:29:32"/>
    <m/>
    <s v="1-3年"/>
    <s v="本科"/>
    <s v="1人"/>
    <s v="岗位职责：1、 负责手游运营数据分析工作；挖掘数据特征，制定并实施分析方案，并根据数据分析结果为产品的改进提出合理化建议2、 通过分析数据，提出好的运营策略，发现潜在问题，并协助制定解决方案3、广告投放数据分析，通过对广告投放数据的分析，评估投放渠道质量，用户获取成本、投放回收情况等4、BI后台的需求提出，优化，及跟进任职要求：1、 数学、统计专业优先2、 一年以上互联网数据分析背景者优先3、 日常工作中使用SPSS\R做模型4、 熟悉数据分析的相关理论，精通excel，熟练使用SQL的5、 良好的逻辑分析能力与沟通能力"/>
    <s v="北京市朝阳区望京东路8号锐创国际中心A座3层                                                        查看职位地图"/>
    <s v="100-499人"/>
    <s v="民营"/>
    <s v="网络游戏"/>
    <n v="10000"/>
    <n v="20000"/>
    <n v="3"/>
    <n v="4"/>
    <n v="1"/>
    <n v="3"/>
    <n v="0"/>
    <n v="0"/>
    <n v="15000"/>
    <x v="0"/>
  </r>
  <r>
    <n v="1"/>
    <s v="高级数据分析师"/>
    <s v="五险一金"/>
    <s v="职位月薪"/>
    <s v="13000-20000元/月"/>
    <d v="2018-02-24T09:36:30"/>
    <m/>
    <s v="3-5年"/>
    <s v="本科"/>
    <s v="1人"/>
    <s v="岗位职责：1.对营销、运营、市场数据进行分析，并能够针对业务实际形成有助于业务部门参考的报告，主要包括：渠道分析、流量分析、用户分析、活动跟踪分析；2.能够及时发现数据异常，并分析异常原因，找出业务运作过程中存在的具体问题；3.建立、完善业务数据指标体系；4.对接各部门业务部门，及时满足领导及各业务部门需求，并能够在需求中或与业务部门沟通过程中发现数据分析工作中待完善和改进的部分，并进行有效改进；5.领导临时交给的其他任务。任职要求：1.统招211本科及以上学历，统计学、数学、计算机相关专业，3年以上数据分析经验，至少2年互联网行业数据分析经验；2.能够熟练使用EXCEL、SQL，能够使用SAS、R或Python中的任一一种；3.熟悉分析方法论，并有自己的一套分析思路；4.有团队精神、学习能力强、逻辑性强、责任心强、积极主动；"/>
    <s v="北京市朝阳区建国路92号世茂大厦C座13层                                                        查看职位地图"/>
    <s v="100-499人"/>
    <s v="民营"/>
    <s v="互联网/电子商务"/>
    <n v="13000"/>
    <n v="20000"/>
    <n v="4"/>
    <n v="4"/>
    <n v="1"/>
    <n v="3"/>
    <n v="0"/>
    <n v="0"/>
    <n v="16500"/>
    <x v="0"/>
  </r>
  <r>
    <n v="1"/>
    <s v="数据分析师"/>
    <s v="五险一金"/>
    <s v="职位月薪"/>
    <s v="8000-16000元/月"/>
    <d v="2018-04-04T08:56:45"/>
    <m/>
    <s v="不限"/>
    <s v="本科"/>
    <s v="3人"/>
    <s v="岗位职责：数据分析、数据挖掘、行为预测模型开发、数据质量分析职位要求1、熟悉数据库查询脚本,如oracle或者hive等数据库脚本的编写；2、熟练使用java,r,python语言中的一种或者是多种,进行数据分析工作；3、熟练掌握excel、word、ppt等相关文档处理工具；4、具有相应的数理统计、数学建模和数据分析等相关知识。岗位要求1、对数据敏感,较强的分析洞察能力,良好的语言表达沟通能力,能独立分析和解决问题；2、本科及以上学历,计算机、通信、软件、数学、统计学等相关专业；3、工作态度认真,责任心强,细致耐心。"/>
    <s v="广州市                                                        查看职位地图"/>
    <s v="500-999人"/>
    <s v="股份制企业"/>
    <s v="计算机软件"/>
    <n v="8000"/>
    <n v="16000"/>
    <n v="1"/>
    <n v="4"/>
    <n v="3"/>
    <n v="4"/>
    <n v="4"/>
    <n v="0"/>
    <n v="12000"/>
    <x v="0"/>
  </r>
  <r>
    <n v="1"/>
    <s v="数据分析师"/>
    <s v="五险一金"/>
    <s v="职位月薪"/>
    <s v="10000-20000元/月"/>
    <d v="2018-03-23T09:41:58"/>
    <m/>
    <s v="1-3年"/>
    <s v="本科"/>
    <s v="1人"/>
    <s v="岗位职责：1、 负责游戏运营数据分析工作；挖掘数据特征，制定并实施分析方案，并根据数据分析结果为产品的改进提出合理化建议；2、 通过分析数据，提出好的运营策略，发现潜在问题，并协助制定解决方案；3、广告投放数据分析，通过对广告投放数据的分析，评估投放渠道质量，用户获取成本、投放回收情况等；4、BI后台的需求提出，优化，及跟进。任职要求：1、数学、统计专业优先；2、一年以上互联网数据分析背景者优先；3、 日常工作中使用SPSS\R做模型；4、 熟悉数据分析的相关理论，精通excel，熟练使用SQL的；5、 良好的逻辑分析能力与沟通能力。"/>
    <s v="广州市天河区中山大道科韵路12-1号方圆E时光大厦西座1108室                                                        查看职位地图"/>
    <s v="100-499人"/>
    <s v="民营"/>
    <s v="网络游戏"/>
    <n v="10000"/>
    <n v="20000"/>
    <n v="3"/>
    <n v="4"/>
    <n v="1"/>
    <n v="3"/>
    <n v="0"/>
    <n v="0"/>
    <n v="15000"/>
    <x v="0"/>
  </r>
  <r>
    <n v="1"/>
    <s v="数据分析师（汽车行业）"/>
    <s v="五险一金"/>
    <s v="职位月薪"/>
    <s v="7000-14000元/月"/>
    <d v="2018-04-08T09:45:39"/>
    <m/>
    <s v="1-3年"/>
    <s v="本科"/>
    <s v="1人"/>
    <s v="岗位职责： 1. 负责调研项目前期的抽样技术的把握； 2. 参与项目执行过程中的数据库建立清洗，以及项目的数据分析模型建造； 3. 协同项目经理或者研究员从数据分析的角度实现研究目的； 4. 熟练使用EXCEL进行数据处理分析。岗位要求： 1. 本科及以上学历，统计学、数学或计算机等专业优先； 2. 拥有2年以上市场调研公司数据分析工作经验者优先； 3. 具有定量思维能力，能够在理解研究目的的基础上灵活地进行数据转化； 4. 喜爱汽车行业； 5. 熟练使用SPSS和SAS等统计分析软件；"/>
    <s v="北京市朝阳区东四环大郊亭桥东800米北"/>
    <s v="20-99人"/>
    <s v="民营"/>
    <s v="IT服务(系统/数据/维护)"/>
    <n v="7000"/>
    <n v="14000"/>
    <n v="3"/>
    <n v="4"/>
    <n v="1"/>
    <n v="2"/>
    <n v="0"/>
    <n v="0"/>
    <n v="10500"/>
    <x v="0"/>
  </r>
  <r>
    <n v="1"/>
    <s v="数据分析师"/>
    <s v="五险一金"/>
    <s v="职位月薪"/>
    <s v="15000-25000元/月"/>
    <d v="2018-04-08T09:31:50"/>
    <m/>
    <s v="3-5年"/>
    <s v="本科"/>
    <s v="1人"/>
    <s v="岗位职责:1、进行业务和企业经营行为分析，梳理业务规律和业务需求；2、将业务需求转化为数据需求，发现数据应用场景，梳理指标体系；3、使用合适的数据分析工具进行数据分析和模型设计；4、提出基于数据的结果和分析建议，根据分析结果进行行业研究、评估和预测；5、编写数据分析报告；6、完成领导交办的其他工作。任职要求:1、本科以上学历，计算机、数学、统计学等相关专业；2、深刻理解大数据分析原理及相关应用；3、熟练掌握主流数据库技术；4、精通数据分析、挖掘工具与方法，如SAS、R、Python、EXCEL等；5、敏锐的数据观察和分析能力，及时发现和分析其中隐含的变化和问题并给出建议；6、良好的沟通能力和团队精神，较强的学习能力，能承担一定的工作压力；7、三年以上相关工作经验，有金融或互联网行业相关工作经验优先。"/>
    <s v="北京市海淀区西北旺东路10号院东区15号楼中兴通大厦A座4层405"/>
    <s v="500-999人"/>
    <s v="民营"/>
    <s v="基金/证券/期货/投资"/>
    <n v="15000"/>
    <n v="25000"/>
    <n v="4"/>
    <n v="4"/>
    <n v="1"/>
    <n v="4"/>
    <n v="0"/>
    <n v="1"/>
    <n v="20000"/>
    <x v="0"/>
  </r>
  <r>
    <n v="1"/>
    <s v="数据分析主管"/>
    <s v="五险一金"/>
    <s v="职位月薪"/>
    <s v="15000-30000元/月"/>
    <d v="2018-04-03T17:29:32"/>
    <m/>
    <s v="3-5年"/>
    <s v="本科"/>
    <s v="1人"/>
    <s v="岗位职责： 1、数据搭建：了解游戏各项指标，能很好的贴和产品数，搭建各项游戏指标及模型； 2、数据监控：对游戏产品数据及对外广告投放及营销费用进行监控，并进行原因分析； 3、数据分析：责监控核心业务数据并进行分析，针对统计数据，提供分析报告及决策依据；  任职要求： 1、数学，统计学或计算机信息管理相关专业毕业优先； 2、有2年以上游戏行业或者咨询行业的数据分析经验； 3、掌握数据分析体系方法，熟悉数据建模知识，对产品及广告分析体系有较丰富经验； 4、精通Excel、掌握重点数据分析工具。"/>
    <s v="北京市朝阳区望京东路8号锐创国际中心A座3层                                                        查看职位地图"/>
    <s v="100-499人"/>
    <s v="民营"/>
    <s v="网络游戏"/>
    <n v="15000"/>
    <n v="30000"/>
    <n v="4"/>
    <n v="4"/>
    <n v="1"/>
    <n v="3"/>
    <n v="0"/>
    <n v="0"/>
    <n v="22500"/>
    <x v="0"/>
  </r>
  <r>
    <n v="1"/>
    <s v="数据分析专员"/>
    <s v="节日福利"/>
    <s v="职位月薪"/>
    <s v="5000-10000元/月"/>
    <d v="2018-04-04T14:54:26"/>
    <m/>
    <s v="1-3年"/>
    <s v="本科"/>
    <s v="1人"/>
    <s v="岗位职责：1.负责风险监控报表开发，进行日常监控，建立健全相关的报表体系；2.分析关键指标浮动原因，并为信贷策略、催收策略提供数据支持和方案；3.负责对接尽调需求；4.根据要求统计汇总业务数据、按进度做好周、月、年报，依据部门需求进行数据统计及分析。任职要求：1.计算机、数学、统计学等相关专业大学本科以上学历；2.互联网金融、信用卡、信用贷款等相关数据分析经验者优先考虑；3.熟练使用MYSQL或其它主流关系型数据库（SQL Server、Oracle等）；4.熟悉EXCEL的使用，包括但不限于公式，透视表，图表和VBA；5.掌握SAS,R,PYTHON其中一门语言作为数据整理、分析和输出的工具；6.有良好的沟通能力，并且诚信正直，具备高度的责任心及较强的执行能力，有良好的团队意识。"/>
    <s v="深圳市龙岗区坂田街道雅宝路1号星河WORLD C座19层"/>
    <s v="20-99人"/>
    <s v="民营"/>
    <s v="互联网/电子商务"/>
    <n v="5000"/>
    <n v="10000"/>
    <n v="3"/>
    <n v="4"/>
    <n v="1"/>
    <n v="2"/>
    <n v="0"/>
    <n v="0"/>
    <n v="7500"/>
    <x v="0"/>
  </r>
  <r>
    <n v="1"/>
    <s v="网络安全数据分析工程师"/>
    <s v="五险一金"/>
    <s v="职位月薪"/>
    <s v="8001-10000元/月"/>
    <d v="2018-04-08T09:31:30"/>
    <m/>
    <s v="1-3年"/>
    <s v="本科"/>
    <s v="1人"/>
    <s v="岗位职责：1、分析网络现状。对网络系统进行安全评估和安全加固，设计安全的网络解决方案；2、在出现网络攻击或安全事件时，提高服务，帮助用户恢复系统及调查取证；3、针对客户网络架构，建议合理的网络安全解决方案；4、负责协调解决方案的客户化实施、部署与开发，推定解决方案上线；5、负责协调公司网络安全项目的售前和售后支持。任职要求：1、计算机相关专业本科及以上学历；2、精通网络安全技术：包括端口、服务漏洞扫描、程序漏洞分析检测、权限管理、入侵和攻击分析追踪、网站渗透、病毒木马防范等。3、熟悉tcp/ip协议，熟悉sql注入原理和手工检测、熟悉内存缓冲区溢出原理和防范措施、熟悉信息存储和传输安全、熟悉数据包结构、熟悉ddos攻击类型和原理有一定的ddos攻防经验，熟悉iis安全设置、熟悉ipsec、组策略等系统安全设置；4、熟悉windows或linux系统，精通php、shell、perl、python、c、c++ 等至少一种语言；5、了解主流网络安全产品（如fw、ids、scanner、audit等）的配置及使用；6、善于表达沟通，诚实守信，责任心强，讲求效率，具有良好的团队协作精神。"/>
    <s v="北京市海淀区"/>
    <s v="100-499人"/>
    <s v="其它"/>
    <s v="通信/电信/网络设备"/>
    <n v="8001"/>
    <n v="10000"/>
    <n v="3"/>
    <n v="4"/>
    <n v="1"/>
    <n v="3"/>
    <n v="5"/>
    <n v="0"/>
    <n v="9000.5"/>
    <x v="0"/>
  </r>
  <r>
    <n v="1"/>
    <s v="大数据分析经理"/>
    <s v="五险一金"/>
    <s v="职位月薪"/>
    <s v="15000-20000元/月"/>
    <d v="2018-03-30T09:42:20"/>
    <m/>
    <s v="1-3年"/>
    <s v="本科"/>
    <s v="1人"/>
    <s v="岗位职责：1、 有大数据分析的相关从业经验，对数据有良好的灵敏度；2、 能对业务数据进行持续系统分析，总结提炼出价值模型；3、 支持业务线，根据大数据分析提供业务的设计方案；任职要求：1. 具有大数据，或者互联网数据产品的咨询和设计经验；2. 具有较强的沟通能力、能出差进行调研、有驾照及汽车者优先录用；3. 具有数据分析挖掘、机器学习的应用实践经验；"/>
    <s v="广州市黄埔区科学城荔枝山路6号"/>
    <s v="1000-9999人"/>
    <s v="国企"/>
    <s v="医药/生物工程"/>
    <n v="15000"/>
    <n v="20000"/>
    <n v="3"/>
    <n v="4"/>
    <n v="1"/>
    <n v="5"/>
    <n v="6"/>
    <n v="0"/>
    <n v="17500"/>
    <x v="0"/>
  </r>
  <r>
    <n v="1"/>
    <s v="数据分析"/>
    <s v="健身俱乐部"/>
    <s v="职位月薪"/>
    <s v="5000-8000元/月"/>
    <d v="2018-04-04T10:50:34"/>
    <m/>
    <s v="1-3年"/>
    <s v="大专"/>
    <s v="1人"/>
    <s v="岗位职责：1、负责维护、统计公司所有业绩，完善区域、各分公司月、季度、年度数据报表，定期分析关键指标，深入分析异常波动原因；2、跟踪业务部门业务发展，承接业务部门数据需求；3、负责数据需求对接与分析，为业务部门提供数据支持；4、提供各分公司的各项数据分析，通过数据发现问题，制定解决问题的方案，不断优化数据呈现和产出，出具可视化报表及报告；5、给出决策性的数据支持，根据资金方的需求出具各种具体数据及报表。任职要求：1、数据分析工作2年以上，能够熟练使用SAS进行数据分析者优先；2、踏实努力，诚实守信，有责任心，有恒心，有较强的自学能力；3、对数据敏感，做事仔细认真；4、优秀的沟通、协调和表达能力，具有团队意识；5、工作有责任心，良好的学习能力，关注细节。"/>
    <s v="北京市北京经济技术开发区荣昌东街甲5号1号楼A座1003-1室                                                        查看职位地图"/>
    <s v="100-499人"/>
    <s v="民营"/>
    <s v="互联网/电子商务"/>
    <n v="5000"/>
    <n v="8000"/>
    <n v="3"/>
    <n v="3"/>
    <n v="1"/>
    <n v="3"/>
    <n v="0"/>
    <n v="0"/>
    <n v="6500"/>
    <x v="0"/>
  </r>
  <r>
    <n v="1"/>
    <s v="数据分析师"/>
    <s v="五险一金"/>
    <s v="职位月薪"/>
    <s v="10001-15000元/月"/>
    <d v="2018-04-08T09:27:01"/>
    <m/>
    <s v="3-5年"/>
    <s v="大专"/>
    <s v="1人"/>
    <s v="岗位职责：1.独立完成各项常规数据分析统计工作；2.基于数据分析，对业务发展的深入理解，整合资源完成周、月、季度、年度运营分析报告；3.针对各项不定期业务需求，完成专题分析报告；4.维护部门日常报表，负责日常的数据统计、处理、整理和发送；5.完成数据分析项目过程中的数据提取、数据分析、数据展示工作；6.开发并持续完善各项业务数据的统计分析模板，确保其准确性、实用性及可衡量性能够基于数据分析得到有价值的信息，为运营决策、人员管理等提供数据支持。任职要求：1.熟练使用EXCEL函数数据透视等功能，善于用合理的方式进行数据可视化；2.至少掌握一种数据分析工具（SPSS/SAS/Clementine/MiniTable），熟悉各种数据挖掘的常用算法，精通VBA、SQL；3.较强的数据敏感性，擅于通过数据分析发现业务规律；4.本科（含）以上学历，统计学、数学、计算机等相关专业优先；5.3年以上数据分析、挖掘相关工作经验优先。"/>
    <s v="北京市大兴区生物医药基地天荣街22号（环洋）                                                        查看职位地图"/>
    <s v="100-499人"/>
    <s v="民营"/>
    <s v="家居/室内设计/装饰装潢"/>
    <n v="10001"/>
    <n v="15000"/>
    <n v="4"/>
    <n v="3"/>
    <n v="1"/>
    <n v="3"/>
    <n v="0"/>
    <n v="0"/>
    <n v="12500.5"/>
    <x v="0"/>
  </r>
  <r>
    <n v="1"/>
    <s v="数据分析与建模专家"/>
    <s v="14薪"/>
    <s v="职位月薪"/>
    <s v="15001-20000元/月"/>
    <d v="2018-04-08T09:43:59"/>
    <m/>
    <s v="不限"/>
    <s v="本科"/>
    <s v="2人"/>
    <s v="岗位职责:1、负责数学模型和数据分析，有搭建完整算法架构的经验； ? ?2、对公司产品和项目进行温度补偿、环境光补偿、反射率补偿等数学建模，算法框架平台搭建完善； ? ? ?3、试验测试方案，设计自动化流程，进行样机差异统计分析，数字信号滤波与异常点剔除策略，误差机理与规律探索与总结，硬件或软件等导致的数据异常 BUG 排查，对测试异常现象进行数据分析，并提出解决方案； ? 4、对ToF芯片进行研究，根据雷达数据进行深入图像识别与分析，图像处理与点云算法，了解基于 LiDAR 的智能应用算法； ? 5、协助建立从采购到整机的各个环节的质检标准；开发数据应用，进行智能优化算法的导入和应用.任职资格:1、数学基础好，数据处理与分析经验 2 年以上； ? 2、熟练数据科学常用工具Matlab、Mathmatica、Python、R，有C/C#/Opencv 经验优先； ? 3、参加过数学建模大赛并获得过奖项，构建过物理模型，有信号、滤波、图像处理类相关模型算法经验； ? 4、有光学测距系统研发、光学系统标定、图像(点云)处理算法等相关经验优先."/>
    <s v="海淀区信息路甲28号科实大厦A座10层                                                        查看职位地图"/>
    <s v="20-99人"/>
    <s v="民营"/>
    <s v="电子技术/半导体/集成电路"/>
    <n v="15001"/>
    <n v="20000"/>
    <n v="1"/>
    <n v="4"/>
    <n v="2"/>
    <n v="2"/>
    <n v="0"/>
    <n v="0"/>
    <n v="17500.5"/>
    <x v="0"/>
  </r>
  <r>
    <n v="1"/>
    <s v="数据分析"/>
    <s v="节日福利"/>
    <s v="职位月薪"/>
    <s v="6001-8000元/月"/>
    <d v="2018-04-04T15:46:56"/>
    <m/>
    <s v="1-3年"/>
    <s v="大专"/>
    <s v="1人"/>
    <s v="岗位职责：1. 负责公司相关经营数据的收集、提取、汇总及统计分析，完整的解析公司各业务链的实际经营情况，并提出改善建议；2.通过专项分析，输出专项分析报告，支持公司管理层及各相关业务部门的经营决策分析的需求，为业务的决策和产品方向提供数据支持；3. 持续动态的挖掘公司市场及销售业务的发展点、重点和风险点，进行深入性分析，从数据角度提出解决方案建议；4.能够基于数据分析得到有价值的信息，为运营决策、人员管理等提供数据支持；5.持续完善各项业务数据的统计分析模型，确保其准确性、实用性及可衡量性。任职要求：1.统计学，数学，信息学，计算机等相关专业本科及以上学历；2.一年以上数据分析经验；有零售领域数据分析经验者优先；3.对商业和业务逻辑敏感，具备良好的逻辑分析能力和系统性思维能力，良好的跨团队的沟通能力；4.数字敏感度高，具备较强的分析总结能力和数据呈现能力，包括PPT展示和讲解；"/>
    <s v="北京市朝阳区国贸光华路5号院世纪财富中心"/>
    <s v="20-99人"/>
    <s v="民营"/>
    <s v="快速消费品（食品/饮料/烟酒/日化）"/>
    <n v="6001"/>
    <n v="8000"/>
    <n v="3"/>
    <n v="3"/>
    <n v="1"/>
    <n v="2"/>
    <n v="0"/>
    <n v="0"/>
    <n v="7000.5"/>
    <x v="0"/>
  </r>
  <r>
    <n v="1"/>
    <s v="数据分析（支付产品）"/>
    <s v="五险一金"/>
    <s v="职位月薪"/>
    <s v="8000-15000元/月"/>
    <d v="2018-04-04T09:25:41"/>
    <m/>
    <s v="3-5年"/>
    <s v="本科"/>
    <s v="1人"/>
    <s v="工作职责：1.分析整合支付行业及产品的最新动向，为公司网关开发提出方向性建议；2.定期收集与分析竞品的银行通道信息，并进行分析对比；3.定期对各业务类型的网关交易情况进行分析，制定网关流量管控方案并推进实施，使现有网关资源能够得到充分利用；4.定期制作各项工作报告及周报，并配合本部门其他相关工作；岗位要求：1.本科学历，3年以上工作经验，具备支付行业及相近行业1年以上工作经验者优先；2.擅长分析研究，思维严谨，逻辑结构合理，能深入挖掘问题；3.EXCEL技能熟练，有VBA和SQL使用经验者优先，熟悉各类图表分析；4.工作积极主动，良好的团队合作精神"/>
    <s v="宜山路700号"/>
    <s v="1000-9999人"/>
    <s v="股份制企业"/>
    <s v="互联网/电子商务"/>
    <n v="8000"/>
    <n v="15000"/>
    <n v="4"/>
    <n v="4"/>
    <n v="1"/>
    <n v="5"/>
    <n v="4"/>
    <n v="0"/>
    <n v="11500"/>
    <x v="0"/>
  </r>
  <r>
    <n v="1"/>
    <s v="数据分析师（985/强逻辑）"/>
    <s v="14薪"/>
    <s v="职位月薪"/>
    <s v="8000-16000元/月"/>
    <d v="2018-04-08T09:50:35"/>
    <m/>
    <s v="1-3年"/>
    <s v="本科"/>
    <s v="1人"/>
    <s v="︵︵︵︵︵︵︵︵　　忠　　告︶︶︶︶︶︶︶︶-懒于读书盲于尝试的，请不要来！　不热爱游戏的，请不要来！-不把游戏当作商品的，请不要来！　怕加班熬夜的，请不要来！-只玩某种游戏品类的，请不要来！　逻辑思维弱的，请不要来！-来了就想水到渠成的，请不要来！　自学能力差的，请不要来！︵︵︵︵︵︵︵︵　　期　　待︶︶︶︶︶︶︶︶　　我们期待TOP院校的TOP学生，也期待TOP网络游戏的TOP玩家，更期待TOP开源社区的TOP贡献者。我们并不在意是否有过游戏设计经验，或者某些游戏行业从业经历，但更希望那些学习能力极强、理解问题能力超群、基础素质高，并热爱游戏的同学加入。来吧，让我们在一起，超越夫妻的恩爱，跨越知识的边界，在游戏创作的空间中疯狂探索。︵︵︵︵︵︵︵︵　　核心任务︶︶︶︶︶︶︶︶1、负责日常游戏运营效果数据监控、周报和月报，提供专业的数据分析报告；2、对手机网游业务运营的各环节进行有价值的专题研究，如对数据挖掘和预测模型的研究、完善重要数据监控流程、探索对运营工作的数据评价模型等等(包括分析思路、模型、指标的研究、与相关技术人员沟通跟进数据的输出、负责数据输出后的具体分析)；3、优化产品团队在数据统计、分析、监控等方面的流程和规范，组织团队成员进行数据的分享和学习， 帮助产品团队成员提高数据跟踪、数据分析、数据决策的意识和能力；4、对游戏产品以及运营数据进行分析，并出具产品改进和运营优化方案；︵︵︵︵︵︵︵︵???? 角色属性︶︶︶︶︶︶︶︶1、学历：本科以上，理科或者工科背景（数学，统计学，计算机PLUS），985/211 PLUS；2、热爱游戏，逻辑思维和系统性思维强，工作作风细致；3、善于总结和分析，熟悉数据分析的主要方法和思路，深刻理解数据分析的最终目的。能够从纷繁的数据中找到有价值的数据并进行分析，最终推动将数据分析成果转化为生产力；4、优秀的数据思维和强烈的数据决策意识，对数据有高度的警觉性、敏感度和较真意识；5、熟练掌握数据分析工具，精通Excel，熟练运用SQL，掌握SAS/SPSS/R等分析工具优先，有游戏行业经验优先6、具备优秀的自我驱动力、沟通能力、团队协作能力及跨部门协作推动力；?︵︵︵︵︵︵︵︵︵? ? 致出色的你︶︶︶︶︶︶︶︶︶　　要知道，太过单调、死板的简历会降低你面试的概率。所以，请你在简历后面附上有价值的游戏阅历，甚至深入的游戏分析，以便我们更加清晰的了解你的优势。你可以从以下几个方向阐述：以往玩得较多的并最喜爱的数个网络游戏，描述都玩到什么级别、追逐什么目标、具体付费情况等。同时作为一个游戏玩家，请尝试分析是什么因素促使你热衷于这些游戏？? ? 在上述网络游戏中选取一个或多个样本，谈谈该游戏在设计上的优缺点。假如你是此游戏的设计师，你会怎样修正它的缺点。? ? 你之前阅读过哪些游戏设计方面的书籍？这些书籍对你有哪些深度感悟？? ? 如果你曾经想过设计游戏，或者有其他游戏设计的想法或心得，也可一并提供给我们。?︵︵︵︵︵︵︵︵︵　　我想对你说︶︶︶︶︶︶︶︶︶　　我们是锐意进取的游戏企业，创新与压力并存。在这里，同学们都以游戏为生活、为工作、为梦想，并在游戏创作的道路上探索、创新、沉淀、成就。我们希望你具备这样的特质：热爱游戏并以游戏创作为梦想，有独特想法，有探索精神，并具备极强的信息处理能力和自我学习能力。如果工作中需要大家告诉你每件事应该怎么做，那么这里可能不适合你。我们并没有所谓的传统培训体系，但倡导地位平等与知识分享。如果你不善于思考总结、研究创新，且不具备很强的抗压能力，请慎重投递简历。　　更多详细信息，如公司信息、福利待遇、招聘流程等，请访问官网 www.tanyu.mobi"/>
    <s v="深圳市南山区高新科技园南区德赛科技大厦15层"/>
    <s v="20-99人"/>
    <s v="民营"/>
    <s v="网络游戏"/>
    <n v="8000"/>
    <n v="16000"/>
    <n v="3"/>
    <n v="4"/>
    <n v="1"/>
    <n v="2"/>
    <n v="0"/>
    <n v="0"/>
    <n v="12000"/>
    <x v="0"/>
  </r>
  <r>
    <n v="1"/>
    <s v="数据分析师"/>
    <m/>
    <s v="职位月薪"/>
    <s v="20001-30000元/月"/>
    <d v="2018-04-08T10:03:38"/>
    <m/>
    <s v="5-10年"/>
    <s v="本科"/>
    <s v="1人"/>
    <s v="岗位职责：  1.开发并持续完善相关风险模型，同时跟踪了解同行业最新风险模型及分析技术；   2.完善分析报告，参与产品的开发，在产品流程和定价中运用风险控制策略；   3.负责资产组合风险分析、风险模型评估与管理、金融产品管理及风险定价；   4.项目及团队管理，以及领导交办的其他任务。    任职要求:  1. 统招本科及以上学历，数学、统计、金融等相关专业；   2.五年以上金融领域统计、建模工作经验，二年以上团队管理经验；   3. 熟练掌握以下软件之一：VBA、SAS、SPSS、R等；  4.为人耐心细致，工作认真，有求知欲，具敬业精神、沟通能力和团队合作精神。"/>
    <s v="北京市朝阳区大望京启阳路北望金辉大厦25层 地铁——15号线望京东站B口出，右后方走50米后，向左走50米即到大厦正门"/>
    <s v="100-499人"/>
    <s v="民营"/>
    <s v="互联网/电子商务"/>
    <n v="20001"/>
    <n v="30000"/>
    <n v="5"/>
    <n v="4"/>
    <n v="1"/>
    <n v="3"/>
    <n v="0"/>
    <n v="0"/>
    <n v="25000.5"/>
    <x v="0"/>
  </r>
  <r>
    <n v="1"/>
    <s v="好未来励步-数据分析产品经理"/>
    <s v="节日福利"/>
    <s v="职位月薪"/>
    <s v="20000-25000元/月"/>
    <d v="2018-04-04T14:13:51"/>
    <m/>
    <s v="不限"/>
    <s v="不限"/>
    <s v="1人"/>
    <s v="岗位职责：1.根据业务需求设计数据采集方案，推动技术完成数据采集的开发；2.负责公司整体数据平台需求分析和产品规划，定义并完善业务及产品核心数据，推进技术开发上线，保证数据质量及应用效果；3.根据业务近期及长期目标推进数据平台的持续迭代；4.基于业务分析，挖掘优化产品和业务的模型,设计支持业务决策和运营的数据运营工具；任职要求：1.本科及以上学历，3年以上数据产品工作经验，统计、数学、计算机相关专业优先 ；2.必须有数据分析/数据产品/数据运营经验。 优秀的逻辑分析、概括、总结能力，能够从大量数据中挖掘出有价值的信息和规律； 3.精通SQL语句，能够熟练使用一种以上数据统计与分析工具，能够自主完成数据的提取和加工处理；4.对主流的大数据、BI、数据仓库技术及理论有基本的了解；5.了解数据生产加工的基本流程；6.责任心强、学习能力强，能承受一定的工作压力；"/>
    <s v="北京朝阳区西坝河西里23号（嘉汇中心院内）B座1层励步英语"/>
    <s v="10000人以上"/>
    <s v="上市公司"/>
    <s v="互联网/电子商务"/>
    <n v="20000"/>
    <n v="25000"/>
    <n v="1"/>
    <n v="2"/>
    <n v="1"/>
    <n v="6"/>
    <n v="2"/>
    <n v="0"/>
    <n v="22500"/>
    <x v="0"/>
  </r>
  <r>
    <n v="1"/>
    <s v="数据分析师"/>
    <s v="五险一金"/>
    <s v="职位月薪"/>
    <s v="9000-15000元/月"/>
    <d v="2018-04-08T09:48:17"/>
    <m/>
    <s v="不限"/>
    <s v="硕士"/>
    <s v="6人"/>
    <s v="任职要求：1、统招全日制统计、数学专业研究生毕业，具备理论研究能力；2、具有SPSS、Matlab、R、EVIEWS经验者优先；3、拥有扎实的财务管理和企业管理理论功底者优先；工作地点：北京、武汉、广州、深圳"/>
    <s v="北京市海淀区莲花苑5号楼4层412"/>
    <s v="20-99人"/>
    <s v="股份制企业"/>
    <s v="专业服务/咨询(财会/法律/人力资源等)"/>
    <n v="9000"/>
    <n v="15000"/>
    <n v="1"/>
    <n v="5"/>
    <n v="6"/>
    <n v="2"/>
    <n v="4"/>
    <n v="0"/>
    <n v="12000"/>
    <x v="0"/>
  </r>
  <r>
    <n v="1"/>
    <s v="数据分析助理"/>
    <s v="每年多次调薪"/>
    <s v="职位月薪"/>
    <s v="4001-6000元/月"/>
    <s v="0002-01-01 00:00:00"/>
    <m/>
    <s v="不限"/>
    <s v="不限"/>
    <s v="1人"/>
    <s v="岗位职责：1.个人工作计划与拟定2.新开店数据追踪既存店数据追踪（续约、闭店、改装）3.开发月会报告制作（本部报告、事业部报告、课别报告）4.月度数值汇总（全国店铺日商、损益、加盟数据追踪）5.新开店回归分析、报告  任职要求：1、大专及以上学历，一年以上工作经验；2、有数据分析能力，熟练使用excel及办公软件"/>
    <s v="上海市吴中路1686号顶新商务广场B栋10楼"/>
    <s v="1000-9999人"/>
    <s v="外商独资"/>
    <s v="零售/批发"/>
    <n v="4001"/>
    <n v="6000"/>
    <n v="1"/>
    <n v="2"/>
    <n v="1"/>
    <n v="5"/>
    <n v="7"/>
    <n v="0"/>
    <n v="5000.5"/>
    <x v="0"/>
  </r>
  <r>
    <n v="1"/>
    <s v="数据分析专员"/>
    <s v="五险一金"/>
    <s v="职位月薪"/>
    <s v="8001-10000元/月"/>
    <d v="2018-04-08T09:16:42"/>
    <m/>
    <s v="1-3年"/>
    <s v="本科"/>
    <s v="1人"/>
    <s v="岗位职责：1.负责公司各销售平台数据收集、整理、分析；2.负责行业、市场数据收集、整理、分析；3.编写日常报表，制作分析报告；4.满足公司业务需求数据分析；任职要求：1.全日制统招本科及以上学历，统计、数据类相关专业优先考虑； 2.熟悉互联网和计算机知识，熟练使用office系列办公软件，精通Excel常用函数以及透视表工具； 3.有高度的责任心，较强的逻辑思维能力、沟通能力，对数字较敏感； 4.做事严谨有原则，为人诚信，爱岗敬业；5.参与过完整的数据采集、清洗和分析工作者优先。"/>
    <s v="北京市朝阳区北苑路169号1号楼6层                                                        查看职位地图"/>
    <s v="100-499人"/>
    <s v="民营"/>
    <s v="互联网/电子商务"/>
    <n v="8001"/>
    <n v="10000"/>
    <n v="3"/>
    <n v="4"/>
    <n v="1"/>
    <n v="3"/>
    <n v="0"/>
    <n v="0"/>
    <n v="9000.5"/>
    <x v="0"/>
  </r>
  <r>
    <n v="1"/>
    <s v="数据分析师（中关村）"/>
    <s v="14薪"/>
    <s v="职位月薪"/>
    <s v="8001-10000元/月"/>
    <d v="2018-04-02T09:05:21"/>
    <m/>
    <s v="1-3年"/>
    <s v="本科"/>
    <s v="1人"/>
    <s v="岗位职责：1、协助本部门完成数据整理、分析与利用，定期追踪业绩及其他关键业务指标情况，提供决策基础；2、通过数据分析，挖掘在线业务相关问题，提出优化建议；3、日常业务数据的整理和提供，维护在线业务部门的业务数据；4、负责课程产品数据分析,数据挖掘相关的算法与设计，撰写分析报告；5、对海量业务数据进行整合、分析挖掘，挖掘产品以及用户潜在信息，为营销、运营及决策提供业务分析及数据支持任职资格：1、统招本科及以上学历或硕士以上学历；2、1年以上工作经验，数学、统计学、计算机信息类等专业背景；3、具备良好的逻辑思维能力，能够从海量数据中发现有价值的规律；4、优秀的分析问题和解决问题的能力，具有较好的归纳能力与较好的文字和语言表达能力；5、了解基础的数据分析方法，包含：描述性分析、回归分析、方差分析，能熟练操作至少一种数据分析工具。"/>
    <s v="北京市海淀区中关村互联网教育创新中心12层"/>
    <s v="10000人以上"/>
    <s v="上市公司"/>
    <s v="互联网/电子商务"/>
    <n v="8001"/>
    <n v="10000"/>
    <n v="3"/>
    <n v="4"/>
    <n v="1"/>
    <n v="6"/>
    <n v="2"/>
    <n v="0"/>
    <n v="9000.5"/>
    <x v="0"/>
  </r>
  <r>
    <n v="1"/>
    <s v="商品部数据分析专员"/>
    <s v="五险一金"/>
    <s v="职位月薪"/>
    <s v="4001-6000元/月"/>
    <d v="2018-04-08T09:15:42"/>
    <m/>
    <s v="1-3年"/>
    <s v="大专"/>
    <s v="1人"/>
    <s v="岗位职责：· 负责完成各类数据分析报告。· 负责销售报告统计(日报，周报，月报，季报，年报等）· 负责分析销售报告，为采购部同事提供各类数据。· 负责完成其它相关工作。要求：· 本科及以上学历,对零售业充满热情· 精通Excel·　较强的数据敏感度，逻辑分析能力· 有良好的团队合作及跨部门沟通能力，抗压能力强· 善于从数据中发现规律总结概括，严谨、细致，责任心强"/>
    <s v="上海市普陀区江宁路1158号友力国际大厦2102座"/>
    <s v="1000-9999人"/>
    <s v="外商独资"/>
    <s v="零售/批发"/>
    <n v="4001"/>
    <n v="6000"/>
    <n v="3"/>
    <n v="3"/>
    <n v="1"/>
    <n v="5"/>
    <n v="7"/>
    <n v="0"/>
    <n v="5000.5"/>
    <x v="0"/>
  </r>
  <r>
    <n v="1"/>
    <s v="数据分析师"/>
    <s v="创业公司"/>
    <s v="职位月薪"/>
    <s v="15001-20000元/月"/>
    <d v="2018-04-03T09:20:46"/>
    <m/>
    <s v="1-3年"/>
    <s v="本科"/>
    <s v="1人"/>
    <s v="岗位职责：1.完成公司商城及APP、各电商平台及独立APP数据的挖掘分析工作。为公司商品开发、市场推广决策提供建议2. 构建商品及运营数据分析体系，建立商品开发营销推广各项数据指标；3. 负责用户行为数据分析，通过监控及分析，为市场营销、产品改进、运营调整提供建议；构建用户数据模型，挖掘用户属性及用户喜好等需求，为产品设计及营销提供支持；4. 负责商品全网用户行为及竞品各项数据研究，通过海量数据的分析和挖掘，形成数据分析报告，提供决策建议。任职要求：1.三年以上媒体网站、电商网站、网络营销数据分析岗位相关工作经历， 有天猫、京东等电商平台工作经历优先考虑；2.熟悉Google Analytics或者Omniture按照电商网站的类目逻辑和转化路径漏斗逻辑来布局数据监控代码，并且测试数据的准确性，形成相关的报表；3.熟练使用各种办公软件，如PPT、EXCEL等，能独立撰写数据分析报告；4.熟悉电子商务网站的数据分析模型和用户数据分析模型，了解如何通过数据分析优化电商平台；5.精通至少一种数据分析/挖掘软件操作，如SAS，SPSS等；6.对数据驱动业务有深入理解，对数据与业务方面有足够敏感性，有较强的逻辑分析能力，有较强的独立思考能力；7.具备良好的沟通能力和团队合作精神。"/>
    <s v="北京市丰台区外环西路26号院68号楼2层"/>
    <s v="20-99人"/>
    <s v="民营"/>
    <s v="快速消费品（食品/饮料/烟酒/日化）"/>
    <n v="15001"/>
    <n v="20000"/>
    <n v="3"/>
    <n v="4"/>
    <n v="1"/>
    <n v="2"/>
    <n v="0"/>
    <n v="0"/>
    <n v="17500.5"/>
    <x v="0"/>
  </r>
  <r>
    <n v="1"/>
    <s v="数据分析专员（商品部）"/>
    <s v="五险一金"/>
    <s v="职位月薪"/>
    <s v="4001-6000元/月"/>
    <d v="2018-04-08T09:15:42"/>
    <m/>
    <s v="1-3年"/>
    <s v="大专"/>
    <s v="1人"/>
    <s v="岗位职责：-　采购部业务数据分析支持包括销售,库存,进货等-　负责数据库的维护和数据质量监控-　负责撰写每周销售报告要求：-　本科及以上学历,对零售业充满热情-　精通Excel-　较强的数据敏感度，逻辑分析能力-　有良好的团队合作及跨部门沟通能力，抗压能力强-　善于从数据中发现规律总结概括，严谨、细致，责任心强"/>
    <s v="上海市普陀区江宁路1158号友力国际大厦2102座"/>
    <s v="1000-9999人"/>
    <s v="外商独资"/>
    <s v="零售/批发"/>
    <n v="4001"/>
    <n v="6000"/>
    <n v="3"/>
    <n v="3"/>
    <n v="1"/>
    <n v="5"/>
    <n v="7"/>
    <n v="0"/>
    <n v="5000.5"/>
    <x v="0"/>
  </r>
  <r>
    <n v="1"/>
    <s v="数据分析"/>
    <s v="五险一金"/>
    <s v="职位月薪"/>
    <s v="4001-6000元/月"/>
    <d v="2018-04-08T09:23:50"/>
    <m/>
    <s v="不限"/>
    <s v="本科"/>
    <s v="1人"/>
    <s v="数据分析员的主要工作内容：1、根据数据分析方案进行数据分析，在既定时间内提交给相关部门人员；2、掌握原材料的实时库存，进行总投产预算；3、主要负责所有入库账目 。数据分析员任职要求：1. ?应届毕业生均可2.知识/经验：具有数理统计，会计学，数据库原理以及相关知识；3.工作能力： 严谨的逻辑思维能力、学习能力、言语表达能力。4.工作态度：积极主动、工作认真、工作严谨"/>
    <s v="北京市通州区马驹桥 联东U谷西区120                                                        查看职位地图"/>
    <s v="20-99人"/>
    <s v="民营"/>
    <s v="耐用消费品（服饰/纺织/皮革/家具/家电）"/>
    <n v="4001"/>
    <n v="6000"/>
    <n v="1"/>
    <n v="4"/>
    <n v="1"/>
    <n v="2"/>
    <n v="0"/>
    <n v="0"/>
    <n v="5000.5"/>
    <x v="0"/>
  </r>
  <r>
    <n v="1"/>
    <s v="中/高级数据分析"/>
    <s v="五险一金"/>
    <s v="职位月薪"/>
    <s v="20000-35000元/月"/>
    <d v="2018-04-08T09:16:14"/>
    <m/>
    <s v="3-5年"/>
    <s v="本科"/>
    <s v="2人"/>
    <s v="1 与业务方沟通相关需求，并独立承担基础数据分析等数据工作；2 制定数据产品策略，深入专题分析，提供数据支持；3 对日常运营产品数据监控和分析.任职要求：1 本科或硕士以上学历，计算机、统计、数学相关专业；2 熟悉SQL/数据库/hive，精通R/python进行数据分析；3 了解Tableau等BI工具；4 有较好的团队精神、沟通能力，工作细致认真；5 相关工作经验3年以上互联网行业相关经验。"/>
    <s v="浦东新区申江路5005弄星创科技广场C栋11层                                                        查看职位地图"/>
    <s v="1000-9999人"/>
    <s v="民营"/>
    <s v="互联网/电子商务"/>
    <n v="20000"/>
    <n v="35000"/>
    <n v="4"/>
    <n v="4"/>
    <n v="2"/>
    <n v="5"/>
    <n v="0"/>
    <n v="0"/>
    <n v="27500"/>
    <x v="0"/>
  </r>
  <r>
    <n v="1"/>
    <s v="数据分析师"/>
    <s v="五险一金"/>
    <s v="职位月薪"/>
    <s v="4001-6000元/月"/>
    <d v="2018-04-04T12:33:47"/>
    <m/>
    <s v="1-3年"/>
    <s v="大专"/>
    <s v="2人"/>
    <s v="岗位职责：1、完成数据分析项目过程中的数据提取、数据分析、数据展示工作；　　2、开发并持续完善公司各项业务数据的统计分析模型，确保其准确性、实用性及可衡量性；　　3、能够基于数据分析得到有价值的信息，为公司运营决策、产品方向、销售策略提供数据支持。 任职资格：任职要求：1、本科以上学历；　　2、1年以上行业相关工作经验优先；　　3、工作认真细心、严谨踏实、责任心强、为人正直、积极主动；　　4、有良好的服务意识，沟通能力和逻辑分析能力，能快速理解公司的业务和客户的需求；　　5、较强的应变能力、协调能力，耐心细致，反应敏捷，能独立处理紧急问题；　　6、熟练使用office办公软件，尤其是Excel，PPT的使用。"/>
    <s v="浦东新区周浦周康路26号万达广场E栋305                                                        查看职位地图"/>
    <s v="20-99人"/>
    <s v="民营"/>
    <s v="专业服务/咨询(财会/法律/人力资源等)"/>
    <n v="4001"/>
    <n v="6000"/>
    <n v="3"/>
    <n v="3"/>
    <n v="2"/>
    <n v="2"/>
    <n v="0"/>
    <n v="0"/>
    <n v="5000.5"/>
    <x v="0"/>
  </r>
  <r>
    <n v="1"/>
    <s v="数据分析主管（营运部）"/>
    <m/>
    <s v="职位月薪"/>
    <s v="5000-6000元/月"/>
    <d v="2018-04-08T09:15:42"/>
    <m/>
    <s v="不限"/>
    <s v="不限"/>
    <s v="1人"/>
    <s v="职责：1.托管门店信息和数据和报表的管理2.托管门店合同3.托管门店佣金和销售报表计算4.门店数据信息的整理和报表5.销售支持工作6.分配的其他任务要求技能：Excel精通学历背景：1.本科或专科计算机或财会背景2.1-2年的数据处理工作经验为佳3.能够独立积极的完成工作"/>
    <s v="上海市普陀区江宁路1158号友力国际大厦2102座"/>
    <s v="1000-9999人"/>
    <s v="外商独资"/>
    <s v="零售/批发"/>
    <n v="5000"/>
    <n v="6000"/>
    <n v="1"/>
    <n v="2"/>
    <n v="1"/>
    <n v="5"/>
    <n v="7"/>
    <n v="0"/>
    <n v="5500"/>
    <x v="0"/>
  </r>
  <r>
    <n v="1"/>
    <s v="数据分析师"/>
    <s v="五险一金"/>
    <s v="职位月薪"/>
    <s v="5000-10000元/月"/>
    <d v="2018-04-08T09:23:11"/>
    <m/>
    <s v="不限"/>
    <s v="本科"/>
    <s v="1人"/>
    <s v="岗位职责：1.根据公司产品和业务需求，利用数据挖掘等工具对多种数据进行诊断分析，建设征信分析模型并优化，为公司征信运营决策、产品设计等方面提供数据支持；2.负责项目的需求调研、数据分许、商业分析和数据挖掘模型等，通过对运行数据进行分析挖掘背后隐含的规律及对未来的预测。3.参与数据模型的构建、维护、部署和评估。4.整理编写商业数据分析报告，及时发现和分析其中变化和问题，为业务发展提供决策支持。5.独立完成项目需求管理、方案设计。实施管理和项目成果质量的把控。任职要求：1.有P2P、互联网、消费金融、银行等行业2年以上工作经验优先考虑。2.精通EXCEL、PPT、WORD等办公软件。3.能够熟练使用SQL、SAS及其他数据查询统计软件者优先，曾参加过完整的数据采集、清洗和整理、分析工作，拥有MIS及数据分析汇报能力。4.具备较强的数据分析能力、逻辑思维能力、对内外组织沟通能力、执行能力和团队精神，有诚信、愿意分享和承担责任，勇于探索和坚持创新。"/>
    <s v="北京市东城区朝阳门内银河SOHO B座9层20903室"/>
    <s v="100-499人"/>
    <s v="民营"/>
    <s v="基金/证券/期货/投资"/>
    <n v="5000"/>
    <n v="10000"/>
    <n v="1"/>
    <n v="4"/>
    <n v="1"/>
    <n v="3"/>
    <n v="0"/>
    <n v="1"/>
    <n v="7500"/>
    <x v="0"/>
  </r>
  <r>
    <n v="1"/>
    <s v="数据分析师"/>
    <s v="包住"/>
    <s v="职位月薪"/>
    <s v="5000-7000元/月"/>
    <d v="2018-04-08T10:02:52"/>
    <m/>
    <s v="1-3年"/>
    <s v="本科"/>
    <s v="1人"/>
    <s v="一、??岗位职责：1、负责输出公司后台数据日、周、月度统计数据分析报告2、负责建立数据报表体系并形成数据报表，及时准确监控运营状况，为营销部门提供数据分析支持；二、任职要求：1、本科或以上学历，数学、统计学等相关专业；2、1年以上工作经历；3、工作技能：精通EXCEL功能（公式、透视，power?BI等），实现数据可视化，提高数据展示美感；4、关键胜任因素：良好的逻辑思维能力和数据敏感性，具有良好的人际沟通能力及团队协作意识。"/>
    <s v="深南中路2038号爱华大厦5楼                                                        查看职位地图"/>
    <s v="100-499人"/>
    <s v="民营"/>
    <s v="教育/培训/院校"/>
    <n v="5000"/>
    <n v="7000"/>
    <n v="3"/>
    <n v="4"/>
    <n v="1"/>
    <n v="3"/>
    <n v="0"/>
    <n v="0"/>
    <n v="6000"/>
    <x v="0"/>
  </r>
  <r>
    <n v="1"/>
    <s v="数据分析师"/>
    <s v="14薪"/>
    <s v="职位月薪"/>
    <s v="6001-8000元/月"/>
    <d v="2018-04-05T19:14:36"/>
    <m/>
    <s v="不限"/>
    <s v="不限"/>
    <s v="1人"/>
    <s v="岗位职责：1、对中心内重要手游产品进行常规数据定义、提取、分析、报告/建议工作，以数据思维为一切工作驱动；2、依项目节奏、版本计划跟踪产品运营状况和用户状态，解读实时数据，协助CP和中心内合作部门及时掌握游戏状况，完善建议方案；3、根据玩家行为和产品日志进行周期性、系统性产品诊断、回顾评估、风控预警、用户分层运营等精细分析；4、协助产品主管完成产品整体运作设计、阶段性计划任职要求：1、热爱游戏行业，尤其对手游这一互联网分支兴趣浓厚，自我实现欲望强烈；2、对当下各类型主流手游体验见解丰富，对产品其中的运营策略、玩法设计、活动设计有自己的思考；3、能熟练运用SQL、SPSS等数据分析工具进行数据处理与实操分析，有分析案例、分析经验者优先；4、本科以上学历，数学、统计学等相关专业，有游戏行业相关从业经验者优先"/>
    <s v="广州市天河区岗顶丽柏国际酒店办公区7楼全层"/>
    <s v="500-999人"/>
    <s v="民营"/>
    <s v="网络游戏"/>
    <n v="6001"/>
    <n v="8000"/>
    <n v="1"/>
    <n v="2"/>
    <n v="1"/>
    <n v="4"/>
    <n v="0"/>
    <n v="0"/>
    <n v="7000.5"/>
    <x v="0"/>
  </r>
  <r>
    <n v="1"/>
    <s v="数据分析"/>
    <s v="五险一金"/>
    <s v="职位月薪"/>
    <s v="6000-12000元/月"/>
    <d v="2018-04-04T08:55:07"/>
    <m/>
    <s v="不限"/>
    <s v="本科"/>
    <s v="30人"/>
    <s v="岗位职责数据分析、数据挖掘、行为预测模型开发、数据质量分析职位要求1、熟悉数据库查询脚本,如oracle或者hive等数据库脚本的编写；2、熟练使用java,r,python语言中的一种或者是多种,进行数据分析工作；3、熟练掌握excel、word、ppt等相关文档处理工具；4、具有相应的数理统计、数学建模和数据分析等相关知识。岗位要求1、对数据敏感,较强的分析洞察能力,良好的语言表达沟通能力,能独立分析和解决问题；2、本科及以上学历,计算机、通信、软件、数学、统计学等相关专业；3、工作态度认真,责任心强,细致耐心。"/>
    <s v="北京，大连，广州，贵州，杭州，合肥，南宁，呼和浩特，青岛，上海，沈阳，石家庄，苏州，太原，天津，武汉，乌鲁木齐，长春，郑州，重庆                                                        查看职位地图"/>
    <s v="500-999人"/>
    <s v="股份制企业"/>
    <s v="计算机软件"/>
    <n v="6000"/>
    <n v="12000"/>
    <n v="1"/>
    <n v="4"/>
    <n v="30"/>
    <n v="4"/>
    <n v="4"/>
    <n v="0"/>
    <n v="9000"/>
    <x v="0"/>
  </r>
  <r>
    <n v="1"/>
    <s v="急聘数据分析工程师（环保类高薪+平台好+各项福利设施齐全）"/>
    <s v="五险一金"/>
    <s v="职位月薪"/>
    <s v="15001-20000元/月"/>
    <d v="2018-04-04T09:14:03"/>
    <m/>
    <s v="3-5年"/>
    <s v="硕士"/>
    <s v="1人"/>
    <s v="岗位职责：1、负责数据实施团队管理工作；2、负责数据实施标准化设计工作；3、负责数据集成设计、数据问题处理、数据质量校验等数据实施工作。任职要求：1、两年以上软件项目实施经验；能够带领团队进行中大型数据分析项目实施，包括业务需求理解，数据建模，数据处理，分析报告编写等数据分析咨询工作；2、熟悉数据库（DB2，oracle, SQLSERVER，一门以上），对数据集成工作有一定的了解；3、有数据仓库或数据处理项目实施经验优先；4、具有良好的沟通能力，主动性强；5、踏实肯干，对工作内容有明确的认识。丰富的福利1、五险一金；2、在夏季，我们为每位员工准备了防暑降温福利；3、我们每年免费为员工进行一次全面的健康检查；4、我们为优秀的员工办理户口调迁，为非北京户籍的员工办理人才居住证。节日关怀1、国家节假日，我们为每位员工准备了福利；2、我们记得每位员工的生日，并为过生日的员工准备了精美礼品；3、员工结婚生子，我们也会送去祝福和礼品。如果您有梦想，却没有地方实现，那么请您加入我们；如果您有激情，却没有地方爆发，那么也请您加入我们；如果您想拥有人生的第一桶金，却没有地方挖掘，那么就请您加入我们！只要你有强烈追求成功的理想，只要你愿意得到别人的帮助，愿意付出你辛勤的汗水。思路创新将是你实现梦想的舞台！"/>
    <s v="北京市海淀区创业路8号群英科技园3号楼B1层                                                        查看职位地图"/>
    <s v="100-499人"/>
    <s v="民营"/>
    <s v="计算机软件"/>
    <n v="15001"/>
    <n v="20000"/>
    <n v="4"/>
    <n v="5"/>
    <n v="1"/>
    <n v="3"/>
    <n v="0"/>
    <n v="0"/>
    <n v="17500.5"/>
    <x v="0"/>
  </r>
  <r>
    <n v="1"/>
    <s v="数据分析专员"/>
    <s v="节日福利"/>
    <s v="职位月薪"/>
    <s v="6000-8000元/月"/>
    <d v="2018-04-08T09:14:29"/>
    <m/>
    <s v="1-3年"/>
    <s v="大专"/>
    <s v="1人"/>
    <s v="1、负责数据分析、商业分析和数据挖掘模型等，通过对用户的行为进行分析了解用户的需求；2、负责根据各业务部门的实际业务要求完成较深入的专项数据分析及用户研究；3、负责对各部门活动数据分析，并挖掘痛点；4、负责行业分析、竞品追踪分析；5、根据分析结果撰写分析报告，并反馈切实帮助到业务发展；6.、定期梳理数据需求文档，从中抽象出可通用的数据模型，推动数据驱动业务决策的转化；7、独立研究数据挖掘模型，参与数据挖掘模型的构建、维护、部署和评估，引入数据分析方法及模型到实际分析工作当中。1、统计学、数学或计算机、数理统计或数据挖掘专业方向相关专业大学本科以上学历；2、互联网2年以上数据分析、数据挖掘经验，有一定的报告撰写能力；3、熟练使用数理统计、数据分析、数据挖掘工具软件（如SPSS、Clementine/SAS EM、EXCEL、EVIEW等）者优先，熟练使用SQL；4、思维敏捷，具有发散性，能够举一反三，良好的逻辑分析能力及问题解决能力;良好的跨部门沟通及组织能力，积极发扬团队合作精神。"/>
    <s v="深圳市南山区科苑路16号东方科技大厦1705                                                        查看职位地图"/>
    <s v="20-99人"/>
    <s v="民营"/>
    <s v="互联网/电子商务"/>
    <n v="6000"/>
    <n v="8000"/>
    <n v="3"/>
    <n v="3"/>
    <n v="1"/>
    <n v="2"/>
    <n v="0"/>
    <n v="0"/>
    <n v="7000"/>
    <x v="0"/>
  </r>
  <r>
    <n v="1"/>
    <s v="数据分析主管"/>
    <s v="五险一金"/>
    <s v="职位月薪"/>
    <s v="10001-15000元/月"/>
    <d v="2018-03-30T11:14:51"/>
    <m/>
    <s v="1-3年"/>
    <s v="本科"/>
    <s v="1人"/>
    <s v="1、负责公司所有的对外合同、对内协议的审核、台账制作、更新、归档及执行监督管理；  2、对各区域的销售业绩进行统计及分析，  3、完善公司商务数据、资料信息化管理；  4、调整营销战略与营销战术并组织相关人员接受产品与营销的培训；  5、完成上级安排的其他工作。  任职要求：  1、有一定的数据分析能力、较好的文字组织和分析能力和一定的管理意识；  2、独立工作能力强，原则性强，具备团队精神；  3、工作严谨、踏实、认真、有较强的敬业精神；  4、具有幼教市场工作经验者优先。"/>
    <s v="朝阳区融科望京中心A座1801室                                                        查看职位地图"/>
    <s v="100-499人"/>
    <s v="民营"/>
    <s v="教育/培训/院校"/>
    <n v="10001"/>
    <n v="15000"/>
    <n v="3"/>
    <n v="4"/>
    <n v="1"/>
    <n v="3"/>
    <n v="0"/>
    <n v="0"/>
    <n v="12500.5"/>
    <x v="0"/>
  </r>
  <r>
    <n v="1"/>
    <s v="数据分析师"/>
    <s v="五险一金"/>
    <s v="职位月薪"/>
    <s v="15001-20000元/月"/>
    <d v="2018-04-08T08:57:06"/>
    <m/>
    <s v="不限"/>
    <s v="本科"/>
    <s v="1人"/>
    <s v="岗位职责：1.灵活使用各类市场研究方法及分析模型，整合与挖掘多方数据源，为客户提供定制化的解决方案及研究报告；2.掌握用户分群及行为特征、网站/产品运营、精准营销等研究工作，并根据数据分析结果提出营销策略和优化建议；3.利用统计学习或机器学习算法进行数据挖掘，完成建模，模型验证，模型落地工作任职要求：1.统招本科以上学历，计算机、统计、数学、经济类等相关专业；2.2年以上数据分析经验，有金融、互联网等项目背景优先考虑；3.熟练掌握R/SPSS/hive/SQL等任意一种数据分析建模和数据处理工具；4.有用户画像项目经验优先考虑；5.工作细心，积极主动，学习能力强，能快速响应分析需求。"/>
    <s v="北京市西城区白纸坊东街2号经济日报社A座综合楼712号（地铁4号线陶然亭站D出口）"/>
    <s v="20-99人"/>
    <s v="股份制企业"/>
    <s v="基金/证券/期货/投资"/>
    <n v="15001"/>
    <n v="20000"/>
    <n v="1"/>
    <n v="4"/>
    <n v="1"/>
    <n v="2"/>
    <n v="4"/>
    <n v="1"/>
    <n v="17500.5"/>
    <x v="0"/>
  </r>
  <r>
    <n v="1"/>
    <s v="大数据分析师（互联网广告行业）"/>
    <m/>
    <s v="职位月薪"/>
    <s v="15000-30000元/月"/>
    <d v="2018-04-08T09:09:52"/>
    <m/>
    <s v="1-3年"/>
    <s v="本科"/>
    <s v="1人"/>
    <s v="工作职责：1、根据平台业务情况，通过数据分析与应用场景数据挖掘进行商业策略分析；2、独立完成基于业务场景的数据探索与分析，形成数据驱动的营销策略支撑；3、独立承担复杂的数据分析与挖掘分析，通过对业务自有数据分析、洞察整理成分析报告和数据解决方案，并进行沟通和汇报；4、与项目团队配合，与客户进行良好沟通，准确有效地交付数据建模与应用成果。任职要求：1、数据、统计学、经济学等专业背景，本科及以上学历；2、擅长使用Excel及PPT，熟悉各种营销类型数据库，有营销，用户画像相关数据分析行业的优先；3、具有1~2年数据挖掘/建模相关工作经验，具备独立进行数据处理和专题数据分析的能力；4、良好的沟通及表达能力，有良好的商业敏感度,在广告营销领域有经验者优先。"/>
    <s v="北京市海淀区花园东路15号旷怡大厦                                                        查看职位地图"/>
    <s v="1000-9999人"/>
    <s v="上市公司"/>
    <s v="通信/电信运营、增值服务"/>
    <n v="15000"/>
    <n v="30000"/>
    <n v="3"/>
    <n v="4"/>
    <n v="1"/>
    <n v="5"/>
    <n v="2"/>
    <n v="0"/>
    <n v="22500"/>
    <x v="0"/>
  </r>
  <r>
    <n v="1"/>
    <s v="项目助理（数据分析）"/>
    <s v="五险一金"/>
    <s v="职位月薪"/>
    <s v="6001-8000元/月"/>
    <d v="2018-04-08T08:57:08"/>
    <m/>
    <s v="1-3年"/>
    <s v="本科"/>
    <s v="1人"/>
    <s v="岗位职责：1、负责项目过程中数据处理工作，结束后进行数据分析统计；2、协助培训讲师跟进经销商学习情况；3、协助上级组织好对项目的人员协调等工作；4、完成上级交办的其他任务。任职要求：1、一年以上相关工作经验；2、大学本科及以上学历；3、亲和力好，善于沟通，执行能力强；4、精通Excel表格及熟练使用ppt；5、有汽车行业或咨询公司经验优先考虑。"/>
    <s v="虹桥万科中心"/>
    <s v="100-499人"/>
    <s v="民营"/>
    <s v="汽车/摩托车"/>
    <n v="6001"/>
    <n v="8000"/>
    <n v="3"/>
    <n v="4"/>
    <n v="1"/>
    <n v="3"/>
    <n v="0"/>
    <n v="0"/>
    <n v="7000.5"/>
    <x v="0"/>
  </r>
  <r>
    <n v="1"/>
    <s v="数据分析专员"/>
    <s v="五险一金"/>
    <s v="职位月薪"/>
    <s v="4500-5999元/月"/>
    <d v="2018-04-08T09:36:49"/>
    <m/>
    <s v="1-3年"/>
    <s v="大专"/>
    <s v="1人"/>
    <s v="职位描述：1、项目成本，应收账款分析，为公司运营决策提供及时、准确的财务依据和数据支持；2、对年度项目成本、费用预算、资金预算计划进行审核并督促执行，同时对执行情况进行统计分析；3、给业务部门提供营运分析，改进，优化的建议；4、项目成本的控制、审核及分析；5、维护ERP系统中与财务相关的信息数据；6、参与收益和现金流的改善，确保公司资产在项目中得到优化；7、分析资产及投资需求。任职资格：1、会计学、财务管理类专业本科以上学历，2年以上财务工作经验；2、具备良好的财务分析、财务预算、成本核算能力；3、能够严守机密的财务数据和信息；4、熟练运用Excel，财务软件；5、良好中英文语沟通能力；6、良好的团队合作和较强的抗压能力；7、有医疗行业、项目管控经验优先。"/>
    <s v="闸北区江场三路211号5楼                                                        查看职位地图"/>
    <s v="20-99人"/>
    <s v="合资"/>
    <s v="医疗设备/器械"/>
    <n v="4500"/>
    <n v="5999"/>
    <n v="3"/>
    <n v="3"/>
    <n v="1"/>
    <n v="2"/>
    <n v="3"/>
    <n v="0"/>
    <n v="5249.5"/>
    <x v="0"/>
  </r>
  <r>
    <n v="1"/>
    <s v="数据分析/数据专员"/>
    <s v="周末双休"/>
    <s v="职位月薪"/>
    <s v="5000-7000元/月"/>
    <d v="2018-04-08T09:09:02"/>
    <m/>
    <s v="不限"/>
    <s v="本科"/>
    <s v="1人"/>
    <s v="岗位职责：1、协助部门总监按章程处理常规事务性工作（会议记录、文档编辑、报告撰写等）2、协助部门总监做跨部门沟通（运营任务进程跟踪，跨部门事务汇报等）3、协助部门总监做项目性工作的督导（制度的落实和考核）4、处理各部门数据，对运营数据进行筛选汇总与分析5、完成上级交办的其他工作任职要求：1、统招本科及以上学历；熟练操作常用办公软件（word、excel、ppt）2、性格偏外向，沟通主动性强，逻辑表达简洁清晰。3、做事踏实有耐心、认真细致。4、责任心强（把份内工作当回事），有进取心。5、超强的执行力（明确指令后，按时按要求完成工作，不拖延）6、头脑稍微灵活些，对新事物有一定的学习理解能力。7、?能适应销售旺季时的加班。?关于我们：1.各种节日福利不重样，个别节日（如劳动节、国庆节等）我们还有现金大红包哦！2.定期举办生日party，蛋糕水果随意吃，还有生日礼金等着你。3.每年都有员工旅游、野外拓展活动，带你游遍大江南北。4.每年大型年会，各种温泉滑雪，各种嗨。5.每月都有部门团建费，让你更好融入部门团队，体验家的温暖。5.同时，每天还无限量提供各种饮料、进口牛奶、零食，让你能量满满。如果你心动了，那就加入我们吧！"/>
    <s v="北京市海淀区上地东路1号院盈创动力大厦E座207室                                                        查看职位地图"/>
    <s v="100-499人"/>
    <s v="民营"/>
    <s v="互联网/电子商务"/>
    <n v="5000"/>
    <n v="7000"/>
    <n v="1"/>
    <n v="4"/>
    <n v="1"/>
    <n v="3"/>
    <n v="0"/>
    <n v="0"/>
    <n v="6000"/>
    <x v="0"/>
  </r>
  <r>
    <n v="1"/>
    <s v="SAP数据分析专员"/>
    <s v="五险一金"/>
    <s v="职位月薪"/>
    <s v="5000-8000元/月"/>
    <d v="2018-04-08T09:03:33"/>
    <m/>
    <s v="1-3年"/>
    <s v="大专"/>
    <s v="1人"/>
    <s v="岗位职责：1、跟进、处理SSM与SAP系统有关的各类单据；2、促销活动结束后的数据汇总分析；3、监督门店使用SSM系统情况，定期排查数据，发现数据异常时，及时跟进处理并上报。任职要求：1、大专以上学历，熟练excel/word等办公软件；2、有一定数据分析能力；3、具有良好的沟通能力，工作仔细负责。"/>
    <s v="广州市天河区沙太南路342号"/>
    <s v="1000-9999人"/>
    <s v="国企"/>
    <s v="快速消费品（食品/饮料/烟酒/日化）"/>
    <n v="5000"/>
    <n v="8000"/>
    <n v="3"/>
    <n v="3"/>
    <n v="1"/>
    <n v="5"/>
    <n v="6"/>
    <n v="0"/>
    <n v="6500"/>
    <x v="0"/>
  </r>
  <r>
    <n v="1"/>
    <s v="金融外汇数据分析师"/>
    <m/>
    <s v="职位月薪"/>
    <s v="15001-20000元/月"/>
    <s v="0002-01-01 00:00:00"/>
    <m/>
    <s v="不限"/>
    <s v="本科"/>
    <s v="2人"/>
    <s v="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金融数据分析师：2人学历不限经验不限 有经验者和专业相关者优先录取岗位职责：严格执行公司各项规章制度，按照团队经理的要求进行量化分析和基本面规律的分析，、进行数据的搜集或整理，并按时向公司递交分析结果；分析大盘，预测货币行情走势，做出准确判断薪资待遇：试用期一个月，底薪6K，转正后底薪8K-20K+全勤奖金+假日福利+五险一金+食宿补助+高温补助+交通补助+带薪婚假、产假、病假岗位要求如下：1.18-50周岁,性别不限、专业不限，学历不限，经验不限2.性格开朗，诚实守信、踏实勤奋，工作积极主动；3.沟通表达能力强，较强的团队意识和协作精神；4.能承受较强的工作压力,且有强烈的上进心。6.新员工入职公司全部由公司安排老员工带领工作，直到能独立完成岗位职责，所以不用担心无经验或专业不符而不能胜任本工作。5.所有岗位必须接受公司免费提供的岗前培训，《为期3-6个工作日，上午2个小时下午2个小时每天50元餐补，同第一个月工资一起发放》培训内容：由公司老员工带领新员工熟悉公司软件的操作和使用方法，以及分析技巧，以便后续工作的开展6.所有岗位学历不限，经验不限，但是必须熟练使用电脑，培训结束后能熟练操作公司电脑软件福利待遇：1、每年不定期多次带薪休假，每月享有带薪病假，休息时也会有工资拿；2、弹性的工作时间，让你工作自由安排；3、提供各种高大上下午茶及零食；4、公司每年组织员工境外或境内旅游5、专属每位员工的生日派对、礼物、和小伙伴们最真挚的祝福·人事经理： 刘女士·联系电话：13366375520·公司地址：北京市东城区白桥大街15号嘉禾国信大厦CD座三楼309室·公司名称：万向联合控股集团·出行路线：地铁7号线广渠门内地铁站B口出直行200米红绿灯左转嘉禾国信大厦求职者可直接拨打刘经理电话联系"/>
    <s v="北京市东城区白桥大街15号嘉禾国信大厦"/>
    <s v="100-499人"/>
    <s v="股份制企业"/>
    <s v="基金/证券/期货/投资"/>
    <n v="15001"/>
    <n v="20000"/>
    <n v="1"/>
    <n v="4"/>
    <n v="2"/>
    <n v="3"/>
    <n v="4"/>
    <n v="1"/>
    <n v="17500.5"/>
    <x v="0"/>
  </r>
  <r>
    <n v="1"/>
    <s v="市场数据分析"/>
    <s v="五险一金"/>
    <s v="职位月薪"/>
    <s v="8001-10000元/月"/>
    <d v="2018-04-08T09:07:50"/>
    <m/>
    <s v="无经验"/>
    <s v="本科"/>
    <s v="1人"/>
    <s v="岗位职责： ?1、负责运营数据的分类汇总、数据分析和数据建模，并撰写数据分析报告； ?2、负责对数据库信息进行有效地分析利用，实现数据的商业价值；?3、通过数据分析手段发现用户的痛点和热点问题，并有效解决实际问题；?4、对数据进行整合分析，挖掘客户行为特征，为营销、运营及决策提供相关数据支持； ?5、外部数据分析，包含百度、微博微信等新媒体数据； ?6、完成领导安排的其他工作。 ? ?任职要求： ?1、全日制本科学历，1年以上数据分析相关经验； ?2、熟悉数据分析方法和各类数据分析工具的使用，能够撰写数据分析报表、总结报告；??3、具备杰出的数字分析能力、较强的逻辑思维和敏锐的市场洞察力； ?4、良好的沟通能力，思路清晰，思维灵活，积极主动，有责任感。"/>
    <s v="中山北一路1230号                                                        查看职位地图"/>
    <s v="20-99人"/>
    <s v="民营"/>
    <s v="医药/生物工程"/>
    <n v="8001"/>
    <n v="10000"/>
    <n v="0"/>
    <n v="4"/>
    <n v="1"/>
    <n v="2"/>
    <n v="0"/>
    <n v="0"/>
    <n v="9000.5"/>
    <x v="0"/>
  </r>
  <r>
    <n v="1"/>
    <s v="数据分析"/>
    <m/>
    <s v="职位月薪"/>
    <s v="2001-4000元/月"/>
    <d v="2018-04-08T09:15:50"/>
    <m/>
    <s v="无经验"/>
    <s v="本科"/>
    <s v="1人"/>
    <s v="岗位职责：1、日常交易数据的收集和分析；2、对部门的数据进行分析整理和归纳；3、将各种数据清洗归类；4、完成上级主管安排的其他工作。任职要求：1、数学、统计等相关专业本科及以上学历；2、每周能够出勤3天；3、熟练使用Excel、Word等相关软件，较强的逻辑分析能力；4、思维敏捷、创新、有钻研精神，工作认真负责、耐心细致、办事效率强，有较强的协调沟通能力。"/>
    <s v="大华一路虎城商业园                                                        查看职位地图"/>
    <s v="100-499人"/>
    <s v="民营"/>
    <s v="互联网/电子商务"/>
    <n v="2001"/>
    <n v="4000"/>
    <n v="0"/>
    <n v="4"/>
    <n v="1"/>
    <n v="3"/>
    <n v="0"/>
    <n v="0"/>
    <n v="3000.5"/>
    <x v="0"/>
  </r>
  <r>
    <n v="1"/>
    <s v="数据分析主管/专员（医药）"/>
    <s v="五险一金"/>
    <s v="职位月薪"/>
    <s v="10001-15000元/月"/>
    <d v="2018-03-12T08:20:28"/>
    <m/>
    <s v="不限"/>
    <s v="本科"/>
    <s v="1人"/>
    <s v="岗位职责：1、进行基础数据库的建立以及数据库的日常信息维护；2、负责公司医药数据库数据电子化和标准化处理；3、分析药品销售数据，提交数据分析报告；4、负责药品基础属性（说明书、药品分类等）数据分析并进行标准化，确保数据规范，使用便利。任职资格：1、本科及以上学历，信息管理与信息系统（医药方向）及医药信息工程（医药方向）相关专业；2、熟练的office办公软件应用能力，掌握相关数据库语言，熟练的数据统计和数据分析能力；3、有责任心、细致严谨、学习能力和执行能力强。"/>
    <s v="深圳市南山区科技中三路1号海王银河科技大厦23楼                                                        查看职位地图"/>
    <s v="100-499人"/>
    <s v="民营"/>
    <s v="医药/生物工程"/>
    <n v="10001"/>
    <n v="15000"/>
    <n v="1"/>
    <n v="4"/>
    <n v="1"/>
    <n v="3"/>
    <n v="0"/>
    <n v="0"/>
    <n v="12500.5"/>
    <x v="0"/>
  </r>
  <r>
    <n v="1"/>
    <s v="数据分析主管"/>
    <s v="五险一金"/>
    <s v="职位月薪"/>
    <s v="8000-12000元/月"/>
    <d v="2018-04-03T10:30:11"/>
    <m/>
    <s v="不限"/>
    <s v="本科"/>
    <s v="1人"/>
    <s v="岗位职责：1）产权交易所及各央企上市公司项目相关信息采集、整理及跟踪；2）通过数据分析、数据挖掘建模，定期产出相关数据分析报告；3）研究、分析相关数据报告，发现数据中隐含的规律、变化和问题，为业务部门提供参考建议4）优质项目信息初步分析及实时发布，以及信息库、投资人库维护。任职要求：1）统计学、经济学、金融学等相关专业；2）熟练使用计算机，精通信息检索、PPT、EXCEL等办公软件，熟练使用SPSS者优先；3）较强的逻辑思维和数据敏感度，做事有条理、执行力强、责任心强；4）从事数据分析经验，认真细致，思维缜密，有较强的学习能力、较强分析能力、资源整合能力和书面表达能力。"/>
    <s v="北京市东城区崇文门外大街16号国瑞城写字楼11层1103室                                                        查看职位地图"/>
    <s v="20-99人"/>
    <s v="民营"/>
    <s v="基金/证券/期货/投资"/>
    <n v="8000"/>
    <n v="12000"/>
    <n v="1"/>
    <n v="4"/>
    <n v="1"/>
    <n v="2"/>
    <n v="0"/>
    <n v="1"/>
    <n v="10000"/>
    <x v="0"/>
  </r>
  <r>
    <n v="1"/>
    <s v="数据统计分析专员"/>
    <s v="节日福利"/>
    <s v="职位月薪"/>
    <s v="6001-8000元/月"/>
    <s v="0002-01-01 00:00:00"/>
    <m/>
    <s v="1-3年"/>
    <s v="本科"/>
    <s v="1人"/>
    <s v="岗位职责：1、结合公司各项业务特性，对数据进行深度挖掘及分析，搭建及应用销售业务数据分析模型；2、输出业务分析报告，为业务发展提供决策支持。任职要求：1、本科或以上学历，统计学、数学、计算机等相关专业优先；2、对数据敏感，精通Office办公软件，SQL数据库软件，3、熟悉常用的统计分析及数据挖掘算法，包括时间序列预测、回归分析，分类算法，聚类算法等；至少熟练掌握一门数据分析工具，如：R语言、SPSS或Python；4、具备良好的沟通表达理解能力，较强的逻辑思维能力。"/>
    <s v="广州市越秀区东风东路力迅商务中心4F                                                        查看职位地图"/>
    <s v="1000-9999人"/>
    <s v="民营"/>
    <s v="物流/仓储"/>
    <n v="6001"/>
    <n v="8000"/>
    <n v="3"/>
    <n v="4"/>
    <n v="1"/>
    <n v="5"/>
    <n v="0"/>
    <n v="0"/>
    <n v="7000.5"/>
    <x v="0"/>
  </r>
  <r>
    <n v="1"/>
    <s v="数据分析工程师"/>
    <s v="每年多次调薪"/>
    <s v="职位月薪"/>
    <s v="6000-10000元/月"/>
    <d v="2018-04-08T08:32:53"/>
    <m/>
    <s v="1-3年"/>
    <s v="本科"/>
    <s v="1人"/>
    <s v="1、了解并熟悉公司业务流程；2、制定信息系统数据规范；3、制定信息系统数据录入规范等；4、对接业务部门需求，制定数据分析方案；5、系统中或许数据，进行数据分析和报表制作，提交业务部门；6、信息系统运行情况分析，分析业务流程运行情况分析，反馈分析结果；7、跟进数据分析结果，提出改善建议，持续跟进改善结果，推动业务、流程优化；任职资格：具有数据分析经验，具备BI报表分析工作经验者优先"/>
    <s v="上海市嘉定区南翔镇嘉好路1690号                                                        查看职位地图"/>
    <s v="500-999人"/>
    <s v="上市公司"/>
    <s v="电子技术/半导体/集成电路"/>
    <n v="6000"/>
    <n v="10000"/>
    <n v="3"/>
    <n v="4"/>
    <n v="1"/>
    <n v="4"/>
    <n v="2"/>
    <n v="0"/>
    <n v="8000"/>
    <x v="0"/>
  </r>
  <r>
    <n v="1"/>
    <s v="数据分析专员"/>
    <s v="五险一金"/>
    <s v="职位月薪"/>
    <s v="4001-6000元/月"/>
    <d v="2018-03-25T19:23:37"/>
    <m/>
    <s v="不限"/>
    <s v="本科"/>
    <s v="1人"/>
    <s v="岗位职责：1.数据分析：根据客户标书提供的数据，使用EXCEL等办公/分析软件，对资料进行清晰的整理及多维度的深度分析，以支持后续的投标工作；2.方案制作：根据数据分析结果及项目经理进行的规划，制作投标方案；3.数据统计：收集毛利报表、仓库利用率等仓储数据报表，并按项目经理要求进行数据统计、核对工作。任职要求：1.大学本科及以上学历，对数据敏感，统计学、数学、计算机等相关专业优先；2.具备基本的英语听说读写能力；3.熟练使用excel/ppt等相关办公软件；4.具备团队合作精神，沟通能力强。"/>
    <s v="上海市嘉定区马陆镇澄浏中路1228号                                                        查看职位地图"/>
    <s v="1000-9999人"/>
    <s v="合资"/>
    <s v="交通/运输"/>
    <n v="4001"/>
    <n v="6000"/>
    <n v="1"/>
    <n v="4"/>
    <n v="1"/>
    <n v="5"/>
    <n v="3"/>
    <n v="0"/>
    <n v="5000.5"/>
    <x v="0"/>
  </r>
  <r>
    <n v="1"/>
    <s v="数据分析主管/专员（医药）"/>
    <s v="五险一金"/>
    <s v="职位月薪"/>
    <s v="10001-15000元/月"/>
    <d v="2018-04-08T08:49:03"/>
    <m/>
    <s v="不限"/>
    <s v="本科"/>
    <s v="1人"/>
    <s v="岗位职责：1、进行基础数据库的建立以及数据库的日常信息维护；2、负责公司医药数据库数据电子化和标准化处理；3、分析药品销售数据，提交数据分析报告；4、负责药品基础属性（说明书、药品分类等）数据分析并进行标准化，确保数据规范，使用便利。任职资格：1、本科及以上学历，信息管理与信息系统（医药方向）及医药信息工程（医药方向）相关专业；2、熟练的office办公软件应用能力，掌握相关数据库语言，熟练的数据统计和数据分析能力；3、有责任心、细致严谨、学习能力和执行能力强。"/>
    <s v="深圳市南山区科技中三路1号海王银河科技大厦23楼                                                        查看职位地图"/>
    <s v="100-499人"/>
    <s v="民营"/>
    <s v="医药/生物工程"/>
    <n v="10001"/>
    <n v="15000"/>
    <n v="1"/>
    <n v="4"/>
    <n v="1"/>
    <n v="3"/>
    <n v="0"/>
    <n v="0"/>
    <n v="12500.5"/>
    <x v="0"/>
  </r>
  <r>
    <n v="1"/>
    <s v="电力系统数据分析师"/>
    <s v="五险一金"/>
    <s v="职位月薪"/>
    <s v="12000-16000元/月"/>
    <d v="2018-04-08T08:28:15"/>
    <m/>
    <s v="不限"/>
    <s v="硕士"/>
    <s v="1人"/>
    <s v="岗位描述：开展电网企业、发电企业运行、生产、营销大数据分析职位要求：1、 电力系统相关专业硕士学位；2、 较强的学习能力、工作态度及工作执行力，能独立完成工作任务；3、 较强的沟通能力和写作能力；4、 具有优秀的理解能力和分解能力及团队合作精神；5、 能够运用SPSS\SAS\MATLAB\R开展统计分析和建模；6、2年以上相关行业工作经验。北京智和管理咨询有限公司系远光软件股份有限公司（002063）旗下子公司本公司现招聘1、3-5名项目经理，年薪30-40万2、3-5名咨询助理，年薪10万-20万五险一金、体检、带薪年假、年终奖、培训、团队建设活动、郊游、聚餐等福利。智和咨询是学习型企业，每年年底老板亲自培训一周，我们希望我们的队友具备良好的学习能力，有看书的习惯，在工作中有良好的态度完成每一个课题。工作地点：北京"/>
    <s v="北京市海淀区莲花苑5号楼4层412"/>
    <s v="20-99人"/>
    <s v="股份制企业"/>
    <s v="专业服务/咨询(财会/法律/人力资源等)"/>
    <n v="12000"/>
    <n v="16000"/>
    <n v="1"/>
    <n v="5"/>
    <n v="1"/>
    <n v="2"/>
    <n v="4"/>
    <n v="0"/>
    <n v="14000"/>
    <x v="0"/>
  </r>
  <r>
    <n v="1"/>
    <s v="数据分析师"/>
    <s v="年底双薪"/>
    <s v="职位月薪"/>
    <s v="10001-15000元/月"/>
    <d v="2018-04-08T09:05:02"/>
    <m/>
    <s v="3-5年"/>
    <s v="本科"/>
    <s v="2人"/>
    <s v="职位描述1.参与银行相关应用系统的数据模型建设;2.负责监管报送类数据咨询;3.负责银行信贷类、风险类业务咨询;4.撰写业务需求分析报告和数据需求分析报告;5.能够准确把握银行的信息需求，撰写符合客户需求的咨询方案，并且形成分析报告;6.能接受出差。任职资格1.本科及以上学历，金融、会计、财务等相关专业;2.掌握金融专业知识，熟悉银行基本知识，2年以上相似工作经验;3.能够熟练使用常用办公软件及数据分析软件;4.对金融类，尤其是银行相关政策、热点有敏锐的洞察力和观察力;5.具有较强的信息收集、整理能力和数据处理能力，以及较强的分析能力;6.适应短期出差;7.有责任心和团队精神，踏实肯干，并能够在压力下工作。"/>
    <s v="将台路普天创新园5号楼二层2041                                                        查看职位地图"/>
    <s v="20-99人"/>
    <s v="民营"/>
    <s v="计算机软件"/>
    <n v="10001"/>
    <n v="15000"/>
    <n v="4"/>
    <n v="4"/>
    <n v="2"/>
    <n v="2"/>
    <n v="0"/>
    <n v="0"/>
    <n v="12500.5"/>
    <x v="0"/>
  </r>
  <r>
    <n v="1"/>
    <s v="数据分析师/Data Analyst"/>
    <s v="五险一金"/>
    <s v="职位月薪"/>
    <s v="10000-18000元/月"/>
    <d v="2018-04-08T08:47:03"/>
    <m/>
    <s v="1-3年"/>
    <s v="本科"/>
    <s v="1人"/>
    <s v="工作职责：1) 负责公司数据分析系统架构的规划、设计与持续优化，整合公司相关的信息化系统以及内外多种数据源，并对数据进行有效的清理与呈现；2) 通过市场数据分析，对客户生命周期行为路径等方面进行深度分析与挖掘，建立用户画像及用户行为驱动模型；3) 对市场活动的关键事件，转化效率等给予数据监控与评估，并形成指标体系，通过日报、周报、月报的形式做数据预警及阶段性分析工作；4) 结合数据及经营情况，落地运营工作，参与网站等渠道与宣传工具的运营推广；5) 为其他公司运营决策、产品方向、销售策略提供数据支持任职要求：1、 数据挖掘、数据计量学、统计学、计算机等相关专业本科（含）以上学历；2、 三年以上数据分析相关工作经验，具有互联网数据挖掘、用户行为分析等经验者优先；3、 熟悉技术基础、熟悉EXCEL、SQL、Tableau等工具；4、 思路敏捷清晰，具有出色的逻辑分析能力和对数据的敏感度，善于发现问题和独立问题解决能力；5、 有敏锐的市场洞察力，有良好的产品意识，保持对行业趋势、产品的好奇心；6、 具备较强的沟通协调能力、团队组织能力、分析判断能力、较强的学习能力和处理问题能力，工作细致严谨、责任心强。"/>
    <s v="北京市北京经济技术开发区宏达工业园5号楼4层"/>
    <s v="100-499人"/>
    <s v="合资"/>
    <s v="医药/生物工程"/>
    <n v="10000"/>
    <n v="18000"/>
    <n v="3"/>
    <n v="4"/>
    <n v="1"/>
    <n v="3"/>
    <n v="3"/>
    <n v="0"/>
    <n v="14000"/>
    <x v="0"/>
  </r>
  <r>
    <n v="1"/>
    <s v="数据分析师"/>
    <m/>
    <s v="职位月薪"/>
    <s v="8001-10000元/月"/>
    <d v="2018-04-08T09:02:06"/>
    <m/>
    <s v="不限"/>
    <s v="不限"/>
    <s v="3人"/>
    <s v="岗位职责：1.系统维护，通过邮件或者电话回答客户提出的各种问题，帮助客户解决问题；2.数据整理与汇总，帮助客户导入导出数据；3.期给客户出一些报告，或按照客户要求出报告；4.参与客户培训，用户使用手册编写及系统功能测试等；任职要求：1.熟悉SQL语句，能独立在Oracle或SQL Server数据库编写复杂的多表查询语句；2.熟练使用Office软件，熟悉Excel函数及透视表；3.较强的沟通能力；4.2~3年的数据库相关的工作经验，尤其是了解客户关系管理系统（CRM）或有医药行业工作经验者优先；5.能独立完成领导交待的任务，工作认真负责。"/>
    <s v="上海市北京西路968号嘉地中心"/>
    <s v="20-99人"/>
    <s v="股份制企业"/>
    <s v="IT服务(系统/数据/维护)"/>
    <n v="8001"/>
    <n v="10000"/>
    <n v="1"/>
    <n v="2"/>
    <n v="3"/>
    <n v="2"/>
    <n v="4"/>
    <n v="0"/>
    <n v="9000.5"/>
    <x v="0"/>
  </r>
  <r>
    <n v="1"/>
    <s v="销售数据分析专员"/>
    <s v="节日福利"/>
    <s v="职位月薪"/>
    <s v="5000-8000元/月"/>
    <s v="0002-01-01 00:00:00"/>
    <m/>
    <s v="1-3年"/>
    <s v="本科"/>
    <s v="1人"/>
    <s v="岗位职责：1、制作销售各指标（消费类型，通过率，人员门店，业绩，产能，增值服务，产品）的日、周、月报表，ppt报告；2、日常数据复核，月度绩效系统数据的复核，销售层级绩效答疑,为其他部门，销售支持，市场部等其他部门做决策提供数据依据；3、完成数据主管交待的其他任务(方案测算，数据获取）；4、熟练基础系统的使用，了解及答疑。任职要求：1、本科及以上学历，经济学、统计学等相关专业；2、一年以上工作经验；3、一年以上报告撰写、数据处理、数据统计分析工作经验、掌握基本的统计学知识，熟练使用excel、ppt等统计分析工具、了解消费金融或金融行业相关知识4、有一定逻辑思维能力、数据分析总结能力、沟通协作能力"/>
    <s v="深圳市福田区福中一路地铁大厦17楼"/>
    <s v="1000-9999人"/>
    <s v="民营"/>
    <s v="基金/证券/期货/投资"/>
    <n v="5000"/>
    <n v="8000"/>
    <n v="3"/>
    <n v="4"/>
    <n v="1"/>
    <n v="5"/>
    <n v="0"/>
    <n v="1"/>
    <n v="6500"/>
    <x v="0"/>
  </r>
  <r>
    <n v="1"/>
    <s v="基因数据分析师(GWAS)"/>
    <m/>
    <s v="职位月薪"/>
    <s v="10001-15000元/月"/>
    <d v="2018-04-08T09:03:33"/>
    <m/>
    <s v="3-5年"/>
    <s v="硕士"/>
    <s v="1人"/>
    <s v="岗位描述：1. 负责基因数据分析GWAS项目规划、实施；2. 负责基因数据分析GWAS平台规划、需求分析；3. 负责基因数据分析GWAS科研项目合作。?任职要求：1. 医学、生物等相关专业硕士及以上学历，有大型GWAS项目实施经验；2. 精通医学统计学，熟练使用常用统计工具；3. 熟悉基因组学，熟悉基因组学常用公共数据库，熟练使用常用生物信息学工具；4. 具备良好的英文阅读和写作能力；5. 学习创新能力强，具备良好的沟通能力和团队合作精神。"/>
    <s v="北京市朝阳区国贸建外soho东区9号楼1702                                                        查看职位地图"/>
    <s v="20-99人"/>
    <s v="民营"/>
    <s v="医疗/护理/美容/保健/卫生服务"/>
    <n v="10001"/>
    <n v="15000"/>
    <n v="4"/>
    <n v="5"/>
    <n v="1"/>
    <n v="2"/>
    <n v="0"/>
    <n v="0"/>
    <n v="12500.5"/>
    <x v="0"/>
  </r>
  <r>
    <n v="1"/>
    <s v="货品数据分析（浙江大东鞋业有限公司）"/>
    <s v="五险一金"/>
    <s v="职位月薪"/>
    <s v="4001-6000元/月"/>
    <d v="2018-04-08T08:42:06"/>
    <m/>
    <s v="1-3年"/>
    <s v="大专"/>
    <s v="1人"/>
    <s v="职位描述：1、整理、统计、录入、分析相关数据，并通过数据分析结果，为运营和策划提供数据支持；2、根据数据进行绩效、运营分析，提出科学合理的改进建议并跟踪实施；3、领导交办的相关事宜；任职条件：1、大专及以上学历，可接受应届生；2、熟练使用Office办公软件；良好的数据敏感度，能从海量数据提炼核心结果；3、逻辑性强，具备一定的数据分析、总结归纳能力；工作时间：早8:30-晚17:00联系方式：15910565611（刘经理）"/>
    <s v="北京市丰台区木樨园桥金泰商贸大厦533室                                                        查看职位地图"/>
    <s v="10000人以上"/>
    <s v="民营"/>
    <s v="零售/批发"/>
    <n v="4001"/>
    <n v="6000"/>
    <n v="3"/>
    <n v="3"/>
    <n v="1"/>
    <n v="6"/>
    <n v="0"/>
    <n v="0"/>
    <n v="5000.5"/>
    <x v="0"/>
  </r>
  <r>
    <n v="1"/>
    <s v="数据分析师"/>
    <s v="节日福利"/>
    <s v="职位月薪"/>
    <s v="8001-10000元/月"/>
    <d v="2018-04-04T10:29:25"/>
    <m/>
    <s v="3-5年"/>
    <s v="本科"/>
    <s v="1人"/>
    <s v="岗位职责：1、负责监控后台运营数据；2、负责所有运营数据、财务数据的统计分析，并为市场及营销方案提供数据支持；3、定期整理运营数据报告；4、对接总部运营中心，针对总部输出数据进行分析及沟通；任职要求：1、本科及以上学历，统计学、数学专业等相关专业毕业；2、有1-3年数据统计或数据运营工作经验；3、精通主流数据分析软件工具；4、有分时租赁行业相关经验者优先；"/>
    <s v="北京市西城区西直门外大街辛137号宝蓝金融创新中心A厅308室"/>
    <s v="100-499人"/>
    <s v="民营"/>
    <s v="互联网/电子商务"/>
    <n v="8001"/>
    <n v="10000"/>
    <n v="4"/>
    <n v="4"/>
    <n v="1"/>
    <n v="3"/>
    <n v="0"/>
    <n v="0"/>
    <n v="9000.5"/>
    <x v="0"/>
  </r>
  <r>
    <n v="1"/>
    <s v="高级数据分析师（新零售事业部）"/>
    <s v="五险一金"/>
    <s v="职位月薪"/>
    <s v="10000-20000元/月"/>
    <d v="2018-04-08T09:17:30"/>
    <m/>
    <s v="3-5年"/>
    <s v="本科"/>
    <s v="1人"/>
    <s v="·岗位职责：1、和业务部门对接数据需求，通过沟通和交流，形成数据产品解决方案；2、深入思考业务场景，构建业务线特征的整体指标体系，帮助业务监控并且定位问题；3、配合数据开发进行数据建模；4、寻找如何用数据驱动业务，形成固化报表，提升数据支持运营能力；5、满足业务方部分临时数据需求的提取，为后续固化报表及数据产品做准备；6、对目标用户进行培训推广报表的使用；7、数据产品平台功能的优化、权限的管理设计、控制。·任职要求：1、本科以上学历，3年以上工作经验，喜欢深度思考，愿意挖掘事物背后潜藏的本质，有连锁超市/便利店、电商业务背景优先；2、对数据如何驱动业务有一定的思考；3、喜欢通过数据发掘业务中存在的问题点和机会；4、具备良好的业务理解能力、逻辑思维能力、表达能力；5、工作态度认真，喜欢主动交流，主动寻求问题的解决方案；6、本科以上学历，数学、统计学、计算机相关专业更好；7、必备工具SQL EXCEL,熟悉相关工具：axure、xmind等。"/>
    <s v="上海市浦东新区陆家嘴环路166号未来资产大厦205室                                                        查看职位地图"/>
    <s v="20-99人"/>
    <s v="民营"/>
    <s v="房地产/建筑/建材/工程"/>
    <n v="10000"/>
    <n v="20000"/>
    <n v="4"/>
    <n v="4"/>
    <n v="1"/>
    <n v="2"/>
    <n v="0"/>
    <n v="0"/>
    <n v="15000"/>
    <x v="0"/>
  </r>
  <r>
    <n v="1"/>
    <s v="数据分析专员"/>
    <m/>
    <s v="职位月薪"/>
    <s v="5000-8000元/月"/>
    <d v="2018-04-08T09:10:57"/>
    <m/>
    <s v="1-3年"/>
    <s v="大专"/>
    <s v="1人"/>
    <s v="岗位职责:工作内容：1、对招标文件和报价要求的消化，组织报价相关情报的收集和调研，建立报价模型，用于测算和模拟最优报价，通过严谨的模型推理，以提高报价准确度；?2、对重点投标项目进行数据分析，形成分析报告，并组织专题数据分析会商定整改方案，并对整改过程有跟进记录，组织复盘会；3、收集到的行业和竞争对手相关的数据进行分析，形成分析报告，用于营销业务决策参考；                                                             4、对行业成本进行收集、总结分析，形成分析报告，并配合产品部降成本分析会商定整改方案，并对整改过程有跟进记录，组织复盘会。职位要求：1、大专及以上，数理专业，统计学专业优先；2、熟悉掌握EXCEL（常规函数、数据透视表、图标制作等）等数据工具；3、有市场调研分析、投标分析经验优先；4、具有良好的分析报告撰写能力，能迅速掌握与公司业务相关的各类知识；5、对数据敏感，良好的逻辑思维能力与沟通能力、工作细致、具备较强的学习能力及及理解能力。"/>
    <s v="深圳市光明新区公明办事处塘家社区高新科技园汇业路南科信小区第1栋"/>
    <s v="500-999人"/>
    <s v="股份制企业"/>
    <s v="通信/电信/网络设备"/>
    <n v="5000"/>
    <n v="8000"/>
    <n v="3"/>
    <n v="3"/>
    <n v="1"/>
    <n v="4"/>
    <n v="4"/>
    <n v="0"/>
    <n v="6500"/>
    <x v="0"/>
  </r>
  <r>
    <n v="1"/>
    <s v="数据分析师（管培生）"/>
    <s v="五险一金"/>
    <s v="职位月薪"/>
    <s v="4001-6000元/月"/>
    <d v="2018-04-05T08:50:21"/>
    <m/>
    <s v="不限"/>
    <s v="本科"/>
    <s v="3人"/>
    <s v="1、需计算机、数学或相关专业学位2、需全日制本科或以上学历3、各项专业成绩优异，英语4级以上4、有较好的语言表达能力5、有较强的团队合作精神6、性格乐观向上、积极进取，对于工作压力有一定的承受能力，并懂得自我调节7、身体健康无重大疾病8、在校期间有课外活动或担任校内管理工作者优先工作内容：1.学习数据库管理软件，熟悉数据处理流程。2.配合数据管理员，完成数据的初步存储、传输、筛选等工作3.协助项目组其他成员进行工作开展，完成数据相关工作4.配合编写项目文档、质量记录以及其他有关文档。（管培生：管理培训生。欢迎无经验者前来面试。注：此薪资为管培生转正后薪资。）"/>
    <s v="上海外高桥保税区富特西一路473号3楼200131                                                        查看职位地图"/>
    <s v="20-99人"/>
    <s v="国企"/>
    <s v="IT服务(系统/数据/维护)"/>
    <n v="4001"/>
    <n v="6000"/>
    <n v="1"/>
    <n v="4"/>
    <n v="3"/>
    <n v="2"/>
    <n v="6"/>
    <n v="0"/>
    <n v="5000.5"/>
    <x v="0"/>
  </r>
  <r>
    <n v="1"/>
    <s v="数据分析"/>
    <s v="五险一金"/>
    <s v="职位月薪"/>
    <s v="面议"/>
    <d v="2018-04-03T10:13:21"/>
    <m/>
    <s v="3-5年"/>
    <s v="本科"/>
    <s v="1人"/>
    <s v="岗位职责：1. 完成公司财务月报制作；2. 财务数据分析；3. 监控公司物流运费情况；4. 监督销售订单毛利情况；5. 库存成本控制；6. 协助完成公司内部审计工作。任职要求：1. 统招本科及以上学历，财务、审计相关专业；2. 3~5年财务工作经验，有会计事务所工作经历者优先考虑；3. 能适应英文的工作环境，英语书面流利，口语能与外国同事沟通；4. 优秀的Excel能力，掌握审计方面相关知识。"/>
    <s v="北京市顺义天竺空港工业区B区裕华路甲25号                                                        查看职位地图"/>
    <s v="100-499人"/>
    <s v="外商独资"/>
    <s v="房地产/建筑/建材/工程"/>
    <m/>
    <m/>
    <n v="4"/>
    <n v="4"/>
    <n v="1"/>
    <n v="3"/>
    <n v="7"/>
    <n v="0"/>
    <n v="0"/>
    <x v="0"/>
  </r>
  <r>
    <n v="1"/>
    <s v="数据分析"/>
    <s v="五险一金"/>
    <s v="职位月薪"/>
    <s v="6000-12000元/月"/>
    <d v="2018-04-04T08:55:07"/>
    <m/>
    <s v="不限"/>
    <s v="本科"/>
    <s v="30人"/>
    <s v="岗位职责数据分析、数据挖掘、行为预测模型开发、数据质量分析职位要求1、熟悉数据库查询脚本,如oracle或者hive等数据库脚本的编写；2、熟练使用java,r,python语言中的一种或者是多种,进行数据分析工作；3、熟练掌握excel、word、ppt等相关文档处理工具；4、具有相应的数理统计、数学建模和数据分析等相关知识。岗位要求1、对数据敏感,较强的分析洞察能力,良好的语言表达沟通能力,能独立分析和解决问题；2、本科及以上学历,计算机、通信、软件、数学、统计学等相关专业；3、工作态度认真,责任心强,细致耐心。"/>
    <s v="北京，大连，广州，贵州，杭州，合肥，南宁，呼和浩特，青岛，上海，沈阳，石家庄，苏州，太原，天津，武汉，乌鲁木齐，长春，郑州，重庆                                                        查看职位地图"/>
    <s v="500-999人"/>
    <s v="股份制企业"/>
    <s v="计算机软件"/>
    <n v="6000"/>
    <n v="12000"/>
    <n v="1"/>
    <n v="4"/>
    <n v="30"/>
    <n v="4"/>
    <n v="4"/>
    <n v="0"/>
    <n v="9000"/>
    <x v="0"/>
  </r>
  <r>
    <n v="1"/>
    <s v="数据分析员"/>
    <s v="五险一金"/>
    <s v="职位月薪"/>
    <s v="4500-6000元/月"/>
    <d v="2018-03-26T15:38:10"/>
    <m/>
    <s v="1-3年"/>
    <s v="大专"/>
    <s v="1人"/>
    <s v="岗位职责：1、能熟练使用办公软件 及PPT制作，懂柜体机构，具备板式家具流程的工作经验，有一定的书写能力，思维逻辑能力强；2、对接售后与生产，对每日、每月售后数据分析并公布；每周会议PPT制作和会议PPT讲解；3、热情开朗，善于沟通交流，表达能力强，工作认真负责。任职要求：1、大专或大专以上学历，计算机专业和文笔优秀者优先考虑；2、能熟练运用常用的办公软件，熟悉PPPT制作及PPT讲解；3、熟悉数据分析。"/>
    <s v="广州开发区东区连云路8号                                                        查看职位地图"/>
    <s v="1000-9999人"/>
    <s v="上市公司"/>
    <s v="家居/室内设计/装饰装潢"/>
    <n v="4500"/>
    <n v="6000"/>
    <n v="3"/>
    <n v="3"/>
    <n v="1"/>
    <n v="5"/>
    <n v="2"/>
    <n v="0"/>
    <n v="5250"/>
    <x v="0"/>
  </r>
  <r>
    <n v="1"/>
    <s v="数据分析员"/>
    <s v="节日福利"/>
    <s v="职位月薪"/>
    <s v="4001-6000元/月"/>
    <d v="2018-04-07T15:44:35"/>
    <m/>
    <s v="1-3年"/>
    <s v="大专"/>
    <s v="1人"/>
    <s v="数据分析员一、岗位职责：1、数据收集，筛选，分类，对数据进行深度挖掘并编制工作报告；2、向各部门提供各类准确运营数据及报表，并提出各项解决方案，支持其它业务部门的发展；3、建立数据分析系统及流程，搭建有效支持的数据平台以及运营体系；二、任职要求：1、大专以上学历；2、做事细心、稳定性高、条理性强；3、有呼叫中心管理经验；4、有销售或销售管理相关经验，擅长销售团队数据分析；三、薪酬福利：1、5天8小时、薪资面议；2、各种法定节假日及福利制度齐全，如社保公积金、年度体检、年度激励、节日礼品、旅游、拓展、月文化活动、糖水等；3、公司设有培训学院，完善专业的培训体系助您持续学习与成长；4、工作氛围好，信任放权的企业文化，有一帮年轻活力的工作伙伴；【面试地址】：广州市天河区广汕一路715号点动星宇创意园2号楼；【面试时间】：周一至周五：上午9点---11点，下午2点---4点；【路线指引】：6号线龙洞地铁、公交站榄元村/华美路【工作地点】：广州市越秀区越秀南路208号喜尔宾大厦"/>
    <s v="广州市越秀区越秀南路208号喜尔宾大厦"/>
    <s v="1000-9999人"/>
    <s v="民营"/>
    <s v="通信/电信运营、增值服务"/>
    <n v="4001"/>
    <n v="6000"/>
    <n v="3"/>
    <n v="3"/>
    <n v="1"/>
    <n v="5"/>
    <n v="0"/>
    <n v="0"/>
    <n v="5000.5"/>
    <x v="0"/>
  </r>
  <r>
    <n v="1"/>
    <s v="生物信息数据分析工程师"/>
    <s v="创业公司"/>
    <s v="职位月薪"/>
    <s v="8000-16000元/月"/>
    <d v="2018-04-08T08:50:44"/>
    <m/>
    <s v="3-5年"/>
    <s v="中专"/>
    <s v="1人"/>
    <s v="岗位职责：1、充分利用生物信息分析方法、统计分析方法、计算生物学分析工具按时按质完成生物信息分析工作（包括但不限于基因组、转录组的组装和后续功能分析、比较基因组学分析、芯片数据分析等）2、使用主流工具与编写脚本负责规划与开展研究项目组学数据分析工作；3、负责数据分析平台的建设和应用程序的开发与部署工作，通过团队协作，完成大中型数据处理、分析和挖掘的程序编写；4、按时完成所分配的各种数据分析任务。5、根据客户的具体要求，进行数据的整理和分析，出具分析报告并负责对所处理数据的结果进行问题解答。任职要求：1、生物信息学、生物统计、计算机以及相关专业专科以上学历，组学数据分析1年工作经验或优秀应届毕业生；2、具备高通量生物数据分析、生物信息学分析、基因芯片分析工作经验者优先。熟悉以下一个或多个领域的数据分析处理：基因组学，新一代基因测序，基因表达，系统生物学，统计遗传，数理模型。3、熟悉Python/Perl任意一门语言者优先，或熟练使用R/C/C++任意一门编程语言。4、熟练使用Linux操作系统，熟悉生物信息数据常规分析流程，及常规分析软件。（如cytoscape、emboss、blast，clustalw，clustrer等）；熟悉常用生物网站。5、有算法设计、软件开发以及生物信息工作经验者优先，有项目管理经验者优先。6、英语优秀，专业水平优良，能流利阅读并理解行业内相关英文科技文献。7、工作主动性和责任心强，耐心仔细，积极好学，有强烈的事业心和团队合作精神。"/>
    <s v="北京市昌平区超前路北控宏创科技园5号楼                                                        查看职位地图"/>
    <s v="20-99人"/>
    <s v="民营"/>
    <s v="计算机软件"/>
    <n v="8000"/>
    <n v="16000"/>
    <n v="4"/>
    <n v="1"/>
    <n v="1"/>
    <n v="2"/>
    <n v="0"/>
    <n v="0"/>
    <n v="12000"/>
    <x v="0"/>
  </r>
  <r>
    <n v="1"/>
    <s v="客服专员兼数据分析员"/>
    <s v="五险一金"/>
    <s v="职位月薪"/>
    <s v="7000-10000元/月"/>
    <d v="2018-04-04T08:31:45"/>
    <m/>
    <s v="不限"/>
    <s v="本科"/>
    <s v="1人"/>
    <s v="岗位职责：1、负责400电话坐席，接听客户来电；2、负责客户关系维护；3、负责客户的对接及运营问题、需求对接及问题跟踪；4、研究跨境电子商务进出口政策变动；5、跨境进出口市场环境及发展趋势研究；5、上海口岸跨境进出口数据统计、分析，提供相应数据支持；6、其他口岸跨境进出口数据搜集、统计、分析，提供数据支持；7、及时向公司领导上报信息数据，做好相关记录。任职要求：1、善于与人沟通、合作，有良好的服务意识；2、本科以上学历，国际贸易，客户服务，数据分析工作经验者优先；3、熟练使用PPT、EXCEL，会使用SPSS等其他数据分析软件；4、思维灵活，思路清晰，具有较强的学习与探索能力和逻辑思维能力；5、有良好的合作精神和沟通能力。"/>
    <s v="上海市浦东新区张江镇博霞路185号5F"/>
    <s v="20-99人"/>
    <s v="国企"/>
    <s v="互联网/电子商务"/>
    <n v="7000"/>
    <n v="10000"/>
    <n v="1"/>
    <n v="4"/>
    <n v="1"/>
    <n v="2"/>
    <n v="6"/>
    <n v="0"/>
    <n v="8500"/>
    <x v="0"/>
  </r>
  <r>
    <n v="1"/>
    <s v="数据分析师"/>
    <m/>
    <s v="职位月薪"/>
    <s v="10000-18000元/月"/>
    <d v="2018-04-08T08:08:42"/>
    <m/>
    <s v="1-3年"/>
    <s v="不限"/>
    <s v="2人"/>
    <s v="职位：数据工程师?职位描述1.基于 Hadoop 系统的分布式大数据处理平台的设计与实施；2.分布式技术研究，及关键技术的开发工作；3.参与相关数据平台系统的开发与调试；4.独立承担技术支持与开发服务工作；5.能按时保值保量地完成项目经理或技术经理分配的任务；?岗位要求1.大专及以上学历，2年以上工作经验；2.精通Java编程,熟悉开源框架：spring,bootstrap3.熟悉Linux/Unix系统，包括Shell/Python等脚本编码和软件开发等；4.熟悉Hadoop、Hive、HBase、spark、storm等相关开源项目，有一年以上从事hadoop分布式系统的设计、开发、运维工作经验；"/>
    <s v="宝山区漠河路600号                                                        查看职位地图"/>
    <s v="100-499人"/>
    <s v="民营"/>
    <s v="互联网/电子商务"/>
    <n v="10000"/>
    <n v="18000"/>
    <n v="3"/>
    <n v="2"/>
    <n v="2"/>
    <n v="3"/>
    <n v="0"/>
    <n v="0"/>
    <n v="14000"/>
    <x v="0"/>
  </r>
  <r>
    <n v="1"/>
    <s v="大数据分析专员"/>
    <s v="全勤奖"/>
    <s v="职位月薪"/>
    <s v="15001-20000元/月"/>
    <d v="2018-04-08T09:09:35"/>
    <m/>
    <s v="1-3年"/>
    <s v="本科"/>
    <s v="2人"/>
    <s v="职位描述：1、负责数据库的安全数据分析和防攻击建模课题的研究，利用数据分析的方法解决安全类问题；2. 安全事件追踪与分析（网络数据和设备日志的分析）；分布式平台应用开发（Hadoop/CDH）；3. 互联网基础数据(flow,dns,流量等)和产品日志的收集与分析；4、负责构建数据仓库（设计、开发、维护），大数据处理架构搭建；5、基于cloudera的Hadoop、Spark、Kudu、Impala技术的海量数据自动化分析处理和统计工作；支持业务线数据需求。职位要求：1、了解常用的网络协议，能熟练使用wireshark等网络分析工具，了解网络安全、熟悉各类安全产品；熟悉Flume、Kafka、Storm、Spark、Hive、Kudu、Impala等大数据技术, 至少精通其中三项以上；2、有海量数据分析和统计相关经验者优先；3、本科以上学历，熟练掌握Java语言，MapReduce编程，脚本语言Shell/Python/Perl之一优先；4、对于了解样本分析、精通数据挖掘、有数据挖掘的项目经验(spark mlib/R packages/scikit-learn)者优先考虑；5、了解支付行业风控技术与方法，熟悉搭建数据风控流程优先。"/>
    <s v="深圳市福田区车公庙天安数码城创新一期A座1404                                                        查看职位地图"/>
    <s v="20-99人"/>
    <s v="民营"/>
    <s v="互联网/电子商务"/>
    <n v="15001"/>
    <n v="20000"/>
    <n v="3"/>
    <n v="4"/>
    <n v="2"/>
    <n v="2"/>
    <n v="0"/>
    <n v="0"/>
    <n v="17500.5"/>
    <x v="0"/>
  </r>
  <r>
    <n v="1"/>
    <s v="临床试验数据统计分析师（实习）"/>
    <s v="五险一金"/>
    <s v="职位月薪"/>
    <s v="4001-6000元/月"/>
    <d v="2018-04-08T10:35:47"/>
    <m/>
    <s v="不限"/>
    <s v="本科"/>
    <s v="5人"/>
    <s v="工作职责：(1)?全面负责公司临床试验项目的统计相关工作；(2)?负责试验设计，完成样本量估算和统计检验效能的计算；(3)?撰写统计分析计划，包括针对每个研究的分析表格设计；(4)?负责数据管理相关工作；(5)?负责随机化与设盲；(6)?协同数据管理员构建数据库；(7)?确定数据库中的关键变量；(8)?编写SAS程序以生成表格、列表、图表和统计分析结果；(9)?参与盲态审核，与数据管理员协同制定盲态审核报告；(10)?撰写统计分析报告；?任职要求：1、统计学、计算机、数学与应用数学等相关专业，本科及以上学历；2、能运用SAS进行编程工作；3、具备钻研精神，逻辑思维能力强；4、电脑相关知识：?SAS、Word、Excel、PowerPoint；5、英文四级或六级，读写熟练。"/>
    <s v="北京市海淀区车公庄西路19号华通大厦B座北塔"/>
    <s v="500-999人"/>
    <s v="合资"/>
    <s v="医药/生物工程"/>
    <n v="4001"/>
    <n v="6000"/>
    <n v="1"/>
    <n v="4"/>
    <n v="5"/>
    <n v="4"/>
    <n v="3"/>
    <n v="0"/>
    <n v="5000.5"/>
    <x v="0"/>
  </r>
  <r>
    <n v="1"/>
    <s v="高级数据分析师"/>
    <s v="节日福利"/>
    <s v="职位月薪"/>
    <s v="10000-20000元/月"/>
    <s v="0002-01-01 00:00:00"/>
    <m/>
    <s v="不限"/>
    <s v="本科"/>
    <s v="1人"/>
    <s v="岗位职责:1. 基于大数据分析，为旅游技术产品的设计、运营，为会员生命周期管理，为营销、客户服务等业务决策提供科学的数据分析, 根据数据分析结果提出业务策略建议；2. 通过挖掘、分析海量数据，建立具备解释力和预测力的数学模型；3. 利用数据挖掘技术分析、预测用户的行为，发现用户的偏好特征；对老用户及潜在目标用户行为进行分析、建模，找到目标人群, 验证效果,并根据用户反馈来持续优化模型。4．深度理解公司业务，建立数据分析模型，分析挖掘出数据背后的价值；5．数据反馈体系的建立与优化；6．构建用户画像任职要求:1．计算机、数学、统计学相关专业本科及以上学历，2年以上互联网数据分析相关工作经验，具有大规模数据处理经验者优先考虑；2．有4年以上数据分析相关工作经验，有互联网旅游行业数据分析工作经验者优先；3．熟练编写SQL，熟悉关系型数据库MySQL, SQL Server等, 熟悉分布式数据仓库Hive；4．精通数据统计分析原理，能熟练运用SPSS、SAS、R等主流数据分析软件工具至少一种，有成功建模者优先；5．精通office办公工作，熟练使用excel；6．对数据挖掘、时间序列分析、聚类分析、因子分析、遗传算法、神经网络等有经验者优先；7．需要具有良好的逻辑思维能力、沟通能力、报告撰写能力及执行力；8．学习能力强，数据敏感度高；"/>
    <s v="上海市徐汇区宜山路1388弄民润大厦"/>
    <s v="100-499人"/>
    <s v="民营"/>
    <s v="互联网/电子商务"/>
    <n v="10000"/>
    <n v="20000"/>
    <n v="1"/>
    <n v="4"/>
    <n v="1"/>
    <n v="3"/>
    <n v="0"/>
    <n v="0"/>
    <n v="15000"/>
    <x v="0"/>
  </r>
  <r>
    <n v="1"/>
    <s v="数据分析岗"/>
    <s v="住房补贴"/>
    <s v="职位月薪"/>
    <s v="10000-20000元/月"/>
    <d v="2018-04-08T09:15:46"/>
    <m/>
    <s v="1-3年"/>
    <s v="本科"/>
    <s v="2人"/>
    <s v="岗位职责：1、 负责公司内已有数据的统计分析，利用其对未来发展趋势提供预测等工作；2、 负责建立公司级的数据管控标准，制定实施计划并督促执行建立数据标准及规范，发现数据问题，并进行治理与改进；3、 参与数据仓库平台模型实施和维护；4、 参与大数据平台项目的设计、部署和开发；5、 负责与业务及支持部门进行沟通，满足其数据灵活查询、统计及分析的需求；6、 开展数据挖掘分析模型、方法、工具等方面的研究和应用推广,为业务决策提供精准的数据支持。任职要求：1、熟练使用至少一种数据库产品，如Oracle、Mysql等，可熟练使用SQL实现复杂业务查询；2、熟练掌握并操作至少一种统计软件，如SPSS、SAS、R等；3、熟悉hive/hadoop,spark,mllib,Graphx,tableau等工具与框架，有大数据应用程序开发经验者优先；4、具有较强的利用数据分析/挖掘，解决业务问题的能力，具有良好的沟通、表达能力，较强的团队合作意识。5、2年以上数据分析或大数据开发经验。"/>
    <s v="北京市海淀区中关村大街22号中科大厦"/>
    <s v="500-999人"/>
    <s v="合资"/>
    <s v="银行"/>
    <n v="10000"/>
    <n v="20000"/>
    <n v="3"/>
    <n v="4"/>
    <n v="2"/>
    <n v="4"/>
    <n v="3"/>
    <n v="0"/>
    <n v="15000"/>
    <x v="0"/>
  </r>
  <r>
    <n v="1"/>
    <s v="数据分析师"/>
    <s v="节日福利"/>
    <s v="职位月薪"/>
    <s v="5000-10000元/月"/>
    <d v="2018-04-04T09:24:06"/>
    <m/>
    <s v="3-5年"/>
    <s v="本科"/>
    <s v="1人"/>
    <s v="岗位职责：1、对产品和服务相关的用户和运营数据进行收集整理、统计分析、挖掘，建模分析和预测， 来让数据产生业务价值；2、合理运用数据科学算法对行为数据进行深度挖掘，分析潜在的规律趋势，协助业务策略优化。任职要求：大数据处理平台相关经验者优先"/>
    <s v="广州市番禺区"/>
    <s v="20-99人"/>
    <s v="国企"/>
    <s v="农/林/牧/渔"/>
    <n v="5000"/>
    <n v="10000"/>
    <n v="4"/>
    <n v="4"/>
    <n v="1"/>
    <n v="2"/>
    <n v="6"/>
    <n v="0"/>
    <n v="7500"/>
    <x v="0"/>
  </r>
  <r>
    <n v="1"/>
    <s v="数据挖掘分析实习生"/>
    <m/>
    <s v="职位月薪"/>
    <s v="2001-4000元/月"/>
    <d v="2018-04-04T09:14:03"/>
    <m/>
    <s v="无经验"/>
    <s v="硕士"/>
    <s v="2人"/>
    <s v="岗位职责：1、用统计、机器学习的方法，结合预测的天气状况，预报未来的天气污染物浓度；2、涉及到数据处理、模型实现、算法选择、模型计算环境部署和模型优化。任职要求：1、了解统计、机器学习；能人用R或Python进行数据分析；2、熟悉常用的统计方法，如假设检验、相关分析、因子分析、聚类分析等3、硕士及以上学历，统计或数学专业优先考虑；4、至少3天以上的时间实习。"/>
    <s v="北京市海淀区创业路8号群英科技园3号楼B1层                                                        查看职位地图"/>
    <s v="100-499人"/>
    <s v="民营"/>
    <s v="计算机软件"/>
    <n v="2001"/>
    <n v="4000"/>
    <n v="0"/>
    <n v="5"/>
    <n v="2"/>
    <n v="3"/>
    <n v="0"/>
    <n v="0"/>
    <n v="3000.5"/>
    <x v="2"/>
  </r>
  <r>
    <n v="1"/>
    <s v="数据分析建模经理（深圳）"/>
    <s v="五险一金"/>
    <s v="职位月薪"/>
    <s v="20000-30000元/月"/>
    <d v="2018-04-08T09:48:12"/>
    <m/>
    <s v="3-5年"/>
    <s v="本科"/>
    <s v="1人"/>
    <s v="岗位职责：1、利用大量数据和外部数据针对客户信用建立风险评级模型，评估客户的潜在信用风险；2、通过针对客户的行为模式分析，对违约预测和准确市场销售提供支持；????????????????????????????3、带领团队建立风险追踪报告体系，每日从大量数据中抽取风险特征、动态，及时调整风险策略。任职资格：1、统计学、信息管理与计算机等相关专业本科以上学历；?????????????????????????????????????????????????2、3年以上数据分析、挖掘、建模领域相关工作经验；????????????????????????????????????????????????3、精通Spss，SAS、R等统计分析软件,?熟悉数据库；??????????????????????????????????????????????????????????4、具有深厚的统计学、数据挖掘知识，参与过比较完整的数据采集、整理、分析和建模工作；5、对SQL?SERVER或ORACLE数据库体系结构有一定理解和认识?；?????????????????????????????????????????????6、有过建立信用风险模型经验。"/>
    <s v="深圳市南山区海德三道天利名城C座2103                                                        查看职位地图"/>
    <s v="1000-9999人"/>
    <s v="股份制企业"/>
    <s v="基金/证券/期货/投资"/>
    <n v="20000"/>
    <n v="30000"/>
    <n v="4"/>
    <n v="4"/>
    <n v="1"/>
    <n v="5"/>
    <n v="4"/>
    <n v="1"/>
    <n v="25000"/>
    <x v="0"/>
  </r>
  <r>
    <n v="1"/>
    <s v="python开发（数据爬取分析开发工程师）"/>
    <s v="五险一金"/>
    <s v="职位月薪"/>
    <s v="8000-16000元/月"/>
    <d v="2018-04-03T10:49:02"/>
    <m/>
    <s v="1-3年"/>
    <s v="本科"/>
    <s v="3人"/>
    <s v="岗位职责：1、抓取全国范围内的运营商网站爬虫，並解析关键数据；2、开发各类爬虫功能模块开发，简化数据爬取开发时间；3、维护与优化既有爬虫系统的效能与稳定性；4、建构自动化测试报警系统，提高爬虫的爬取成功率与缩短爬取失败时间；5、提供所需开发项目的技术解决方案，并在开发中建立相关技术文档；6、指导与分享各类型困难站点网络封包解析技巧。任职要求：1、至少一至三年 python 开发经验；2、开发过爬虫并实际有爬取网络数据经验；3、熟悉Linux系统；4、熟悉 git 代码管控；5、善于与团队沟通合作。加分条件：1、熟悉自然语言处理(NLP)与机器学习(machine learning)相关技术；2、提供任何曾经开发的git代码供参考。公司简介http://www.dianhua.cn/可信号码数据中心https://www.kexinhaoma.org/电话邦——电话号码生态圈的构建者，明星互联网公司，主要产品为陌生号码识别、仿冒电话、智能短信、可视化语音IVR、生活黄页，主要投资方由晨兴资本（Morningside）、纪源资本（GGV）、DST、小米公司、龙腾资本等知名投资商组成，目前在国内市场处于领先地位， 2015年开拓美国、印度等国际市场。电话邦现已收录了6500万+商业机构的8500万个电话号码，有12亿＋的总数据量。电话邦先后与三星、华为、小米、联想、中兴、魅族、OPPO、VIVO、奴比亚、金立等手机厂商，中国移动、中国联通等通信运营商，百度、阿里、腾讯、UC浏览器、微信电话本、乐蛙、蜗牛移动、美图、LBE安全大师、公信卫士等软件商达成战略合作，致力于为移动互联网用户提供全方位的通信体验和便捷的生活服务。公司福利：五险一金+补充医疗+年终奖+餐补+水果饮料冰块畅享+带薪年假+节日福利+年度健康体检+各种团建活动+蓬勃有爱的公司氛围+每周技术（产品）交流会+良好的职业规划与发展空间"/>
    <s v="北京市朝阳区来广营创远路36号院朝来科技园14号楼4层                                                        查看职位地图"/>
    <s v="100-499人"/>
    <s v="股份制企业"/>
    <s v="互联网/电子商务"/>
    <n v="8000"/>
    <n v="16000"/>
    <n v="3"/>
    <n v="4"/>
    <n v="3"/>
    <n v="3"/>
    <n v="4"/>
    <n v="0"/>
    <n v="12000"/>
    <x v="0"/>
  </r>
  <r>
    <n v="1"/>
    <s v="数据统计分析专员（包吃住接受应届生）"/>
    <s v="五险一金"/>
    <s v="职位月薪"/>
    <s v="4000-7000元/月"/>
    <d v="2018-04-03T08:57:56"/>
    <m/>
    <s v="不限"/>
    <s v="不限"/>
    <s v="1人"/>
    <s v="【岗位职责】1、业务开发；2、客户关系维护；3、市场调研；4、指标及日常运营数据统计与分析。【任职要求】1、逻辑思维敏捷、清晰；2、表达、沟通、交际能力强；3、具备物流及相关工作从业经验两年及以上；4、数据统计分析与运用；5、具备业务洽谈能力、熟练办公软件。【薪资待遇】面议【其它福利】包吃包住等【面试地址】上海市青浦区明珠路1168号【联系方式】021-39885209 、18521575180汤***、18521575152王***"/>
    <s v="上海市青浦区明珠路1168号"/>
    <s v="10000人以上"/>
    <s v="上市公司"/>
    <s v="交通/运输"/>
    <n v="4000"/>
    <n v="7000"/>
    <n v="1"/>
    <n v="2"/>
    <n v="1"/>
    <n v="6"/>
    <n v="2"/>
    <n v="0"/>
    <n v="5500"/>
    <x v="0"/>
  </r>
  <r>
    <n v="1"/>
    <s v="数据分析岗"/>
    <s v="节日福利"/>
    <s v="职位月薪"/>
    <s v="8001-10000元/月"/>
    <d v="2018-04-08T08:45:31"/>
    <m/>
    <s v="不限"/>
    <s v="本科"/>
    <s v="1人"/>
    <s v="岗位职责：1、收集、统计公司日常业务经营数据，建立、完善数据库，进行业务动态监控与业务通报，数据准确分析合理；  2、汇总、编制公司各机构各月业务、基础活动报表； 3、每月基础活动、业务方案结算； 4、根据业务竞赛方案及绩优情况制作并下发报表； 5、配合做好业务经营分析报告，进行风险提示并提出合理建议；  6、根据保监要求提出工作优化建议并贯彻落实。  职位要求：  1、全日制本科及以上学历，经济/金融类、统计类或计算机类相关专业； 2、1年以上统计、分析类工作经验优先； 3、熟练使用OFFICE办公软件（EXCEL、PPT、WORD），熟练使用SQL优先；  4、良好的逻辑分析能力和沟通协调能力，能够应对巨大的工作压力和挑战，工作认真、细致，对数据敏感。工作地点：地铁10号线安贞门站附近"/>
    <s v="北京市复兴门内大街158号远洋大厦F6层东区"/>
    <s v="1000-9999人"/>
    <s v="股份制企业"/>
    <s v="保险"/>
    <n v="8001"/>
    <n v="10000"/>
    <n v="1"/>
    <n v="4"/>
    <n v="1"/>
    <n v="5"/>
    <n v="4"/>
    <n v="0"/>
    <n v="9000.5"/>
    <x v="0"/>
  </r>
  <r>
    <n v="1"/>
    <s v="excel数据分析"/>
    <s v="五险一金"/>
    <s v="职位月薪"/>
    <s v="6001-8000元/月"/>
    <d v="2018-04-08T08:35:59"/>
    <m/>
    <s v="1-3年"/>
    <s v="大专"/>
    <s v="1人"/>
    <s v="本职位对EXCEL函数应用程度的要求较高，请仔细阅读职位要求~面试时需进行该项技能的测试。岗位职责1.配合业务部门的数据分析统计需求，保证数据报表的准确性、全面性和时效性；2.负责销售数据及员工提成统计分析，分析及预测；3.对需求部门数据进行统计分析，及时与销售部门沟通数据分析中发现的问题，分析业务进展及推进情况，提出自己的建议，并给出相对的数据框架（表格设计）；4.收集各项财务数据、业务数据建立行业经营状况数据库；搜集、整理、分析行业各项信息与数据，建立相应明细报表及综合分析统计报表，据此提交研究、评估和预测；5.建立完善的商品数据库，为后期数据统计工作提供支持；6.其他上级临时交付的工作任务。任职资格1.大专及以上学历，统计学、数学、计算机等相关专业毕业优先；2.2年工作经验，精通Excel，熟练函数与公式运算，数据透视表，会VBA和宏统计优先；3.有较强逻辑分析能力，对数字敏感高；4.善于沟通能力，协调能力，为人诚实，原则性强，敬业负责，工作细心，具有良好的职业道德与较好的执行力；5.具有快消品数据分析从业经验者优先考虑。"/>
    <s v="上海市闸北区共和新路3615号海博大楼218室  乘车路线：地铁一号线彭浦新村1号口出"/>
    <s v="20-99人"/>
    <s v="民营"/>
    <s v="互联网/电子商务"/>
    <n v="6001"/>
    <n v="8000"/>
    <n v="3"/>
    <n v="3"/>
    <n v="1"/>
    <n v="2"/>
    <n v="0"/>
    <n v="0"/>
    <n v="7000.5"/>
    <x v="0"/>
  </r>
  <r>
    <n v="1"/>
    <s v="数据分析主管"/>
    <s v="不加班"/>
    <s v="职位月薪"/>
    <s v="8001-10000元/月"/>
    <s v="0002-01-01 00:00:00"/>
    <m/>
    <s v="不限"/>
    <s v="不限"/>
    <s v="1人"/>
    <s v="岗位职责：1、建立和完善日常呼叫中心运营及管理所需的基础数据报表，并对重要数据指标建立有效的监控体系，以确保呼叫中心平台正常平稳的运作；2. 统筹全国呼叫中心业务指标分解及过程监控；3. 根据部门整体战略，制定项目阶段性目标和项目总体计划，对数据进行专项分析、建议报告；4.对接系统开发与维护管理，管理数据团队。5.针对业务运营团队指标、业绩达成等，数据组需要输出每阶段报表情况；6.负责公司业务部门人员KPI绩效达成，员工晋降考核，日常业绩达成与转化情况等。任职要求：1、 本科以上学历，计算机、数学、统计学等理工类科优先；2、 对数据有较好的洞察力，思维逻辑能力较强；3、 具有2年以上呼叫中心数据分析管理相关工作经验；4、 有较强的沟通协调能力、学习能及推动能力、善于执行和监控，有较强的组织和责任意识，性格开朗,善于合作，团队意识强。"/>
    <s v="北京市大兴亦庄经海路科创十三街经开中心达内大厦"/>
    <s v="1000-9999人"/>
    <s v="上市公司"/>
    <s v="教育/培训/院校"/>
    <n v="8001"/>
    <n v="10000"/>
    <n v="1"/>
    <n v="2"/>
    <n v="1"/>
    <n v="5"/>
    <n v="2"/>
    <n v="0"/>
    <n v="9000.5"/>
    <x v="0"/>
  </r>
  <r>
    <n v="1"/>
    <s v="周末双休+五险一金——金融数据分析师"/>
    <s v="周末双休"/>
    <s v="职位月薪"/>
    <s v="15001-20000元/月"/>
    <d v="2018-04-07T08:10:00"/>
    <m/>
    <s v="不限"/>
    <s v="大专"/>
    <s v="2人"/>
    <s v="北京万向天乾科技有限公司隶属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岗位职责】1、能够冷静分析金融市场并判断行情走势；2、把握市场机会及时发出操作指示；3、严格执行公司各项制度，定期分析整理交易数据，向上级领导汇报分析结果；4、按照公司要求进行技术面和基本面的分析，宏观经济和行业研究；进行数据的搜集或整理；5、配合其他部门有关工作；6、承办领导交办的其他工作。【资质要求】1.大专及其以上学历，性别不限，金融专业优先；退伍军人、应届毕业生优先；2.热爱金融行业，有励志于长期发展这个行业的意愿；3.接受免费统一的专业学习培训和模拟训练；5.认同公司的发展理念，愿意与公司共同发展；6.具有很强的工作责任心和团队合作精神。【薪资待遇】试用期一个月，底薪8K-20K+全勤奖金+假日福利+五险一金+食宿补助+高温补助+交通补助+带薪婚假、产假、病假 工作时间：早9：00——晚5：30 周六日双休 联系方式：刘经理 电话：13366375520"/>
    <s v="北京市东城区白桥大街15号嘉禾国信大厦CD座三楼309室"/>
    <s v="100-499人"/>
    <s v="股份制企业"/>
    <s v="基金/证券/期货/投资"/>
    <n v="15001"/>
    <n v="20000"/>
    <n v="1"/>
    <n v="3"/>
    <n v="2"/>
    <n v="3"/>
    <n v="4"/>
    <n v="1"/>
    <n v="17500.5"/>
    <x v="0"/>
  </r>
  <r>
    <n v="1"/>
    <s v="数据人员（分析用户数据）"/>
    <s v="五险一金"/>
    <s v="职位月薪"/>
    <s v="15001-20000元/月"/>
    <d v="2018-04-04T08:50:11"/>
    <m/>
    <s v="1-3年"/>
    <s v="本科"/>
    <s v="1人"/>
    <s v="岗位职责1.负责目标市场研究及典型用户需求研究，深入挖掘行业需求；2.根据公司战略发展，持续优化指标体系、报表体系、预测模型；3.不定期进行专题性深入挖掘和分析，将数据转化为业务建议，推动业务、风控、产品等优化；4.不定期进行专题性数据分析与报告，及时发现业务分析中的变化和问题；任职要求1.有银行、互联网金融等机构工作经验优先；2.统招全日制本科及以上学历，数学、统计学、计算机、金融工程等背景优先；3.对风险管理有一定的认知，具备扎实的数据和统计学知识；4.熟练使用SQL，至少能熟练使用SAS、R中一种或几种语言；5.具有出色的的逻辑思维及数据洞察能力，较强的学习和探索能力；6.能够主动发现问题，具有强烈的责任心，有良好的合作精神；"/>
    <s v="北京市海淀区丹棱街1号互联网金融中心25层                                                        查看职位地图"/>
    <s v="100-499人"/>
    <s v="其它"/>
    <s v="基金/证券/期货/投资"/>
    <n v="15001"/>
    <n v="20000"/>
    <n v="3"/>
    <n v="4"/>
    <n v="1"/>
    <n v="3"/>
    <n v="5"/>
    <n v="1"/>
    <n v="17500.5"/>
    <x v="0"/>
  </r>
  <r>
    <n v="1"/>
    <s v="诚招  金融数据分析师"/>
    <s v="周末双休"/>
    <s v="职位月薪"/>
    <s v="15001-20000元/月"/>
    <d v="2018-04-05T11:02:11"/>
    <m/>
    <s v="不限"/>
    <s v="大专"/>
    <s v="2人"/>
    <s v="北京万向天乾科技有限公司隶属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岗位职责】1、能够冷静分析金融市场并判断行情走势；2、把握市场机会及时发出操作指示；3、严格执行公司各项制度，定期分析整理交易数据，向上级领导汇报分析结果；4、按照公司要求进行技术面和基本面的分析，宏观经济和行业研究；进行数据的搜集或整理；5、配合其他部门有关工作；6、承办领导交办的其他工作。【资质要求】1.大专及其以上学历，性别不限，金融专业优先；退伍军人、应届毕业生优先；2.热爱金融行业，有励志于长期发展这个行业的意愿；3.接受免费统一的专业学习培训和模拟训练；5.认同公司的发展理念，愿意与公司共同发展；6.具有很强的工作责任心和团队合作精神。【薪资待遇】试用期一个月，底薪8K-20K+全勤奖金+假日福利+五险一金+食宿补助+高温补助+交通补助+带薪婚假、产假、病假 人事经理：刘玉杰联系电话：13366375520 公司地址： 北京市东城区白石桥大街15号嘉禾国信大厦CD座三楼309室 公司名称：万向天乾投资有限公司 出行路线：地铁7号线广渠门内地铁站B口出直行200米红路灯左转嘉禾国信大厦"/>
    <s v="北京市东城区白桥大街15号嘉禾国信大厦CD座三楼309室"/>
    <s v="100-499人"/>
    <s v="股份制企业"/>
    <s v="基金/证券/期货/投资"/>
    <n v="15001"/>
    <n v="20000"/>
    <n v="1"/>
    <n v="3"/>
    <n v="2"/>
    <n v="3"/>
    <n v="4"/>
    <n v="1"/>
    <n v="17500.5"/>
    <x v="0"/>
  </r>
  <r>
    <n v="1"/>
    <s v="急聘金融数据分析师/助理+均新月入2万"/>
    <s v="周末双休"/>
    <s v="职位月薪"/>
    <s v="10001-15000元/月"/>
    <s v="0002-01-01 00:00:00"/>
    <m/>
    <s v="不限"/>
    <s v="不限"/>
    <s v="3人"/>
    <s v="一．外汇专员： （无经验者通过面试后可免费带薪培训）1.接受免费统一的专业学习培训和模拟训练。2.成绩优秀的将逐步晋升为中级、高级。3.认同公司的发展理念， 愿意与公司共同发展。4.具有很强的工作责任心和团队合作精神。岗位待遇：底薪6000+饭补、通讯补助+盈利提成20%美金+年终奖+五险一金二、金融助理：1.一年以上金融相关经验，有盈亏记录2.可承受较大心里压力，有很强的自我调控能力，纪律严格。3..对公司资金高度负责，严格执行安全控制。4..以持续稳定盈利为最高目标，成为业内精英人才。5..热衷于金融行业的有经验人士，有意与国际经济及货币交易的最新理念保持一致水准，并关注全球外汇实时走势。5..敢于迎接挑战、能独立承受压力、完成公司交赋的工作任务。7.有很强的分析能力，擅长并酷爱交易工作。8.具有自信、冷静、理智、果断、坚定、胆识品质。岗位待遇：底薪10000+车补、饭补、通讯补助+盈利提成30%+年终奖+五险一金人生需要机会，更需要智慧的选择，如果你有信心，如果你有梦想，如果你想改变现状，挑战高薪，这里给你提供一个展现自我的平台，可以彻底改变你的人生！公司地址：北京市东城区白桥大街15号嘉禾国信大厦CD人事部电话：13366375520"/>
    <s v="北京市东城区白桥大街15号嘉禾国信大厦"/>
    <s v="100-499人"/>
    <s v="股份制企业"/>
    <s v="基金/证券/期货/投资"/>
    <n v="10001"/>
    <n v="15000"/>
    <n v="1"/>
    <n v="2"/>
    <n v="3"/>
    <n v="3"/>
    <n v="4"/>
    <n v="1"/>
    <n v="12500.5"/>
    <x v="0"/>
  </r>
  <r>
    <n v="1"/>
    <s v="数据专员（经营分析方向）"/>
    <s v="节日福利"/>
    <s v="职位月薪"/>
    <s v="5000-7000元/月"/>
    <d v="2018-04-02T09:11:11"/>
    <m/>
    <s v="不限"/>
    <s v="本科"/>
    <s v="2人"/>
    <s v="职责描述：1、满足公司分销渠道各业务跟踪报表和经营分析报告数据需求；2、熟悉业务，用自动化报表模版汇总不规整业务数据并快速汇总报表，达到预警及预测业绩的目的；3、跟踪核查ERP系统数据，与确保报表数据无误；4、提前预警业务经营过程中的亏损点，并持续跟踪改善效果，达到减少亏损的目的。任职要求：1、大专及以上学历，计算机、统计学、应用数学、计量经济学等相关专业；2、熟练使用Excel，会基本的函数运用，图表制作，了解透视表，会使用宏优先；3、逻辑性强，对数字敏感，思维缜密，沟通学习能力强。"/>
    <s v="深圳市龙岗区平湖街道华南城-华南发展中心10楼                                                        查看职位地图"/>
    <s v="1000-9999人"/>
    <s v="股份制企业"/>
    <s v="贸易/进出口"/>
    <n v="5000"/>
    <n v="7000"/>
    <n v="1"/>
    <n v="4"/>
    <n v="2"/>
    <n v="5"/>
    <n v="4"/>
    <n v="0"/>
    <n v="6000"/>
    <x v="0"/>
  </r>
  <r>
    <n v="1"/>
    <s v="数据产品经理"/>
    <s v="创业公司"/>
    <s v="职位月薪"/>
    <s v="20001-30000元/月"/>
    <d v="2018-04-04T10:19:53"/>
    <m/>
    <s v="不限"/>
    <s v="不限"/>
    <s v="1人"/>
    <s v="岗位职责：1、负责数据管理平台的产品规划，设计和分析并管理项目进度；2、管理多家第三方接入的数据源，为投放系统提出稳定的数据支持；3、基于公司积累的广告数据和外部数据源为程序化购买业务和数据分析业务提供支持；4、通过数学建模建立分析模型，进行数据挖掘，分析、预测业务趋势；5、负责基于内容数据的产品分析和算法模型构建；6、负责数据产品团队的管理工作；任职要求：1、在互联网领域3年以上工作经验，2年以上数据产品经验；2、有较强的逻辑思维及梳理归纳能力，能够在繁杂中找出规则和秩序，制定规范；3、本科以上学历，计算机、数学、物理专业优先；4、良好的业务理解能力、逻辑思维和沟通能力；5、熟悉海外程序化购买、DMP平台者优先；6、具有数据管理系统设计相关经验者，有大规模数据分析和挖掘的经验者优先。7、精通自然语言处理者优先（包括但不限于模板挖掘、语义相似度计算、基础语义分析、文本生成等）；8、英语听说能力强；"/>
    <s v="北京市朝阳区宏泰东街浦项中心A座20层"/>
    <s v="100-499人"/>
    <s v="民营"/>
    <s v="互联网/电子商务"/>
    <n v="20001"/>
    <n v="30000"/>
    <n v="1"/>
    <n v="2"/>
    <n v="1"/>
    <n v="3"/>
    <n v="0"/>
    <n v="0"/>
    <n v="25000.5"/>
    <x v="0"/>
  </r>
  <r>
    <n v="1"/>
    <s v="数据挖掘分析师（数据科学家）"/>
    <s v="五险一金"/>
    <s v="职位月薪"/>
    <s v="25000-35000元/月"/>
    <d v="2018-03-29T13:10:18"/>
    <m/>
    <s v="5-10年"/>
    <s v="硕士"/>
    <s v="1人"/>
    <s v="岗位职责：1. 运用机器学习、统计学习等方法，在公司的大数据平台上对海量数据进行深度数据挖掘；2. 基于业务需求，持续进行数据模型和算法的研究、建模、设计与优化；3. 研究创新方法以突破常规算法的瓶颈；4. 指导团队成员的研究工作；5. 与产品工程师、数据工程师共同完成数据产品的建设；6. 与运营团队一起解决业务问题，发现问题并能有效地对相关算法和预测模型优化。任职要求：1. 硕士或以上学历，计算机、统计、应用数学或相关专业；2. 扎实的理论基础：统计分析、假设检验、概念模型、机器学习、预测模型、自然语言处理等；3. 有5年以上工作经验，具备数据挖掘项目经历，熟悉多种业界数据产品实施方案，亲自实现过算法或预测模型并将该算法或模型投入实际运用，有迭代调优经验；4. 熟悉R、Python或类似功能语言中的一种；5. 熟悉MapReduce、Hive、Spark等计算框架；6. 务实的工作态度，良好的组织和沟通能力，优秀的团队合作精神；7. 热爱学习，善于研究国内外的数据挖掘论文，并能运用到实际工作中。"/>
    <s v="朝外SOHO C座"/>
    <s v="1000-9999人"/>
    <s v="外商独资"/>
    <s v="快速消费品（食品/饮料/烟酒/日化）"/>
    <n v="25000"/>
    <n v="35000"/>
    <n v="5"/>
    <n v="5"/>
    <n v="1"/>
    <n v="5"/>
    <n v="7"/>
    <n v="0"/>
    <n v="30000"/>
    <x v="2"/>
  </r>
  <r>
    <n v="1"/>
    <s v="数据专员"/>
    <s v="住房补贴"/>
    <s v="职位月薪"/>
    <s v="4000-6000元/月"/>
    <d v="2018-04-08T10:55:05"/>
    <m/>
    <s v="1-3年"/>
    <s v="本科"/>
    <s v="2人"/>
    <s v="岗位职责：1、负责对项目数据进行收集、甄选、整理、汇总及分析；2、负责对接项目相关数据并处理制作数据明细表格；3、负责公司所有项目数据的稽核工作；4、负责项目数据支持与分析，协助总务部对相关数据工作的运行；5、完成领导交代的其它工作。?任职资格：1、财经、财务、统计等相关专业专科以上学历优先考虑；（此岗位接受应届毕业生）2、对数据敏感，擅于发现、收集、甄别有价值的各类信息，具备良好的数据分析能力、思维逻辑能力、决策判断力。3、熟练使用office办公软件，精通Excel表格的使用，（获得国家计算机二级证书优先考虑）；4、较强的应变能力、协调能力，耐心细致，反应敏捷，能独立处理紧急问题；薪酬及福利：您享有的薪酬：基本工资（面议）+交通/通讯补贴(200)+餐补(200)+全勤奖(200)+绩效奖金(根据当月工作表现评定)+过节费+社保+公积金+其他津贴等；（根据员工工作表现，入职一年内，每3个月可获得一次调薪机会，入职一年后，每6个月可获得一次调薪机会）；您的工作时间：10：-0-12：00? 13：30-18：00 周末双休；您享有的福利：生日补贴、员工聚餐、过节费、绩效奖金、年终奖等；您享受的假期计划：年假及国家法定节假日（含婚假、产假、陪产假等） ；关心您的生活品质：提供温馨、舒适的办公环境 ；关心您的成长与发展：学习机会、内部培养与提升 ；为您安排阳光活动计划：员工活动、旅游等；为您提供健康和保健福利：社保、住房公积金、住房补贴"/>
    <s v="南山区茶光路与创科路交汇处波顿科技园B座13层"/>
    <s v="20-99人"/>
    <s v="民营"/>
    <s v="银行"/>
    <n v="4000"/>
    <n v="6000"/>
    <n v="3"/>
    <n v="4"/>
    <n v="2"/>
    <n v="2"/>
    <n v="0"/>
    <n v="0"/>
    <n v="5000"/>
    <x v="0"/>
  </r>
  <r>
    <n v="1"/>
    <s v="数据专员（急聘）"/>
    <m/>
    <s v="职位月薪"/>
    <s v="4000-6000元/月"/>
    <d v="2018-04-08T09:40:02"/>
    <m/>
    <s v="1-3年"/>
    <s v="大专"/>
    <s v="1人"/>
    <s v="1、满足运营管理的数据分析需求，为业务决策做支持2、负责收集、整理销售运营数据，同时整合多渠道的业务数据，编写运营数据分析报告3、具有较强的数字敏感性，较为精通EXCEL软件，熟练应用函数及相关的统计分析工具4、思维活跃，知识面广，逻辑性强，并具备快速学习的能力5、善于沟通、具有较强的团队合作精神和组织、协调能力，有较强的职业责任心任职要求：1、具有数理统计，经济学，数据库原理以及相关知识；能熟练使用EXCEL、SPSS、QUANVERT、SAS等统计软件。2、工作能力： 严谨的逻辑思维能力、学习能力、言语表达能力、管理能力3、工作态度：积极主动、工作认真、工作严谨我们将为你提供：一、国家规定节假日（介意单休勿投）二、办公环境：舒适，宽敞的办公环境，一转头就可以看到蓝天白云，领导超nice；三、薪酬福利：公司视个人工作表现给予丰厚的月度、季度、年度奖金；四、职业发展：拓展员工职业发展通道，对员工有针对性的职业规划，尤其注重职业培训及内部晋升；五、企业文化：定期举办各类大小型PARTY、生日会、部门聚餐、K歌、运动会、节日舞会、旅游等。还等什么赶快加入我们的大家庭吧"/>
    <s v="瘦狗岭路411号A1栋1406房                                                        查看职位地图"/>
    <s v="100-499人"/>
    <s v="民营"/>
    <s v="互联网/电子商务"/>
    <n v="4000"/>
    <n v="6000"/>
    <n v="3"/>
    <n v="3"/>
    <n v="1"/>
    <n v="3"/>
    <n v="0"/>
    <n v="0"/>
    <n v="5000"/>
    <x v="0"/>
  </r>
  <r>
    <n v="1"/>
    <s v="金融外汇数据分析师（助理）"/>
    <m/>
    <s v="职位月薪"/>
    <s v="10001-15000元/月"/>
    <d v="2018-04-07T08:10:00"/>
    <m/>
    <s v="不限"/>
    <s v="大专"/>
    <s v="3人"/>
    <s v="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技术岗位 交易部门★★★★★纯技术、非销售性岗位金融外汇数据源分析师（助理）：5人岗位职责：1.协助经理整理金融数据分析报告，以及每日早间汇评报告2.上传下达各种办公文件，接收传真3.带领新员工熟悉公司办公环境以及讲述公司经营规模4.指导新员工交易技术5.接受整理简直交易员的交易记录并做出分类和分析5.配合经理完成每月岗位任务获取岗位分红薪资待遇：1.试用期一个月，底薪6K，转正后底薪6K-10K2.底薪+团队分红+全勤奖金+年终奖金+假日福利+食宿补助+高温补助+交通补助+五险一金+带薪婚假、产假、病假3.助理岗位就是公司贮备经理一职，工作能力强，表现突出，可晋升交易经理，并由公司协助组建和培养团队岗位要求如下：1.18-50周岁,性别不限、专业不限，学历不限，经验不限2.性格开朗，诚实守信、踏实勤奋，工作积极主动；3.沟通表达能力强，较强的团队意识和协作精神；4.能承受较强的工作压力,且有强烈的上进心。6.新员工入职公司全部由公司安排老员工带领工作，直到能独立完成岗位职责，所以不用担心无经验或专业不符而不能胜任本工作。5.所有岗位必须接受公司免费提供的岗前培训，《为期3-6个工作日，上午2个小时下午2个小时每天50元餐补，同第一个月工资一起发放》培训内容：由公司老员工带领新员工熟悉公司软件的操作和使用方法，以及分析技巧，以便后续工作的开展6.所有岗位学历不限，经验不限，但是必须熟练使用电脑，培训结束后能熟练操作公司电脑软件福利待遇：1、每年不定期多次带薪休假，每月享有带薪病假，休息时也会有工资拿；2、弹性的工作时间，让你工作自由安排；3、提供各种高大上下午茶及零食；..4、公司每年组织员工境外或境内旅游5、专属每位员工的生日派对、礼物、和小伙伴们最真挚的祝福·联系方式：·人事经理： 刘经理·联系电话：13366375520·公司地址：北京市东城区白桥大街15号嘉禾国信大厦CD座三楼309室·公司名称：万向联合控股集团·出行路线：地铁7号线广渠门内地铁站B口出直行200米红绿灯左转嘉禾国信大厦求职者可直接拨打刘经理电话联系"/>
    <s v="北京市东城区白桥大街15号嘉禾国信大厦"/>
    <s v="100-499人"/>
    <s v="股份制企业"/>
    <s v="基金/证券/期货/投资"/>
    <n v="10001"/>
    <n v="15000"/>
    <n v="1"/>
    <n v="3"/>
    <n v="3"/>
    <n v="3"/>
    <n v="4"/>
    <n v="1"/>
    <n v="12500.5"/>
    <x v="0"/>
  </r>
  <r>
    <n v="1"/>
    <s v="数据运营"/>
    <s v="五险一金"/>
    <s v="职位月薪"/>
    <s v="5000-8000元/月"/>
    <d v="2018-04-08T10:47:32"/>
    <m/>
    <s v="1-3年"/>
    <s v="本科"/>
    <s v="1人"/>
    <s v="岗位职责：1.收集、整理、统计、记录、分析运营所有各项日常运营指标数据，提供建议和决策支持；2.撰写数据分析报告，为运营决策、产品推广提供数据支持；3. 根据业务部门需求，进行各类数据的处理和整合，为决策层提供其他数据支持。；4.对运营数据进行定期更新，监测和追踪运营数据的异常波动，并及时反馈上级。?任职要求：1.本科以上学历，统计学、数学或相关专业优先；2.2年以上的相关工作经验，有金融或互联网企业数据分析或数据运营经验者优先；3.熟练使用Excel、SQL等数据分析工具"/>
    <s v="普陀区长寿路137号"/>
    <s v="100-499人"/>
    <s v="其它"/>
    <s v="互联网/电子商务"/>
    <n v="5000"/>
    <n v="8000"/>
    <n v="3"/>
    <n v="4"/>
    <n v="1"/>
    <n v="3"/>
    <n v="5"/>
    <n v="0"/>
    <n v="6500"/>
    <x v="0"/>
  </r>
  <r>
    <n v="1"/>
    <s v="数据挖掘工程师"/>
    <m/>
    <s v="职位月薪"/>
    <s v="10000-20000元/月"/>
    <d v="2018-04-08T10:01:04"/>
    <m/>
    <s v="1-3年"/>
    <s v="本科"/>
    <s v="1人"/>
    <s v="岗位职责：1、参与项目的需求调研，负责业务数据的挖掘、整合与分析模型的建立、优化和评估；2、参与项目的实施，负责数据结果提交、测试反馈与优化；3、运营及决策提供业务分析及数据支持；4、建立采集、转换、整合数据，与展现开发报表分析的数据设计流程，并应用于实际操作中。岗位要求：1、计算机相关专业，有一定编程基础；数学专业，对于统计分析相关的理论有一定基础；2、熟悉Oracle、Mysql等数据库；3、具有海量数据挖掘、数据分析、机器学习等相关项目经验优先；有分布式计算或高性能并行计算的项目经验优先；4、熟悉机器学习算法。"/>
    <s v="中山一路金羊一街2号                                                        查看职位地图"/>
    <s v="100-499人"/>
    <s v="民营"/>
    <s v="计算机软件"/>
    <n v="10000"/>
    <n v="20000"/>
    <n v="3"/>
    <n v="4"/>
    <n v="1"/>
    <n v="3"/>
    <n v="0"/>
    <n v="0"/>
    <n v="15000"/>
    <x v="2"/>
  </r>
  <r>
    <n v="1"/>
    <s v="数据分析实习生"/>
    <s v="弹性工作"/>
    <s v="职位月薪"/>
    <s v="面议"/>
    <d v="2018-04-04T19:17:20"/>
    <m/>
    <s v="无经验"/>
    <s v="本科"/>
    <s v="1人"/>
    <s v="职位职责：1、?? 协助部门基础数据的采集和整理；2、?? 协助重点项目的数据分析；3、?? 与数据相关部门沟通，完成数据提取工作。?职位要求：??????1、 本科或以上学历，统计、数学、等相关专业优先；2、 每周5天全职工作；3、 精通Excel、 Word、PowerPoint等办公软件；4、 掌握统计分析工具，如SAS、SPSS、R、SQL等；5、 吃苦耐劳，具有较强的责任心，及良好的沟通能力；"/>
    <s v="北京市朝阳区阜荣街10号望京首开广场5层                                                        查看职位地图"/>
    <s v="1000-9999人"/>
    <s v="上市公司"/>
    <s v="互联网/电子商务"/>
    <m/>
    <m/>
    <n v="0"/>
    <n v="4"/>
    <n v="1"/>
    <n v="5"/>
    <n v="2"/>
    <n v="0"/>
    <n v="0"/>
    <x v="0"/>
  </r>
  <r>
    <n v="1"/>
    <s v="量化策略分析"/>
    <s v="年终分红"/>
    <s v="职位月薪"/>
    <s v="18000-25000元/月"/>
    <d v="2018-04-08T10:47:21"/>
    <m/>
    <s v="3-5年"/>
    <s v="本科"/>
    <s v="5人"/>
    <s v="岗位职责:1、负责股票和基金数据的整理和分析2、参与智能投顾产品与量化投资模型的设计及产品化。3、开发实现多样化的机器学习算法与多维的资产配置策略。4、对智能投顾产品进行实时监控、风险分析以及模型优化更新。5、对市场智能投顾业务热点进行动态研究。 任职资格:1、本科及以上学历，金融工程、计量经济、数理统计、计算机科学等相关专业，数理和金融复合背景优先。2、具备3-5年同行业或者同岗位工作经验，有传统券商以及互联网金融公司经验者优先考虑；3、编程功底扎实，能够熟练运用数据分析工具和数据库语言，如Python/ Matlab/SQL等。4、有较强的数学建模、数据处理与分析能力，熟悉常用的金融计量模型；熟悉机器学习算法者优先。5、具有数据分析、证券研究、风控建模等相关实习经验者优先。6、对互联网金融业务有一定了解，细致认真、勤奋踏实，具备优秀的创新意识、学习能力以及团队合作精神，文字表达能力较强。"/>
    <s v="深圳市南山区科技园中区科技中三路科兴科学园C3座9楼                                                        查看职位地图"/>
    <s v="100-499人"/>
    <s v="民营"/>
    <s v="互联网/电子商务"/>
    <n v="18000"/>
    <n v="25000"/>
    <n v="4"/>
    <n v="4"/>
    <n v="5"/>
    <n v="3"/>
    <n v="0"/>
    <n v="0"/>
    <n v="21500"/>
    <x v="0"/>
  </r>
  <r>
    <n v="1"/>
    <s v="金融分析师助理 实习生 可接受应届生 0基础"/>
    <s v="五险一金"/>
    <s v="职位月薪"/>
    <s v="4001-6000元/月"/>
    <d v="2018-04-07T19:32:02"/>
    <m/>
    <s v="不限"/>
    <s v="大专"/>
    <s v="7人"/>
    <s v="岗位职责：1.负责公司指定客户账户或配资账户的资金运作；2.分析行情，做出每日交易计划；3.配合培训讲师完成新入职员工的交易辅导；4.把握市场机会，及时交易,确保账户达到稳定盈利，尽可能的达到利益最大化。任职要求：1.专业不限，经济类、理工类专业优先；2.人品端正，谦虚好学，自信果敢；3.有很强的数据运算能力及宏观经济数据分析能力；4.有强烈希望成为交易高手的意愿；5.可承受较大心里压力，有很强的自我调控能力，纪律严格；6.对公司资高度负责，严格执行安全控制；7.以稳定盈利为最高目标；8.敢于迎接挑战、能独立承受压力、完成公司交赋的工作任务。福利待遇：1.提供全方位人才培养计划（全面专业培训、定期强化培训、良好的学习环境）；2.提供良好的职业晋升平台（级别评定、岗位轮换、职位晋升）；3.部门管理的参与和决策；4.成绩优秀的将正式成为公司的分析师或者团队经理；5.完善和持续的晋升培训机制，丰富多彩的员工活动，良好的工作环境；6.上班时间：早9:00~晚5：00，周六日双休，法定节假日休息。7.底薪6k到15k+提成25%-30%+补助+绩效+其他福利我们是金融从业人员，所以有很大的发展空间。我们是非销售类工作，所以没有大的工作压力。我们有带薪岗前培训，所以无需害怕无法胜任。我们是集团正式员工，所以有完善的福利体系。直接投递简历，公司会当天审核，审核通过后会通知面试。——————————————公司名称：深圳名瑞德国际金融服务有限公司公司地址：深圳市福田区车公庙中国有色大厦1402乘车路线：地铁1号线 7号线 9号线 11号线 车公庙站D1（或D2）出口即达（中国有色大厦）人事经理：林经理联系电话：15986775534（对职位有疑问或有兴趣者，请积极与HR联系）企业QQ：1037010930"/>
    <s v="广东省深圳市福田区车公庙中国有色大厦1402                                                        查看职位地图"/>
    <s v="100-499人"/>
    <s v="股份制企业"/>
    <s v="基金/证券/期货/投资"/>
    <n v="4001"/>
    <n v="6000"/>
    <n v="1"/>
    <n v="3"/>
    <n v="7"/>
    <n v="3"/>
    <n v="4"/>
    <n v="1"/>
    <n v="5000.5"/>
    <x v="0"/>
  </r>
  <r>
    <n v="1"/>
    <s v="商业数据分析专员"/>
    <s v="五险一金"/>
    <s v="职位月薪"/>
    <s v="8000-12000元/月"/>
    <d v="2018-04-04T16:00:00"/>
    <m/>
    <s v="3-5年"/>
    <s v="大专"/>
    <s v="1人"/>
    <s v="岗位职责：1.数据支持                    1）商业系统数据日常支持；2）商业系统数据权限管理；3）负责每日客流系统数据管理、分析、核实；4）数据报表商户的数据采集监管、核实,日常销售督查；5）商业系统培训（收银员、项目员工）；6) 负责多媒体查询系统的日常内容更新；2.信息安全管理1）进行项目内、外网络的安全监控，及时发现隐患，保证系统连续稳定运行；2）进行项目商业系统、数据安全的监控，及时发现隐患及时汇报，保证系统连续稳定运行；3）进行相关部门报表需求的修改；3.运维管理1）负责每日商户销售数据系统录入督查；2）负责商业管理信息系统数据平台（主机、存储设备、数据库）的数据监控；3）进行项目系统业务（系统、应用、数据）的监控、维护的相关管理、故障处理；4）进行项目信息系统服务器运维管理、故障报修；5）负责使用商场pos商户收银机使用培训；4.部门内容日常文件收发及归档管理；5.领导临时交办的工作。任职要求：1.大学专科以上学历；2.信息技术相关专业；具备系统管理、网络管理相关证书优先；3.1年以上商业系统管理工作经验；4.熟悉国家和地方相关法律及法规：1）熟悉商业运营管理企业ERP系统、POS系统实施及运营；2）熟悉商业系统数据分析、客流分析；3）熟悉机电工程，精通it系统，具备信息系统实施管理经验；4）熟悉购物中心客流、多媒体等扩展应用系统管理；5.有较好的表达能力、沟通能力；6.具有敬业精神和拼搏精神，能够与团队共同完成各项任务。"/>
    <s v="北京市经济技术开发区荣华南路2号大族广场                                                        查看职位地图"/>
    <s v="20-99人"/>
    <s v="股份制企业"/>
    <s v="房地产/建筑/建材/工程"/>
    <n v="8000"/>
    <n v="12000"/>
    <n v="4"/>
    <n v="3"/>
    <n v="1"/>
    <n v="2"/>
    <n v="4"/>
    <n v="0"/>
    <n v="10000"/>
    <x v="0"/>
  </r>
  <r>
    <n v="1"/>
    <s v="GIS数据处理工程师"/>
    <s v="五险一金"/>
    <s v="职位月薪"/>
    <s v="3000-6000元/月"/>
    <d v="2018-04-04T11:16:01"/>
    <m/>
    <s v="不限"/>
    <s v="大专"/>
    <s v="5人"/>
    <s v="专业及学历要求：1）GIS、计算机、测绘、遥感相关专业毕业；2）大专及以上学历。能力要求：1） 熟悉相关行业数据需求；具有基础地理数据生产相关工作经验;具有地理数据生产、地理数据分析处理、专题图制作及数据库建库经验；能快速理解并把握项目的数据需求。2） 熟练使用常用的GIS及制图软件，如AutoCAD、MapGIS、SuperMAP、SDE、ARCGIS server、ARCGIS desktop等；3） 熟悉常用矢量数据和栅格数据格式及其相互之间的转换技术，能熟练使用GIS数据转换工具；4） 胜任GIS数据加工与生产、地图制作、三维建模、数据建库等各项任务； 能够按时、保质、保量完成分配的工作任务。态度要求：1） 爱岗敬业、踏实肯干、吃苦耐劳、工作认真；2） 具有较强的责任心和团队合同精神；3） 能够接受出差。薪资条件：1） 五险一金（或住房补贴）；2） 非测绘专业2年以内数据处理工作经验3000-5000元/月、2-5年相关工作经验4000-6000元/月；3） 测绘专业2年以内相关内业工作经验3500-5500元/月、2-5年相关工作经验4500-7000元/月；4） 五年以上相关工作经验5000-8000元/月，熟悉地籍测绘外业作业者优先。"/>
    <s v="北京市丰台区丰台北路32号院B座三层                                                        查看职位地图"/>
    <s v="20-99人"/>
    <s v="民营"/>
    <s v="房地产/建筑/建材/工程"/>
    <n v="3000"/>
    <n v="6000"/>
    <n v="1"/>
    <n v="3"/>
    <n v="5"/>
    <n v="2"/>
    <n v="0"/>
    <n v="0"/>
    <n v="4500"/>
    <x v="0"/>
  </r>
  <r>
    <n v="1"/>
    <s v="大数据产品经理"/>
    <s v="年底双薪"/>
    <s v="职位月薪"/>
    <s v="10001-15000元/月"/>
    <d v="2018-04-08T10:39:12"/>
    <m/>
    <s v="1-3年"/>
    <s v="本科"/>
    <s v="2人"/>
    <s v="工作职责:1、负责大数据产品的需求沟通、需求分析、产品文档撰写等，详细阐述产品功能和操作流程；2、参与公司大数据分析项目的方案设计，提出数据分析方法和输出结果描述；3、完成大数据项目实施过程中的数据提取、数据分析、数据展示工作；4、基于数据分析出得到的有价值信息，能够对精准营销、品牌传播提供有价值的方案和数据；5、公司大数据平台维护工作。 任职资格：1、本科及以上学历，2年以上工作经验，计算机和应用数学专业相关专业；2、勤于思考，对数据敏感，逻辑思维能力强，思路清晰而有条理，，熟练运用产品工具；3、具有大数据方面知识，熟悉Linux系统，有数据库相关经验；4、具有产品市场分析，产品策划，产品讲解能力；5、具有大数据相关产品经验者优先；6、有互联网广告行业、公关传播行业经验者优先。"/>
    <s v="北京市朝阳区建国路乙118号太平金融中心                                                        查看职位地图"/>
    <s v="20-99人"/>
    <s v="民营"/>
    <s v="IT服务(系统/数据/维护)"/>
    <n v="10001"/>
    <n v="15000"/>
    <n v="3"/>
    <n v="4"/>
    <n v="2"/>
    <n v="2"/>
    <n v="0"/>
    <n v="0"/>
    <n v="12500.5"/>
    <x v="0"/>
  </r>
  <r>
    <n v="1"/>
    <s v="数据分析类岗位"/>
    <s v="五险一金"/>
    <s v="职位月薪"/>
    <s v="8001-10000元/月"/>
    <d v="2018-04-02T10:28:13"/>
    <m/>
    <s v="1-3年"/>
    <s v="本科"/>
    <s v="1人"/>
    <s v="岗位职责：1、建立和维护营销日报、周报、月报数据库；2、整理并发布营销渠道数据信息，编制报表，做好阶段业务预警、追踪；3、定期撰写营销渠道业务分析报告、各类专项业务分析报告，负责督导追踪会议材料的准备。任职要求：1、全日制本科及以上学历，统计等相关专业，有保险行业相关工作经验者优秀考虑；2、具有良好的专业形象、数据处理及数据分析能力、沟通表达能力、方案策划能力、推动执行能力；3、工作主动、积极，能承受较大的工作压力。"/>
    <s v="广州市天河区天河北路559号太平洋保险大厦9楼人力资源部                                                        查看职位地图"/>
    <s v="10000人以上"/>
    <s v="股份制企业"/>
    <s v="基金/证券/期货/投资"/>
    <n v="8001"/>
    <n v="10000"/>
    <n v="3"/>
    <n v="4"/>
    <n v="1"/>
    <n v="6"/>
    <n v="4"/>
    <n v="1"/>
    <n v="9000.5"/>
    <x v="0"/>
  </r>
  <r>
    <n v="1"/>
    <s v="外汇交易分析师"/>
    <s v="五险一金"/>
    <s v="职位月薪"/>
    <s v="15001-20000元/月"/>
    <d v="2018-04-08T10:25:36"/>
    <m/>
    <s v="1-3年"/>
    <s v="大专"/>
    <s v="2人"/>
    <s v="一、岗位须知：1、请各位求职者仔细、详细的阅读你的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s v="500-999人"/>
    <s v="合资"/>
    <s v="基金/证券/期货/投资"/>
    <n v="15001"/>
    <n v="20000"/>
    <n v="3"/>
    <n v="3"/>
    <n v="2"/>
    <n v="4"/>
    <n v="3"/>
    <n v="1"/>
    <n v="17500.5"/>
    <x v="0"/>
  </r>
  <r>
    <n v="1"/>
    <s v="高级舆情分析师"/>
    <s v="五险一金"/>
    <s v="职位月薪"/>
    <s v="15000-30000元/月"/>
    <d v="2018-03-27T14:50:21"/>
    <m/>
    <s v="3-5年"/>
    <s v="硕士"/>
    <s v="1人"/>
    <s v="岗位职责：1.撰写舆情分析报告，在大数据统计和分析的基础上撰写跨年度舆情分析报告；2.撰写银行业舆情报告和相关书籍；3.在团队协作的基础上搭建指标模型；4.带领舆情分析师撰写舆情分析报告。岗位要求：1.拥有经济学、政治学、传播学、社会学、心理学等一种或多种学科知识背景，熟悉金融行业者优先考虑；2.本科学历，有丰富的舆情或其它研究工作经验；3.能熟练应用一种以上的研究方法。能熟练运用SPSS或excel等工具进行数据统计；4.擅长思考和分析，有良好的逻辑思维能力、文字表达能力和学习能力；5.有责任心和服务意识，一定的团队协作能力和抗压能力。"/>
    <s v="北京市西城区车公庄大街4号新华1949文化创意园33栋一层                                                        查看职位地图"/>
    <s v="100-499人"/>
    <s v="民营"/>
    <s v="计算机软件"/>
    <n v="15000"/>
    <n v="30000"/>
    <n v="4"/>
    <n v="5"/>
    <n v="1"/>
    <n v="3"/>
    <n v="0"/>
    <n v="0"/>
    <n v="22500"/>
    <x v="0"/>
  </r>
  <r>
    <n v="1"/>
    <s v="基金期货分析师"/>
    <s v="五险一金"/>
    <s v="职位月薪"/>
    <s v="10001-15000元/月"/>
    <d v="2018-03-09T09:54:10"/>
    <m/>
    <s v="1-3年"/>
    <s v="大专"/>
    <s v="3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s v="500-999人"/>
    <s v="合资"/>
    <s v="基金/证券/期货/投资"/>
    <n v="10001"/>
    <n v="15000"/>
    <n v="3"/>
    <n v="3"/>
    <n v="3"/>
    <n v="4"/>
    <n v="3"/>
    <n v="1"/>
    <n v="12500.5"/>
    <x v="0"/>
  </r>
  <r>
    <n v="1"/>
    <s v="分析师"/>
    <m/>
    <s v="职位月薪"/>
    <s v="10001-15000元/月"/>
    <d v="2018-04-02T11:38:33"/>
    <m/>
    <s v="不限"/>
    <s v="本科"/>
    <s v="8人"/>
    <s v="岗位职责：1.根据项目需求从事战略、人力资源、企业文化、集团管控、流程再造、财务投资、品牌营销、供应链、信息化等方向的管理咨询项目工作；2.协助完成行业研究、案例分析和标杆研究等工作；3.参与解决方案设计、市场调研、资料收集及数据分析；4.协助企业客户访谈、调研及报告撰写。任职要求：1.本科学历，数学、物理、统计等专业优先；2.具有良好的数据敏感性和分析能力、主动沟通和报告撰写能力；3.逻辑严谨，熟悉解决问题的思路方法；4.热爱挑战，具有创新激情以及创造性视野，能适应快速变化的环境；5.熟练掌握 Office、SPSS等办公软件，擅长PPT制作与讲演；6.能适应不定时工作和长期出差。"/>
    <s v="北京市朝阳区望京阜通东大街望京SOHO塔三B座8层                                                        查看职位地图"/>
    <s v="1000-9999人"/>
    <s v="民营"/>
    <s v="专业服务/咨询(财会/法律/人力资源等)"/>
    <n v="10001"/>
    <n v="15000"/>
    <n v="1"/>
    <n v="4"/>
    <n v="8"/>
    <n v="5"/>
    <n v="0"/>
    <n v="0"/>
    <n v="12500.5"/>
    <x v="0"/>
  </r>
  <r>
    <n v="1"/>
    <s v="金融分析师助理零基础带薪培训 6千底薪五险"/>
    <s v="五险一金"/>
    <s v="职位月薪"/>
    <s v="8001-10000元/月"/>
    <d v="2018-04-08T09:43:30"/>
    <m/>
    <s v="1年以下"/>
    <s v="本科"/>
    <s v="7人"/>
    <s v="来万向通汇，一个充满正能量的团队【岗位适用人群】 1、对金融或投资领域有兴趣者，应届毕业生也可以有机会。 2、有其他工作经历，但不满足于现状，想对金融投资做尝试和了解者； 3、有投资经历，但困惑却无解决之道，愿意来公司沟通互补交流者； 4、对于金融如股票、期货、贵金属、外汇感兴趣，敢于迎接挑战，有一定的自控力，承受能力者【任职资格】 1、热爱金融行业，有强烈的意愿进入金融投资领域，渴望成为金融职场中的精英。 2、具有良好的自我学习能力与团队合作精神。 3、具有良好的职业操守，有强烈的责任感。 4、无论你之前从事什么行业、学历如何，在这个行业里只要你敢于挑战自我，勇于探索并发现自己的潜力，高收益不是梦想。 5、公司内部气氛融洽，共同发展，有灵活的晋体系和广阔的前景。 6、提供免费的专业岗前培训，为您提供广阔的职业发展机会【薪酬福利待遇】 底薪（6000）+ 绩效 + 20%--40%提成+免费带薪培训+五险一金+年终奖+旅游=年薪至少30-50万 欢迎在京即将毕业或想从事金融行业的同学带薪实习（可以全职工作） 1、条件符合者，公司将统一安排专业职业技能培训； 2、签订全日制固定期限劳动合同、五险一金、底薪+奖金+补贴+绩效+团队业绩奖励； 3、做五休二、OFFICE作息时间，无需加班； 4、正式员工享受带薪培训、带薪年假、定期聚餐直接投递简历，公司会当天审核，审核通过后会通知面试。如果你想让自己拥有更多的成长和变化.......那么请点击“立即申请”或通过以下方式联系我们：人事经理：王楠公司网址：www.finance-bj.com联系电话： 18511415055公司地址：北京市东城区广渠门内嘉禾国信309室公司名称：万向通汇（One way)投资有限公司"/>
    <s v="北京市东城区白桥大街15号嘉禾国信大厦CD座三楼309室"/>
    <s v="500-999人"/>
    <s v="股份制企业"/>
    <s v="基金/证券/期货/投资"/>
    <n v="8001"/>
    <n v="10000"/>
    <n v="2"/>
    <n v="4"/>
    <n v="7"/>
    <n v="4"/>
    <n v="4"/>
    <n v="1"/>
    <n v="9000.5"/>
    <x v="0"/>
  </r>
  <r>
    <n v="1"/>
    <s v="期货分析总监"/>
    <s v="五险一金"/>
    <s v="职位月薪"/>
    <s v="15001-20000元/月"/>
    <d v="2018-02-24T17:08:55"/>
    <m/>
    <s v="1-3年"/>
    <s v="大专"/>
    <s v="2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来提供。二、岗位简介及岗位要求：1、负责公司指定交易账户资金的运作。2、专业不限，经管类、数理类、理工类专业优先。3、人品端正，谦虚好学，自信果敢。4、有很强的数据运算能力及宏观经济数据分析能力。5、公司提供完善的免费提高课的培训。"/>
    <s v="北京市朝阳区东三环中路9号富尔大厦15层1505（中央电视台对面）                                                        查看职位地图"/>
    <s v="500-999人"/>
    <s v="合资"/>
    <s v="基金/证券/期货/投资"/>
    <n v="15001"/>
    <n v="20000"/>
    <n v="3"/>
    <n v="3"/>
    <n v="2"/>
    <n v="4"/>
    <n v="3"/>
    <n v="1"/>
    <n v="17500.5"/>
    <x v="0"/>
  </r>
  <r>
    <n v="1"/>
    <s v="大数据产品创新副总经理"/>
    <s v="五险一金"/>
    <s v="职位月薪"/>
    <s v="30000-50000元/月"/>
    <d v="2018-03-29T09:31:39"/>
    <m/>
    <s v="5-10年"/>
    <s v="本科"/>
    <s v="1人"/>
    <s v="岗位职责：1、参与业务需求调研，理解需求构建稳定可靠的数据模型支撑商业成功。如构建用户数据模型，挖掘用户属性及用户喜好等需求，为产品设计及营销提供支持2、 对数据本身特征有较深的认识，深刻理解大数据处理(流计算、分布式计算、分布式文件系统、分布式存储等)相关技术和实现方法，进行架构和设计和非结构化数据处理； 3、 用互联网技术对客户公司数据运营分析；任职要求：1、 精通大数据技术，如Hadoop、impala等；2、 具型大型数据仓库架构设计、模型设计、存储设计能力； 3、 对数据建模及业务抽象有深入的理解，有海量分布式数据库系统的需求分析、架构设计经验； 4、 五年以上大型互联网公司相关工作经历优先; 5、 结合业界大数据建模的成功经验，引入先进的数据建模方法论，负责大数据的数据模型架构设计（包含数据探索、数据治理、数据开放等），做到业界竞争力第一； 6、 重点关注研究业界的大数据分析和建模技术（包含数据处理、特征提取、模型建立、模型评估以及应用等），布局大数据建模产品规划，提升在大数据建模领域的业界影响力；7、 结合金融和互联网领域的数据建模实施经验，在数据分析、建模的关键技术上有重大突破，提升模型的商业价值以及可复制性."/>
    <s v="北京市海淀区永泰庄北路一号6号楼"/>
    <s v="500-999人"/>
    <s v="民营"/>
    <s v="互联网/电子商务"/>
    <n v="30000"/>
    <n v="50000"/>
    <n v="5"/>
    <n v="4"/>
    <n v="1"/>
    <n v="4"/>
    <n v="0"/>
    <n v="0"/>
    <n v="40000"/>
    <x v="0"/>
  </r>
  <r>
    <n v="1"/>
    <s v="BI分析师"/>
    <s v="节日福利"/>
    <s v="职位月薪"/>
    <s v="15001-20000元/月"/>
    <d v="2018-04-03T10:55:06"/>
    <m/>
    <s v="不限"/>
    <s v="本科"/>
    <s v="999人"/>
    <s v="岗位职责：1. 参与项目的调研，了解业务方的核心需求并定义问题2. 负责对数据进行分析，形成可落地的解决方案，支持相关部门工作的改进3、搭建监控报告体系，量化分析业务运营情况，并且给出改进和优化建议；对业务进行预估，业绩进行预测，建立数据各维度模型，并发现业务中潜在问题和给出优化方案；4、负责业务项目专题分析，提供有效的决策建议，并推动方案落地和后续监控任职要求：1. 本科学历及以上，数学、统计学、计算机科学、工程类专业背景优先2、掌握至少一门数据分析语言／工具（SAS／R／Python／SPSS等）、至少掌握数据可视化软件一种（tableau）3、出色的逻辑思维能力，了解常用的数据分析方法并能在实际工作中灵活运用，具备分析问题和解决问题的能力，能独立搭建业务模型"/>
    <s v="上海市黄浦区马大路388号复兴广场D座2楼"/>
    <s v="500-999人"/>
    <s v="民营"/>
    <s v="互联网/电子商务"/>
    <n v="15001"/>
    <n v="20000"/>
    <n v="1"/>
    <n v="4"/>
    <n v="999"/>
    <n v="4"/>
    <n v="0"/>
    <n v="0"/>
    <n v="17500.5"/>
    <x v="0"/>
  </r>
  <r>
    <n v="1"/>
    <s v="股票交易分析师"/>
    <s v="五险一金"/>
    <s v="职位月薪"/>
    <s v="15001-20000元/月"/>
    <d v="2018-03-09T09:53:46"/>
    <m/>
    <s v="1-3年"/>
    <s v="大专"/>
    <s v="2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来提供。二、岗位简介及岗位要求：1、负责公司指定交易账户的资金运作。2、专业不限，经管类、数理类、理工类专业优先。3、人品端正，谦虚好学，自信果敢。4、有很强的数据运算能力及宏观经济数据分析的能力。5、公司提供完善的免费提高培训。"/>
    <s v="北京市朝阳区东三环中路9号富尔大厦15层1505（中央电视台对面）                                                        查看职位地图"/>
    <s v="500-999人"/>
    <s v="合资"/>
    <s v="基金/证券/期货/投资"/>
    <n v="15001"/>
    <n v="20000"/>
    <n v="3"/>
    <n v="3"/>
    <n v="2"/>
    <n v="4"/>
    <n v="3"/>
    <n v="1"/>
    <n v="17500.5"/>
    <x v="0"/>
  </r>
  <r>
    <n v="1"/>
    <s v="大数据算法工程师(职位编号：Tuyoo000332)"/>
    <m/>
    <s v="职位月薪"/>
    <s v="10001-15000元/月"/>
    <d v="2018-04-03T20:13:34"/>
    <m/>
    <s v="1年以下"/>
    <s v="本科"/>
    <s v="1人"/>
    <s v="岗位职责:  1，负责公司大数据平台相关组件的研发设计；  2，负责业务系统数据收集、处理、存储方案的设计开发；  3，持续关注大数据前沿技术，优化公司平台相关架构。任职资格:岗位要求：  1、一年以上开发经验，热爱软件开发，做事认真细致负责，沟通能力强，有团队合作精神；  2、java基础扎实，如多线程、IO、同步、反射等；  3、熟悉Linux下开发，熟练使用命令，能编写shell脚本，熟悉python；  4、熟悉数据库：mysql、redis  5、熟悉大数据相关技术原理与架构：hadoop/flume/kafka/Spark/elasticsearch，能够独立部署相关组件；  6、精通SQL查询，mysql、impala、hive  7、掌握数据分析的基本流程，具备数据采集、清洗、分析等环节的实战经验者优先；  8、有实时日志数据收集处理经验，有spark开发经验者优先；  9、研究过大数据开源项目者优先；"/>
    <s v="北苑路                                                        查看职位地图"/>
    <s v="100-499人"/>
    <s v="民营"/>
    <s v="网络游戏"/>
    <n v="10001"/>
    <n v="15000"/>
    <n v="2"/>
    <n v="4"/>
    <n v="1"/>
    <n v="3"/>
    <n v="0"/>
    <n v="0"/>
    <n v="12500.5"/>
    <x v="0"/>
  </r>
  <r>
    <n v="1"/>
    <s v="数据支持中心主管J11001"/>
    <s v="五险一金"/>
    <s v="职位月薪"/>
    <s v="10001-15000元/月"/>
    <d v="2018-04-04T10:23:32"/>
    <m/>
    <s v="3-5年"/>
    <s v="本科"/>
    <s v="1人"/>
    <s v="工作职责：1、分析品质类客诉数据，提供分析报告；2、分析客退数据，提供分析报告； 3、分析客户评价数据，提供分析报告； 4、分析竞争对手客户体验数据，提供分析报告；5、运营品质数据分析；6、供应链品质数据分析；7、各专项数据分析与追踪；8、完成周报、月报等例行报告。任职资格：1、全日制本科及以上学历，数学、统计、计算机等相关专业优先；2、能够熟练操作Excel、SQL等数据分析工具；3、具备很强的执行力、逻辑分析、业务理解以及沟通能力；4、良好的抗压能力、团队合作能力。"/>
    <s v="长宁区金钟路999号                                                        查看职位地图"/>
    <s v="1000-9999人"/>
    <s v="民营"/>
    <s v="互联网/电子商务"/>
    <n v="10001"/>
    <n v="15000"/>
    <n v="4"/>
    <n v="4"/>
    <n v="1"/>
    <n v="5"/>
    <n v="0"/>
    <n v="0"/>
    <n v="12500.5"/>
    <x v="0"/>
  </r>
  <r>
    <n v="1"/>
    <s v="化学分析技术员（金属材料）"/>
    <s v="五险一金"/>
    <s v="职位月薪"/>
    <s v="6001-8000元/月"/>
    <d v="2018-04-08T08:57:10"/>
    <m/>
    <s v="1-3年"/>
    <s v="本科"/>
    <s v="2人"/>
    <s v="岗位职责：1．从事金属化学分析常规项目的测试或数据分析；2．负责相关仪器及附属部件的维护、期间核查等工作的执行；3．负责相关耗材的采购申请、领料、验收、期间核查等工作的执行；4．负责按时完成测试并提交完整的原始记录；5．积极完成上级交办的其他工作；6．负责相关制作业指导书的完善。任职条件：1．化学专业本科或本科以上学历；2．有一定的检测行业工作经验，了解光谱仪器使用，如AAS，ICP-OES等，具备金属材料成分分析工作经验者优先；3．热情开朗，有主见有责任心，工作细心踏实，能吃苦耐劳；4．具有较强的学习能力，沟通能力和抗压能力；5．工作积极主动，执行力强，能适应长期出差；6．了解基本的金属材料、分析化学方面的知识。"/>
    <s v="宝山区呼兰路911弄11号2号楼5楼                                                        查看职位地图"/>
    <s v="20-99人"/>
    <s v="民营"/>
    <s v="检验/检测/认证"/>
    <n v="6001"/>
    <n v="8000"/>
    <n v="3"/>
    <n v="4"/>
    <n v="2"/>
    <n v="2"/>
    <n v="0"/>
    <n v="0"/>
    <n v="7000.5"/>
    <x v="0"/>
  </r>
  <r>
    <n v="1"/>
    <s v="数据运营专员（北京）"/>
    <s v="五险一金"/>
    <s v="职位月薪"/>
    <s v="10000-18000元/月"/>
    <d v="2018-04-02T10:24:09"/>
    <m/>
    <s v="1-3年"/>
    <s v="本科"/>
    <s v="5人"/>
    <s v="一、职责描述：1.负责完成公司各项业务数据分析统计工作，针对各项不定期业务需求，完成专题分析报告；2. 管理用户运营链条的各类关键数据，建立完整的数据运营体系；3. 对运营数据进行分析与监控，能够基于数据进行用户画像描绘、用户分层，为精细化运营、精准推广提供支持；4. 统计分析相关业务数据，敏锐地发现异常，针对风险点进行持续追踪与预警，并提醒业务部门对数据进行更正或处理；5.推进平台数据仓库系统建立与完善。二、任职要求：1. 3年以上数据分析、数据运营的相关工作经验；2.精通各类数据统计模型和数据挖掘技术，并有独立完整的建模实践经验，熟练使用主流数据分析工具及数据挖掘工具；3.对数据敏感，严谨的逻辑思维能力、具备优秀的数据处理能力、报告呈现于解说能力；4. 积极主动、工作认真、细心、严谨；5.热爱互联网行业，有良好的抗压能力和责任心；6.具备参与过用户运营项目的经验优先，了解物流运输业务优先。三、福利待遇：1.工资：10-18K，月休4-6天；2.社保、公积金，带薪休假（法定假日、年假、婚假、产假、陪产假等）；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5个工作日内安排您进行相关面试！"/>
    <s v="后沙峪安庆大街巨鸿大厦A座5层，狮桥物流"/>
    <s v="500-999人"/>
    <s v="合资"/>
    <s v="交通/运输"/>
    <n v="10000"/>
    <n v="18000"/>
    <n v="3"/>
    <n v="4"/>
    <n v="5"/>
    <n v="4"/>
    <n v="3"/>
    <n v="0"/>
    <n v="14000"/>
    <x v="0"/>
  </r>
  <r>
    <n v="1"/>
    <s v="大数据开发工程师"/>
    <s v="节日福利"/>
    <s v="职位月薪"/>
    <s v="9000-13000元/月"/>
    <d v="2018-04-08T09:06:58"/>
    <m/>
    <s v="1-3年"/>
    <s v="本科"/>
    <s v="1人"/>
    <s v="岗位职责：1. 负责公司大数据平台相关产品的设计，开发、文档撰写，持续改进平台的可用性、易用性。2. Hadoop数据分析平台建设、开发、测试、部署和优化；3. 基于Hadoop的存储平台架构设计与性能优化；4. 结合当前大数据平台技术，设计和实现数据收集模型、数据分析处理模型和数据汇总展现模型；5. 负责优化平台的性能，消除性能瓶颈，解决业务的疑难问题。任职要求：1. 本科以上学历，三年左右相关工作经验；2. 对大数据、分布式算法有较好的理解，熟悉分布式系统概念、架构，有大规模分布式系统设计、实现、部署等经验。3. 熟悉Hadoop以及相关开源大数据技术，如HDFS、Hive、HBase、Storm、机器学习等框架。4. 精通 Java 开发，熟悉虚拟机原理，数据结构和算法等基础扎实，熟练掌握并应用面向对象的编程思想，熟悉 spark 应用开发优先；5. 具有优秀的系统分析和设计能力，以及规范化，标准化的代码编写习惯；6. 责任心强能吃苦耐劳，有强烈的事业心，学习及接受新技术强；"/>
    <s v="广州市天河区五山路371号中公教育大厦15层                                                        查看职位地图"/>
    <s v="100-499人"/>
    <s v="民营"/>
    <s v="通信/电信运营、增值服务"/>
    <n v="9000"/>
    <n v="13000"/>
    <n v="3"/>
    <n v="4"/>
    <n v="1"/>
    <n v="3"/>
    <n v="0"/>
    <n v="0"/>
    <n v="11000"/>
    <x v="0"/>
  </r>
  <r>
    <n v="1"/>
    <s v="康普森畜牧-数据开发工程师"/>
    <s v="住房补贴"/>
    <s v="职位月薪"/>
    <s v="10000-20000元/月"/>
    <d v="2018-04-08T09:20:03"/>
    <m/>
    <s v="不限"/>
    <s v="硕士"/>
    <s v="1人"/>
    <s v="岗位职责：1．了解畜牧常规育种软件的使用，能够开发出配套的GS育种、遗传评估、亲缘关系等流程。2．根据终端客户需求，开发应用软件，优化育种服务3．与公司技术岗位进行对接，对公司内部技术岗位进行技术指导，培训4．为公司发展提出意见和建议，配合团队推出新的服务项目5．基因组数据库构建、挖掘、利用6．基于基因组育种的育种软件的开发7．畜禽配合力的分析和计算，8．动物性状关联位点的挖掘和产品的开发9. 进行国际/国内的学术和行业内交流任职要求：1. 硕士以上学历，数量遗传学、生物信息学、生物学、数理统计相关专业，具有畜牧育种相关经验；2.精通perl、R、python、C/C++、java中两种以上编程语言。3.具备中英文文献查询与阅读能力。4. 具有较强的人际能力、沟通能力和计划与执行能力。5.具备SNP芯片和NGS数据分析能力。6.熟练使用tomcat，apache，mysql。7.具有配合力分析经验、具有芯片设计经验优先"/>
    <s v="北京市昌平区生命科技园生命路4号院4号楼7层"/>
    <s v="20-99人"/>
    <s v="民营"/>
    <s v="医药/生物工程"/>
    <n v="10000"/>
    <n v="20000"/>
    <n v="1"/>
    <n v="5"/>
    <n v="1"/>
    <n v="2"/>
    <n v="0"/>
    <n v="0"/>
    <n v="15000"/>
    <x v="0"/>
  </r>
  <r>
    <n v="1"/>
    <s v="数据挖掘工程师"/>
    <m/>
    <s v="职位月薪"/>
    <s v="10000-20000元/月"/>
    <d v="2018-04-08T09:57:06"/>
    <m/>
    <s v="1-3年"/>
    <s v="硕士"/>
    <s v="3人"/>
    <s v="岗位职责：1.负责构建体系框架，对公开数据等进行分析，挖掘特征；2.负责大数据产品的规划，需求分析和产品设计和定义；3.基于现有真实用户行为数据，能够从数据中发现能源的需求和业务场景；4.参与业务部门临时数据分析需求的调研、分析及实现；5.监测分析产品运营状况，持续优化产品功能改造和业务拓展方向，提出和落实产品优化改造方案。6.撰写专题大数据分析报告。任职要求：1、统计学，数学，计算机等专业硕士及以上学历，3年以上数据分析工作经验2、扎实的数理统计理论知识，如描述性统计，推断性统计，多元统计分析等3、熟悉数据挖掘理论与方法，如聚类分析，决策树，逻辑回归，关联规则等4、熟悉使用SQL语言进行数据处理和汇总统计分析5、精通Excel，主要包括数据透视表，函数，图表和VBA等6、熟练使用SPSS，SAS，R，Python中的任一工具进行数据分析工作7、逻辑思维能力强，表达条理清晰，善于用PPT写作"/>
    <s v="上海市杨浦区政立路477号同和国际大厦B座16层                                                        查看职位地图"/>
    <s v="100-499人"/>
    <s v="股份制企业"/>
    <s v="专业服务/咨询(财会/法律/人力资源等)"/>
    <n v="10000"/>
    <n v="20000"/>
    <n v="3"/>
    <n v="5"/>
    <n v="3"/>
    <n v="3"/>
    <n v="4"/>
    <n v="0"/>
    <n v="15000"/>
    <x v="2"/>
  </r>
  <r>
    <n v="1"/>
    <s v="生物信息分析"/>
    <s v="周末双休"/>
    <s v="职位月薪"/>
    <s v="15001-20000元/月"/>
    <d v="2018-04-04T14:22:12"/>
    <m/>
    <s v="不限"/>
    <s v="硕士"/>
    <s v="5人"/>
    <s v="岗位职责：- 参与设计和优化多组学(multi-omics)数据分析流程；- 整合生物医学数据库；- 辅助生物信息分析平台的开发和测试；- 疾病相关基因突变的注释信息整理；- 撰写NGS数据分析流程文档；- 辅助生物信息分析平台的开发和测试；任职要求：- 生物信息，生物统计，及计算机应用背景硕士或博士；- 熟练掌握一门通用开发语言 (C/C++/Java)；- 熟练掌握一门脚本语言(Python或Perl)；- 熟练掌握一门统计语言(R或Matlab);- 数据库技术的相关知识和应用经验 (MySQL, MongoDB等);- 丰富的生物医学领域相关的测序数据分析经验；- 丰富的生物医学信息数据库和应用软件知识；- 优秀的中英文表述能力；- 良好的团队合作和交流能力；- 具有科研文献的查阅，整理和写作技能。薪资面议！"/>
    <s v="北京市东城区银河SOHOC座503"/>
    <s v="100-499人"/>
    <s v="民营"/>
    <s v="医药/生物工程"/>
    <n v="15001"/>
    <n v="20000"/>
    <n v="1"/>
    <n v="5"/>
    <n v="5"/>
    <n v="3"/>
    <n v="0"/>
    <n v="0"/>
    <n v="17500.5"/>
    <x v="0"/>
  </r>
  <r>
    <n v="1"/>
    <s v="统计分析员（北京）"/>
    <s v="五险一金"/>
    <s v="职位月薪"/>
    <s v="4000-6000元/月"/>
    <d v="2018-04-02T10:24:57"/>
    <m/>
    <s v="不限"/>
    <s v="大专"/>
    <s v="5人"/>
    <s v="一、岗位职责：1.全国车辆资产数据统计、盘点、汇总；2.全国车辆审验数据推送并每天跟踪车辆审验进度，分析车辆审验数据；3.全国车辆交接数据更新汇总；4.全国闲置车辆数据汇总统计，对接项目能够及时将闲置车辆数据推送给项目城际干线；二、任职要求：1.公办大专及以上学历；2.熟悉办公软件的基本操作，EXCEL,WORD操作熟练，具备基础的数据分析能力，能够独立完成运单的审核；3.具有认真细致，责任心强，性格外向，能吃苦耐劳，责任心强，较强的学习力和团队合作精神；4.有较强的责任心，风险管控意识强；5.有物流方面相关经验，熟悉车辆管理基本知识优先；三、福利待遇：1.综合工资4000-6000元，月休4-6天；2.全国范围内自主选择五险一金购买地，带薪休假（法定假日、年假、婚假、产假、陪产假等）；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3-5个工作日内安排您进行相关面试！"/>
    <s v="顺义区后沙峪安庆大街巨鸿大厦A座5层，狮桥物流"/>
    <s v="500-999人"/>
    <s v="合资"/>
    <s v="交通/运输"/>
    <n v="4000"/>
    <n v="6000"/>
    <n v="1"/>
    <n v="3"/>
    <n v="5"/>
    <n v="4"/>
    <n v="3"/>
    <n v="0"/>
    <n v="5000"/>
    <x v="0"/>
  </r>
  <r>
    <n v="1"/>
    <s v="金融分析师助理(6k+五险+双休+非销售)"/>
    <s v="节日福利"/>
    <s v="职位月薪"/>
    <s v="8001-10000元/月"/>
    <d v="2018-04-07T21:06:33"/>
    <m/>
    <s v="不限"/>
    <s v="不限"/>
    <s v="6人"/>
    <s v="岗位职责：如果您喜欢金融行业并有意愿成为金融领域之间的一员,无论在技术方面，还是资金方面，我们都将竭尽全力给于您最大的支持和帮助,真心欢迎加入到我们中汇富的团队中来，共同获利一起成长。对于没有经验却以金融市场作为发展方向的朋友：公司愿意提供免费的专业培训！有专业的老师进行一对一的辅导帮助学员建立独自特有的理论及系统，让你成为可以立足于市场的优秀专员，成为中汇富团队中的一员。智者创造机会，强者把握机会，弱者等待机会。***总理说过，未来十年是金融行业的“钻石”十年！随着人民币加入国际货币篮子，金融行业在未来必将大放异彩。【任职要求】1、热爱货币，对金融经济知识感兴趣；2、专业不限（含应届毕业生），金融专业以及具有操作经验者优先考虑；3、有较强的学习能力，公司提供完善免费的交易培训；4、有求知欲，有集体荣誉感，有上进心，有赚钱的信心和欲望；有冷静的头脑与不被别人影响的判断力，能够坚持己见。5、有较强的数据运算能力和较强的宏观经济数据分析能力。可以正确解读国际基本面消息，强大的市场心理面做为支撑。【薪资待遇】1初级专员：基本工资（税后）6000起 + 提成20% + 社保 + 岗位补贴 + 节假日福利 + 交易利润奖金中级专员：基本工资（税后）12000起 + 提成30% + 社保 + 岗位补贴 + 节假日福利 + 交易利润奖金高级专员：基本工资 (税后) 15000起 + 提成40% + 社保 + 岗位补贴 + 节假日福利 + 交易利润奖金2、享有国家规定法定假日及年假、婚假、产育假等假期制度3、公司定期举办各种活动，如员工聚餐、员工生日聚餐、运动会、拓展训练、团队旅游、企业年会等。4、节假日有丰厚的节日福利发放。【晋升制度】1、职位晋升：每三个月有一次晋升机会，能力突出者可视情况破格提升。金融助理 → 基层管理岗位 → 主管、经理岗位 → 总监岗位 → 分公司总监、总经理等；2、薪资晋级：随着职位的晋升，每次薪资涨幅4000-5000；【联系方式】直接投递简历，公司会当天审核，审核通过后会通知面试。公司名称：中汇富投资（深圳）有限公司人事经理：董经理联系电话：18138210992公司地址：深圳市福田区车公庙创新科技广场1期A座1501（天安数码城）乘车路线：地铁1号线车公庙站F口出，左转直行约3~5分钟。工作地址深圳市福田区车公庙创新科技广场1期A座1501工作地址深圳市福田区车公庙创新科技广场1期A座1501"/>
    <s v="深圳市福田区车公庙创新科技广场1期A座1501                                                        查看职位地图"/>
    <s v="100-499人"/>
    <s v="股份制企业"/>
    <s v="基金/证券/期货/投资"/>
    <n v="8001"/>
    <n v="10000"/>
    <n v="1"/>
    <n v="2"/>
    <n v="6"/>
    <n v="3"/>
    <n v="4"/>
    <n v="1"/>
    <n v="9000.5"/>
    <x v="0"/>
  </r>
  <r>
    <n v="1"/>
    <s v="会计（预算分析）"/>
    <s v="五险一金"/>
    <s v="职位月薪"/>
    <s v="8001-10000元/月"/>
    <d v="2018-04-04T09:54:08"/>
    <m/>
    <s v="3-5年"/>
    <s v="本科"/>
    <s v="1人"/>
    <s v="岗位要求： 1、参与建立集团的预算管理体系，编制集团的年度预算， 2、监控集团的预算执行情况并报送月度、季度、半年多报告， 3、对集团的财务数据进行数据分析并发送分析报告，给出合理化建议， 4、参与集团的财务信息化建设以及持续改进， 5、注：入职第一年，主要全程参与用友NC系统的上线。 任职要求： 1、财务相关专业本科以上学历，最好有中级会计师职称， 2、在大、中型集团企业做过3年以上预算管理或者财务分析岗位， 3、精通用友NC系统，精通Excel、PPT等办公软件， 4、优秀的数据逻辑分析能力和洞察力，较强的沟通、协调能力，较强的执行能力和很高的职业操守，能够承受较大的工作压力。"/>
    <s v="北京市朝阳区安家楼50号A7-1栋"/>
    <s v="1000-9999人"/>
    <s v="民营"/>
    <s v="教育/培训/院校"/>
    <n v="8001"/>
    <n v="10000"/>
    <n v="4"/>
    <n v="4"/>
    <n v="1"/>
    <n v="5"/>
    <n v="0"/>
    <n v="0"/>
    <n v="9000.5"/>
    <x v="0"/>
  </r>
  <r>
    <n v="1"/>
    <s v="金融分析师"/>
    <s v="周末双休"/>
    <s v="职位月薪"/>
    <s v="8001-10000元/月"/>
    <d v="2018-04-07T22:37:25"/>
    <m/>
    <s v="不限"/>
    <s v="大专"/>
    <s v="4人"/>
    <s v="职位职责：1、针对全球主流国家金融市场及相关货币政策进行可行性有效分析；2、对市场说出金融环境及关注热点进行分析；3、有效进行风险分析，用于全球金融市场进行实盘交易活动来获取利润；4、时刻关注公司账户操作品种的价格变动和相关重要资讯； 5、对数据分析结果（包括技术面和基本面）进行实时汇总。 6、严格执行公司各项制度，并定期整理交易数据，向上级领导账户分析结果； 7、按照部门主管的要求进行技术和基本面规律的分析，进行数据的搜集或整理  职位要求：1、18-35周岁,大专及其以上学历;性别不限、专业不限；2、相关金融专业或数据分析处理专业优先；3、有很强的执行力，自制力强；日常生活有规律、有计划；4、有较强的学习能力，新知识的接受能力；抗压能力；风险控制能力；5、耐心细致，有责任心，具有保密意识；6、对数字及图形有较强的反应；7、具有良好的职业操守，有强烈的责任感；8、沟通表达能力强，较强的团队意识和协作精神；9、能承受较强的工作压力,且有强烈的上进心；10、对金融行业和理财投资有浓厚的兴趣及意愿，致力于把金融行业作为事业发展方向。分析师：（此类型求职者均可优先考虑）1.有相关金融产品分析经验，时间不低于1年。2.在各投资公司担任过 分析师 职位者。3.分析品种涉及黄金，外汇，实盘分析大于3个月。4.在各投资公司有过 金融讲师／分析师 工作经验。5.有自己独道的交分析易系统和经验。薪酬福利：1、薪酬：6K底薪+利润奖金+生活补助+奖金+带薪年假+节日福利+生日福利+社保2、普通员工平均月收入可达到10000元/月3、享有国家规定法定假日及年假、婚假、产育假等假期制度4、公司定期举办各种活动，如员工聚餐、员工生日聚餐、运动会、拓展训练、团队旅游、企业年会等。5、有相关工作经验薪资可面议【联系方式】公司名称：深圳市中汇富投资有限公司人事经理：邓小姐联系电话：18028721353公司地址：深圳市福田区车公庙创新科技广场1期A座1501（天安数码城）乘车路线：地铁1、7、9、11号线车公庙站F口出，左转直行约3~5分钟。工作地址深圳市福田区车公庙创新科技广场1期A座1501"/>
    <s v="深圳市福田区车公庙创新科技广场1期A座1501                                                        查看职位地图"/>
    <s v="100-499人"/>
    <s v="股份制企业"/>
    <s v="基金/证券/期货/投资"/>
    <n v="8001"/>
    <n v="10000"/>
    <n v="1"/>
    <n v="3"/>
    <n v="4"/>
    <n v="3"/>
    <n v="4"/>
    <n v="1"/>
    <n v="9000.5"/>
    <x v="0"/>
  </r>
  <r>
    <n v="1"/>
    <s v="数据建模工程师（EDA部）"/>
    <s v="14薪"/>
    <s v="职位月薪"/>
    <s v="10001-15000元/月"/>
    <d v="2018-04-08T09:45:28"/>
    <m/>
    <s v="3-5年"/>
    <s v="本科"/>
    <s v="2人"/>
    <s v="1、统计学、数学、经济学相关专业本科以上学历??????2、必须有2年及以上数据分析领域或者咨询公司相关工作经验??????3、至少熟练一门编程语言，python/scala/java/c等??????4、至少熟练使用一种数据挖掘工具，matlab/spss/sas/python/r等并有实际开发经验??????5、精通常用的机器学习算法，对分类、聚类、关联规则等机器学习算法解决实际问题有较为深刻的理解??????6、熟悉sql，能独立的从数据库中提取建模所需数据??????7、重点是具备很强的沟通理解能力与学习能力??????8、有电信行业数据挖掘经验????????????加分项：有过数学建模大赛或者国内外大数据建模比赛经验优先岗位职责：????1、负责电信相关业务分析并撰写分析报告。??????2、运用python或者数据库对数据仓库或者其它非结构化数据进行清洗加工。3、运用机器学习算法进行模型训练参数调优并保证其正常运行。"/>
    <s v="上海市丁香路750号                                                        查看职位地图"/>
    <s v="20-99人"/>
    <s v="其它"/>
    <s v="IT服务(系统/数据/维护)"/>
    <n v="10001"/>
    <n v="15000"/>
    <n v="4"/>
    <n v="4"/>
    <n v="2"/>
    <n v="2"/>
    <n v="5"/>
    <n v="0"/>
    <n v="12500.5"/>
    <x v="0"/>
  </r>
  <r>
    <n v="1"/>
    <s v="大数据开发工程师"/>
    <s v="五险一金"/>
    <s v="职位月薪"/>
    <s v="10000-20000元/月"/>
    <d v="2018-04-07T09:20:25"/>
    <m/>
    <s v="1-3年"/>
    <s v="本科"/>
    <s v="5人"/>
    <s v="岗位职责：1、负责海量分析挖掘平台分析功能系统设计；2、负责根据业务场景，产品需求抽取、分析处理。3、负责撰写相关文档；任职要求：1、计算机及相关专业本科以上学历，2年以上大数据相关工作经验；2、熟悉Hadoop/spark等开源系统, 有相关系统设计经验；熟悉scala或java语言编程；3、擅长基于Spark/Spark streaming/impala/hive环境的大数据分析处理；4、良好的团队合作能力，勤奋好学。5、有大数据分析处理经验优先考虑。"/>
    <s v="深圳"/>
    <s v="20-99人"/>
    <s v="民营"/>
    <s v="互联网/电子商务"/>
    <n v="10000"/>
    <n v="20000"/>
    <n v="3"/>
    <n v="4"/>
    <n v="5"/>
    <n v="2"/>
    <n v="0"/>
    <n v="0"/>
    <n v="15000"/>
    <x v="0"/>
  </r>
  <r>
    <n v="1"/>
    <s v="舆情分析师/中级舆情分析师"/>
    <s v="五险一金"/>
    <s v="职位月薪"/>
    <s v="5000-10000元/月"/>
    <d v="2018-03-30T09:18:44"/>
    <m/>
    <s v="1-3年"/>
    <s v="本科"/>
    <s v="1人"/>
    <s v="岗位职责：1.为签约客户撰写周期性舆情分析报告，包括月报、季报、半年报、年报等。2.协助高级舆情分析师撰写大型专题类舆情分析报告。岗位要求：1.熟练使用excel、word、PPT等。2.拥有熟练的数据统计技能，具备一定的舆情分析经验。3.熟悉舆情处置规律，了解金融、经济学相关知识。4.本科及以上学历，头脑灵活，知识面广，学习能力强。"/>
    <s v="北京市西城区车公庄大街4号新华1949文化创意园33栋一层                                                        查看职位地图"/>
    <s v="100-499人"/>
    <s v="民营"/>
    <s v="计算机软件"/>
    <n v="5000"/>
    <n v="10000"/>
    <n v="3"/>
    <n v="4"/>
    <n v="1"/>
    <n v="3"/>
    <n v="0"/>
    <n v="0"/>
    <n v="7500"/>
    <x v="0"/>
  </r>
  <r>
    <n v="1"/>
    <s v="互联网数据运营专员"/>
    <s v="节日福利"/>
    <s v="职位月薪"/>
    <s v="4001-6000元/月"/>
    <d v="2018-04-04T10:18:48"/>
    <m/>
    <s v="1年以下"/>
    <s v="大专"/>
    <s v="3人"/>
    <s v="岗位职责：1、负责平台渠道的日常申报及维护；2、制定运营计划，监督实施执行结；3、网站日常更新及运营任职要求：1.有责任心18到27岁;2.了解各环节运营流程;3.有数据分析与逻辑分析能力，并具备良好的文案写作能力;4.工作积极主动，有强烈的工作愿望与责任心。5、可接受应届生，经验亦可根据能力发开要求。工作时间：周一至周五，早9晚6.公司福利：1、基本工资4K+福利补贴+外地员工可以提供住宿;2、五险(养老、失业、工伤、医疗、生育)一金(公积金);3、公司设立良好的晋升机制并提供内部招聘、职位轮换机会;4、全体员工除享受以上福利待遇外还将享受带薪年假、婚假、产假等国家法定节假日;注：请勿重复投递简历！！公司地址：北京通州区九棵树瑞都国际中心。（地铁八通线九棵树站正对面）"/>
    <s v="北京市通州区九棵树瑞都国际中心"/>
    <s v="100-499人"/>
    <s v="其它"/>
    <s v="互联网/电子商务"/>
    <n v="4001"/>
    <n v="6000"/>
    <n v="2"/>
    <n v="3"/>
    <n v="3"/>
    <n v="3"/>
    <n v="5"/>
    <n v="0"/>
    <n v="5000.5"/>
    <x v="0"/>
  </r>
  <r>
    <n v="1"/>
    <s v="风控数据"/>
    <s v="五险一金"/>
    <s v="职位月薪"/>
    <s v="15001-20000元/月"/>
    <d v="2018-04-08T10:16:04"/>
    <m/>
    <s v="3-5年"/>
    <s v="本科"/>
    <s v="1人"/>
    <s v="岗位职责：1、负责设计互联网金融企业借款风控模型及策略；2、负责互联网金融企业借款反欺诈信用风控系统数据、策略、模型开发；3、建立互联网金融企业借款风险追踪报告体系，抽取风险特征、动态，及时调整风险策略；4、 互联网金融企业借款数据模型的跟踪与优化。?任职要求：1、30-35岁，大学本科以上211/985优先，数学、统计、计算机、经济等相关专业；2、具有深厚的统计学、数据挖掘知识，参与过完整的数据采集、整理、分析和建模工作；3、5年以上数据分析、挖掘、建模领域相关工作经验；在大型互联网金融公司从事过风控模型建设及评分模型开发经验优先；4、风险意识强烈，有责任心，具有良好的道德品质和职业操守。"/>
    <s v="北京市朝阳区酒仙桥路52号院东方科技园1号楼B座2层                                                        查看职位地图"/>
    <s v="100-499人"/>
    <s v="民营"/>
    <s v="互联网/电子商务"/>
    <n v="15001"/>
    <n v="20000"/>
    <n v="4"/>
    <n v="4"/>
    <n v="1"/>
    <n v="3"/>
    <n v="0"/>
    <n v="0"/>
    <n v="17500.5"/>
    <x v="1"/>
  </r>
  <r>
    <n v="1"/>
    <s v="数据运营经理"/>
    <s v="创业公司"/>
    <s v="职位月薪"/>
    <s v="10000-20000元/月"/>
    <d v="2018-04-08T10:57:20"/>
    <m/>
    <s v="5-10年"/>
    <s v="本科"/>
    <s v="1人"/>
    <s v="岗位职责：1．负责公司主要业务线的数据分析和运营策略支持工作；2．监控、分析运营活动，评估运营活动效能，通过数据分析，提出优化方案或建议；3．可独立处理海量用户数据，分析归纳用户偏好和习惯，挖掘用户行为特征，形成有价值的分析报告，为产品、运营提供参考依据；?4．对行业市场、竞品公司及其业务模式进行数据分析和模型预测，通过分析对比以往模型，总结提炼企业的业务改进方向。任职资格：1.本科及以上学历，5年以上工移动互联网同岗位工作经验；2.具备优秀的数据分析技能与经验，熟练掌握BI系统及常用分析工具，能够运用数据分析解决业务运营问题；3.具备优秀的信息整合和分析能力，对商业和业务逻辑敏感，具备良好的逻辑分析能力和系统性思维能力，能够形成清晰、鲜明的业务观点和前瞻判断；?4.具备良好的创新能力和学习适应能力，协调沟通与书面表达能力强。"/>
    <s v="北京市朝阳区诚盈中心3号楼4层                                                        查看职位地图"/>
    <s v="20-99人"/>
    <s v="民营"/>
    <s v="互联网/电子商务"/>
    <n v="10000"/>
    <n v="20000"/>
    <n v="5"/>
    <n v="4"/>
    <n v="1"/>
    <n v="2"/>
    <n v="0"/>
    <n v="0"/>
    <n v="15000"/>
    <x v="0"/>
  </r>
  <r>
    <n v="1"/>
    <s v="数据工程师招聘"/>
    <s v="五险一金"/>
    <s v="职位月薪"/>
    <s v="10001-15000元/月"/>
    <d v="2018-04-08T10:43:24"/>
    <m/>
    <s v="1-3年"/>
    <s v="不限"/>
    <s v="1人"/>
    <s v="[我们是谁] 北京阳光创译语言翻译有限公司是目前为中国唯一一家专注于地质矿业领域，为客户提供语言服务，数据信息服务，咨询服务的专业综合服务提供商，并在美国纽约设立有咨询分公司，在乌干达，巴基斯坦，加拿大设立办事处。公司先后为中国国土资源部、国务院发展研究中心、中国商务部、美国地质调查局、加拿大财政部、巴西卫生部、巴布亚新几内亚政府、欧盟、20国集团等国内外政府部门和组织、中国国际矿业大会、中国-东盟矿业大会、HIMSS(美国医疗信息和管理系统协会)、京交会、广交会、博鳌论坛、达沃斯论坛等重要会议以及其他600多家事业单位和企业单位提供了大量优质翻译服务。【职位要求】1.统计学、计算机或相关专业本科及以上学历。2.统计基础扎实，会数据爬取软件，自己会编写也可。3.擅长复杂数据数据库系统（SQL，Oracle等）的搭建，整理，运行维护等。4.了解知识图谱的构建程序和软件，可以将数据可视化（Tableau等）。 5.英语好，学习沟通能力强，能快速熟悉理解复杂业务优先，对于机器翻译和机器写作有了解优先。【工作内容】1.对海外专业数据库进行深入分析和建模。2.完成客户、市场或销售等部门的数据提取需求，可以进行跨数据库整合工作。4.参与讨论产品、市场或销售等部门的指标体系和统计需求5.参与完成面向客户的深度数据分析报告。【你将得到】福利待遇1、每日免费午餐2、每月员工生日会3、每月月度表彰大会4、每月团建活动5、节日福利品6、丰厚年终回馈"/>
    <s v="北京市海淀区五道口华清嘉园甲15楼20层2008室"/>
    <s v="20-99人"/>
    <s v="民营"/>
    <s v="专业服务/咨询(财会/法律/人力资源等)"/>
    <n v="10001"/>
    <n v="15000"/>
    <n v="3"/>
    <n v="2"/>
    <n v="1"/>
    <n v="2"/>
    <n v="0"/>
    <n v="0"/>
    <n v="12500.5"/>
    <x v="0"/>
  </r>
  <r>
    <n v="1"/>
    <s v="金融分析交易员（不找客户不加班）"/>
    <s v="五险一金"/>
    <s v="职位月薪"/>
    <s v="6001-8000元/月"/>
    <d v="2018-04-08T10:14:58"/>
    <m/>
    <s v="不限"/>
    <s v="大专"/>
    <s v="5人"/>
    <s v="职业特点:一、收入可观，优秀的盘面分析操作员年薪均过百万，名利双收二、工作自由，没有时间地点的限制，有互联网即可完成分析操作三、挑战性强，给不甘平庸，渴望挑战的人士一个充分施展才华的空间。 你是否对金融存在浓厚兴趣呢？是否苦于徘徊在金融行业之河的彼岸而寻不见前路呢？现在机会来到了你的面前 --中汇富愿意提供免费的培训，带你横越财务自由的天堑，来到人生梦想的顶端。岗位要求：一、初级：底薪6000+生活补助300+全勤奖200+提出20% 中级：底薪12000+生活补助300+全勤奖200+提出30%   高级：底薪15000+生活补助300+全勤奖200+提出30%1.接受免费统一的专业学习培训和模拟训练。(带薪培训）2.成绩优秀的职员将逐步晋升为中级、高级金融专员。3.认同公司的发展理念， 愿意与公司共同拓展业务。4.具有很强的工作责任心和团队合作精神。主要工作内容：管理和运作公司内部自有资金账户，有效进行风险控制，用于全球金融市场进行实盘操作活动来获取利润，前期有导师指导和带领，晋升后要求能够独立完成数据分析操作工作。福利待遇：1.节假日公司会不定期的组织外出活动及娱乐活动。2.公司设有多处投资分部，将为提供明亮、优雅、舒适的工作环境，提升您的工作心情。3.五险 周末双休 法定节假日 带薪年假 奖金 免费系统培训 完善的晋升公司名称：中汇富投资（深圳）有限公司人事经理：刘经理联系电话：18138218721公司地址：深圳市福田区车公庙创新科技广场1期A座1501乘车路线：地铁1、7、9、11号线车公庙站F口出直走左转过桥洞走5分钟即到公司官网：www.zhfinvestment.com公司平台：美联金融"/>
    <s v="深圳市福田区车公庙创新科技广场1期A座1501                                                        查看职位地图"/>
    <s v="100-499人"/>
    <s v="民营"/>
    <s v="基金/证券/期货/投资"/>
    <n v="6001"/>
    <n v="8000"/>
    <n v="1"/>
    <n v="3"/>
    <n v="5"/>
    <n v="3"/>
    <n v="0"/>
    <n v="1"/>
    <n v="7000.5"/>
    <x v="0"/>
  </r>
  <r>
    <n v="1"/>
    <s v="研究中心分析师/咨询老师"/>
    <m/>
    <s v="职位月薪"/>
    <s v="8001-10000元/月"/>
    <d v="2018-04-04T10:30:07"/>
    <m/>
    <s v="不限"/>
    <s v="硕士"/>
    <s v="2人"/>
    <s v="岗位要求及工作职责：1.市场调研，战略管理，经管类专业优先考虑，MBA、研究生及以上学历；2.学习或了解战略定位理论及相关知识，并热爱这一领域致力于深入研究及实践；3.完成对客户的专业电话调研，并分析调研结果；4.围绕战略定位的专业学科进行项目的前期调研和资料搜集工作、项目相关领域的行业研究、专题研究工作、承担部分项目咨询方案的撰写，以及后期修改工作。"/>
    <s v="北京市朝阳区傲城融富中心B座13层                                                        查看职位地图"/>
    <s v="100-499人"/>
    <s v="民营"/>
    <s v="广告/会展/公关"/>
    <n v="8001"/>
    <n v="10000"/>
    <n v="1"/>
    <n v="5"/>
    <n v="2"/>
    <n v="3"/>
    <n v="0"/>
    <n v="0"/>
    <n v="9000.5"/>
    <x v="0"/>
  </r>
  <r>
    <n v="1"/>
    <s v="产品总监/大数据产品总监"/>
    <s v="五险一金"/>
    <s v="职位月薪"/>
    <s v="20000-40000元/月"/>
    <d v="2018-04-08T10:02:54"/>
    <m/>
    <s v="3-5年"/>
    <s v="本科"/>
    <s v="1人"/>
    <s v="岗位职责：结合大数据研究院的产品策略指导，完成需求到产品的转化，并负责跟进研发、市场运营、销售策略指导，推动新产品业绩指标达成。1、负责客户端或新产品线的战略规划制定；2、综合把控产品功能和体验、市场和运营等环节，保证产品的关键指标的达成，促成产品销售指标达成；3、整体负责客户端或新产品线团队的管理、培养和激励、考核等工作；4、建立规范、高效的产品管理体系及流程并不断优化及完善；?岗位要求：1、5-7年以上互联网领域相关工作经验，3-5年的产品经理经验，有成熟银行/保险风控审核系统成功项目经验或B2B行业产品客户端产品迭代经验者优先；2、对互联网行业和用户有深刻的了解，具有发觉用户潜在需求并推动相应解决方案的能力；3、 优秀的市场研究和用户研究能力，能够善用市场数据和用户调研结果协助进行产品决策4、 有优秀的数据分析能力，善于利用数据分析用户行为或指导决策；5、 具有较强的统筹、组织、计划、控制、协调能力和人际交往能力，及较高的谈判技巧，能够带领一个团队进行高效工作；6、发展方向：事业部总经理"/>
    <s v="贵州数据宝网络科技有限公司                                                        查看职位地图"/>
    <s v="100-499人"/>
    <s v="民营"/>
    <s v="互联网/电子商务"/>
    <n v="20000"/>
    <n v="40000"/>
    <n v="4"/>
    <n v="4"/>
    <n v="1"/>
    <n v="3"/>
    <n v="0"/>
    <n v="0"/>
    <n v="30000"/>
    <x v="0"/>
  </r>
  <r>
    <n v="1"/>
    <s v="数据运营经理"/>
    <s v="五险一金"/>
    <s v="职位月薪"/>
    <s v="15000-25000元/月"/>
    <d v="2018-04-06T08:10:57"/>
    <m/>
    <s v="3-5年"/>
    <s v="本科"/>
    <s v="1人"/>
    <s v="岗位职责：1.负责业务线的数据支持全面统筹工作；2.完善健全数据分析体系，把控数据分析维度及数据模型，对业绩完成情况、销售管理过程数据等综合分析，支持业务管理需求；3.监控业绩日报、并对销售转化、目标预估，销售分解，推广数据，产品优化等提供数据支持及建议；4.从数据中洞察问题，输出可视化的数据分析报告；5.提升团队专业能力，输出有利的价值点，培养团队；6.与产品及业务等多部门沟通协调；任职要求1.本科及以上学历，5年以上工作经验，有数据团队管理经验优先；2.擅长ppt分析报告，熟悉电销业务模式优先；3.能熟练运用excel，独立撰写报告，掌握SQL语言；4.对数据敏感，有良好的表达能力、沟通能力、总结分析能力和抗压应变能"/>
    <s v="北京市海淀区中关村大街1号海龙大厦11层办公"/>
    <s v="1000-9999人"/>
    <s v="民营"/>
    <s v="互联网/电子商务"/>
    <n v="15000"/>
    <n v="25000"/>
    <n v="4"/>
    <n v="4"/>
    <n v="1"/>
    <n v="5"/>
    <n v="0"/>
    <n v="0"/>
    <n v="20000"/>
    <x v="0"/>
  </r>
  <r>
    <n v="1"/>
    <s v="底薪8000起豪宅顾问/资产分析师/职业经理人(职位编号：4)"/>
    <s v="五险一金"/>
    <s v="职位月薪"/>
    <s v="10001-15000元/月"/>
    <d v="2018-04-05T20:16:59"/>
    <m/>
    <s v="不限"/>
    <s v="本科"/>
    <s v="15人"/>
    <s v="丽兹行（LANDZ REALTORS）她是目前国内市场上专注于豪宅服务的不动产经纪机构，拥有丰富、准确的豪宅楼盘信息、房源信息及市场资讯；她在中国豪宅市场领域为客户提供专业的不动产服务，致力于成为房产行业的丽思卡尔顿；她不断地开发和引入行业新的技术，优化和提升服务及产品，使客户能够享受自己成功所带来的品质生活。★薪资福利无责任底薪5000元+【1500~3500学历津贴】+500补助+高额提成4%-70%+年终绩效奖金+菁英留任奖励★多重福利六险+新人奖+品质奖+职能嘉奖+破纪录奖+个人奖+区域奖等 +年度海内外旅游+重磅奖励（旅游奖励:亚洲、欧洲旅行；豪车奖励:宝马520、奔驰等奖励……）★人性化假期家庭日、带薪亲情假、带薪年假、生理假、婚假、带薪产检假、哺乳假……更多人性化福利假期让你快乐工作，生活无忧★岗位要求1.21-35周岁，统招公办二本及以上院校，本科、硕士、博士及以上学历；2.具有良好的亲和力、理解能力、逻辑协调和沟通能力；3.工作积极主动，注重团队合作；4.愿意服务于客户，并且通过与客户面对面沟通有意愿提升自己的综合能力；5.愿意参加公益活动，具有爱心和感恩之心；★岗位职责1.熟悉国内以及英美澳加hmall高端楼盘，负责项目数据的实堪、评估、洽谈、签约、房屋验交等工作；2.为全球高净值客群提供全流程专业顾问式不动产解决方案；3.根据公司提供的客户资源做深度维护，了解高端顾客的潜在需求，定期为客户呈现豪宅市场的数据分析与评估报告；4.协助高端开发商快速清盘，实现资金快速回笼，帮助客户买到满意的房产，协助业主实现资产快速变现及增值；5.管理互联网渠道以及内部Power系统的及时更新和维护，利用Ipad、豪宅App等科技化工具讲解项目6.积极配合团队当中其他伙伴的工作，主动承担团队交办的其他任务。★培训系统：企业内训+一对一师徒辅导制培养内训：新锐培训班+技能培训班+法务权证知识培训+MOT培训+流动大课堂+黄埔培训班（每6个月一期） +管理培训班★晋升体系 ：1.豪宅营销晋升路线：A0初级豪宅顾问-A8资深客户经理2.营销管理晋升路线：A0初级豪宅顾问-A2豪宅顾问-参加公开竞聘晋升（B1-B9）店经理B3店经理-（C1-C3）店面总监C2店面总监-大区总监3.运营岗位-内部转岗总部职能团队★有专业的HR与您对接：丽兹行招聘部HR 赵兴华 手机：13683513391（手机号即是微信号）（简历量大，如您在一日之内未接到HR电话，请直接与我司联系，望理解！）面试地址-公司总部：北京朝阳区望京SOHO T1号楼B座22层2205室（面试时需提供：最新个人纸制简历一份，个人最高学历毕业证复印件一份）工作地点：根据你在京的居住地址就近分配简历请投递至：zhaoxinghua@lizihang.com详情咨询公司官网：www.lizihang.com"/>
    <s v="北京市朝阳区望京soho T1B座2205                                                        查看职位地图"/>
    <s v="1000-9999人"/>
    <s v="民营"/>
    <s v="基金/证券/期货/投资"/>
    <n v="10001"/>
    <n v="15000"/>
    <n v="1"/>
    <n v="4"/>
    <n v="15"/>
    <n v="5"/>
    <n v="0"/>
    <n v="1"/>
    <n v="12500.5"/>
    <x v="0"/>
  </r>
  <r>
    <n v="1"/>
    <s v="金融分析交易员（双休）"/>
    <s v="周末双休"/>
    <s v="职位月薪"/>
    <s v="6001-8000元/月"/>
    <d v="2018-04-06T19:04:57"/>
    <m/>
    <s v="不限"/>
    <s v="大专"/>
    <s v="6人"/>
    <s v="如果您喜欢金融行业并有意愿成为金融领域之间的一员,无论在技术方面，还是资金方面，我们都将竭尽全力给于您最大的支持和帮助,真心欢迎加入到我们中汇富的交易团队中来，共同获利一起成长。任职要求1、热爱交易，对金融经济知识感兴趣；2、专业不限（含应届毕业生），金融专业以及具有操作经验者优先考虑；3、有较强的学习能力，公司提供完善免费的交易培训；4、有求知欲，有集体荣誉感，有上进心，有赚钱的信心和欲望；有冷静的头脑与不被别人影响的判断力，能够坚持己见。5、有较强的数据运算能力和较强的宏观经济数据分析能力。可以正确解读国际基本面消息，强大的市场心理面做为支撑。工作内容（无任何销售性质）1、管理和运作公司内部自有资金账户；2、有效进行风险控制，用于全球外汇市场进行实盘交易活动来获取利润；3、前期有导师指导和带领，晋升后要求能够独立交易并建立和带领属于自己新团队。4、对外汇的行情进行数据分析，评估，预测。操作达到盈利。薪资待遇初级：基本工资（税后）6000起 +提成20%+五险一金+ 岗位补贴 + 节假日福利 +交易利润奖金中级：基本工资（税后）10000起+提成30% +五险一金+岗位补贴 + 节假日福利 +交易利润奖金高级：基本工资 (税后)15000起+提成40% +五险一金+岗位补贴 + 节假日福利 +交易利润奖金岗位职责1.接受免费统一的学习培训和模拟训练。2.有较强的学习能力、分析能力、风险控制能力。3.年龄20至50之间,大专以上学历,有经验者优先。4.成绩优秀的操盘手将逐步晋升为中级、高级操盘手。5.级别越高,机会越多,收入越高。6.爱岗敬业,诚实负责者优先录用。7、具有丰富的市场分析能力，做出每日交易计划，熟练掌握各种分析工具。8、把握市场机会，及时交易，确保账户达到稳定盈利，尽可能的达到利益最大化，成为业内精英人才。公司福利1、公司对于没有任何经验，非金融专业却对金融衍生品操作有兴趣者，提供正规统一的免费培训；2、有专业的培训团队手把手带你走进金融市场；3、我们有绝对的信心让你在培训期后，有属于自己的金融理念，让你找到自己在金融市场的立足点。成为我公司的优秀员工；4、对于成绩优秀学员公司提供账户帮助学员完成自我晋升；5、公司承诺将对每位学员认真负责，最大限度发掘每一位学员的工作潜力。联系方式直接投递简历，公司会当天审核公司名称：中汇富投资（深圳）有限公司公司地址：深圳市福田区车公庙创新科技广场1期A座1501乘车路线：地铁1，7、9、11号线车公庙地铁站F出口，直走左转200米人事经理：邓小姐预约电话：18118752110工作地址深圳市福田区车公庙创新科技广场1期A座1501"/>
    <s v="福田区车公庙创新科技广场1期A座１５０１                                                        查看职位地图"/>
    <s v="100-499人"/>
    <s v="股份制企业"/>
    <s v="基金/证券/期货/投资"/>
    <n v="6001"/>
    <n v="8000"/>
    <n v="1"/>
    <n v="3"/>
    <n v="6"/>
    <n v="3"/>
    <n v="4"/>
    <n v="1"/>
    <n v="7000.5"/>
    <x v="0"/>
  </r>
  <r>
    <n v="1"/>
    <s v="数据支持"/>
    <s v="节日福利"/>
    <s v="职位月薪"/>
    <s v="10000-20000元/月"/>
    <d v="2018-04-03T09:39:36"/>
    <m/>
    <s v="3-5年"/>
    <s v="本科"/>
    <s v="1人"/>
    <s v="岗位职责：1、负责业务数据统计；2、分析数据，制定方向、目标；3、梳理现有核心业务，进行跨部门协作，解决流程中存在的问题，优化流程，提高运营效率。4、优化、改善现有信息化流程。任职要求：1、本科及以上学历，财务、统计学、数学相关专业毕业； 2、能够熟练地进行数据分析、总结，具有透过数据发现问题的敏感度； 3、具有互联网思维、良好的语言表达和沟通能力，业务推进执行能力强、抗压能力强； 4、具有团队管理、项目管理能力，能快速适应创业公司高速成长环境。"/>
    <s v="北京市西城区北三环中路27号国美电器二层（爱空间）"/>
    <s v="1000-9999人"/>
    <s v="民营"/>
    <s v="互联网/电子商务"/>
    <n v="10000"/>
    <n v="20000"/>
    <n v="4"/>
    <n v="4"/>
    <n v="1"/>
    <n v="5"/>
    <n v="0"/>
    <n v="0"/>
    <n v="15000"/>
    <x v="0"/>
  </r>
  <r>
    <n v="1"/>
    <s v="Sr. Statistician(高级统计分析师)"/>
    <s v="五险一金"/>
    <s v="职位月薪"/>
    <s v="10001-15000元/月"/>
    <d v="2018-04-04T09:25:38"/>
    <m/>
    <s v="3-5年"/>
    <s v="硕士"/>
    <s v="1人"/>
    <s v="Responsibilities:This position will reside in the IMS China Beijing office. Provide expertise in analytic methodologies to assigned projects for IMS US Statistical Studies and provide ongoing analytic support for existing US Pharmaceutical Market Research Studies, with focus on Production Support activities.Under supervision, provides statistical methodology support in the delivery of standard and custom studies.Performs regular statistical analysis/programming activities independently, and supports complex activities by applying proper statistical methodologies in project situations under guidance and coaching.Supports ongoing research tasks, client proposals, ad-hoc client requests, and complex data investigations.Translates client business needs into requirements on analytic work; conducts statistical analyses to derive conclusions from the study and prepare written summaries or reports of study results.Be able to interpret data and draw conclusions independently, for validation by supervisor.Assists other statisticians in preparing analysis plans and statistical reports and performs validation of statistical analysis.Works on projects of moderate scope within defined procedures and practices.Requirements:Proficient in oral and written English.Master&amp;#39;s degree in Statistics, Biostatistics, Economics, Computer Sciences or related quantitative science degree.Statistical knowledge includes understanding of multivariate statistics, sampling methods, regression and forecasting.Applied experience with SAS (Base, STAT, Macro, SQL, etc.) on MVS, PC and/or UNIX, SPSS or a structured programming language is required.Must be proficient in MS Office, such as Word, Excel, PPT, Access, etc.At least3 years experience;"/>
    <s v="北京市东城区建国门                                                        查看职位地图"/>
    <s v="500-999人"/>
    <s v="外商独资"/>
    <s v="医药/生物工程"/>
    <n v="10001"/>
    <n v="15000"/>
    <n v="4"/>
    <n v="5"/>
    <n v="1"/>
    <n v="4"/>
    <n v="7"/>
    <n v="0"/>
    <n v="12500.5"/>
    <x v="0"/>
  </r>
  <r>
    <n v="1"/>
    <s v="金融分析师助理"/>
    <s v="年底双薪"/>
    <s v="职位月薪"/>
    <s v="6000-10000元/月"/>
    <d v="2018-04-07T21:06:33"/>
    <m/>
    <s v="不限"/>
    <s v="大专"/>
    <s v="5人"/>
    <s v="岗位职责：如果您喜欢金融行业并有意愿成为金融领域之间的一员,无论在技术方面，还是资金方面，我们都将竭尽全力给于您最大的支持和帮助,真心欢迎加入到我们中汇富的团队中来，共同获利一起成长。对于没有经验却以金融市场作为发展方向的朋友：公司愿意提供免费的专业培训！有专业的老师进行一对一的辅导帮助学员建立独自特有的理论及系统，让你成为可以立足于市场的优秀专员，成为中汇富团队中的一员。智者创造机会，强者把握机会，弱者等待机会。***总理说过，未来十年是金融行业的“钻石”十年！随着人民币加入国际货币篮子，金融行业在未来必将大放异彩。【任职要求】1、热爱货币，对金融经济知识感兴趣；2、专业不限（含应届毕业生），金融专业以及具有操作经验者优先考虑；3、有较强的学习能力，公司提供完善免费的交易培训；4、有求知欲，有集体荣誉感，有上进心，有赚钱的信心和欲望；有冷静的头脑与不被别人影响的判断力，能够坚持己见。5、有较强的数据运算能力和较强的宏观经济数据分析能力。可以正确解读国际基本面消息，强大的市场心理面做为支撑。【薪资待遇】1初级专员：基本工资（税后）6000起 + 提成20% + 社保 + 岗位补贴 + 节假日福利 + 交易利润奖金中级专员：基本工资（税后）12000起 + 提成30% + 社保 + 岗位补贴 + 节假日福利 + 交易利润奖金高级专员：基本工资 (税后) 15000起 + 提成40% + 社保 + 岗位补贴 + 节假日福利 + 交易利润奖金2、享有国家规定法定假日及年假、婚假、产育假等假期制度3、公司定期举办各种活动，如员工聚餐、员工生日聚餐、运动会、拓展训练、团队旅游、企业年会等。4、节假日有丰厚的节日福利发放。【晋升制度】1、职位晋升：每三个月有一次晋升机会，能力突出者可视情况破格提升。金融助理 → 基层管理岗位 → 主管、经理岗位 → 总监岗位 → 分公司总监、总经理等；2、薪资晋级：随着职位的晋升，每次薪资涨幅4000-5000；【联系方式】直接投递简历，公司会当天审核，审核通过后会通知面试。公司名称：中汇富投资（深圳）有限公司人事经理：周经理联系电话：18138210992公司地址：深圳市福田区车公庙创新科技广场1期A座1501（天安数码城）乘车路线：地铁1号线车公庙站F口出，左转直行约3~5分钟。工作地址深圳市福田区车公庙创新科技广场1期A座1501工作地址深圳市福田区车公庙创新科技广场1期A座1501"/>
    <s v="深圳市福田区车公庙创新科技广场1期A座1501                                                        查看职位地图"/>
    <s v="100-499人"/>
    <s v="股份制企业"/>
    <s v="基金/证券/期货/投资"/>
    <n v="6000"/>
    <n v="10000"/>
    <n v="1"/>
    <n v="3"/>
    <n v="5"/>
    <n v="3"/>
    <n v="4"/>
    <n v="1"/>
    <n v="8000"/>
    <x v="0"/>
  </r>
  <r>
    <n v="1"/>
    <s v="数据挖掘工程师"/>
    <s v="创业公司"/>
    <s v="职位月薪"/>
    <s v="18000-30000元/月"/>
    <d v="2018-04-08T09:56:06"/>
    <m/>
    <s v="1-3年"/>
    <s v="本科"/>
    <s v="1人"/>
    <s v="我们期望：?1. 应用数学、计算机、统计、金融等相关专业本科以上学历；?2. 2-3年数据分析相关工作经验，有互联网金融经验优先； ?3. 熟练运用SQL、EXCEL、R/Python等工具进行数据处理和分析；?4. 熟悉分类、回归、聚类等数据统计模型，具有一定的建模实践经验；?5. 熟悉大规模数据挖掘、机器学习、自然语言处理、分布式计算等相关技术者优先；?6. 严谨的逻辑思维、数理逻辑分析能力强，敏锐的商业感觉，能制定出清晰的策略。?工作内容：?1. 报表支持：完善数据报表，统计各个产品线核心指标；?2. 业务分析：对业务数据统计分析，为公司业务发展提供支持；?3. 风控分析：根据用户数据进行分析，参与优化改进风控特征和模型。"/>
    <s v="北京市朝阳区团结湖中青大厦19层1903                                                        查看职位地图"/>
    <s v="100-499人"/>
    <s v="民营"/>
    <s v="互联网/电子商务"/>
    <n v="18000"/>
    <n v="30000"/>
    <n v="3"/>
    <n v="4"/>
    <n v="1"/>
    <n v="3"/>
    <n v="0"/>
    <n v="0"/>
    <n v="24000"/>
    <x v="2"/>
  </r>
  <r>
    <n v="1"/>
    <s v="数据运营经理"/>
    <s v="五险一金"/>
    <s v="职位月薪"/>
    <s v="15000-30000元/月"/>
    <d v="2018-04-08T09:23:11"/>
    <m/>
    <s v="不限"/>
    <s v="本科"/>
    <s v="1人"/>
    <s v="职责描述：1、根据公司战略目标，参与制定运营计划，并对业务指标进行拆解；2、根据既定的运营计划以及指标进行监控，统筹监督、管理公司各业务线，及时发现问题并进行反馈；3、负责业务数据分析体系搭建，并不断深入优化；4、梳理业务流程，搭建业务分险预警体系，并推动预警体系线上化；5、推进银行评级体系搭建，并推动银行产品线上化项目落地；6、根据银行政策及日常业务数据，输出银行数据分析报告；7、完成上级领导交代的其他工作。任职要求：1、统招本科及以上学历，有数据经验；2、热爱数据，具备很强的互联网数据思维设计、创新、运营能力3、思维严谨，团队协作，勇于创新，结果担保；4、工作和成果落地性，积极面对和处理问题，持续改善。"/>
    <s v="北京市朝阳区北辰东路8号院1号楼1406"/>
    <s v="1000-9999人"/>
    <s v="民营"/>
    <s v="专业服务/咨询(财会/法律/人力资源等)"/>
    <n v="15000"/>
    <n v="30000"/>
    <n v="1"/>
    <n v="4"/>
    <n v="1"/>
    <n v="5"/>
    <n v="0"/>
    <n v="0"/>
    <n v="22500"/>
    <x v="0"/>
  </r>
  <r>
    <n v="1"/>
    <s v="行业研究员/分析师"/>
    <s v="五险一金"/>
    <s v="职位月薪"/>
    <s v="8000-12000元/月"/>
    <d v="2018-04-02T17:21:02"/>
    <m/>
    <s v="1-3年"/>
    <s v="本科"/>
    <s v="3人"/>
    <s v="本岗位主要工作内容为在经理指导下调研特定市场，并撰写市场调研报告。主要工作内容：-二手资料的收集-市场调研，包括电话调研、面访等等-撰写行业研究报告-回复客户的问题对应聘者的要求：1.具有定性、定量分析能力，具有独立的报告撰写能力。2.能熟练使用搜索引擎及资料库，能独立进行面访、电话调研等工作，熟练使用excel,PPT。3.学历为正规全日制大学本科或以上。4.具备一定的英文水平(CET-6及以上)，如阅读及撰写英文行业报告，撰写英文PPT等。5.请提交相关工作经历，无相关经历者勿投，谢谢！6.如有在其他咨询公司领导过实际市场调研项目团队者，优先录取，待遇从优！办公室内咖啡、茶等任意喝，零食都是免费的！办公室配备空气净化器，让您远离毒霾的侵袭！符合条件者，请发送个人简历及相关作品至 yuanzhehr@gmail.com，此项工作非实习生，因此无相关经验勿投，谢谢合作！"/>
    <s v="上海市徐汇区龙吴路1500号A楼606                                                        查看职位地图"/>
    <s v="20-99人"/>
    <s v="民营"/>
    <s v="专业服务/咨询(财会/法律/人力资源等)"/>
    <n v="8000"/>
    <n v="12000"/>
    <n v="3"/>
    <n v="4"/>
    <n v="3"/>
    <n v="2"/>
    <n v="0"/>
    <n v="0"/>
    <n v="10000"/>
    <x v="0"/>
  </r>
  <r>
    <n v="1"/>
    <s v="数据专员"/>
    <s v="五险一金"/>
    <s v="职位月薪"/>
    <s v="4000-6000元/月"/>
    <d v="2018-04-04T18:09:56"/>
    <m/>
    <s v="不限"/>
    <s v="本科"/>
    <s v="1人"/>
    <s v="职位描述：1.参与到公司网购咨询服务的开发、运营等2.参与到客户网购咨询项目的开发、服务等3.进行信息收集、数据分析、行业分析等4.撰写咨询报告和相关文案工作等5.入职后公司会安排系统培训，学习职业基本规范和专业技能岗位要求：1.本科或者研究生学历2.对互联网行业感兴趣，对互联网信息敏感，喜爱分析工作，学习能力强3.有良好沟通表达能力，适应团队合作4.熟悉使用电脑和Office办公软件发展方向:高级分析员、客户经理助理、客户经理"/>
    <s v="上海市徐汇区漕溪北路18号上实大厦18B                                                        查看职位地图"/>
    <s v="20-99人"/>
    <s v="民营"/>
    <s v="互联网/电子商务"/>
    <n v="4000"/>
    <n v="6000"/>
    <n v="1"/>
    <n v="4"/>
    <n v="1"/>
    <n v="2"/>
    <n v="0"/>
    <n v="0"/>
    <n v="5000"/>
    <x v="0"/>
  </r>
  <r>
    <n v="1"/>
    <s v="数据统计专员/文员"/>
    <s v="全勤奖"/>
    <s v="职位月薪"/>
    <s v="4000-6000元/月"/>
    <d v="2018-04-08T10:19:19"/>
    <m/>
    <s v="不限"/>
    <s v="大专"/>
    <s v="1人"/>
    <s v="岗位职责：1、后台数据搜集、提取、整理、统计各项业务运营数据指标；2、编制、维护日常数据报表（日报，周报，月报等）；3、负责基础数据的清洗、过滤及处理；4、负责派发、统计、分析公司各项业务数据情况；5、对各项业务数据变动趋势进行跟踪和分析，及时发现问题并提供解决方案；6、其他工作安排。任职资格：1、大专及以上学历统计学、经济、数理、信息和计算机等相关专业，愿意学习数据统计和数据分析的应届毕业生也可；2、数据逻辑性强，敏感度高，具备良好的逻辑分析、系统性思维能力及文字表达能力，优秀的数据思维和强烈的数据决策意识，且思维缜密，做事认真严谨；3、强烈的责任心，工作细致，有条理，善于学习，具有良好的团队合作精神，能够承担一定的工作压力；4、精通EXCEL、PPT等常用分析软件，善于与IT部门沟通；熟悉常规的数据分析方法和手段、常用数据分析工具。"/>
    <s v="深圳市龙岗区坂田街道雅宝路一号星河WORLD E栋2102                                                        查看职位地图"/>
    <s v="100-499人"/>
    <s v="民营"/>
    <s v="互联网/电子商务"/>
    <n v="4000"/>
    <n v="6000"/>
    <n v="1"/>
    <n v="3"/>
    <n v="1"/>
    <n v="3"/>
    <n v="0"/>
    <n v="0"/>
    <n v="5000"/>
    <x v="0"/>
  </r>
  <r>
    <n v="1"/>
    <s v="资深财务分析师"/>
    <s v="五险一金"/>
    <s v="职位月薪"/>
    <s v="15000-30000元/月"/>
    <s v="0002-01-01 00:00:00"/>
    <m/>
    <s v="3-5年"/>
    <s v="本科"/>
    <s v="1人"/>
    <s v="岗位职责：1、深度分析目标行业的发展趋势和竞争要素，形成分析报告；2、分析潜在标的企业的财务经营状况，建立财务评估模型；3、对A股上市公司进行紧密跟踪及财务数据分析，进行量化策略研究；任职要求：1、本科及以上学历，金融、财务等经济类专业背景；2、相关工作经验3-5年，具备基本的金融行业知识和技能；3、具备扎实的数据分析与统计基础，至少掌握一种数据分析软件，Python、Matlab、R、SAS等。"/>
    <s v="北京市顺义区中粮祥云国际生活区24号楼1102室                                                        查看职位地图"/>
    <s v="1000-9999人"/>
    <s v="股份制企业"/>
    <s v="酒店/餐饮"/>
    <n v="15000"/>
    <n v="30000"/>
    <n v="4"/>
    <n v="4"/>
    <n v="1"/>
    <n v="5"/>
    <n v="4"/>
    <n v="0"/>
    <n v="22500"/>
    <x v="0"/>
  </r>
  <r>
    <n v="1"/>
    <s v="舆情分析师（一部）"/>
    <s v="五险一金"/>
    <s v="职位月薪"/>
    <s v="8001-10000元/月"/>
    <d v="2018-04-08T09:46:41"/>
    <m/>
    <s v="1-3年"/>
    <s v="本科"/>
    <s v="1人"/>
    <s v="岗位职责：1.关注境内外媒体及社交媒体网络舆论，广泛搜集数据信息，以问题导向思维，进行趋势性、影响性分析研究；2.根据项目经理的工作安排，做好信息搜集、分析日报、专题研究等工作。任职要求：1.本科及以上学历，人文社科类优先，英语六级，兼具小语种能力者优先；2.信息搜集、数据分析、逻辑思维和文字表达能力强；3.熟悉境外媒体、社交媒体，熟悉境内外时政新闻；4.踏实勤勉，有责任心、进取心，工作认真投入，遇到工作需要时，主动值班、加班。"/>
    <s v="北京市朝阳区八里庄东里1号CF26"/>
    <s v="100-499人"/>
    <s v="股份制企业"/>
    <s v="互联网/电子商务"/>
    <n v="8001"/>
    <n v="10000"/>
    <n v="3"/>
    <n v="4"/>
    <n v="1"/>
    <n v="3"/>
    <n v="4"/>
    <n v="0"/>
    <n v="9000.5"/>
    <x v="0"/>
  </r>
  <r>
    <n v="1"/>
    <s v="分析员"/>
    <s v="年底双薪"/>
    <s v="职位月薪"/>
    <s v="4000-6000元/月"/>
    <d v="2018-04-04T18:09:56"/>
    <m/>
    <s v="不限"/>
    <s v="本科"/>
    <s v="1人"/>
    <s v="职位描述：1.参与到公司网购咨询服务的开发、运营等2.参与到客户网购咨询项目的开发、服务等3.进行信息收集、数据分析、行业分析等4.撰写咨询报告和相关文案工作等5.入职后公司会安排系统培训，学习职业基本规范和专业技能岗位要求：1.本科或者研究生学历2.对互联网行业感兴趣，对互联网信息敏感，喜爱分析工作，学习能力强3.有良好沟通表达能力，适应团队合作4.熟悉使用电脑和Office办公软件5.有工作经验者优先发展方向：高级分析员、客户经理助理、客户经理简历请发送:info@smart-path.net请注明应聘职位"/>
    <s v="上海市徐汇区漕溪北路18号上实大厦18楼B座                                                        查看职位地图"/>
    <s v="20-99人"/>
    <s v="民营"/>
    <s v="互联网/电子商务"/>
    <n v="4000"/>
    <n v="6000"/>
    <n v="1"/>
    <n v="4"/>
    <n v="1"/>
    <n v="2"/>
    <n v="0"/>
    <n v="0"/>
    <n v="5000"/>
    <x v="0"/>
  </r>
  <r>
    <n v="1"/>
    <s v="数据中心专员"/>
    <s v="五险一金"/>
    <s v="职位月薪"/>
    <s v="4000-6000元/月"/>
    <d v="2018-04-08T09:51:37"/>
    <m/>
    <s v="不限"/>
    <s v="大专"/>
    <s v="1人"/>
    <s v="岗位职责：1. 基于学校业务，与市场部对接，按照学校数据原则进行市场数据分配；2. 负责对数据的跟踪情况进行监督，对数据特殊运营进行深入分析；3. 按照时间截点进行数据梳理、制作数据报表，以及根据学校要求建立数据报表体系；4. 在充分熟悉业务的基础上，利用历年大数据挖掘优化现有数据，并能通过数据分析，预测市场营销部门潜在问题以及走势，以及指导市场营销部门；任职要求：1.学历：大专以上学历；教育、计算机、数学或统计学等相关专业；（会计专业也可）2.技能：熟练运用Excel，PPT工作软件；3.能力：有良好的学习能力及人际交往和沟通能力，且独立解决问题能力和逻辑思维能力强；4.素养：能够承受一定的工作压力，有责任心，有韧性；有团队合作精神5.有教育行业相关工作经验优先考虑；?职务晋升通道：数据中心专员—数据分析组长—数据中心主任薪资范围：4000—6000千福利：1. 学校缴纳五险一金（入职即购买养老、医疗、失业、工伤及生育保险）；2. 可享受5-10天带薪年假，国家法定节假日、婚假、丧假、产假、陪产假；3. 学校提供一对一的岗前培训，良好的职业发展及晋升通道；4. 免费年度体检、年度英美加澳等国家交流、游学、旅游机会；5. 员工报班折扣优惠；6. 丰富的员工活动（趣味运动会、各类兴趣小组、定期团队聚会等）；工作地点：广州总部：天河区龙口东横街28号丽柏国际大酒店22层整层"/>
    <s v="天河区龙口东横街28号丽柏国际大酒店22层                                                        查看职位地图"/>
    <s v="100-499人"/>
    <s v="民营"/>
    <s v="教育/培训/院校"/>
    <n v="4000"/>
    <n v="6000"/>
    <n v="1"/>
    <n v="3"/>
    <n v="1"/>
    <n v="3"/>
    <n v="0"/>
    <n v="0"/>
    <n v="5000"/>
    <x v="0"/>
  </r>
  <r>
    <n v="1"/>
    <s v="数据产品经理"/>
    <m/>
    <s v="职位月薪"/>
    <s v="15000-30000元/月"/>
    <d v="2018-04-08T09:09:52"/>
    <m/>
    <s v="3-5年"/>
    <s v="本科"/>
    <s v="1人"/>
    <s v="工作职责1. 负责平台相关的数据产品工作，包括数据系统建设、人群画像和数据标签的完善、日常数据分析和专题分析；2. 负责数据对接，数据监测，结合应用场景进行数据清洗；3. 商业方向拓展需求场景，综合各来源数据处理数据结构，搭建数据模型，形成可视化数据；4. 负责平台业务线数据驱动，具备前沿思维与技术团队沟通算法优化以及提升深度学习能力；任职要求1. 本科及以上学历，数学、统计等专业优先考虑；2. 有3年以上数据分析、数据挖掘等相关工作经验；3. 有互联网行业数据分析经验、有数据挖掘项目经验、熟练使用数据分析工具者优先；4. 有负责设计过数据分析、数据挖掘、数据可视化、数据建模相关产品经验；5. 数据敏感度及逻辑能力强，有清晰的思路和数据建模方法论，在营销类DMP搭建有经验者优先。"/>
    <s v="北京市海淀区花园东路15号旷怡大厦                                                        查看职位地图"/>
    <s v="1000-9999人"/>
    <s v="上市公司"/>
    <s v="通信/电信运营、增值服务"/>
    <n v="15000"/>
    <n v="30000"/>
    <n v="4"/>
    <n v="4"/>
    <n v="1"/>
    <n v="5"/>
    <n v="2"/>
    <n v="0"/>
    <n v="22500"/>
    <x v="0"/>
  </r>
  <r>
    <n v="1"/>
    <s v="统计分析师Statistician"/>
    <s v="交通补助"/>
    <s v="职位月薪"/>
    <s v="8001-10000元/月"/>
    <d v="2018-04-04T09:25:38"/>
    <m/>
    <s v="不限"/>
    <s v="本科"/>
    <s v="2人"/>
    <s v="Responsibilities: 1. Provides statistical methodology support in the delivery of standard and custom studies. 2. Applies statistical design and methodology to meet client information needs, conducts statistical analyses to derive conclusions from the study and assists in preparing written summaries of study results. 3. Works as part of a team in preparing analysis plans and statistical reports and performs validation of statistical analysis. 4. Works on projects of limited scope within defined procedures and practices.Requirements: 1. Master’s degree, or equivalent, in Statistics, Mathematics, or related field with 0-2 years&amp;#39; experience in operations research, market research, or applied statistics. 2. Technical knowledge/skills include: regression analysis, sampling, and basic knowledge of SAS programming languages in both PC and mainframe environments. 3. Ability to carry out moderate analysis and information gathering to resolve problems on non-routine matters.主要职责：1. 负责公司相关产品数据分析、模型设计等工作 2. 负责全球医药行业数据的整合、整理与分析，推动数据模型的构建与完善，充分实现数据的商业价值 3. 通过大数据分析模型来指导客户业务发展，为客户商业决策提供专业数据策略分析报告职位要求：1.硕士学历及以上，统计、数学及其他相关专业，在相关领域0-2年工作或项目经验 2.具备扎实的数据分析、统计建模能力，熟练使用SAS/R等统计软件者优先3.具备有效的沟通能力和问题解决能力 4.具备良好的职业素养、执行力和团队协作能"/>
    <s v="北京市东城区建国门                                                        查看职位地图"/>
    <s v="500-999人"/>
    <s v="外商独资"/>
    <s v="医药/生物工程"/>
    <n v="8001"/>
    <n v="10000"/>
    <n v="1"/>
    <n v="4"/>
    <n v="2"/>
    <n v="4"/>
    <n v="7"/>
    <n v="0"/>
    <n v="9000.5"/>
    <x v="0"/>
  </r>
  <r>
    <n v="1"/>
    <s v="证券分析专员"/>
    <s v="不加班"/>
    <s v="职位月薪"/>
    <s v="15001-20000元/月"/>
    <d v="2018-04-04T16:13:21"/>
    <m/>
    <s v="1-3年"/>
    <s v="大专"/>
    <s v="2人"/>
    <s v="一、 岗位须知：1、请各位求职者仔细、详细的阅读你投递的职位要求，公司将统一进行审核、通知，谢绝重复投递和未经预约来访。2、凡应聘成功的人员，公司将统一 、全面的给予员工提供零基础培训。3、正式入职之后交易资金均由公司提供。二、 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s v="500-999人"/>
    <s v="合资"/>
    <s v="基金/证券/期货/投资"/>
    <n v="15001"/>
    <n v="20000"/>
    <n v="3"/>
    <n v="3"/>
    <n v="2"/>
    <n v="4"/>
    <n v="3"/>
    <n v="1"/>
    <n v="17500.5"/>
    <x v="0"/>
  </r>
  <r>
    <n v="1"/>
    <s v="财务分析员"/>
    <s v="节日福利"/>
    <s v="职位月薪"/>
    <s v="7000-9000元/月"/>
    <s v="0002-01-01 00:00:00"/>
    <m/>
    <s v="3-5年"/>
    <s v="本科"/>
    <s v="1人"/>
    <s v="岗位职责：1. 协助财务总监开展财务数据的收集、汇总、分析和汇报工作；2. 协助完成年度预算的执行分析与修订工作；3. 协助完成运营团队的财务报表编制工作及财务数据分析工作；4. 合并报表编制及集团、各区域财务报表的分析；5. 分析模型的建立（例：固定资产投资、现金流预测等）；6. 完成上级领导交办的其他各项日常事务；任职条件：1． 财务相关专业本科以上学历，至少两年以上相关工作经验；2． 良好的excel 和PPT运用能力；3． 具备较强的数据分析能力；4． 具备良好的语言表达和人际沟能能力；5． 具有良好的团队协作能力；6． 擅于学习，抗压能力强，对自已的职业发展有要求"/>
    <s v="上海市松江区新效支路518号                                                        查看职位地图"/>
    <s v="1000-9999人"/>
    <s v="合资"/>
    <s v="互联网/电子商务"/>
    <n v="7000"/>
    <n v="9000"/>
    <n v="4"/>
    <n v="4"/>
    <n v="1"/>
    <n v="5"/>
    <n v="3"/>
    <n v="0"/>
    <n v="8000"/>
    <x v="0"/>
  </r>
  <r>
    <n v="1"/>
    <s v="分析经理"/>
    <s v="每年多次调薪"/>
    <s v="职位月薪"/>
    <s v="4001-6000元/月"/>
    <d v="2018-04-04T18:09:56"/>
    <m/>
    <s v="1-3年"/>
    <s v="本科"/>
    <s v="2人"/>
    <s v="岗位职责：1.参与咨询相关的文案工作和数据分析工作2.按照要求准时完成月度，季度，年度数据分析报告3.入职后公司会进行系列培训和工作指导任职要求：1.要求本科及以上学历2.要求具备英语等级证书3.熟练使用电脑和Office办公软件4.工作责任心强，思维敏捷，对数字敏感，注重工作效率及团队合作5.有相关工作经验者优先发展方向：高级分析经理工作地址上海市徐汇区漕溪北路18号上实大厦18B"/>
    <s v="上海市徐汇区漕溪北路18号上实大厦18B                                                        查看职位地图"/>
    <s v="20-99人"/>
    <s v="民营"/>
    <s v="互联网/电子商务"/>
    <n v="4001"/>
    <n v="6000"/>
    <n v="3"/>
    <n v="4"/>
    <n v="2"/>
    <n v="2"/>
    <n v="0"/>
    <n v="0"/>
    <n v="5000.5"/>
    <x v="0"/>
  </r>
  <r>
    <n v="1"/>
    <s v="数据挖掘总监"/>
    <s v="五险一金"/>
    <s v="职位月薪"/>
    <s v="25000-40000元/月"/>
    <d v="2018-04-08T09:35:28"/>
    <m/>
    <s v="5-10年"/>
    <s v="本科"/>
    <s v="1人"/>
    <s v="我们需要你：1、通过数据分析为公司产品方向、运营策略提供数据支持； 2、与业务团队紧密合作，开发数据监测体系，挖掘业务问题和痛点，针对业务问题进行深度诊断，给出行动建议，推动业务成长； 3、通过数据分析，挖掘平台的特性和效率，寻找业务增长的撬动点，为品牌注入新的活力； 4、通过大数据挖掘用户群体行为和属性特征，帮助业务更好的理解客户，服务精准化运营体系； 5、通过各类渠道获取市场/行业/竞对信息，利用数据分析和解读的能力，对业务做出合理的判断和趋势性的预判。我们希望你：1、统招本科以上学历，数理统计、计算机专业优先； 2、四年以上相关的数据分析的工作经验； 3、非常好的统计的基本知识和直觉； 4、极好的SQL能力； 5、熟练地使用数据分析相关的语言，例如R, Python等； 6、商业洞察力，能独立完成数据的商业化应用，及时发现和分析业务中隐含的商业变化和问题； 7、非常强的跨团队合作能力和沟通能力；8、熟悉Hadoop、Hive等大数据平台的使用；9、熟悉常用数据挖掘算法；10、熟悉Linux使用和shell编程。"/>
    <s v="北京市朝阳区酒仙桥中路24号院1号楼878东区写字楼4层"/>
    <s v="100-499人"/>
    <s v="民营"/>
    <s v="互联网/电子商务"/>
    <n v="25000"/>
    <n v="40000"/>
    <n v="5"/>
    <n v="4"/>
    <n v="1"/>
    <n v="3"/>
    <n v="0"/>
    <n v="0"/>
    <n v="32500"/>
    <x v="2"/>
  </r>
  <r>
    <n v="1"/>
    <s v="物流地产投资分析师"/>
    <s v="五险一金"/>
    <s v="职位月薪"/>
    <s v="面议"/>
    <d v="2018-04-02T10:59:37"/>
    <m/>
    <s v="1-3年"/>
    <s v="硕士"/>
    <s v="1人"/>
    <s v="岗位职责：1、熟悉物流地产行业，搜集掌握行业相关统计数据资料，开展物流地产市场经营情况的跟踪和研究，运用相关统计知识进行数据分析，协助提供相关物流地产市场分析报告；2、参与物流地产项目尽职调查、交易结构设计、商务谈判、合同撰写及审核；3、起草或协助撰写尽职调查报告、可行性分析报告、投资报告、商业计划书融资方案等工作，同时和各种专业机构对接；4、投后管理，对投资项目实施过程中的监控与管理，指导并监控项目的实际操作。任职要求：1、硕士及以上学历，1-2年及以上国内大型信托公司、资产管理公司、国内地产公司或者房地产私募、财务分析、投资管理经验（房地产方面），或在四大会计师事务所有过地产私募或投融资管理领域工作经历；2、具有房地产投资、法律、财务等专业知识，有CPA/CFA等证书，具有海外教育背景者优先；3、对于国内物流地产行业有一定了解；4、精通MS Office中的 Excel、Word、PPT，能够独立的完成金融建模。"/>
    <s v="北京市朝阳区东四环中路56号远洋国际中心A座3层"/>
    <s v="1000-9999人"/>
    <s v="上市公司"/>
    <s v="房地产/建筑/建材/工程"/>
    <m/>
    <m/>
    <n v="3"/>
    <n v="5"/>
    <n v="1"/>
    <n v="5"/>
    <n v="2"/>
    <n v="0"/>
    <n v="0"/>
    <x v="0"/>
  </r>
  <r>
    <n v="1"/>
    <s v="医美网电咨询师（商务通、大数据）"/>
    <s v="五险一金"/>
    <s v="职位月薪"/>
    <s v="6000-12000元/月"/>
    <d v="2018-04-07T08:40:36"/>
    <m/>
    <s v="1-3年"/>
    <s v="中专"/>
    <s v="3人"/>
    <s v="北京凯润婷医疗美容医院岗位职责：1、负责医院网电咨询中心商务通组或大数据组顾客的咨询、解答和销售工作；2、引导顾客到院面诊，做好衔接；3、准确及时录入客户信息和咨询内容；4、适时对预约及登记未到诊客人进行跟踪回访；5、对到诊顾客进行跟踪，并与现场咨询医生保持沟通，协助顾客开发；6、遇到特殊顾客及时记录客人信息，并向上级主管进行反馈；7、参与部门每天例会，对一天工作进行总结，工作中遇到问题及时反馈。任职资格：1、20-35岁，高中以上学历，口齿清晰，普通话标准；2、护理、医学美容、临床医学或营销类专业；3、具有医疗、整形或疾病类行业电话、网络资询、客户回访工作经验；4、具有良好的沟通销售技巧、电话沟通技巧以及良好的文字和口头表达能力；5、具有良好的合作意识和团队精神、服务意识，适应能力强；6、善于学习，爱岗敬业，有良好的工作态度。"/>
    <s v="北京市朝阳区双井富力城A9-6"/>
    <s v="100-499人"/>
    <s v="民营"/>
    <s v="医疗/护理/美容/保健/卫生服务"/>
    <n v="6000"/>
    <n v="12000"/>
    <n v="3"/>
    <n v="1"/>
    <n v="3"/>
    <n v="3"/>
    <n v="0"/>
    <n v="0"/>
    <n v="9000"/>
    <x v="0"/>
  </r>
  <r>
    <n v="1"/>
    <s v="广告投放 /敏锐/数据/985/游戏/审美/文艺"/>
    <s v="五险一金"/>
    <s v="职位月薪"/>
    <s v="8000-16000元/月"/>
    <d v="2018-04-08T09:50:35"/>
    <m/>
    <s v="不限"/>
    <s v="本科"/>
    <s v="1人"/>
    <s v="职位描述：︵︵︵︵︵︵︵︵　　忠　　告︶︶︶︶︶︶︶︶-懒于读书盲于尝试的，请不要来！　不热爱游戏的，请不要来！-不把游戏当作商品的，请不要来！　怕加班熬夜的，请不要来！-只玩某种游戏品类的，请不要来！　逻辑思维弱的，请不要来！-来了就想水到渠成的，请不要来！　自学能力差的，请不要来！︵︵︵︵︵︵︵︵　　期　　待︶︶︶︶︶︶︶︶　　我们期待TOP院校的TOP学生，也期待TOP网络游戏的TOP玩家，更期待TOP开源社区的TOP贡献者。我们并不在意是否有过游戏设计经验，或者某些游戏行业从业经历，但更希望那些学习能力极强、理解问题能力超群、基础素质高，并热爱游戏的同学加入。来吧，让我们在一起，超越夫妻的恩爱，跨越知识的边界，在游戏创作的空间中疯狂探索。︵︵︵︵︵︵︵︵　　核心任务︶︶︶︶︶︶︶︶+ 负责公司产品广告投放计划制定以及日常投放，实现产品在不同推广阶段下激活量、活跃度、营收等数据指标；+ 负责推广相关数据分析，提取广告数据报表，分析投放效果并不断优化，制定有效的投放策略；+ 控制账户消费金额，通过合理使用账户内资金达到预期广告效果+ 负责广告素材文案策划、跟进美术设计及后续优化工作+ 思路开阔，具有敏锐的观察力，能较快发现竞争对手推广变化抓住推广时机让效果最大化+ 对新的投放渠道敏感，不断开拓新投放渠道︵︵︵︵︵︵︵︵　　角色属性︶︶︶︶︶︶︶︶+ 本科及以上学历，热爱游戏+ 一年以上广点通、智慧推、网盟等广告投放经验；热爱互联网，对移动互联网运营和技术有一定的了解；+ 熟练掌握产品营销策划、推广、组织、实施并全案跟进流程+ 思路清晰，有一定的数据分析能力；了解曝光、点击、下载、注册、付费的转化模型，能够量化计算并生成分析报告。+ 有一定的主流广告平台投放经验优先︵︵︵︵︵︵︵︵︵　　致出色的你︶︶︶︶︶︶︶︶︶　　要知道，太过单调、死板的简历会降低你面试的概率。所以，请你在简历后面附上有价值的游戏阅历，甚至深入的游戏分析，以便我们更加清晰的了解你的优势。你可以从以下几个方向阐述：以往玩得较多的并最喜爱的数个网络游戏，描述都玩到什么级别、追逐什么目标、具体付费情况等。同时作为一个游戏玩家，请尝试分析是什么因素促使你热衷于这些游戏？在上述网络游戏中选取一个或多个样本，谈谈该游戏在设计上的优缺点。假如你是此游戏的设计师，你会怎样修正它的缺点。你之前阅读过哪些游戏设计方面的书籍？这些书籍对你有哪些深度感悟？如果你曾经想过设计游戏，或者有其他游戏设计的想法或心得，也可一并提供给我们。︵︵︵︵︵︵︵︵︵　　我想对你说︶︶︶︶︶︶︶︶︶　　我们是锐意进取的游戏企业，创新与压力并存。在这里，同学们都以游戏为生活、为工作、为梦想，并在游戏创作的道路上探索、创新、沉淀、成就。我们希望你具备这样的特质：热爱游戏并以游戏创作为梦想，有独特想法，有探索精神，并具备极强的信息处理能力和自我学习能力。如果工作中需要大家告诉你每件事应该怎么做，那么这里可能不适合你。我们并没有所谓的传统培训体系，但倡导地位平等与知识分享。如果你不善于思考总结、研究创新，且不具备很强的抗压能力，请慎重投递简历。　　更多详细信息，如公司信息、福利待遇、招聘流程等，请访问官网 www.tanyu.mobi"/>
    <s v="深圳市南山区高新科技园南区德赛科技大厦15层"/>
    <s v="20-99人"/>
    <s v="民营"/>
    <s v="网络游戏"/>
    <n v="8000"/>
    <n v="16000"/>
    <n v="1"/>
    <n v="4"/>
    <n v="1"/>
    <n v="2"/>
    <n v="0"/>
    <n v="0"/>
    <n v="12000"/>
    <x v="0"/>
  </r>
  <r>
    <n v="1"/>
    <s v="大数据研发工程师"/>
    <s v="14薪"/>
    <s v="职位月薪"/>
    <s v="15001-20000元/月"/>
    <d v="2018-04-08T09:39:57"/>
    <m/>
    <s v="1-3年"/>
    <s v="本科"/>
    <s v="1人"/>
    <s v="岗位职责：1、参与公司大数据平台建设；2、数据分析平台后端核心系统研发；3、通用的数据挖掘平台研发；4、配合产品经理深入理解客户需求任职要求：1、分布式系统或大数据分析平台两年开发经验及以上；2、深入理解大数据分析模型及平台架构；3、对用户画像、机器学习等技术了解，有过实际经验者更佳；4、精通java或c/c++编程，熟悉golang者更佳；5、了解大数据处理开源系统，对spark、hbase、cassandra等熟悉者更佳；6、有过知名互联网公司工作经历者优选；7、有探索精神，乐观积极，勇于接受挑战；8、全日制大学本科及以上学历"/>
    <s v="北京市海淀区北四环西路中关村国际创新大厦508室"/>
    <s v="20-99人"/>
    <s v="民营"/>
    <s v="互联网/电子商务"/>
    <n v="15001"/>
    <n v="20000"/>
    <n v="3"/>
    <n v="4"/>
    <n v="1"/>
    <n v="2"/>
    <n v="0"/>
    <n v="0"/>
    <n v="17500.5"/>
    <x v="0"/>
  </r>
  <r>
    <n v="1"/>
    <s v="金融分析专员"/>
    <s v="节日福利"/>
    <s v="职位月薪"/>
    <s v="6000-10000元/月"/>
    <d v="2018-04-07T21:06:33"/>
    <m/>
    <s v="不限"/>
    <s v="不限"/>
    <s v="2人"/>
    <s v="岗位职责：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作为公司重要的储备人才。职位要求 ：1、应届毕业生及以上学历，有志于金融行业长远发展（金融、经济学专业可放宽至大专）；或对金融行业有强烈意愿者。2、良好的沟通能力，很好的亲和力和较强的人际交往能力；3、精力充沛，喜爱竞争挑战和有强烈成功欲望；4、遵守纪侓和行业规范，能接受严格专业培训，具有敬业精神及团队合作意识；5、正直诚信，忠于企业，传承企业文化，愿意与企业一起发展成长；6、具有一定的金融行业知识，具有股票、货币、期货、贵金属投资等相关业务从业经历者优先。对无相关从业经验者提供岗前培训，并在实习期内根据个人能力，定向发展成为：分析师助理（储备分析师），经理助理（储备经理）。任职要求 ：1、对企业相关部门岗位轮岗轮训，熟悉操作流程，累计实习经验；2、学习掌握基础分析知识，定期对金融市场定向研究，撰写市场分析报告；3、协助分析员完成对公司客户及会员进行技术分析维护，控制风险，帮助客户稳定盈利；4、完成各部门各岗位实习考核任务，实习期具有一定淘汰率；5、一个月试用期通过公司标准，转正后获得高额薪水、固定期限劳动合同，开启璀璨人生之路。用人理念：1、你可以没有显赫学历，但要有一直学习新事物的精神，对新鲜的东西拥有强烈的求知欲；2、你可以没有就读名校，但要证明你的能力不输于那些所谓名校的高材生；3、你可以没有金融知识，但要对金融行业有强烈的热情和兴趣；4、你可以没有工作经验，但要有梦想、有目标，要积极向上、勇于担当。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联系方式】直接投递简历，公司会当天审核，审核通过后会通知面试。公司名称：中汇富投资（深圳）有限公司人事经理：周经理联系电话：18138210992公司地址：深圳市福田区车公庙创新科技广场1期A座1501（天安数码城）乘车路线：地铁1号线车公庙站F口出，左转直行约3~5分钟。"/>
    <s v="深圳市福田区车公庙创新科技广场1期A座1501                                                        查看职位地图"/>
    <s v="100-499人"/>
    <s v="股份制企业"/>
    <s v="基金/证券/期货/投资"/>
    <n v="6000"/>
    <n v="10000"/>
    <n v="1"/>
    <n v="2"/>
    <n v="2"/>
    <n v="3"/>
    <n v="4"/>
    <n v="1"/>
    <n v="8000"/>
    <x v="0"/>
  </r>
  <r>
    <n v="1"/>
    <s v="数据运营"/>
    <s v="五险一金"/>
    <s v="职位月薪"/>
    <s v="7000-14000元/月"/>
    <d v="2018-04-08T10:02:38"/>
    <m/>
    <s v="1-3年"/>
    <s v="本科"/>
    <s v="1人"/>
    <s v="岗位职责：1、负责构建产品、运营及活动用户行为评估体系，通过数据分析对产品、运营、市场提出建议并推动实施 ；2、负责用户行为调研，通过海量数据的挖掘和分析，形成报告，汇报给决策层，支持战略规划 ；3、负责构建用户数据模型，挖掘用户属性及用户喜好等需求，为个性化产品推荐提供支持； 4、构建业务数据分析体系，帮助确定各项业务数据指标； 5、数据思维教育，引导公司员工尊重数据及养成良好的数据使用习惯；? 6、领导安排的其他工作内容。任职要求：1、两年以上工作经验，统计学、应用数学、计算机等相关专业，本科及以上学历；?2、熟练掌握多种统计和挖掘方法，熟练使用SQL,python，SPSS,EXCEL,SAS等相关数据分析软件；?3、较强的数据敏感度，逻辑分析能力和文档写作能力；?4、有责任心，良好的沟通能力和组织管理能力以及心理承受能力；?5、有相关电商、互联网金融行业经验优先。"/>
    <s v="北京市朝阳区酒仙桥路14号兆维工业园区C2-2楼3层"/>
    <s v="100-499人"/>
    <s v="民营"/>
    <s v="互联网/电子商务"/>
    <n v="7000"/>
    <n v="14000"/>
    <n v="3"/>
    <n v="4"/>
    <n v="1"/>
    <n v="3"/>
    <n v="0"/>
    <n v="0"/>
    <n v="10500"/>
    <x v="0"/>
  </r>
  <r>
    <n v="1"/>
    <s v="商品分析专员（ME&amp;CITY品牌）"/>
    <s v="五险一金"/>
    <s v="职位月薪"/>
    <s v="6001-8000元/月"/>
    <d v="2018-04-03T09:48:36"/>
    <m/>
    <s v="1-3年"/>
    <s v="大专"/>
    <s v="2人"/>
    <s v="岗位职责：1、执行直营店铺商品管理，根据市场及销售情况适时调整商品结构与数量，对主推货品进行定位及调整；2、执行销售分析，对货品进、销、存情况进行统计与汇总并出具报告；3、执行促销分析与竞品调查；4、执行商品销售数据统计与整理，指导销售指标完成情况； 任职要求：1、统计、信息系统等相关专业本科学历；2、具备一定的职业敏感度，至少2年服装行业商品分析或数据分析岗位工作经验；3、了解服装行业零售业态，有促销策划和指导销售的能力、具有良好的数据分析能力，熟练使用统计及数据分析工具；4、工作细致、严谨，有较强的责任心。面试地址：上海市黄浦区南京东路580号阳光商厦4F办公室"/>
    <s v="上海市黄浦区南京东路580号4F"/>
    <s v="1000-9999人"/>
    <s v="上市公司"/>
    <s v="耐用消费品（服饰/纺织/皮革/家具/家电）"/>
    <n v="6001"/>
    <n v="8000"/>
    <n v="3"/>
    <n v="3"/>
    <n v="2"/>
    <n v="5"/>
    <n v="2"/>
    <n v="0"/>
    <n v="7000.5"/>
    <x v="0"/>
  </r>
  <r>
    <n v="1"/>
    <s v="大数据开发工程师"/>
    <s v="五险一金"/>
    <s v="职位月薪"/>
    <s v="20001-30000元/月"/>
    <d v="2018-04-08T09:34:23"/>
    <m/>
    <s v="3-5年"/>
    <s v="大专"/>
    <s v="1人"/>
    <s v="岗位职责：1、参与公司的数据平台的开发建设；2、参与开发基于大数据技术的数据统计分析平台，OLAP引擎及大数据报表系统；3、设计和研发数据分析相关的工具平台；4、研究和设计公司的大数据仓库平台，负责数据仓库中的数据计算ETLpipeline的设计和开发，管理和维护。岗位要求：1.三年以上大数据研发经验；2.熟悉linux下开发！精通java，具有良好的编程习惯和算法基础；3.熟悉大数据开发相关技术，如hadoop、hive、spark、impala、storm、hbase等；能深入了解hadoop集群及其周边常用模块(YARN/Zookeeper/Flume/Kafka/RabbitMQ)4.熟练数据仓库，对多维数据建模有深入理解，玩过kylin的优先考虑；5.有OLAP引擎相关开发经验优先；6.有BI开发经验，有网站数据、用户数据( f)、电商、点击流、精准营销等相关经验；7.熟悉常用数据挖掘与机器学习算法优先；8.思维敏捷，有较强的钻研学习能力，较好的沟通能力、团队合作。"/>
    <s v="北京经济技术开发区地盛西路1号 数码庄园"/>
    <s v="1000-9999人"/>
    <s v="股份制企业"/>
    <s v="互联网/电子商务"/>
    <n v="20001"/>
    <n v="30000"/>
    <n v="4"/>
    <n v="3"/>
    <n v="1"/>
    <n v="5"/>
    <n v="4"/>
    <n v="0"/>
    <n v="25000.5"/>
    <x v="0"/>
  </r>
  <r>
    <n v="1"/>
    <s v="需求分析人员（提供住宿）"/>
    <s v="五险一金"/>
    <s v="职位月薪"/>
    <s v="6000-12000元/月"/>
    <d v="2018-02-23T10:15:00"/>
    <m/>
    <s v="1-3年"/>
    <s v="本科"/>
    <s v="2人"/>
    <s v="岗位职责：1.负责前期与用户沟通需求，分析挖掘用户痛点；2.负责需求分析、功能设计；3.负责自主产品规划，设计，推广。任职要求：1.本科及其以上学历，2年及以上工作经验；2.思维活跃，有优秀的学习能力，创新力，有良好的文档写作习惯和能力；3.对WEB领域、移动领域有深入的认识，具有良好的的客户需求分析、产品研究、调研和数据分析能力；4.精通PPT、Visio工具和其他工具软件；5.有完整的信息化产品或项目经验，参与过已上线的信息化产品；"/>
    <s v="北京"/>
    <s v="1000-9999人"/>
    <s v="民营"/>
    <s v="计算机软件"/>
    <n v="6000"/>
    <n v="12000"/>
    <n v="3"/>
    <n v="4"/>
    <n v="2"/>
    <n v="5"/>
    <n v="0"/>
    <n v="0"/>
    <n v="9000"/>
    <x v="0"/>
  </r>
  <r>
    <n v="1"/>
    <s v="数据员"/>
    <m/>
    <s v="职位月薪"/>
    <s v="4001-6000元/月"/>
    <d v="2018-04-08T09:24:00"/>
    <m/>
    <s v="不限"/>
    <s v="大专"/>
    <s v="1人"/>
    <s v="位职责：1、对接业务部门，做好每日数据统计工作。?2、将销售数据进行分类汇总。?3、定时进行数据分析。任职资格：1、大专以上学历，财务、经济、文秘等相关专业；2、为人正直，爱岗敬业。"/>
    <s v="北京市丰台区总部基地外环西路26号院53号楼                                                        查看职位地图"/>
    <s v="100-499人"/>
    <s v="股份制企业"/>
    <s v="医药/生物工程"/>
    <n v="4001"/>
    <n v="6000"/>
    <n v="1"/>
    <n v="3"/>
    <n v="1"/>
    <n v="3"/>
    <n v="4"/>
    <n v="0"/>
    <n v="5000.5"/>
    <x v="0"/>
  </r>
  <r>
    <n v="1"/>
    <s v="数据产品经理"/>
    <s v="五险一金"/>
    <s v="职位月薪"/>
    <s v="30001-50000元/月"/>
    <d v="2018-03-22T09:47:44"/>
    <m/>
    <s v="3-5年"/>
    <s v="本科"/>
    <s v="1人"/>
    <s v="职责描述：1.对接业务数据需求，调研并规划数据产品路线图；2.针对需求提出数据解决方案及落地产品解决方案；3. 基于数据仓库，设计推广统一的数据指标体系；4.利用AXURE等原型软件进行产品设计，撰写PRD；5.跟进产品开发上线以及产品上线后的运营推广。任职要求：1.后台产品设计两年以上工作经验；2.有较好的数据分析能力（业务需求拆解为数据解决方案）和交互设计功底；3.具有数据仓库维度建模经验优先；4.有统计学或数据分析基础优先；5.熟练掌握axure、ppt等软件使用，熟练使用MySQL优先。"/>
    <s v="北京经济技术开发区地盛西路1号 数码庄园"/>
    <s v="1000-9999人"/>
    <s v="股份制企业"/>
    <s v="互联网/电子商务"/>
    <n v="30001"/>
    <n v="50000"/>
    <n v="4"/>
    <n v="4"/>
    <n v="1"/>
    <n v="5"/>
    <n v="4"/>
    <n v="0"/>
    <n v="40000.5"/>
    <x v="0"/>
  </r>
  <r>
    <n v="1"/>
    <s v="数据产品经理"/>
    <s v="五险一金"/>
    <s v="职位月薪"/>
    <s v="15001-20000元/月"/>
    <d v="2018-02-26T09:10:42"/>
    <m/>
    <s v="3-5年"/>
    <s v="本科"/>
    <s v="1人"/>
    <s v="岗位职责：1.负责大数据产品的规划和落地，包括调研，需求分析，产品定位，业务需求等；2.建立及优化产品数据模型，通过数据分析设计、测试、优化改进产品功能；3.通过数据分析研究用户行为，为产品设计优化提供数据支持；4.产品功能设计，需求文档撰写，推进需求落地及验收；5.数据统计平台规划与设计。产品全生命周期跟进，协调各种资源保证产品顺利发展。任职要求：1.3年以上产品经理经验，具有数据挖掘分析功底及非常敏锐的数据洞察力；2.丰富的数据产品实践经验，包括需求调研分析、产品原型设计、数据模型设计、内外部资源协调、产品运营管理等；3.擅长使用Excel，熟悉常用数据查询处理语言及软件；4.思维活跃、创新意识强，具有团队合作精神，语言沟通表达能力强；5.较强的责任心、沟通能力和协作能力；6.本科及以上学历，统计学专业背景。"/>
    <s v="北京市朝阳区建国路甲 92 号世茂大厦 B 座6层                                                        查看职位地图"/>
    <s v="1000-9999人"/>
    <s v="外商独资"/>
    <s v="医药/生物工程"/>
    <n v="15001"/>
    <n v="20000"/>
    <n v="4"/>
    <n v="4"/>
    <n v="1"/>
    <n v="5"/>
    <n v="7"/>
    <n v="0"/>
    <n v="17500.5"/>
    <x v="0"/>
  </r>
  <r>
    <n v="1"/>
    <s v="需求分析工程师"/>
    <s v="五险一金"/>
    <s v="职位月薪"/>
    <s v="8001-10000元/月"/>
    <d v="2018-04-08T09:29:10"/>
    <m/>
    <s v="1-3年"/>
    <s v="本科"/>
    <s v="1人"/>
    <s v="岗位职责：1、负责研究市场以了解客户需求和竞争状况，发现创新或改进产品的潜在机会；2、负责产品实施的需求调研，包括业务需求、用户需求、功能需求、软件需求等；3、负责根据调研结果整理成调研文档提供给设计开发人员；4、负责业务数据分析，按照用户需求及提供的资料数据整理成内部规范文档提供给设计开发人员使用；5、负责协助研发、测试及营运人员完成业务相关的解释及项目后续跟进工作；6、负责协助用户进行系统测试、系统流程规划和系统验收；7、负责完成上级领导安排的其他工作。任职要求：1、有良好规划能力，能在创新领域提出自己的规划方案和见解，熟练进行方案设计；2、掌握软件需求获取与分析方法，有较强的系统需求分析文档编写能力；3、有丰富的客户沟通经验，善于控制需求和进行范围管理；4、熟悉电信行业业务，了解电信行业运营管理支撑系统，有电信行业项目经历优先；5、熟悉ORACLE等关系型数据库。其他要求：1、计算机或相关专业本科（含）以上学历，有java、oracle、C++等软件开发经验；（条件优秀者可适当放宽条件）；2、工作认真负责，积极主动，有强烈责任心和上进心，有良好团队合作精神，沟通顺畅，有一定的抗压能力；3、做事规范严谨，有较强的学习能力和问题分析能力，有自己的思路和想法 。"/>
    <s v="广州市天河区黄埔大道西666号联通新时空大厦                                                        查看职位地图"/>
    <s v="100-499人"/>
    <s v="民营"/>
    <s v="计算机软件"/>
    <n v="8001"/>
    <n v="10000"/>
    <n v="3"/>
    <n v="4"/>
    <n v="1"/>
    <n v="3"/>
    <n v="0"/>
    <n v="0"/>
    <n v="9000.5"/>
    <x v="0"/>
  </r>
  <r>
    <n v="1"/>
    <s v="生物医学META分析员"/>
    <s v="五险一金"/>
    <s v="职位月薪"/>
    <s v="10001-15000元/月"/>
    <d v="2018-04-08T09:39:07"/>
    <m/>
    <s v="不限"/>
    <s v="硕士"/>
    <s v="1人"/>
    <s v="应聘资格：1：硕士或硕士以上，生物医学等相关专业毕业；2：以一作身份发表过SCI(META analysis)论文1-2篇；3：具有独立完成选题、数据提取、数据分析能力；4：英语CET4级或4级以上；熟练操作各种办公软件；5：有相关工作经验者优先考虑；岗位职责：1：根据主管人员要求，进行选题、数据分析、论文编辑；2：稿件修回后，根据专家意见进行修改修回；"/>
    <s v="上海市徐汇区银都路466号 聚科生物园                                                        查看职位地图"/>
    <s v="20-99人"/>
    <s v="民营"/>
    <s v="医药/生物工程"/>
    <n v="10001"/>
    <n v="15000"/>
    <n v="1"/>
    <n v="5"/>
    <n v="1"/>
    <n v="2"/>
    <n v="0"/>
    <n v="0"/>
    <n v="12500.5"/>
    <x v="0"/>
  </r>
  <r>
    <n v="1"/>
    <s v="数据实习生"/>
    <s v="五险一金"/>
    <s v="职位月薪"/>
    <s v="2001-4000元/月"/>
    <d v="2018-04-08T10:49:21"/>
    <m/>
    <s v="不限"/>
    <s v="大专"/>
    <s v="2人"/>
    <s v="职位描述：1、汇总和初步审核处理汽车市场信息数据，包括价格、优惠幅度，景气（销量）等数据；2、根据工作岗位的执行流程和数据审核标准对数据进行审核；3、对有疑问的数据通过电话、邮件或网上即时通讯进行核实沟通；4、确保数据的准确性和完整性后形成数据报表，及时提交给客户；5、需要对资料严格保密；6、处理客户相关的需求，咨询及投诉，准确理解和共享经销商反馈的信息；7、定期地向上级领导汇报工作和总结；8、负责处理公司或客户的调研需求和其它临时需求。任职要求：1、 学历不限，统计学、数学、信息管理或汽车相关专业优先考虑；2、个性沉稳，工作仔细，执行力强，具备一定的基础数据分析和判断能力； 3、熟练EXCEL操作，有一定函数使用基础，肯学习，求上进；4、良好的沟通表达能力和理解能力； 5、勤奋踏实，有良好的责任心，工作积极主动； 6、有较好的抗压能力和能接受加班。我们可以在数据的海洋尽情发挥我们的想象力，寻获海洋的宝藏，为我们的客户拨开迷雾，找到方向，成为数据达人，把玩千万数据与指腕之间！上班时间：周一至周五：9:00-18:00 周末双休公司福利：五险一金 年底双薪 绩效奖金 交通补助 饭补 加班补助 全勤奖 补充医疗保险 定期体检 公司旅游 员工活动 按国家节假日放假 节日福利等。工作地址：广州市天河区龙怡路117号银汇大厦707（华师地铁E出口）"/>
    <s v="广州市天河区龙怡路117号银汇大厦707（华师地铁E出口）"/>
    <s v="20-99人"/>
    <s v="民营"/>
    <s v="专业服务/咨询(财会/法律/人力资源等)"/>
    <n v="2001"/>
    <n v="4000"/>
    <n v="1"/>
    <n v="3"/>
    <n v="2"/>
    <n v="2"/>
    <n v="0"/>
    <n v="0"/>
    <n v="3000.5"/>
    <x v="0"/>
  </r>
  <r>
    <n v="1"/>
    <s v="粮油饲料初级分析师"/>
    <s v="节日福利"/>
    <s v="职位月薪"/>
    <s v="4001-6000元/月"/>
    <d v="2018-04-08T08:50:26"/>
    <m/>
    <s v="不限"/>
    <s v="本科"/>
    <s v="5人"/>
    <s v="1、根据公司整体安排以及个人知识背景，具体负责油脂、饲料、粮谷类品种信息工作。2、负责农产品日常信息采集及初步分析工作。3、本科及以上学历，具有相关工作经验者优先。4、经济、农业经济管理、统计、农业相关专业优先。"/>
    <s v="北京海淀区上地信息路三街9号嘉华大厦B-706                                                        查看职位地图"/>
    <s v="20-99人"/>
    <s v="股份制企业"/>
    <s v="互联网/电子商务"/>
    <n v="4001"/>
    <n v="6000"/>
    <n v="1"/>
    <n v="4"/>
    <n v="5"/>
    <n v="2"/>
    <n v="4"/>
    <n v="0"/>
    <n v="5000.5"/>
    <x v="0"/>
  </r>
  <r>
    <n v="1"/>
    <s v="数据运营-专车事业部J12462"/>
    <s v="弹性工作"/>
    <s v="职位月薪"/>
    <s v="15001-20000元/月"/>
    <d v="2018-03-31T08:10:57"/>
    <m/>
    <s v="3-5年"/>
    <s v="本科"/>
    <s v="2人"/>
    <s v="岗位职责：1. 负责携程/去哪儿专车平台订单管理策略核心指标数据分析与策略优化；2. 协同运营/BI/产研团队，定义业务核心数据指标，跟进指标变化，提供策略优化建议，提升平台用户满意度，完成业务目标；任职要求：1. 目标导向，数据敏感且数据处理能力较强，熟练使用mysql等数据工具；2. 有过相关电商/O2O类产品数据分析与运营经验者优先；3. 结构化思维，有热情愿意主动思考；4. 良好的沟通能力与推动能力，有责任心；"/>
    <s v="北京市海淀区苏州街29号院18号楼维亚大厦"/>
    <s v="1000-9999人"/>
    <s v="上市公司"/>
    <s v="互联网/电子商务"/>
    <n v="15001"/>
    <n v="20000"/>
    <n v="4"/>
    <n v="4"/>
    <n v="2"/>
    <n v="5"/>
    <n v="2"/>
    <n v="0"/>
    <n v="17500.5"/>
    <x v="0"/>
  </r>
  <r>
    <n v="1"/>
    <s v="舆情分析师（三部）"/>
    <s v="五险一金"/>
    <s v="职位月薪"/>
    <s v="8001-10000元/月"/>
    <d v="2018-04-08T09:46:41"/>
    <m/>
    <s v="1-3年"/>
    <s v="本科"/>
    <s v="1人"/>
    <s v="岗位职责：1.参与智库承接的网络生态评估与治理研究项目，参与网络生态研究以及相关指数评估工作；2.根据评估结果，进行数据处理、制图分析，撰写评估报告、新闻稿件；3.通过文献研究、数据分析、访谈调研、标杆研究等方式，对网络生态进行深入分析研究，参与撰写分析报告；任职要求：1.本科生，新闻学、传播学类专业背景优先；2.对新媒体、新闻客户端有较好认知，对国内外社会时事热点抱有高度兴趣，具有一定时政敏感性；3.对互联网新技术、新应用、发展动向有所了解，能够根据需求快速寻找、收集相关资料；4.对各类网络社会问题的研究分析能力强，思维逻辑清晰，材料组织与编写能力出色；5.具备工作责任心和敬业精神，良好的沟通能力。"/>
    <s v="北京市朝阳区八里庄东里1号CF26"/>
    <s v="100-499人"/>
    <s v="股份制企业"/>
    <s v="互联网/电子商务"/>
    <n v="8001"/>
    <n v="10000"/>
    <n v="3"/>
    <n v="4"/>
    <n v="1"/>
    <n v="3"/>
    <n v="4"/>
    <n v="0"/>
    <n v="9000.5"/>
    <x v="0"/>
  </r>
  <r>
    <n v="1"/>
    <s v="数据统计专员"/>
    <s v="带薪年假"/>
    <s v="职位月薪"/>
    <s v="4001-6000元/月"/>
    <d v="2018-04-08T10:49:10"/>
    <m/>
    <s v="1-3年"/>
    <s v="大专"/>
    <s v="1人"/>
    <s v="岗位职责：1、了解需求部门的运作，能够透彻的理解公司的业务发展目标；2、负责收集公司内部数据并分析整理，制作数据分析报告；3、开发相关数据报表模板，为数据分析提供必要的数据支持；4、结合公司业务运作流程，通过数据挖掘和分析，为公司管理层提供决策支持；5、各种临时性数据的整理和分析；任职要求：1.大专及以上学历；2.良好的沟通能力及协调能力；3.好学、踏实、细心、敬业、勤奋、有责任心；4.熟练使用offer办公软件；"/>
    <s v="北京东城区永定门外西滨河路8号中海地产广场东塔8层"/>
    <s v="500-999人"/>
    <s v="民营"/>
    <s v="通信/电信/网络设备"/>
    <n v="4001"/>
    <n v="6000"/>
    <n v="3"/>
    <n v="3"/>
    <n v="1"/>
    <n v="4"/>
    <n v="0"/>
    <n v="0"/>
    <n v="5000.5"/>
    <x v="0"/>
  </r>
  <r>
    <n v="1"/>
    <s v="资深分析师（商业分析组）"/>
    <s v="创业公司"/>
    <s v="职位月薪"/>
    <s v="15001-20000元/月"/>
    <d v="2018-04-02T10:30:48"/>
    <m/>
    <s v="3-5年"/>
    <s v="本科"/>
    <s v="1人"/>
    <s v="岗位职责：1.负责建立数据监控指标，帮助部门及时发现问题把握运营方向；2.负责专项报告的撰写提供决策支持和优化建议；3.把握业务运营过程中的重点，并能设计改善目标和制定相应的激励方案4.能够持续动态的挖掘日常的业务数据，发现业务的风险和机会点；5.负责业务的盈亏、收益和成本分析，制定改善策略6．负责管理和搭建团队，并能带领团队高效、积极、有质量的开展工作岗位要求：1.本科及以上学历，4年及以上相关工作经验，有团队管理经验，至少带过3-5人团队2.有较强的大局观，有相关项目运营经验者优先3.良好的数据分析能力，有数据分析及策略落地的经验；4. 熟练使用MySQL,有较强的数据敏感度,至少熟悉一种数据分析工具（如Excel/SPSS/tableau/R 等）,有数据建模经验优先；5.优先的学习能力、沟通能力、协作能力、强烈责任心。"/>
    <s v="上海长宁区福泉路99号办伴携程空间1号楼1层B3-B7"/>
    <s v="500-999人"/>
    <s v="外商独资"/>
    <s v="互联网/电子商务"/>
    <n v="15001"/>
    <n v="20000"/>
    <n v="4"/>
    <n v="4"/>
    <n v="1"/>
    <n v="4"/>
    <n v="7"/>
    <n v="0"/>
    <n v="17500.5"/>
    <x v="0"/>
  </r>
  <r>
    <n v="1"/>
    <s v="资深数据研发工程师"/>
    <s v="五险一金"/>
    <s v="职位月薪"/>
    <s v="20001-30000元/月"/>
    <d v="2018-01-09T14:19:39"/>
    <m/>
    <s v="不限"/>
    <s v="本科"/>
    <s v="1人"/>
    <s v="工作职责：1、从事互联网海量数据挖掘分析系统的开发2、完成海量数据挖掘分析工作，并能快速获取有效数据进行异常数据排查3、进行数据分析平台的构建、对业务部门提供数据支持服务；任职要求：1. 大学本科以上学历，计算机、软件相关专业优先；2. 3年及以上JAVA/PHP工作经验，基础扎实，精通IO/NIO、序列化及RPC (Thrift/ProtocolBuffer/AVRO)、多线程、并发等基础框架；3. 2年以上基于hadoop/hive/mahout等分布式计算环境进行海量数据分析与计算经验优先；4. 熟悉MySQL，对MySQL的较大量数据存储、优化有丰富的经验；5. 熟悉Linux/Unix操作系统，熟悉脚本编程（Shell/Perl/Python 其中一种），熟悉常规Linux内核优化；6. 对常见的数据分析模型有一定的了解，有海量数据分析项目经验、数据挖掘项目经验尤佳；7. 具有优秀的学习能力、独立分析和解决问题能力，良好的团队合作精神。"/>
    <s v="天河区龙口西路3号保利中辰广场                                                        查看职位地图"/>
    <s v="1000-9999人"/>
    <s v="民营"/>
    <s v="网络游戏"/>
    <n v="20001"/>
    <n v="30000"/>
    <n v="1"/>
    <n v="4"/>
    <n v="1"/>
    <n v="5"/>
    <n v="0"/>
    <n v="0"/>
    <n v="25000.5"/>
    <x v="0"/>
  </r>
  <r>
    <n v="1"/>
    <s v="光谱分析算法工程师"/>
    <s v="五险一金"/>
    <s v="职位月薪"/>
    <s v="10001-15000元/月"/>
    <d v="2018-04-08T09:52:34"/>
    <m/>
    <s v="不限"/>
    <s v="硕士"/>
    <s v="1人"/>
    <s v="岗位职责：1、负责光谱分析相关算法的研究，系统建模方法研究，提高定量分析的准确性；2、制定合理的实验方案，研究实验中各种因素的影响；3、负责光谱分析相关领域的应用研究；4、服从上级安排，并定期按时汇报工作状况；5、对项目实施流程提出合理化建议。任职要求：1、仪器、电子、物理、化学、环境等相关专业本科以上学历；2、具有光谱数据分析、光谱检测相关算法研究或相关数据分析项目经验；3、具有很强的统计、数学和建模功底，熟悉误差分析和误差计算的理论和算法；4、具备独立开发新检测项目的能力； 5、严谨、踏实，有责任心、进取精神和协作意识；6、有较强的协调沟通和执行力，较强的分析问题、处理问题和解决问题的能力，较强的学习能力和学习方法。"/>
    <s v="北京市朝阳区朝来科技园18号院3号楼6层"/>
    <s v="20-99人"/>
    <s v="股份制企业"/>
    <s v="环保"/>
    <n v="10001"/>
    <n v="15000"/>
    <n v="1"/>
    <n v="5"/>
    <n v="1"/>
    <n v="2"/>
    <n v="4"/>
    <n v="0"/>
    <n v="12500.5"/>
    <x v="0"/>
  </r>
  <r>
    <n v="1"/>
    <s v="大数据研发工程师"/>
    <s v="五险一金"/>
    <s v="职位月薪"/>
    <s v="12000-18000元/月"/>
    <d v="2018-04-08T10:44:26"/>
    <m/>
    <s v="不限"/>
    <s v="本科"/>
    <s v="1人"/>
    <s v="工作职责：1、大数据平台的设计研发；2、数据抽取、清洗、转化等数据处理程序；3、数据分析、报表展示；4、公司安排的其他工作。职位要求：1、本科及以上学历，0到3年开发经验；2、熟悉java语言；有Hadoop/Hbase/Hive/Spark一种或几种平台的开发维护优化经验；3、喜欢钻研新技术、新系统、新工具，乐于快速学习和尝试，良好的沟通和理解能力；4、具备数据仓库经验，熟悉数据挖掘和分析者优先。"/>
    <s v="北京市海淀区东北旺西路8号（中关村软件园）9号楼三区"/>
    <s v="1000-9999人"/>
    <s v="股份制企业"/>
    <s v="计算机软件"/>
    <n v="12000"/>
    <n v="18000"/>
    <n v="1"/>
    <n v="4"/>
    <n v="1"/>
    <n v="5"/>
    <n v="4"/>
    <n v="0"/>
    <n v="15000"/>
    <x v="0"/>
  </r>
  <r>
    <n v="1"/>
    <s v="数据处理员"/>
    <s v="五险一金"/>
    <s v="职位月薪"/>
    <s v="3000-6000元/月"/>
    <d v="2018-04-08T10:49:21"/>
    <m/>
    <s v="1-3年"/>
    <s v="大专"/>
    <s v="5人"/>
    <s v="职位描述：1、 ?采集汽车相关数据（汽车广告数据/销量数据等），并且进一步作相应的清洗、处理、审核及入库；2、信息核对和匹配，并发掘有效的校对途径； 3、撰写相关的数据报表和解答客户疑问； 4、负责汽车相关的调研需求额其他临时数据需求；5、定期的工作汇报和总结，完成上级安排的其他工作事项。 任职要求：1、大专以上学历，统计学、数学、信息管理或汽车相关专业优先考虑； 2、个性较沉稳，对数据较为敏感，具备一定的数据分析和判断能力； 3、EXCEL熟练操作，熟悉函数使用；4、良好的沟通表达能力和理解能力；5、勤奋踏实，有良好的责任心，工作积极主动。我们可以在数据的海洋尽情发挥我们的想象力，寻获海洋的宝藏，为我们的客户拨开迷雾，找到方向，成为数据达人，把玩千万数据与指腕之间！上班时间：周一至周五：9:00-18:00 周末双休公司福利：五险一金 年底双薪 绩效奖金 交通补助 饭补 加班补助 全勤奖 补充医疗保险 定期体检 公司旅游 员工活动 按国家节假日放假 节日福利等。工作地址：广州市天河区龙怡路117号银汇大厦707（华师地铁E出口）"/>
    <s v="广州市天河区龙怡路117号银汇大厦707（华师地铁E出口）"/>
    <s v="20-99人"/>
    <s v="民营"/>
    <s v="专业服务/咨询(财会/法律/人力资源等)"/>
    <n v="3000"/>
    <n v="6000"/>
    <n v="3"/>
    <n v="3"/>
    <n v="5"/>
    <n v="2"/>
    <n v="0"/>
    <n v="0"/>
    <n v="4500"/>
    <x v="0"/>
  </r>
  <r>
    <n v="1"/>
    <s v="大数据开发工程师"/>
    <s v="创业公司"/>
    <s v="职位月薪"/>
    <s v="18000-36000元/月"/>
    <d v="2018-04-08T10:42:22"/>
    <m/>
    <s v="1-3年"/>
    <s v="本科"/>
    <s v="1人"/>
    <s v="岗位职责：-大数据平台搭建，负责数据清洗、存储、处理、分析等场景的架构设计和开发；-实时计算平台建设-数据分析和数据挖掘支撑精细化运营及决策任职要求-本科及以上学历，扎实的计算机专业基本功-熟悉Linux系统环境，熟悉Shell/Python/Perl等至少一种脚本语言-熟悉传统数据库MySQL-熟悉Hadoop生态技术（Hadoop/MapReduce/Hive/HBase/Spark等）-有海量数据/日志处理和分析经验者优先"/>
    <s v="北京市朝阳区来广营诚盈中心3号楼                                                        查看职位地图"/>
    <s v="100-499人"/>
    <s v="民营"/>
    <s v="互联网/电子商务"/>
    <n v="18000"/>
    <n v="36000"/>
    <n v="3"/>
    <n v="4"/>
    <n v="1"/>
    <n v="3"/>
    <n v="0"/>
    <n v="0"/>
    <n v="27000"/>
    <x v="0"/>
  </r>
  <r>
    <n v="1"/>
    <s v="高级数据产品经理——专车事业部J12458"/>
    <s v="弹性工作"/>
    <s v="职位月薪"/>
    <s v="20001-30000元/月"/>
    <s v="0002-01-01 00:00:00"/>
    <m/>
    <s v="3-5年"/>
    <s v="本科"/>
    <s v="2人"/>
    <s v="岗位职责：1.数据产品设计设计包括数据自助查询平台、数据可视化平台和数据OpenAPI在内的数据平台。2.数据策略设计针对业务问题，建立分析框架和分析模型。任职要求：1.本科、研究生学历；2.数学、统计、经管、金融等专业；3.五年以上互联网数据分析或数据产品经验；4.精通Excel、SQL等基本统计软件，熟悉R、Python等数据分析语言，了解Hadoop和Hive等大数据处理工具，可以在Linux环境下工作；5.有专车、风控等行业经验，或者数据可视化产品设计经验者优先；6.思维敏捷、逻辑清晰、高效抗压、善于沟通。"/>
    <s v="北京市海淀区苏州街29号院18号楼维亚大厦"/>
    <s v="1000-9999人"/>
    <s v="上市公司"/>
    <s v="互联网/电子商务"/>
    <n v="20001"/>
    <n v="30000"/>
    <n v="4"/>
    <n v="4"/>
    <n v="2"/>
    <n v="5"/>
    <n v="2"/>
    <n v="0"/>
    <n v="25000.5"/>
    <x v="0"/>
  </r>
  <r>
    <n v="1"/>
    <s v="数据助理/文员"/>
    <s v="五险一金"/>
    <s v="职位月薪"/>
    <s v="5000-10000元/月"/>
    <d v="2018-04-08T08:53:43"/>
    <m/>
    <s v="不限"/>
    <s v="不限"/>
    <s v="50人"/>
    <s v="工作职责：1、负责建设维护相关数据库，确保内容的完整性、准确性、一致性；2、负责搜集整理数据库相关数据来源和内容，并对数据库进行更新；3、熟悉数据信息录入的工作，对数据的搜集、整理、审核方法及企业内部经营数据的分类、统计和管理;4、协助部门经理梳理、整理采集数据，整合提供对内、对外数据分析资料；任职资格：1、具备强烈的责任心、工作踏实认真；2、勤奋正直，吃苦耐劳，适应企业文化；3、对数据录入方面有一定的兴趣，有足够的抗压能力。4、有相关经验的优先考虑；（应届毕业生也可考虑）；你在什么样的地方工作：1.环境：2000+平米独立办公区，环境高大上，设有接待室+会议室+部门休息室+公共服务区等，是现代化网络公司的标准；2.交通：步行距相邻地铁站10-15分钟，紧邻四惠枢纽站；30分钟直达西单、天安门、王府井等核心地区；3.设备：公司配备X-BOX游戏机+桌球+羽毛球+跳绳+毽子等多种娱乐设施全天免费咖啡+常年备有高级茶叶+公司书籍免费借阅+配备常用药医药箱；除此之外你还能得到什么：1、团队娱乐活动，拓展、聚餐、K歌、生日会、抽奖、各种节假日礼品2、不定期组织跆拳道+瑜伽培训；3、旅游：国内游（秦皇岛、三亚、桂林等），国外游（泰国、韩国、巴厘岛等），以及不定期周边游。4、培训：免费带薪培训，专业完善的培训体系； 5、晋升：每季度1次内部竞选，一年2次晋升机会，只要你够优秀、够努力，公司给足你机会6、奖励政策：升职空间大+部门奖+绩效奖+季度优秀员工出国游+体检；7、保险：五险一金；8、致力打造年轻化活力团队；员工关系融洽9、未来公司影响力仍在不断扩大、业绩仍在不断攀升，各项给予员工的奖励、福利机制仍在不断增加哦！"/>
    <s v="北京市朝阳区三间房乡新房路1号院动漫大厦1号楼7层                                                        查看职位地图"/>
    <s v="100-499人"/>
    <s v="民营"/>
    <s v="互联网/电子商务"/>
    <n v="5000"/>
    <n v="10000"/>
    <n v="1"/>
    <n v="2"/>
    <n v="50"/>
    <n v="3"/>
    <n v="0"/>
    <n v="0"/>
    <n v="7500"/>
    <x v="0"/>
  </r>
  <r>
    <n v="1"/>
    <s v="渠道数据运营"/>
    <s v="节日福利"/>
    <s v="职位月薪"/>
    <s v="10001-15000元/月"/>
    <s v="0002-01-01 00:00:00"/>
    <m/>
    <s v="1-3年"/>
    <s v="本科"/>
    <s v="1人"/>
    <s v="渠道数据运营岗位职责：1、快速了解并跟进业务，梳理业务和数据结构之间的逻辑关系，建立完善的数据体系。2、快速响应业务方的数据需求。根据具体业务场景及其相关数据分析研究，有效洞察相关业务的问题、机会和瓶颈，帮助业务作出准确判断3、负责运营数据分析，设计业务评估体系，为业务决策提供支持4、根据业务情况，制定业务管理和督查体系，监控异常变动，对业务管理及优化提供数据支持；5、规划长期的分析框架、根据目前业务情况协助撰写数据分析和经营分析报告任职要求：1、全日制本科以上学历，1-3年经验，具有一定的数学、统计学以及数据分析相关知识；2、熟悉数据仓库及建模方法。熟练使用SQL等语言进行数据分析工作； 3、具备良好的沟通能力和表达能力，有独立开展业务调研、数据分析、项目管理的经验；4、良好的数据敏感度，了解大数据相关的基础知识，熟悉常见的数据分析和处理方法；5、有BI系统实践经验优先，有用车行业背景者优先；"/>
    <s v="北京市海淀区苏州街29号院18号楼维亚大厦"/>
    <s v="1000-9999人"/>
    <s v="上市公司"/>
    <s v="互联网/电子商务"/>
    <n v="10001"/>
    <n v="15000"/>
    <n v="3"/>
    <n v="4"/>
    <n v="1"/>
    <n v="5"/>
    <n v="2"/>
    <n v="0"/>
    <n v="12500.5"/>
    <x v="0"/>
  </r>
  <r>
    <n v="1"/>
    <s v="高级舆情分析师"/>
    <m/>
    <s v="职位月薪"/>
    <s v="8000-16000元/月"/>
    <d v="2018-04-08T10:56:10"/>
    <m/>
    <s v="1-3年"/>
    <s v="本科"/>
    <s v="5人"/>
    <s v="职位描述：1、 主要负责银行、保险、证券、资产管理公司等大型金融客户舆情项目的整体执行和质量把控，包括前期项目执行设计，辅助人员安排，按照客户的要求，基于监测数据，完成日报，周报，季报，年报等各类研究报告及各类专项报告等。2、 ?定期与客户保持良好的沟通与互动，明确客户需求，积极反馈客户意见，维护良好的客户关系。3、 ?管理项目组成员，带领团队根据项目要求按质按量完成任务，并能根据项目要求对项目组成员进行培训。4、 ?协助部门主管完成业务研发工作，撰写相关专业文章并发布。5、 ?完成领导交办的其他工作。任职资格：1、 本科及以上学历，金融、保险、经济学类、新闻学、舆论学、法学等相关专业毕业，具有丰富的银行、保险、媒体从业经历，从事危机公关研究的人员可放宽上述学历或专业的要求。2、 熟悉互联网，对金融、保险、媒体等行业有一定的认识，能够独立完成数据统计分析及项目报告的撰写工作。3、 思维敏捷、视野开阔、善于沟通，能够独立思考、理解项目需求，并具备一定的项目建议书撰写能力。4、 熟练使用excel进行数据分析，优秀的PPT、word编辑能力，能熟练进行spss进行数据分析者优先。5、 强烈的责任心和团队协作精神，能承受较强的工作压力。6、 具有创新能力，钻研精神，能在不断的研究客户需求基础上引导客户，进而完成创新的要求。"/>
    <s v="北京市西城区佟麟阁路95号尚信大厦11层"/>
    <s v="100-499人"/>
    <s v="民营"/>
    <s v="专业服务/咨询(财会/法律/人力资源等)"/>
    <n v="8000"/>
    <n v="16000"/>
    <n v="3"/>
    <n v="4"/>
    <n v="5"/>
    <n v="3"/>
    <n v="0"/>
    <n v="0"/>
    <n v="12000"/>
    <x v="0"/>
  </r>
  <r>
    <n v="1"/>
    <s v="广告资源分析专员"/>
    <m/>
    <s v="职位月薪"/>
    <s v="15001-20000元/月"/>
    <d v="2018-04-08T10:37:36"/>
    <m/>
    <s v="3-5年"/>
    <s v="本科"/>
    <s v="1人"/>
    <s v="职位描述：1、负责公司广告产品的具体定价，并对定价策略提出建议；2、推动新资源的商业化开发工作，进行部门内和跨部门的沟通，推进广告资源开发；3、研究和建立不同类型的定价策略，能够高效应对多元化广告形式及销售需求；4、有效推进销售售卖，提供行业价格建议及资源管理方法，优化完善行业客户价格策略分析。任职要求：1、3年以上互联网媒体、游戏甲方或广告行业相关职位从业经验；2、熟悉广告运作流程，了解互联网广告营销趋势；3、良好的逻辑思维能力，较强的数据分析能力。"/>
    <s v="婺城区金衢路1号豪森智慧谷内                                                        查看职位地图"/>
    <s v="500-999人"/>
    <s v="民营"/>
    <s v="互联网/电子商务"/>
    <n v="15001"/>
    <n v="20000"/>
    <n v="4"/>
    <n v="4"/>
    <n v="1"/>
    <n v="4"/>
    <n v="0"/>
    <n v="0"/>
    <n v="17500.5"/>
    <x v="0"/>
  </r>
  <r>
    <n v="1"/>
    <s v="录入员数据员/文员（可收应届生）急招"/>
    <s v="每年多次调薪"/>
    <s v="职位月薪"/>
    <s v="3500-5000元/月"/>
    <d v="2018-04-08T08:57:53"/>
    <m/>
    <s v="不限"/>
    <s v="大专"/>
    <s v="3人"/>
    <s v="1、负责公司流程中各项数据报表的统计、整理、报送，协助BD维护商户关系等；2、负责业务部各类资料、表格及各项商务文档类的整理与存档；3、协助区域销售经理做好销售环节的电话回访、信息传递等工作；4、负责销售团队的售后事宜，例如每年“624口碑周年庆”“双十二全球狂欢节”等售后类问题的跟踪、反馈；5、保质保量的按时完成上级主管交办的其他事宜。岗位要求：1、熟练使用Ofiice 特别是excel 等办公软件（熟悉PhotoShop优先考虑）；2、女大专（含）以上学历（有经验可放宽）；3、具有数据分析与报表统计能力，对数据敏感，良好的沟通能力；4、工作认真细心，反应敏捷、具备优秀的沟通能力和团队协作能力；5、有美团、大众点评、糯米、口碑网、淘点点等相关从业经验者直接面谈；薪酬福利1、优厚的薪金；2、购买五险：（享受养老、医疗、失业、工伤、生育五险）社会福利有保障；3、每月精彩不断的团队活动，定期组织员工活动。4、完善的假期组合：带薪年假、公司年假、带薪病假及法定假期。5、晋升机会：公司现在扩大业务团队，有能力者短期内即可晋升。6、公司定期的免费培训，绩优人员一年可免费旅游四次。7、依法享受国家法定节假日，每周工作五/六天，周末大小周休息，公司交通便利，办公环境舒适。联系人：梁小姐联系电话：18122705067工作地址广州市天河区东圃大马路8号时代TIT广场A座435-437（车陂地铁d出口最近或者东圃公交站附近）"/>
    <s v="天河广州市天河区东圃大马路8号时代TIT广场A座435-437                                                        查看职位地图"/>
    <s v="100-499人"/>
    <s v="民营"/>
    <s v="互联网/电子商务"/>
    <n v="3500"/>
    <n v="5000"/>
    <n v="1"/>
    <n v="3"/>
    <n v="3"/>
    <n v="3"/>
    <n v="0"/>
    <n v="0"/>
    <n v="4250"/>
    <x v="0"/>
  </r>
  <r>
    <n v="1"/>
    <s v="数据专员/销售运营/统计录入员"/>
    <s v="节日福利"/>
    <s v="职位月薪"/>
    <s v="6001-8000元/月"/>
    <s v="0002-01-01 00:00:00"/>
    <m/>
    <s v="1-3年"/>
    <s v="本科"/>
    <s v="1人"/>
    <s v="岗位职责：1、负责产品的开户、订单、赎回、变更等事宜的审核工作。2、负责数据报送，并根据要求进行报表制作。3、负责问题核查及反馈工作。4、负责与分部员工对接沟通。5、负责对数据进行监控，帮助前线员工解决问题。任职要求：1、全日制金融及相关专业专科及以上学历毕业；有两年以上金融行业工作经验者优先。2、对金融行业、基金行业有基本了解，了解相关法规制度。具备CPA或《基金从业人员资格证书》者优先。3、能熟练使用Excel、Word等办公软件进行数据分析统计。4、有较强责任心和耐心、严格遵守职业操守。5、做事细心、工作认真并有较强团队合作精神。"/>
    <s v="新源南路8号启皓大厦西塔6层607-609"/>
    <s v="10000人以上"/>
    <s v="民营"/>
    <s v="基金/证券/期货/投资"/>
    <n v="6001"/>
    <n v="8000"/>
    <n v="3"/>
    <n v="4"/>
    <n v="1"/>
    <n v="6"/>
    <n v="0"/>
    <n v="1"/>
    <n v="7000.5"/>
    <x v="0"/>
  </r>
  <r>
    <n v="1"/>
    <s v="大数据高级研发工程师"/>
    <m/>
    <s v="职位月薪"/>
    <s v="15001-20000元/月"/>
    <d v="2018-04-04T09:59:16"/>
    <m/>
    <s v="不限"/>
    <s v="大专"/>
    <s v="1人"/>
    <s v="岗位职责 任职条件：1、计算机软件开发相关专业毕业；2、熟悉Spring, JPA，Spring boot能够熟练掌握和运用设计模式；3、有hadoop，storm等数据处理经验；4、能够独立分析和解决问题、思维、逻辑清晰；5、能够快速接受新的技术，善于学习；6、有较强的工作责任心；7、熟悉MySQL、Redis、MongoDB；加分项：1. 熟悉spring cloud开源组件2. 有C++开发北京优先3. 参与过开源项目优先4. 有大数据分析经验优先"/>
    <s v="中关村北大街151号燕园大厦6层7层"/>
    <s v="20-99人"/>
    <s v="民营"/>
    <s v="计算机软件"/>
    <n v="15001"/>
    <n v="20000"/>
    <n v="1"/>
    <n v="3"/>
    <n v="1"/>
    <n v="2"/>
    <n v="0"/>
    <n v="0"/>
    <n v="17500.5"/>
    <x v="0"/>
  </r>
  <r>
    <n v="1"/>
    <s v="综合分析"/>
    <s v="五险一金"/>
    <s v="职位月薪"/>
    <s v="3000-4000元/月"/>
    <d v="2018-04-04T09:28:22"/>
    <m/>
    <s v="不限"/>
    <s v="不限"/>
    <s v="1人"/>
    <s v="岗位职责：1、互联网业务运营数据提取及进行定期分析；2、实施周/月互联网数据分析/运营报告；3、数据统计、数据匹配、活动赠费等工作；4、互联网营销方案上下架与测试；5、互联网渠道、省市和商汇业务投诉处理；6、员工互联网营销活动推广酬金计算；职位要求：1、本科（含）以上学历且从事相关微信运营工作年限≥2年者，或大专（含）以上学历且曾在同类项目中担任数据运营支撑工作等重要岗位工作年限≥1年者；2、熟练使用NGBOSS系统、ECOP系统、AMS系统、数据处理软件Excel/Access；3、优先考虑有省市移动业务支持中心支撑工作经验者。"/>
    <s v="阳江市江城区石湾北路223号移动大楼                                                        查看职位地图"/>
    <s v="500-999人"/>
    <s v="合资"/>
    <s v="计算机软件"/>
    <n v="3000"/>
    <n v="4000"/>
    <n v="1"/>
    <n v="2"/>
    <n v="1"/>
    <n v="4"/>
    <n v="3"/>
    <n v="0"/>
    <n v="3500"/>
    <x v="0"/>
  </r>
  <r>
    <n v="1"/>
    <s v="数据管理专员"/>
    <m/>
    <s v="职位月薪"/>
    <s v="5000-7000元/月"/>
    <d v="2018-04-08T10:29:08"/>
    <m/>
    <s v="1-3年"/>
    <s v="大专"/>
    <s v="1人"/>
    <s v="工作职责：1.参与完成相关报表数据的收集、整理并制作报表、分析报告等，参与部门执行公司目标战略；2.参与部门数据体系的搭建、完善，持续更新行业信息，并优化和完善风险体系；3.根据上级需求，制作各类常规报表及分析报表，协助部门完成日报、周报、月报等各项数据报表工作；4.参与定期追踪及其他关键指标的达成情况，提出优化建议，及时出具分析报告；5.负责处理与营销中心各门店接洽工作，保障业务顺畅。6.其他工作：完成领导安排的其它工作；岗位要求：1.大专及以上学历，统计、应用数学、金融、计算机等相关专业背景优先；2.熟练使用excel和SQL数据分析工具；3.具备对数据的归纳、整理和分析能力，能熟悉数据分析软件者优先考虑。4.积极主动，团队意识好，执行力强。5.1年以上的数据分析工作经验；"/>
    <s v="上海市黄浦区河南南路33号新上海城市广场18F"/>
    <s v="500-999人"/>
    <s v="合资"/>
    <s v="基金/证券/期货/投资"/>
    <n v="5000"/>
    <n v="7000"/>
    <n v="3"/>
    <n v="3"/>
    <n v="1"/>
    <n v="4"/>
    <n v="3"/>
    <n v="1"/>
    <n v="6000"/>
    <x v="0"/>
  </r>
  <r>
    <n v="1"/>
    <s v="综合分析"/>
    <s v="五险一金"/>
    <s v="职位月薪"/>
    <s v="4000-5000元/月"/>
    <d v="2018-04-04T09:28:22"/>
    <m/>
    <s v="不限"/>
    <s v="不限"/>
    <s v="1人"/>
    <s v="岗位职责：1、互联网业务运营数据提取及进行定期分析；2、实施周/月互联网数据分析/运营报告；3、数据统计、数据匹配、活动赠费等工作；4、互联网营销方案上下架与测试；5、互联网渠道、省市和商汇业务投诉处理；6、员工互联网营销活动推广酬金计算；职位要求：1、本科（含）以上学历且从事相关微信运营工作年限≥2年者，或大专（含）以上学历且曾在同类项目中担任数据运营支撑工作等重要岗位工作年限≥1年者；2、熟练使用NGBOSS系统、ECOP系统、AMS系统、数据处理软件Excel/Access；3、优先考虑有省市移动业务支持中心支撑工作经验者。4：接受派驻阳江市移动公司"/>
    <s v="广东省湛江市赤坎区人民大道北60号全球通大厦                                                        查看职位地图"/>
    <s v="500-999人"/>
    <s v="合资"/>
    <s v="计算机软件"/>
    <n v="4000"/>
    <n v="5000"/>
    <n v="1"/>
    <n v="2"/>
    <n v="1"/>
    <n v="4"/>
    <n v="3"/>
    <n v="0"/>
    <n v="4500"/>
    <x v="0"/>
  </r>
  <r>
    <n v="1"/>
    <s v="舆情分析师"/>
    <s v="五险一金"/>
    <s v="职位月薪"/>
    <s v="5000-8000元/月"/>
    <d v="2018-04-08T10:12:39"/>
    <m/>
    <s v="不限"/>
    <s v="本科"/>
    <s v="1人"/>
    <s v="岗位职责：1、为客户提供舆情管理服务，包含监测、管理、分析等；2、根据客户需求完成常规舆情，预测舆情走势，提供意见，形成报告；3、针对专项监测内容，为客户提供有效的舆情预警及决策参考；4、客户沟通维护，针对全网发布内容，提供实时密集短信监测汇报；5、配合客户经理完成相关项目的执行工作。任职要求：1、 本科及以上学历，无不良嗜好；2、 具备较强的数据分析整理能力及沟通能力；3、 熟练使用office软件，精通Excel及PPT；4、 具备新媒体运营或舆情分析类工作经验者优先。"/>
    <s v="北京市朝阳区八里庄东里1号莱锦创意产业园CF-28"/>
    <s v="100-499人"/>
    <s v="上市公司"/>
    <s v="广告/会展/公关"/>
    <n v="5000"/>
    <n v="8000"/>
    <n v="1"/>
    <n v="4"/>
    <n v="1"/>
    <n v="3"/>
    <n v="2"/>
    <n v="0"/>
    <n v="6500"/>
    <x v="0"/>
  </r>
  <r>
    <n v="1"/>
    <s v="大数据工程师"/>
    <s v="五险一金"/>
    <s v="职位月薪"/>
    <s v="20000-40000元/月"/>
    <d v="2018-04-08T10:29:10"/>
    <m/>
    <s v="5-10年"/>
    <s v="本科"/>
    <s v="1人"/>
    <s v="岗位职责：1、 负责大数据平台（Hadoop，HBase，Spark等）集群环境的搭建，性能调优和日常维护；2、 负责数据仓库设计，数据ETL的设计、开发和性能优化3、 基于Hadoop，Spark等构建数据分析平台，进行设计、开发分布式计算业务4、 负责大数据平台相关技术的培训与指导工作任职资格要求：1. 计算机相关专业本科学历；2. 有5年以上大数据开发经验，编程能力强；3. 熟练掌握Hadoop,Spark,Hbase，Hive，Storm等一种以上的大数据处理工具和技术，有实际大数据处理经验；4. 熟练掌握Java，并熟悉Shell，Python等一种以上的脚本语言，并灵活运用到实际工作中及解决技术问题5. 熟练掌握Linux操作系统6. 有过海量数据系统开发经验者优先"/>
    <s v="朝阳区高碑店路西店1102号国粹苑A座四层4069-4078室"/>
    <s v="100-499人"/>
    <s v="民营"/>
    <s v="互联网/电子商务"/>
    <n v="20000"/>
    <n v="40000"/>
    <n v="5"/>
    <n v="4"/>
    <n v="1"/>
    <n v="3"/>
    <n v="0"/>
    <n v="0"/>
    <n v="30000"/>
    <x v="0"/>
  </r>
  <r>
    <n v="1"/>
    <s v="产品需求分析师"/>
    <s v="五险一金"/>
    <s v="职位月薪"/>
    <s v="6000-8000元/月"/>
    <d v="2018-03-30T08:58:44"/>
    <m/>
    <s v="1-3年"/>
    <s v="大专"/>
    <s v="1人"/>
    <s v="岗位职责1、根据公司发展战略方向，收集行业应用相关信息，为新产品规划、设计提供决策支持和依据；2、通过客户沟通、现场调研、数据分析等方式，结合用户需求，推进产品的不断改进和完善；3、负责需求的调研收集、整理、分析，编制需求规格说明书及实现方案，完成新功能/产品架构的概念设计；4、引导完成产品的界面、功能、流程设计及开发工作，负责引导用户合理控制需求范围，把控项目质量；5、给UI设计、开发人员、测试人员和实施人员培训需求，并验证实施结果；6、分析行业竞争对手动态和市场动态，规划产品路线图，提出产品需求或改进意见；任职资格1、计算机及相关专业、本科及以上学历；2、2年以上软件相关工作经验、1年以上需求分析工作经验；3、思路清晰，具有较强的的沟通能力及逻辑判断能力，对产品设计，产品分析、数据分析、竞争分析等有独到的见解；4、对软件架构有一定了解；对新产品和用户需求有独到的见解和思想；5、熟练使用Visio、Axure RP、Rose、Xmind等分析设计工具；6、具备解决方案编写、PPT等相关配套文件制作能力；熟练使用办公软件；7、工作踏实、对技术工作有热情、具备团队合作能力；"/>
    <s v="深圳市南山区南头关口二路智恒产业园26栋2楼（南头检查站旁边）                                                        查看职位地图"/>
    <s v="100-499人"/>
    <s v="民营"/>
    <s v="IT服务(系统/数据/维护)"/>
    <n v="6000"/>
    <n v="8000"/>
    <n v="3"/>
    <n v="3"/>
    <n v="1"/>
    <n v="3"/>
    <n v="0"/>
    <n v="0"/>
    <n v="7000"/>
    <x v="0"/>
  </r>
  <r>
    <n v="1"/>
    <s v="情报分析师"/>
    <m/>
    <s v="职位月薪"/>
    <s v="8001-10000元/月"/>
    <d v="2018-04-08T09:47:58"/>
    <m/>
    <s v="不限"/>
    <s v="不限"/>
    <s v="1人"/>
    <s v="任资资格（1）具有一定的投资或财务基础，熟悉掌握财务指标、项目测算模型； （2）拥有1年以上产业研究、情报搜集相关工作经验，能独立完成情报搜集与产业研究工作； （3）具有较强的逻辑思维能力，善于学习，责任心强； （4）善于对资料进行搜集、筛选、综合、提炼，具备良好的收集整合能力和文字表达能力； （5）对建筑装饰、物联网、健康人居其中某一产业熟悉者优先考虑。岗位职责  1、建筑装饰、装饰物联网、健康人居相关领域的商业情报收集、整理每周、每月形成动态快报； 2、根据公司战略与相关部门业务需求，组织实施专题研究，并结合公司实际业务情况提出切实可行的发展建议； 3、根据专题研究成果，不定期组织内部交流研讨与外部企业考察； 4、对接各业务板块负责人，持续沟通、跟进，推动研究成果落地实施； 5、协助团队拓宽情报来源渠道，负责对商业情报信息进行维护、更新、处理等工作，参与前期基础数据采集工作和企业情报库建设。"/>
    <s v="深圳市福田区福强路2131号江南名苑裙楼1-3层                                                        查看职位地图"/>
    <s v="1000-9999人"/>
    <s v="上市公司"/>
    <s v="房地产/建筑/建材/工程"/>
    <n v="8001"/>
    <n v="10000"/>
    <n v="1"/>
    <n v="2"/>
    <n v="1"/>
    <n v="5"/>
    <n v="2"/>
    <n v="0"/>
    <n v="9000.5"/>
    <x v="0"/>
  </r>
  <r>
    <n v="1"/>
    <s v="销售数据运营"/>
    <s v="五险一金"/>
    <s v="职位月薪"/>
    <s v="10001-15000元/月"/>
    <d v="2018-04-02T09:56:48"/>
    <m/>
    <s v="3-5年"/>
    <s v="本科"/>
    <s v="1人"/>
    <s v="岗位职责1、汇总和统计销售中心数据，并对销售相关数据进行深度分析，定期制作并优 化销售运营报告为经营决策提供数据依据和支持；2、销售预算管控、业绩激励与考核；3、配合制定销售总指标并分解至各销售团队，并对销售团队及销售个人销售行 为进行过程管理；4、销售应收账款管理：制定应收账款管理制度并监督执行，提高账款按期到账 率；任职要求1、本科以上学历，3年以上数据运营、数据分析经验；2、熟练掌握EXCEL等基础数据处理工具；3、思维严谨，热爱数据，具备很强的数据思维设计、创新、运营能；4、具备较强的工作积极性和主动服务的意识；5、工作和成果落地性，能够积极面对和处理问题，持续改善。"/>
    <s v="海淀区东北旺西路8号中关村软件园8号楼华夏科技大厦三层309、311                                                        查看职位地图"/>
    <s v="100-499人"/>
    <s v="民营"/>
    <s v="互联网/电子商务"/>
    <n v="10001"/>
    <n v="15000"/>
    <n v="4"/>
    <n v="4"/>
    <n v="1"/>
    <n v="3"/>
    <n v="0"/>
    <n v="0"/>
    <n v="12500.5"/>
    <x v="0"/>
  </r>
  <r>
    <n v="1"/>
    <s v="python数据挖掘工程师"/>
    <s v="五险一金"/>
    <s v="职位月薪"/>
    <s v="10000-18000元/月"/>
    <d v="2018-04-08T10:19:41"/>
    <m/>
    <s v="1-3年"/>
    <s v="大专"/>
    <s v="1人"/>
    <s v="1.对数据分析及可视化呈现有浓厚兴趣；2.数学、统计学、计算机专业毕业，具有较好的统计学、数学理论基础。3.熟悉python语言，了解numpy、sicpy、matplotlib者优先。4.了解基本的数据挖掘方法论，熟悉回归、决策树、聚类等算法，如果有较好的数学理论基础，本条件可以放宽；5.有较强的自主的分析问题和解决问题的能力，对数据敏感，具有较好的技术应用与创新能力；6.数学或应用数学相关专业毕业优先考虑。公司简介：公司地处上海徐家汇的黄金地段，工作交通条件便利（地铁一号线、四号线、公交多线均可到达）。本公司围绕互联网金融、商业连锁、化妆品、母婴、家居、快速消费品fmcg等6大行业板块，提供深入专业的全网垂直整合服务能公司实力雄厚，适合各类新技术人才的专业发展。我们着重于互联网品牌的平台性产品开发、提供基于web以及微信端的互动产品应用，独立app、服务器集群运维、以及提供各类内容运维服务等。技术团队架构成熟，ＰＭ团队、前后端开发团队、ui/ued团队、产品测试团队均具有雄厚的技术实力，在不断发展的过程中，大量需要各位专业人才的加入。我司具有很强的校园式企业文化和学习氛围，可以根据人才的技能水平提供高于市场的工资待遇、业绩奖金、加班津贴等各项福利补贴以及海外旅游津贴等，并按政策为员工交纳五险一金，并可协助外地籍员工办理人才引进居住证，方便各位人才在上海扎根，建立自己的事业。我们非常期待您的加入。"/>
    <s v="上海市天钥桥路333号腾飞大厦29楼"/>
    <s v="100-499人"/>
    <s v="民营"/>
    <s v="互联网/电子商务"/>
    <n v="10000"/>
    <n v="18000"/>
    <n v="3"/>
    <n v="3"/>
    <n v="1"/>
    <n v="3"/>
    <n v="0"/>
    <n v="0"/>
    <n v="14000"/>
    <x v="2"/>
  </r>
  <r>
    <n v="1"/>
    <s v="大数据工程师"/>
    <m/>
    <s v="职位月薪"/>
    <s v="15000-25000元/月"/>
    <d v="2018-04-02T10:27:36"/>
    <m/>
    <s v="1-3年"/>
    <s v="本科"/>
    <s v="1人"/>
    <s v="岗位职责： 1、参与大数据平台的建设及开发 2、负责产品/项目的需求调研、数据分析、商业分析及数据挖掘建模等工作 3、构建基于大数据的数据产品和应用 任职要求： 1、计算机相关专业，2年以上工作经验 2、对Hadoop有实战经验，对基于hadoop、Spark、Storm、MapReduce、HDFS、YARN等技术开发大数据处理引擎有深入了解 3、熟悉Linux开发环境及Java开发，具有良好的编程基础及编程习惯 4、对数据结构和算法设计具有深刻的理解，熟悉常用数据挖掘算法，并有一定的算法实现调优经验 5、有良好的数据分析意识和产品意识，能够从海量数据中发现有价值的规律 6、具备良好沟通能力和团队合作精神，工作认真细致，责任心强 7、具备较强的分析解决问题的能力，以及优秀的逻辑思维能力，对有挑战的问题充满激情"/>
    <s v="北京市海淀区中关村南大街2号数码大厦A座30层"/>
    <s v="1000-9999人"/>
    <s v="国企"/>
    <s v="通信/电信/网络设备"/>
    <n v="15000"/>
    <n v="25000"/>
    <n v="3"/>
    <n v="4"/>
    <n v="1"/>
    <n v="5"/>
    <n v="6"/>
    <n v="0"/>
    <n v="20000"/>
    <x v="0"/>
  </r>
  <r>
    <n v="1"/>
    <s v="数据运营（金融）"/>
    <m/>
    <s v="职位月薪"/>
    <s v="6000-10000元/月"/>
    <d v="2018-04-04T10:18:30"/>
    <m/>
    <s v="1-3年"/>
    <s v="本科"/>
    <s v="1人"/>
    <s v="职位职责：1、分析用户来源、行为路径、转化率、留存等运营核心数据，给业务提供数据反馈和建议；2、通过各类数据分析发现业务趋势，并反馈至各业务部门进行落地，根据数据情况快速有效的定位问题并提出解决方案；3、管理和改进项目的数据分析模块，建立数据流转规则及异常预警机制；4、设计日常数据报表，建立数据流转规则及异常预警机制。5、根据公司的需求制作日报、周报、月度报表及归纳分析，能制作相关的PPT报表。任职资格：1、1年以上互联网公司数据分析、数据运营的相关工作经验；2、精通各类数据统计模型和数据挖掘技术，熟练使用主流数据分析工具及数据挖掘工具；。3、熟练使用Office，尤其有较强的Excel使用能力。4、对数据有一定敏感性，能洞察出数据背后的趋势变化，良好的逻辑分析能力和文字表达能力；5、热爱互联网行业，有良好的抗压能力和责任心；6、具备互联网金融行业从业经验；7、具备参与过用户运营项目的经验优先。"/>
    <s v="上海市宝山区长江路258号B1微盟大厦"/>
    <s v="1000-9999人"/>
    <s v="民营"/>
    <s v="互联网/电子商务"/>
    <n v="6000"/>
    <n v="10000"/>
    <n v="3"/>
    <n v="4"/>
    <n v="1"/>
    <n v="5"/>
    <n v="0"/>
    <n v="0"/>
    <n v="8000"/>
    <x v="0"/>
  </r>
  <r>
    <n v="1"/>
    <s v="数据运营"/>
    <s v="五险一金"/>
    <s v="职位月薪"/>
    <s v="5000-8000元/月"/>
    <d v="2018-04-08T10:20:36"/>
    <m/>
    <s v="1-3年"/>
    <s v="本科"/>
    <s v="1人"/>
    <s v="1.对PC端和移动端产品的整体数据、功能使用数据等各方面数据进行系统分析，建立和维持有效的数据分析流程2.根据部门leader的要求，配合团队做数据运营的需求分析和结果分析3.有相关的数据运营经验的优先4.与团队紧密合作，跟进完成需求任职要求：1.工作积极主动，细致，对挖掘现象背后的数据规律和数据反映的事实情况有强烈的好奇心，沟通能力强2.精通excel等数据分析软件3.1-2年运营数据分析相关经验4.全日制统招本科以上学历，数学、统计或者理工科相关专业优先5.有产品运营相关的数据分析经验优先考虑"/>
    <s v="浦东新区盛夏路666号上投盛银大厦D栋702                                                        查看职位地图"/>
    <s v="100-499人"/>
    <s v="民营"/>
    <s v="互联网/电子商务"/>
    <n v="5000"/>
    <n v="8000"/>
    <n v="3"/>
    <n v="4"/>
    <n v="1"/>
    <n v="3"/>
    <n v="0"/>
    <n v="0"/>
    <n v="6500"/>
    <x v="0"/>
  </r>
  <r>
    <n v="1"/>
    <s v="需求分析师"/>
    <m/>
    <s v="职位月薪"/>
    <s v="10001-15000元/月"/>
    <d v="2018-04-02T10:27:36"/>
    <m/>
    <s v="1-3年"/>
    <s v="本科"/>
    <s v="1人"/>
    <s v="岗位职责：1、负责财税相关产品的规划、需求落地 2、系统性地规划平台的产品线，制订产品开发的可行性方案；对互联网+税务行业产品进行深入研究3、根据用户需求，进行市场调研和数据分析，产品功能设计及交互设计4、可以独立负责对产品进行策划，需求管理、功能规划、流程设计，并交付产品需求文档和产品原型5、与技术、运营部门保持良好沟通与合作，推动产品开发进度，把控产品进度和质量，为产品运营中提供的功能与内容方面的支持任职要求：1、本科以上学历，3年以上财税软件、ERP软件、供应链经验，1年以上产品经验2、有财务机器人经验的优先3、熟悉常用的财务及税务处理软件系统，有用友、金蝶或财务共享经验者优先考虑4、掌握可用性设计的专业知识，，能够运用信息结构、交互设计原则等知识完成可用性高的产品设计5、市场意识敏锐，逻辑严谨，抗压能力强以及良好的沟通，协调能力"/>
    <s v="北京市海淀区中关村南大街2号数码大厦A座30层"/>
    <s v="1000-9999人"/>
    <s v="国企"/>
    <s v="通信/电信/网络设备"/>
    <n v="10001"/>
    <n v="15000"/>
    <n v="3"/>
    <n v="4"/>
    <n v="1"/>
    <n v="5"/>
    <n v="6"/>
    <n v="0"/>
    <n v="12500.5"/>
    <x v="0"/>
  </r>
  <r>
    <n v="1"/>
    <s v="风险数据挖掘工程师"/>
    <s v="五险一金"/>
    <s v="职位月薪"/>
    <s v="10001-15000元/月"/>
    <d v="2018-04-08T10:24:06"/>
    <m/>
    <s v="1-3年"/>
    <s v="本科"/>
    <s v="1人"/>
    <s v="岗位职责：1、研究当前主流的征信技术，并对风险预警异常情况进行深入分析；2、负责客户行为的风险数据分析及，定期提供信用风险分析报告及针对性的分析结果；3、负责征信评分模型及反欺诈风险模型的研发；4、根据业务场景，跟进征信模型的实施和优化；5、参与多项目、多部门合作，推动项目顺利开展。岗位要求1、统计学、数学、计算机方向相关专业本科及以上学历；2、熟悉建模流程及常用算法（如决策树、回归、神经网络等）；3、熟悉机器学习，深度学习常用算法，2年及以上实际建模开发经验；4、能熟练使用数据处理挖掘工具，SQL\R\PYHTON\HIVE\SPARK\JAVA等，了解tensorflow深度学习工具。5、有较高数据敏感度、逻辑分析能力能够把合理的思路成功应用于实践，以及良好的沟通和表达能力，6、有NLP，文本挖掘等方向研究或者工作经验优先"/>
    <s v="深圳市福田区金田路3038号现代国际大厦3210                                                        查看职位地图"/>
    <s v="20-99人"/>
    <s v="港澳台公司"/>
    <s v="IT服务(系统/数据/维护)"/>
    <n v="10001"/>
    <n v="15000"/>
    <n v="3"/>
    <n v="4"/>
    <n v="1"/>
    <n v="2"/>
    <n v="8"/>
    <n v="0"/>
    <n v="12500.5"/>
    <x v="2"/>
  </r>
  <r>
    <n v="1"/>
    <s v="Data Mining Consultant/数据挖掘顾问"/>
    <m/>
    <s v="职位月薪"/>
    <s v="20001-30000元/月"/>
    <d v="2018-04-04T09:25:38"/>
    <m/>
    <s v="1-3年"/>
    <s v="本科"/>
    <s v="1人"/>
    <s v="Responsibility:---Deliver data analytics &amp;amp; business insight exploration related projects;---Help team explore data mining related offerings;---Support team’s solution proposal preparation and client engagement;1. 协助数据清理、推动营销数据分析模型的开发2. 通过大数据分析模型来指导客户业务发展，为客户商业决策提供专业数据策略分析报告3. 对自然语言处理与文本挖掘有处理经验，愿意研究学习文本挖掘算法Requirement:---Master’s degree or above;---Statistics/Math related major is preferred;---Overseas experience is preferred;---2+ years data mining related experience;---Good at modeling; Familiar with R/python;---Healthcare industry’s background is preferred;"/>
    <s v="北京市建国门外大街中海广场中楼7层                                                        查看职位地图"/>
    <s v="500-999人"/>
    <s v="外商独资"/>
    <s v="医药/生物工程"/>
    <n v="20001"/>
    <n v="30000"/>
    <n v="3"/>
    <n v="4"/>
    <n v="1"/>
    <n v="4"/>
    <n v="7"/>
    <n v="0"/>
    <n v="25000.5"/>
    <x v="2"/>
  </r>
  <r>
    <n v="1"/>
    <s v="经营分析专员/主管"/>
    <s v="五险一金"/>
    <s v="职位月薪"/>
    <s v="7000-10000元/月"/>
    <d v="2018-04-02T09:56:29"/>
    <m/>
    <s v="1-3年"/>
    <s v="本科"/>
    <s v="1人"/>
    <s v="岗位职责：1.负责收集、整理和分析公司各项业务运营数据，输出周报，月报及年报2.定期进行数据报表的统计分析、可视化并提交，为运营业务的提供数据支持3.保持与相应数据接口部门工作沟通，保证数据分析工作有效进行4.收集并分析具体需求的数据，为未来策略的制定提供依据5.对公司线上运营数据进行定期监测，挖掘数据内在联系，分析行业发展方向任职要求：1.本科及以上学历，数学、统计学优先考虑，1年以上数据分析工作经验2.有互联网、数据可视化、咨询公司背景优先3.熟练操作EXCEL（常规函数、数据透视表、图标制作等），可以用PPT撰写分析报告4.精通SAS、R、Python等一种或多种数据分析工具，可以对大量数据进行熟练的分析和整合5.工作主动性强，积极向上，有团队协作精神，有良好的逻辑分析、归纳和总结的能力，有较强的责任心"/>
    <s v="北京市朝阳区光华路7号汉威大厦东区19A2                                                        查看职位地图"/>
    <s v="10000人以上"/>
    <s v="外商独资"/>
    <s v="中介服务"/>
    <n v="7000"/>
    <n v="10000"/>
    <n v="3"/>
    <n v="4"/>
    <n v="1"/>
    <n v="6"/>
    <n v="7"/>
    <n v="0"/>
    <n v="8500"/>
    <x v="0"/>
  </r>
  <r>
    <n v="1"/>
    <s v="Python数据挖掘工程师"/>
    <s v="周末双休"/>
    <s v="职位月薪"/>
    <s v="10001-15000元/月"/>
    <d v="2018-04-08T10:24:06"/>
    <m/>
    <s v="1-3年"/>
    <s v="大专"/>
    <s v="2人"/>
    <s v="岗位职责：1、 负责理解机器学习的算法及其适用场景，根据普惠情况，研究适合的算法模型，并对模型进行持续调优；2、 参与客户画像建模和数据挖掘工作，深入客户关系网、客户行为数据、特征挖掘、用户体系的建设；3、 参与研究个性化推荐算法；4、 建立健全开发流程和相关技术文档的制定，归档和保管职责。任职要求：1、??计算机、数学、统计学相关专业级本科及以上学历2、??熟悉常用的机器学习算法，数据挖掘基本概念，有实际的算法应用经验；如分类、聚类、关联挖掘、推荐等。3、了解hadoop、spark、hive，有大数据分析经验者优先;4、在人群画像、推荐、风险分析、反欺诈等领域有经验者优先5、熟练使用Python编程语言（Numpy,?pandas,?scikit-learn,?gensim等）。6、熟悉pyspark、sas可加分。"/>
    <s v="福田区                                                        查看职位地图"/>
    <s v="20-99人"/>
    <s v="港澳台公司"/>
    <s v="IT服务(系统/数据/维护)"/>
    <n v="10001"/>
    <n v="15000"/>
    <n v="3"/>
    <n v="3"/>
    <n v="2"/>
    <n v="2"/>
    <n v="8"/>
    <n v="0"/>
    <n v="12500.5"/>
    <x v="2"/>
  </r>
  <r>
    <n v="1"/>
    <s v="数据专员"/>
    <s v="绩效奖金"/>
    <s v="职位月薪"/>
    <s v="4000-6000元/月"/>
    <d v="2018-04-08T10:15:09"/>
    <m/>
    <s v="1-3年"/>
    <s v="大专"/>
    <s v="1人"/>
    <s v="岗位职责：1、每日业务数据统计，生成日报表，月报表，确保数据的完整性和及时性，通过月度销售数据进行梳理，对数据报表中发现运营存在问题给予数据分析及提出可行性建议；2、根据销售数据，对渠道布局、产品结构，促销推广内容等提出数据分析报告；3、销售报表汇总并负责各项销售数据分析、统计、管理等工作；4、具有良好的文字功底，语言表达能力强，能独立撰写分析报告，5、完成领导交代的其他工作。岗位要求：1、大专及以上学历，数学、统计学、经济、金融学等相关专业优先；2、熟练使用EXCEL里各项数据处理工具及函数功能，以及PPT等，善于用合理的方式进行数据可视化，对数字敏感，有较强的逻辑思维能力；"/>
    <s v="深圳市南山科技园科技中一路创业印章大楼三楼                                                        查看职位地图"/>
    <m/>
    <m/>
    <m/>
    <n v="4000"/>
    <n v="6000"/>
    <n v="3"/>
    <n v="3"/>
    <n v="1"/>
    <n v="6"/>
    <n v="9"/>
    <n v="0"/>
    <n v="5000"/>
    <x v="0"/>
  </r>
  <r>
    <n v="1"/>
    <s v="数据助理"/>
    <s v="14薪"/>
    <s v="职位月薪"/>
    <s v="5000-6000元/月"/>
    <d v="2018-04-08T10:09:42"/>
    <m/>
    <s v="不限"/>
    <s v="大专"/>
    <s v="1人"/>
    <s v="岗位职责：1、审核采购相关信息合理性；2、能熟练运用EXCEL表，制作日常用表；3、负责录入采购数据进相关系统；4、与合作部门良好沟通；5、日常数据信息维护整理；任职要求：1.???? 全日制大学专科及以上学历，30岁以下；2.???? 具备数据分析类工作经验者有限考虑；3.???? 熟练运用XCEL各类函数；4.???? 具备良好的沟通能力，抗压能力强。"/>
    <s v="徐汇区龙华路2577号72栋                                                        查看职位地图"/>
    <s v="100-499人"/>
    <s v="民营"/>
    <s v="互联网/电子商务"/>
    <n v="5000"/>
    <n v="6000"/>
    <n v="1"/>
    <n v="3"/>
    <n v="1"/>
    <n v="3"/>
    <n v="0"/>
    <n v="0"/>
    <n v="5500"/>
    <x v="0"/>
  </r>
  <r>
    <n v="1"/>
    <s v="数据专员"/>
    <s v="创业公司"/>
    <s v="职位月薪"/>
    <s v="4001-6000元/月"/>
    <d v="2018-04-08T08:31:30"/>
    <m/>
    <s v="1年以下"/>
    <s v="大专"/>
    <s v="1人"/>
    <s v="岗位职责：1、负责公司运营数据的收集、核对和上报；2、负责公司所有数据的稽核工作；3、根据数据分析方案进行数据分析，在既定时间内提交给总经理；4、能进行较高级的数据统计分析；5、完成公司领导及部门领导安排的其他工作。?任职要求：1、对数据有敏感度、善于学习；2、具备良好的沟通能力，执行能力，责任心强，善于学习，较强的团队合作精神；3、熟练运用常用Office办公软件。"/>
    <s v="广东省深圳市福田区福虹路9号世贸广场A座2601C                                                        查看职位地图"/>
    <s v="20-99人"/>
    <s v="民营"/>
    <s v="互联网/电子商务"/>
    <n v="4001"/>
    <n v="6000"/>
    <n v="2"/>
    <n v="3"/>
    <n v="1"/>
    <n v="2"/>
    <n v="0"/>
    <n v="0"/>
    <n v="5000.5"/>
    <x v="0"/>
  </r>
  <r>
    <n v="1"/>
    <s v="数据处理工程师"/>
    <s v="五险一金"/>
    <s v="职位月薪"/>
    <s v="2001-4000元/月"/>
    <d v="2018-03-21T09:58:06"/>
    <m/>
    <s v="不限"/>
    <s v="本科"/>
    <s v="2人"/>
    <s v="一、技能要求：1、熟练使用SQL对数据进行处理和统计2、熟悉ORCALE基本操作3、熟练使用Office办公软件进行文字、图表编辑工作4、了解统计学知识并具有一定的数据分析、挖掘技术优先5、了解COGNOS软件的基本操作者优先6、自身学习能力强优先二、其它要求：1、服从安排，有团结协作精神2、吃苦耐劳、遵守劳动纪律、保密性强3、工作积极主动、态度认真、做事细致、有责任心4、能够处理好人际关系，有良好的协调组织能力三、工作职责1、按照要求独立对数据进行处理2、按照要求统计并生成各类报表3、对数据进行收集和分类管理4、部门内其他日常工作"/>
    <s v="北京市海淀区上地六街一号国试大厦"/>
    <s v="100-499人"/>
    <s v="国企"/>
    <s v="互联网/电子商务"/>
    <n v="2001"/>
    <n v="4000"/>
    <n v="1"/>
    <n v="4"/>
    <n v="2"/>
    <n v="3"/>
    <n v="6"/>
    <n v="0"/>
    <n v="3000.5"/>
    <x v="0"/>
  </r>
  <r>
    <n v="1"/>
    <s v="Senior Analyst（高级分析师）"/>
    <s v="五险一金"/>
    <s v="职位月薪"/>
    <s v="10001-15000元/月"/>
    <d v="2018-04-08T10:09:56"/>
    <m/>
    <s v="3-5年"/>
    <s v="本科"/>
    <s v="1人"/>
    <s v="工作职责：1. 独立完成互联网大数据项目的数据分析及消费洞察报告撰写；2. 根据销售线索，撰写研究项目计划书；3. 独立完成周、月、季度连续型分析报告的撰写和客户服务；4. 对目标行业进行研究与分析，提出有意义的观点和解决方案；5. 参与完成数据咨询的解决方案框架，确定数据分析目标，完成方案报告的撰写及汇报；6. 负责数据咨询项目的售前支持工作，与目标客户进行方案的讲解与沟通；7. 负责数据咨询知识模块的提炼，研究新的数据分析思路。任职要求： 1. 本科以上学历，市场营销、企业管理、社会学、新闻学、心理学等相关专业；2. 2年以上数据分析经验，具有数据敏感度及钻研精神；3. 精通定性与定量分析；4. 学习领悟能力强，能快速进行信息收集、分析、归纳、总结，能够撰写逻辑清晰、结构紧凑、观点突出的报告；5. 良好的沟通表达能力，抗压能力强，积极主动，良好的团队协作能力；6. 精通PowerPoint、Excel等办公工具；7.  英语读写能力良好。Benefits:股票期权、热门领域、大数据核心产品及技术、发展空间巨大、上班超方便、国际化团队、绩效奖金、五险一金……"/>
    <s v="上海市黄浦区山东中路311号6楼"/>
    <s v="20-99人"/>
    <s v="合资"/>
    <s v="互联网/电子商务"/>
    <n v="10001"/>
    <n v="15000"/>
    <n v="4"/>
    <n v="4"/>
    <n v="1"/>
    <n v="2"/>
    <n v="3"/>
    <n v="0"/>
    <n v="12500.5"/>
    <x v="0"/>
  </r>
  <r>
    <n v="1"/>
    <s v="综合分析"/>
    <s v="五险一金"/>
    <s v="职位月薪"/>
    <s v="4000-5000元/月"/>
    <d v="2018-04-04T09:28:22"/>
    <m/>
    <s v="不限"/>
    <s v="不限"/>
    <s v="1人"/>
    <s v="岗位职责：1、整理及分析各渠道各营销活动数据：每日、每周、月中、全月、季度对比分析。2、整理省公司、地市相关大市场政策以及指标数据监控3、营销推广类、规模增长类的主题分析职位要求：1、本科（含）以上学历且从事相关数据分析工作年限≥2年者，或大专（含）以上学历且曾在同类项目中担任数据分析工作等重要岗位工作年限≥3年者2、熟练使用各种数据库及数据处理软件。包括但不限于微软、甲骨文数据库、微软access、SPSS、SAS。3、收集整理省公司、地市相关大市场政策及整理省公司监控通报数据。工作地点：广东省东莞市莞城区汇峰中心"/>
    <s v="广东省东莞市莞城区汇峰中心                                                        查看职位地图"/>
    <m/>
    <m/>
    <m/>
    <n v="4000"/>
    <n v="5000"/>
    <n v="1"/>
    <n v="2"/>
    <n v="1"/>
    <n v="6"/>
    <n v="9"/>
    <n v="0"/>
    <n v="4500"/>
    <x v="0"/>
  </r>
  <r>
    <n v="1"/>
    <s v="综合分析"/>
    <s v="五险一金"/>
    <s v="职位月薪"/>
    <s v="5000-7000元/月"/>
    <d v="2018-04-04T09:28:22"/>
    <m/>
    <s v="1-3年"/>
    <s v="大专"/>
    <s v="1人"/>
    <s v="岗位职责：1、整理及分析各渠道各营销活动数据：每日、每周、月中、全月、季度对比分析。2、整理省公司、地市相关大市场政策以及指标数据监控3、营销推广类、规模增长类的主题分析职位要求：1、大专及以上学历且从事相关数据分析工作年限≥2年者2、熟练使用各种数据库及数据处理软件。包括但不限于微软、甲骨文数据库、微软access、SPSS、SAS。3、收集整理省公司、地市相关大市场政策及整理省公司监控通报数据。"/>
    <s v="天河区华师地铁站C出口前往金海大厦广州移动分公司                                                        查看职位地图"/>
    <s v="500-999人"/>
    <s v="合资"/>
    <s v="计算机软件"/>
    <n v="5000"/>
    <n v="7000"/>
    <n v="3"/>
    <n v="3"/>
    <n v="1"/>
    <n v="4"/>
    <n v="3"/>
    <n v="0"/>
    <n v="6000"/>
    <x v="0"/>
  </r>
  <r>
    <n v="1"/>
    <s v="财务分析"/>
    <s v="五险一金"/>
    <s v="职位月薪"/>
    <s v="6000-10000元/月"/>
    <d v="2018-04-04T13:03:08"/>
    <m/>
    <s v="不限"/>
    <s v="本科"/>
    <s v="1人"/>
    <s v="岗位职责：1．对企业财务分析制度的完善提供合理化建议，并协助财务分析部经理草拟财务分析制度；2．实时掌握企业财务状况，并从盈利能力、偿债能力、变现能力、运营效率等各个角度对企业财务状况进行分析；3．按要求定期提供财务分析报告，以协助管理层制定本企业中长期发展规划；4．协助企业领导、管理人员开展生产经营评估分析、过程分析和最终的项目评审，并提供生产经营项目财务分析报告；5．协同预算人员对企业财务计划和预算执行情况进行调研，并撰写相关的分析报告；6．协助财务分析经理建立预算管理体系，为预算工作建立相应配套的执行、控制机制；7．在财务分析经理的指导下，根据企业年度经营目标组织编制企业财务预算纲要及财务部应编制的各项预算，包括投资收益预算、资本性收支预算、现金流量预算等；8. 负责汇总、整理财务数据，编制集团合并报表；9．按时完成领导交办的其他相关工作岗位要求：1. 具有一定的财务岗位工作经验；2. 精通财务管理的各流程，熟悉各种组织形式下企业财务管理 工作，精通预算管理工作；3. 具备数字敏感性和良好的数据分析能力，擅长财务分析，能够从经营报表数据评价、判断企业财务状况、经营效果，并具备较强的文字综合表达能力；4. 具有较强的沟通、协调能力和团队精神；5. 熟练使用电脑、财务软件及office办公软件；6. 为人诚实、正直，原则性强，敬业负责，工作细心，具有良好的职业道德和较强的执行力。"/>
    <s v="上海市杨浦区凤城路1号1幢5楼                                                        查看职位地图"/>
    <s v="500-999人"/>
    <s v="国企"/>
    <s v="租赁服务"/>
    <n v="6000"/>
    <n v="10000"/>
    <n v="1"/>
    <n v="4"/>
    <n v="1"/>
    <n v="4"/>
    <n v="6"/>
    <n v="0"/>
    <n v="8000"/>
    <x v="0"/>
  </r>
  <r>
    <n v="1"/>
    <s v="媒体舆情监测分析"/>
    <s v="节日福利"/>
    <s v="职位月薪"/>
    <s v="6001-8000元/月"/>
    <d v="2018-04-03T12:36:29"/>
    <m/>
    <s v="1-3年"/>
    <s v="本科"/>
    <s v="1人"/>
    <s v="岗位职责：产品运营：包括对内对外的产品使用培训，产品文档整理，宣传资料制作、案例制作，相关翻译工作等市场调研：包括竞品分析，市场动态追踪，热门行业信息收集，主流媒体动态信息收集等客户服务：包括客户日常沟通，产品设置调整，客户回访，客户关系维护等。销售支持：包括协助销售洽谈客户，或自主洽谈客户。参与或协助重大竞标活动，准备相应提案文件等。报告分析：根据收集到的客户数据，制作各类定期或不定期的汇总报告，事件报告，深入分析报告等。其他工作。任职要求：1、本科及以上学历2、英文六级及以上，口语流利，如果具备相关行业经验或能力优秀者可适当放宽3、沟通交际能力，维护客户关系，较好的服务精神4、耐心，细心，对于数据信息具备较好的敏感度与整理能力"/>
    <s v="上海市黄浦区南京西路338号天安中心"/>
    <s v="100-499人"/>
    <s v="外商独资"/>
    <s v="互联网/电子商务"/>
    <n v="6001"/>
    <n v="8000"/>
    <n v="3"/>
    <n v="4"/>
    <n v="1"/>
    <n v="3"/>
    <n v="7"/>
    <n v="0"/>
    <n v="7000.5"/>
    <x v="0"/>
  </r>
  <r>
    <n v="1"/>
    <s v="大数据工程师"/>
    <m/>
    <s v="职位月薪"/>
    <s v="15001-20000元/月"/>
    <d v="2018-04-04T10:01:41"/>
    <m/>
    <s v="3-5年"/>
    <s v="本科"/>
    <s v="2人"/>
    <s v="岗位职责（1）参与公司业务的大数据的开发，实现数据驱动业务，提高运营效率，提升单车使用效率；（2）根据业务需求进行数据模型的调研、设计、开发及验证工作，并持续进行模型的优化；（3）负责数据模型架构的构建，建立数据抽取、清洗、校验等数据加工流程规范及OLAP多维数据分析模型；（4）持续对系统的技术架构进行改进和优化，提升海量数据的查询性能和用户体验。任职要求（1）统招本科或以上学历，计算机、数据挖掘等相关专业，工作至少3年以上； （2）熟悉Scala/Java开发，有脚本语言（shell,python)开发经验者优先；（3）熟悉一种以上大数据处理技术，如Hadoop、Spark/Storm；（4）掌握HBase、Redis、Elastic Search等开源大数据存储技术，并能结合不同的业务场景深入使用；（5）熟悉多线程编程，实时数据分析者优先；（6）对解决具有挑战性的问题充满激情，具有良好的分析问题和解决问题的能力，能够医治各种系统的疑难杂症"/>
    <s v="北京市海淀区西二旗大街39号A座三层"/>
    <s v="20-99人"/>
    <s v="民营"/>
    <s v="互联网/电子商务"/>
    <n v="15001"/>
    <n v="20000"/>
    <n v="4"/>
    <n v="4"/>
    <n v="2"/>
    <n v="2"/>
    <n v="0"/>
    <n v="0"/>
    <n v="17500.5"/>
    <x v="0"/>
  </r>
  <r>
    <n v="1"/>
    <s v="分析师"/>
    <s v="五险一金"/>
    <s v="职位月薪"/>
    <s v="8000-16000元/月"/>
    <d v="2018-04-08T10:03:18"/>
    <m/>
    <s v="1-3年"/>
    <s v="本科"/>
    <s v="1人"/>
    <s v="岗位职责：1、研究国内外宏观经济数据，对国内外重大经济事件及其影响的深入解读，侧重贵金属、大宗商品、商业地产等行业，并定期发布研究报告；2、例行市场信息收集分析、重点事件分析简评报告；3、收集、整理行业资料，定期汇总相关简报；4、研究公司业务与资本市场的合作机会，对选定领域进行研究（金融创新、业务模式、发展策略），为后期业务开展提供依据。务模式、发展策略），为后期业务开展提供依据。任职要求：1、本科及以上学历；2、具有金融工程、数据分析、经济学、金融学等专业背景者优先；3、适应快节奏的工作环境，心理承受能力强，能适应较大的工作压力；4、具有严谨的工作态度，对数据有极强的分析能力和敏感度；5、有高度的责任心和团队精神。"/>
    <s v="北京市朝阳区民族园路2号3幢丰宝恒大厦3036室                                                        查看职位地图"/>
    <s v="100-499人"/>
    <s v="民营"/>
    <s v="基金/证券/期货/投资"/>
    <n v="8000"/>
    <n v="16000"/>
    <n v="3"/>
    <n v="4"/>
    <n v="1"/>
    <n v="3"/>
    <n v="0"/>
    <n v="1"/>
    <n v="12000"/>
    <x v="0"/>
  </r>
  <r>
    <n v="1"/>
    <s v="用户数据运营"/>
    <s v="年底双薪"/>
    <s v="职位月薪"/>
    <s v="10000-20000元/月"/>
    <d v="2018-04-08T10:03:38"/>
    <m/>
    <s v="1-3年"/>
    <s v="本科"/>
    <s v="1人"/>
    <s v="用户体系运营／用户数据运营岗位描述：1、负责用户数据运营体系的建设，用户运营数据的收集、整理、统计和分析；2、根据公司和部门相关指标进行内外部经营状况、投入产出比分析，挖掘，撰写运营分析报告，提出运营决策；3、分析用户来源、行为路径、转化率等运营核心数据，提供数据反馈和建议；4、负责部分产品数据分析工作，监控日常产品运营状态，发现运营异常状况，分析原因并提出产品优化方案，提供决策支持。岗位要求：1、对数据驱动业务有深入理解，对数据与业务方面有足够的敏感性，较强的逻辑分析与独立思考能力；2、了解基本的统计知识，数据敏感；3、熟练使用excel，ppt等；4、学习沟通统筹能力强，表达能力优秀；5、本科以上学历，相关岗位工作两年及以上。"/>
    <s v="北京市朝阳区大望京启阳路北望金辉大厦25层                                                        查看职位地图"/>
    <s v="100-499人"/>
    <s v="民营"/>
    <s v="互联网/电子商务"/>
    <n v="10000"/>
    <n v="20000"/>
    <n v="3"/>
    <n v="4"/>
    <n v="1"/>
    <n v="3"/>
    <n v="0"/>
    <n v="0"/>
    <n v="15000"/>
    <x v="0"/>
  </r>
  <r>
    <n v="1"/>
    <s v="统计分析师Statistician"/>
    <m/>
    <s v="职位月薪"/>
    <s v="6000-10000元/月"/>
    <d v="2018-04-04T09:25:38"/>
    <m/>
    <s v="不限"/>
    <s v="硕士"/>
    <s v="1人"/>
    <s v="Responsibilities:1. Provides statistical methodology support in the delivery of standard and custom studies.2. Applies statistical design and methodology to meet client information needs, conducts statistical analyses to derive conclusions from the study and assists in preparing written summaries of study results.3. Works as part of a team in preparing analysis plans and statistical reports and performs validation of statistical analysis.4. Works on projects of limited scope within defined procedures and practices.Requirements:1. Proficient in oral and written English2. Master&amp;#39;s degree, or equivalent, in Statistics, Mathematics, or related field with up to 2 years of experience in operations research, market research, or applied statistics.3. Regression analysis, sampling, and basic knowledge of SAS programming languages in both PC and mainframe environments.4.1year or above experience;"/>
    <s v="上海市静安区北京西路968号嘉地中心12楼，15楼                                                        查看职位地图"/>
    <s v="500-999人"/>
    <s v="外商独资"/>
    <s v="医药/生物工程"/>
    <n v="6000"/>
    <n v="10000"/>
    <n v="1"/>
    <n v="5"/>
    <n v="1"/>
    <n v="4"/>
    <n v="7"/>
    <n v="0"/>
    <n v="8000"/>
    <x v="0"/>
  </r>
  <r>
    <n v="1"/>
    <s v="大数据开发工程师"/>
    <s v="节日福利"/>
    <s v="职位月薪"/>
    <s v="13000-25000元/月"/>
    <d v="2018-04-03T20:13:47"/>
    <m/>
    <s v="1-3年"/>
    <s v="本科"/>
    <s v="1人"/>
    <s v="岗位职责：1，负责公司大数据平台相关组件的研发设计；2，负责业务系统数据收集、处理、存储方案的设计开发；3，持续关注大数据前沿技术，优化公司平台相关架构。岗位要求：1、一年以上开发经验，热爱软件开发，做事认真细致负责，沟通能力强，有团队合作精神；2、java基础扎实，如多线程、IO、同步、反射等；3、熟悉Linux下开发，熟练使用命令，能编写shell脚本，熟悉python；4、熟悉数据库：mysql、redis5、熟悉大数据相关技术原理与架构：hadoop/flume/kafka/Spark/elasticsearch，能够独立部署相关组件；6、精通SQL查询，mysql、impala、hive7、掌握数据分析的基本流程，具备数据采集、清洗、分析等环节的实战经验者优先；8、有实时日志数据收集处理经验，有spark开发经验者优先；9、研究过大数据开源项目者优先；"/>
    <s v="北京市朝阳区北苑路                                                        查看职位地图"/>
    <s v="100-499人"/>
    <s v="民营"/>
    <s v="网络游戏"/>
    <n v="13000"/>
    <n v="25000"/>
    <n v="3"/>
    <n v="4"/>
    <n v="1"/>
    <n v="3"/>
    <n v="0"/>
    <n v="0"/>
    <n v="19000"/>
    <x v="0"/>
  </r>
  <r>
    <n v="1"/>
    <s v="数据中心实习生"/>
    <m/>
    <s v="职位月薪"/>
    <s v="2001-4000元/月"/>
    <d v="2018-04-08T10:02:08"/>
    <m/>
    <s v="不限"/>
    <s v="本科"/>
    <s v="3人"/>
    <s v="岗位职责：1、根据部门领导要求，搜集和整理行业数据；2、定期进行数据对比和分析，及时解决相应问题。??? 任职资格： 1、大学本科及以上学历，统计、数学、数据分析、经济、信息管理专业、法学专业优先；2、工作投入，精力充沛，学习能力强，主动性高，有强烈的责任心和团队合作意识；3、数据敏感度高，良好的数据/信息收集、逻辑分析、推理归纳、沟通协调能力；4、熟练操作Excel,手速快；5、至少保证一周出勤3天以上，全勤优先。"/>
    <s v="闵行区华中路6号七宝德必易园A座309室                                                        查看职位地图"/>
    <s v="20-99人"/>
    <s v="民营"/>
    <s v="互联网/电子商务"/>
    <n v="2001"/>
    <n v="4000"/>
    <n v="1"/>
    <n v="4"/>
    <n v="3"/>
    <n v="2"/>
    <n v="0"/>
    <n v="0"/>
    <n v="3000.5"/>
    <x v="0"/>
  </r>
  <r>
    <n v="1"/>
    <s v="数据运营主管"/>
    <s v="五险一金"/>
    <s v="职位月薪"/>
    <s v="9000-13000元/月"/>
    <d v="2018-04-04T09:47:57"/>
    <m/>
    <s v="1-3年"/>
    <s v="本科"/>
    <s v="1人"/>
    <s v="岗位职责：1.负责搭建及维护业务数据分析体系及相关数据模型；2.对业务运营数据进行挖掘和分析，为营销、运营及决策供业务分析及数据支持；3.对运营数据进行监控分析，建立异常预警机制，根据数据情况快速有效的定位问题并提出解决方案；4.分析用户特征、行为路径、转化率、活动效果等运营核心数据，提供数据反馈和建议；5.深入理解业务，通过各类数据分析发现业务趋势，发掘可能存在的业务提升点；6.结合业务发展需求，定期进行数据分析报告撰写及数据汇报工作。任职要求：1.统招本科以上学历，3年以上相关工作经验，有金融工作背景优先考虑；2.有互联网公司数据运营，数据分析经验；3.熟练掌握SQL、excel、visio等操作软件的使用，具备很强的数据敏感度和敏锐的商业嗅觉，能够主动从数据中发现业务问题，并找到数据驱动业务的切入点；4.具备良好的沟通协调能力，能够胜任跨部门业务沟通和推进工作；5.正直乐观，善于学习，勇于探索。"/>
    <s v="北京市朝阳区光华路4号院3号楼10层1012室"/>
    <s v="1000-9999人"/>
    <s v="民营"/>
    <s v="基金/证券/期货/投资"/>
    <n v="9000"/>
    <n v="13000"/>
    <n v="3"/>
    <n v="4"/>
    <n v="1"/>
    <n v="5"/>
    <n v="0"/>
    <n v="1"/>
    <n v="11000"/>
    <x v="0"/>
  </r>
  <r>
    <n v="1"/>
    <s v="实验员/分析员（预防医学、制药专业优先考虑）"/>
    <s v="五险一金"/>
    <s v="职位月薪"/>
    <s v="4001-6000元/月"/>
    <d v="2018-04-08T09:15:39"/>
    <m/>
    <s v="不限"/>
    <s v="大专"/>
    <s v="3人"/>
    <s v="岗位要求：1、负责实验室环境、水质、土质样品化学分析工作。2、遵循实验室管理体系，在相关作业指导书和老师的指导下独立完成检测工作。3、做好实验记录，并对结果进行数据分析。4、及时保质地完成主管分配的任务。任职资格：1、大专及以上学历，化学、食品、环境相关专业优先考虑；2、一年以上相关工作经验；3、熟悉水质、环境、土质样品分析，熟练操作常规化学分析仪器；4、悉实验室相关分析标准和方法；5、能吃苦耐劳，有团队意识，工作仔细、踏实，善于学习，勤奋进取。6、具有良好的沟通能力。7、具有中、高级职称者优先考虑。"/>
    <s v="北京市丰台区新宫中福丽宫品牌基地                                                        查看职位地图"/>
    <s v="20-99人"/>
    <s v="民营"/>
    <s v="检验/检测/认证"/>
    <n v="4001"/>
    <n v="6000"/>
    <n v="1"/>
    <n v="3"/>
    <n v="3"/>
    <n v="2"/>
    <n v="0"/>
    <n v="0"/>
    <n v="5000.5"/>
    <x v="0"/>
  </r>
  <r>
    <n v="1"/>
    <s v="统计分析工程师"/>
    <s v="五险一金"/>
    <s v="职位月薪"/>
    <s v="2001-4000元/月"/>
    <d v="2018-04-04T10:08:44"/>
    <m/>
    <s v="不限"/>
    <s v="本科"/>
    <s v="1人"/>
    <s v="工作职责：1. 按照要求独立对数据进行处理和统计、挖掘2. 按照要求统计并生成各类报表3. 对数据进行收集和分类管理4. 部门内其他日常工作技能要求：1. 精通数据分析，并能深入挖掘2. 熟练使用SQL对数据进行处理和统计3. 熟悉ORCALE基本操作4. 熟练使用OFFICE办公软件进行文字、图表编辑工作5. 熟练使用一种ETL工具6. 熟悉统计学相关知识7. 了解COGNOS软件的基本操作者优先8. 自身学习能力强优先其他要求：1. 服从安排，有团结协作精神2. 吃苦耐劳、遵守劳动纪律、保密性强3. 工作积极主动、态度认真、做事细致、有责任心4. 能够处理好人际关系，有良好的协调组织能力"/>
    <s v="北京市海淀区上地六街一号国试大厦"/>
    <s v="100-499人"/>
    <s v="国企"/>
    <s v="互联网/电子商务"/>
    <n v="2001"/>
    <n v="4000"/>
    <n v="1"/>
    <n v="4"/>
    <n v="1"/>
    <n v="3"/>
    <n v="6"/>
    <n v="0"/>
    <n v="3000.5"/>
    <x v="0"/>
  </r>
  <r>
    <n v="1"/>
    <s v="风控政策分析岗"/>
    <m/>
    <s v="职位月薪"/>
    <s v="10001-15000元/月"/>
    <d v="2018-04-08T10:04:23"/>
    <m/>
    <s v="1-3年"/>
    <s v="本科"/>
    <s v="2人"/>
    <s v="1、负责对日常各类风控数据的统计整理和分析? ? ?形成完整的风控数据分析体系；? ? ?为政策调整、流程优化提供数据支撑；2、负责定期出具风控数据的分析报告? ? ?对风险数据进行深入分析、挖掘，并及时进行反馈；? ? ?对风控数据进行数据挖掘，提炼指标，不断优化完善数据模型；3、负责对风控数据的统一报出及对接第三方风控平台? ? ?对外（包含监管机构、合作机构等），关于风控数据的统一报出；? ? ?负责寻找第三方风控平台的手段及技术，包含但不限于征信供应商、反欺诈、黑名单、失联失信客户数据等服务；? ? ?负责第三方风控平台的初步洽谈并进行测试，并进行评判；? ? ?负责根据第三方风控平台测试结果，提出初步采购意向，联合风险策略中心进行供应商采购；4、完成上级领导交办的其它工作任务任职要求：1、全日制本科及以上学历，经济学、统计学、数学等相关专业优先；2、至少一年互联网金融风控经验，硕士应届毕业生综合资质佳可考虑；3、对数据敏感，具备数据分析思维；? ? ?掌握基本数据分析模型、风控指标分析、产品需求分解；4、精通EXECL等相关软件，熟悉基础的统计管理软件及数据分析软件SPSS/SAS/SQL等；5、具有较强的数据分析能力、逻辑思维能力和沟通能力；6、良好的风险合规意识、职业道德和敬业精神。"/>
    <s v="国人通信大厦                                                        查看职位地图"/>
    <s v="100-499人"/>
    <s v="民营"/>
    <s v="专业服务/咨询(财会/法律/人力资源等)"/>
    <n v="10001"/>
    <n v="15000"/>
    <n v="3"/>
    <n v="4"/>
    <n v="2"/>
    <n v="3"/>
    <n v="0"/>
    <n v="0"/>
    <n v="12500.5"/>
    <x v="1"/>
  </r>
  <r>
    <n v="1"/>
    <s v="运营分析岗"/>
    <s v="五险一金"/>
    <s v="职位月薪"/>
    <s v="15001-20000元/月"/>
    <d v="2018-03-05T09:29:53"/>
    <m/>
    <s v="5-10年"/>
    <s v="本科"/>
    <s v="1人"/>
    <s v="岗位职责：1.负责逐步完善电子发票服务平台运营管理体系建设；2.负责组织平台运营相关业务的实施、监督；3.负责电子发票服务平台运营事件的跟踪、处理、回访；4.负责协调各方解决处理运营事件；5.负责汇总、分析、解决运营事件问题。任职要求：1.统计、数学、计算机等相关专业优先，3年以上互联网行业数据分析、商业智能、用户画像分析工作经验；2.熟悉 SQL语法，熟练使用 EXCEL、SPSS等工具，熟悉数据分析的基本理论；3.熟练利用Python或R语言完成数据分析工作，了解hadoop、hive等相关大数据分析工具中的一种或多种；4.具有良好的数据敏感性和分析能力；5.有较强的团队合作能力、沟通能力和快速学习能力"/>
    <s v="北京市朝阳区安定路5号院8号楼 外运大厦M01室"/>
    <s v="20-99人"/>
    <s v="国企"/>
    <s v="互联网/电子商务"/>
    <n v="15001"/>
    <n v="20000"/>
    <n v="5"/>
    <n v="4"/>
    <n v="1"/>
    <n v="2"/>
    <n v="6"/>
    <n v="0"/>
    <n v="17500.5"/>
    <x v="0"/>
  </r>
  <r>
    <n v="1"/>
    <s v="数据挖掘工程师"/>
    <m/>
    <s v="职位月薪"/>
    <s v="8000-15000元/月"/>
    <d v="2018-04-08T09:58:42"/>
    <m/>
    <s v="5-10年"/>
    <s v="本科"/>
    <s v="1人"/>
    <s v="职位描述1. 根据项目经理或高级数据挖掘工程师要求独立完成项目的数据搜集和数据处理；2. 能够快速根据项目需要学习并理解行业知识，并能在项目经理或高级数据挖掘工程指导下完成部分数据分析工作；3. 能够使用SAS,SPSS,或R,Python等开源平台根据用户需求定制开发相应的算法；4. 理解数据挖掘模型及预测分析结果，撰写相关分析报告；5. 了解数据仓库及商务智能背景，熟练掌握一类数据展现分析工具，如：Tableau，Cognos等；任职要求1. 信息化管理、数学或统计学专业背景本科以上学历；2. 具有一定的统计学、数据挖掘知识基础，有数据仓库/商业智能项目经验尤佳；3. 精通数据挖掘方法论，熟悉数据挖掘项目过程；4. 熟悉并掌握SAS、SPSS统计分析或数据挖掘工具至少一种； 或具备Python，R等使用开源平台开发算法的经验；5. 有很强的事业心、责任感，良好敬业精神、团队精神与人际沟通能力。"/>
    <s v="上海市普陀区怒江北路399号新曹杨科技大厦802室                                                        查看职位地图"/>
    <s v="20-99人"/>
    <s v="民营"/>
    <s v="计算机软件"/>
    <n v="8000"/>
    <n v="15000"/>
    <n v="5"/>
    <n v="4"/>
    <n v="1"/>
    <n v="2"/>
    <n v="0"/>
    <n v="0"/>
    <n v="11500"/>
    <x v="2"/>
  </r>
  <r>
    <n v="1"/>
    <s v="数据运营主管"/>
    <s v="五险一金"/>
    <s v="职位月薪"/>
    <s v="10001-15000元/月"/>
    <d v="2018-04-04T11:24:27"/>
    <m/>
    <s v="3-5年"/>
    <s v="本科"/>
    <s v="1人"/>
    <s v="岗位职责：1.负责搭建及维护业务数据分析体系及相关数据模型；2.对业务运营数据进行挖掘和分析，为营销、运营及决策供业务分析及数据支持；3.对运营数据进行监控分析，建立异常预警机制，根据数据情况快速有效的定位问题并提出解决方案；4.分析用户特征、行为路径、转化率、活动效果等运营核心数据，提供数据反馈和建议；5.深入理解业务，通过各类数据分析发现业务趋势，发掘可能存在的业务提升点；6.结合业务发展需求，定期进行数据分析报告撰写及数据汇报工作。任职要求：1.统招本科以上学历，3年以上相关工作经验，有金融工作背景优先考虑；2.有互联网公司数据运营，数据分析经验；3.熟练掌握SQL、excel、visio等操作软件的使用，具备很强的数据敏感度和敏锐的商业嗅觉，能够主动从数据中发现业务问题，并找到数据驱动业务的切入点；4.具备良好的沟通协调能力，能够胜任跨部门业务沟通和推进工作；5.正直乐观，善于学习，勇于探索。"/>
    <s v="北京市朝阳区光华路4号东方梅地亚中心C座1001                                                        查看职位地图"/>
    <s v="500-999人"/>
    <s v="民营"/>
    <s v="基金/证券/期货/投资"/>
    <n v="10001"/>
    <n v="15000"/>
    <n v="4"/>
    <n v="4"/>
    <n v="1"/>
    <n v="4"/>
    <n v="0"/>
    <n v="1"/>
    <n v="12500.5"/>
    <x v="0"/>
  </r>
  <r>
    <n v="1"/>
    <s v="数据挖掘实习生"/>
    <s v="年终分红"/>
    <s v="职位月薪"/>
    <s v="2001-4000元/月"/>
    <d v="2018-04-08T09:58:43"/>
    <m/>
    <s v="无经验"/>
    <s v="本科"/>
    <s v="1人"/>
    <s v="职位描述 1. 根据项目经理或高级数据挖掘工程师要求独立完成项目的数据搜集和数据处理；2. 能够快速根据项目需要学习并理解行业知识，并能在项目经理或高级数据挖掘工程指导下完成部分数据分析工作；3. 能够使用R，Python等开源平台根据用户需求定制开发相应的算法；4. 理解数据挖掘模型及预测分析结果，撰写相关分析报告；5. 了解数据仓库及商务智能背景，熟练掌握一类数据展现分析工具，如：Tableau，Cognos等；任职要求 1. 信息化管理、数学或统计学专业背景，本科以上学历 2. 具有深厚的统计学、数据挖掘知识基础 3. 精通数据挖掘方法论，熟悉数据挖掘项目过程； 4. 熟悉并掌握SAS、SPSS统计分析或数据挖掘工具至少一种；或具备Python，R等使用开源平台开发算法的能力；5.有SAS培训经验及证书者优先6. 有很强的事业心、责任感，良好敬业精神、团队精神与人际沟通能力；7.上海户口优先考虑。工作地址上海市普陀区怒江北路399号802室（近地铁13号线）"/>
    <s v="上海市普陀区怒江北路399号新曹杨科技大厦802室                                                        查看职位地图"/>
    <s v="20-99人"/>
    <s v="民营"/>
    <s v="计算机软件"/>
    <n v="2001"/>
    <n v="4000"/>
    <n v="0"/>
    <n v="4"/>
    <n v="1"/>
    <n v="2"/>
    <n v="0"/>
    <n v="0"/>
    <n v="3000.5"/>
    <x v="2"/>
  </r>
  <r>
    <n v="1"/>
    <s v="大数据开发工程师"/>
    <s v="节日福利"/>
    <s v="职位月薪"/>
    <s v="10000-20000元/月"/>
    <d v="2018-04-04T09:27:07"/>
    <m/>
    <s v="不限"/>
    <s v="本科"/>
    <s v="3人"/>
    <s v="岗位职责：1、基于hadoop等构建数据分析平台，进行设计、开发分布式计算业务；2、关注业界大数据动态和发展方向，并能够独立研究；3、辅助管理hadoop集群运行，稳定提供平台服务；4、完成与工作相关的技术文档编写工作。5、完成上级交代的其他工作；任职要求：1、本科及以上学历，3年以上编程经验，熟悉hadoop研发、熟悉hadoop集群的搭建、管理及优化；2、熟悉scala/hdfs/hbase/hive/spark/mapreduce/pig/mahout/impala，有丰富的分布式编程经验；3、精通java研发，有实际编程经验；4、熟练使用sql，能熟练使用sqoop等作为etl工具；5、熟练掌握linux操作系统，熟悉shell等脚本编程；6、有海量数据的分析能力和处理经验、对数据分析和数据挖掘有浓厚兴趣者优先考虑；7、强烈的责任心和团队合作能力，良好的学习能力，逻辑思维能力并且敢于创新和接受挑战，能够在一定压力下工作；"/>
    <s v="总部：深圳市南山区科苑路清华信息港科研楼804室                                                        查看职位地图"/>
    <s v="100-499人"/>
    <s v="民营"/>
    <s v="IT服务(系统/数据/维护)"/>
    <n v="10000"/>
    <n v="20000"/>
    <n v="1"/>
    <n v="4"/>
    <n v="3"/>
    <n v="3"/>
    <n v="0"/>
    <n v="0"/>
    <n v="15000"/>
    <x v="0"/>
  </r>
  <r>
    <n v="1"/>
    <s v="hadoop开发工程师（数据挖掘方向）"/>
    <m/>
    <s v="职位月薪"/>
    <s v="15001-20000元/月"/>
    <d v="2018-04-08T09:58:44"/>
    <m/>
    <s v="1-3年"/>
    <s v="本科"/>
    <s v="1人"/>
    <s v="岗位职责：1. 负责公司hadoop大数据项目管理工作，确保各项目的正常运行；2. 负责各个hadoop大数据项目资源的组织及协调，制定项目管理策略；3. 监督大数据项目管理的实施及程序，定期向公司及客户汇报项目进展及问题任职资格：1. 计算机及相关专业，本科以上学历，2年以上hadoop相关项目开发及管理经验；2. 熟悉hadoop、hive、pathon等大数据平台及算法开发；3. 了解数据挖掘相关知识，熟悉SAS/IBM SPSS/R/Python等主流商业或开源专业数据分析工具或语言；4，责任心强，有团队精神"/>
    <s v="上海市普陀区怒江北路399号新曹杨科技大厦802室                                                        查看职位地图"/>
    <s v="20-99人"/>
    <s v="民营"/>
    <s v="计算机软件"/>
    <n v="15001"/>
    <n v="20000"/>
    <n v="3"/>
    <n v="4"/>
    <n v="1"/>
    <n v="2"/>
    <n v="0"/>
    <n v="0"/>
    <n v="17500.5"/>
    <x v="2"/>
  </r>
  <r>
    <n v="1"/>
    <s v="分析研究/行业分析/策划编辑/情报信息分析"/>
    <s v="五险一金"/>
    <s v="职位月薪"/>
    <s v="8001-12000元/月"/>
    <d v="2018-04-04T08:51:30"/>
    <m/>
    <s v="1-3年"/>
    <s v="硕士"/>
    <s v="3人"/>
    <s v="未来的共事者：欢迎你加入这样一家尊重人性、包容个性、发挥特性的公司。在这里，我们每一天是这样度过的： ●务实。发现问题为导向，解决问题为目标，目标不变方法变；激情有释放的空间，创意有实践的平台，效果有检验的机制；努力会获得支持，成绩会得到认可，回报有机制保障。 ●充实。和谐平等的人际关系，幸福指数与日俱增；开放包容的企业环境，时刻点燃你的脑细胞；充满思辨的团队氛围，随时让你脑洞大开。 ●踏实。平台可靠，伙伴可信，方向对了就不怕路远；不断发现自己的优势和潜能，寻找到职业的方向和归属感；“积跬步，至千里”，每一步都走的稳当，千里之外定是美景。“体验出真知”，我们为你的选择感到荣幸，对你即将和我们共度的每一天充满期待！                                        你的同事、伙伴、朋友公司介绍北京华信捷投资咨询有限公司《施工企业管理》杂志社品牌1：华信捷投资咨询——长期专注于投资建设领域的信息与咨询服务商● 资信证书。2000年得获国家发改委颁发的工程咨询甲级证书；国际咨询工程师联合会（FIDIC）成员协会会员单位；中国工程咨询协会理事单位；北京市高新技术企业。● 业务范围。长期专注于投资建设领域，是工程项目信息行业的开创者和领跑者，为客户提供专业的项目信息咨询、行业研究、工程咨询、投融资服务、数据库等专业服务。品牌2：《施工企业管理》杂志——打造工程建设行业最具影响力的综合服务平台● 服务定位。创刊于1986年，为国家发展改革委主管，中国施工企业管理协会主办的工程建设行业最具影响力的媒体平台。杂志定位于面向施工企业中高层管理者的管理实践，在30余年的成长和发展过程中，深度聚焦行业，从更广阔、更深入的视角关注企业生存环境，满足企业发展需求。● 业务范围。杂志社为广大客户提供包括广告发行、会议活动、管理咨询、信息化咨询、投融资服务、数据库等在内的多项服务。（欲了解更多详细内容，请登录官网：http://hxj.bhi.com.cn）本职位主要涉及3个方向：一是数据挖掘部——投资建设领域的信息数据的挖掘与分析；二是发展研究部——投资建设领域中与行业发展、市场开拓、企业运营有关的投资分析与研究；三是策划编辑部——与工程建设行业发展和施工企业管理相关的策划与调研。我们鼓励在工作中，通过不同方向的实践和历练，既有自己的主攻方向，又能兼顾其余方向。口径宽、视野广、多技能、复合型，这既是我们的工作方式，也是我们对人才的培养目标。岗位职责：方向1 投资建设领域的数据挖掘与分析（1）负责工程项目数据的采集、清洗、分类、筛选与入库，对数据进行整合、抽取、聚类等深度挖掘；（2）研究工程项目数据特征，开拓数据源，构建和优化数据库及数据挖掘流程；（3）与客户深入沟通，搜集分析客户行为数据，挖掘客户需求，改进数据产品和服务；（4）参与其他与工程项目相关的数据挖掘与分析工作。方向2 投资建设领域的投资分析与发展研究（1）对投资建设领域内行业及相关项目信息进行持续探索、研究，构建并完善研究体系，优化数据库，撰写分析报告、视点文章；（2）以深入挖掘、研究客户群及其需求特点，持续研发新产品和服务为目标，参与服务公司核心客户，建设并完善公司客户运营体系；（3）负责中国拟在建项目网（www.bhi.com.cn）内容的建设和运营，策划热点专题，论坛会议等；（4）参与各类投资咨询项目（如规划咨询、可行性研究、投资机会研究等）报告的撰写与服务。方向3工程建设行业的策划与调研（1）深入调研工程建设行业热点难点和客户需求，追踪、研究行业、企业发展典型案例，撰写行业发展和企业经营管理相关分析研究报告、专题策划方案和评论员文章；（2）对接行业专家和企业中高层管理者，持续积累业界专家、企业家资源；（3）参与《施工企业管理》杂志选题计划和专题策划；（4）参与行业各类论坛、研讨、调研等活动的策划、组织和实施；（5）参与中国工程建设网（www.chinacem.com.cn）内容的构思、策划、改版、建设与运营。任职要求： （1）硕士（含MBA）及以上，经济类、文史类、理工类相关教育背景； （2）具有至少3年以上的全职工作经验； （3）具有较强语言和文字表达能力，善于总结提炼，逻辑思维能力强； （4）有志于投资建设领域长期发展，踏实敬业，注重积累，客户意识强，合作性好； （5）具有工程建设、编辑出版、调研分析、用户研究等相关从业经历者优先；  ? 中国拟在建项目网（http://www.bhi.com.cn），是国内首家发布全国拟在建工程项目信息的网站，主要为工程建设领域的大中型设备材料企业、设计院所、施工企业等提供项目信息情报服务。 ? 《施工企业管理》杂志，国家一级刊物，创办于1986年，年发行量40余万册，工程建设行业最具影响力的媒体平台。工作地址北京市西城区阜外大街22号外经贸大厦611-612"/>
    <s v="北京市西城区阜成门外大街22号外经贸大厦6层东区                                                        查看职位地图"/>
    <s v="100-499人"/>
    <s v="国企"/>
    <s v="专业服务/咨询(财会/法律/人力资源等)"/>
    <n v="8001"/>
    <n v="12000"/>
    <n v="3"/>
    <n v="5"/>
    <n v="3"/>
    <n v="3"/>
    <n v="6"/>
    <n v="0"/>
    <n v="10000.5"/>
    <x v="0"/>
  </r>
  <r>
    <n v="1"/>
    <s v="数据产品经理"/>
    <s v="五险一金"/>
    <s v="职位月薪"/>
    <s v="12000-24000元/月"/>
    <d v="2018-04-04T09:32:16"/>
    <m/>
    <s v="1-3年"/>
    <s v="本科"/>
    <s v="1人"/>
    <s v="工作职责1.负责轻松互助和轻松E保数据系统搭建；2.根据产品和运营需求，搭建可视化报表；3.参与业务数据分析，通过数据驱动，推动转化率提升和用户增长；4.参与用户建模，提升团队精细化运营能力。职位要求1.熟练的SQL查询能力；2.BI工具使用经验；3.1年以上数据分析经验；4.优秀的数据分析能力。加分项：1.百万级日活的产品或运营经验。"/>
    <s v="东城区东直门北小街歌华大厦B座10层1021室                                                        查看职位地图"/>
    <s v="100-499人"/>
    <s v="民营"/>
    <s v="互联网/电子商务"/>
    <n v="12000"/>
    <n v="24000"/>
    <n v="3"/>
    <n v="4"/>
    <n v="1"/>
    <n v="3"/>
    <n v="0"/>
    <n v="0"/>
    <n v="18000"/>
    <x v="0"/>
  </r>
  <r>
    <n v="1"/>
    <s v="行业投资分析师"/>
    <m/>
    <s v="职位月薪"/>
    <s v="15001-20000元/月"/>
    <d v="2018-04-03T14:30:32"/>
    <m/>
    <s v="5-10年"/>
    <s v="本科"/>
    <s v="2人"/>
    <s v="岗位职责：1、支援公司投资业务所需要的行业分析报告；2、对集团的在华事业提供研究支援；任职要求：1、大学本科及以上学历，工作经验8年以上，具备投行或著名咨询公司工作经验；2、熟悉财务分析方法以及IPO的业务知识；3、熟悉投资行业分析报告的写作方式；4、能够熟练利用数据库和现场调查的方法提出专业的行业分析报告；"/>
    <s v="北京市朝阳区建国门外大街国贸桥西南角SK大厦                                                        查看职位地图"/>
    <s v="10000人以上"/>
    <s v="外商独资"/>
    <s v="通信/电信运营、增值服务"/>
    <n v="15001"/>
    <n v="20000"/>
    <n v="5"/>
    <n v="4"/>
    <n v="2"/>
    <n v="6"/>
    <n v="7"/>
    <n v="0"/>
    <n v="17500.5"/>
    <x v="0"/>
  </r>
  <r>
    <n v="1"/>
    <s v="生物信息分析工程师"/>
    <s v="五险一金"/>
    <s v="职位月薪"/>
    <s v="5000-8000元/月"/>
    <d v="2018-04-08T09:56:47"/>
    <m/>
    <s v="不限"/>
    <s v="本科"/>
    <s v="1人"/>
    <s v="一、岗位职责承担生物信息相关的技术开发、优化及日常数据分析相关的工作二、任职要求1、本科及以上学历，生物学、遗传学、数学、物理学、计算机科学、软件工程等相关专业技术知识；2、1年及以上NGS生物信息数据分析相关经验；3、较强的自我驱动及求知能力；无障碍英文文献阅读及资料检索能力；4、熟练掌握一种以上编程语言；5、较强的发现问题解决问题能力，可独立承担研发相关工作；6、良好的沟通协作能力，责任心强。网址：www.amoydx.com工作地点：上海"/>
    <s v="上海"/>
    <s v="100-499人"/>
    <s v="合资"/>
    <s v="医药/生物工程"/>
    <n v="5000"/>
    <n v="8000"/>
    <n v="1"/>
    <n v="4"/>
    <n v="1"/>
    <n v="3"/>
    <n v="3"/>
    <n v="0"/>
    <n v="6500"/>
    <x v="0"/>
  </r>
  <r>
    <n v="1"/>
    <s v="数据运营"/>
    <s v="五险一金"/>
    <s v="职位月薪"/>
    <s v="6000-10000元/月"/>
    <d v="2018-04-08T09:49:29"/>
    <m/>
    <s v="1-3年"/>
    <s v="本科"/>
    <s v="1人"/>
    <s v="岗位职责：1. ? ?负责商业项目运营，包括内容上线、推广、周期性报表制作、专项报表制作等。2. ? ?负责项目基础数据的整理及统计，对日常业务数据的汇总分析。3. ? ?对业务数据进行验证核对，确保数据的准确性、有效性。 ? ? 4.基于平台数据，优化推送渠道的转化效果。任职资格：1. ? ?优秀的学习能力、沟通能力、数据分析能力。2. ? ?能熟练运用Excel、PPT等软件，熟悉各类数据分析与图表简报制作工具。3. ? ?逻辑清晰，思维敏捷，细心、认真、负责，抗压能力强。4. ? ?熟悉医药类新媒体运营的优先；能使用任意编程语言实现自动化的优先，R、Python、VBA等。"/>
    <s v="北京市朝阳区朝阳北路白家楼甲1号红庄国际文化保税创新园E1座                                                        查看职位地图"/>
    <s v="100-499人"/>
    <s v="民营"/>
    <s v="互联网/电子商务"/>
    <n v="6000"/>
    <n v="10000"/>
    <n v="3"/>
    <n v="4"/>
    <n v="1"/>
    <n v="3"/>
    <n v="0"/>
    <n v="0"/>
    <n v="8000"/>
    <x v="0"/>
  </r>
  <r>
    <n v="1"/>
    <s v="大数据开发工程师"/>
    <s v="五险一金"/>
    <s v="职位月薪"/>
    <s v="10001-15000元/月"/>
    <d v="2018-04-04T11:41:47"/>
    <m/>
    <s v="1-3年"/>
    <s v="本科"/>
    <s v="1人"/>
    <s v="岗位职责：1. 与业务部门保持密切沟通合作，掌握业务和产品动态和规划2. 负责全站或具体产品的用户分析，通过对海量数据的分析挖掘，提取用户特征、行为轨迹、及变动趋势3. 建立分析模型，通过公司的海量数据，应用统计分析、数据挖掘方法解决业务部门的实际需求4. 参与大数据挖掘工作，从网站运营、营销传播、用户分析等方向为客户提供数据分析服务，并根据分析结果提出决策建议5. 响应并管理业务部门的其他数据分析需求，协调相关部门推动分析项目的高效完成任职要求：1.全日制统招本科及以上学历，统计学、经济学、计算机等和数据处理高度相关专业（理工科背景优先），1年及以上相关工作经验；扎实的统计学、数据挖掘理论基础；2. 熟练使用Hadoop ,Hive, Spark, AWS, NLTK ,Unix/Linux等工具集；有数据建模和机器学习经验者优先；3. 熟练使用Java, Python, Bash, Scala, R, SQL等语言,熟练使用关系型数据库MySQL ,PostgreSQL ,Oracle中的至少一种；4. 具有较强结构化思维、逻辑思维能力，对数据敏感，具备优秀的信息整合和分析能力，能够形成清晰的业务观点和前瞻判断；5. 具有良好的商业敏感度和优秀的数据分析技能，能够开发创新而实际的分析方法以解决复杂的商业问题；擅长与内部及外部商业伙伴的交流沟通，具有优秀的报告讲解能力及沟通能力；6. 有互联网数据分析、运营优化相关背景；有网站用户行为研究和数据挖掘经验者优先，有搭建数据库经验优先拥有海量数据处理经验者优先；"/>
    <s v="北京市朝阳区红军营南路15号院2号楼四层（瑞普大厦D座）                                                        查看职位地图"/>
    <s v="1000-9999人"/>
    <s v="民营"/>
    <s v="互联网/电子商务"/>
    <n v="10001"/>
    <n v="15000"/>
    <n v="3"/>
    <n v="4"/>
    <n v="1"/>
    <n v="5"/>
    <n v="0"/>
    <n v="0"/>
    <n v="12500.5"/>
    <x v="0"/>
  </r>
  <r>
    <n v="1"/>
    <s v="需求分析工程师、产品顾问（提供住宿）"/>
    <s v="五险一金"/>
    <s v="职位月薪"/>
    <s v="8000-15000元/月"/>
    <d v="2018-02-23T10:16:16"/>
    <m/>
    <s v="5-10年"/>
    <s v="本科"/>
    <s v="2人"/>
    <s v="岗位职责：1.负责前期与用户沟通需求，分析挖掘用户痛点；2.负责需求分析、功能设计；3.负责自主产品规划，设计，推广。任职要求：1.5年及以上工作经验，有智慧城市、综合能源产品经验者优先；2.思维活跃，有优秀的学习能力，创新力，有良好的文档写作习惯和能力；3.对WEB领域、移动领域有深入的认识，具有良好的的客户需求分析、产品研究、调研和数据分析能力；4.精通PPT、Visio工具和其他工具软件；5.有完整的信息化产品或项目经验，参与过已上线的信息化产品；"/>
    <s v="北京"/>
    <s v="1000-9999人"/>
    <s v="民营"/>
    <s v="计算机软件"/>
    <n v="8000"/>
    <n v="15000"/>
    <n v="5"/>
    <n v="4"/>
    <n v="2"/>
    <n v="5"/>
    <n v="0"/>
    <n v="0"/>
    <n v="11500"/>
    <x v="0"/>
  </r>
  <r>
    <n v="1"/>
    <s v="人工智能专家（大数据算法）"/>
    <s v="绩效奖金"/>
    <s v="职位月薪"/>
    <s v="30001-50000元/月"/>
    <d v="2018-04-04T09:19:55"/>
    <m/>
    <s v="不限"/>
    <s v="硕士"/>
    <s v="1人"/>
    <s v="岗位职责：【主要工作目标】完成公司核心业务平台中深度学习、自然语言处理模块的技术选型，搭建，架构，开发。【工作职责】1. 负责公司大规模深度学习，自我学习平台的选型，框架搭建，性能优化2. 从事深度学习框架搭建，研发面向企业级应用的大规模深度学习处理平台；3. 应用NLP、深度学习、机器学习等技术解决海量语音，UGC文本信息进行数据建模，推动业务发展；4. 负责系统架构设计和优化，底层算法性能调优任职要求：【基本技能的要求】1. Linux 操作系统的熟练使用2. C/C++/JAVA的编程开发能力3.硕士毕业以上,至少3年工作经验【以下三个方向的人才均可】1）熟悉各种深度神经网络模型，如DNN、CNN、RNN等，并掌握其相关的优化算法；2）对常用的深度学习开源软件，如Caffe、Kaldi、Theano、ConvNet等其中之一有成功实践经验，并对其实现代码有深入理解；3）精通算法（数值优化、动态规划等）与常见数据结构（并查集、Trie、哈希表、堆等）；4）能使用MPI、CUDA等快速实现业务算法5）在深度学习并行化方面有一定研究，了解多种深度学习并行方式者优先6）精通C/C++，熟悉Python / Perl / R 等脚本语言；熟悉hadoop、spark、storm等大数据分析平台，7）具备机器学习，信息检索，数据挖掘，自然语言处理，人工智能，计算机视觉等领域之一的深入研究经验8）计算机，模式识别相关专业硕士以上学历，985甚佳。【有以下经验者优先】1. 有大型音频网站和实时多媒体社交网站开发经验者优先2. 百万级用户以上应用程序后台设计者优先"/>
    <s v="上海市漕宝路401号                                                        查看职位地图"/>
    <s v="20-99人"/>
    <s v="民营"/>
    <s v="专业服务/咨询(财会/法律/人力资源等)"/>
    <n v="30001"/>
    <n v="50000"/>
    <n v="1"/>
    <n v="5"/>
    <n v="1"/>
    <n v="2"/>
    <n v="0"/>
    <n v="0"/>
    <n v="40000.5"/>
    <x v="0"/>
  </r>
  <r>
    <n v="1"/>
    <s v="数据产品运营经理"/>
    <s v="节日福利"/>
    <s v="职位月薪"/>
    <s v="10000-20000元/月"/>
    <d v="2018-04-04T09:42:59"/>
    <m/>
    <s v="1-3年"/>
    <s v="本科"/>
    <s v="1人"/>
    <s v="岗位职责：1、负责收集客户对数据产品使用的反馈，统计分析并协助研发改善客户体验；2、负责和运维一起维护接口的可用性，及时解答用户遇到的问题；3、协助商务开拓KA客户；4、对客户进行画像，为精准的运营及商务拓展提供数据支持；5、负责第三方数据产品交易平台的运营工作，包括店铺的装修、商品管理、运营数据的监控等；6、市场分析，竞品分析，为产品经理提供市场支持，为公司的产品定价策略提供建议。任职要求：1、全日制本科及以上学历，理工科背景，统计、数据、心理学、计算机等相关专业优先；2、2年以上工作经验，有咨询、用户研究、行业研究的经验优先；3、良好的数据敏感度，有独立撰写数据分析报告的能力；4、曾在大数据公司任职者优先；5、具有电商运营经验者优先；6、具备较强的沟通能力，逻辑思维能力，团队协作能力，为人耐心细致，责任心强。"/>
    <s v="北京市海淀区学院路甲5号中关村768创意产业园B座7号门2层"/>
    <s v="20-99人"/>
    <s v="民营"/>
    <s v="IT服务(系统/数据/维护)"/>
    <n v="10000"/>
    <n v="20000"/>
    <n v="3"/>
    <n v="4"/>
    <n v="1"/>
    <n v="2"/>
    <n v="0"/>
    <n v="0"/>
    <n v="15000"/>
    <x v="0"/>
  </r>
  <r>
    <n v="1"/>
    <s v="大数据开发工程师"/>
    <s v="五险一金"/>
    <s v="职位月薪"/>
    <s v="8000-15000元/月"/>
    <d v="2018-04-08T09:47:40"/>
    <m/>
    <s v="1-3年"/>
    <s v="本科"/>
    <s v="3人"/>
    <s v="岗位职责：1.参与数据平台的建设,根据需求制定切实可行的方案。2.参与相关项目的优化及代码开发。3.负责云端大数据平台的管理及维护。4.参与编写相关技术文档。任职要求：1.熟悉javascript。2.掌握sql数据分析。3.掌握mysql/postgresql/mongodb/cassandra等数据库。4.掌握java/python 至少一门编程语言。5.有BI,数据分析相关的经验优先。6.对物联网感兴趣,学习能力强,有责任心。"/>
    <s v="上海市松江区莘砖公路518号临港松江科技城3号楼5层D座"/>
    <s v="20-99人"/>
    <s v="合资"/>
    <s v="仪器仪表及工业自动化"/>
    <n v="8000"/>
    <n v="15000"/>
    <n v="3"/>
    <n v="4"/>
    <n v="3"/>
    <n v="2"/>
    <n v="3"/>
    <n v="0"/>
    <n v="11500"/>
    <x v="0"/>
  </r>
  <r>
    <n v="1"/>
    <s v="统计调研员/统计分析师"/>
    <s v="五险一金"/>
    <s v="职位月薪"/>
    <s v="8000-12000元/月"/>
    <d v="2018-04-03T09:19:45"/>
    <m/>
    <s v="1-3年"/>
    <s v="硕士"/>
    <s v="1人"/>
    <s v="岗位职责： 1、和客户沟通项目需求，根据需求设计方案；2、根据方案指导项目部门进行实施；3、进行数据分析和数据挖掘；4、根据研究成果撰写研究报告；5、准备材料通过项目评审。任职要求： 1、要求硕士学历，统计、经济、社会等相关专业，特别优秀者可放宽条件；2、相关工作经验两年以上；3、文字功底扎实，较强的归纳和总结能力；4、对数据敏感，极强的数据分析和挖掘能力；5、熟悉统计分析软件使用和图表的制作；6、有政府研究项目的相关工作经验者优先考虑。工作时间朝九晚六，午休两小时，五天七小时制，入职即购买社保，国家法定节假日放假，公司提供广扩发展空间，欢迎你的加入！ 工作地址 深圳市南山区数字文化产业基地东座裙楼301"/>
    <s v="深圳市南山区数字文化产业基地东座裙楼301                                                        查看职位地图"/>
    <s v="20-99人"/>
    <s v="民营"/>
    <s v="专业服务/咨询(财会/法律/人力资源等)"/>
    <n v="8000"/>
    <n v="12000"/>
    <n v="3"/>
    <n v="5"/>
    <n v="1"/>
    <n v="2"/>
    <n v="0"/>
    <n v="0"/>
    <n v="10000"/>
    <x v="0"/>
  </r>
  <r>
    <n v="1"/>
    <s v="数据运营专员"/>
    <s v="五险一金"/>
    <s v="职位月薪"/>
    <s v="5000-8000元/月"/>
    <d v="2018-04-08T09:34:34"/>
    <m/>
    <s v="1-3年"/>
    <s v="大专"/>
    <s v="1人"/>
    <s v="岗位职责：1、分析业务数据，梳理运营与推广的业务需求，及时发现问题并提出解决方案；2、定期统计数据报表，为业务提供决策依据，为各项目提供业务数据分析支持；3、从不同数据源获取并加工数据，为日常业务运营提供精准的数据支持；4、协助搭建基础数据分析平台，建立运营监控体系；岗位要求：1、对数据统计软件有一定了解，能熟练操作Excel等办公软件；2、有1-3年互联网公司的数据统计、数据运营、数据分析经验工作优先；3、统计、数学、会计、计算机、金融学、营销、管理等相关专业；4、具有较强的利用数据分析/挖掘，解决业务问题的能力，具有良好的沟通、表达能力，较强的团队合作意识。福利待遇:一、基本福利：1、五险一金：正式员工入职，公司为员工缴纳社会保险和住房公积金。2、节日礼金：公司为正式员工在相应的节日发放红包、礼金、物品等。3、中餐补贴：公司为正式员工按工作日提供中餐伙食补贴。4、话费报销：公司为正式员工按照职级每月发放通讯报销款。5、电脑补贴：允许自带电脑的员工可享受每月电脑补贴。6、生小孩：正式员工生子，公司将带礼品前往探望慰问并发送祝福信息以表祝贺。7、喜金：正式员工结婚公司将给予一定金额的喜金，并发送祝福信息以表祝贺。8、慰问金：正式员工直系亲属（父母、配偶、子去世，公司将致一定金额的物品或奠仪以示慰问。9、入职/年度体检：公司关心员工身体健康，在新员工转正时公司免费为员工体检；满足公司年度体检条件的，公司将为员工开展健康扫描月活动。二、薪酬与奖金：公司有健全的职业发展规划体系，为员工搭建职业发展的空间与平台，给员工提供了施展才华的舞台。1、加薪：公司每年定期为工作满1年的员工加薪。2、调薪：对业绩优秀的员工给予认可及奖励，使员工能够获得晋职、晋级发展机会。3、推荐奖：员工为公司推荐合适人员转正后，公司将给予推荐者一定金额的奖金。4、优秀奖励：公司定期开展评奖评优活动，鼓励员工不断创造佳绩，与公司共同成长发展。三、假期：1、员工享有国家法定节假日。2、正式员工享受带薪假期（年假、婚、丧、产假、计划生育假、哺乳假）。3、在各种国定假期到来之际，公司会发送各类祝福及提醒信息，为员工送去关怀与祝福，祝福员工节目快乐。四、活动：1、活动经费：主要用于部门集体活动及成长学习，按照每人每年一定金额的标准发放到部门。2、生日祝福：公司每月为员工过集体生日，外地员工可收到公司发送的生日祝福及关怀信息。3、公司每年将根据当年的实际情况安排员工集体文娱活动（年会、拓展、聚餐、各类活动等等），员工在积极参加各类活动的同时，能够充分发挥和施展自已的才艺，共同营造和谐、向上的工作氛围。其它相关福利建设中…………！！！公司以低调务实的企业文化，优雅舒适的办公环境、简单的人际关系、注重新人培养等等，在此，我们诚挚邀请并期待您的加入～～！"/>
    <s v="北京市朝阳区光华路22号soho 2单元17层                                                        查看职位地图"/>
    <s v="100-499人"/>
    <s v="民营"/>
    <s v="互联网/电子商务"/>
    <n v="5000"/>
    <n v="8000"/>
    <n v="3"/>
    <n v="3"/>
    <n v="1"/>
    <n v="3"/>
    <n v="0"/>
    <n v="0"/>
    <n v="6500"/>
    <x v="0"/>
  </r>
  <r>
    <n v="1"/>
    <s v="需求分析师（交通项目）"/>
    <s v="五险一金"/>
    <s v="职位月薪"/>
    <s v="10001-15000元/月"/>
    <d v="2018-04-03T11:01:10"/>
    <m/>
    <s v="3-5年"/>
    <s v="本科"/>
    <s v="2人"/>
    <s v="岗位职责：1、软件开发项目需求分析、业务设计；2、开发及后续过程的需求跟进、变更把控，以及需求相关的管理与技术支持；3、售前项目业务规划及投标文件编写。任职要求：1、计算机及相关专业、本科及以上学历；2、3年以上软件相关工作经验、1年以上需求分析工作经验；3、思路清晰，具有良好的业务沟通能力、业务理解能力，较强的业务分析、业务建模、需求把控能力，能独立编写需求分析、设计文档；4、有软件开发基础，熟悉关系数据库原理，有数据库设计经验；5、熟练使用Visio、Axure RP、Rose、PowerDesigner等分析设计工具；6、工作踏实、对技术工作有热情、具备团队合作能力；7、具备解决方案编写能力，有大型电子政务项目经验，有项目实施管理经验者优先；8、 具有交通行业信息化项目经验者优先9、 具有数据分析、数据整合、ETL或信息资源目录编制经验者优先"/>
    <s v="北京市海淀区北太平庄路25号（地铁10号线牡丹园站向南200米路西）中国专利信息中心2层"/>
    <s v="100-499人"/>
    <s v="国企"/>
    <s v="计算机软件"/>
    <n v="10001"/>
    <n v="15000"/>
    <n v="4"/>
    <n v="4"/>
    <n v="2"/>
    <n v="3"/>
    <n v="6"/>
    <n v="0"/>
    <n v="12500.5"/>
    <x v="0"/>
  </r>
  <r>
    <n v="1"/>
    <s v="财务经理（合并报表/财务分析）"/>
    <s v="五险一金"/>
    <s v="职位月薪"/>
    <s v="20001-30000元/月"/>
    <d v="2018-04-04T18:00:07"/>
    <m/>
    <s v="10年以上"/>
    <s v="本科"/>
    <s v="1人"/>
    <s v="工作职责：1.审核单体公司（单体+合并）财务报表；2.核对关联往来、交易及现金流；3.编制集团会计合并报表；4.撰写财务分析报告（管理口径），提供各项分析数据；5.负责各类报表相关财务资料的整理及归档；6.协助账务审查、审计配合等工作 ；任职要求：1、财务管理、会计学及相关专业,本科及以上学历；2、具有3年以上大中型企业财务合并报表、财务分析相关经验；3、熟悉国内会计准则及税务政策；4、良好的沟通能力及团队协作能力、数据分析能力；"/>
    <s v="北京市朝阳区国贸中海广场中楼17层                                                        查看职位地图"/>
    <s v="100-499人"/>
    <s v="民营"/>
    <s v="房地产/建筑/建材/工程"/>
    <n v="20001"/>
    <n v="30000"/>
    <n v="6"/>
    <n v="4"/>
    <n v="1"/>
    <n v="3"/>
    <n v="0"/>
    <n v="0"/>
    <n v="25000.5"/>
    <x v="0"/>
  </r>
  <r>
    <n v="1"/>
    <s v="互联网市场分析师"/>
    <s v="每年多次调薪"/>
    <s v="职位月薪"/>
    <s v="5000-10000元/月"/>
    <d v="2018-04-08T09:32:59"/>
    <m/>
    <s v="不限"/>
    <s v="本科"/>
    <s v="10人"/>
    <s v="岗位职责：市场研究、数据分析、报告撰写任职要求：1、金融、管理、新闻、IT等相关专业本科以上学历；2、有市场研究或市场调研相关社会经验，具有一定的定性/定量研究方法及经验；3、热爱市场研究分析工作，具有缜密的逻辑思维能力，擅长分析，注重细节。有IT行业相关工作经验者优先考虑；4、有良好的文字功底和写作能力；5、能熟练应用Word PPT及Excel等办公软件，能够使用统计分析软件予以优先考虑；6、乐于接受挑战，对工作富有责任感，善于沟通，具有团队合作精神。接受优秀的应届毕业生。"/>
    <s v="回龙观育知东路首开智慧社1号楼2单元708                                                        查看职位地图"/>
    <s v="20-99人"/>
    <s v="民营"/>
    <s v="互联网/电子商务"/>
    <n v="5000"/>
    <n v="10000"/>
    <n v="1"/>
    <n v="4"/>
    <n v="10"/>
    <n v="2"/>
    <n v="0"/>
    <n v="0"/>
    <n v="7500"/>
    <x v="0"/>
  </r>
  <r>
    <n v="1"/>
    <s v="质量分析工程师"/>
    <s v="五险一金"/>
    <s v="职位月薪"/>
    <s v="6001-8000元/月"/>
    <d v="2018-04-03T09:48:43"/>
    <m/>
    <s v="不限"/>
    <s v="不限"/>
    <s v="1人"/>
    <s v="岗位职责：1.对不良物料进行分析和维修2.负责不良品物料的统计和数据分析3.负责客户的报告整理和跟进工作4.负责部分产品的分析培训工作5.产品质量问题的及时处理6.与其它部门的合作解决质量问题7.指导QC技能的发展8.处理客户投诉，分析缺陷原因、创建8D报告9.定期完成相关质量报告10.完成上级交办的其它工作任职要求：1. 大专以上学历，机电类专业；2. 能熟练维修各种PCBA，3年以上相关工作经验；3. 熟悉电子线路板的原理，能熟练使用各类电子设备如，万用表，示波器，电源等 ；4. 具有一定的英语应用能力、熟练使用各种办公设备和软件，具有较强的表达和写作能力；5. 为人诚实正直，责任心强，有良好的服务意识及团队精神"/>
    <s v="上海市松江工业区茜浦路435号                                                        查看职位地图"/>
    <s v="100-499人"/>
    <s v="外商独资"/>
    <s v="仪器仪表及工业自动化"/>
    <n v="6001"/>
    <n v="8000"/>
    <n v="1"/>
    <n v="2"/>
    <n v="1"/>
    <n v="3"/>
    <n v="7"/>
    <n v="0"/>
    <n v="7000.5"/>
    <x v="0"/>
  </r>
  <r>
    <n v="1"/>
    <s v="产品经理（数据运营）"/>
    <s v="住房补贴"/>
    <s v="职位月薪"/>
    <s v="6000-10000元/月"/>
    <d v="2018-04-04T10:21:39"/>
    <m/>
    <s v="1-3年"/>
    <s v="本科"/>
    <s v="1人"/>
    <s v="岗位职责：1、负责公司现有运营项目生产过程的监测，故障报送，报表整理及上报等；2、负责收集、整理产品数据，同时整合多渠道的业务数据，编写运营数据分析报告，为其他相关部门提供数据分析支持、报表分析支持、报表模型支持等；3、具有较强的数字敏感性，较为精通EXCEL软件，熟练应用函数及相关的统计分析工具；4、负责产品线数据分析，与客户沟通，探索数字化业务运营的相关理念和方法，并驱动产品的落地。任职要求：1、本科以上学历，计算机、统计学、市场营销专业优先；2、对数据驱动业务有深入理解，对数据与业务有足够的敏感性，较强的逻辑分析与独立思考能力；3.数据敏感，熟练使用excel，熟悉SQL；4.具有较强的文案写作能力，出色的文字组织能力，产品细节能力；5.创意能力强、思维敏捷、善于沟通、具有良好的语言表达能力和快速学习能力；6.善于沟通、具有较强的团队合作精神和组织、协调能力，有较强的职业责任心。"/>
    <s v="北京朝阳区东三环中路39号建外SOHO西区16号楼27层                                                        查看职位地图"/>
    <s v="100-499人"/>
    <s v="上市公司"/>
    <s v="通信/电信运营、增值服务"/>
    <n v="6000"/>
    <n v="10000"/>
    <n v="3"/>
    <n v="4"/>
    <n v="1"/>
    <n v="3"/>
    <n v="2"/>
    <n v="0"/>
    <n v="8000"/>
    <x v="0"/>
  </r>
  <r>
    <n v="1"/>
    <s v="数据产品经理"/>
    <s v="五险一金"/>
    <s v="职位月薪"/>
    <s v="20001-30000元/月"/>
    <d v="2018-04-08T09:31:50"/>
    <m/>
    <s v="3-5年"/>
    <s v="本科"/>
    <s v="1人"/>
    <s v="岗位职责：1、对接金融机构进行需求管理和应用场景挖掘；2、负责数据产品使用场景、流程的梳理，进行产品规划、设计和产品生命周期管理（从概念提出到软件发布）；3、提炼数据产品需求，与相关团队协作并推动数据产品的落地4、通过专题分析，对业务问题进行深入分析，为公司运营决策、产品方向、销售策略提供数据支持；任职要求：1、金融、统计、财务、计算机本科及以上学历；2、3年以上数据产品、数据分析经验3、熟悉银行或互联网金融业务；4、熟悉信贷风险管理流程，对信贷数据和风控具备一定的认知；5、掌握基本的数据分析方法及工具，了解数理统计、数据分析及挖掘，熟知常用算法；6、熟悉财务、税务业务者优先，熟悉数据挖掘算法者优先；7、具备较好的沟通能力，语言表达能力，和文档撰写能力；8、具备优秀的团队意识和沟通能力，学习能力和主动性强，具有钻研精神，充满激情，乐于接受挑战；"/>
    <s v="海淀区西北旺东路10号院东区15号楼中兴通大厦4楼                                                        查看职位地图"/>
    <s v="500-999人"/>
    <s v="民营"/>
    <s v="基金/证券/期货/投资"/>
    <n v="20001"/>
    <n v="30000"/>
    <n v="4"/>
    <n v="4"/>
    <n v="1"/>
    <n v="4"/>
    <n v="0"/>
    <n v="1"/>
    <n v="25000.5"/>
    <x v="0"/>
  </r>
  <r>
    <n v="1"/>
    <s v="财务分析经理"/>
    <s v="五险一金"/>
    <s v="职位月薪"/>
    <s v="15000-25000元/月"/>
    <d v="2018-02-24T09:36:30"/>
    <m/>
    <s v="3-5年"/>
    <s v="本科"/>
    <s v="1人"/>
    <s v="岗位职责：1.负责管理和建立公司的财务控制体系，利用财务核算与会计原理为公司提供经营决策依据；2.建立和完善业财为一体的监控体系，建立相关分析模型，及时掌握公司经营情况及财务投资回报情况；3.根据公司发展战略及发展目标，完成公司的预算编制、预算分析与预算管理，进行业绩回顾和评估目标达成情况，并提供预算的跟踪分析报告及建议；4.负责建立和完善财务分析体系，跟踪和监控公司重要指标的达成情况，根据重要指标的变化提供分析和改进建议，与各部门协调，推动问题的进一步解决；5.建立对竞争对手的跟踪监控体系，提供业务量、渠道及投资效率的对标分析；6.支持财务总监及公司高层的应急分析及处理工作等。任职要求：1.年龄25-40岁之间，本科及以上学历，财务管理，金融，投资相关专业，3年以上相关工作经验；2.熟悉预算管理、报表分析等工作，熟悉行业现状；3.熟悉企业财务制度及工作流程、相关财税等法律法规；4.优秀的数据分析能力、缜密的逻辑思维能力和形成方案建议能力，较好的商业感觉及行业洞察力；5.沟通协调能力较强，具有较强的执行能力，具有较强的责任心和进取心，具备良好团队合作意识和敬业奉献精神，能承受较大的工作压力。6.熟练使用Excel、PPT等办公软件。"/>
    <s v="北京市朝阳区建国路92号世茂大厦C座13层                                                        查看职位地图"/>
    <s v="100-499人"/>
    <s v="民营"/>
    <s v="互联网/电子商务"/>
    <n v="15000"/>
    <n v="25000"/>
    <n v="4"/>
    <n v="4"/>
    <n v="1"/>
    <n v="3"/>
    <n v="0"/>
    <n v="0"/>
    <n v="20000"/>
    <x v="0"/>
  </r>
  <r>
    <n v="1"/>
    <s v="大数据研发工程师"/>
    <s v="14薪"/>
    <s v="职位月薪"/>
    <s v="20000-30000元/月"/>
    <d v="2018-04-08T09:39:57"/>
    <m/>
    <s v="1-3年"/>
    <s v="本科"/>
    <s v="1人"/>
    <s v="职位描述参与公司大数据平台建设数据分析平台后端核心系统研发通用的数据挖掘平台研发配合产品经理深入理解客户需求任职要求分布式系统或大数据分析平台两年开发经验及以上深入理解大数据分析模型及平台架构对用户画像、机器学习等技术了解，有过实际经验者更佳精通java或c/c++编程，熟悉golang者更佳了解大数据处理开源系统，对spark、hbase、cassandra等熟悉者更佳有过知名互联网公司工作经历者优选富有探索精神，乐观积极，勇于接受挑战全日制大学本科及以上学历"/>
    <s v="北京市海淀区北四环西路中关村国际创新大厦508室                                                        查看职位地图"/>
    <s v="20-99人"/>
    <s v="民营"/>
    <s v="互联网/电子商务"/>
    <n v="20000"/>
    <n v="30000"/>
    <n v="3"/>
    <n v="4"/>
    <n v="1"/>
    <n v="2"/>
    <n v="0"/>
    <n v="0"/>
    <n v="25000"/>
    <x v="0"/>
  </r>
  <r>
    <n v="1"/>
    <s v="数据挖掘工程师"/>
    <s v="五险一金"/>
    <s v="职位月薪"/>
    <s v="10000-13000元/月"/>
    <d v="2018-04-08T09:36:18"/>
    <m/>
    <s v="1-3年"/>
    <s v="本科"/>
    <s v="1人"/>
    <s v="岗位职责：1.协助开展互联网渠道运营发展规划，成果总结，日常监控以及客户体验评测。2.协助项目经理进行互联网渠道（网站、wap、客户端、H5）日常运营数据管理，分析问题并提出运营改进策略及方案。3.负责行业信息、竞争对手研究，深度剖析数据，为渠道运营发展、客户体验提升提供决策依据。任职要求：1.本科及以上学历，电子商务、信息管理、统计学、工商管理相关专业2.具备较强的数据分析能力、写作能力以及协调沟通能力，熟悉office、脑图、visio等办公软件，熟悉公文及研究报告写作3.爱岗敬业，责任感强，在工作中具有合作精神，通过集体智慧，集思广益解决工作中的难题和挑战。4.对所负责的工作有较好的专业能力或专业背景，具有大数据应用、互联网渠道运营、客户研究等相关工作（实习）经验优先。"/>
    <s v="广州市越秀区广州市越秀区东华西路59号移动大厦                                                        查看职位地图"/>
    <s v="100-499人"/>
    <s v="股份制企业"/>
    <s v="通信/电信运营、增值服务"/>
    <n v="10000"/>
    <n v="13000"/>
    <n v="3"/>
    <n v="4"/>
    <n v="1"/>
    <n v="3"/>
    <n v="4"/>
    <n v="0"/>
    <n v="11500"/>
    <x v="2"/>
  </r>
  <r>
    <n v="1"/>
    <s v="行业分析师"/>
    <s v="五险一金"/>
    <s v="职位月薪"/>
    <s v="10001-15000元/月"/>
    <d v="2018-02-24T09:36:40"/>
    <m/>
    <s v="不限"/>
    <s v="本科"/>
    <s v="1人"/>
    <s v="岗位职责：1.负责调研行业政策，并对政策进行解读；2.负责调研国内外的网贷行业平台，包括资产端和产品端，并分析其优劣势；3.负责调研并分析不同业务模式的特点、优劣势；4.根据调研分析结果，并结合公司实际情况，提出公司改进建议。任职要求：1.熟练使用Excel和SQL；2.英语水平良好，能看懂外文网站；3.硕士及以上学历，数学、金融、市场、管理等相关专业。"/>
    <s v="北京市朝阳区建国路92号世茂大厦C座13层                                                        查看职位地图"/>
    <s v="100-499人"/>
    <s v="民营"/>
    <s v="互联网/电子商务"/>
    <n v="10001"/>
    <n v="15000"/>
    <n v="1"/>
    <n v="4"/>
    <n v="1"/>
    <n v="3"/>
    <n v="0"/>
    <n v="0"/>
    <n v="12500.5"/>
    <x v="0"/>
  </r>
  <r>
    <n v="1"/>
    <s v="数据运营"/>
    <s v="每年多次调薪"/>
    <s v="职位月薪"/>
    <s v="5000-8000元/月"/>
    <d v="2018-04-08T09:39:08"/>
    <m/>
    <s v="1-3年"/>
    <s v="大专"/>
    <s v="1人"/>
    <s v="工作职责1、负责公司业务相关数据的提取、处理及分析工作，负责运营数据需求整理与跟进，定期输出分析报告；2、通过数据分析结果，提供营收增长等业务发展建议，把控项目利润及进度，为运营决策提供数据支持，审核制定相关报价方案，并参与方案执行；3、通过数据分析结果，对现有业务进行深度诊断，发现业务问题，制定解决方案并跟进处理，降低业务风险；4、挖掘数据背后的市场方向、规律、短板，为业务提供决策依据。?5、建立和完善数据分析体系，并根据业务变化不断优化改进分析体系。任职要求1、专科及以上学历，统计、数学、数据挖掘、计量经济学等相关专业优先；2、2年及以上数据分析、运营相关工作经验；3、精通excel（数据透视表、各种常用公式），PPT等办公软件。熟悉SQL，能够独立完成数据收集、处理、分析工作；4、具备较强的学习能力、数据分析能力和严密的逻辑思维，出色的数据洞察力及分析能力，擅于通过数据分析发现业务规律；5、责任心强，工作认真细致，有条理，具有良好的团队合作能力。"/>
    <s v="北京市石景山区阜石路165号院中国华录大厦14层                                                        查看职位地图"/>
    <s v="20-99人"/>
    <s v="股份制企业"/>
    <s v="互联网/电子商务"/>
    <n v="5000"/>
    <n v="8000"/>
    <n v="3"/>
    <n v="3"/>
    <n v="1"/>
    <n v="2"/>
    <n v="4"/>
    <n v="0"/>
    <n v="6500"/>
    <x v="0"/>
  </r>
  <r>
    <n v="1"/>
    <s v="医学分析师"/>
    <m/>
    <s v="职位月薪"/>
    <s v="15001-20000元/月"/>
    <d v="2018-04-04T10:36:17"/>
    <m/>
    <s v="不限"/>
    <s v="本科"/>
    <s v="4人"/>
    <s v="岗位职责：1、负责收集国内外最新临床诊疗规范，并结合自身临床知识，建设及完善公司临床知识库。2、为客户提供定制符合当地需求的审核规则，确保自动化审核医保报销数据的准确性。3、通过健康信息大数据分析为患者评估健康状况，参与制定、维护个性化健康管理方案。4、 参会制定医疗支付方式及医疗质量评估方案，为医疗保险等相关项目提供必要的医学支持。任职要求：1、临床医学相关专业；2、全日制统招本科以上学历，具备3-5年临床工作；或硕士以上学历，具备1-3年临床工作经验；3、对医保政策和法规具有良好的理解判断能力，具备数据管理能力；4、熟练使用基本的办公软件，如：word、excel、powerpoint等；"/>
    <s v="北京市朝阳区西坝河西里甲18号三层"/>
    <s v="100-499人"/>
    <s v="股份制企业"/>
    <s v="医药/生物工程"/>
    <n v="15001"/>
    <n v="20000"/>
    <n v="1"/>
    <n v="4"/>
    <n v="4"/>
    <n v="3"/>
    <n v="4"/>
    <n v="0"/>
    <n v="17500.5"/>
    <x v="0"/>
  </r>
  <r>
    <n v="1"/>
    <s v="高级行业分析师"/>
    <s v="五险一金"/>
    <s v="职位月薪"/>
    <s v="15001-20000元/月"/>
    <d v="2018-02-24T09:36:46"/>
    <m/>
    <s v="3-5年"/>
    <s v="大专"/>
    <s v="1人"/>
    <s v="岗位职责：1.深入理解互联网金融行业的生态圈、业务模式、盈利模式、金融产品，分析行业现状和发展趋势完成专题分析报告；2.通过自己的洞察发现行业市场发展的方向，并结合公司的优劣势形成公司发展方向层面的战略建议；3.负责调研行业政策，并对政策进行解读；收集、加工行业情报和资讯，并结合公司实际运营情况给出相关业务建议。任职资格：1. 统招211本科及以上学历，数学、金融、市场、管理等相关专业；2. 英语水平良好，能看懂外文网站；3. 3年以上行业分析经验，并已形成自己的一套行业分析体系；4.学习能力强、思维敏捷、逻辑性强、责任心强、积极主动；5.重实用，能将获取信息进行深入理解并结合实际情况给出切实有效的建议。"/>
    <s v="北京市朝阳区建国路92号世茂大厦C座13层                                                        查看职位地图"/>
    <s v="100-499人"/>
    <s v="民营"/>
    <s v="互联网/电子商务"/>
    <n v="15001"/>
    <n v="20000"/>
    <n v="4"/>
    <n v="3"/>
    <n v="1"/>
    <n v="3"/>
    <n v="0"/>
    <n v="0"/>
    <n v="17500.5"/>
    <x v="0"/>
  </r>
  <r>
    <n v="1"/>
    <s v="商品分析专员"/>
    <s v="每年多次调薪"/>
    <s v="职位月薪"/>
    <s v="6001-8000元/月"/>
    <d v="2018-04-08T09:48:16"/>
    <m/>
    <s v="1-3年"/>
    <s v="本科"/>
    <s v="1人"/>
    <s v="岗位职责：1、从用户和盈利双维度，持续丰富和完善各科室的产品矩阵；2、协同跟进、迭代优化各病种产品组合的营销效果和用药效果；3、结合产品的市场供需变化及采购难度，协同调整产品定价与维价；4、产品库存与备货量的动态管理。任职资格：1、本科及以上学历，统计学、经济学、药学等相关专业优先；2、1-2年互联网行业经验，有电商，医疗，医药行业分析的相关经验者优先；3、具有良好的沟通和合作意识，具有责任心，工作勤勉。"/>
    <s v="广州公司：广州市萝岗区科学大道中99号科汇金谷S栋四街四号"/>
    <s v="1000-9999人"/>
    <s v="民营"/>
    <s v="医疗/护理/美容/保健/卫生服务"/>
    <n v="6001"/>
    <n v="8000"/>
    <n v="3"/>
    <n v="4"/>
    <n v="1"/>
    <n v="5"/>
    <n v="0"/>
    <n v="0"/>
    <n v="7000.5"/>
    <x v="0"/>
  </r>
  <r>
    <n v="1"/>
    <s v="大数据业务拓展经理"/>
    <s v="五险一金"/>
    <s v="职位月薪"/>
    <s v="15001-20000元/月"/>
    <d v="2018-04-08T09:27:44"/>
    <m/>
    <s v="3-5年"/>
    <s v="本科"/>
    <s v="1人"/>
    <s v="岗位职责：1、负责第三方大数据平台的战略合作与平台接入工作，为公司大数据系统的搭建提供业务支持；2、参与分析用户数据：通过深度挖掘用户在汽车行业数字展厅的行为数据，帮助产品、技术、运营部门发现、分析和解决问题；3、提供决策建议：依据公司大数据系统、第三方大数据平台的数据分析、数据挖掘结果，从数据发现问题，为管理层提供决策支持建议；4、数据驱动产品：提出产品优化建议，主动推进用户产品和公司解决方案在行业市场的渗透率；5、设计数据工具：参与设计数据分析相关的系统工具。任职要求：1、计算机、统计、数学专业本科以上学历；三年以上大数据行业相关工作经历；硕士优先考虑；2、丰富的大数据业务拓展工作经验，有丰富的跨团队与部门的资源整合能力，能够独立开展数据分析与业务拓展工作；3、熟悉商业数据分析报告，可发现和分析其中隐含的变化和问题；4、熟练操作Visio、Word、Excel、PPT等办公软件."/>
    <s v="北京市海淀区知春里中国卫星通信大厦东塔3层"/>
    <s v="100-499人"/>
    <s v="上市公司"/>
    <s v="互联网/电子商务"/>
    <n v="15001"/>
    <n v="20000"/>
    <n v="4"/>
    <n v="4"/>
    <n v="1"/>
    <n v="3"/>
    <n v="2"/>
    <n v="0"/>
    <n v="17500.5"/>
    <x v="0"/>
  </r>
  <r>
    <n v="1"/>
    <s v="产品经理（大数据方向）"/>
    <s v="五险一金"/>
    <s v="职位月薪"/>
    <s v="20000-35000元/月"/>
    <d v="2018-02-24T09:36:46"/>
    <m/>
    <s v="3-5年"/>
    <s v="本科"/>
    <s v="1人"/>
    <s v="岗位职责：1. 跟踪大数据市场动向，市场竞争对手分析，设计和提出产品的创新应用；2. 研究和规划数据产品的功能、服务及所需的业务流程，把握产品定位；3. 跟踪、分析、挖掘产品的客户需求，并能结合集团整体的业务规划，进行需求评估；4. 撰写《产品需求文档》，配合研发进行需求分析；5. 跟踪协调产品研发进度，把握产品质量，协调产品的交付；6. 配合运营及市场部门做好产品推广策划和技术支持；7. 规划产品运营目标与策略，持续改善产品及功能。任职要求：1. 正规全日制大学本科学历以上，数学、统计、通信和计算机相关专业背景者优先；2. 丰富的产品管理经验，从需求的确认、产品的原型，PRD的撰写、资源的协调，到产品上线后的跟进与项目管理；3. 对主流大数据产品、BI产品的现状和发展趋势有深入了解；4. 在金融风控、标签画像、精准营销、舆情报告、数据服务接口等一个或多个领域有深厚的经验积累和工作背景，主导过相关产品设计；5. 有负责设计过数据分析、数据挖掘、数据可视化、在线数据相关产品者优先；6. 5年以上产品经理或产品设计工作经验，可独立进行业务分析、产品规划和管理；7. 了解Hadoop，HDFS，Hive等分布式大数据技术、能与技术人员良好沟通的优先；8. 追求高品质产品的精神与热情，对行业动态有足够洞察力及敏锐度；9. 具有优秀的表达、沟通与协调能力、团队合作精神、保密意识。"/>
    <s v="北京市朝阳区建国路92号世茂大厦C座13层                                                        查看职位地图"/>
    <s v="100-499人"/>
    <s v="民营"/>
    <s v="互联网/电子商务"/>
    <n v="20000"/>
    <n v="35000"/>
    <n v="4"/>
    <n v="4"/>
    <n v="1"/>
    <n v="3"/>
    <n v="0"/>
    <n v="0"/>
    <n v="27500"/>
    <x v="0"/>
  </r>
  <r>
    <n v="1"/>
    <s v="大数据实施运维"/>
    <s v="五险一金"/>
    <s v="职位月薪"/>
    <s v="15001-20000元/月"/>
    <d v="2018-04-08T09:34:55"/>
    <m/>
    <s v="3-5年"/>
    <s v="本科"/>
    <s v="3人"/>
    <s v="岗位职责：1、负责公司的大数据产品（数据分析和数据挖掘等）在客户处的日常运维工作（定期巡检，健康检查，日常备份等）。 2、针对出现的问题，排查原因并给出初步的解决方案到公司的研发部门。任职要求：1、熟悉大数据平台（Hadoop、Strom、Kafka）的部署，运维和优化工作。 2、熟悉Mysql，Redis、Hive的部署，运维和优化工作。 3、了解分布式的数据存储和计算平台。 4、具有较好的沟通能力和较好的客户服务意识。 5、扎实的运维基础，对网络、硬件、linux系统熟练掌握，并且能基于linux进行复杂脚本编程的能力。 6、技术上对zookeeper,kafka,hadoop,storm等大数据组件有一定的运维能力。 7、本科及以上学历，计算机相关专业毕业"/>
    <s v="南京西路"/>
    <s v="100-499人"/>
    <s v="民营"/>
    <s v="计算机软件"/>
    <n v="15001"/>
    <n v="20000"/>
    <n v="4"/>
    <n v="4"/>
    <n v="3"/>
    <n v="3"/>
    <n v="0"/>
    <n v="0"/>
    <n v="17500.5"/>
    <x v="0"/>
  </r>
  <r>
    <n v="1"/>
    <s v="大数据BD业务拓展经理"/>
    <s v="绩效奖金"/>
    <s v="职位月薪"/>
    <s v="8000-12000元/月"/>
    <d v="2018-04-08T09:27:44"/>
    <m/>
    <s v="3-5年"/>
    <s v="本科"/>
    <s v="1人"/>
    <s v="岗位职责：1、构建与互联网企业、实体企业、银行等渠道的合作网络，实现数据的合作与共享；2、负责渠道的独立谈判与管理，拓展与互联网公司、第三方支付公司、银行等机构的数据合作；3、撰写项目合作及策划方案，并进行商务谈判和签约；4、协调内部各方资源，主动推动项目的引进、对接及具体实施；5、维护公司商务合作伙伴的日常关系；任职资格：1、 本科以上学历，热爱数据分析。2、 出色的沟通技巧，擅长与研发人员沟通，能够与研发团队进行紧密协作，并快速推进需求落地。3、 具备敏锐的数据洞察力，有很强的创新意识和执行力，卓越的产品感觉，擅长从客户角度思考问题。"/>
    <s v="北京市海淀区知春里中国卫星通信大厦东塔3层"/>
    <s v="100-499人"/>
    <s v="上市公司"/>
    <s v="互联网/电子商务"/>
    <n v="8000"/>
    <n v="12000"/>
    <n v="4"/>
    <n v="4"/>
    <n v="1"/>
    <n v="3"/>
    <n v="2"/>
    <n v="0"/>
    <n v="10000"/>
    <x v="0"/>
  </r>
  <r>
    <n v="1"/>
    <s v="数据挖掘工程师"/>
    <s v="五险一金"/>
    <s v="职位月薪"/>
    <s v="10000-20000元/月"/>
    <d v="2018-02-24T09:36:30"/>
    <m/>
    <s v="3-5年"/>
    <s v="硕士"/>
    <s v="1人"/>
    <s v="岗位职责：1.负责海量数据的清洗、加工、挖掘等工作；2.用户价值挖掘，用户兴趣偏好预测，用户行为特征评分，用户基础画像等分析用户潜在商业价值和属性；3.有过风控建模经验；4.负责设计并实现数据/特征/模型等相关的化平台服务；任职要求：1.要求硕士及以上学历，统计、数学、数据挖掘、计算机等相关方向；2.要求3年以上相关工作经验，精通统计学、数据挖掘的各种算法；3.要求熟练使用R、Python、SAS至少一种软件进行建模。"/>
    <s v="北京市朝阳区建国路92号世茂大厦C座13层                                                        查看职位地图"/>
    <s v="100-499人"/>
    <s v="民营"/>
    <s v="互联网/电子商务"/>
    <n v="10000"/>
    <n v="20000"/>
    <n v="4"/>
    <n v="5"/>
    <n v="1"/>
    <n v="3"/>
    <n v="0"/>
    <n v="0"/>
    <n v="15000"/>
    <x v="2"/>
  </r>
  <r>
    <n v="1"/>
    <s v="信贷风险分析员—风险测评"/>
    <s v="五险一金"/>
    <s v="职位月薪"/>
    <s v="10001-15000元/月"/>
    <d v="2018-04-02T09:27:34"/>
    <m/>
    <s v="不限"/>
    <s v="本科"/>
    <s v="1人"/>
    <s v="工作职责：·数据分析; 完成各类统计分析并能有效地分析和处理大型数据集。能够运用各类数学工具进行风险概况、产品分析，欺诈模式识别以及经销商风险管理等。·报告：日常报告的生成以及报告流程的优化。·反欺诈：根据已发现的各类欺诈特点，设计或改进现有欺诈识别规则、·新产品风险评估：基于潜在客户的收益及风险预测，推荐新的产品线或者市场推广活动，评估每个主要产品的风险及收益等级·操作风险管理：包括操作风险自控制评估活动等各类文档准备：信贷风险政策管理，信贷风险策略建议等来展示相关收益并说服相关内外部相关人员任职资格·本科（以上）学历，主修数学、统计学、经济学、金融和行政管理专业的优先考虑；硕士学位优先考虑·良好的英文书面及口语表达能力·相关信贷风险管理或者汽车贷款、抵押贷款、信用卡、和客户借贷工作经验；有团队工作经验优先·SAS, SQL经验有反欺诈相关经验者优先"/>
    <s v="上海市浦东新区浦明路160号财富广场F座                                                        查看职位地图"/>
    <s v="500-999人"/>
    <s v="合资"/>
    <s v="基金/证券/期货/投资"/>
    <n v="10001"/>
    <n v="15000"/>
    <n v="1"/>
    <n v="4"/>
    <n v="1"/>
    <n v="4"/>
    <n v="3"/>
    <n v="1"/>
    <n v="12500.5"/>
    <x v="0"/>
  </r>
  <r>
    <n v="1"/>
    <s v="初级数据工程师（Java方向）"/>
    <s v="五险一金"/>
    <s v="职位月薪"/>
    <s v="6001-8000元/月"/>
    <d v="2018-04-02T09:18:24"/>
    <m/>
    <s v="1-3年"/>
    <s v="本科"/>
    <s v="1人"/>
    <s v="岗位职责：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任职要求：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
    <s v="北京市海淀区海淀北二街6号                                                        查看职位地图"/>
    <m/>
    <m/>
    <m/>
    <n v="6001"/>
    <n v="8000"/>
    <n v="3"/>
    <n v="4"/>
    <n v="1"/>
    <n v="6"/>
    <n v="9"/>
    <n v="0"/>
    <n v="7000.5"/>
    <x v="0"/>
  </r>
  <r>
    <n v="1"/>
    <s v="数据挖掘工程师"/>
    <s v="五险一金"/>
    <s v="职位月薪"/>
    <s v="15000-20000元/月"/>
    <d v="2018-04-08T09:34:46"/>
    <m/>
    <s v="3-5年"/>
    <s v="本科"/>
    <s v="2人"/>
    <s v="岗位职责：1、基于海量数据，挖掘数据规律并建立分析模型；2、对海量数据进行提炼、分析、归纳用户属性、行为等信息，输出分析报告；3、针对具体业务问题，研究潜在因素，进行数据分析验证并提出改善举措；4、根据业务形态和分析，逐渐积累可供业务产品使用的数据模型逻辑，推进产品实施，确保产品不断完善。任职要求：1、熟练掌握机器学习/数据挖掘/统计学等相关的基础理论和方法，有决策树/SVM/聚类/逻辑回归/贝叶斯等经验者优先；2、具有数据分析、数据挖掘、机器学习方法的实际应用经验；3、熟练掌握 scala/python等语言之一，熟练使用SPSS/SAS等常用分析工具之一；4、熟悉常用分布式计算和存储框架，有hadoop/HDFS/Hive/Spark等技能使用者为佳。"/>
    <s v="北京市海淀区北四环西路9号银谷大厦1504                                                        查看职位地图"/>
    <s v="100-499人"/>
    <s v="股份制企业"/>
    <s v="计算机软件"/>
    <n v="15000"/>
    <n v="20000"/>
    <n v="4"/>
    <n v="4"/>
    <n v="2"/>
    <n v="3"/>
    <n v="4"/>
    <n v="0"/>
    <n v="17500"/>
    <x v="2"/>
  </r>
  <r>
    <n v="1"/>
    <s v="Hadoop大数据开发工程师"/>
    <s v="五险一金"/>
    <s v="职位月薪"/>
    <s v="10001-15000元/月"/>
    <d v="2018-04-08T09:27:20"/>
    <m/>
    <s v="1-3年"/>
    <s v="本科"/>
    <s v="2人"/>
    <s v="岗位要求：1.计算机、通信相关专业，本科毕业生以上，有通信行业软件开发经验者优先。2.熟悉Hadoop技术体系，有hadoop计算集群在实际项目上的开发和维护经验，有Mapreduce/hive/hbase实际应用经验及编程经验；3.精通JAVA、熟练掌握MapReduce原理及数据分析相关的二次开发；4.熟悉linux/UNIX shell、熟悉(Perl/python/shell)任意一种脚本语言；5.熟悉Storm流计算框架或其他开源实时计算框架；6.对数据敏感、对新技术敏感，具有良好的系统分析、架构设计能力；7.个性开朗，对技术钻研好学、逻辑思维能力强，沟通能力优秀，有团队合作精神；8.能承受较大的工作压力。"/>
    <s v="深圳市南山区科技园科发路8号金融基地2栋4楼E/F"/>
    <s v="100-499人"/>
    <s v="股份制企业"/>
    <s v="通信/电信/网络设备"/>
    <n v="10001"/>
    <n v="15000"/>
    <n v="3"/>
    <n v="4"/>
    <n v="2"/>
    <n v="3"/>
    <n v="4"/>
    <n v="0"/>
    <n v="12500.5"/>
    <x v="0"/>
  </r>
  <r>
    <n v="1"/>
    <s v="数据开发工程师"/>
    <s v="节日福利"/>
    <s v="职位月薪"/>
    <s v="12000-20000元/月"/>
    <d v="2018-04-02T10:04:45"/>
    <m/>
    <s v="3-5年"/>
    <s v="本科"/>
    <s v="1人"/>
    <s v="岗位职责：1、评审业务需求，输出可描述的数据含义解释；2、ELT工作；3、面向大数据环境提取业务分析数据；4、开发业务监控指标、报表；5、负责公司数据仓库建设、BI平台建设；6、负责BI平台的内容、权限、数据源管理，推进平台的易用性、标准化和规范化；岗位要求：1、熟练操作excel、PPT等工具；2、熟悉数据库(Mysql/oracle)相关知识，精通SQL，具备调优经验；3、具备基础的数据分析知识；4、具备Python、hadoop开发经验者优先；5、有数据仓库经验者优先；6、出色的跨部门沟通协调能力，具有较强的执行力、抗压能力；"/>
    <s v="深圳市南山区东滨路4078号永新汇二号楼11-12层(双层)                                                        查看职位地图"/>
    <s v="500-999人"/>
    <s v="民营"/>
    <s v="互联网/电子商务"/>
    <n v="12000"/>
    <n v="20000"/>
    <n v="4"/>
    <n v="4"/>
    <n v="1"/>
    <n v="4"/>
    <n v="0"/>
    <n v="0"/>
    <n v="16000"/>
    <x v="0"/>
  </r>
  <r>
    <n v="1"/>
    <s v="财务分析经理"/>
    <s v="五险一金"/>
    <s v="职位月薪"/>
    <s v="20000-40000元/月"/>
    <d v="2018-04-08T09:25:00"/>
    <m/>
    <s v="5-10年"/>
    <s v="本科"/>
    <s v="1人"/>
    <s v="岗位职责:1、负责建立并完善公司的各项财务分析体系，并进行推进落地；2、负责协助公司财务预算及财务成本管理体系的搭建和推进落地；3、负责公司各项财务报表的复核，并定期向管理层提交各项财务汇总报表和报表附注；4、深入业务运营，定期对各类财务报表进行运营数据分析，并编制分析报告为公司运营战略提供决策依据；5、协助各部门进行薪酬绩效管理所需各项财务数据的分析统计和汇总；6、协助进行信息系统智能化项目实施中各项财务数据和流程的对接工作；7、上级领导和部门安排的其他工作。任职要求：1. 本科或以上，财务、审计类相关专业毕业，5年以上相关工作经验，其中3年以上专业财务分析工作经验；2. 对财务分析有深刻认识，并有建立相关体系的经验；3. 具备较强的逻辑思维能力，较强的沟通能力，拥有Excel的高级使用技能；4. 工作细致、严谨，具有较强的工作热情和责任感；"/>
    <s v="南山区中山园路1001号TCL国际E城F3栋5楼                                                        查看职位地图"/>
    <s v="100-499人"/>
    <s v="外商独资"/>
    <s v="贸易/进出口"/>
    <n v="20000"/>
    <n v="40000"/>
    <n v="5"/>
    <n v="4"/>
    <n v="1"/>
    <n v="3"/>
    <n v="7"/>
    <n v="0"/>
    <n v="30000"/>
    <x v="0"/>
  </r>
  <r>
    <n v="1"/>
    <s v="数据风险建模师"/>
    <s v="五险一金"/>
    <s v="职位月薪"/>
    <s v="10001-15000元/月"/>
    <d v="2018-04-02T09:12:14"/>
    <m/>
    <s v="3-5年"/>
    <s v="本科"/>
    <s v="1人"/>
    <s v="岗位职责：1、负责通过监控数据分析，对异常波动情况进行深入分析，撰写分析报告，并提供针对性解决方案。2、通过与业务部门、风险控制部门的沟通，了解p2p信贷建模需求，确定建模目标和有效应用方式。3、负责构建用户数据模型，挖掘用户属性及用户特征，能够与业务部门对于模型建立目标、方法、使用等方面进行沟通。4、响应并向产品、技术、风控、资产处置等一切有工作需要的部门提出其他数据需求，协调推动建模项目高效运转。5、通过数据分析支持产品改进新模式的探索。6、构建业务数据分析体系，帮助各项业务数据指标提升。任职要求：1、统计学、应用数学、计算机等相关专业。本科学历以上。2、熟练掌握各种统计和挖掘数据方法，精通EXCEL，PPT，熟练使用SQL,SPSS,SAS等相关数据分析软件。3、极具数据敏感度。4、较强的逻辑思维能力。5、有责任心，良好的沟通能力以及心理承受能力。6、对于互联网行业有一定了解，有相关建模或数据分析经验优先。7、有数据挖掘算法，信用审批，建模经验优先。"/>
    <s v="北京市东城区朝阳门内银河SOHO B座9层20903室"/>
    <s v="100-499人"/>
    <s v="民营"/>
    <s v="基金/证券/期货/投资"/>
    <n v="10001"/>
    <n v="15000"/>
    <n v="4"/>
    <n v="4"/>
    <n v="1"/>
    <n v="3"/>
    <n v="0"/>
    <n v="1"/>
    <n v="12500.5"/>
    <x v="0"/>
  </r>
  <r>
    <n v="1"/>
    <s v="激光遥感数据处理工程师"/>
    <s v="五险一金"/>
    <s v="职位月薪"/>
    <s v="6000-8000元/月"/>
    <d v="2018-04-08T09:54:05"/>
    <m/>
    <s v="不限"/>
    <s v="本科"/>
    <s v="2人"/>
    <s v="岗位职责：1、负责激光雷达（LiDAR）及航空摄影测量相关数据处理流程的技术研究和生产应用；2、接受公司相关技术培训，掌握内部统一的数据处理流程；3、技术问题与项目经理沟通，并及时跟踪问题的反馈，解决生产中的问题；并改进流程、改善和提升效率。任职要求：1、掌握至少一种以上主流LiDAR处理软件的应用，如Terrasolid系列软件，Lastools等，或者有其它LiDAR内业数据处理软件的经验；2、熟悉测绘3D产品的生产原理与流程，了解LiDAR数据的特点，有机载激光雷达数据分析、制作各种数字地面模型（DTM、DEM、DSM）和点云分类项目的生产经验；3、测绘工程、航空摄影测量、遥感科学与技术、地理信息系统等测绘相关专业者优先；4、具有激光扫描测量行业仪器设备操作、数据处理、Inertial Explorer软件操作等工作经验者优先。5、具有激光雷达航测以及航空摄影测量相关经验优先。如今你！怀才不遇？我！求贤若渴！你，是一个有想法的好青年，并能把想法付诸行动我，有很多欢乐的小伙伴欢迎加入征图三维这个团队中来！“加入我们，你将：1.工作在征图三维这个温馨和谐并美丽的国度;2.进入非常有前途的三维激光行业;3.拥有比同龄人高得多的工资;4、用你所学去做有趣且也有意义的事情。我们待遇从优，装备齐全，食宿全免  我们与众不同！一日三餐公司埋单；香浓的咖啡和零食任你享用；丰富精彩的体育活动；生日蛋糕生日红包，绝对Happy；草原、度假村等每年至少2次的团体出游，绝对靠谱；定期体检、五险、带薪年假、年底分红+、节日福利......我们应有尽有！  别再犹豫了，给你一片海域，换你一生奇迹! 非诚勿扰!”"/>
    <s v="北京市北京经济技术开发区凉水河一街2号院"/>
    <s v="20-99人"/>
    <s v="合资"/>
    <s v="计算机软件"/>
    <n v="6000"/>
    <n v="8000"/>
    <n v="1"/>
    <n v="4"/>
    <n v="2"/>
    <n v="2"/>
    <n v="3"/>
    <n v="0"/>
    <n v="7000"/>
    <x v="0"/>
  </r>
  <r>
    <n v="1"/>
    <s v="大数据经理"/>
    <s v="五险一金"/>
    <s v="职位月薪"/>
    <s v="20001-30000元/月"/>
    <d v="2018-04-08T10:43:02"/>
    <m/>
    <s v="3-5年"/>
    <s v="本科"/>
    <s v="1人"/>
    <s v="【岗位职责】：1、负责公司cdn等产品海量的访问日志、带宽、质量等数据的分析处理、展示。2、负责大数据对运营决策及效率提高的支持。3、负责大数据体系建设、团队建设。4、掌握多项数据挖掘工具：Hadoop、HDFS、MapReduce、数据仓库Hive、分部式数据库HBase、分布式消息系统Kafka、分布式内存计算框架Spark、Spark Streaming、Spark SQL、Scala、多维实时查询利器elk等。【任职要求】：1、计算机或相关专业本科及以上学历；2、3年以上BI系统开发经验；3、快速学习了解业务的需求，分析和设计数据挖掘的模型和算法；设计公司的资源运营管理报表体系；4、熟悉大数据开源架构如hadoop、hive、spark、elk等，主导过单天日志数据量TB级别项目。5、对数据分析结果进行可视化设计，直观简洁地展示分析结果。6、具备大数据开发团队管理经验。7、依据数据做出结论、评估、预测、趋势性分析支持运营优化改进及新方法的探索。"/>
    <s v="广州科韵路                                                        查看职位地图"/>
    <m/>
    <m/>
    <m/>
    <n v="20001"/>
    <n v="30000"/>
    <n v="4"/>
    <n v="4"/>
    <n v="1"/>
    <n v="6"/>
    <n v="9"/>
    <n v="0"/>
    <n v="25000.5"/>
    <x v="0"/>
  </r>
  <r>
    <n v="1"/>
    <s v="运营数据专员"/>
    <s v="五险一金"/>
    <s v="职位月薪"/>
    <s v="6001-8000元/月"/>
    <d v="2018-04-08T09:16:57"/>
    <m/>
    <s v="3-5年"/>
    <s v="大专"/>
    <s v="1人"/>
    <s v="岗位职责：1、对现有平台进行数据跟踪2、日常统计数据3、汇总数据并总结上报4、其他运营数据相关工作岗位要求：1、熟练使用office及数据分析软件2、具备数据岗位工作经验3、具备数据分析能力4、责任心强，工作仔细5、对数字敏感为佳，对互联网金融数据有经验者优先考虑。"/>
    <s v="广东省深圳市福田区车公庙泰然大厦B座3A 404                                                        查看职位地图"/>
    <s v="20-99人"/>
    <s v="股份制企业"/>
    <s v="互联网/电子商务"/>
    <n v="6001"/>
    <n v="8000"/>
    <n v="4"/>
    <n v="3"/>
    <n v="1"/>
    <n v="2"/>
    <n v="4"/>
    <n v="0"/>
    <n v="7000.5"/>
    <x v="0"/>
  </r>
  <r>
    <n v="1"/>
    <s v="数据产品经理"/>
    <s v="周末双休"/>
    <s v="职位月薪"/>
    <s v="10000-18000元/月"/>
    <d v="2018-04-08T09:21:36"/>
    <m/>
    <s v="1-3年"/>
    <s v="本科"/>
    <s v="1人"/>
    <s v="职位要求： 1.本科及以上学历，有数据产品相关工作经历（构建、分析、挖掘、清洗和完善等经验），最好是计算机、统计学、数学、信息管理、经济学、社会学等相关专业；2.具备较强的逻辑思维，对数据、业务敏感，可以基于数据洞察提出业务优化的行动建议，并设计推动落地，以比较精确地进行增长产品项目的效果预估与回归；3.目标导向，良好的沟通能力、推动能力，拥有强烈的责任心和团队合作精神；4.具备优秀的需求分析及解决问题的能力，能够高效推进工作；5.正直、开朗、乐于分享，不墨守成规，有创新精神；6.有一项拿得出手的爱好或专长为佳。 工作职责：1.致力于通过搭建数据体系、进行数据分析和挖掘促进业务发展，确保系统对业务运作的强有力支撑；2.结合数据分析方法论，分析核心业务指标数据，建立数据评估体系，整体负责平台用户行为路径分析，漏斗分析；3.负责搭建支持业务发展的数据指标监控、运营管理和分析平台，负责产品全生命周期跟进和持续迭代优化；4.协同团队其他成员，落地执行基于数据驱动的可持续的精细化运营阶段的产品决策循环（包括但不限于以增长为目标设计完整策略，负责用户获取、用户注册流程、用户转化、用户召回等等核心漏斗环节的优化，推动项目落地并保持效果迭代）；5.负责日常数据分析、数据专题分析、运营数据跟踪分析，为产品设计、运营方案和市场推广做有效评估；6.需求产出以及在必要时沟通协调各方资源推进开发落地；7.灵活运用各种产品运营和用户运营策略，协助制定用户增长方案。"/>
    <s v="北京市海淀区车公庄西路乙19号华通大厦B座南塔12层                                                        查看职位地图"/>
    <s v="100-499人"/>
    <s v="民营"/>
    <s v="互联网/电子商务"/>
    <n v="10000"/>
    <n v="18000"/>
    <n v="3"/>
    <n v="4"/>
    <n v="1"/>
    <n v="3"/>
    <n v="0"/>
    <n v="0"/>
    <n v="14000"/>
    <x v="0"/>
  </r>
  <r>
    <n v="1"/>
    <s v="产品经理 数据方向"/>
    <s v="每年多次调薪"/>
    <s v="职位月薪"/>
    <s v="10000-20000元/月"/>
    <d v="2018-04-04T09:25:27"/>
    <m/>
    <s v="1-3年"/>
    <s v="本科"/>
    <s v="1人"/>
    <s v="工作职责：1、收集、挖掘、分析和管理业务方数据需求，设计规划数据平台产品功能，支撑业务团队数据需求；2、能够从业务需求出发，对业务数据进行深挖分析，发现其中的问题和价值，寻找产品切入点从而驱动业务发展；3、在产品方案落地过程中，与分析师、数据工程师、算法工程师、业务方紧密合作，挖掘数据价值，形成数据产品；4.主动思考数据产品使用过程中的问题，并通过各种方式和渠道收集反馈信息，规划产品升级迭代方案；5、作为业务团队与技术团队的沟通桥梁，通过深入了解业务需求，形成PRD相关文档，协助技术开发满足业务需求。任职资格：1、全日制本科学历或以上，3年以上相关工作经验；2、具备需求收集、产品设计和数据分析能力，能够独产承担产品设计落地工作；4、具有数据产品设计经验，能够独立完成设计方案文档和产品原型；5、具备良好的数据敏感度和业务视野，能够敏锐的捕获数据价值和产品机会；具备独立取数和分析能力；6、了解底层数据的架构技术以及应用层数据分析方法，能够运用数据作为产品，解决业务方运营及决策问题；7、有参与过大型项目或系统建设的经验，有流量分析系统、管理决策系统、经营分析系统建设经验者优先考虑；8、工作认真负责，细心，有较强的沟通能力和良好的总结归纳能力；有团队合作精神，熟悉项目管理优先；"/>
    <s v="朝阳区建国路79号华贸中心1号楼21层"/>
    <s v="100-499人"/>
    <s v="民营"/>
    <s v="互联网/电子商务"/>
    <n v="10000"/>
    <n v="20000"/>
    <n v="3"/>
    <n v="4"/>
    <n v="1"/>
    <n v="3"/>
    <n v="0"/>
    <n v="0"/>
    <n v="15000"/>
    <x v="0"/>
  </r>
  <r>
    <n v="1"/>
    <s v="数据专员"/>
    <s v="五险一金"/>
    <s v="职位月薪"/>
    <s v="4500-6000元/月"/>
    <d v="2018-04-08T09:20:21"/>
    <m/>
    <s v="1-3年"/>
    <s v="大专"/>
    <s v="1人"/>
    <s v="岗位职责：1?▼?负责统计进销存数据、订单数据、POS销售数据、实际配货需求数据等。2?▼?日报表、周报表、月报表的制定和追踪。3?▼?制定销售需求量；并对数据进行统计和分析、追踪。任职资格：1?▼?大专以上学历，男性/女性，有销售管理、物流数据员或PMC计划员岗位经验1年以上工作经验。?2?▼?对数据敏感，具备良好的数据分析能力，熟悉ERP订单流程以及物流配送事务，最好具备处理客诉及退货安排等相关经验；熟悉ERP系统操作；excel和PPT操作熟练。3?▼?有城市超市、精品超市、连锁店、互联网电商等行业销售管理、物流数据员或PMC计划员工作经验的优先；有生鲜行业经验者优先。福利相关：1?▼?周末双休。2?▼?入职购买社保、公积金。3?▼?每日下午茶爽到爆。4?▼?生日问候生日礼品。5?▼?每周集体活动，每年旅游活动。6?▼?节假日礼品礼金丰厚。7?▼?项目奖、年终奖，奖金丰厚。8?▼?带薪年假假日享受。9?▼?每年提供免费体检一次。"/>
    <s v="深圳市罗湖区深南东路5016号京基100大厦A座5401                                                        查看职位地图"/>
    <s v="20-99人"/>
    <s v="民营"/>
    <s v="计算机软件"/>
    <n v="4500"/>
    <n v="6000"/>
    <n v="3"/>
    <n v="3"/>
    <n v="1"/>
    <n v="2"/>
    <n v="0"/>
    <n v="0"/>
    <n v="5250"/>
    <x v="0"/>
  </r>
  <r>
    <n v="1"/>
    <s v="人事助理/招聘分析方向"/>
    <s v="节日福利"/>
    <s v="职位月薪"/>
    <s v="4001-6000元/月"/>
    <d v="2018-04-08T10:24:19"/>
    <m/>
    <s v="1-3年"/>
    <s v="本科"/>
    <s v="1人"/>
    <s v="岗位职责：1、根据集团招聘需求，做好招聘渠道全流程跟踪服务：拓展招聘渠道，对接第三方招聘网站，职位投放效果跟踪；2、负责组织编写或优化、调整各部门的岗位说明书；3、定期进行总部招聘投放数据分析，协同招聘各小组负责人提交招聘情况分析报告；4、协助推动公司战略发展理念及企业文化的践行；5、参与校招及雇主品牌建设任职要求：1、全日制本科一年以上工作经验，专业不限，热爱人力资源工作；2、具有解决复杂问题及协调的能力，做事有计划性和实施执行的能力，做事认真、负责；3、对数据敏感、能对数据进行分析和综合。"/>
    <s v="上海市黄浦区云南南路101号冠生园大厦5楼"/>
    <s v="1000-9999人"/>
    <s v="国企"/>
    <s v="教育/培训/院校"/>
    <n v="4001"/>
    <n v="6000"/>
    <n v="3"/>
    <n v="4"/>
    <n v="1"/>
    <n v="5"/>
    <n v="6"/>
    <n v="0"/>
    <n v="5000.5"/>
    <x v="0"/>
  </r>
  <r>
    <n v="1"/>
    <s v="商品分析主管"/>
    <s v="五险一金"/>
    <s v="职位月薪"/>
    <s v="7000-9000元/月"/>
    <d v="2018-04-08T10:28:28"/>
    <m/>
    <s v="3-5年"/>
    <s v="大专"/>
    <s v="1人"/>
    <s v="岗位职责：1、对每周销售数据及累计销售数据进行系统分析，了解畅销款、滞销款息；2、负责各店面货品的进销存数据分析，协助部门主管做好货源调节工作； ? ? ? 3、新品上市后收集一线销售情况，做好订货计划； ? ? ? ? ? ? ? ? 4、主要负责公司货品分析工作，对商品进行管控，对货源利用最大化负责，确保提高商品流通效率。? ? ? ? ? ? ? ? ? ? ? ? ? ? ? ? ? ? ? ??任职职格：1、男女不限，专科及以上学历，有3年以上珠宝行业商品管理从业经历；2、有敏锐的观察及分析能力，能及时通过有效的数据分析指导业务工作，并提供合理化建议；3、对数据敏感，能熟练够使用电脑分析数据，具有财务、统计、珠宝行业背景者优先考虑；"/>
    <s v="深圳市罗湖区太白路松泉山庄（商业办公群楼）三栋三层"/>
    <s v="100-499人"/>
    <s v="股份制企业"/>
    <s v="零售/批发"/>
    <n v="7000"/>
    <n v="9000"/>
    <n v="4"/>
    <n v="3"/>
    <n v="1"/>
    <n v="3"/>
    <n v="4"/>
    <n v="0"/>
    <n v="8000"/>
    <x v="0"/>
  </r>
  <r>
    <n v="1"/>
    <s v="大数据工程师"/>
    <s v="每年多次调薪"/>
    <s v="职位月薪"/>
    <s v="10001-15000元/月"/>
    <d v="2018-04-08T09:15:30"/>
    <m/>
    <s v="3-5年"/>
    <s v="本科"/>
    <s v="3人"/>
    <s v="职位描述：1.负责产品与项目等系统的数据库日常维护和管理，包括并不限于数据监控，性能调优，缺陷修复，功能改进待；2.后台数据架构设计与选型，学习和研究新技术以满足产品的需求；3.为产品改进、优化、效率提升设计开发产品内部工具；4.负责数据仓库的维护和部分报表开发。岗位职责：1.? 负责基于海量数据的数据分析系统的需求分析、详细设计和代码实现；2.? 能够运用不同的技术合理的处理海量的结构化数据和非结构化数据；3.? 适时的分析数据量级和系统性能情况，提出合理的技术改进方案；4.? 编写系统概要设计文档;5.? 分析并解决软件开发过程中的问题。?职位1)要求:?1.大学本科及以上学历，计算机相关专业，工作至少3年以上；2.熟悉MySQL、SQL server等关系型数据库或NoSQL数据库3、熟悉Hadoop、Hbase、Hive、Flume、Kafka等并有使用经验，熟悉Hadoop大数据平台应用开发及调优，对Spark、Storm有一定了解。4、熟练使用C#、流计算、客户标签、大批量数据处理技术；5、思维严谨，工作主动，有良好的沟通能力和团队合作意识"/>
    <s v="上海市闵行区中春路7755号宝虹中心315                                                        查看职位地图"/>
    <s v="20-99人"/>
    <s v="民营"/>
    <s v="计算机软件"/>
    <n v="10001"/>
    <n v="15000"/>
    <n v="4"/>
    <n v="4"/>
    <n v="3"/>
    <n v="2"/>
    <n v="0"/>
    <n v="0"/>
    <n v="12500.5"/>
    <x v="0"/>
  </r>
  <r>
    <n v="1"/>
    <s v="运营分析"/>
    <s v="五险一金"/>
    <s v="职位月薪"/>
    <s v="10001-15000元/月"/>
    <d v="2018-04-08T09:19:19"/>
    <m/>
    <s v="3-5年"/>
    <s v="本科"/>
    <s v="1人"/>
    <s v="岗位职责：1. 作为业务合作伙伴的角色，对所协助的业务板块进行运营统计、分析，包括但不限于经营状况分析、运营统计分析等；2. 配合建立和完善运营分析及复核体系、运营分析报表体系，协助定期出具经营分析报告；3. 与经营规划相关的汇报材料的准备及基础数据的支持；4. 协助领导对经营中的重点问题进行研究；5. 市场的调研工作以及数据的持续收集，结合同行业的可比数据进行对标管理，并配合上级领导进行各项经营指标的优化工作；6. 领导交办的其他工作。任职要求：1.本科以上学历，会计/理工科专业优先、有较强财务分析能力优先；2.3年以上数据/运营分析经验，有财务背景或教育行业团队的工作经验者优先；3.掌握数据分析与数据挖掘理论，熟悉财务管理术语；4.对数据敏感度高，擅长建立数学模型，具有一定的数据分析能力。"/>
    <s v="北京市海淀区西北旺东路10号院东区3号楼为明大厦                                                        查看职位地图"/>
    <s v="1000-9999人"/>
    <s v="民营"/>
    <s v="教育/培训/院校"/>
    <n v="10001"/>
    <n v="15000"/>
    <n v="4"/>
    <n v="4"/>
    <n v="1"/>
    <n v="5"/>
    <n v="0"/>
    <n v="0"/>
    <n v="12500.5"/>
    <x v="0"/>
  </r>
  <r>
    <n v="1"/>
    <s v="数据专员"/>
    <s v="周末双休"/>
    <s v="职位月薪"/>
    <s v="5000-7000元/月"/>
    <d v="2018-04-08T11:11:06"/>
    <m/>
    <s v="1-3年"/>
    <s v="本科"/>
    <s v="1人"/>
    <s v="岗位职责：1、负责订单数据更新、活动数据追踪统计；2、负责相关业务管理数据库日常更新维护工作；3、负责构建业务数据分析体系，帮助确定各项业务数据指标；4、负责构建用户行为建模和数据评估体系；5、负责用户行为数据分析，挖掘用户属性及用户喜好等需求，为个性化产品推荐提供支持；6、负责构建产品、运营及活动用户行为评估体系，通过数据分析对产品、运营、市场提出建议并推动实施；7、完成领导交办的其他事宜。?任职资格：1、统计学、应用数学等相关专业，本科及以上学历；2、三年以上互联网或咨询公司相关经验；3、较强的数据敏感度，逻辑分析能力和文档写作能力；4、有责任心，良好的沟通能力和组织管理能力以及心理承受能力，勇于接受挑战。"/>
    <s v="朝阳区甜水园西里万科公园五号20号楼305                                                        查看职位地图"/>
    <s v="20-99人"/>
    <s v="民营"/>
    <s v="互联网/电子商务"/>
    <n v="5000"/>
    <n v="7000"/>
    <n v="3"/>
    <n v="4"/>
    <n v="1"/>
    <n v="2"/>
    <n v="0"/>
    <n v="0"/>
    <n v="6000"/>
    <x v="0"/>
  </r>
  <r>
    <n v="1"/>
    <s v="数据主管"/>
    <m/>
    <s v="职位月薪"/>
    <s v="10001-15000元/月"/>
    <d v="2018-04-08T09:19:18"/>
    <m/>
    <s v="1-3年"/>
    <s v="本科"/>
    <s v="1人"/>
    <s v="岗位职责：1、 能够高效出具支持经营指标的固定数据报表。2、完成领导需要的各项考核指标、经营指标的分析，以及相关部门需求数据支持、输出。3、根据公司的经营指标，围绕产品、业绩、人员、客户等相关维度完成月度、季度、年度等数据报表的搭建及分析监控，挖掘业务问题，提出优化建议。4、完成公司业务支持平台及系统的数据建模及功能需求说明及完成。岗位要求：1、本科以上学历，熟悉Excel的使用，熟练使用图表及函数功能2、了解基础的数据分析方法，包含：描述性分析、回归分析、方差分析；聚类分析、相关分析3、有相关数据可视化工作经验、自动化报表开发工作经验者优先。4、有同行业数据相关工作经验者优先。性格要求：1、 做事认真负责、有清晰的个人职业规划，踏实长久。注重个人制表的数据细致准确、视觉美观"/>
    <s v="北京市东城区北三环东路环球贸易中心A座25层"/>
    <s v="100-499人"/>
    <s v="民营"/>
    <s v="基金/证券/期货/投资"/>
    <n v="10001"/>
    <n v="15000"/>
    <n v="3"/>
    <n v="4"/>
    <n v="1"/>
    <n v="3"/>
    <n v="0"/>
    <n v="1"/>
    <n v="12500.5"/>
    <x v="0"/>
  </r>
  <r>
    <n v="1"/>
    <s v="生物信息分析主管"/>
    <s v="节日福利"/>
    <s v="职位月薪"/>
    <s v="10000-20000元/月"/>
    <d v="2018-04-08T09:14:37"/>
    <m/>
    <s v="1-3年"/>
    <s v="硕士"/>
    <s v="3人"/>
    <s v="职位描述：1、NGS测序数据分析, 包括基因变异和表达数据的分析2、生物通路分析；3、撰写小型数据分析程序；4、配合项目主管进行沟通；5、参与研究论文的写作。职位要求：1.生物学、生物信息学、医学、计算机背景相关专业硕士以上学历，相关行业内工作经验一年以上。2.了解基因组学数据分析的理论与技术方法，有基因变异分析、基因表达分析、生物通路分析、基因融合分析经验者优先；3.掌握Perl/Python等编程语言，具备C语言能力者优先考虑；熟练使用常用的生物信息学比对软件；4.有illumina高通量测序数据分析经验者优先；5.学习能力强，具备良好的文字编撰能力、沟通能力和团队合作精神。工作地点：上海薪资：面议"/>
    <s v="杨浦区政立路477号创智天地同和国际大厦B座3F                                                        查看职位地图"/>
    <s v="20-99人"/>
    <s v="民营"/>
    <s v="医药/生物工程"/>
    <n v="10000"/>
    <n v="20000"/>
    <n v="3"/>
    <n v="5"/>
    <n v="3"/>
    <n v="2"/>
    <n v="0"/>
    <n v="0"/>
    <n v="15000"/>
    <x v="0"/>
  </r>
  <r>
    <n v="1"/>
    <s v="数据专员"/>
    <s v="五险一金"/>
    <s v="职位月薪"/>
    <s v="5500-6500元/月"/>
    <d v="2018-04-08T09:18:14"/>
    <m/>
    <s v="1-3年"/>
    <s v="大专"/>
    <s v="1人"/>
    <s v="职位描述： 1.各类数据报表的制作，项目活动数据的搜集、整理 、核对、汇总2.协助项目经理跟进项目执行情况 任职要求： 1.表达流利，思维敏捷，责任心强，富有团队精神，能承受较大工作压力 2.熟练操作Office办公软件，尤其擅长Excel（Vlookup,数据透视，公式函数等）数据分析能力强。大专以上学历"/>
    <s v="长宁区天山路600弄3号思创大厦                                                        查看职位地图"/>
    <s v="100-499人"/>
    <s v="民营"/>
    <s v="广告/会展/公关"/>
    <n v="5500"/>
    <n v="6500"/>
    <n v="3"/>
    <n v="3"/>
    <n v="1"/>
    <n v="3"/>
    <n v="0"/>
    <n v="0"/>
    <n v="6000"/>
    <x v="0"/>
  </r>
  <r>
    <n v="1"/>
    <s v="大数据开发工程师"/>
    <s v="五险一金"/>
    <s v="职位月薪"/>
    <s v="15000-25000元/月"/>
    <d v="2018-04-08T09:13:41"/>
    <m/>
    <s v="3-5年"/>
    <s v="大专"/>
    <s v="2人"/>
    <s v="岗位职责：1） 负责互联网、其他行业的面向海外业务的大数据收集和整理；2） 针对业务和应用需求，提供大数据分析的解决方案和咨询服务；3） 负责大数据的分析、挖掘建模以及程序实现；4） 负责大数据分析应用系统的架构设计和技术验证；5） 负责大数据分析应用系统的研发和上线；6） 负责对大数据平台和应用的现网运行提供相应的技术支撑；7） 负责大数据分析前沿技术和成果的研究、验证与推广；8） 对负责、参与的项目进行项目管理；9） 输出研究成果包括建模结果、软件模块、分析报告、专利等。任职要求：1） 海外留学背景,研究生以上学历，计算机相关专业；2) 熟悉大数据的技术、大数据的应用；3） 熟悉大数据分析和建模流程；4） 掌握数理统计和数据分析、数据挖掘有关知识和技能；5） 熟悉结构化和非结构化挖掘算法；6） 熟悉需求分析、系统架构方面的技术；7） 掌握Java或Scala或Python等编程语言；8） 较强的文档编写能力， 英语具备熟练的听、说、读、写能力。"/>
    <s v="北京市昌平区北京市昌平区北七家TBD云集中心C座3号楼7层                                                        查看职位地图"/>
    <s v="100-499人"/>
    <s v="民营"/>
    <s v="通信/电信运营、增值服务"/>
    <n v="15000"/>
    <n v="25000"/>
    <n v="4"/>
    <n v="3"/>
    <n v="2"/>
    <n v="3"/>
    <n v="0"/>
    <n v="0"/>
    <n v="20000"/>
    <x v="0"/>
  </r>
  <r>
    <n v="1"/>
    <s v="销售数据专员"/>
    <s v="五险一金"/>
    <s v="职位月薪"/>
    <s v="3500-4500元/月"/>
    <d v="2018-04-08T09:17:55"/>
    <m/>
    <s v="1-3年"/>
    <s v="中专"/>
    <s v="1人"/>
    <s v="岗位职责：1.产品、采购订单、销售订单、销售目录、配货单、会员长期促销等信息录入；2.各渠道促销活动定义；任职要求：1.熟练使用EXCEL表，熟练使用vlookup等数据透视表及函数应用、POWERPOINT办公软件、具有较强的数据分析能力；2.有服装零售行业任产品助理或商务助理工作经验优先考虑；3.具有团队精神及服务意识、抗压能力强、责任心强。乘车路线： 地铁2号线或6号线车公庄地铁站B口出，步行至公交车站? 80或632等上车到 明光桥北 站下车（3站公交车）步行110米即到北发大厦乘车路线： 地铁10号线西土城站D口出，步行至公交站 ?375或304或498或运通103等上车到明光桥北站下车（3站公交车）步行110米即到北发大厦工作地址北京市海淀区学院南路15号院北发大厦B座303"/>
    <s v="北京市海淀区学院南路15号院北发大厦B座303                                                        查看职位地图"/>
    <s v="100-499人"/>
    <s v="民营"/>
    <s v="娱乐/体育/休闲"/>
    <n v="3500"/>
    <n v="4500"/>
    <n v="3"/>
    <n v="1"/>
    <n v="1"/>
    <n v="3"/>
    <n v="0"/>
    <n v="0"/>
    <n v="4000"/>
    <x v="0"/>
  </r>
  <r>
    <n v="1"/>
    <s v="需求与数据经理"/>
    <s v="五险一金"/>
    <s v="职位月薪"/>
    <s v="15001-20000元/月"/>
    <d v="2018-04-08T09:11:36"/>
    <m/>
    <s v="3-5年"/>
    <s v="大专"/>
    <s v="1人"/>
    <s v="工作内容:1） 负责IT项目、互联网产品和应用的需求分析、产品设计，完成业务需求、用户需求至软件需求的转变，并对项目进行全周期管理。2） 负责集团需求管理并提供数据分析报告和决策依据，推动及时处理和准确落地，检验项目成果。3） 协同业务部门和医院，建立并持续优化数据分析与数据治理标准，提升集团运营效率、降低运营成本。4） 定期对下属医院、集团流程和IT系统进行审计、收集问题并联合推动解决，对员工进行培训与考评，领导交办的其他事项。任职资格:1、全日制本科(含)以上学历，计算机、信息管理、卫生管理等专业。2、5年以上工作经验，其中3年以上需求分析或2个以上互联网产品规划设计经验；3、有集团数据分析平台建设经验，具有较强的数据推理及分析能力，可以体系化分解业务问题，并用数据给出合理答案；4、熟悉医疗行业相关法规，医院业务与整体流程(包括门诊、住院、收费、药房、耗材、统计分析等)； 5、具有2个以上互联网产品设计经验或大型IT项目全周期管理经验，有系统研发经验、PMP认证者尤佳；"/>
    <s v="中山口路27号                                                        查看职位地图"/>
    <s v="500-999人"/>
    <s v="民营"/>
    <s v="医疗/护理/美容/保健/卫生服务"/>
    <n v="15001"/>
    <n v="20000"/>
    <n v="4"/>
    <n v="3"/>
    <n v="1"/>
    <n v="4"/>
    <n v="0"/>
    <n v="0"/>
    <n v="17500.5"/>
    <x v="0"/>
  </r>
  <r>
    <n v="1"/>
    <s v="数据研究员"/>
    <s v="五险一金"/>
    <s v="职位月薪"/>
    <s v="5000-10000元/月"/>
    <d v="2018-04-08T09:47:29"/>
    <m/>
    <s v="不限"/>
    <s v="本科"/>
    <s v="1人"/>
    <s v="岗位职责：1、进行专业市场调研及形体数据的分析，收集与整合大数据信息，及时跟踪信息变化，撰写研究报告；2、根据项目要求，整理形体、体脂等数据指标，提供不同年龄、不同区域的分类信息；3、独立规划数据处理流程，维护管理数据库;4、跟踪、分析舆情，整合、提取有效信息。任职资格：1、统计学、应用数学、计算机等相关专业专业。2、熟悉数据统计软件操作和大数据技术。3、具有专业市调或大数据项目操作能力，舆情整合能力，调查报告撰写能力。4、熟练：spss、stata、R 其中之一，熟练：excel、word,其他软件要求：mysql、ppt5、优秀应届生优先考虑"/>
    <s v="北京市顺义区林河经济开发区林河大街17号"/>
    <s v="100-499人"/>
    <s v="民营"/>
    <s v="耐用消费品（服饰/纺织/皮革/家具/家电）"/>
    <n v="5000"/>
    <n v="10000"/>
    <n v="1"/>
    <n v="4"/>
    <n v="1"/>
    <n v="3"/>
    <n v="0"/>
    <n v="0"/>
    <n v="7500"/>
    <x v="0"/>
  </r>
  <r>
    <n v="1"/>
    <s v="大数据开发工程师"/>
    <s v="五险一金"/>
    <s v="职位月薪"/>
    <s v="10001-15000元/月"/>
    <d v="2018-04-04T08:47:38"/>
    <m/>
    <s v="1-3年"/>
    <s v="本科"/>
    <s v="1人"/>
    <s v="岗位职责：1.配合云数据库产品及相关应用的功能模块需求的分析、设计及维护；2.负责大数据平台、分布式数据库、数据挖掘平台的搭建、部署和优化；3.针对部门大数据业务应用大数据、数据分析、分析建模等技术，对海量数据进行挖掘，发现其潜在的关联规则等；4.负责大数据平台的技术更新，编辑技术规范，指导开发人员完成任务，撰写相关技术文档。要求：1.本科以上学历，计算机科学科学与技术、计算机应用、软件工程等专业；2.精通使用Java语言，并包括Spring、Struts、Hibernate/MyBatis等主流框架；掌握Scala 语言；3.熟悉开源框架Spark、Hadoop及其生态技术，有实际项目应用实战和一定的运维调优经验，了解数据处理流程及其常规工具；4.2年及以上大数据相关实战经验和java后台开发经验；数学基础扎实、优秀的建模能力，熟悉分类分析、聚类分析和关联分析等优先。"/>
    <s v="东莞市松山湖高新园区科汇路1号中科院云计算中心大楼"/>
    <s v="100-499人"/>
    <s v="股份制企业"/>
    <s v="计算机软件"/>
    <n v="10001"/>
    <n v="15000"/>
    <n v="3"/>
    <n v="4"/>
    <n v="1"/>
    <n v="3"/>
    <n v="4"/>
    <n v="0"/>
    <n v="12500.5"/>
    <x v="0"/>
  </r>
  <r>
    <n v="1"/>
    <s v="商业分析师"/>
    <s v="五险一金"/>
    <s v="职位月薪"/>
    <s v="25000-35000元/月"/>
    <d v="2018-03-29T13:10:18"/>
    <m/>
    <s v="3-5年"/>
    <s v="本科"/>
    <s v="1人"/>
    <s v="岗位职责：1、基于对业务的深刻理解，搭建业务分析体系，研究，评估，执行和展示统计分析的结果，产出有精炼意义的观点用来推进业务重要的决策；2、完成目标与预算规划，决算分析，业务规划制定；3、完成行业、竞争等专题分析，输出核心业务报告；4、对常规分析框架转化需求，沉淀数据产品；任职要求：1、对数据敏感，有强烈的好奇心，能从大量数据中发现商业价值，具备非常强的分析总结能力，具备良好的数据呈现能力和观点演说能力；2、对商业和业务逻辑敏感，具备良好的逻辑分析能力和系统性思维能力，良好的跨团队的沟通能力；3、具备良好的沟通协调能力、学习能力，能推动数据产生的主要结论推进决策落地；4、精通数据仓库，精通SQL等数据查询语言及SAS,R等统计分析软件；5、三年以上相关工作经验，互联网/零售类型公司商业分析、数据分析、财务分析或咨询公司背景；"/>
    <s v="朝外SOHO C座"/>
    <s v="1000-9999人"/>
    <s v="外商独资"/>
    <s v="快速消费品（食品/饮料/烟酒/日化）"/>
    <n v="25000"/>
    <n v="35000"/>
    <n v="4"/>
    <n v="4"/>
    <n v="1"/>
    <n v="5"/>
    <n v="7"/>
    <n v="0"/>
    <n v="30000"/>
    <x v="0"/>
  </r>
  <r>
    <n v="1"/>
    <s v="高级数据工程师"/>
    <s v="五险一金"/>
    <s v="职位月薪"/>
    <s v="10001-15000元/月"/>
    <d v="2018-04-04T09:50:46"/>
    <m/>
    <s v="3-5年"/>
    <s v="本科"/>
    <s v="2人"/>
    <s v="岗位职责1．负责数据库系统部署方案的计划、设计和实施，参与项目的数据架构、数据库设计；2．对数据库进行优化；3. 制定和实施系统安全策略，数据备份/灾难恢复等；4. 从关系型数据库中增量或全量抽取数据，对数据进行清洗、转换和装载处理等工作；5. 对数据进行多维度分析；    任职要求1. 熟悉shell/perl/python中的一种或几种；2. 精通SQL语言，有3年以上开发经验；熟练掌握数据库调优、SQL调优，能独立分析性能问题原因并解决；3. 至少精通MySQL、oracle或DB2其中一种数据库的运行机制和架构，熟悉至少一种数据库的管理及维护；4. 熟悉ETL开发流程，熟悉开源的ETL工具；5. 熟悉大数据周边相关的数据库系统，关系型数据库和 NoSQL；6. 熟悉大流量、高并发、高性能的分布式系统的设计及应用；7. 了解统计分析、数据分析、数据建模的相关理论和方法;8. 有大型数据仓库系统研发、设计经验者优先； 9. 对数据库群集,应用运维体系及高可用解决方案有经验者优先；10. 有HADOOP、HDFS、HIVE、HBASE大数据处理经验者优先考虑；11. 有大数据设计处理与功能开发者经验者优先；12. 三年及以上相关工作经验；13. 本科及以上学历。"/>
    <s v="北京海淀区白石桥东                                                        查看职位地图"/>
    <s v="500-999人"/>
    <s v="民营"/>
    <s v="计算机软件"/>
    <n v="10001"/>
    <n v="15000"/>
    <n v="4"/>
    <n v="4"/>
    <n v="2"/>
    <n v="4"/>
    <n v="0"/>
    <n v="0"/>
    <n v="12500.5"/>
    <x v="0"/>
  </r>
  <r>
    <n v="1"/>
    <s v="数据主管"/>
    <s v="节日福利"/>
    <s v="职位月薪"/>
    <s v="4500-6000元/月"/>
    <d v="2018-04-08T09:08:28"/>
    <m/>
    <s v="1-3年"/>
    <s v="大专"/>
    <s v="1人"/>
    <s v="岗位职责：1、负责支持部人员事务管理和订单开户统筹工作；2、负责公司内部业务数据统计和发布（销售+客服端）；3、负责对接厂家数据统计提交（日报周报月报季报或其他报表）；4、及时观察和反馈销售端、优化端存在的问题；5、完成总经理安排的其他工作任务。任职要求：1、大专及以上学历，统计学、财会经济及营销类专业优先；2、精通Excel各项统计操作，对数据敏感，并熟悉PPT操作；3、良好的数据分析及处理能力，有责任心和敬业精神；4、性格外向沉稳，较强的沟通、协调、团队协作能力。"/>
    <s v="深圳市福田区深南大道英龙大厦19楼10-15单元                                                        查看职位地图"/>
    <s v="100-499人"/>
    <s v="民营"/>
    <s v="互联网/电子商务"/>
    <n v="4500"/>
    <n v="6000"/>
    <n v="3"/>
    <n v="3"/>
    <n v="1"/>
    <n v="3"/>
    <n v="0"/>
    <n v="0"/>
    <n v="5250"/>
    <x v="0"/>
  </r>
  <r>
    <n v="1"/>
    <s v="数据运营"/>
    <m/>
    <s v="职位月薪"/>
    <s v="6001-8000元/月"/>
    <d v="2018-04-08T08:56:57"/>
    <m/>
    <s v="1-3年"/>
    <s v="大专"/>
    <s v="1人"/>
    <s v="岗位职责：1、负责各个业务线的数据分析及统计，对核心数据进行收集和分析，并制定相应的运营策略及产品优化方案；2、对各个业务线的各项运营、产品数据进行监测、统计和分析，并将各类数据指标进行数据建模，搭建数据分析体系；3、定期输出数据分析报告，提出改善运营质量的方法和建议，为运营决策及产品策略提供数据支持；任职要求：1、具有丰富的互联网产品运营经验和数据分析背景2、对数字敏感，细心，有较强的数据分析与挖掘能力，熟练使用excel各类函数，能独立撰写相关PPT汇报材料；3. 2年以上数据分析经验，具备SaaS／互联网金融行业的数据分析经验者，优先考虑"/>
    <s v="上海市黄浦区延安东路550号海洋大厦1117室                                                        查看职位地图"/>
    <s v="100-499人"/>
    <s v="其它"/>
    <s v="IT服务(系统/数据/维护)"/>
    <n v="6001"/>
    <n v="8000"/>
    <n v="3"/>
    <n v="3"/>
    <n v="1"/>
    <n v="3"/>
    <n v="5"/>
    <n v="0"/>
    <n v="7000.5"/>
    <x v="0"/>
  </r>
  <r>
    <n v="1"/>
    <s v="咨询顾问：产业研究分析员"/>
    <s v="五险一金"/>
    <s v="职位月薪"/>
    <s v="6001-8000元/月"/>
    <d v="2018-04-02T11:16:02"/>
    <m/>
    <s v="无经验"/>
    <s v="本科"/>
    <s v="5人"/>
    <s v="招聘对象：应届/上届毕业生(含海外留学回国人员)职位描述：产业/市场调查及分析，项目可行性研究，产业规划岗位职责：1.经培训后，按要求完成调查咨询项目相关的信息搜集、调研、分析及报告撰写。2.具备条件者将承担战略与决策咨询等项目研究工作。任职要求：1.学历学位：本科及以上学历，年龄22-28岁2.专 业：理工类、经济类、管理类或综合类学科。3.外 国 语：英语六级或日语1级。4.工作经验：不要求相关事项：1.待遇面谈。2.享受国家规定的五险一金待遇。3.享受国家法定的双休日及节假日。4.本公司不负责解决员工的户口及住宿问题。"/>
    <s v="北京市海淀区中关村南大街48号九龙商务中心C座（地铁4号线国图站）                                                        查看职位地图"/>
    <s v="20-99人"/>
    <s v="股份制企业"/>
    <s v="专业服务/咨询(财会/法律/人力资源等)"/>
    <n v="6001"/>
    <n v="8000"/>
    <n v="0"/>
    <n v="4"/>
    <n v="5"/>
    <n v="2"/>
    <n v="4"/>
    <n v="0"/>
    <n v="7000.5"/>
    <x v="0"/>
  </r>
  <r>
    <n v="1"/>
    <s v="数据架构师"/>
    <s v="五险一金"/>
    <s v="职位月薪"/>
    <s v="13000-26000元/月"/>
    <d v="2018-03-29T13:10:34"/>
    <m/>
    <s v="1-3年"/>
    <s v="本科"/>
    <s v="3人"/>
    <s v="岗位职责：1.参与公司基于大数据湖项的数据仓库规划设计；2.完成从数据仓库、数据模型、数据分布、数据传输、数据储存等方面的系统架构和数据架构设计；3.完成各类设计文档的编写，参与产品需求分析、方案讨论及方案规划；4.指导团队制定数据应用策略，最大限度地发挥数据的价值；任职要求：1、本科及以上学历，熟悉数据仓库各类建模理论，以及数据仓库数据层级关系，具备大型数据仓库逻辑模型和物理模型设计经验；2、热衷于大数据及新技术相关研究，前瞻性探索者优先；3、快消品项目经验者优先；4、熟悉数据库设计，熟悉Oracle/MySQL/redshift；5、能根据业务和数据特点选择合适的数据分析与挖掘算法，并提炼形成稳定的流程和作业模式；"/>
    <s v="朝阳区朝外soho C座"/>
    <s v="1000-9999人"/>
    <s v="外商独资"/>
    <s v="快速消费品（食品/饮料/烟酒/日化）"/>
    <n v="13000"/>
    <n v="26000"/>
    <n v="3"/>
    <n v="4"/>
    <n v="3"/>
    <n v="5"/>
    <n v="7"/>
    <n v="0"/>
    <n v="19500"/>
    <x v="0"/>
  </r>
  <r>
    <n v="1"/>
    <s v="数据算法工程师"/>
    <s v="五险一金"/>
    <s v="职位月薪"/>
    <s v="10001-15000元/月"/>
    <d v="2018-04-03T11:13:51"/>
    <m/>
    <s v="不限"/>
    <s v="本科"/>
    <s v="1人"/>
    <s v="岗位职责：进行数据采集、预处理，利用大数据分析算法构建分析模型，对分析结果进行可视化展示。任职要求：1.本科及以上学历，应用数学、统计等相关专业；2. 熟悉统计以及数据挖掘、机器学习、人工智能技术，尤其是关联分析、分类预测、聚类分析、回归分析、时间序列分析等常用分析方法，熟悉SAS、SPSS等软件，熟悉Mahout、R等软件包和语言；3.熟悉传统关系数据库、数据仓库技术，熟悉数据预处理技术、数据集成技术、NoSQL数据库技术、内存数据库技术，熟悉Hadoop（包括HDFS、Map-Reduce、HBase、HIVE等）和Spark集群相关技术。4.熟悉JAVA/C/C++程序设计,有并行程序设计经验，可以利用Hadoop的Map-Reduce并行计算框架、通用的MPI并行计算框架设计并行数据分析算法和程序，熟悉分治、动态规划、回溯等算法设计思想。5.熟悉数据可视化技术，设计过数据可视化方案并得到实际的应用。6.有行业大数据分析的成功案例，最好是电力行业大数据分析案例者优先。"/>
    <s v="北京海淀区上地西路28号时代集团大厦C座                                                        查看职位地图"/>
    <s v="1000-9999人"/>
    <s v="国企"/>
    <s v="计算机软件"/>
    <n v="10001"/>
    <n v="15000"/>
    <n v="1"/>
    <n v="4"/>
    <n v="1"/>
    <n v="5"/>
    <n v="6"/>
    <n v="0"/>
    <n v="12500.5"/>
    <x v="0"/>
  </r>
  <r>
    <n v="1"/>
    <s v="运营分析经理"/>
    <s v="节日福利"/>
    <s v="职位月薪"/>
    <s v="10001-15000元/月"/>
    <d v="2018-04-06T17:53:46"/>
    <m/>
    <s v="1-3年"/>
    <s v="本科"/>
    <s v="2人"/>
    <s v="职责描述：1、 协同业务运营搭建和完善业务报表体系，优化报表展示，推动内部数据报表自动化和体系化；2、 负责撰写月度、季度、年度经营分析报告，给予有落地效果的合理化建议；3、 搭建标准化业务关键指标追踪模型，参与制定公司全年的业务目标，持续监控达成情况；4、 能快速积累并了解一线业务，通过数据分析工具，加强对业务分析的深度和广度。任职要求：1、 大学本科及以上学历，金融、数学、统计学等相关专业优先；2、 具有快速学习和思考能力，能提炼业务模型的核心盈利要素；3、 2年以上数据分析相关从业经验，了解在线电商公司运作基本模式；4、 精通 EXCEL&amp;amp;PPT，能使用SQL数据库软件者优先；5、 责任心强，具备沟通协调和闭环管理、推进能力。"/>
    <s v="海淀区苏州街长远天地大厦A1座202室                                                        查看职位地图"/>
    <s v="100-499人"/>
    <s v="民营"/>
    <s v="互联网/电子商务"/>
    <n v="10001"/>
    <n v="15000"/>
    <n v="3"/>
    <n v="4"/>
    <n v="2"/>
    <n v="3"/>
    <n v="0"/>
    <n v="0"/>
    <n v="12500.5"/>
    <x v="0"/>
  </r>
  <r>
    <n v="1"/>
    <s v="数据统计专员"/>
    <s v="五险一金"/>
    <s v="职位月薪"/>
    <s v="6001-8000元/月"/>
    <d v="2018-04-04T15:55:57"/>
    <m/>
    <s v="1-3年"/>
    <s v="大专"/>
    <s v="1人"/>
    <s v="岗位职责：1、对多种数据源进行诊断性组合分析、挖掘、建模；2、通过分析，为运营决策、产品后续经营、销售策略提供数据支持；3、定期输出数据周、月、季度等分析报告，了解项目发展情况和预期；4、编制并上报统计报表，建立健全数据统计制度；任职要求：1、大专以上学历毕业，专业不限；2、精通Excel表格公式、函数的应用，精通数据透视表；3、沟通能力强，聪明机灵，对待工作认真负责。"/>
    <s v="北京市丰台区科技园外环西路26号院23号楼                                                        查看职位地图"/>
    <s v="1000-9999人"/>
    <s v="民营"/>
    <s v="基金/证券/期货/投资"/>
    <n v="6001"/>
    <n v="8000"/>
    <n v="3"/>
    <n v="3"/>
    <n v="1"/>
    <n v="5"/>
    <n v="0"/>
    <n v="1"/>
    <n v="7000.5"/>
    <x v="0"/>
  </r>
  <r>
    <n v="1"/>
    <s v="数据结算专员"/>
    <s v="五险一金"/>
    <s v="职位月薪"/>
    <s v="4000-8000元/月"/>
    <d v="2018-03-30T10:05:16"/>
    <m/>
    <s v="1-3年"/>
    <s v="大专"/>
    <s v="1人"/>
    <s v="岗位职责：1、负责公司总部及部分分公司业务数据导入工作；2、与合作银行进行日常业务对接（邮件形式为主）；3、整理业务部门考勤、在职人员名单；4、完成上级领导交办的其他工作。任职要求：1、大专及以上学历，统计学、数学专业优先；2、有1年以上数据相关工作经验，对数据敏感、有逻辑性；3、熟练使用Excel，接触过函数、vlookup、数据透视图；4、对待工作认真负责、能够积极主动完成本职工作；5、良好的内部、外部沟通能力，能够与部门内外人员进行有效协作。福利待遇：1.富有竞争力的薪资水平，无责任底薪+绩效+年终奖，每年提供调薪机会，薪资带宽：5k-8k；2.全面的员工保障，缴纳5险1金，每年享有1次免费全身健康体检；3.成熟的培训体系，入职即签劳动合同，提供带薪培训，在员工的不同发展阶段提供适当的在职培训课程，全面支持员工的自我增值及职业发展；4.广阔的职业发展通道，公开公平公正的内部晋升机制；5.高配置的工作环境，配有中央空调、空气净化器以及不限量的饮品茶歇，餐饮及交通设施配备完善（地铁5、7号线磁器口站直达，多路公交直达公司附近）；此外，公司还经常举办丰富的员工活动（如生日会、年度团队建设、重大节日主题活动、春/秋游、部门团建活动等），营造外企开放、平等的沟通氛围，为员工提供充分发挥才能及才华的机会。"/>
    <s v="北京市东城区天坛路55号元隆大厦A座2层                                                        查看职位地图"/>
    <s v="1000-9999人"/>
    <s v="外商独资"/>
    <s v="专业服务/咨询(财会/法律/人力资源等)"/>
    <n v="4000"/>
    <n v="8000"/>
    <n v="3"/>
    <n v="3"/>
    <n v="1"/>
    <n v="5"/>
    <n v="7"/>
    <n v="0"/>
    <n v="6000"/>
    <x v="0"/>
  </r>
  <r>
    <n v="1"/>
    <s v="业务分析岗"/>
    <s v="五险一金"/>
    <s v="职位月薪"/>
    <s v="6001-8000元/月"/>
    <d v="2018-03-29T13:36:58"/>
    <m/>
    <s v="不限"/>
    <s v="本科"/>
    <s v="1人"/>
    <s v="岗位职责：1、 负责对所在机构定期进行关键业绩指标的分析及追踪； 2、 提供单位负责人数据参考的建议和改进措施； 3、 及时关注单位业务进程，督导跟踪下属机构业务目标达成； 4、 对业务经营状况进行分析。任职要求：1、全日制本科及以上学历，了解保险基础知识； 2、1年以上保险内勤工作经验，熟悉保险公司流程； 3、有较强的数据分析能力和数据处理能力。工作地点：北京市朝阳区金瓯大厦（地铁10号线安贞门站附近）"/>
    <s v="北京市复兴门内大街158号远洋大厦F6层东区"/>
    <s v="1000-9999人"/>
    <s v="股份制企业"/>
    <s v="保险"/>
    <n v="6001"/>
    <n v="8000"/>
    <n v="1"/>
    <n v="4"/>
    <n v="1"/>
    <n v="5"/>
    <n v="4"/>
    <n v="0"/>
    <n v="7000.5"/>
    <x v="0"/>
  </r>
  <r>
    <n v="1"/>
    <s v="金融分析助理"/>
    <s v="节日福利"/>
    <s v="职位月薪"/>
    <s v="8001-10000元/月"/>
    <d v="2018-04-08T09:06:43"/>
    <m/>
    <s v="不限"/>
    <s v="本科"/>
    <s v="1人"/>
    <s v="岗位职责：1. 对金融行业相关领域跟踪和研究，收集、整理、分析信息和数据；2. 协助开展业务需求、境内外发展趋势、行业态势等分析研究，并撰写报告；3. 协助开展产品相关数据分析，提出优化建议；4. 完成上级交办的其他任务。任职要求：1. 本科及以上学历，金融学、统计学、数量经济学等相关专业，具备扎实的经济和金融研究功底，有良好的多元统计和计量经济学等基础。有金融机构工作经验者优先。2. 具有较强的国内外信息搜集能力、逻辑思维和分析判断能力、学习能力、文字功底。3. 踏实、负责，具有良好的沟通能力和团队合作精神。"/>
    <s v="上海长宁区长宁路1027号3207(上海多媒体产业园）"/>
    <s v="100-499人"/>
    <s v="外商独资"/>
    <s v="专业服务/咨询(财会/法律/人力资源等)"/>
    <n v="8001"/>
    <n v="10000"/>
    <n v="1"/>
    <n v="4"/>
    <n v="1"/>
    <n v="3"/>
    <n v="7"/>
    <n v="0"/>
    <n v="9000.5"/>
    <x v="0"/>
  </r>
  <r>
    <n v="1"/>
    <s v="农产品信息分析师"/>
    <s v="节日福利"/>
    <s v="职位月薪"/>
    <s v="4001-6000元/月"/>
    <d v="2018-04-08T08:50:26"/>
    <m/>
    <s v="不限"/>
    <s v="本科"/>
    <s v="2人"/>
    <s v="1、 负责网站粮谷、油脂油料、饲料频道的信息编辑工作；2、 日常信息的采集、整理和简单分析工作；3、 完成所负责品种的日报、周报和月报撰写工作；4、 公司安排的其他相关工作；5、 热爱互联网工作；6、本科及以上学历，农业、经济类相关专业优先录用。"/>
    <s v="北京海淀区上地信息路三街9号嘉华大厦B-706                                                        查看职位地图"/>
    <s v="20-99人"/>
    <s v="股份制企业"/>
    <s v="互联网/电子商务"/>
    <n v="4001"/>
    <n v="6000"/>
    <n v="1"/>
    <n v="4"/>
    <n v="2"/>
    <n v="2"/>
    <n v="4"/>
    <n v="0"/>
    <n v="5000.5"/>
    <x v="0"/>
  </r>
  <r>
    <n v="1"/>
    <s v="高级数据产品经理"/>
    <s v="五险一金"/>
    <s v="职位月薪"/>
    <s v="15000-30000元/月"/>
    <d v="2018-04-04T08:41:32"/>
    <m/>
    <s v="3-5年"/>
    <s v="本科"/>
    <s v="1人"/>
    <s v="高级数据产品经理职位描述：1. 根据公司战略，分析市场对大数据需求，制定数据产品运营策略，参与数据产品Roadmap的制定，支持业务团队或第三方调取和使用数据的需求；2. 关注大数据应用相关方向的前沿研究，把握行业发展趋势，分析跟踪竞争对手，定期完成分析报告或产品竞争战略和计划；3. 负责数据产品的需求分析，需求管理，产品设计和产品迭代；挖掘数据的商业价值，丰富产品形态，输出高质量PRD文档；组织需求管理和评审；4. 负责跨部门协调沟通工作，与UI、UE和研发人员一起合作，确保产品研发进度，直至成功发布；5. 结合业务反馈以及市场需求，提出产品改进意见，不断完善在线产品、持续提升产品的功能和数据处理能力，支持各类用户对大数据的复杂需求；岗位要求：1. 本科及以上学历要求，三年及以上数据分析/产品设计相关经验，能够独产承担产品规划工作。2. 具备良好的数据敏感度和商业敏感性，能够敏锐的捕获数据价值和产品机会。3. 对产品有很好的组织规划能力，具有较强的文档撰写能力与经验，精通各种产品原型设计工具。4. 优秀的表达、沟通与协调能力；良好的团队合作精神、保密意识。5. 了解底层数据的架构以及应用层数据分析和算法，对大数据分析和数据挖掘有一定认知，具有产品创新精神。6. 具备数据分析、数据挖掘、数据可视化、数据建模、机器学习等背景或工作经验，有人工智能/数据类/云服务（Paas Saas）/企业级平台类产品工作经验者优先。"/>
    <s v="北京市海淀区辉煌时代大厦11层"/>
    <s v="500-999人"/>
    <s v="民营"/>
    <s v="IT服务(系统/数据/维护)"/>
    <n v="15000"/>
    <n v="30000"/>
    <n v="4"/>
    <n v="4"/>
    <n v="1"/>
    <n v="4"/>
    <n v="0"/>
    <n v="0"/>
    <n v="22500"/>
    <x v="0"/>
  </r>
  <r>
    <n v="1"/>
    <s v="商品货品分析"/>
    <m/>
    <s v="职位月薪"/>
    <s v="8001-10000元/月"/>
    <d v="2018-04-08T09:30:10"/>
    <m/>
    <s v="不限"/>
    <s v="大专"/>
    <s v="1人"/>
    <s v="岗位职责：1、负责每周的销售数据分析，同竞争品品牌、同区域内的市场分析；2、货品数据：具体款式细节畅销滞销分析，不同国度，跟踪新品数据；3、月货品数据总结，趋势分析，品类、颜色、面料特性，调整季节波段及品类；4、负责完成品牌产品计划、信息；5、核心产品跟踪及分析。任职要求：1、服装行业货品、商品分析2年以上；2、熟练使用office办公软件、对数据敏感；3、有良好的沟通能力和与团队协作能力。"/>
    <s v="北京市石景山区盛景国际大厦13层人力资源部"/>
    <s v="1000-9999人"/>
    <s v="股份制企业"/>
    <s v="耐用消费品（服饰/纺织/皮革/家具/家电）"/>
    <n v="8001"/>
    <n v="10000"/>
    <n v="1"/>
    <n v="3"/>
    <n v="1"/>
    <n v="5"/>
    <n v="4"/>
    <n v="0"/>
    <n v="9000.5"/>
    <x v="0"/>
  </r>
  <r>
    <n v="1"/>
    <s v="农产品初级分析师"/>
    <s v="节日福利"/>
    <s v="职位月薪"/>
    <s v="4001-6000元/月"/>
    <d v="2018-04-08T08:50:26"/>
    <m/>
    <s v="不限"/>
    <s v="大专"/>
    <s v="5人"/>
    <s v="岗位职责：1、根据公司整体安排以及个人知识背景，具体负责油脂、饲料、粮谷类情报信息分析。2、负责撰写定期分析报告、客户定制报告以及回答客户咨询等。3、本科及以上学历，具有相关工作经验者优先。4、经济、农业经济管理、统计、农业相关专业优先。"/>
    <s v="北京海淀区上地信息路三街9号嘉华大厦B-706                                                        查看职位地图"/>
    <s v="20-99人"/>
    <s v="股份制企业"/>
    <s v="互联网/电子商务"/>
    <n v="4001"/>
    <n v="6000"/>
    <n v="1"/>
    <n v="3"/>
    <n v="5"/>
    <n v="2"/>
    <n v="4"/>
    <n v="0"/>
    <n v="5000.5"/>
    <x v="0"/>
  </r>
  <r>
    <n v="1"/>
    <s v="大数据开发工程师"/>
    <s v="交通补助"/>
    <s v="职位月薪"/>
    <s v="20000-40000元/月"/>
    <d v="2018-04-04T08:50:11"/>
    <m/>
    <s v="3-5年"/>
    <s v="本科"/>
    <s v="1人"/>
    <s v="岗位职责：1、主导数据仓库、数据集市的建设，负责数据仓库架构设计，实现对业务尤其风控方向的基础支撑；2、主导资产端、理财金融等数据仓库模型EDW建设；3、主导大数据平台建设，设计并实现对数据分析、数据挖掘、数据产品开发的系统性支持。  任职资格：1、拥有互联网金融/传统金融经验2年以上；2、至少有一个在Hadoop平台上数据仓库项目；3、熟悉Hadoop，spark，hive，hbase，Mysql优先。"/>
    <s v="上地开拓路1号汇苑开拓大厦西门B座A01层1021                                                        查看职位地图"/>
    <s v="100-499人"/>
    <s v="其它"/>
    <s v="基金/证券/期货/投资"/>
    <n v="20000"/>
    <n v="40000"/>
    <n v="4"/>
    <n v="4"/>
    <n v="1"/>
    <n v="3"/>
    <n v="5"/>
    <n v="1"/>
    <n v="30000"/>
    <x v="0"/>
  </r>
  <r>
    <n v="1"/>
    <s v="需求分析师"/>
    <s v="五险一金"/>
    <s v="职位月薪"/>
    <s v="15001-20000元/月"/>
    <d v="2018-04-08T09:05:02"/>
    <m/>
    <s v="3-5年"/>
    <s v="本科"/>
    <s v="2人"/>
    <s v="职位描述1.参与银行相关应用系统的数据模型建设，能接受短期出差;2.负责监管报送类数据咨询;3.负责银行信贷类、风险类业务咨询;4.撰写业务需求分析报告和数据需求分析报告;5.能够准确把握银行的信息需求，撰写符合客户需求的咨询方案，并且形成分析报告;6.能接受出差。任职资格1.本科及以上学历，金融、会计、财务等相关专业;2.掌握金融专业知识，熟悉银行基本知识;3.能够熟练使用常用办公软件及数据分析软件;4.对金融类，尤其是银行相关政策、热点有敏锐的洞察力和观察力;5.具有较强的信息收集、整理能力和数据处理能力，以及较强的分析能力;6.适应短期出差;7.有责任心和团队精神，踏实肯干，并能够在压力下工作。"/>
    <s v="将台路普天创新园5号楼二层2041                                                        查看职位地图"/>
    <s v="20-99人"/>
    <s v="民营"/>
    <s v="计算机软件"/>
    <n v="15001"/>
    <n v="20000"/>
    <n v="4"/>
    <n v="4"/>
    <n v="2"/>
    <n v="2"/>
    <n v="0"/>
    <n v="0"/>
    <n v="17500.5"/>
    <x v="0"/>
  </r>
  <r>
    <n v="1"/>
    <s v="价格分析专员"/>
    <s v="每年多次调薪"/>
    <s v="职位月薪"/>
    <s v="5000-8000元/月"/>
    <d v="2018-04-02T11:06:29"/>
    <m/>
    <s v="1-3年"/>
    <s v="本科"/>
    <s v="1人"/>
    <s v="岗位职责：1、负责了解公司产品在市场上的主流竞争对手的定价情况，提出公司产品的价格策略；2、制定价格审批流程和定价规则，对价格设定进行严格的审批和把控；3、负责关注重点产品的采购价格和市场价格情况，及时提出价格修改的策略；4、负责在规定的产品定价体系外的产品进行分类单独确认价格；5、负责平台价格核查及维护，保证公司毛利；6、负责审核公司所有的活动规则和活动价格，根据最新采购价随时进行调整。任职要求：1、本科及以上学历，数学系，统计学专业优先,2、一年以上数据分析经验，擅长数据分析软件；3、工作细致，责任感强，良好的沟通能力、团队精神；4、有零售或者电商行业产品运营经验优先。"/>
    <s v="广州公司：广州市萝岗区科学大道中99号科汇金谷S栋四街四号"/>
    <s v="1000-9999人"/>
    <s v="民营"/>
    <s v="医疗/护理/美容/保健/卫生服务"/>
    <n v="5000"/>
    <n v="8000"/>
    <n v="3"/>
    <n v="4"/>
    <n v="1"/>
    <n v="5"/>
    <n v="0"/>
    <n v="0"/>
    <n v="6500"/>
    <x v="0"/>
  </r>
  <r>
    <n v="1"/>
    <s v="高级生物信息分析师"/>
    <s v="五险一金"/>
    <s v="职位月薪"/>
    <s v="15001-20000元/月"/>
    <d v="2018-04-08T09:19:01"/>
    <m/>
    <s v="3-5年"/>
    <s v="硕士"/>
    <s v="1人"/>
    <s v="岗位职责：1、负责高通量测序数据分析工作；2、利用各类生物信息软件和统计学方法进行生物数据分析研究，撰写分析报告；3、相关生物信息分析数据的采集、整理、挖掘和利用；4、搜集、开发有竞争力的生物信息分析项目；5、负责生信培训材料的撰写及相关人员的生信的培训；任职要求：1 生物信息/遗传统计学专业统招本科以上学历；2 熟悉Linux系统，能够熟练使用基本的Linux命令；3 至少掌握一门编程语言，python/perl/shell/java等都可以；4 具有良好的英语读写能力；5 有责任心，工作认真，有团队合作精神；6 有二代测序数据分析经验者优先。"/>
    <s v="北京市丰台区丰仪北路南100米"/>
    <s v="20-99人"/>
    <s v="民营"/>
    <s v="医药/生物工程"/>
    <n v="15001"/>
    <n v="20000"/>
    <n v="4"/>
    <n v="5"/>
    <n v="1"/>
    <n v="2"/>
    <n v="0"/>
    <n v="0"/>
    <n v="17500.5"/>
    <x v="0"/>
  </r>
  <r>
    <n v="1"/>
    <s v="数据部主管"/>
    <s v="节日福利"/>
    <s v="职位月薪"/>
    <s v="6000-9000元/月"/>
    <s v="0002-01-01 00:00:00"/>
    <m/>
    <s v="1-3年"/>
    <s v="本科"/>
    <s v="1人"/>
    <s v="岗位职责：1、根据销售情库存情况、需求异常变更、供应异常等情况及时调控订单及配货计划，跟踪发货情况；2、根据第三方仓库库存情况，销售数据，自建仓库库存情况制定采购需求计划；3、监控ERP相关的数据异常与风险评估；4、供应链数据流程优化，ERP系统数据流程优化（怎样处理产品的缺货，断货，库存积压等）；5、协助本部门与其他部门间的数据处理和配合各部门支持性服务工作。6、部门人员的管理。岗位要求：1、本科及以上学历，英语四级以上，计算机、统计学、数学、计量经济学、管理学等相关专业优先；2、相关电商数据分析工作经验，有市场研究、咨询、互联网行业经验以及数据产品的项目经验优先考虑；3、具有很强的数字分析能力，良好的逻辑及系统性思维能力，懂得使用Excel（包括数据透视表和宏的应用）或其他据分析方法、运用统计软件（如SPSS、SAS、STATA、R等软件）完成数据建模和数据分析的工作，掌握数据库原理。4、表达能力强，责任感强，有一定的团队管理能力，具有较强抗压能力。"/>
    <s v="深圳市龙岗区坂田街道杨美龙径路鸿翔家电商创业园三楼306(杨美地铁站C出口700米处)                                                        查看职位地图"/>
    <s v="100-499人"/>
    <s v="民营"/>
    <s v="贸易/进出口"/>
    <n v="6000"/>
    <n v="9000"/>
    <n v="3"/>
    <n v="4"/>
    <n v="1"/>
    <n v="3"/>
    <n v="0"/>
    <n v="0"/>
    <n v="7500"/>
    <x v="0"/>
  </r>
  <r>
    <n v="1"/>
    <s v="财务分析师"/>
    <s v="节日福利"/>
    <s v="职位月薪"/>
    <s v="10000-12000元/月"/>
    <d v="2018-04-03T10:32:34"/>
    <m/>
    <s v="1-3年"/>
    <s v="本科"/>
    <s v="1人"/>
    <s v="岗位职责：1、收集并管理关键数据，建立分析模型，提出建议和解决方案；2、竞争对手财务分析：收集竞争对手信息，分析竞争对手财经领域的工作特点；3、编制公司常规财务分析报告、专项数据分析报告；4、对现金流进行监控和管理；5、完成财务负责人交办的临时性项目，并追踪落实执行情况。任职资格：1、本科以上学历，财务相关专业；2、有会计师事务所工作经验优先考虑；3、有较强财务分析能力，熟悉财务分析模型，能熟练运用多种分析手段对业务运营状况进行分析判断，完成分析评价报告；4、较好的沟通能力和管理协调能力；5、工作细致认真，责任感强。"/>
    <s v="龙潭路翔龙大厦"/>
    <s v="100-499人"/>
    <s v="股份制企业"/>
    <s v="医疗设备/器械"/>
    <n v="10000"/>
    <n v="12000"/>
    <n v="3"/>
    <n v="4"/>
    <n v="1"/>
    <n v="3"/>
    <n v="4"/>
    <n v="0"/>
    <n v="11000"/>
    <x v="0"/>
  </r>
  <r>
    <n v="1"/>
    <s v="资深需求分析师 --咨询顾问"/>
    <s v="五险一金"/>
    <s v="职位月薪"/>
    <s v="10000-20000元/月"/>
    <d v="2018-04-08T08:38:19"/>
    <m/>
    <s v="3-5年"/>
    <s v="本科"/>
    <s v="1人"/>
    <s v="岗位职责：1、负责或参与石油化工等流程行业项目的需求调研过程，引导和挖掘用户需求；2、进行资料收集及用户需求分析、讨论，明确关键点、确定需求边界，并推动公司业务系统分析框架的构建；3、编制相关的需求分析报告、业务方案及系统主要功能设计；4、协助项目团队理解用户需求，参与需求评审、设计评审等相关工作；任职要求：1.3年以上需求分析、战略咨询等工作经验，成功参与过大型项目的需求分析工作，有流程（石油化工）及相关行业设备/安全管理工作经验或相关领域项目规划、咨询顾问经验或熟悉石油化工行业相关信息系统应用者优先；2. 较强的用户需求判断、引导、控制能力；良好的沟通协调和文档撰写能力，能独立撰写项目相关文档；3. 了解数字化工厂、智能工厂行业发展趋势，有数据分析、挖掘、知识管理技术经验者优先； 4.大学本科及以上学历，计算机、自动化、化学工程及工艺、化工机械、过程装备与控制等相关专业背景； 5.为人正直，品德优良，高度的工作责任心和敬业精神，具备良好的人际关系和团队协作精神。"/>
    <s v="北京市海淀区中关村南大街12号天作国际中心1号楼A座2008                                                        查看职位地图"/>
    <s v="20-99人"/>
    <s v="民营"/>
    <s v="计算机软件"/>
    <n v="10000"/>
    <n v="20000"/>
    <n v="4"/>
    <n v="4"/>
    <n v="1"/>
    <n v="2"/>
    <n v="0"/>
    <n v="0"/>
    <n v="15000"/>
    <x v="0"/>
  </r>
  <r>
    <n v="1"/>
    <s v="统计分析员"/>
    <s v="五险一金"/>
    <s v="职位月薪"/>
    <s v="6000-9000元/月"/>
    <d v="2018-04-04T09:03:41"/>
    <m/>
    <s v="1-3年"/>
    <s v="本科"/>
    <s v="1人"/>
    <s v="岗位职责：1、负责全面、准确、及时地向上级领导上报统计报表及相应数据分析；2、及时完成本专业管理所需的各种调查、普查工作；3、负责收集、保管同行业的相关资料，归档立卷；4、负责各子公司经营业务相关文件资料的收、发及档案管理工作；5、负责制定统计指标计算口径，并进行培训指导；6、负责按公司管理需求设计公司内部统计报表格式，指导各子公司统计业务顺利开展；7、负责收集、审核、汇总各子公司日报、月报、季报、年报的报表统计，并进行数据分析；8、完成领导交办的各项工作。任职要求：1、参与过企业生产经营，对数据统计、分析有一定的经验，了解一定生产、财务管理等相关知识；2、使用过集团型信息化管理系统；3、熟悉《合同法》、《计量法》等相关法律、法规知识者优先考虑；4、接受过热力管理或经济管理、财务管理等专业方面知识的培训、地方造价人员管理、概预算管理等方面知识的培训者优先考虑；5、财务、会计专业，北京人优先。"/>
    <s v="北京市丰台区汉威国际广场3区2号楼3-4层"/>
    <s v="20-99人"/>
    <s v="国企"/>
    <s v="环保"/>
    <n v="6000"/>
    <n v="9000"/>
    <n v="3"/>
    <n v="4"/>
    <n v="1"/>
    <n v="2"/>
    <n v="6"/>
    <n v="0"/>
    <n v="7500"/>
    <x v="0"/>
  </r>
  <r>
    <n v="1"/>
    <s v="分析研究助理（高级）"/>
    <s v="五险一金"/>
    <s v="职位月薪"/>
    <s v="7500-10000元/月"/>
    <d v="2018-04-08T08:46:55"/>
    <m/>
    <s v="不限"/>
    <s v="本科"/>
    <s v="1人"/>
    <s v="工作职责：1. 协助组长完成新产品分析和定量方法建立，完成公司困难项目的方法开发工作，能进行文献查阅，设计方案，并能执行，对结果进行科学分析2. 协助进行分析质控平台的建立完善和方法学研究等3. 完善生物分析技术平台，改进和优化实验流程，评估方法和平台的稳定性4. 完善标准操作文档，完成项目分析报告的中英文撰写5. 处理技术和平台开发的数据，并对结果进行科学严谨的分析6. 沟通项目要求和跟踪项目动态，能够协调开发工作7. 定期对工作进行汇总和组织讨论8. 和常规质检组进行对接，可以顺畅移交已形成标准的方法和平台，建立工作移交流程9. 对质控平台出现的问题及时反馈和响应，并给出解决方案，协调后续优化工作岗位要求：1. 生物技术、生物工程和生物制药等相关专业硕士以上学历（硕士论文和蛋白质分析相关），或本科2年以上蛋白质分析工作经历，扎实的蛋白质结构性质理论基础和一定的免疫学基础2. 熟悉抗体和蛋白质理化性质分析、ELISA，WB，HPLC等实验技术和实验设计，熟练使用Excel和Origin进行数据绘图和数据分析3. 能够根据项目要求，独立文献查阅、设计实验，数据汇总和项目报告通过CET6，能够阅读英文文献4. 细心、严谨，敬业，勤奋，有很好的抗压性与沟通能力5. 有蛋白质相关质量工作经验者优先"/>
    <s v="北京市北京经济技术开发区宏达工业园                                                        查看职位地图"/>
    <s v="100-499人"/>
    <s v="合资"/>
    <s v="医药/生物工程"/>
    <n v="7500"/>
    <n v="10000"/>
    <n v="1"/>
    <n v="4"/>
    <n v="1"/>
    <n v="3"/>
    <n v="3"/>
    <n v="0"/>
    <n v="8750"/>
    <x v="0"/>
  </r>
  <r>
    <n v="1"/>
    <s v="经营分析管理经理"/>
    <s v="节日福利"/>
    <s v="职位月薪"/>
    <s v="15000-20000元/月"/>
    <s v="0002-01-01 00:00:00"/>
    <m/>
    <s v="5-10年"/>
    <s v="本科"/>
    <s v="1人"/>
    <s v="岗位职责：1.经营数据管理：负责对集团各类经营信息及数据进行统筹和有效管理，并对各业务单元提交的经营信息进行审核把关。2.经营数据分析：负责专业处理各类经营信息，通过对各业务单元的经营数据专业分析，定期输出诊断报告，为集团决策提供支撑。3.经营仪表盘管理：负责牵头设计集团经营仪表盘，并有效展示和日常管理。4.经营管理培训：负责帮助各业务单元对经营指标有效管理。任职要求：1、市场营销、工商管理、会计、财务管理、统计学等专业，本科及以上学历；2、有运营管理、商务/销售助理、业务财务1-3年工作经验的优先考虑；3、工作积极主动、细心、有较强的学习能力、沟通协调能力、执行力；4、熟练使用Office办公软件。"/>
    <s v="广州市黄埔区开创大道2819号                                                        查看职位地图"/>
    <s v="1000-9999人"/>
    <s v="上市公司"/>
    <s v="IT服务(系统/数据/维护)"/>
    <n v="15000"/>
    <n v="20000"/>
    <n v="5"/>
    <n v="4"/>
    <n v="1"/>
    <n v="5"/>
    <n v="2"/>
    <n v="0"/>
    <n v="17500"/>
    <x v="0"/>
  </r>
  <r>
    <n v="1"/>
    <s v="数据仓库工程师"/>
    <s v="五险一金"/>
    <s v="职位月薪"/>
    <s v="15001-20000元/月"/>
    <d v="2018-04-08T09:09:52"/>
    <m/>
    <s v="3-5年"/>
    <s v="本科"/>
    <s v="1人"/>
    <s v="1. 配合数据仓库架构师完成数据仓库、数据集市ETL设计开发； 2. 参与数据仓库、数据集市的数据模型设计； 3. 负责设计、开发、优化ETL任务调度系统； 4. 负责设计、开发、优化数据质量BI报表系统； 5. 协助数据分析师建立应用数据模型，对数据进行加工、统计；1. 计算机相关专业，本科及以上学历； 2. 3年以上ETL开发工作经验，熟悉mysql、 oralce等数据库并精通至少一种数据库产品，能熟练编写sql脚本，存储过程、能高效、流利地编写后台存储过程；有较好的SQL性能调优经验； 3. 熟悉主流ETL开发工具，如：Kettle、Informatica等；4. 熟练使用Shell、Python、Perl等至少一种脚本语言；5. 沟通能力好、责任心强，具有良好的团队合作精神和敬业精神； 6. 有金融行业工作经验，海量实时数据处理经验者优先。"/>
    <s v="北京市海淀区魏公村韦伯时代C座4层                                                        查看职位地图"/>
    <s v="500-999人"/>
    <s v="民营"/>
    <s v="基金/证券/期货/投资"/>
    <n v="15001"/>
    <n v="20000"/>
    <n v="4"/>
    <n v="4"/>
    <n v="1"/>
    <n v="4"/>
    <n v="0"/>
    <n v="1"/>
    <n v="17500.5"/>
    <x v="0"/>
  </r>
  <r>
    <n v="1"/>
    <s v="分析研究助理（高级）"/>
    <s v="五险一金"/>
    <s v="职位月薪"/>
    <s v="8000-10000元/月"/>
    <d v="2018-04-08T08:46:55"/>
    <m/>
    <s v="1-3年"/>
    <s v="硕士"/>
    <s v="1人"/>
    <s v="工作职责：1. 负责对蛋白有关新技术（如alphalisa、HTRF等）进行前期调查、收集整理相关资料，制定初步的项目可行性研究报告2. 负责完善蛋白有关新技术开发方案3. 负责完善新技术的优化与改进4. 负责编写实验标准操作文档及报告模板5. 解决研发过程中遇到的困难，积极汇报给项目管理人员6. 了解蛋白相关新技术平台的项目背景，并能协调开发多种新技术7. 负责把控项目进展，协调内部人员有效的完成项目8. 负责与本单位其他部门进行项目沟通，协调9. 负责与第三方合作单位进行项目方案进度沟通岗位要求：1. 生物技术、生物工程和生物制药等相关专业本科及以上学历，要求本科5年以上或硕士2年以上相关工作经验，熟悉ELISA, SPR, ALPHALISA, MSD等相关分析技术，有生物药物分析方法开发相关经验精通SPR技术者优先2. 较好的数据处理能力，熟练使用Excel和Origin进行数据绘图和数据分析3. 熟练的实验操作能力，较强的执行力，了解蛋白质和抗体的性质，熟悉ELISA和WB实验原理和过程4.?能独立展开分分析方法研发工作，文献查阅，方案制定，实验执行，实验数据分析，报告整理和trouble shooting5. 工作认真负责，主动积极，勤奋踏实，有很好的动手能力和沟通能力"/>
    <s v="北京市北京经济技术开发区宏达工业园5号楼4层"/>
    <s v="100-499人"/>
    <s v="合资"/>
    <s v="医药/生物工程"/>
    <n v="8000"/>
    <n v="10000"/>
    <n v="3"/>
    <n v="5"/>
    <n v="1"/>
    <n v="3"/>
    <n v="3"/>
    <n v="0"/>
    <n v="9000"/>
    <x v="0"/>
  </r>
  <r>
    <n v="1"/>
    <s v="零售信贷风控分析员"/>
    <s v="五险一金"/>
    <s v="职位月薪"/>
    <s v="8001-10000元/月"/>
    <d v="2018-04-08T09:35:38"/>
    <m/>
    <s v="1-3年"/>
    <s v="本科"/>
    <s v="1人"/>
    <s v="岗位职责：通过数据分析以及建模技术对公司产品的各类信贷风险进行识别与预测。了解市场需求，业务流程与风险特征，通过收益与风险的综合评估，制定并优化业务操作流程。具体工作包括：· 数据分析：完成各类统计分析并能有效地分析和处理大型数据。能够运用各类数学工具进行产品分析，特征提取，以及人物画像等。· 策略与政策：在平衡收益及风险的基础上，建议信贷审批和催收的政策及流程。· 各类报表及文档准备：日常报表的生成以及流程优化；各类与信贷风控政策相关的报告，需要展示相关收益并说服相关内外部相关人员。要求：· 本科（以上）学历，主修数学、统计学、经济学、金融学等相关专业。· 可接受应届毕业生。有1-2年数据分析、数据挖掘相关的工作经验优先考虑，行业包括银行、第三方支付、信用卡、互联网等。· 掌握SAS, SQL等相关统计软件。"/>
    <s v="上海市浦东新区浦明路160号财富广场F座                                                        查看职位地图"/>
    <s v="500-999人"/>
    <s v="合资"/>
    <s v="基金/证券/期货/投资"/>
    <n v="8001"/>
    <n v="10000"/>
    <n v="3"/>
    <n v="4"/>
    <n v="1"/>
    <n v="4"/>
    <n v="3"/>
    <n v="1"/>
    <n v="9000.5"/>
    <x v="1"/>
  </r>
  <r>
    <n v="1"/>
    <s v="北京无线电计量测试研究所 测试数据处理岗"/>
    <s v="周末双休"/>
    <s v="职位月薪"/>
    <s v="5000-10000元/月"/>
    <d v="2018-04-04T09:04:01"/>
    <m/>
    <s v="3-5年"/>
    <s v="本科"/>
    <s v="1人"/>
    <s v="根据工作需要，北京无线电计量测试研究所公开诚聘以下岗位人员，现就有关事宜发布如下：一、单位简介 北京无线电计量测试研究所是国防科技工业第二计量测试研究中心，设有计量校准技术国防科技重点实验室，航天电磁兼容检测中心。是中国军用电子元器件质量认证委员会计量机构，是国家、国防、军队检测/校准/计量认可实验室；拥有信号与信息处理专业和仪器科学与技术硕士学位授予点。主要从事微波、无线电、电磁兼容、时间频率、电学等计量测试技术研究和量值传递；从事航天石英晶体元器件、频率合成器、原子频标的研究，承担型号专用和通用自动测试/诊断/校准设备及信号模拟器、雷达接收机等无线电产品的研制和生产，并开展智慧管网及虹膜识别、毫米波主动式安检系统等军民融合项目研发。二、招聘岗位 测试数据处理：1名三、报名方式本次招聘采用个人报名方式。四、应聘人员基本条件⒈拥护中国共产党的领导、路线、方针、政策，遵守国家法律法规；⒉具有良好的职业素养，具有较强的责任心和安全保密意识，积极主动，任职细致，团结协作；⒊具有履行岗位职责所必须的知识和技能；⒋具有良好的心理素质和能够正常履行职责的身体素质；⒌满足相应的岗位条件要求。五、岗位主要职责及要求岗位主要职责：负责测试数据处理、数据分析，测试报告撰写，以及领导交付的其他日常工作。岗位要求：1.大学本科及以上学历；2.熟练使用常用办公软件；3.具有较强的文字编辑能力、沟通和协调能力；4.具有北京市户口；5.有相关工作经验者优先。六、招聘程序招聘程序分为报名、资格审查、测试、面试、综合考察、公示等环节，每环节候选人将以短信或电话形式通知本人。七、报名时间、方式及须知㈠报名时间报名时间截止时间：2018年3月30日-2018年4月9日。㈡报名方式应聘人员请在线投递简历，准确填写所有信息（含电子免冠照片），或将简历以电子邮件方式，发送至：sungn@hrbj.net。邮件主题请使用“应聘+岗位+姓名”。㈢报名须知1.所有材料请使用附件方式发送；2.附件控制在3M以内，附件包括：⑴个人简历；⑵学历、学位证书扫描件（灰度、彩色均可）；⑶个人认为可以反映本人工作业绩或工作能力的其他材料。㈣应聘要求1.应聘者应按要求填写相关信息，保证详尽，因信息不全或未按要求格式而影响录用，后果自负。2.应聘者对所填信息及相关材料真实性负责，应按要求提供学历、学位及资格证书等原件备查。凡弄虚作假者，一经查实，即取消应聘或聘用资格。诚挚欢迎热情敬业的有识之士前来应聘！"/>
    <s v="北京市                                                        查看职位地图"/>
    <s v="100-499人"/>
    <s v="国企"/>
    <s v="其他"/>
    <n v="5000"/>
    <n v="10000"/>
    <n v="4"/>
    <n v="4"/>
    <n v="1"/>
    <n v="3"/>
    <n v="6"/>
    <n v="0"/>
    <n v="7500"/>
    <x v="0"/>
  </r>
  <r>
    <n v="1"/>
    <s v="数据仓库模型设计师"/>
    <s v="五险一金"/>
    <s v="职位月薪"/>
    <s v="20001-30000元/月"/>
    <d v="2018-04-08T09:09:52"/>
    <m/>
    <s v="5-10年"/>
    <s v="本科"/>
    <s v="1人"/>
    <s v="1. 负责金融行业数据仓库模型设计和维护，包括源系统信息调研、模型设计、协助指导源目标映射和ETL脚本开发、标准编码维护、数据质量规则设计与结果分析等； 2. 负责金融行业数据仓库模型评估与优化，对当前数据仓库模型进行评估，针对评估问题提供优化建议，指导优化建议的落地实施； 3. 负责金融行业业务领域集市数据模型设计，基于各业务领域的信息模型（信息项）进行数据模型设计，形成业务领域的数据模型，评估信息项的数据满足度，协助指导信息项的加工与生成； 4. 配合数据分析师完成模型数据提取与使用，指导与评审其他人员工作。1. 计算机、金融等相关专业，本科及以上学历； 2. 5年数据仓库模型设计经验，熟悉金融业务或具有相关系统的设计开发经验； 3. 熟悉数据仓库系统模型设计或具有相关开发经验； 4. 具有关系型数据库模型设计的相关经验，包括范式建模和星型模型设计； 5. 熟悉数据模型相关知识与方法，如数据架构、数据整合、数据质量管理、主数据管理等； 6. 熟悉Erwin、Power Designer或其他数据建模工具；"/>
    <s v="北京市海淀区魏公村韦伯时代C座4层                                                        查看职位地图"/>
    <s v="500-999人"/>
    <s v="民营"/>
    <s v="基金/证券/期货/投资"/>
    <n v="20001"/>
    <n v="30000"/>
    <n v="5"/>
    <n v="4"/>
    <n v="1"/>
    <n v="4"/>
    <n v="0"/>
    <n v="1"/>
    <n v="25000.5"/>
    <x v="0"/>
  </r>
  <r>
    <n v="1"/>
    <s v="临床数据管理J11244"/>
    <m/>
    <s v="职位月薪"/>
    <s v="10001-15000元/月"/>
    <s v="0002-01-01 00:00:00"/>
    <m/>
    <s v="不限"/>
    <s v="不限"/>
    <s v="999人"/>
    <s v="岗位职责：1、协调临床数据管理过程，保证临床研究数据的及时性、真实性及完整性；2、为临床研究方案的设计提供数据管理支持和审阅；3、数据管理计划、核查计划等相关文档的撰写和审阅；4、负责病例报告表的设计、注释和审阅；5、准备数据审核会议资料，参加数据审核会；6、撰写数据管理报告；7、数据库及相关文件的归档项目管理等。任职要求：1、统计学、医学或相关专业本科及以上学历；2、统计基础知识扎实，能熟练使用SAS,SPSS等统计软件；3、具有独立分析问题、解决问题的能力；4、逻辑思维能力强；5、工作态度积极；6、具有良好的沟通表达能力和团队协作能力；7、具有熟练掌握Office等常用办公软件操作的能力。"/>
    <s v="北京市北京经济技术开发区荣京东街8号                                                        查看职位地图"/>
    <s v="1000-9999人"/>
    <s v="合资"/>
    <s v="医药/生物工程"/>
    <n v="10001"/>
    <n v="15000"/>
    <n v="1"/>
    <n v="2"/>
    <n v="999"/>
    <n v="5"/>
    <n v="3"/>
    <n v="0"/>
    <n v="12500.5"/>
    <x v="0"/>
  </r>
  <r>
    <n v="1"/>
    <s v="电竞行业分析师"/>
    <s v="健身俱乐部"/>
    <s v="职位月薪"/>
    <s v="10001-15000元/月"/>
    <d v="2018-04-07T08:10:41"/>
    <m/>
    <s v="3-5年"/>
    <s v="不限"/>
    <s v="1人"/>
    <s v="岗位职责：1、行业趋势研究：关注游戏/电竞行业发展趋势，提供媒介/内容价值研究，撰写行业报告，树立行业影响力；2、用户研究：对游戏电竞及相关辐射行业用户进行深入研究，出具重点行业消费者洞察报告，为公司及客户提供决策依据；3、品牌策略分析：结合前端业务需要，为客户提供品牌定制报告，包括TA研究、品牌健康、媒介偏好；4、部门数据支持：为部门提供其他相关数据支持。任职要求：1、统招本科及以上学历，统计、经济等经管类专业优先；2、熟悉游戏及电竞行业，3年以上工作经验,有互联网或咨询公司的商业分析、数据分析背景；3、优秀的逻辑思维和系统性思维能力，对商业和业务逻辑敏感，能从数据中总结商业价值，推动决策落地；4、表达清晰严谨，能够与团队及跨部门高效合作；5、熟练使用EXCEL、SPSS、SAS等统计软件，有良好的数据分析挖掘能力及PPT呈现能力。"/>
    <s v="北京市朝阳区广顺北大街33号院6号楼福泰中心801室                                                        查看职位地图"/>
    <s v="100-499人"/>
    <s v="上市公司"/>
    <s v="广告/会展/公关"/>
    <n v="10001"/>
    <n v="15000"/>
    <n v="4"/>
    <n v="2"/>
    <n v="1"/>
    <n v="3"/>
    <n v="2"/>
    <n v="0"/>
    <n v="12500.5"/>
    <x v="0"/>
  </r>
  <r>
    <n v="1"/>
    <s v="数据清洗组长"/>
    <s v="五险一金"/>
    <s v="职位月薪"/>
    <s v="6001-8000元/月"/>
    <d v="2018-04-08T09:34:30"/>
    <m/>
    <s v="不限"/>
    <s v="大专"/>
    <s v="1人"/>
    <s v="岗位职责：1、负责数据清洗组员工招聘、培训、任务分配、日常工作管理及考核；提升人员素质及综合能力；2、制定数据清洗计划，督促部门人员按时完成市场部引入的所有销售线索数据的清洗及回收工作；3、关注提单客户的转化率,针对有效客户、线索、商机之间的转换率,对数据进行分析与汇总,提供相应的分析报表,为销售决策与管理提供充分的依据；4、保持与销售部的高度配合，督促销售部对清洗后数据的跟进情况回收，协助销售部分析数据，促进销售部及市场部工作优化；提升订单转化率；5、定期提供渠道数据分析报表（日、周、月报表等），向领导汇报；6、完成部门交付的其他工作。任职要求：1、本科及以上学历，优秀大专生可放宽条件；2、1年及以上互联网数据处理工作相关经验，其中5人以上团队管理经验；3、具备优秀的表格处理、数据分析能力，熟练操作excel、PPT、word等办公软件；4、具有良好的团队组织和建设能力，思维活跃，表达清晰，擅长团队激励。"/>
    <s v="北京市海淀区中关村苏州街银科大厦                                                        查看职位地图"/>
    <s v="1000-9999人"/>
    <s v="合资"/>
    <s v="互联网/电子商务"/>
    <n v="6001"/>
    <n v="8000"/>
    <n v="1"/>
    <n v="3"/>
    <n v="1"/>
    <n v="5"/>
    <n v="3"/>
    <n v="0"/>
    <n v="7000.5"/>
    <x v="0"/>
  </r>
  <r>
    <n v="1"/>
    <s v="数据运营经理"/>
    <s v="节日福利"/>
    <s v="职位月薪"/>
    <s v="10000-20000元/月"/>
    <d v="2018-04-06T08:11:02"/>
    <m/>
    <s v="不限"/>
    <s v="大专"/>
    <s v="1人"/>
    <s v="职位描述：1.建立相关模型对公司全部业务线进行收益评估和风险管控。2.对用户售后营销费用进行分析评估，寻找效率最大化的手段和策略。3.基于对业务的深刻理解，能够发现问题，定期产出相关分析报告，并能提出合理的建议。4.负责持续改善业务的分析框架及分析体系。5.负责制定全国业务的开展策略，制定业务目标，指导各区域业务侧重点。6.负责调研市场各参与方的业务战略和业务实施方式，进行对比分析。岗位要求：1、数学或统计等相关专业本科及以上学历；2、从事数据分析相关工作1年以上。3、精通excel、PPT等办公软件；能够熟练使用SQL、SAS或Python进行数据分析者优先4、具备较强的数据分析能力、逻辑思维能力、对内外组织沟通能力"/>
    <s v="北京市朝阳区北苑东路中国铁建广场B座19-21层"/>
    <s v="1000-9999人"/>
    <s v="民营"/>
    <s v="互联网/电子商务"/>
    <n v="10000"/>
    <n v="20000"/>
    <n v="1"/>
    <n v="3"/>
    <n v="1"/>
    <n v="5"/>
    <n v="0"/>
    <n v="0"/>
    <n v="15000"/>
    <x v="0"/>
  </r>
  <r>
    <n v="1"/>
    <s v="大数据开发工程师"/>
    <s v="五险一金"/>
    <s v="职位月薪"/>
    <s v="10001-15000元/月"/>
    <d v="2018-04-04T08:47:38"/>
    <m/>
    <s v="1-3年"/>
    <s v="本科"/>
    <s v="1人"/>
    <s v="岗位职责：1.配合云数据库产品及相关应用的功能模块需求的分析、设计及维护；2.负责大数据平台、分布式数据库、数据挖掘平台的搭建、部署和优化；3.针对部门大数据业务应用大数据、数据分析、分析建模等技术，对海量数据进行挖掘，发现其潜在的关联规则等；4.负责大数据平台的技术更新，编辑技术规范，指导开发人员完成任务，撰写相关技术文档。要求：1.本科以上学历，计算机科学科学与技术、计算机应用、软件工程等专业；2.精通使用Java语言，并包括Spring、Struts、Hibernate/MyBatis等主流框架；掌握Scala 语言；3.熟悉开源框架Spark、Hadoop及其生态技术，有实际项目应用实战和一定的运维调优经验，了解数据处理流程及其常规工具；4.2年及以上大数据相关实战经验和java后台开发经验；数学基础扎实、优秀的建模能力，熟悉分类分析、聚类分析和关联分析等优先。"/>
    <s v="东莞市松山湖高新园区科汇路1号中科院云计算中心大楼"/>
    <s v="100-499人"/>
    <s v="股份制企业"/>
    <s v="计算机软件"/>
    <n v="10001"/>
    <n v="15000"/>
    <n v="3"/>
    <n v="4"/>
    <n v="1"/>
    <n v="3"/>
    <n v="4"/>
    <n v="0"/>
    <n v="12500.5"/>
    <x v="0"/>
  </r>
  <r>
    <n v="1"/>
    <s v="大数据架构师-鼎富科技华南-研发资源部"/>
    <s v="五险一金"/>
    <s v="职位月薪"/>
    <s v="15000-20000元/月"/>
    <d v="2018-03-31T11:53:26"/>
    <m/>
    <s v="3-5年"/>
    <s v="本科"/>
    <s v="5人"/>
    <s v="岗位职责：1.负责大数据项目的设计、概要设计、技术方案等；2.指导开发人员进行开发工作；3.参与大数据项目的需求分析；任职要求：1、计算机、统计学、数学等相关专业本科及以上学历，3年或以上工作经历；2、熟悉数据仓库建模与数据分析模型方法；3、熟悉Hadoop、Spark、Hive等，具有相关环境的使用经验；4、熟练使用SQL，并具有一定优化能力；5、了解掌握Java、Python、SHELL语言，具备良好的编程能力和代码风格；6、有数据统计系统或熟悉BI/DW原理和实施；有BI系统开发经验者优先；7、有对SQL优化能力和人工智能项目经验者优先。先决条件：本科学历或以上，有过3年以上的架构经验"/>
    <s v="广东省广州市"/>
    <s v="1000-9999人"/>
    <s v="民营"/>
    <s v="IT服务(系统/数据/维护)"/>
    <n v="15000"/>
    <n v="20000"/>
    <n v="4"/>
    <n v="4"/>
    <n v="5"/>
    <n v="5"/>
    <n v="0"/>
    <n v="0"/>
    <n v="17500"/>
    <x v="0"/>
  </r>
  <r>
    <n v="1"/>
    <s v="高级商品分析"/>
    <s v="五险一金"/>
    <s v="职位月薪"/>
    <s v="6001-8000元/月"/>
    <d v="2018-04-03T10:45:03"/>
    <m/>
    <s v="1-3年"/>
    <s v="大专"/>
    <s v="1人"/>
    <s v="岗位职责：1.根据公司经营指标，负责商品销售运营信息收集、分析并提供运营建议和市场建议；2.根据各季商品销售与往年同期商品销售，数据进行分析对比，参照订货季节产品的节气规则，做出所有区域、各品类的销售节奏，并对下一季度产品整体情况进行宏观预测；3.根据每季商品订销数据进行分析，制定每季商品畅滞销分析，做出所有产品的销售情况，并对下一季度产品整体情况进行宏观预测；4.负责所辖各区域、商品各纬度的分析，提供营销机会和销售建议5.负责组织并参与市场调研工作，收集时尚品牌或者竞争品牌的商品销售运营数据及商品发展数据信息，了解市场商品销售动态，为商品开发方向作参考；6.负责建立健全商品销售数据库和数据分析模板，为商品销售运营分析提供数据支持和本部和其他部门提供决策支持；7.完成上级交办或相关部门临时提出需要协调的工作。岗位要求：1.本科及本科以上学历，数学、统计、市场营销等理科相关专业者优先；2.具有三年以上同等职位经验；3.具备良好经济学、统计学及相关领域的理论基础；4.具备3年服饰行业销售分析经验；具备敏锐的市场感知能力，能快速把握市场动态，了解男装行业的市场发展；5.掌握多种数理统计方法、统计分析工具，能独立设计各种调查问卷；熟练运用Excel、PPT；6.对数据敏感，有很强的逻辑分析能力；能独立完成分析报告，提出具有建设性的建议；7.具备很强的统筹能力和沟通能力，良好的团队精神，责任心强，能承受巨大心理压力。"/>
    <s v="上海市普陀区云岭东路599弄汇银铭尊19号楼                                                        查看职位地图"/>
    <s v="1000-9999人"/>
    <s v="民营"/>
    <s v="零售/批发"/>
    <n v="6001"/>
    <n v="8000"/>
    <n v="3"/>
    <n v="3"/>
    <n v="1"/>
    <n v="5"/>
    <n v="0"/>
    <n v="0"/>
    <n v="7000.5"/>
    <x v="0"/>
  </r>
  <r>
    <n v="1"/>
    <s v="大数据运维"/>
    <s v="创业公司"/>
    <s v="职位月薪"/>
    <s v="10000-20000元/月"/>
    <d v="2018-04-08T08:58:48"/>
    <m/>
    <s v="不限"/>
    <s v="不限"/>
    <s v="1人"/>
    <s v="岗位职责：1、配合大数据平台和大数据相关系统产品的系统维护和支撑工作；2、大数据软件产品的系统维护，包括业务系统监控和维护，升级，脚本编写，故障排查及处理等；3、应用数据分析或提取，支撑配合公司研发和运营开展相关工作任职要求：1、本科及以上学历，计算机相关专业优先，对大数据运行维护工作感兴趣；2、熟悉hadoop生态环境，包括hive、spark、hdfs、sqoop、yarn、hbase等大数据开源框架，熟悉其常用命令和文件操作者优先；3、熟悉基于SOLR/LUCENE/ELASTICSEARCH的搜索平台的建设4、熟悉SQL语句，MySQL或Oracle数据库；5、熟悉Linux系统和shell脚本；6、对数据仓库有一定的认识，熟悉ETL流程及数据层次结构7、了解搜索引擎相关知识，如：分词，索引，关联词权重，评分算法等------------------本岗位为公司大数据项目的驻场岗位，如时间灵活的可以考虑外包。"/>
    <s v="上海虹桥开发区"/>
    <s v="20-99人"/>
    <s v="民营"/>
    <s v="专业服务/咨询(财会/法律/人力资源等)"/>
    <n v="10000"/>
    <n v="20000"/>
    <n v="1"/>
    <n v="2"/>
    <n v="1"/>
    <n v="2"/>
    <n v="0"/>
    <n v="0"/>
    <n v="15000"/>
    <x v="0"/>
  </r>
  <r>
    <n v="1"/>
    <s v="交通工程（数值仿真与大数据）"/>
    <s v="弹性工作"/>
    <s v="职位月薪"/>
    <s v="10001-15000元/月"/>
    <d v="2018-04-08T09:01:04"/>
    <m/>
    <s v="不限"/>
    <s v="本科"/>
    <s v="1人"/>
    <s v="1.参与编制城市交通规划项目并负责其中专项部分2.负责编制城市规划项目中的交通专题研究，及编制交通影响评价类项目3.负责编制地区交通组织、交通改善方案及重点地区交通设计4.负责交通大数据分析与处理，应用模型研发及算法设计5.参与软件项目开发的技术方案设计6.担任项目经理或配合项目经理完成其他工作任职要求：1.本科以上学历，交通工程、交通信息专业2.具有3年以上规划工作经验，曾独立承担项目的优先3.熟练使用Vissim等交通传真计算软件，进行宏观和微观模型的分析4.有较强的口头表达能力和出色的文字撰写能力，能够完整负责规划的文本及图纸编制工作，充分展示规划的特点特色。"/>
    <s v="赤峰路63号                                                        查看职位地图"/>
    <s v="100-499人"/>
    <s v="民营"/>
    <s v="房地产/建筑/建材/工程"/>
    <n v="10001"/>
    <n v="15000"/>
    <n v="1"/>
    <n v="4"/>
    <n v="1"/>
    <n v="3"/>
    <n v="0"/>
    <n v="0"/>
    <n v="12500.5"/>
    <x v="0"/>
  </r>
  <r>
    <n v="1"/>
    <s v="市场咨询调研分析师"/>
    <s v="五险一金"/>
    <s v="职位月薪"/>
    <s v="4001-6000元/月"/>
    <d v="2018-04-08T09:23:33"/>
    <m/>
    <s v="不限"/>
    <s v="本科"/>
    <s v="3人"/>
    <s v="岗位职责：1. 信息收集与文献检索；2. 数据整理与统计分析；3. 项目协调与沟通；4. 撰写研究报告；5. 协助部门主管完成研究方案设计；6. 根据市场需求，设计调研问卷；7. 负责主管领导交办的其他工作；岗位要求: 1. 全日制本科及以上学历，临床专业、药学、护理、统计学等相关专业;2. 熟悉数据报表制作与数据分析,对数据敏感，善于思考，细心缜密，善于发现问题；3. 有很强的执行力、具有较好的沟通、理解能力；，4. 良好的逻辑分析能力和独立解决问题的能力； 5. 熟练应用office办公软件（PowerPoint、Word、Excel等）； 6. 良好的中、英文书面及口头表达能力优先考虑；7. 相关工作经验（咨询公司、市场调研）优先考虑；"/>
    <s v="北京市朝阳区松榆西里29号楼四层408-415室                                                        查看职位地图"/>
    <s v="20-99人"/>
    <s v="民营"/>
    <s v="医疗/护理/美容/保健/卫生服务"/>
    <n v="4001"/>
    <n v="6000"/>
    <n v="1"/>
    <n v="4"/>
    <n v="3"/>
    <n v="2"/>
    <n v="0"/>
    <n v="0"/>
    <n v="5000.5"/>
    <x v="0"/>
  </r>
  <r>
    <n v="1"/>
    <s v="业务分析专员"/>
    <s v="节日福利"/>
    <s v="职位月薪"/>
    <s v="4001-6000元/月"/>
    <d v="2018-04-07T08:41:09"/>
    <m/>
    <s v="不限"/>
    <s v="不限"/>
    <s v="1人"/>
    <s v="1、负责销售数据的统计、整理、核对、上报工作；2、负责维护和完善部门日常报表(如日报、周报、月报等)，对现行数据分析方法进行优化、改善；3、负责业务关键指标的监控和跟踪分析；4、根据营销计划，制定及调整销售目标；5、针对各项不定期业务需求，完成专题分析项。任职要求1、从事数据分析工作1年或以上，有服装行业工作经验者优先；2、具较强的数据逻辑分析能力，对数字敏感；3、良好的沟通能力及团队合作精神。"/>
    <s v="广州市荔湾区信义国际会馆（一号楼）荔湾区芳村大道下市直街1号                                                        查看职位地图"/>
    <s v="10000人以上"/>
    <s v="民营"/>
    <s v="耐用消费品（服饰/纺织/皮革/家具/家电）"/>
    <n v="4001"/>
    <n v="6000"/>
    <n v="1"/>
    <n v="2"/>
    <n v="1"/>
    <n v="6"/>
    <n v="0"/>
    <n v="0"/>
    <n v="5000.5"/>
    <x v="0"/>
  </r>
  <r>
    <n v="1"/>
    <s v="舆情分析实习生J11808"/>
    <s v="免费班车"/>
    <s v="职位月薪"/>
    <s v="2001-4000元/月"/>
    <d v="2018-04-04T09:26:22"/>
    <m/>
    <s v="无经验"/>
    <s v="本科"/>
    <s v="2人"/>
    <s v="岗位职责：1.负责搜集、编制每日舆情信息2.监测每日热点舆情走向3.协助撰写舆情分析报告，包括日报、周报、月报、专报等任职要求：1.全日制本科、硕士研究生在读学生，中文、新闻、传播学、社会学等相关专业优先2.文字功底好，关注时政，新闻敏感度高，知识面广3.对舆情分析感兴趣，对微博、微信等新媒体传播特征有一定了解4.至少保证一周4-5天到岗"/>
    <s v="北京海淀区上地5街9号 方正大厦                                                        查看职位地图"/>
    <s v="1000-9999人"/>
    <s v="国企"/>
    <s v="计算机软件"/>
    <n v="2001"/>
    <n v="4000"/>
    <n v="0"/>
    <n v="4"/>
    <n v="2"/>
    <n v="5"/>
    <n v="6"/>
    <n v="0"/>
    <n v="3000.5"/>
    <x v="0"/>
  </r>
  <r>
    <n v="1"/>
    <s v="数据开发工程师"/>
    <s v="五险一金"/>
    <s v="职位月薪"/>
    <s v="10000-20000元/月"/>
    <d v="2018-04-05T08:10:55"/>
    <m/>
    <s v="不限"/>
    <s v="本科"/>
    <s v="1人"/>
    <s v="岗位职责：1、基于Hadoop/Hive/Pig/HBase等的大数据应用的开发；2、实现大数据分析计算需求，熟练使用Sql/Hql，清洗数据特征；3、负责公司数据库及数据仓库的设计、开发和优化工作；要求：1.计算机、数学或其他相关领域本科或本科以上学历2.具备丰富的程序设计经验，掌握java，熟练使用python/shell等脚本语言3.熟悉hadoop等大数据框架4.对数据库感兴趣，有丰富的经验，5.有机器学习、云计算方面经验者优先"/>
    <s v="北京市海淀区上地东路1号盈创动力大厦E 座502B"/>
    <s v="100-499人"/>
    <s v="民营"/>
    <s v="互联网/电子商务"/>
    <n v="10000"/>
    <n v="20000"/>
    <n v="1"/>
    <n v="4"/>
    <n v="1"/>
    <n v="3"/>
    <n v="0"/>
    <n v="0"/>
    <n v="15000"/>
    <x v="0"/>
  </r>
  <r>
    <n v="1"/>
    <s v="业务分析师"/>
    <s v="五险一金"/>
    <s v="职位月薪"/>
    <s v="8000-16000元/月"/>
    <d v="2018-04-08T09:05:02"/>
    <m/>
    <s v="3-5年"/>
    <s v="本科"/>
    <s v="2人"/>
    <s v="职位描述1.参与银行相关应用系统的数据模型建设;2.负责监管报送类数据咨询;3.负责银行信贷类、风险类业务咨询;4.撰写业务需求分析报告和数据需求分析报告;5.能够准确把握银行的信息需求，撰写符合客户需求的咨询方案，并且形成分析报告;6.能接受出差。任职资格1.本科及以上学历，金融、会计、财务等相关专业;2.掌握金融专业知识，熟悉银行基本知识;3.能够熟练使用常用办公软件及数据分析软件;4.对金融类，尤其是银行相关政策、热点有敏锐的洞察力和观察力;5.具有较强的信息收集、整理能力和数据处理能力，以及较强的分析能力;6.适应短期出差;7.有责任心和团队精神，踏实肯干，并能够在压力下工作。"/>
    <s v="将台路普天创新园5号楼二层2041                                                        查看职位地图"/>
    <s v="20-99人"/>
    <s v="民营"/>
    <s v="计算机软件"/>
    <n v="8000"/>
    <n v="16000"/>
    <n v="4"/>
    <n v="4"/>
    <n v="2"/>
    <n v="2"/>
    <n v="0"/>
    <n v="0"/>
    <n v="12000"/>
    <x v="0"/>
  </r>
  <r>
    <n v="1"/>
    <s v="数据运营经理（售后逻辑方向）"/>
    <s v="节日福利"/>
    <s v="职位月薪"/>
    <s v="10000-20000元/月"/>
    <d v="2018-04-06T08:11:02"/>
    <m/>
    <s v="不限"/>
    <s v="本科"/>
    <s v="1人"/>
    <s v="职位描述：1.建立相关模型对公司全部业务线进行收益评估和风险管控。2.对用户售后营销费用进行分析评估，寻找效率最大化的手段和策略。3.基于对业务的深刻理解，能够发现问题，定期产出相关分析报告，并能提出合理的建议。4.负责持续改善业务的分析框架及分析体系。5.负责制定全国业务的开展策略，制定业务目标，指导各区域业务侧重点。6.负责调研市场各参与方的业务战略和业务实施方式，进行对比分析。岗位要求：1、本科及以上学历；2、至少3年以上运营工作背景；3、熟练的常用办公软件的操作能力；4、优秀的团队合作/协调/沟通能力和团队管理能力；5、清晰的语言组织和表达能力。4、具备较强的数据分析能力、逻辑思维能力、对内外组织沟通能力"/>
    <s v="北京市朝阳区北苑东路中国铁建广场B座19-21层"/>
    <s v="1000-9999人"/>
    <s v="民营"/>
    <s v="互联网/电子商务"/>
    <n v="10000"/>
    <n v="20000"/>
    <n v="1"/>
    <n v="4"/>
    <n v="1"/>
    <n v="5"/>
    <n v="0"/>
    <n v="0"/>
    <n v="15000"/>
    <x v="0"/>
  </r>
  <r>
    <n v="1"/>
    <s v="形体健康管理数据研究员"/>
    <s v="五险一金"/>
    <s v="职位月薪"/>
    <s v="5000-10000元/月"/>
    <d v="2018-04-08T09:47:29"/>
    <m/>
    <s v="1-3年"/>
    <s v="本科"/>
    <s v="1人"/>
    <s v="岗位职责：1、进行专业市场调研及形体数据的分析，收集与整合大数据信息，及时跟踪信息变化，撰写研究报告；2、根据项目要求，整理形体、体脂等数据指标，提供不同年龄、不同区域的分类信息；3、独立规划数据处理流程，维护管理数据库;4、跟踪、分析舆情，整合、提取有效信息。任职资格：1、大数据、人口学、统计学、市场调查等学科专业背景。2、熟悉数据统计软件操作和大数据技术。3、具有专业市调或大数据项目操作能力，舆情整合能力，调查报告撰写能力。4、可接收优秀的应届毕业生"/>
    <s v="北京市顺义区林河经济开发区林河大街17号"/>
    <s v="100-499人"/>
    <s v="民营"/>
    <s v="耐用消费品（服饰/纺织/皮革/家具/家电）"/>
    <n v="5000"/>
    <n v="10000"/>
    <n v="3"/>
    <n v="4"/>
    <n v="1"/>
    <n v="3"/>
    <n v="0"/>
    <n v="0"/>
    <n v="7500"/>
    <x v="0"/>
  </r>
  <r>
    <n v="1"/>
    <s v="数据主管（福利多多）"/>
    <s v="创业公司"/>
    <s v="职位月薪"/>
    <s v="6001-8000元/月"/>
    <d v="2018-04-08T10:00:25"/>
    <m/>
    <s v="1-3年"/>
    <s v="大专"/>
    <s v="1人"/>
    <s v="1.负责数据分析部门人员的管理与培训指导；2.负责电商营销数据、产品数据、推广数据等流量监控、效果评估等网站分析工作；3.建立与完善数据分析体系，制定数据统计规范，制定数据统计模型，并实施落实；4.分析网站产品及用户行为，结合公司营销战略确定产品改进方案；5.分析行业数据及TOP商家运营情况，由数据洞察总结出商业机会点及行动建议；6.整理设计网站数据报表，撰写分析报告，从数据的角度给出运营建议，为管理层提供商业策略分析和业务优化建议；任职资格：1、全日制大专以上学历，统计学、数学、电子商务等相关专业；2、1年以上电商行业相关岗位工作经验，1年以上管理经验；3、能熟练操作Excel、Access、Powerpoint等办公软件，运用SAS、SPSS等专业统计分析工具；4、对数据敏感度高，思维敏捷，分析能力强，工作细致耐心，有责任感。5. 热爱电商行业工作，思维敏捷，有市场洞察力；有创意性思维，性格开朗，有激情，具有良好的团队管理能力。"/>
    <s v="黄埔区中山大道东粤旺商贸大厦B座                                                        查看职位地图"/>
    <s v="500-999人"/>
    <s v="民营"/>
    <s v="互联网/电子商务"/>
    <n v="6001"/>
    <n v="8000"/>
    <n v="3"/>
    <n v="3"/>
    <n v="1"/>
    <n v="4"/>
    <n v="0"/>
    <n v="0"/>
    <n v="7000.5"/>
    <x v="0"/>
  </r>
  <r>
    <n v="1"/>
    <s v="数据经理"/>
    <s v="五险一金"/>
    <s v="职位月薪"/>
    <s v="8001-10000元/月"/>
    <d v="2018-04-08T10:00:25"/>
    <m/>
    <s v="3-5年"/>
    <s v="大专"/>
    <s v="1人"/>
    <s v="岗位职责：1.负责数据分析部门人员的管理与培训指导；2.负责电商营销数据、产品数据、推广数据等流量监控、效果评估等网站分析工作；3.建立与完善数据分析体系，制定数据统计规范，制定数据统计模型，并实施落实；4.分析网站产品及用户行为，结合公司营销战略确定产品改进方案；5.分析行业数据及TOP商家运营情况，由数据洞察总结出商业机会点及行动建议；6.整理设计网站数据报表，撰写分析报告，从数据的角度给出运营建议，为管理层提供商业策略分析和业务优化建议；任职资格：1、全日制大专以上学历，统计学、数学、电子商务等相关专业；2、3年以上电商行业相关岗位工作经验，2年以上管理经验；3、能熟练操作Excel、Access、Powerpoint等办公软件，运用SAS、SPSS等专业统计分析工具；4、对数据敏感度高，思维敏捷，分析能力强，工作细致耐心，有责任感。5. 热爱电商行业工作，思维敏捷，有市场洞察力；有创意性思维，性格开朗，有激情，具有良好的团队管理能力。"/>
    <s v="广州市萝岗区科学大道                                                        查看职位地图"/>
    <s v="500-999人"/>
    <s v="民营"/>
    <s v="互联网/电子商务"/>
    <n v="8001"/>
    <n v="10000"/>
    <n v="4"/>
    <n v="3"/>
    <n v="1"/>
    <n v="4"/>
    <n v="0"/>
    <n v="0"/>
    <n v="9000.5"/>
    <x v="0"/>
  </r>
  <r>
    <n v="1"/>
    <s v="统计分析员"/>
    <s v="五险一金"/>
    <s v="职位月薪"/>
    <s v="4500-6000元/月"/>
    <s v="0002-01-01 00:00:00"/>
    <m/>
    <s v="不限"/>
    <s v="大专"/>
    <s v="3人"/>
    <s v="一、岗位职责：1.日常运营数据的分析及汇总；2.每日滞留件与时效件的数据统计；3.热爱数据分析岗位，做事细心；4.认同企业文化及发展方向，按时保质保量完成领导交付的其他临时性工作。二、任职要求：1. 大专及以上学历；2.有物流行业数据分析岗位相关经验；3.熟练使用基础办公软件，具备良好的沟通能力，学习能力强，有上进心；4.认同企业文化及发展方向，按时保质保量完成领导交付的其他临时性工作。三、面试（工作）地址：上海市松江区茸兴路389号壹米滴答。四、乘车路线：地铁9号线松江大学城站下车转公交松江7路茸兴路施惠路站下车。五、联系方式：李女士：17521221836上海壹米滴答诚邀您的到来！"/>
    <s v="上海市松江区茸兴路389号壹米滴答                                                        查看职位地图"/>
    <s v="1000-9999人"/>
    <s v="民营"/>
    <s v="交通/运输"/>
    <n v="4500"/>
    <n v="6000"/>
    <n v="1"/>
    <n v="3"/>
    <n v="3"/>
    <n v="5"/>
    <n v="0"/>
    <n v="0"/>
    <n v="5250"/>
    <x v="0"/>
  </r>
  <r>
    <n v="1"/>
    <s v="数据研究专员"/>
    <s v="不加班"/>
    <s v="职位月薪"/>
    <s v="15001-20000元/月"/>
    <d v="2018-04-08T09:55:23"/>
    <m/>
    <s v="1-3年"/>
    <s v="大专"/>
    <s v="2人"/>
    <s v="一、岗位须知： 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 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s v="500-999人"/>
    <s v="合资"/>
    <s v="基金/证券/期货/投资"/>
    <n v="15001"/>
    <n v="20000"/>
    <n v="3"/>
    <n v="3"/>
    <n v="2"/>
    <n v="4"/>
    <n v="3"/>
    <n v="1"/>
    <n v="17500.5"/>
    <x v="0"/>
  </r>
  <r>
    <n v="1"/>
    <s v="数据客服"/>
    <s v="五险一金"/>
    <s v="职位月薪"/>
    <s v="4001-6000元/月"/>
    <d v="2018-04-08T09:01:00"/>
    <m/>
    <s v="不限"/>
    <s v="大专"/>
    <s v="1人"/>
    <s v="实习生，应届毕业生均可1.负责统计日常数据2.负责建立产品的核心用户群，并持续维护，建立有效的用户反馈通道3.对所负责的运营产品进行日常维护及数据跟踪，能有效的进行相关数据分析工作4.会简单的表格处理，沟通协调能力强5、对产品改进和用户体验改进提出建议；推动产品迭代更新。"/>
    <s v="上海闵行区华一实业大厦3楼316                                                        查看职位地图"/>
    <s v="100-499人"/>
    <s v="民营"/>
    <s v="基金/证券/期货/投资"/>
    <n v="4001"/>
    <n v="6000"/>
    <n v="1"/>
    <n v="3"/>
    <n v="1"/>
    <n v="3"/>
    <n v="0"/>
    <n v="1"/>
    <n v="5000.5"/>
    <x v="0"/>
  </r>
  <r>
    <n v="1"/>
    <s v="资深职位分析师"/>
    <s v="节日福利"/>
    <s v="职位月薪"/>
    <s v="10000-20000元/月"/>
    <d v="2018-04-07T15:51:49"/>
    <m/>
    <s v="3-5年"/>
    <s v="大专"/>
    <s v="1人"/>
    <s v="工作职责：1. 对接客户，沟通职位需求，完善职位调研，在平台发布职位；2. 深度挖掘客户需求，了解客户公司组织架构；3. 制作猎头操作手册，指导猎头做单；4. 向猎头推送职位，保证接单猎头数量；5. 按照工作流程完成客户交付，做好应收账款管理；6. 完成KPI各项指标。岗位要求：1.大专以上学历，3年以上猎头经验，1年以上互联网或者金融行业KA大客户对接经验；2.有非常强的交付能力，精通互联网或者金融行业常规职位；3.能迅速理解互联网和金融行业各个职位的招聘重点以及找人方向，熟悉互联网或者金融行业大客户之间所对应的职级及薪资；4.具备良好的沟通协调能力、注重细节、有责任心、自我推动力强、积极主动、有较好的解决问题的能力；5.具备良好的职业道德意识和行为操守。"/>
    <s v="北京市朝阳区建国门外大街2号银泰中心C座1901                                                        查看职位地图"/>
    <s v="500-999人"/>
    <s v="民营"/>
    <s v="互联网/电子商务"/>
    <n v="10000"/>
    <n v="20000"/>
    <n v="4"/>
    <n v="3"/>
    <n v="1"/>
    <n v="4"/>
    <n v="0"/>
    <n v="0"/>
    <n v="15000"/>
    <x v="0"/>
  </r>
  <r>
    <n v="1"/>
    <s v="生物学研究员（药物分析）"/>
    <s v="五险一金"/>
    <s v="职位月薪"/>
    <s v="70001-100000元/月"/>
    <d v="2018-04-08T08:39:05"/>
    <m/>
    <s v="不限"/>
    <s v="不限"/>
    <s v="5人"/>
    <s v="岗位职责：1. 体内药物代谢实验及数据分析2. 应用液质联用方法，进行生物样品中的药物及代谢产物分析，协同药理研究部门人员进行PK/PD相关性研究3. 利用分析的相关仪器（HPLC,LC/MS/MS）看药效在体内的反应，药效浓度的检测（动物的血液、组织等）4. 收集整理实验数据，撰写实验方案及实验报告任职要求：1、药物分析，药代动力学，药物代谢，药物化学，天然药物化学，药理学等相关专业硕士或博士学历；2、熟悉临床前药代动力学实验方案设计和操作；3、熟悉药代动力学软件和计算方法；4、掌握液相色谱－质谱联用等相关技术；5、 热爱医药研发行业，诚实守信，具有较强的责任感；6、快速学习能力和适应能力，专业知识和理论功底扎实；7、 较好的分析能力、沟通协调能力和团队合作精神，有领导力；8、良好的英语听、说、读、写能力。"/>
    <s v="北京市经济技术开发区泰河路6号                                                        查看职位地图"/>
    <s v="1000-9999人"/>
    <s v="外商独资"/>
    <s v="医疗设备/器械"/>
    <n v="70001"/>
    <n v="100000"/>
    <n v="1"/>
    <n v="2"/>
    <n v="5"/>
    <n v="5"/>
    <n v="7"/>
    <n v="0"/>
    <n v="85000.5"/>
    <x v="0"/>
  </r>
  <r>
    <n v="1"/>
    <s v="语义分析师"/>
    <s v="节日福利"/>
    <s v="职位月薪"/>
    <s v="10001-15000元/月"/>
    <d v="2018-04-03T08:38:51"/>
    <m/>
    <s v="不限"/>
    <s v="本科"/>
    <s v="1人"/>
    <s v="岗位职责：1、根据需求完成舆情平台的语义分析工作，并负责平台上线后的语义维护工作；2、面向NLP技术迭代的各项质量评估工作，包括情感分析、命名实体识别、话题聚类、主题词提取、垃圾过滤、主题模型、知识库等。3、分类模型训练、调优及应用；4、语料库的添加与维护及词典维护工作；5、负责与项目经理、编辑团队的业务沟通，即时处理解决问题。任职要求：1、大学本科以上学历，计算机、信息管理、新闻、数据分析相关专业2、一年以上数据分析相关工作经验；3、良好的数据分析能力，有效把控数据的关键特征，并能通过规则的制定提升数据质量；4、了解自然语言处理、数据挖掘、机器学习领域的基本原理，具有数据标注、评测经验者优先；5、熟悉正则表达式；"/>
    <s v="金台西路2号人民日报社新媒体大楼17层"/>
    <s v="100-499人"/>
    <s v="国企"/>
    <s v="IT服务(系统/数据/维护)"/>
    <n v="10001"/>
    <n v="15000"/>
    <n v="1"/>
    <n v="4"/>
    <n v="1"/>
    <n v="3"/>
    <n v="6"/>
    <n v="0"/>
    <n v="12500.5"/>
    <x v="0"/>
  </r>
  <r>
    <n v="1"/>
    <s v="it—数据工程师"/>
    <s v="住房补贴"/>
    <s v="职位月薪"/>
    <s v="4001-6000元/月"/>
    <d v="2018-04-08T09:43:39"/>
    <m/>
    <s v="不限"/>
    <s v="大专"/>
    <s v="1人"/>
    <s v="我司位于深圳杨美地铁站旁200米，2016年开始开展海外亚马逊（全球最大的B2C平台）的业务。在过去不到两年时间里，公司业绩发展迅速，2016年旺季比平时增长5倍；同时，2017年比2016年增长5倍。公司需要增加一名数据分析员，助力公司快速发展，主要任务为：1、电商平台算法测试，研究并优化IT化运营的技术手段。2、数据信息采集与分析，为电商运营提供数据支持；任职资格：1，对数据敏感，能用excel等工具分析运营数据并提供相关建议；2，熟悉软件编程，具备通过程序解决重复性工作的能力；3，具备一定的电脑/网络硬件维护的知识和相关工作经验者的优先。福利待遇：1、大小周工作制(7小时)2、缴纳社保公积金；五险（养老、医疗、失业、工伤、生育）。3、法定节假日按照国家规定执行，依法享有国家规定的各种带薪休假（如年休假、婚假、产假、病假等）。4、提供完善的职业培训和晋升空间。地址：深圳市龙岗区坂田杨美村布龙路450号金方华电商园地铁：杨美站C出口直走100米工作地址龙岗区坂田街道杨美布龙路450号金方华电商园2栋403"/>
    <s v="龙岗区坂田街道杨美布龙路450号金方华电商园2栋403                                                        查看职位地图"/>
    <s v="20-99人"/>
    <s v="民营"/>
    <s v="贸易/进出口"/>
    <n v="4001"/>
    <n v="6000"/>
    <n v="1"/>
    <n v="3"/>
    <n v="1"/>
    <n v="2"/>
    <n v="0"/>
    <n v="0"/>
    <n v="5000.5"/>
    <x v="0"/>
  </r>
  <r>
    <n v="1"/>
    <s v="python数据工程师"/>
    <s v="创业公司"/>
    <s v="职位月薪"/>
    <s v="10000-20000元/月"/>
    <d v="2018-04-08T09:40:56"/>
    <m/>
    <s v="1-3年"/>
    <s v="本科"/>
    <s v="1人"/>
    <s v="岗位职责：1. 负责公司数据产品的设计开发维护；2. 文本挖掘算法的研发，包括文本分类，情感分析等，对舆情数据实现去重、个性化标签等；3. 负责业务数据的统计分析；4. 编写相应开发和使用文档、配置管理文档。任职要求：1. 本科及以上毕业，数学、统计、计算机、信息科学等相关专业；2. 2年以上python或者Java开发经验；3. 熟练使用sklearn 、tensorflow等机器学习、深度学习框架；4. 熟练使用数据分析包，如numpy、pandas等；5. 熟悉常用数据库，如mysql、redis和mongo等；6. 熟悉Linux环境及Shell常用命令；7. 思维严谨，逻辑清晰，善于沟通；8. 有机器学习数据挖掘或爬虫项目经验的优先考虑，熟悉Hadoop生态的优先考虑"/>
    <s v="上海普陀区陕西北路1388号银座企业中心"/>
    <s v="20-99人"/>
    <s v="民营"/>
    <s v="基金/证券/期货/投资"/>
    <n v="10000"/>
    <n v="20000"/>
    <n v="3"/>
    <n v="4"/>
    <n v="1"/>
    <n v="2"/>
    <n v="0"/>
    <n v="1"/>
    <n v="15000"/>
    <x v="0"/>
  </r>
  <r>
    <n v="1"/>
    <s v="数据库工程师"/>
    <s v="五险一金"/>
    <s v="职位月薪"/>
    <s v="10001-15000元/月"/>
    <d v="2018-04-04T09:32:58"/>
    <m/>
    <s v="1-3年"/>
    <s v="不限"/>
    <s v="1人"/>
    <s v="岗位职责：1、负责Greenplum数据库集群的部署、配置、调优、巡检、故障处理、安全管理与日常维护； 2、负责数据库应急预案、移植/备份/恢复策略方案的制定与实施；3、简化工作脚本编写；4、研究数据库相关新技术。 任职资格：1、熟练sql编写复杂查询；2、熟悉数据分析常规方法；3、熟悉Unix/Linux环境命令，以及Shell/Perl脚本编程， 了解mpp；4、有较强的业务理解能力，能快速将业务问题转化成具体的技术解决方案；5、大学专科及以上学历，计算机等相关专业；"/>
    <s v="普陀区中江路889弄17楼                                                        查看职位地图"/>
    <s v="100-499人"/>
    <s v="股份制企业"/>
    <s v="计算机软件"/>
    <n v="10001"/>
    <n v="15000"/>
    <n v="3"/>
    <n v="2"/>
    <n v="1"/>
    <n v="3"/>
    <n v="4"/>
    <n v="0"/>
    <n v="12500.5"/>
    <x v="0"/>
  </r>
  <r>
    <n v="1"/>
    <s v="数据库开发"/>
    <s v="五险一金"/>
    <s v="职位月薪"/>
    <s v="6000-9000元/月"/>
    <d v="2018-04-08T09:53:05"/>
    <m/>
    <s v="1年以下"/>
    <s v="本科"/>
    <s v="3人"/>
    <s v="【岗位职责】1、负责公司开发平台日常维护、二次开发修改及升级工作；?2、使用后台数据库等工具进行数据分析、整理工作；3、采用系统维护方案保障系统的稳定运行；?4、使用相关测试工具对系统进行测试并撰写测试报告；5、为客户提供售前技术咨询讲解答疑并提供专业的人事管理软件安装、实施、培训及顾问工作；?6、起草项目实施方案，编制特定用户的系统使用说明手册。【任职要求】1、专科及以上学历计算机专业；2、必须熟练掌握SQL Server 或 MY SQL 两者中的其中一种(此点不适者勿扰)；3、了解软件架构体系，熟悉Microsoft SQL等数据库系统的安装、配置和优化设置，熟练操作数据库备份和恢复；4、能够理解软件设计中的表间关联关系，对常规程序进行的数据库操作有一定认识；?5、有较强的责任心以及团队意识、能够承受一定的工作压力。【加分项】1.有数据库开发工作经验或JS 开发经验者优先考虑； ? ? ? ? ? ? ? ? ? ? ? ? ?2.较好的方案写作能力加分； ? ? ? ? ? ? ? ? ? ? ? ?3.沟通能力强加分；【公司福利】※?入职即购五险一金给你最基础的保障，入职当月即为员工缴纳五险一金！※?周末双休??周末造起来！去恋爱、撩妹、学习、健身、发呆啊！※?弹性工作制???不管你是睡觉睡到日上三竿，还是想早点儿下班会基友，怎么开心怎么来！※?带薪假期享有带薪年假、婚假等公假~※?团建活动不定期组织活动放松身心，篮球羽毛球狼人杀、爬山瑜伽跳绳~快跟我们一起来互怼斗嘴！※?节日福利中秋、春节等重大节日、生日给你温馨的节日礼品关怀~※?生日惊喜???一年中最特别的日子，给你最美好的祝福！※?工作氛围中港合资，高颜值90后团队，福田CBC工作环境温馨愉悦※?晋升发展具备完整的晋升机制、集团员工评级机制、股权激励"/>
    <s v="深圳市福田区石厦街道新天世纪商务中心C座2407                                                        查看职位地图"/>
    <s v="500-999人"/>
    <s v="合资"/>
    <s v="电子技术/半导体/集成电路"/>
    <n v="6000"/>
    <n v="9000"/>
    <n v="2"/>
    <n v="4"/>
    <n v="3"/>
    <n v="4"/>
    <n v="3"/>
    <n v="0"/>
    <n v="7500"/>
    <x v="0"/>
  </r>
  <r>
    <n v="1"/>
    <s v="数据库开发"/>
    <s v="五险一金"/>
    <s v="职位月薪"/>
    <s v="8001-10000元/月"/>
    <d v="2018-04-04T09:10:30"/>
    <m/>
    <s v="不限"/>
    <s v="不限"/>
    <s v="5人"/>
    <s v="岗位职责：1.负责大数据分析需求设计和开发，包括数据集市、实时分析、数据展示等开发；2.负责数据接入、数据清洗、底层重构，业务主题建模等；3.负责深入业务，制定业务指标，反馈业务问题，为业务发展提供决策支持。岗位要求：熟练使用oracle等关系型数据，存储过程开发，函数开发。熟练使用Linux 常用命令有项目经验者优先考虑"/>
    <s v="北京东直门"/>
    <s v="500-999人"/>
    <s v="合资"/>
    <s v="计算机软件"/>
    <n v="8001"/>
    <n v="10000"/>
    <n v="1"/>
    <n v="2"/>
    <n v="5"/>
    <n v="4"/>
    <n v="3"/>
    <n v="0"/>
    <n v="9000.5"/>
    <x v="0"/>
  </r>
  <r>
    <n v="1"/>
    <s v="数据库工程师"/>
    <s v="五险一金"/>
    <s v="职位月薪"/>
    <s v="8000-12000元/月"/>
    <d v="2018-04-08T10:16:56"/>
    <m/>
    <s v="1-3年"/>
    <s v="本科"/>
    <s v="1人"/>
    <s v="工作职责：1.???? 数据库的日常维护和故障处理；2.???? 数据库备份还原策略的设计、实施和检查；3.???? 数据库用户权限的管理；4.???? 编写、管理数据库规范化文档；5.???? 负责SQL语句编写、审核与优化；6.???? 数据仓库开发，ETL工具使用，按需求整理、清洗元数据；7.???? 辅助数据分析，响应临时数据查询需求。8.???? Hadoop数据平台的管理?岗位要求：1、??? 计算机相关专业，本科（含）以上学历；2、??? 两年以上DBA工作经验或者大数据平台管理经验，有大数据开发经验者优先；3、??? 掌握Postgres, Mysql,Oracle 的基本运维；4、??? 熟练掌握Hive SQL/PL SQL语句编写和优化；5、??? 具备一定的ETL流程设计经验，能独立完成数据源分析工作；6、??? 有JAVA, python等脚本语言开发经验优先；7、??? 具有良好的学习能力、沟通能力、客户服务意识和团队合作精神；8、??? 具有强烈的进取精神和乐观的工作态度。工作地点：浦东新区金桥金穗路1055号（靠近12号线金海路站）福利待遇：周末双休+五险一金+带薪年假+餐饮补贴+节日福利+年终奖金+年终分红+专业培训+晋升机会"/>
    <s v="浦东新区金桥金穗路1055号（靠近12号线金海路站）                                                        查看职位地图"/>
    <s v="100-499人"/>
    <s v="合资"/>
    <s v="基金/证券/期货/投资"/>
    <n v="8000"/>
    <n v="12000"/>
    <n v="3"/>
    <n v="4"/>
    <n v="1"/>
    <n v="3"/>
    <n v="3"/>
    <n v="1"/>
    <n v="10000"/>
    <x v="0"/>
  </r>
  <r>
    <n v="1"/>
    <s v="Oracle数据库开发工程师"/>
    <s v="住房补贴"/>
    <s v="职位月薪"/>
    <s v="8000-15000元/月"/>
    <d v="2018-04-08T10:07:30"/>
    <m/>
    <s v="1-3年"/>
    <s v="本科"/>
    <s v="1人"/>
    <s v="岗位职责：   1.根据应用系统业务需求，使用存储过程、函数，进行接口的编写。   2.使用存储过程，进行数据分析、整理、数据报表的相关开发。   3.根据业务需求，能独立的分析相关需求，有表结构设计经验，按需提取数据。   4.数据库分析，调优，能读懂sql，定位问题并更正。 任职要求：   1.熟悉Oracle数据库，熟悉PL/SQL，能独立编写存储过程，函数，掌握使用PL/SQL Develop开发工具。   2.具有Oracle数据库软件开发相关开发经验，曾经有过金融同业项目、工作经验者优先。   3.具有报表相关的开发经验，熟练掌握窗口函数的使用，通过sql实现不同维度的报表处理。   4.具有较强的理解能力，能根据产生的问题，快速定位问题，分析产生问题的原因。   5.具有较强的责任心与客户服务意识，明确客户的相关业务需求。   6.具有良好的沟通能力及团队合作精神。   7.熟练掌握 PLSQL Develop 开发工具。  8.熟悉Liunx、AIX、HP-UNIX操作系统，熟悉Shell脚本；"/>
    <s v="上海市延安西路1600号禾森商务中心208-210室"/>
    <s v="20-99人"/>
    <s v="上市公司"/>
    <s v="计算机软件"/>
    <n v="8000"/>
    <n v="15000"/>
    <n v="3"/>
    <n v="4"/>
    <n v="1"/>
    <n v="2"/>
    <n v="2"/>
    <n v="0"/>
    <n v="11500"/>
    <x v="0"/>
  </r>
  <r>
    <n v="2"/>
    <s v="风控专员"/>
    <s v="每年多次调薪"/>
    <s v="职位月薪"/>
    <s v="4001-6000元/月"/>
    <d v="2018-03-30T15:15:48"/>
    <m/>
    <s v="不限"/>
    <s v="大专"/>
    <s v="3人"/>
    <s v="一、职位描述：1、飞单的检查；2、对业务团队藏买家、藏房源进行检查；3、对折佣申请进行核查；4、发现和核实假房源、假买家；5、泄盘核查；6、假带看核查；7、发现和核实公司内部其它存在的贪腐情况。1、规范业务团队操案过程；2、核查业务团队操案过程中是否有违规现象；3、制订公司制度、流程；二、岗位要求：1、大专以上学历（有经验者优先）；2、熟悉房产交易各个环节；3、有积极、主动的工作意识；4、有敏锐的洞察力，通过细节发现内部违规的线索；5、能建立和不断完善流程的能力；7、较强的执行力和逻辑思维能力。8、具备良好的沟通能力三、其他福利：1.五险一金；带薪年假、年底双薪及法定假期；2.完善的培训机制，合理的晋升空间，入职后一对一帮带总部地址：上海市徐汇区零陵路583号海洋石油大厦3楼交通路线：☆ 地铁4号线（上海体育场站2号口出前行300米）☆ 地铁7号线（东安路站3号口出右转500米）"/>
    <s v="上海市徐汇区零陵路583号海洋石油大厦3楼                                                        查看职位地图"/>
    <s v="1000-9999人"/>
    <s v="外商独资"/>
    <s v="互联网/电子商务"/>
    <n v="4001"/>
    <n v="6000"/>
    <n v="1"/>
    <n v="3"/>
    <n v="3"/>
    <n v="5"/>
    <n v="7"/>
    <n v="0"/>
    <n v="5000.5"/>
    <x v="1"/>
  </r>
  <r>
    <n v="2"/>
    <s v="聘外汇风控项目总监"/>
    <s v="五险一金"/>
    <s v="职位月薪"/>
    <s v="20001-30000元/月"/>
    <d v="2018-04-03T10:34:28"/>
    <m/>
    <s v="3-5年"/>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二、岗位简介及岗位要求：金均由公司提供。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s v="500-999人"/>
    <s v="合资"/>
    <s v="基金/证券/期货/投资"/>
    <n v="20001"/>
    <n v="30000"/>
    <n v="4"/>
    <n v="3"/>
    <n v="1"/>
    <n v="4"/>
    <n v="3"/>
    <n v="1"/>
    <n v="25000.5"/>
    <x v="1"/>
  </r>
  <r>
    <n v="2"/>
    <s v="高级风控"/>
    <s v="五险一金"/>
    <s v="职位月薪"/>
    <s v="15000-25000元/月"/>
    <d v="2018-04-08T10:14:34"/>
    <m/>
    <s v="1-3年"/>
    <s v="本科"/>
    <s v="1人"/>
    <s v="岗位职责：1、负责供应链金融风控体系建设和优化；2、对信贷项目的所有资料进行审核，并出具审核意见，负责项目风险的识别、评估、监测、控制和报告；3、负责对供应链金融项目进行合法性、合规性和真实性的审查等；4、根据调查材料、实地核查资料，分析借款人及项目的优势和风险，并提出风控措施；5、对供应链金融各项产品提出优化建议。6、能够针对不同的产品，设计风控体系，并提出风险承受能力和重要风险限额指标方案；任职要求：1、本科学历，2年以上经验，2年以上的风控工作经验，有银行经历、保理公司、融资租赁公司、担保公司、小贷公司、证券经历者优先考虑；2、熟悉全球供应链金融，在线供应链金融的风险控制；3、精通预付/应付类融资产品，货押类融资产品，应收账款类融资产品，并能独立进行相关的风险方案设置并执行；4、熟悉国内主要物流企业的金融产品，实际从事过相关国际、国内贸易融资的执行或者风控工作，例如汽车金融、钢铁金融、融资租赁等产品。5、具有敏锐的风险识别和判断能力，了解基本的风险计量方法和风险缓释技术；6、熟悉并理解现代互联网金融行业优先，愿意并能够开发探索基于互联网的征信和评级技术。"/>
    <s v="北京市海淀区莲花池东路39号西金大厦601"/>
    <s v="100-499人"/>
    <s v="股份制企业"/>
    <s v="保险"/>
    <n v="15000"/>
    <n v="25000"/>
    <n v="3"/>
    <n v="4"/>
    <n v="1"/>
    <n v="3"/>
    <n v="4"/>
    <n v="0"/>
    <n v="20000"/>
    <x v="1"/>
  </r>
  <r>
    <n v="2"/>
    <s v="风控主管"/>
    <s v="五险一金"/>
    <s v="职位月薪"/>
    <s v="8001-10000元/月"/>
    <d v="2018-04-03T10:33:35"/>
    <m/>
    <s v="1-3年"/>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s v="500-999人"/>
    <s v="合资"/>
    <s v="基金/证券/期货/投资"/>
    <n v="8001"/>
    <n v="10000"/>
    <n v="3"/>
    <n v="3"/>
    <n v="1"/>
    <n v="4"/>
    <n v="3"/>
    <n v="1"/>
    <n v="9000.5"/>
    <x v="1"/>
  </r>
  <r>
    <n v="2"/>
    <s v="风控专员J11480"/>
    <s v="节日福利"/>
    <s v="职位月薪"/>
    <s v="6001-8000元/月"/>
    <d v="2018-04-04T09:52:33"/>
    <m/>
    <s v="1-3年"/>
    <s v="本科"/>
    <s v="2人"/>
    <s v="岗位职责：1.确保遵循风控政策完成经各类渠道递交的贷款审核申请2.核实客户资质状况，并通过反欺诈手段确保贷款的真实性3.通过各种途径和资源，如：大数据、征信、电核、家访等措施，分析风险要点，出具贷款审核报告4.了解公司风控部门的合规条例，并严格贯彻执行5.完成公司因业务发展所设置的各类工作指标任职要求：本科，具有1年同业或者信贷行业工作经验"/>
    <s v="上海市浦东新区杨高南路799号陆家嘴世纪金融广场 3号楼12F"/>
    <s v="1000-9999人"/>
    <s v="上市公司"/>
    <s v="互联网/电子商务"/>
    <n v="6001"/>
    <n v="8000"/>
    <n v="3"/>
    <n v="4"/>
    <n v="2"/>
    <n v="5"/>
    <n v="2"/>
    <n v="0"/>
    <n v="7000.5"/>
    <x v="1"/>
  </r>
  <r>
    <n v="2"/>
    <s v="风控文员"/>
    <s v="14薪"/>
    <s v="职位月薪"/>
    <s v="4000-6000元/月"/>
    <d v="2018-04-08T10:55:05"/>
    <m/>
    <s v="不限"/>
    <s v="本科"/>
    <s v="2人"/>
    <s v="岗位职责：1、协助上级领导对新项目进行风险评估；2、对成熟项目进行项目管理，并作出相对的风险提示；3、根据项目情况实地考察；4、处理与项目相关的合同文件；5、对项目资料进行分类、整理、归档等；6、完成上级领导交办的其他工作。任职资格：1、本科及以上，会计学、财务、统计、经济学、金融学类相关专业；? （接受应届毕业生）2、工作细心、细腻具备较强的理解能力，沟通协调能力，逻辑思维能力；认真负责，态度端正，乐观向上，严守秘密；为人正直、责任心强，积极主动，灵活度高；薪酬及福利：您享有的薪酬：基本工资（面议）+交通/通讯补贴(200)+餐补(200)+全勤奖(200)+绩效奖金(根据当月工作表现评定)+过节费+社保+公积金+其他津贴等；（根据员工工作表现，入职一年内，每3个月可获得一次调薪机会，入职一年后，每6个月可获得一次调薪机会）；您的工作时间：10：00-12：00 ?13：30-18：00 周末双休；您享有的福利：生日补贴、员工聚餐、过节费、绩效奖金、年终奖等；您享受的假期计划：年假及国家法定节假日（含婚假、产假、陪产假等） ；关心您的生活品质：提供温馨、舒适的办公环境 ；关心您的成长与发展：学习机会、内部培养与提升 ；为您安排阳光活动计划：员工活动、旅游等；为您提供健康和保健福利：社保、住房公积金、住房补贴；"/>
    <s v="南山区茶光路与创科路交汇处波顿科技园B座13层                                                        查看职位地图"/>
    <s v="20-99人"/>
    <s v="民营"/>
    <s v="银行"/>
    <n v="4000"/>
    <n v="6000"/>
    <n v="1"/>
    <n v="4"/>
    <n v="2"/>
    <n v="2"/>
    <n v="0"/>
    <n v="0"/>
    <n v="5000"/>
    <x v="1"/>
  </r>
  <r>
    <n v="2"/>
    <s v="金融风控师、助理（20万年薪）"/>
    <s v="五险一金"/>
    <s v="职位月薪"/>
    <s v="10001-15000元/月"/>
    <d v="2018-04-07T10:43:34"/>
    <m/>
    <s v="1-3年"/>
    <s v="大专"/>
    <s v="6人"/>
    <s v="请认真阅读招聘信息，再确定投递简历盈利——游走在投资与投机之间，徜徉于现实与理想之巅，它是人类社会对于资金和心理博弈的最直接体现，完美的展现了灵长类之魂创造与行动的宣言，是你实现人生理想的最后一环。嘉诺控股集团有您期望的金融高端职位就业的机会;这里是北京金融投资创新企业培育基地；这里是国家人力资源和社会保障部授予的金融外汇投资分析师北京地区考试中心；这里有指引您进入金融领域的梦想导师;这里有助您完成稳定盈利梦想的核心交易及训练体系;您没有经验，这里有交易启蒙的课程；您缺乏技能，这里有专业实战的交易技巧；您曾经亏损，这里有扭亏为盈的交易策略；……无论您是没做过交易的朋友，还是曾今做过或者现在正在做金融交易的朋友，嘉诺控股集团都诚挚欢迎您来共同交流探讨，也许我们的课程给您更深的启发，也许您的建议让我们再次进步。【注】:无需风控员外出寻找客户，只需控制操作公司账户即可【培养方式】公司对于没有交易经验，却对金融衍生品操作有兴趣者，提供正规统一的免费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发掘每一位学员的交易潜力。【学习目标】1、职业下单员：技术全面，心态平稳。2、实用型策略分析师：基本面分析与技术分析相结合，为客户提供参考性强，时效性强，准确性高的策略服务。3、实战型交易讲师：“做我所讲，讲我所做。”将理论和实践紧密结合在一起，与更多的人进行分享。通过系统的学习和训练，所有学员将逐渐具备以下的能力1、具备严格的资金管理能力、风险控制能力，养成良好的交易习惯；2、提高系统思维能力，打造符合自身性格特点及操作风格的交易系统；3、通过学习，达到独立判断和选择交易的机会、具备自如掌控一定规模资金的操作能力；4、具备基本的团队交易规则和团队协作的能力；5、了解国际金融最前沿交易技术及程序化交易管理流程；【面试要求】不提供视频或者电话面试，只能到北京参加一对一面试，无复试，无笔试，不能来北京者请勿投递，面试通过后培训可做延期。【职位要求】1、金融专业优先，培训期间有大量的空余时间；2、热爱金融、对金融经济知识感兴趣；3、有很强的执行力，自制力强，日常生活有规律、有计划；4、有较强的学习能力和新知识的接受能力；5、对于基础薄弱或者无经验者有专业的入职培训；【晋升条件】1：初级稳定连续三个月的月盈利12%晋升为公司中级。2：中级稳定连续三个月的月盈利12%晋升为公司高级。【岗位职责】1、正式成为公司的员工之后，负责公司指定账户的资金运作，在稳定盈利的基础之上会逐步增加操作资金。2、以稳定且合理的盈利方式为前提，及时盈利，每月完成公司规定的盈利目标，并在此基础上争取创造更多的盈利。3、定期上交盈利报告，报告时间每月一次。【薪资待遇】初级待遇：基本工资6000起+提成20%+五险+双休+旅游+奖金+福利;（月收入大约11000--16000）中级待遇：基本工资10000起+提成20%+五险+双休+旅游+奖金+福利;（月收入大约16000-26000）高级待遇：基本工资15000起+提成20%+五险+双休+旅游+奖金+福利;（月收入30000以上）公司地址：北京市朝阳区建外SOHO东区 9号楼25层乘车路线：地铁10号线或1号线国贸站C口出 或公交到大北窑南公司网址：http://www.garnorfx.com面试经理：徐经理联系预约电话：17731368886工作地址：北京市朝阳区东三环中路39号院建外SOHO_9号楼_16层1601"/>
    <s v="北京市朝阳区国贸建外SOHO东区9楼16层1601"/>
    <s v="100-499人"/>
    <s v="股份制企业"/>
    <s v="基金/证券/期货/投资"/>
    <n v="10001"/>
    <n v="15000"/>
    <n v="3"/>
    <n v="3"/>
    <n v="6"/>
    <n v="3"/>
    <n v="4"/>
    <n v="1"/>
    <n v="12500.5"/>
    <x v="1"/>
  </r>
  <r>
    <n v="2"/>
    <s v="风控专员"/>
    <s v="节日福利"/>
    <s v="职位月薪"/>
    <s v="6001-8000元/月"/>
    <d v="2018-04-07T21:47:05"/>
    <m/>
    <s v="无经验"/>
    <s v="中专"/>
    <s v="2人"/>
    <s v="薪资待遇：风控专员：底薪6000+%30业绩提成（薪资6000—10000）风控主管：底薪8000+%30业绩提成（薪资8000—15000）风控经理：底薪15000+%30业绩提成（薪资20000—50000）首席风控经理：面谈岗位职责：1、 项目风险管控、经营风险分析；2、 规划设计风险管理框架、制度、流程，制定风险管理的各项制度和岗位职责；3、 负责项目评审、产品风控评估，进行数据采集、数据分析，资信评估，提出风险防范措施，提交风险评审报告；4、 关注经济金融信息，及时根据政策形势研究分析业务运营中出现的潜在问题，形成风控建议供管理层决策；5、 承担培训职责，对业务人员进行专业培训和辅导，提高业务人员的工作技能和风险防范意识。任职要求：1、 具备相当的风险管理理论基础，熟悉各种风险控制模型；2、 具备较高的企业财务管理知识，对企业财务真伪具有较高洞察力；3、 熟知企业投融资风险；4、 具备较强的沟通能力。联系人事经理：王蓉 13691560191"/>
    <s v="北京市朝阳区工体东路20号百富国际大厦A座8层8D"/>
    <s v="100-499人"/>
    <s v="民营"/>
    <s v="基金/证券/期货/投资"/>
    <n v="6001"/>
    <n v="8000"/>
    <n v="0"/>
    <n v="1"/>
    <n v="2"/>
    <n v="3"/>
    <n v="0"/>
    <n v="1"/>
    <n v="7000.5"/>
    <x v="1"/>
  </r>
  <r>
    <n v="2"/>
    <s v="风控数据分析师J11839"/>
    <s v="健身俱乐部"/>
    <s v="职位月薪"/>
    <s v="10001-15000元/月"/>
    <d v="2018-04-04T09:52:33"/>
    <m/>
    <s v="不限"/>
    <s v="不限"/>
    <s v="999人"/>
    <s v="岗位职责：1. 负责外部数据的测试及数据策略分析，包括业务数据的提取、处理、分析，撰写分析报告等；2. 对于部门内需求提供数据支持，对于风险规则配置提供建议；3. 根据对业务的深度理解，对数据进行深入挖掘；4. 对数据策略及数据项目的实施进行跟踪和管理；5. 完成领导交办的其他工作；6. 工作地点上海。任职要求：1、统招本科及以上学历，数学、统计学、数量经济学、运筹学、计算机等相关专业；2、熟练使用SAS、Python至少一种，使用时间至少一年以上；3、熟练使用SQL语言及Excel；4、1年以上风险数据分析经验，有互联网金融、汽车金融、银行、小贷等金融机构或公司数据分析经验优先；5、对个人信用风险有较深入的理解，有信贷风险规则设计或信用评分经验优先。6. 优秀的分析能力、学习能力、逻辑思维、沟通能力及书面表达能力。"/>
    <s v="上海市浦东新区杨高南路799号陆家嘴世纪金融广场 3号楼12F"/>
    <s v="1000-9999人"/>
    <s v="上市公司"/>
    <s v="互联网/电子商务"/>
    <n v="10001"/>
    <n v="15000"/>
    <n v="1"/>
    <n v="2"/>
    <n v="999"/>
    <n v="5"/>
    <n v="2"/>
    <n v="0"/>
    <n v="12500.5"/>
    <x v="1"/>
  </r>
  <r>
    <n v="2"/>
    <s v="金融风控总监"/>
    <s v="五险一金"/>
    <s v="职位月薪"/>
    <s v="30001-50000元/月"/>
    <d v="2018-04-03T10:33:35"/>
    <m/>
    <s v="3-5年"/>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4、有很强的数据运算能力及宏观经济数据分析能力5、公司提供完善的免费提高培训"/>
    <s v="北京市朝阳区东三环中路9号富尔大厦15层1505（中央电视台对面）                                                        查看职位地图"/>
    <s v="500-999人"/>
    <s v="合资"/>
    <s v="基金/证券/期货/投资"/>
    <n v="30001"/>
    <n v="50000"/>
    <n v="4"/>
    <n v="3"/>
    <n v="1"/>
    <n v="4"/>
    <n v="3"/>
    <n v="1"/>
    <n v="40000.5"/>
    <x v="1"/>
  </r>
  <r>
    <n v="2"/>
    <s v="风控终审-企业贷"/>
    <s v="五险一金"/>
    <s v="职位月薪"/>
    <s v="10001-15000元/月"/>
    <d v="2018-04-08T10:34:12"/>
    <m/>
    <s v="3-5年"/>
    <s v="本科"/>
    <s v="2人"/>
    <s v="岗位职责：1、负责调取、审查申请客户的贷款资质，分析、判断申请客户的风险情况；2、按预设标准评审，撰写客户/企业信用调查报告及结论，并根据相应辅助材料对客户进行等级评定；3、对进件贷款客户进行整体的风险把控与判断，规避风险，确定贷款额度.4、具有较强沟通与协调能力，以及良好的团队合作精神；5、工作严谨负责、敬业务实；任职要求：1、5年以上商贷审核经验，财务、金融类相关专业本科学历，硕士优先考虑；2、具有较强的信息捕捉和分析能力和文字表达能力，具有一定的财务分析能力；3、能够接受短期出差工作；4、具备一定的心理素质与社会经验，具备一定的沟通能力；5、有强烈的团队意识与合作精神。"/>
    <s v="闸北区永和路318弄东方环球企业中心16号楼"/>
    <s v="1000-9999人"/>
    <s v="民营"/>
    <s v="基金/证券/期货/投资"/>
    <n v="10001"/>
    <n v="15000"/>
    <n v="4"/>
    <n v="4"/>
    <n v="2"/>
    <n v="5"/>
    <n v="0"/>
    <n v="1"/>
    <n v="12500.5"/>
    <x v="1"/>
  </r>
  <r>
    <n v="2"/>
    <s v="客服专员/风控专员"/>
    <s v="每年多次调薪"/>
    <s v="职位月薪"/>
    <s v="5000-7500元/月"/>
    <d v="2018-04-08T10:57:13"/>
    <m/>
    <s v="不限"/>
    <s v="大专"/>
    <s v="2人"/>
    <s v="1：客户资料录入，辨识资料真实性；2：客户合同讲解，费率讲解，指导客户签订合同；3：客户资信情况分析，资料、信息核查，信用教育；4：提醒客户还款，对还款困难客户指引及督促；5：资料整理归档；6：学习风控知识，提升个人能力有P2P，信贷、车贷、金融行业工作经验优先，对头脑灵活，愿意学习，热爱金融风控行业的无经验人士可考察择优录取。联系电话：010-67082030联系电话："/>
    <s v="北京市东城区崇外大街11号新成文化大厦B座714                                                        查看职位地图"/>
    <s v="20-99人"/>
    <s v="上市公司"/>
    <s v="互联网/电子商务"/>
    <n v="5000"/>
    <n v="7500"/>
    <n v="1"/>
    <n v="3"/>
    <n v="2"/>
    <n v="2"/>
    <n v="2"/>
    <n v="0"/>
    <n v="6250"/>
    <x v="1"/>
  </r>
  <r>
    <n v="2"/>
    <s v="风控主管/专员+上升空间+双休"/>
    <s v="创业公司"/>
    <s v="职位月薪"/>
    <s v="6000-12000元/月"/>
    <d v="2018-03-20T18:05:07"/>
    <m/>
    <s v="1-3年"/>
    <s v="本科"/>
    <s v="1人"/>
    <s v="岗位职责：1、平台借款人认证与资料审核，审核借款人的资料是否齐全并判断材料的真实性；2、电话、网络、征信等考察客户，收集其他必要文件和信息，为贷款决策提供必要依据；3、对申请贷款的客户进行调查，分析风险，撰写审查报告，提出合理的审批建议；4、协助贷后工作，整理客户相应的贷后数据；5、客户资料脱敏处理，配标；满标后复核放款，档案资料的管理，归档；6、参加部门培训及相关学习内容；7、领导安排的其它工作。重点必须条件：从事过车商贷风控或红本房产风控，包括不限于红本抵押、红本质押、红本担保等风控。银行一年以上经验优先岗位要求：1、统招大专及以上学历，金融、经济、法律等相关专业毕业者优先；2、1年以上相关工作经验，1年以上银行信贷风险管理相关工作经验；3、熟悉风险管理制度，有较强的风险控制意识，保密意识强；4、条理清楚，思维敏捷，有较强的沟通能力及当面谈判能力；5、必须条件：在中国任一银行系统风控岗位工作1年以上。福利：1、公司入职就购买社保。2、依法享受法定节假日、年休假等带薪假日；3、员工旅游，聚餐联谊会；4、学习文化、培训提升；5、推荐理财。内部奖励；6、入职即签劳动合同，属于公司正式员工编制。7、上班时间:9:00-12:00 ?13:40-17:40"/>
    <s v="深圳市罗湖区沿河北路1002号瑞思国际大厦A座2202室                                                        查看职位地图"/>
    <s v="20-99人"/>
    <s v="民营"/>
    <s v="互联网/电子商务"/>
    <n v="6000"/>
    <n v="12000"/>
    <n v="3"/>
    <n v="4"/>
    <n v="1"/>
    <n v="2"/>
    <n v="0"/>
    <n v="0"/>
    <n v="9000"/>
    <x v="1"/>
  </r>
  <r>
    <n v="2"/>
    <s v="风控审批专员"/>
    <s v="每年多次调薪"/>
    <s v="职位月薪"/>
    <s v="4001-6000元/月"/>
    <d v="2018-04-04T16:59:09"/>
    <m/>
    <s v="不限"/>
    <s v="不限"/>
    <s v="1人"/>
    <s v="岗位职责：1、执行公司风控政策和风控制度；2、对申请人资料进行全方位的审查；3、对客户所提交资料的真实性进行核查，防范欺诈风险；4、收集其他必要文件和信息，为放款决策提供必要的依据；职位要求：1、专科及以上学历，法律、经济或金融专业优先；2、具有较强的分析能力和沟通能力，注重细节；3、办事沉稳、细心，思维活跃，工作原则性强；4、具备一定的理论素质，表达能力强，具有较强的洞察力和判断力。"/>
    <s v="上海市浦东新区福山路388号越秀大厦1106室"/>
    <s v="100-499人"/>
    <s v="民营"/>
    <s v="互联网/电子商务"/>
    <n v="4001"/>
    <n v="6000"/>
    <n v="1"/>
    <n v="2"/>
    <n v="1"/>
    <n v="3"/>
    <n v="0"/>
    <n v="0"/>
    <n v="5000.5"/>
    <x v="1"/>
  </r>
  <r>
    <n v="2"/>
    <s v="风控助理"/>
    <s v="14薪"/>
    <s v="职位月薪"/>
    <s v="4000-6000元/月"/>
    <d v="2018-04-08T10:55:05"/>
    <m/>
    <s v="1-3年"/>
    <s v="本科"/>
    <s v="3人"/>
    <s v="岗位职责：1、协助上级领导对新项目进行风险评估；2、对成熟项目进行项目管理，并作出相对的风险提示；3、根据项目情况实地考察；4、处理与项目相关的合同文件；5、学习独立完成项目《风险评估报告》；6、完成上级领导交办的其他工作。任职资格：1、本科及以上，会计学、财务、统计、经济学、金融学类相关专业；2、1-2年以上相关岗位及审计工作项目经验，具有审计或财务专业知识；3、熟悉审计工作的业务，能独立进行各项目的审计；4、熟悉国家相关财经法令法规，对财务管理、风险管理、内部控制有基本的认知；5、具备较强的理解能力，沟通协调能力，逻辑思维能力；认真负责，态度端正，乐观向上，严守秘密；为人正直、责任心强，积极主动，灵活度高；6、具有国有企业、IPO、债权、资产证券化等项目审计经验者优先；薪酬及福利：您享有的薪酬：基本工资（面议）+交通/通讯补贴(200)+餐补(200)+全勤奖(200)+绩效奖金(根据当月工作表现评定)+过节费+社保+公积金+其他津贴等；（根据员工工作表现，入职一年内，每3个月可获得一次调薪机会，入职一年后，每6个月可获得一次调薪机会）；您的工作时间：10：00-12：00 ?13：30-18：00 周末双休；您享有的福利：生日补贴、员工聚餐、过节费、绩效奖金、年终奖等；您享受的假期计划：年假及国家法定节假日（含婚假、产假、陪产假等） ；关心您的生活品质：提供温馨、舒适的办公环境 ；关心您的成长与发展：学习机会、内部培养与提升 ；为您安排阳光活动计划：员工活动、旅游等；为您提供健康和保健福利：社保、住房公积金、住房补贴；工作地址深圳南山区茶光路与创科路交汇处波顿科技园B座13层"/>
    <s v="深圳南山区茶光路与创科路交汇处波顿科技园B座13层                                                        查看职位地图"/>
    <s v="20-99人"/>
    <s v="民营"/>
    <s v="银行"/>
    <n v="4000"/>
    <n v="6000"/>
    <n v="3"/>
    <n v="4"/>
    <n v="3"/>
    <n v="2"/>
    <n v="0"/>
    <n v="0"/>
    <n v="5000"/>
    <x v="1"/>
  </r>
  <r>
    <n v="2"/>
    <s v="风控专员（对公授信审批）J11951"/>
    <s v="节日福利"/>
    <s v="职位月薪"/>
    <s v="6001-8000元/月"/>
    <d v="2018-04-04T09:52:33"/>
    <m/>
    <s v="1-3年"/>
    <s v="不限"/>
    <s v="3人"/>
    <s v="1. 根据企业项目审批流程和制度，评估和分析汽车业务板块风险租赁项目、关联公司租赁项目的可行性及风险情况，独立出具信审报告完成评审工作2. 负责融资租赁业务的统计归档工作，并对业务中产生的风险进行分析总结3. 配合完成风险预警机制和风险事故处理预案制定，与各个分公司团队人员保持紧密联系并给予风控支持4. 为公司业务决策提出风险评审建议以及对于潜在风险给予解决方案任职要求：1. 金融、审计、财会专业本科或以上学历2. 具有1年以上公司业务评审经历                                                                            3. 熟悉融资租赁交易结构、租赁模式、交易特点、产品特征                                                    4. 了解公司法、合同法、物权法、担保法等与公司业务有关的主要法律条款5. 具备较强的项目判断能力、项目分析能力、访调沟通能力6. 具备较强撰写评审报告文案写作能力；较强陈述评审项目表达能力                                              7. 思维缜密、反应敏捷、言语表达清晰能客观、公正、严谨处理工作事务"/>
    <s v="上海市浦东新区杨高南路799号陆家嘴世纪金融广场 3号楼12F"/>
    <s v="1000-9999人"/>
    <s v="上市公司"/>
    <s v="互联网/电子商务"/>
    <n v="6001"/>
    <n v="8000"/>
    <n v="3"/>
    <n v="2"/>
    <n v="3"/>
    <n v="5"/>
    <n v="2"/>
    <n v="0"/>
    <n v="7000.5"/>
    <x v="1"/>
  </r>
  <r>
    <n v="2"/>
    <s v="地产项目风控总监"/>
    <s v="五险一金"/>
    <s v="职位月薪"/>
    <s v="15000-20000元/月"/>
    <d v="2018-04-08T09:41:58"/>
    <m/>
    <s v="3-5年"/>
    <s v="本科"/>
    <s v="1人"/>
    <s v="岗位职责： 1、支持地产投资开发与并购，为合作开发及其他模式的土地获取提供合同方案设计与优化、合同文本拟定于完善等方面的专业支撑，推动投资拓展项目的高效、快速落地。 2、参与区域内拟获取项目的合同内审管理，为投资拓展部对项目的审核提供专业支持。 3、参与已签约项目合同履行的&amp;ldquo;投后&amp;rdquo;管理，及时排查履约风险。 任职要求： 1.、本科及以上学历，法学等相关专业； 2.、具备2年以上法律相关工作经验，有房地产企业投资部门工作经验更佳； 3.、具备良好的文字功底、合同起草修改能力，善于沟通交流，语言表达说服力强； 4.、诚实，严谨，责任心强，能承受较大的工作压力。"/>
    <s v="深圳市福田区免税商务大厦裙楼西03层                                                        查看职位地图"/>
    <s v="500-999人"/>
    <s v="民营"/>
    <s v="基金/证券/期货/投资"/>
    <n v="15000"/>
    <n v="20000"/>
    <n v="4"/>
    <n v="4"/>
    <n v="1"/>
    <n v="4"/>
    <n v="0"/>
    <n v="1"/>
    <n v="17500"/>
    <x v="1"/>
  </r>
  <r>
    <n v="2"/>
    <s v="8K五险一金高薪风控专员"/>
    <s v="每年多次调薪"/>
    <s v="职位月薪"/>
    <s v="8000-15000元/月"/>
    <d v="2018-04-08T10:27:44"/>
    <m/>
    <s v="不限"/>
    <s v="不限"/>
    <s v="3人"/>
    <s v="任职要求：北京福六作为国内的新锐资本机构坐拥北京CBD核心区，公司团队由来自海外或有多年金融投资经验的专业精英组成，立志缔造企业品牌价值致面临择业的毕业生们：你还在为刚出校园的不适应而垂头丧气，感到前路渺茫吗？还因为目前缺少工作经验而被善意拒绝吗？还在为别人的指责“高不成低不就”而伤心吗？那么现在，你就可以毫不犹豫来加入福六这个大家庭我们以培养90后年轻一代为目的，愿意为有梦想但是苦于没有平台的年轻人提供广大就职机会！欢迎同样有激情和梦想的你加入我们的团队！北京福六的优势：强培训：不怕你没经验公司有完备的培训体系，所有的管理人员均由基层培养；人才培养是我们最大的优势，为全员提供专业系统化的岗前带薪培训、岗中训练及管理力提升训练是我们的日常工作好发展：我们这里目前非常缺管理岗，入职即可参与晋升，达到考核要求可以直接通过公平公开的竞聘晋升到管理岗带团队强支持：拥有强大的专业支持能力，公司团队由来自海外或有多年金融投资经验的专业精英组成，立志缔造企业品牌价值，目前公司运营指数直线飙升，员工幸福度指数也不断上升。北京福六主要福利1.创业福利：工作满1-2年及以上，有资格成为福六分公司总监；2.职位晋升：最快1－2月晋升为基层管理岗位；3－5月晋升为主管、经理岗位；8－10月晋升为总监岗位；1-2年晋升为分公司总监、总经理等；3.薪资晋级：随着职位的晋升，每次薪资涨幅4000-5000；4.年终奖：公司每年年底根据企业经济效益与员工表现对在岗人员发放年终奖。5.节假日补助：端午、中秋、春节等传统节日公司统一发放礼品、福六家人聚餐等活动。6.生日福利：福六家人生日当天会有公司人事部代为颁发生日红包及福六所有人的祝福，部门庆祝生日等。7.感恩父母福利：公司每年年底寄送员工年终奖的一半给每一位员工父母，以及电话问候。年终旅游等8.社保福利：按国家社保法规定，为全体正式员工办理社会保险、医疗保险的全部险种。9.培训福利：每月均有不定期的各种培训，10月度表彰：只要是入职的北京福六家人，不管入职时间长短，每个月均可参与每月考核，月初进行上个月的表彰大会，对上个月考核的优秀员工及晋升员工进行红包鼓励或委任状颁发。13.旅游福利：福六不定期召集优秀员工集体出游，比如三亚、马尔代夫等。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员工具备：1、不管你来自哪里，学历是什么，我们希望你正直，待人真诚。2、无论你年龄大小，我们希望你有强烈的成功欲望，证明自己存在的价值。3、你一定要能吃苦，要勤奋，因为勤奋+思考才容易更快的成长。4、你一定要有团队意识，一个人可以走的很快，但不可能走得很远。5、你要懂得自律，如果现在还不能自律，那就让团队和环境来帮助你。6、拥有超强的执行力，一流的创意+三流的执行永远比不上三流创意+一流的执行。薪酬福利：1、薪酬：底薪7K-15K起加20%提成双休五险一金朝十晚五2、前期为期一周的带薪培训（补助每天100）3、后期自己操作熟练，家里有上网条件可以不用来公司坐班，弹性工作公司介绍北京福六作为国内的新锐资本机构坐拥北京CBD核心区，公司团队由来自海外或有多年金融投资经验的专业精英组成，立志缔造企业品牌价值致面临择业的毕业生们：你还在为刚出校园的不适应而垂头丧气，感到前路渺茫吗？还因为目前缺少工作经验而被善意拒绝吗？"/>
    <s v="北京朝阳区团结湖瑞辰国际7层0718"/>
    <s v="100-499人"/>
    <s v="合资"/>
    <s v="基金/证券/期货/投资"/>
    <n v="8000"/>
    <n v="15000"/>
    <n v="1"/>
    <n v="2"/>
    <n v="3"/>
    <n v="3"/>
    <n v="3"/>
    <n v="1"/>
    <n v="11500"/>
    <x v="1"/>
  </r>
  <r>
    <n v="2"/>
    <s v="风控专员"/>
    <s v="五险一金"/>
    <s v="职位月薪"/>
    <s v="4001-6000元/月"/>
    <d v="2018-04-08T10:14:34"/>
    <m/>
    <s v="无经验"/>
    <s v="本科"/>
    <s v="1人"/>
    <s v="岗位职责：1、客户合同的制作、签署、管理；2、风控部项目相关表格的制作及完善。3、 负责填写各种合同文本，保证客户资料的完整及真实性；4、 负责项目调研、客户材料审核工作；5、 负责还款、计息、逾期等数据统计工作；6、 负责办理风控部门领导人及公司领导交付的其他任务。任职要求：1、统招本科以上金融相关专业；从事信贷、风控、市场等优先考虑。2、工作积极主动，细致、踏实，有敏锐的风险防范意识；3、缜密的思维逻辑能力和财务分析能力；4、熟练使用Word、Excel、PPT等办公软件。"/>
    <s v="北京市海淀区莲花池东路39号西金大厦601"/>
    <s v="100-499人"/>
    <s v="股份制企业"/>
    <s v="保险"/>
    <n v="4001"/>
    <n v="6000"/>
    <n v="0"/>
    <n v="4"/>
    <n v="1"/>
    <n v="3"/>
    <n v="4"/>
    <n v="0"/>
    <n v="5000.5"/>
    <x v="1"/>
  </r>
  <r>
    <n v="2"/>
    <s v="车务管理（风控）"/>
    <s v="五险一金"/>
    <s v="职位月薪"/>
    <s v="8001-10000元/月"/>
    <d v="2018-04-08T09:50:26"/>
    <m/>
    <s v="5-10年"/>
    <s v="大专"/>
    <s v="1人"/>
    <s v="岗位职责：1、车辆租赁后的风险控制；2、负责公司GPS设备的统一招标及安装、监控等管理工作；3、负责监控单笔订单车辆的GPS安装激活工作；4、负责日常的车辆GPS监控并及时反馈问题，对异常设备进行维修更换；5、负责资产、资金逾期风控预警；6、相关数据统计、分析；7、车务相关的其他工作；任职要求：1、专科以上学历；2、3年以上相同岗位工作经验；3、熟悉车辆监控系统应用及相关法律经验；"/>
    <s v="北京市朝阳区博雅国际中心                                                        查看职位地图"/>
    <s v="100-499人"/>
    <s v="外商独资"/>
    <s v="租赁服务"/>
    <n v="8001"/>
    <n v="10000"/>
    <n v="5"/>
    <n v="3"/>
    <n v="1"/>
    <n v="3"/>
    <n v="7"/>
    <n v="0"/>
    <n v="9000.5"/>
    <x v="1"/>
  </r>
  <r>
    <n v="2"/>
    <s v="电话销售/客服/银行催收专员/风控员"/>
    <s v="五险一金"/>
    <s v="职位月薪"/>
    <s v="8001-10000元/月"/>
    <d v="2018-04-06T10:34:54"/>
    <m/>
    <s v="不限"/>
    <s v="不限"/>
    <s v="20人"/>
    <s v="职位介绍：1、受各大银行，金融机构委托，处理信用卡和小额贷款逾期账款；2、通过电话能够及时准确地掌握欠款情况，采取措施加速欠款回收；3、客观分析客户违约原因，正确判断客户的风险度；4、了解催收相关知识，掌握基础法律知识，具有较好的谈判能力；职位要求：1.有过呼叫中心、房产中介、或信用卡、保险销售经验。2.普通话标准，口齿清晰，聪明伶俐，熟练操作电脑；3.有过银行信用卡催收、信贷公司催收、法务催收相关工作经验2年者优先；；4.能承受较多的工作压力，有团队协作、独立解决问题的能力。5、完成上级交办的其他任务：晋升路径：初级催收员-中级催收员-高级催收员-资深催收员管理路线：催收专员-催收主管-催收经理我们可以提供：1、享受无责任无风险底薪2500-3800+700+奖金+节日费，每半年资基本工资提升200-300；综合6500以上2、月休八天，工作时间：9：00-18：00。3、工作地点：浦东新区北蔡镇御北路385号1号楼5楼；4、按国家规定缴纳社保，有带薪年假5、员工生日当月提供丰厚福利待遇6、公司定期开展员工素质培训，生日会，墙报，拓展活动等一系列主题活动"/>
    <s v="浦东新区北蔡镇御北路385号1号楼5楼                                                        查看职位地图"/>
    <s v="100-499人"/>
    <s v="民营"/>
    <s v="银行"/>
    <n v="8001"/>
    <n v="10000"/>
    <n v="1"/>
    <n v="2"/>
    <n v="20"/>
    <n v="3"/>
    <n v="0"/>
    <n v="0"/>
    <n v="9000.5"/>
    <x v="1"/>
  </r>
  <r>
    <n v="2"/>
    <s v="银行信贷部风控文员岗年薪10万（不做销售）"/>
    <s v="节日福利"/>
    <s v="职位月薪"/>
    <s v="5000-8000元/月"/>
    <d v="2018-03-27T16:37:44"/>
    <m/>
    <s v="不限"/>
    <s v="大专"/>
    <s v="30人"/>
    <s v="银行信贷部风控岗：在银行后台上班年薪8-10万，属于银行关联公司正式员工，5天8小时，行政班，双休岗位要求：全日制大专及以上学历，性别不限，专业不限，年龄20-30岁；普通话标准，需要有较好的学习能力，服务意识，保密、防范意识强。福利待遇：?5天8小时，行政班，双休?免费班车，罗湖/清水河/新洲/梅林关等区域有班车接送哦?有需要住宿的可提供员工住宿房源哦，设施齐全，拎包入职，费用自理?餐补1000块，公司有食堂，早餐十几个菜，中餐晚餐几十个菜，1000块你还不一定能吃完哦?五险一金（按深圳最高比例缴交，住房公积金由公司全额缴交，个人不承担）?过节费300-600元/次?开门红包3600元?年终奖5000-15000元?购物卡2000-3000元?免费健康体检?年度免费出游等。?商业团体保险等福利?拓宽员工职业发展通道，实现员工在专业及管理方向的提升?节日补贴、洗理补贴、生日补贴、住房补贴等；年假、婚假、全薪病假、产假、陪产假等全方位假期；行服免费订制、特殊关怀等。?转正后员工即具备进入员工序列评定的资格，序列晋级与工作表现直接挂钩，除此之外，每年开展管理骨干公开竞聘，培养管理型人才。工作地址：深圳市南山区招行后台"/>
    <s v="深圳市南山区南海大道1065南山大厦                                                        查看职位地图"/>
    <s v="1000-9999人"/>
    <s v="国企"/>
    <s v="专业服务/咨询(财会/法律/人力资源等)"/>
    <n v="5000"/>
    <n v="8000"/>
    <n v="1"/>
    <n v="3"/>
    <n v="30"/>
    <n v="5"/>
    <n v="6"/>
    <n v="0"/>
    <n v="6500"/>
    <x v="1"/>
  </r>
  <r>
    <n v="2"/>
    <s v="风控总监/首席风控官（网贷平台）"/>
    <s v="五险一金"/>
    <s v="职位月薪"/>
    <s v="35000-60000元/月"/>
    <d v="2018-04-08T10:16:04"/>
    <m/>
    <s v="5-10年"/>
    <s v="本科"/>
    <s v="1人"/>
    <s v="岗位职责：1、参与公司全面风险管理体系建设，制定各项业务的信贷政策方向；2、负责公司项目的准入、审核、审批等相关政策的建立及完善；3、负责公司项目的真实性、合法性进行审核及调查，出具审核意见，并提出风控措施；4、对已经实施的项目进行风险监测、风险预警，并制定贷后管理办法；5、根据市场变化、风险因素等，及时提供建议，调整和优化风险策略；6、负责把控在产品设计、运营流程等环节存在的潜在风险，并提出解决方案；7、公司安排的其他工作。 任职要求：1、金融、经济、法律或相关专业，本科以上学历；2、对网贷平台有深入了解，熟悉网贷平台风控流程及模式，有实际审批经验；3、了解预付类、应收账款类、货押类或消费金融类产品，并能独立进行风险方案的设计和执行；4、具有敏锐的风险识别和判断能力，了解基本的风险计量方法和风险缓释技术；5、5年以上银行、网贷平台、供应链金融公司、消费金融公司等相关经验；6、具备良好的沟通能力和组织协调能力。"/>
    <s v="北京市朝阳区酒仙桥路52号院东方科技园1号楼B座2层                                                        查看职位地图"/>
    <s v="100-499人"/>
    <s v="民营"/>
    <s v="互联网/电子商务"/>
    <n v="35000"/>
    <n v="60000"/>
    <n v="5"/>
    <n v="4"/>
    <n v="1"/>
    <n v="3"/>
    <n v="0"/>
    <n v="0"/>
    <n v="47500"/>
    <x v="1"/>
  </r>
  <r>
    <n v="2"/>
    <s v="风控及业务引导经理（金融业背景）"/>
    <s v="五险一金"/>
    <s v="职位月薪"/>
    <s v="15000-25000元/月"/>
    <d v="2018-04-08T09:39:26"/>
    <m/>
    <s v="3-5年"/>
    <s v="本科"/>
    <s v="1人"/>
    <s v="工作内容：1、根据集团战略目标和经营发展计划，协助搭建并维护集团风控管理与控制体系；2、负责根据内外部风险环境因素，组织开展项目投资尽调，业务风险审查，审核已拟定的风控方案，并督导落实；3、负责协助执行总裁根据集团风控管理工作需要，拓展外部信息渠道资源，逐步推进集团风控管理系统信息化平台建设；4、负责制定部门年度及月度工作计划；5、完成执行总裁交办的其他风控事项和工作。职位要求：1、本科211以上学历，金融/信托/券商/非标类私募基金行业从业3~5年；2、通过CPA考试者优先；3、熟练使用PPT、EXCEL等办公软件；4、对企业全面风险管理有较高的理论水平及丰富的实操经验，对投资和金融行业风险管理、客户授信、具有股权投资并购的尽调和风险控制工作有丰富的实操经验；5、具备较强的组织、沟通和协调能力，独立客观的思考和决断能力，较强的风险识别、分析、判断能力，敏锐的洞察力，逻辑思维清晰，善于解决问题，并有极强的组织性、原则性和保密性，较强的团队管理能力，良好的职业道德。"/>
    <s v="南山区阳光科创中心B座3501                                                        查看职位地图"/>
    <s v="20-99人"/>
    <s v="民营"/>
    <s v="互联网/电子商务"/>
    <n v="15000"/>
    <n v="25000"/>
    <n v="4"/>
    <n v="4"/>
    <n v="1"/>
    <n v="2"/>
    <n v="0"/>
    <n v="0"/>
    <n v="20000"/>
    <x v="1"/>
  </r>
  <r>
    <n v="2"/>
    <s v="高级风控专员/风控顾问J11027"/>
    <s v="节日福利"/>
    <s v="职位月薪"/>
    <s v="10001-15000元/月"/>
    <d v="2018-04-04T09:52:33"/>
    <m/>
    <s v="3-5年"/>
    <s v="本科"/>
    <s v="6人"/>
    <s v="1. 对高频流转的客户进行授信审批2. 利用多源大数据及打分模型，对客户进行风险评级3. 对客户银行流水等资质凭证进行量化处理及分析4. 分析客户授信生命周期数据，结合大数据预警指标持续监控客户风险5. 参与风控政策修订与施行项目、打分模型优化项目任职要求：1. 精通个人及小企业类信贷资产信用风险审查、分析、评级，具GMAC、晋城、丰田、汇丰、花旗等公司对公风控背景优先考虑。2. 善于利用、解读、交叉验证多源大数据，逻辑清晰，文字组织能力强3. 极强的协调沟通能力、口头表达能力、具备良好的服务意识4. 精通Excel使用，有数据统计分析项目经验者优先"/>
    <s v="上海市浦东新区杨高南路799号陆家嘴世纪金融广场 3号楼12F"/>
    <s v="1000-9999人"/>
    <s v="上市公司"/>
    <s v="互联网/电子商务"/>
    <n v="10001"/>
    <n v="15000"/>
    <n v="4"/>
    <n v="4"/>
    <n v="6"/>
    <n v="5"/>
    <n v="2"/>
    <n v="0"/>
    <n v="12500.5"/>
    <x v="1"/>
  </r>
  <r>
    <n v="2"/>
    <s v="风控高级专员/反欺诈专员J11938"/>
    <s v="节日福利"/>
    <s v="职位月薪"/>
    <s v="7000-12000元/月"/>
    <d v="2018-04-04T09:52:33"/>
    <m/>
    <s v="3-5年"/>
    <s v="本科"/>
    <s v="999人"/>
    <s v="深刻理解业务，做好风控预警，根据风险分析特征制定线上及贷中风险防控策略，实施、跟踪管理，对覆盖率及准确度负责对研究欺诈案件发展趋势，推动反欺诈策略、规则、报表逻辑的不断优化；制定及完善欺诈管理制度及具体操作流程，执行其他风控流程中规定的风控职责分析市场变化，总结各地区、各类型的欺诈案件特征及风险点带领团队完成年度任务任职要求：1. 大本及以上2. 3年及以上汽车金融/租赁行业背景，有反欺诈经验，具备超强的电核能力。制定过反欺诈相关政策，策略（优先）。3. 有较强的逻辑思维能力，具备数据挖掘，数据分析能力。4. 认真负责，严禁，品行端正，处事有原则。"/>
    <s v="上海市浦东新区杨高南路799号陆家嘴世纪金融广场 3号楼12F"/>
    <s v="1000-9999人"/>
    <s v="上市公司"/>
    <s v="互联网/电子商务"/>
    <n v="7000"/>
    <n v="12000"/>
    <n v="4"/>
    <n v="4"/>
    <n v="999"/>
    <n v="5"/>
    <n v="2"/>
    <n v="0"/>
    <n v="9500"/>
    <x v="1"/>
  </r>
  <r>
    <n v="2"/>
    <s v="风控专员（双休+五险一金+高薪）"/>
    <s v="五险一金"/>
    <s v="职位月薪"/>
    <s v="5000-8000元/月"/>
    <d v="2018-04-08T09:31:08"/>
    <m/>
    <s v="1-3年"/>
    <s v="本科"/>
    <s v="2人"/>
    <s v="岗位职责：1、负责银行/银联差错平台发起的查询、查复工作；2、负责银行/银联差错平台发起的调单、调单回复工作；3、根据银行/银联差错争议处理规范，依据公司业务流程，及时处理各类差错和争议事件；4、负责公司各部门及银行间协调沟通、确保相关差错争议业务的及时有效处理；5、及时发现并上报风险交易案件，跟踪风险交易处理流程及结果；6、与各销售部门对风险事件及差错业务的处理进行沟通。7、根据业务发展情况，协助主管完成内部流程优化制定及完善工作。任职要求：1、本科（含）以上学历，金融、经济、统计、计算机等相关专业；2、了解银联争议处理规则，具备良好的统计、分析能力和沟通协调能力；3、一年以上正式工作经历，有银行或第三方电子支付行业相关经验者优先；4、具有较强的学习能力、总结能力，能够迅速熟悉差错业务处理流程；5、具有较强的风险洞察能力和综合分析能力；6、具备较强的沟通协调能力、抗压能力;7、注重团队合作精神，且具备高度责任感。公司福利：假期安排：享有国家劳动法规定的各种节假日，公司另增多种带薪休假，丰富多类的节假日礼品福利！工作时间：朝九晚六（午休2小时）的工作时间，双休给您足够的休息时间！晋升平台：为优秀人才提供展现才能的大平台和晋升机会！薪酬福利：根据各岗位各人才的技能要求，提供富有竞争力的薪酬待遇！年终奖金：丰厚的年终奖金等您来拿！不仅限于年底双薪！社会福利：缴纳五险及住房公积金！员工福利：不定期举办员工文娱活动，员工生日、餐聚、聚会等各种腐败活动，丰富多彩的各类体育俱乐部、带薪年休假，年度体检、年度旅游。。。。好多活动福利等你来！办公环境：坐标天河区中轴线CBD，甲级办公楼，创新个性化的办公室风格，交通非常便利！这是一支欢乐热情开放的年轻团队，开放和创新的企业文化，等你一起来玩转职场！"/>
    <s v="广州市天河区天河路228号广晟大厦1101-1104室"/>
    <s v="100-499人"/>
    <s v="民营"/>
    <s v="互联网/电子商务"/>
    <n v="5000"/>
    <n v="8000"/>
    <n v="3"/>
    <n v="4"/>
    <n v="2"/>
    <n v="3"/>
    <n v="0"/>
    <n v="0"/>
    <n v="6500"/>
    <x v="1"/>
  </r>
  <r>
    <n v="2"/>
    <s v="风控专员"/>
    <s v="创业公司"/>
    <s v="职位月薪"/>
    <s v="4000-6000元/月"/>
    <d v="2018-04-08T10:12:23"/>
    <m/>
    <s v="1-3年"/>
    <s v="本科"/>
    <s v="1人"/>
    <s v="岗位描述：1、按照公司制度规定负责项目会议筹备、组织工作，记录、整理、归档会议纪要，并完成会议决议传达；2、按照要求收集各项企业资料，能看懂财务报表、银行流水，可以进行简单的数据统计工作；3、其他领导交办的工作。任职要求：大专以上学历，财务类、法学类专业优先，一年以上工作经验，薪酬4-5K，周末双休，上班时间9：00-18：00 ，22岁以上 ?薪资福利：1、五险一金，绩效奖金； 2、新人快速晋升，丰富的团队活动、生日礼品、年节礼品；? 培训及晋升空间： 3、完善的入职培训，创始人及骨干员工亲自讲解相关知识，学习更直接更快；4、工作后有不定期的培训（行业知识、产品设计、沟通技巧、职业素养等），个人成长迅速。"/>
    <s v="朝阳区东四环中路78号大成国际A2座1703                                                        查看职位地图"/>
    <s v="20-99人"/>
    <s v="民营"/>
    <s v="基金/证券/期货/投资"/>
    <n v="4000"/>
    <n v="6000"/>
    <n v="3"/>
    <n v="4"/>
    <n v="1"/>
    <n v="2"/>
    <n v="0"/>
    <n v="1"/>
    <n v="5000"/>
    <x v="1"/>
  </r>
  <r>
    <n v="2"/>
    <s v="基金风控经理"/>
    <s v="五险一金"/>
    <s v="职位月薪"/>
    <s v="10001-15000元/月"/>
    <d v="2018-04-08T09:34:00"/>
    <m/>
    <s v="3-5年"/>
    <s v="本科"/>
    <s v="1人"/>
    <s v="岗位职责：1， 根据公司风控体系要求，制定风险管控方案，构建业务风险评价及预防体系；2， 对公司各类投资项目的信用风险、市场风险和操作风险进行实质审查、分析与控制，参与项目尽调工作，制作项目风险审查备忘录，并对项目是否可行、关键风险点及建议采取的风控措施形成自己独立的判断；3， 组织对公司重大合同的审查和投资协议的审核，出具合规意见；4， 建立和实施业务风险追偿机制，定期走访项目，不断完善投后管理的制度及执行检视工作；5， 参与金融产品交易结构的搭建，提示存在的风险点；6， 对投资部门、融资部门各项操作的合规性行使独立监督审查权；7， 在出现重大问题时及时向风险控制委员会报送相关专项报告；8， 解答业务部门对于各类业务操作过程中的风控要求及各种疑难问题的咨询；9， 参与公司新业务开发的风险评估工作。任职要求：1， 5年以上证券、基金、信托等金融机构投资或风控工作经验，或3年以上资本市场法律服务工作经验；2， 金融、经济、财务、法学等相关专业本科及以上学历，其中第一学历须为21*/98*院校全日制本科；3， 熟悉产业基金、并购、投行、资管等业务，具备基金从业资格证或已经通过基金从业人员资格考试；4， 本岗位要求应聘人员具有法律专业学习或从业经历背景，具有丰富的项目审批、风险识别经验，熟悉金融行业运作流程和监管法律法规，熟悉股权投资风险控制相关法律法规和操作规程；5， 具有知名会计师事务所或律师事务所相关工作经验优先，具有法律职业资格、注册会计师等职业资格优先；6， 思维缜密、原则性强、责任心强，具有高度的职业道德。"/>
    <s v="三元桥                                                        查看职位地图"/>
    <s v="20-99人"/>
    <s v="民营"/>
    <s v="基金/证券/期货/投资"/>
    <n v="10001"/>
    <n v="15000"/>
    <n v="4"/>
    <n v="4"/>
    <n v="1"/>
    <n v="2"/>
    <n v="0"/>
    <n v="1"/>
    <n v="12500.5"/>
    <x v="1"/>
  </r>
  <r>
    <n v="2"/>
    <s v="风控总监（保理业务）"/>
    <s v="五险一金"/>
    <s v="职位月薪"/>
    <s v="15000-20000元/月"/>
    <d v="2018-04-08T10:11:17"/>
    <m/>
    <s v="3-5年"/>
    <s v="本科"/>
    <s v="1人"/>
    <s v="岗位职责：1、负责公司供应链金融风控体系建设，主要是保理业务风控体系建设；2、设计供应链金融产品的风控流程、模式和风险点把控，形成有效的供应链风控体系和相关风控制度、风控表单； ? ? ? ? ? ? ? ? ? ? ? ? ? ? ? ??3、负责对供应链金融项目（保理项目）进行合法性、合规性和真实性的审查等；4、根据调查材料、实地核查资料进行尽职调查，分析借款人及项目的优势和风险，并提出风控措施；5、负责反担保、增信、保证金等风控措施的设置；6、对项目贷款种类、金额、期限、费率、还款方式等提出建议；7、负责组织项目风控会的召开和统一风控审批意见；8、完成上级交待的其他工作。?任职要求：1、本科以上学历，金融、审计、财务、经济管理、法律或相关专业；?2、3年以上银行、供应链金融公司、保理公司、律师事务所等领域风控经理岗位，2年以上风控团队管理经验，拥有正式审批权限，至少1年以上保理公司风控经理岗位工作经验，参与不少于5个保理项目的尽职调查和风控审批；3、熟悉供应链金融（保理）的风控流程和模式，有效控制供应链金融项目风险，对供应链金融项目或产品有较深的了解，对供应链金融有浓厚兴趣，熟悉ABS相关知识和操作流程； ? ? ? ? ? ? ? ? ? ? ? ? ? ? ? ? ? ? ? ? ? ??4、熟练掌握授信业务基本规章制度和政策、各类授信业务品种及主要风险点，主要是保理业务的授信和主要风控点把控；5、熟练掌握财务知识与财务实践，同时熟悉民法、诉讼等领域的知识；6、具有敏锐的风险识别和判断能力，了解基本的风险计量方法和风险缓释技术，有大型保理公司和融资租赁公司工作经验优先考虑，通过司法考试的人员优先考虑。"/>
    <s v="腾龙路淘金地大厦E座810                                                        查看职位地图"/>
    <s v="20-99人"/>
    <s v="民营"/>
    <s v="计算机软件"/>
    <n v="15000"/>
    <n v="20000"/>
    <n v="4"/>
    <n v="4"/>
    <n v="1"/>
    <n v="2"/>
    <n v="0"/>
    <n v="0"/>
    <n v="17500"/>
    <x v="1"/>
  </r>
  <r>
    <n v="2"/>
    <s v="高薪直聘风控专员 中心地段写字楼"/>
    <s v="节日福利"/>
    <s v="职位月薪"/>
    <s v="8001-10000元/月"/>
    <d v="2018-04-06T14:45:49"/>
    <m/>
    <s v="1年以下"/>
    <s v="大专"/>
    <s v="8人"/>
    <s v="想要付出多少努力，就已经定格好要赚多少钱。每个月薪资2000，随随便便找一个文职工作就可以了，每个月薪资5000，只要加一点班就差不多已经达到了。如果您想通过自己的努力月薪5位数，金融这个行业恰好可以达成您的愿望。用你的努力去经营一份属于自己的事业！岗位要求:1、为公司账户操作指定风控计划2、每个月进行交易总结，及时准确的向公司汇报各项账户进度。3、时刻关注操作品种的价格变动以及相关重要基本面事件，提前做好风控计划，减少账户风险4、按照各个部门主管的安排，定期整理交易数据，以及账户盈亏状况。5、进行基本面和技术分析，对数据进行收集或者整理。薪资待遇：风控专员：底薪6000+%30业绩提成（薪资6000—10000）风控主管：底薪8000+%30业绩提成（薪资8000—15000）风控经理：底薪15000+%30业绩提成（薪资20000—50000）首席风控经理：面谈应聘方式：直接投递简历，公司经过初步筛选会在24小时之内跟您联系。联系人：王璇 联系电话：177781419192公司地址：北京市朝阳区东大桥春平广场百富国际大厦A座8层8D（地铁6号线A口出，右拐兰州拉面方向走到尽到左拐即到）乘车路线：地铁6号线，东大桥站下A口出右手边春平广场百富大厦"/>
    <s v="北京市朝阳区东大桥春平广场百富国际大厦"/>
    <s v="100-499人"/>
    <s v="民营"/>
    <s v="基金/证券/期货/投资"/>
    <n v="8001"/>
    <n v="10000"/>
    <n v="2"/>
    <n v="3"/>
    <n v="8"/>
    <n v="3"/>
    <n v="0"/>
    <n v="1"/>
    <n v="9000.5"/>
    <x v="1"/>
  </r>
  <r>
    <n v="2"/>
    <s v="风控总监/经理"/>
    <s v="五险一金"/>
    <s v="职位月薪"/>
    <s v="15000-30000元/月"/>
    <d v="2018-04-08T09:06:06"/>
    <m/>
    <s v="3-5年"/>
    <s v="本科"/>
    <s v="2人"/>
    <s v="岗位职责：1、负责供应链金融核心企业、配套企业的授信审批；2、针对核心企业的上下游提出不同的风险审核维度，配合建模人员建模；3、前往客户、项目等现场进行实地考察，核查交易对手、投融资项目、抵质押物、市场环境等重要数据，评估核心关键要素对项目带来的影响；4、对融资方的财务状况、业务发展、负面舆论的持续关注和分析，收集各项风险预警信息，及时下发风险提示、预警通知，并及时采取必要措施控制风险，跟踪风险控制效果；5、负责对房产抵押、个人不动产质押等项目做出风险评估；6、对风控模型不同子模块提出差异化的维度需求；7、对供应链金融产品提出风险优化建议，并最终确定落地；8、负责供应链上下游融资企业的项目审核、贷后管理；对风险项目及时预警，提出有效的风险缓释措施；9、完善公司供应链金融业务风险管理的目标、流程，建立供应链金融业务的风险管理体系，推进公司内外部风险的全面防范于控制；10、对投资项目进行尽职调查并进行风险评估和分析，出具风控报告、运用风险监控知识和实践经验，针对投资及交易过程实施事前、事中和事后监控；11、督促各部门对实时监控、风险检查中发现的风险进行整改；12、评估各部门风险管理程序和方法的有效性等；13、拟定金融服务审核流程及相关制度。任职要求：1、3年以上投融资、资产管理、风控业务法务或律所相关业务工作经验， 能够运用法律、财务、金融知识等进行一定程度的协调和判断；2、有银行或会计师事务所、担保公司、供应链金融、融资租赁、小额贷款等相关行业的尽职调查、风险管理、信贷审核工作经验；有同行业供应链管理公司风控管理工作经验者优先；3、熟悉信托、基金、证券、银行理财、资产管理等金融行业法务法规；4、具备敏锐的风险意识和良好的风险识别能力；5、有理想、有抱负，认同公司商业模式及企业文化，忠实守信，具备良好的职业素养。基本福利：1、周末双休，每天7.5小时制，员工享有国家法定假期，如年假、产检假、产假、陪产假、婚假、丧假等；2、购买社保、公积金；3、享有交通补贴、业务提成奖，贡献奖、年终奖、结婚、生育礼金、节日、生日礼品等；4、定期举办生日会、旅游、下午茶等活动；5，若初审通过，具体工资待遇面谈;上班地址：深圳市南山区科技园深南大道9789号德赛科技大厦6楼602， 附近地铁：高新园地铁站D出口，附近公交站：大冲联系方式：0755-22677309 ， 或发邮件至：13713823296@163.com"/>
    <s v="深圳南山区科技园深南大道9789号德赛科技大厦6楼602                                                        查看职位地图"/>
    <s v="100-499人"/>
    <s v="民营"/>
    <s v="贸易/进出口"/>
    <n v="15000"/>
    <n v="30000"/>
    <n v="4"/>
    <n v="4"/>
    <n v="2"/>
    <n v="3"/>
    <n v="0"/>
    <n v="0"/>
    <n v="22500"/>
    <x v="1"/>
  </r>
  <r>
    <n v="2"/>
    <s v="风控总监"/>
    <s v="绩效奖金"/>
    <s v="职位月薪"/>
    <s v="30001-50000元/月"/>
    <d v="2018-04-08T09:32:39"/>
    <m/>
    <s v="5-10年"/>
    <s v="本科"/>
    <s v="1人"/>
    <s v="1、健全公司风险管理体系，完善风险管理制度，监督风险管理机制运行情况；2、组织协调部门日常的合规管理工作，并按照监管要求，开展全面风险排查工作；3、对业务部门的项目进行项目评审，对项目相关风险进行识别、评估、检测和报告；4、评价股权投资业务尽调资料的完备性、准确性、可靠性，根据项目尽调情况提出风险事项及风险防范方案；5、统筹项目投后管理，提出风险预警及风险处置预案，有效控制项目风险；6、编制公司风险管理工作报告，指出被投企业的经营风险，提出化解方案，协助相关部门或被投企业实施风险化解措施。任职要求：?1、本科及以上学历，经济、金融、风险管理、财务管理等相关专业；2、五年以上投资公司、券商、基金公司、银行投行等风控部门工作经验。能熟练运用相关工具对目标公司进行综合分析和评估；3、具有丰富的风险分析和风险控制能力，良好的职业道德和团队协作能力；4、熟悉投资公司金融产品、业务流程、合规风险管理等知识；5、工作认真、细致，坚持原则、诚信尽责，具备优秀的写作能力。"/>
    <s v="北京市海淀区中关村南大街甲18号北京国际大厦A座6层                                                        查看职位地图"/>
    <s v="20-99人"/>
    <s v="民营"/>
    <s v="基金/证券/期货/投资"/>
    <n v="30001"/>
    <n v="50000"/>
    <n v="5"/>
    <n v="4"/>
    <n v="1"/>
    <n v="2"/>
    <n v="0"/>
    <n v="1"/>
    <n v="40000.5"/>
    <x v="1"/>
  </r>
  <r>
    <n v="2"/>
    <s v="风控专员"/>
    <s v="节日福利"/>
    <s v="职位月薪"/>
    <s v="4500-6000元/月"/>
    <d v="2018-04-04T10:57:21"/>
    <m/>
    <s v="1-3年"/>
    <s v="本科"/>
    <s v="1人"/>
    <s v="岗位职责：1、及时跟踪市场行情，根据行情变化，提出有效应对措施；2、通过客户的交易数据，做账户诊断，分析客户的盈利能力，亏损原因，对交易异常的客户做持续跟进，预防交易风险；3、分析各服务部、组的交易、维护数据，为公司服务好客户提供有效支持。任职要求：1、数学、金融学、经济学、计算机及会计专业大学本科毕业生；2、有在金融市场如证券、期货、从事过相关工作的优先考虑；3、能熟练使用Excel、VBA、SPSS等在统计工具或数据分析工作经验尤佳。"/>
    <s v="上海市浦东新区世博馆路52号鲁能国际中心B座                                                        查看职位地图"/>
    <s v="500-999人"/>
    <s v="民营"/>
    <s v="基金/证券/期货/投资"/>
    <n v="4500"/>
    <n v="6000"/>
    <n v="3"/>
    <n v="4"/>
    <n v="1"/>
    <n v="4"/>
    <n v="0"/>
    <n v="1"/>
    <n v="5250"/>
    <x v="1"/>
  </r>
  <r>
    <n v="2"/>
    <s v="银行客服、风控 审批、五险二金 高薪！双休"/>
    <s v="节日福利"/>
    <s v="职位月薪"/>
    <s v="10001-15000元/月"/>
    <d v="2018-04-08T11:47:09"/>
    <m/>
    <s v="不限"/>
    <s v="大专"/>
    <s v="17人"/>
    <s v="岗位职责：岗位职责1.按照各逾期阶段催收策略，利用电话、短信、信函等工具进行催收，督促客户及时还款。2.通过电话、信函等方式，指导客户正确的缴费方式。3.如实记录催收结果，并安排下次跟进时间。4.对逾期账户情况进行精细管理，及时反馈问题。5.根据各阶的催收工作目标，达成每月指定的业绩指标。岗位要求1，经验：客服或者优质毕业生。2，学历：全日制大专或以上学历。3，专业：法律、刑侦、金融、经济类专业优先。3，其他：具有良好的语言沟通和表达能力。综合薪资（范围6000元-16000元左右）（综合薪资中包含绩效工资） 信用卡客服（无销售）岗位职责:1.通过接听客户来电,解答信用卡客户疑问（无销售）,提供客户满意的服务;2.接听客户来电,为客户提供信用卡相关产品的咨询和订购服务;3.按照公司要求,解答客户疑问 以上岗位要求:1.大专或以上学历,30周岁以下.有相关工作经验的优先;2.性格自信,外向,热情开朗,处事积极主动,有强烈的责任感和团队合作精神;3.有较强的沟通能力,普通话标准,电脑基本操作熟练;4、 用工规范,不涉及任何保险销售,缴纳“五险一金”(其中住房公积金12%);5、 本岗位为正式内勤(不涉及任何销售),8小时工作制,每周休息两天,享受国家法定带薪休假;若涉及加班,公司将严格按照国家规定发放加班工资;6、 福利待遇:带薪培训+节假日福利(中秋、端午、新年过节费等)+降温取暖费+年终奖金+员工综合福利保障计划+企业年金;7、 定期组织丰富多彩的文体活动及团队户外旅游;8、 职场内设有:员工休闲娱乐厅、多功能餐厅、活动室等;9、 8000平米敞开式办公,科学、人性化的职场布置,系统高端的作业设备(电脑、话机),无纸化办公等;10、 公司建立了完善的人才培养机制,提供“管理+技能”双项晋升通道,为每位员工提供广阔的职业发展平台。任职要求：专科及以上20-30周岁"/>
    <s v="徐汇   凯滨路   浦东新区张江   金桥  上丰路"/>
    <s v="10000人以上"/>
    <s v="股份制企业"/>
    <s v="银行"/>
    <n v="10001"/>
    <n v="15000"/>
    <n v="1"/>
    <n v="3"/>
    <n v="17"/>
    <n v="6"/>
    <n v="4"/>
    <n v="0"/>
    <n v="12500.5"/>
    <x v="1"/>
  </r>
  <r>
    <n v="2"/>
    <s v="风控总监/风控经理"/>
    <s v="年终分红"/>
    <s v="职位月薪"/>
    <s v="15001-20000元/月"/>
    <d v="2018-04-08T09:08:17"/>
    <m/>
    <s v="3-5年"/>
    <s v="本科"/>
    <s v="1人"/>
    <s v="此位空缺，高薪急聘！一、千军易得，一将难求，一将无能，累死全军！1、3年以上风险控制管理经验，金融或法法律相关专业本科以上学历；?2、参加公司重大投资决策；3、领导公司风控团队，建立公司风控体系；?4、搜集公司风险信息，研究公司风险点，制定公司风险战略；?5、预测公司风险活动，加强风险活动管理；?6、提请公司高层制止高风险投资及相关经济活动；?7、制定公司危机公关策略，处理公司危急事项8、熟悉行业相关政策法规及风险控制指标体系，具有较强的风险分析与指标设计能力以及风险识别、评估、监控等方面的技能；具有会计、审计、风控、法律等相关执业能力。熟悉供应链行业优先.员工福利：1、完善的晋升渠道和培训体系；2、深圳第二高楼，高大上办公环境；3、法定劳动合同，医保、社保；4、带薪年假、病假，及国家规定的婚、产、丧假等全面福利；5、员工国内外旅游、生日会、定期组织活动如KTV、外出拓展、羽毛球等；6、朝九晚六，周末双休?享有国家法定节日休息。"/>
    <s v="深圳市罗湖区京基100大厦A座2601                                                        查看职位地图"/>
    <s v="100-499人"/>
    <s v="民营"/>
    <s v="基金/证券/期货/投资"/>
    <n v="15001"/>
    <n v="20000"/>
    <n v="4"/>
    <n v="4"/>
    <n v="1"/>
    <n v="3"/>
    <n v="0"/>
    <n v="1"/>
    <n v="17500.5"/>
    <x v="1"/>
  </r>
  <r>
    <n v="2"/>
    <s v="风控专员（法律）"/>
    <s v="五险一金"/>
    <s v="职位月薪"/>
    <s v="10000-16000元/月"/>
    <d v="2018-04-08T09:32:51"/>
    <m/>
    <s v="1-3年"/>
    <s v="本科"/>
    <s v="1人"/>
    <s v="岗位职责：1、参与股权投资项目的现场法律尽职调查工作；2、具体负责公司各业务板块的风险控制工作，根据公司风险管理控制体系要求，制定风险管控方案，构建业务风险评价体系；3、及时掌握行业政策、行业状况、市场情况变化，提出相应对策，及时提示潜在风险；4、负责公司内部风险控制及预警机制的建立，完善风控职责，梳理业务风险点，建立和完善内部风控制度及风控内审管理流程。任职要求：1、本科以上学历，法律等相关专业，2年以上律师事务所、法务工作经验2、有较为深厚的法律专业知识，对合规或风险控制有实践经验；3、具有较强的风险防范意识和信息收集能力，对项目甄选及法律风险分析有丰富经验。"/>
    <s v="北京市海淀区中关村南大街甲18号北京国际大厦A座6层"/>
    <s v="20-99人"/>
    <s v="民营"/>
    <s v="基金/证券/期货/投资"/>
    <n v="10000"/>
    <n v="16000"/>
    <n v="3"/>
    <n v="4"/>
    <n v="1"/>
    <n v="2"/>
    <n v="0"/>
    <n v="1"/>
    <n v="13000"/>
    <x v="1"/>
  </r>
  <r>
    <n v="2"/>
    <s v="金融产品风控经理"/>
    <s v="创业公司"/>
    <s v="职位月薪"/>
    <s v="15000-20000元/月"/>
    <d v="2018-04-08T10:56:35"/>
    <m/>
    <s v="3-5年"/>
    <s v="本科"/>
    <s v="1人"/>
    <s v="职位描述：1、参与制定公司互联网金融发展战略规划，负责公司风控体系建设，制定内控、项目评审等相应政策制度、流程和程序；2、根据项目资料进行项目立项前的风险咨询及评估，出具书面风险评估意见，并进行项目事中风险监控、检测及事后的风险评估；3、研究国内外互联网金融创新动态、行业发展趋势，发掘金融产品新机会；4、调研客户需求和市场竞争形态，结合公司自身发展战略，提出金融产品规划设想；5、提出产品营销策略，设立产品营销目标，并协调实施，评估完成情况；职位要求：1、本科以上学历，金融或法律等相关专业；2、5-8年以上金融工作经验，3年以上P2P行业同岗位管理工作经验；3、深刻了解风控运营工作，有成熟的风控运营理念和方法论，熟悉各种金融产品业务风控流程和贷款市场情况，有独立进行信贷项目的风险评估和控制的能力；4、擅长数据分析，较强的信息收集分析能力，能敏锐通过数据洞察风险，及时启动预警机制；5、熟悉国家相关金融法律法规，能熟练运用金融学、管理学、会计学理论知识，并能独立撰写风险评估报告；6、具备优秀的团队管理能力、分析与解决问题能力、沟通与协调能力。公司视人才为企业发展的根本，并竭尽所能为每一位员工提供实现自身价值、提升自身能力的机会，搭建事业提升的平台。口袋零钱全体同仁欢迎您的加盟，期盼与您一起共创美好明天！我们的福利：1、上班时间：8：30-18：00（公司给每位员工发放午休床，双休工作制） 。2、社会保障：公司入职即为员工购买五险一金。3、各类福利：公司给正式员工发放各类贺金（生育、婚礼），过节费（节日），慰问金（生病住院）等。4、带薪年假：只要在口袋零钱工作满一年，您将拥有5-10天的带薪年假，快乐工作，快乐旅游吧！5、不定期举办各类体育活动。6、节假日聚餐：逢重大节日，我们将欢聚一堂，吃吃喝喝话家常！关于薪酬：1、基本工资、绩效工资、项目奖金、年底奖金。2、按不同的工作体系，有年度奖金或项目奖金、优秀员工奖金。公司地址：广州市天河区五山路371之一号中公教育大厦2110。交通指引：1、地铁3号线五山站C出口，往右直走，会经过华南理工大学，不用进去，沿着右边继续往前走500米左右即到。2、附近公交站名是&amp;ldquo;华工大&amp;rdquo;;途经的公交车线路有B10，78、218、775、41、197，20，78A等。"/>
    <s v="广州市天河区五山路371之一号中公教育大厦2110                                                        查看职位地图"/>
    <s v="100-499人"/>
    <s v="民营"/>
    <s v="互联网/电子商务"/>
    <n v="15000"/>
    <n v="20000"/>
    <n v="4"/>
    <n v="4"/>
    <n v="1"/>
    <n v="3"/>
    <n v="0"/>
    <n v="0"/>
    <n v="17500"/>
    <x v="1"/>
  </r>
  <r>
    <n v="2"/>
    <s v="风控"/>
    <s v="健身俱乐部"/>
    <s v="职位月薪"/>
    <s v="4000-7000元/月"/>
    <d v="2018-04-08T09:44:09"/>
    <m/>
    <s v="1-3年"/>
    <s v="大专"/>
    <s v="2人"/>
    <s v="岗位职责：1.?按照常规贷后标准对相关项目及时、准确的进行核查，并做好相关记录；2.?及时提醒客户付息还本，确保告知客户还款时间、金额、账户准确无误、并做好相关的还款记录；3.对予常规核查中或其他非常规核查中出现影响客户还款，或其他不利于公司回款的因素时，及时出示风险预警信号；4.客户出现风险时，及时有效的实行的风险处置措施，包括电催、上门催收等；5.定期对风险数据进行整理、分析；任职要求：1、专科及以上学历；2、性格开朗，积极乐观，善于沟通，有责任心，有上进心；3、有工作热情，有团队意识，能服从团队管理；4、对数据敏感，熟练运用EXCEL等办公软件；5、有数据经验及相关工作经验者优先。"/>
    <s v="深圳市南山区东滨路阳光科创中心A座1702-1706                                                        查看职位地图"/>
    <s v="20-99人"/>
    <s v="民营"/>
    <s v="基金/证券/期货/投资"/>
    <n v="4000"/>
    <n v="7000"/>
    <n v="3"/>
    <n v="3"/>
    <n v="2"/>
    <n v="2"/>
    <n v="0"/>
    <n v="1"/>
    <n v="5500"/>
    <x v="1"/>
  </r>
  <r>
    <n v="2"/>
    <s v="风控总监"/>
    <s v="节日福利"/>
    <s v="职位月薪"/>
    <s v="20000-25000元/月"/>
    <d v="2018-04-04T15:59:34"/>
    <m/>
    <s v="5-10年"/>
    <s v="本科"/>
    <s v="1人"/>
    <s v="岗位职责：1、负责建立和完善公司风控体系（包括但不限于：法律风险控制流程的建设和完善，业务、产品风险的识别、评估和预防，危机预警和解决）；2、负责日常申报项目的风险把控及风险评判；3、负责风控部的团队管理；4、负责做好风险提示汇报与问题审议的落实工作；5、负责监控项目执行过程中的风险，及时识别可能产生的新风险，负责项目事后风险事件的调查、追踪和处理；6、负责保理融资方案设计；7、上级领导交办的其他事务。任职要求：1、30岁-38岁，金融、法律等相关专业本科及以上学历，通过国家司法考试优先；2、具有很强的逻辑分析、项目判断能力和解决问题能力，能独立完成项目评估、 项目管理；3、工作原则性强，具有较强的沟通能力、良好的职业道德和敬业精神，客观公正、敢于担当；4、具有大型金融机构（包括银行 、商业保理、融资租赁、信贷担保等金融机构）风险管理或业务管理工作经验，三年以上同岗位管理工作经验。5、 具备优秀的职业操守和保密意识。"/>
    <s v="广东省深圳市福田区岗厦大中华国际金融中心C栋2009                                                        查看职位地图"/>
    <s v="500-999人"/>
    <s v="民营"/>
    <s v="基金/证券/期货/投资"/>
    <n v="20000"/>
    <n v="25000"/>
    <n v="5"/>
    <n v="4"/>
    <n v="1"/>
    <n v="4"/>
    <n v="0"/>
    <n v="1"/>
    <n v="22500"/>
    <x v="1"/>
  </r>
  <r>
    <n v="2"/>
    <s v="风控审核专员"/>
    <s v="年底双薪"/>
    <s v="职位月薪"/>
    <s v="8001-10000元/月"/>
    <d v="2018-04-08T09:43:37"/>
    <m/>
    <s v="1-3年"/>
    <s v="中专"/>
    <s v="2人"/>
    <s v="岗位职责：1.对客户进行资信调查，第三方网查，实地考察，电话审核，出具明确的初审意见；2.负责对业务操作中可能出现的风险点进行风险提示；对客户提供的资料(流水、征信，其他资料进行核验)3.制作风控部报表，工作记录留痕并备份归档；4.交易风险事故处理及后续处理结果的汇报工作；5.熟悉车，对车辆评估有一定的了解；6.还款跟进，熟悉同行市场其他车贷产品的风险点。任职要求：1、25周岁以上，2年及以上风控经验，大专以上学历；2、熟练掌握金融投资有关政策法规；3、对控制风险有一定了解和工作经验；4、专业客观地评估出业务的风险，把控好每单业务的风险程度5、具有良好的客户沟通能力，关系答理能力及优秀的谈判技巧；6、从事过车贷或融资、银行工作者优先录用；7、相关行业资源优先，执行力强。福利：1、基本福利----按照国家相关规定为员工上缴的五险一金；2、员工享受社保（工伤、养老、医疗、失业、生育）及住房公积金；3、商业保险----为员工提供的医疗、意外人身险等补充保险；4、有薪休假----年休假、产假、婚假、丧假等有薪休假；5、旅游福利----每年在国内国外不定期的旅游机会；6、其他福利----过节礼品、生日庆贺等福利。工作时间：周一至周五，9:00&amp;mdash;18:00，享受国家法定各类假期"/>
    <s v="福田区车公庙海松大厦1103B                                                        查看职位地图"/>
    <s v="20-99人"/>
    <s v="民营"/>
    <m/>
    <n v="8001"/>
    <n v="10000"/>
    <n v="3"/>
    <n v="1"/>
    <n v="2"/>
    <n v="2"/>
    <n v="0"/>
    <n v="0"/>
    <n v="9000.5"/>
    <x v="1"/>
  </r>
  <r>
    <n v="2"/>
    <s v="私募证券风控总监"/>
    <s v="创业公司"/>
    <s v="职位月薪"/>
    <s v="10001-15000元/月"/>
    <d v="2018-04-08T10:44:47"/>
    <m/>
    <s v="1-3年"/>
    <s v="硕士"/>
    <s v="1人"/>
    <s v="岗位职责：1、负责公司风险管理制度建设、风险控制流程设计，监督执行情况，组织实施公司风险管理年度工作计划。2、对公司投资流程和主要活动进行合规审核，组织协调和督导各部门的运行符合法律法规及监管部门政策的要求。3、对证券投资按照风控制度进行风险预警提示，对产品运行出具评估报告。4、参与基金产品设计、开发、发行等工作，识别、评估合规风险，提供合规支持。任职资格：1、经济、金融、法律等相关专业本科以上学历；2、2年以上相关工作经验，必须具有基金从业资格，对私募证券投资基金行业相关知识及国内金融法律法规较为熟悉，在基金业协会备案过风控总监的优先。3、扎实的经济、金融、证券法规理论基础，熟悉国内私募证券投资基金机构运行流程、风险管理、风控体系建设。4、具有良好的敬业精神和职业道德，有较强的的风险意识、较高的风险化解能力，性格沉稳、做事细致负责，责任心强，具有良好的沟通协调和领导能力。"/>
    <s v="北京市朝阳区大望路蓝堡国际中心1座1106                                                        查看职位地图"/>
    <s v="20-99人"/>
    <s v="民营"/>
    <s v="基金/证券/期货/投资"/>
    <n v="10001"/>
    <n v="15000"/>
    <n v="3"/>
    <n v="5"/>
    <n v="1"/>
    <n v="2"/>
    <n v="0"/>
    <n v="1"/>
    <n v="12500.5"/>
    <x v="1"/>
  </r>
  <r>
    <n v="2"/>
    <s v="诚聘风控专员+月薪过万+五险一金"/>
    <s v="节日福利"/>
    <s v="职位月薪"/>
    <s v="6001-8000元/月"/>
    <d v="2018-04-05T13:33:22"/>
    <m/>
    <s v="不限"/>
    <s v="本科"/>
    <s v="5人"/>
    <s v="岗位职责：1、 项目风险管控、经营风险分析；2、 规划设计风险管理框架、制度、流程，制定风险管理的各项制度和岗位职责；3、 负责项目评审、产品风控评估，进行数据采集、数据分析，资信评估，提出风险防范措施，提交风险评审报告；4、 关注经济金融信息，及时根据政策形势研究分析业务运营中出现的潜在问题，形成风控建议供管理层决策；5、 承担培训职责，对业务人员进行专业培训和辅导，提高业务人员的工作技能和风险防范意识。任职要求：1、 具备相当的风险管理理论基础，熟悉各种风险控制模型； 2、 具备较高的企业财务管理知识，对企业财务真伪具有较高洞察力；3、 熟知企业投融资风险；4、 具备较强的沟通能力。薪资待遇：风控专员：底薪6000+%30业绩提成（薪资6000—15000）风控主管：底薪12000+%30业绩提成（薪资12000—30000）风控经理：底薪18000+%30业绩提成（薪资18000—50000）首席风控经理：面谈联系人事经理：李经理  17710137865 公司地址：北京市朝阳区东大桥春平广场百富国际大厦A座8层8D（地铁6号线A口出，右拐兰州拉面方向走到尽到左拐即到。乘车路线：地铁6号线，东大桥站A口出右转即到"/>
    <s v="北京市朝阳区工体东路20号百富国际大厦A座8层8D"/>
    <s v="100-499人"/>
    <s v="民营"/>
    <s v="基金/证券/期货/投资"/>
    <n v="6001"/>
    <n v="8000"/>
    <n v="1"/>
    <n v="4"/>
    <n v="5"/>
    <n v="3"/>
    <n v="0"/>
    <n v="1"/>
    <n v="7000.5"/>
    <x v="1"/>
  </r>
  <r>
    <n v="2"/>
    <s v="风控经理"/>
    <s v="五险一金"/>
    <s v="职位月薪"/>
    <s v="8000-12000元/月"/>
    <d v="2018-04-04T09:53:59"/>
    <m/>
    <s v="3-5年"/>
    <s v="本科"/>
    <s v="2人"/>
    <s v="岗位职责:1、能够根据公司风控管理制度和体系，严格执行和实施，并针对授信项目、业务流程、资产管理等完善风险管控措施；2、 负责组织事前风险审核、事中风险控制、事后风险检查，出具风险预警提示和风险评估报告；3负责风控团队管理工作，制定风控审批工作流程，信审人员的考核，工作分配，负责开展风险培训；4、对拟授信项目进行实地考察，负责业务资料的整理与核实、业务风险揭示与分析、业务模式设计与研讨等，独立出具项目审核报告；5、负责定期对业务部门工作合规性的检查与管理，并监控各类业务风险的分析及防范措施的制定；并建立企业风险数据库和跟踪档案；6、定期出具公司风险常规管理报告，针对公司即时风险问题，评估风险状态与风险程度，分析风险来源和影响，提供解决方案。任职要求：1、本科以上法学相关专业，通过司法考试及持有律师证优先考虑；2、具有3年以上银行信贷审查、互联网金融、担保项目、小额贷款、投资风险控制等金融行业风控管理工作经验优先；3、对风险管理 、风险体系有较深的理解，良好的风险控制能力和管理素养；4、熟悉金融行业项目运作情况，具备较强的逻辑分析、判断能力，对项目的法律风险分析有丰富的经验；5、具有独立应对突发法律事件的能力；熟悉司法机关及仲裁委办事程序；有较强的工作责任心和事业心、团队精神，具有C1以上驾照，能接受适当的出差。"/>
    <s v="深圳市罗湖区梨园路6号物资控股大厦19层整层                                                        查看职位地图"/>
    <s v="100-499人"/>
    <s v="民营"/>
    <s v="基金/证券/期货/投资"/>
    <n v="8000"/>
    <n v="12000"/>
    <n v="4"/>
    <n v="4"/>
    <n v="2"/>
    <n v="3"/>
    <n v="0"/>
    <n v="1"/>
    <n v="10000"/>
    <x v="1"/>
  </r>
  <r>
    <n v="2"/>
    <s v="风控经理"/>
    <s v="五险一金"/>
    <s v="职位月薪"/>
    <s v="15001-20000元/月"/>
    <d v="2018-04-08T10:16:04"/>
    <m/>
    <s v="3-5年"/>
    <s v="本科"/>
    <s v="1人"/>
    <s v="岗位职责：1、协助领导建立和完善公司整体风险预警与管理控制体系，制定、实施并达成风控目标；2、根据风险评估结果，撰写风险审查意见，提出风险控制措施并对措施的有效性进行定期风险分析与评估；3、根据业务种类的不同，对风险信息资料进行收集、整理、核实、分析或现场核查，负责风险监控和措施追踪；4、协助领导设计并搭建风险管理培训体系，对资产端系统性培训，提升金融专业人才的风险意识。?岗位要求：1、35岁以下，大学本科以上211/985优先，金融、经济、财务类等相关专业，通过CPA（注册会计师）考试优先；2、5年以上银行或相关金融机构信贷管理、供应链金融、租赁、保理等业务方面的财务风险审核经验；3、具备较强的沟通协调能力、能够承受高强度的工作压力；具有敏锐的洞察力和准确的业务分析能力，能够胜任对大型国企、上市公司财务报表的熟练分析和审核；4、需要具备熟练的计算机办公软件的应用操作能力；5、风险意识强烈，有责任心，具有良好的道德品质和职业操守。"/>
    <s v="北京市朝阳区酒仙桥路52号院东方科技园1号楼B座2层                                                        查看职位地图"/>
    <s v="100-499人"/>
    <s v="民营"/>
    <s v="互联网/电子商务"/>
    <n v="15001"/>
    <n v="20000"/>
    <n v="4"/>
    <n v="4"/>
    <n v="1"/>
    <n v="3"/>
    <n v="0"/>
    <n v="0"/>
    <n v="17500.5"/>
    <x v="1"/>
  </r>
  <r>
    <n v="2"/>
    <s v="风控数据"/>
    <s v="五险一金"/>
    <s v="职位月薪"/>
    <s v="15001-20000元/月"/>
    <d v="2018-04-08T10:16:04"/>
    <m/>
    <s v="3-5年"/>
    <s v="本科"/>
    <s v="1人"/>
    <s v="岗位职责：1、负责设计互联网金融企业借款风控模型及策略；2、负责互联网金融企业借款反欺诈信用风控系统数据、策略、模型开发；3、建立互联网金融企业借款风险追踪报告体系，抽取风险特征、动态，及时调整风险策略；4、 互联网金融企业借款数据模型的跟踪与优化。?任职要求：1、30-35岁，大学本科以上211/985优先，数学、统计、计算机、经济等相关专业；2、具有深厚的统计学、数据挖掘知识，参与过完整的数据采集、整理、分析和建模工作；3、5年以上数据分析、挖掘、建模领域相关工作经验；在大型互联网金融公司从事过风控模型建设及评分模型开发经验优先；4、风险意识强烈，有责任心，具有良好的道德品质和职业操守。"/>
    <s v="北京市朝阳区酒仙桥路52号院东方科技园1号楼B座2层                                                        查看职位地图"/>
    <s v="100-499人"/>
    <s v="民营"/>
    <s v="互联网/电子商务"/>
    <n v="15001"/>
    <n v="20000"/>
    <n v="4"/>
    <n v="4"/>
    <n v="1"/>
    <n v="3"/>
    <n v="0"/>
    <n v="0"/>
    <n v="17500.5"/>
    <x v="1"/>
  </r>
  <r>
    <n v="2"/>
    <s v="风控专员"/>
    <s v="每年多次调薪"/>
    <s v="职位月薪"/>
    <s v="4001-6000元/月"/>
    <d v="2018-04-08T08:48:52"/>
    <m/>
    <s v="1年以下"/>
    <s v="大专"/>
    <s v="5人"/>
    <s v="1.根据公司提供的订单及时与渠道进行联系准时到达抵押物和客户约谈。2.根据公司要求和客户的实际情况来收集材料并进行拍照。3.通过和客户的面谈了解客户的基本情况。4.通过实际调查收集客户和房产的潜在信息为公司规避风险。5.将收集到的资料信息整理上报公司，并配合相关部门完成审批。6.无需同行经验，应届毕业生优先。"/>
    <s v="上海市静安区永和路118弄41号801，804室                                                        查看职位地图"/>
    <s v="20-99人"/>
    <s v="民营"/>
    <s v="信托/担保/拍卖/典当"/>
    <n v="4001"/>
    <n v="6000"/>
    <n v="2"/>
    <n v="3"/>
    <n v="5"/>
    <n v="2"/>
    <n v="0"/>
    <n v="1"/>
    <n v="5000.5"/>
    <x v="1"/>
  </r>
  <r>
    <n v="2"/>
    <s v="风控副总监"/>
    <s v="五险一金"/>
    <s v="职位月薪"/>
    <s v="15000-25000元/月"/>
    <d v="2018-04-08T11:20:02"/>
    <m/>
    <s v="3-5年"/>
    <s v="大专"/>
    <s v="1人"/>
    <s v="职责描述：1、协助部门负责人进行部门管理，分管公司互联网支付业务2、协助部门负责人规划适合公司业务发展的风控策略，构画风控系统构架，提出系统需求3、搭建账户支付风控体系和机制，制定相关风险和合规制度4、协助培养网络支付风控的梯队建设，负责网络支付风控的培训5、辅助部门其他业务的风险管理、合规管理和反洗钱工作任职要求：1、全日制本科以上，有3年以上网络支付风控经验2、1年以上团队管理经营或项目管理经验，主导过风控项目3、支付机构和大型电商风控工作背景尤佳。"/>
    <s v="徐汇区田林路487号宝石园22号楼                                                        查看职位地图"/>
    <s v="100-499人"/>
    <s v="民营"/>
    <s v="互联网/电子商务"/>
    <n v="15000"/>
    <n v="25000"/>
    <n v="4"/>
    <n v="3"/>
    <n v="1"/>
    <n v="3"/>
    <n v="0"/>
    <n v="0"/>
    <n v="20000"/>
    <x v="1"/>
  </r>
  <r>
    <n v="2"/>
    <s v="信审质检(大额贷风控)"/>
    <s v="14薪"/>
    <s v="职位月薪"/>
    <s v="7500-15000元/月"/>
    <d v="2018-04-02T17:43:40"/>
    <m/>
    <s v="3-5年"/>
    <s v="本科"/>
    <s v="2人"/>
    <s v="岗位职责：1、根据监管及我司的信贷政策相关规定，判断贷款申请的合理性，并出具审批意见。2、定期总结审批过程中发现的问题，提出有效的改善建议控制操作风险。3、及时发现并总结信贷审批的风险漏洞，为信贷政策的修订提供依据。4、参与零售贷款风险识别体系建设和系统开发。岗位要求：1、全日制大学本科以上学历，金融、经济、法律、风险管理及相关专业优先。2、3年以上金融行业相关工作经验。3、1年以上个人信用贷款审批经验，具有信贷调查、信贷审批、风险分析或风险管理经验优先。4、丰富的个人信贷专业知识，熟悉国家信贷政策。5、良好的风险合规意识，能准确发现贷款申请存在的政策合规风险。"/>
    <s v="北京市朝阳区霄云路26号鹏润大厦"/>
    <s v="1000-9999人"/>
    <s v="其它"/>
    <s v="基金/证券/期货/投资"/>
    <n v="7500"/>
    <n v="15000"/>
    <n v="4"/>
    <n v="4"/>
    <n v="2"/>
    <n v="5"/>
    <n v="5"/>
    <n v="1"/>
    <n v="11250"/>
    <x v="1"/>
  </r>
  <r>
    <n v="2"/>
    <s v="法务风控经理"/>
    <s v="五险一金"/>
    <s v="职位月薪"/>
    <s v="10001-15000元/月"/>
    <d v="2018-04-08T09:47:33"/>
    <m/>
    <s v="3-5年"/>
    <s v="本科"/>
    <s v="1人"/>
    <s v="职位描述：负责公司业务法律风险管理，包括法律风险控制流程的建设和完善，业务、产品风险的识别、评估和预防，危机预警和解决；2. 负责公司合同法律风险管理，包括合同法律风险控制机制的建设，合同文本及对外文件的审核，标准合同文本的制定，合同履行风险的评估及纠纷的处理等；3. 负责审查、修订公司经营运作流程、规章制度可能面临的法律、行政规章、管理风险和漏洞，并提出合法、合规、合理的修正意见，以促进公司的高效运作和管理；4. 拓展建立公司与相关法律服务机构、工商行政管理机构、信用风险防范处置机构的协作；5. 协助参与项目谈判，为规避风险出具法律意见；6. 负责日常项目的法律支持、日常法律咨询、法律培训等；7. 完成领导交代的其他任务。任职要求：1. 熟悉国内外证券，基金等金融行业背景相关业务范畴，能胜任公司重组，收购，招股等相关法务，法律相关专业统招本科以上学历，相关工作经历3年以上；2. 精通公司法、合同法、金融业相关法律事务；3. 具备企业管理、财务等综合知识，能够独立处理法律事务；4. 具有较强的逻辑思维能力、较强的沟通能力、分析及应变能力和文字功底；5. 具有法律职业资格证书或律师执业证者优先；6. 具有投融资项目过往经验者优先。"/>
    <s v="朝阳区"/>
    <s v="20-99人"/>
    <s v="国企"/>
    <s v="跨领域经营"/>
    <n v="10001"/>
    <n v="15000"/>
    <n v="4"/>
    <n v="4"/>
    <n v="1"/>
    <n v="2"/>
    <n v="6"/>
    <n v="0"/>
    <n v="12500.5"/>
    <x v="1"/>
  </r>
  <r>
    <n v="2"/>
    <s v="风控（垫资）"/>
    <m/>
    <s v="职位月薪"/>
    <s v="4000-8000元/月"/>
    <d v="2018-04-08T10:52:18"/>
    <m/>
    <s v="不限"/>
    <s v="不限"/>
    <s v="1人"/>
    <s v="【岗位职责】1、收取与垫资业务相关的文件（原件或复印件），审核并归档整理；2、协调参与担保、垫资、质押、过桥等项目评审，提出审核方案； 3、理解风控的最大原则及公司利益为先原则；4、负责客户交易风险的动态监控、测算、评估；5、收集并及时汇报各类风险信息、形成相关风险管理报告，对发现的操作风险事件进行调查并协助推进改进措施、跟踪其实施情况； ?6、对公司开展项目进行全过程跟踪监控，及时提出风险处理意见。【任职资格】1、有基金从业资格证书；2、具有银行、担保、小额贷款公司等从业管理经历；3、法律、金融等相关专业本科以上学历；4、具有良好的职业道德和敬业精神，客观公正、坚持原则。"/>
    <s v="北京市海淀区中关村大街18号8层04-28"/>
    <s v="20-99人"/>
    <s v="民营"/>
    <s v="信托/担保/拍卖/典当"/>
    <n v="4000"/>
    <n v="8000"/>
    <n v="1"/>
    <n v="2"/>
    <n v="1"/>
    <n v="2"/>
    <n v="0"/>
    <n v="1"/>
    <n v="6000"/>
    <x v="1"/>
  </r>
  <r>
    <n v="2"/>
    <s v="风控总监（信贷线上产品）"/>
    <s v="五险一金"/>
    <s v="职位月薪"/>
    <s v="30001-50000元/月"/>
    <d v="2018-04-08T10:34:12"/>
    <m/>
    <s v="5-10年"/>
    <s v="本科"/>
    <s v="1人"/>
    <s v="岗位职责：1、负责互联网信贷线上产品的全流程风险政策和规则，包括准入、授信、审批、监控、催收、反欺诈等；2、推动风险政策与策略在具体业务层面进行落实，并及时了解产品需求和变化，在合理控制风险前提下推动业务发展；3、监测和分析风险政策与策略的执行情况和效果，持续优化与完善；4、通过数据挖掘和其他手段，发现和了解风险变化趋势，提出建模构想；5、监控风险指标，跟踪整体资产质量；6、参与和跟进与风险管理相关的系统项目开发；根据业务发展组建风控团队。任职条件：1，计算机、统计学、数学、计量经济学、金融学等相关专业本科及以上学历，5年以上金融从业经验，3年以上金融行业风险管理团队管理经验，有银行、信用卡中心、消费金融机构、的相关经验，对信贷政策、风险模型、审批、催收各模块均有丰富经验；2，具备风险管理理论和实践经验，熟悉个人小额及消费金融等的运作机制与管理规则；精通风险模型的相关算法，掌握金融风险量化工具；3，全面的风控数据分析、运营策略优化、对危机的预见性等方面的能力，确保风险控制工作平稳有序；4、诚信、正直、对工作有激情，具备优秀的团队管理能力、分析与解决问题能力、沟通与协调能力；强烈的责任心和团队合作意识。"/>
    <s v="上海市闸北区永和路318弄东方环球企业中心16号楼"/>
    <s v="1000-9999人"/>
    <s v="民营"/>
    <s v="基金/证券/期货/投资"/>
    <n v="30001"/>
    <n v="50000"/>
    <n v="5"/>
    <n v="4"/>
    <n v="1"/>
    <n v="5"/>
    <n v="0"/>
    <n v="1"/>
    <n v="40000.5"/>
    <x v="1"/>
  </r>
  <r>
    <n v="2"/>
    <s v="风控信用管理客服"/>
    <s v="免费班车"/>
    <s v="职位月薪"/>
    <s v="4000-8000元/月"/>
    <d v="2018-04-08T08:55:30"/>
    <m/>
    <s v="不限"/>
    <s v="大专"/>
    <s v="5人"/>
    <s v="岗位职责：1、负责处理信用卡逾期还款、欠款、不良贷款等银行客户的催收；2、负责维护银行客户的信用记录、传递信贷知识，帮助客户维护良好信誉；3、负责通过电话沟通提醒还款时间、还款金额等，提醒银行客户按期、按照欠款额度还款等；4、负责普及客户正确还款方式，保持个人良好征信记录；5、负责催款、还款金额的跟踪等 。薪酬福利：1、底薪+高额提成（月收入4000-12000）以上，多劳多得；2、年终奖、全勤奖、下午茶、户外活动、拓展3、拥有丰厚的银行奖励及公司奖励4、公司有清晰透明的晋升管理办法，晋升不限任职年资长短5、公司提供年度出境游机会"/>
    <s v="广州白云区五仙桥甘园路51-52号（创想公社）A座313室                                                        查看职位地图"/>
    <s v="100-499人"/>
    <s v="民营"/>
    <s v="专业服务/咨询(财会/法律/人力资源等)"/>
    <n v="4000"/>
    <n v="8000"/>
    <n v="1"/>
    <n v="3"/>
    <n v="5"/>
    <n v="3"/>
    <n v="0"/>
    <n v="0"/>
    <n v="6000"/>
    <x v="1"/>
  </r>
  <r>
    <n v="2"/>
    <s v="风控总监/经理（企业方向）"/>
    <s v="创业公司"/>
    <s v="职位月薪"/>
    <s v="15001-20000元/月"/>
    <d v="2018-04-04T13:41:08"/>
    <m/>
    <s v="不限"/>
    <s v="不限"/>
    <s v="1人"/>
    <s v="岗位职责：1、负责建立公司业务风险管理体系, 风险管理制度和流程；2、负责公司资金类业务的风险评估，并出具风险预警提示和风险评估报告;3、负责公司资金业务（抵押、垫资、信用）客户的谈判及下户调查公司；4、负责跟进业务员办理客户借款公证、抵押登记等相关风控手续；5、跟踪业务进展、负责风控决议的落实，及时反映业务风险状况；6、建立公司风险数据库和跟踪档案；7、负责带领团队协助公司新产品的开发和业务操作流程的优化工作；8、负责带领团队定期撰写或编辑行业预警、行业指引和宏观经济周期分析，作为业务部门操作参考；9、负责定期对企贷业务经理进行流程的培训工作，提升业务人员和风险人员防控风险的技能。任职要求：1、本科以上学历，法律、财务、审计、金融、风险管理相关专业；2、有5年以上金融行业风控相关工作经验，3年以上管理岗位工作经验；3、具有丰富的金融行业风险控制实操经验，较好的风控意识，尤其熟悉民间借贷与项目投资业务风险控制。"/>
    <s v="北京市朝阳区建外大街乙8号丽晶苑（永安里地铁站附近）"/>
    <s v="100-499人"/>
    <s v="民营"/>
    <s v="信托/担保/拍卖/典当"/>
    <n v="15001"/>
    <n v="20000"/>
    <n v="1"/>
    <n v="2"/>
    <n v="1"/>
    <n v="3"/>
    <n v="0"/>
    <n v="1"/>
    <n v="17500.5"/>
    <x v="1"/>
  </r>
  <r>
    <n v="2"/>
    <s v="银行风控电话催收/催收专员 6-8K"/>
    <s v="五险一金"/>
    <s v="职位月薪"/>
    <s v="6001-8000元/月"/>
    <d v="2018-04-08T10:13:53"/>
    <m/>
    <s v="不限"/>
    <s v="中技"/>
    <s v="20人"/>
    <s v="业务介绍 信用卡催收：通过外呼方式，进行银行信用卡的催收，将银行的资金风险降到最低。  【招聘要求】 1.大专及以上学历，有催收经验或者销售/呼叫客服经验者优先，优秀者可放宽学历至高中、中专 2.普通话标准，沟通谈判能力强，具备较好的服务意识及风险甄别意识； 3.工作态度严谨，具备团队合作精神及独立解决问题的能力； 4.较强的抗压能力，心理调节能力强，有上进心，对公司文化认可，适应加班； 5.目标感要强，对未来自己的职业有一定规划，敢于坚持自己的选择，并为之努力拼搏。 6.正能量，有集体荣誉感。  【薪酬待遇】 M1基本工资+全勤奖+绩效（综合工资区间：4000-4700） M2:基本工资+全勤奖+绩效+提成（综合工资区间4000-7000） M3:基本工资+全勤奖+绩效+提成（综合工资区间6000-12000） （新员工第一个月保底薪资4000，三个月后员工均薪6-8K，业绩优秀者月薪过万，多劳多得）   激励政策：每月会根据银行任务情况，制定相应激励方案，在年底和年初有个人与团队的奖金，以此来激励大家更好的完成银行的任务。  【上班时间】 上班时间9:00-18:00 大小周休息；  【其他福利】 1、五险一金 2、月度部门活动 3、不定期奖励旅游及培训机会 4、国家规定的法定节假日及重大节假日礼品慰问 5、不定期业务晋级奖金及其他激励活动 6、岗前培训  【晋升平台】 业务线：M1--M2--M3；运营管理线：电催员-师傅-组长-项目主管-运营副经理-运营经理-高级总经理。中后台线:电催员-质检-培训师-质检组长-质检主管。项目内部一般每2-3个月做一次储备干部的选拔，业务规模扩大或公司其他项目有需求时可直接晋升组长。  上班地点：深圳市南山区南头街道智恒产业园（南头检查站） 附近公交很便捷，公交站牌:深南北环立交（南头检查站）、南头小关，公司附近就餐点选择多，办公环境良好，有独立休息区，多功能培训室"/>
    <s v="深圳市南山区深大地铁站C出口附近                                                        查看职位地图"/>
    <s v="500-999人"/>
    <s v="合资"/>
    <s v="互联网/电子商务"/>
    <n v="6001"/>
    <n v="8000"/>
    <n v="1"/>
    <n v="0"/>
    <n v="20"/>
    <n v="4"/>
    <n v="3"/>
    <n v="0"/>
    <n v="7000.5"/>
    <x v="1"/>
  </r>
  <r>
    <n v="2"/>
    <s v="合规风控总监"/>
    <s v="创业公司"/>
    <s v="职位月薪"/>
    <s v="15000-20000元/月"/>
    <d v="2018-04-08T09:40:18"/>
    <m/>
    <s v="3-5年"/>
    <s v="本科"/>
    <s v="1人"/>
    <s v="岗位职责：1、负责建立健全公司的风控管理体系、管理流程，制定统一的风险管理政策和制度，及时跟踪行内法律法规、监管要求的变动，并根据最新要求制定或修订公司的风控制度；2、负责对公司业务和项目全过程的合规评审、产品风险评估，进行数据采集、数据分析，资信评估，提出风险防范措施，提交风险评审报告；3、负责公司业务人员培训职责，对业务人员进行专业培训和辅导，提高业务人员的工作技能和风险防范意识；4、负责对公司已实施的项目和业务的跟踪管理、风险预警及风险对冲措施的制定和实施。 任职资格：1、全日制本科及以上学历，经济、金融、法律等相关专业，具有证券从业资格；2、有3年以上银行、证券、基金、保险、信托等金融机构合规风控经验，其中有1年以上非标资产的经验；3、熟悉国家金融法律法规、担保法、公司法、合同法等其他相关法律法规政策，熟练掌握及运用各种风险评估及风险控制工具；4、有较强的风险意识，较高的风险化解、项目操作能力，能够有效的经营、整合、处置风险资产，利用各种有效、合法的手段，保全公司资产，维护公司权益；5、具备良好的职业道德，工作细致，责任感强，协调沟通能力佳，具有良好的团队合作精神。"/>
    <s v="深圳市福田区金田路中洲大厦35层                                                        查看职位地图"/>
    <s v="20-99人"/>
    <s v="民营"/>
    <s v="基金/证券/期货/投资"/>
    <n v="15000"/>
    <n v="20000"/>
    <n v="4"/>
    <n v="4"/>
    <n v="1"/>
    <n v="2"/>
    <n v="0"/>
    <n v="1"/>
    <n v="17500"/>
    <x v="1"/>
  </r>
  <r>
    <n v="2"/>
    <s v="风控专员"/>
    <s v="节日福利"/>
    <s v="职位月薪"/>
    <s v="4001-6000元/月"/>
    <d v="2018-04-03T09:42:17"/>
    <m/>
    <s v="1-3年"/>
    <s v="大专"/>
    <s v="1人"/>
    <s v="岗位职责：1、参与风控规则的制定。理解并严格执行公司风险控制流程和风险控制制度；2、协助风控部经理不断完善贷款管理制度，完善操作细则与规范，搭建风险监控与预警体系；3、负责跟踪公司资金的收支情况，及时发现和预警潜在风险，并提出具体整改措施及意见；4、参与实地调查或分支机构合规检查。确保公司各项风控措施及管理规定落实到位。5、汇总发现的合规问题及风险因素并编制风控月报。6、解答前线提出的问题，并不定期对分支机构员工进行风控策略、制度和流程的培训工作，提升业务人员防控风险的技能。7、完成风控经理布置的其他工作。任职要求：1、大专以上学历，经济、金融、统计、会计、风险管理等相关专业优先。2、1年以上信审或风险管理经验，熟悉个人贷款业务工作流程、审核标准、操作规范。3、具备基础金融知识。具备银行、担保公司、房地产、小额贷款公司、互联网金融P2P等从业经验者优先。4、具备良好的职业操守和敬业精神，责任心强。认同公司组织文化和发展路线。能吃苦，肯付出，能适应短途短期出差。5、年龄25-30岁，有创业经验者优先。"/>
    <s v="北京市东城区广渠门外首东国际A座303室                                                        查看职位地图"/>
    <s v="100-499人"/>
    <s v="民营"/>
    <s v="基金/证券/期货/投资"/>
    <n v="4001"/>
    <n v="6000"/>
    <n v="3"/>
    <n v="3"/>
    <n v="1"/>
    <n v="3"/>
    <n v="0"/>
    <n v="1"/>
    <n v="5000.5"/>
    <x v="1"/>
  </r>
  <r>
    <n v="2"/>
    <s v="风控数据分析"/>
    <m/>
    <s v="职位月薪"/>
    <s v="10000-20000元/月"/>
    <d v="2018-04-04T10:20:56"/>
    <m/>
    <s v="1-3年"/>
    <s v="大专"/>
    <s v="1人"/>
    <s v="岗位职责：1.负责风控数据的提取、处理及分析工作，负责风控数据需求整理与跟进，定期输出分析报告；2.针对风控问题进行深度诊断，发现风控问题，辅助制定风控策略；3.挖掘数据背后的市场方向、规律、短板，为业务提供决策依据。任职要求：1.本科以上学历，1年以上数据分析、数据挖掘相关工作经验优先；2.具有较强的数据分析能力和严密的逻辑思维，擅于通过数据分析发现业务规律；3.精通excel（数据透视表、各种常用公式），熟悉SQL，具有相关工作经验；4.具备较强的抗压能力及自主学习能力，乐于接受挑战,保密意识强。"/>
    <s v="上海市海伦路                                                        查看职位地图"/>
    <s v="100-499人"/>
    <s v="民营"/>
    <s v="互联网/电子商务"/>
    <n v="10000"/>
    <n v="20000"/>
    <n v="3"/>
    <n v="3"/>
    <n v="1"/>
    <n v="3"/>
    <n v="0"/>
    <n v="0"/>
    <n v="15000"/>
    <x v="1"/>
  </r>
  <r>
    <n v="2"/>
    <s v="高级风控经理/风控经理"/>
    <s v="五险一金"/>
    <s v="职位月薪"/>
    <s v="15001-20000元/月"/>
    <d v="2018-04-08T09:25:54"/>
    <m/>
    <s v="3-5年"/>
    <s v="本科"/>
    <s v="1人"/>
    <s v="任职要求：1、学识要求：重点高等院校本科以上学历、取得学位证书，财务/经济/金融/管理/法律类专业，大学英语四级。2、经验要求：5年以上金融行业工作经验，至少有4年以上金融机构风险控制、企业财务、审计或金融信贷风险管理等相关工作经验。有大型项目风控经验者优先。3、能力要求：（1）具有扎实的财务功底，熟悉国家金融法律法规及担保法、公司法、合同法等其他相关法律法规政策；（2）具有较强的文字表达及沟通协调能力；4、素质要求：为人正直，诚实守信，团结同事，无不良从业记录；抗压能力强。岗位职责：1、参与公司全面风控体系的建设，风险控制规章制度的制订；2、负责项目全程风险控制，受理并审查业务部门报送的项目申报材料、尽职调查报告等，出具风险评估意见；3、负责项目及相关担保措施的风险评估，风险预防措施的制订、实施与监督；4、负责项目风险评审、租后管理等工作；"/>
    <s v="深圳市福田区福中三路诺德金融中心                                                        查看职位地图"/>
    <s v="20-99人"/>
    <s v="国企"/>
    <s v="租赁服务"/>
    <n v="15001"/>
    <n v="20000"/>
    <n v="4"/>
    <n v="4"/>
    <n v="1"/>
    <n v="2"/>
    <n v="6"/>
    <n v="0"/>
    <n v="17500.5"/>
    <x v="1"/>
  </r>
  <r>
    <n v="2"/>
    <s v="风控审批总监（商贷渠道）"/>
    <s v="五险一金"/>
    <s v="职位月薪"/>
    <s v="30001-50000元/月"/>
    <d v="2018-04-08T10:34:12"/>
    <m/>
    <s v="5-10年"/>
    <s v="本科"/>
    <s v="1人"/>
    <s v="岗位职责:1、根据公司风险政策和偏好完成权限范围内的审批任务，协助完成公司设定的信贷审批业务目标；2、有渠道政策制定经验，包括渠道准入、评级等相关政策制定，渠道展业合规性检查稽核;3、负责中小企业渠道客户的尽调、分析和审批，包含数据的建模、信贷流程的设计；4、负责渠道客户下单个客户的审批；5、与其他部门同事合作，协助渠道的贷后管理工作。6、严格监控执行风险管理控制制度和流程；并协助优化流程；任职条件：1.五年以上金融行业中大型企业信贷审批相关经验2.了解银行或金融机构信贷审批操作要求和流程及相关监管政策；3.熟悉国家金融政策和法律法规，4.具有较强的财务分析能力、一定的大数据分析和运用能力5.具有供应链信贷背景更佳6.具有完善的信贷分析、谈判、组织和协调管理能力；"/>
    <s v="上海市闸北区永和路318弄东方环球企业中心16号楼"/>
    <s v="1000-9999人"/>
    <s v="民营"/>
    <s v="基金/证券/期货/投资"/>
    <n v="30001"/>
    <n v="50000"/>
    <n v="5"/>
    <n v="4"/>
    <n v="1"/>
    <n v="5"/>
    <n v="0"/>
    <n v="1"/>
    <n v="40000.5"/>
    <x v="1"/>
  </r>
  <r>
    <n v="2"/>
    <s v="风控"/>
    <s v="五险一金"/>
    <s v="职位月薪"/>
    <s v="10000-20000元/月"/>
    <d v="2018-03-20T09:36:00"/>
    <m/>
    <s v="不限"/>
    <s v="不限"/>
    <s v="1人"/>
    <s v="岗位职责：　　1、信贷审查；　　2、风险识别、计量和分类（含五级分类、信用等级管理）；　　3、客户（或项目）整体风险控制，贷后风险分析与监控、贷后管理情况检查、风险预警等；　　4、行业、国家或区域、产品风险分析、监控和预警；全行信贷资产组合整体风险监测、分析，提出各行业、国家或区域、信贷产品的风险限额、风险防范措施及风险限额调整建议等；　　5、信贷政策制度的制定与管理。负责：贷前法人授信，基金公示，以及贷后管理等等。任职要求：本科以上学历；银行背景+基金公司从业经验优先；三年以上相关领域就从业经验。"/>
    <s v="北京市呼家楼安联大厦"/>
    <s v="20-99人"/>
    <s v="民营"/>
    <s v="基金/证券/期货/投资"/>
    <n v="10000"/>
    <n v="20000"/>
    <n v="1"/>
    <n v="2"/>
    <n v="1"/>
    <n v="2"/>
    <n v="0"/>
    <n v="1"/>
    <n v="15000"/>
    <x v="1"/>
  </r>
  <r>
    <n v="2"/>
    <s v="金融风控专员 临近地铁"/>
    <s v="节日福利"/>
    <s v="职位月薪"/>
    <s v="6001-8000元/月"/>
    <d v="2018-04-08T10:23:32"/>
    <m/>
    <s v="不限"/>
    <s v="大专"/>
    <s v="2人"/>
    <s v="一、岗位职责：1、为公司的账户进行盈利；2、每个月进行数据总结，即时准确汇报公司各项账户信息3、时刻关注公司账户操作品种的价格变动和相关重要资讯5、严格执行公司各项制度，并定期整理数据，向上级领导账户分析结果二、薪资待遇：1、底薪6000起＋生活补助+提成20%-50%+岗位分红+五险一金三、上班时间：朝九晚六 周末双休 法定节假日四、任职要求：1、热爱金融行业，有强烈的意愿进入金融投资领域2、具有良好的自我学习能力与团队合作精神3、具有良好的职业操守，有强烈的责任感4、敢于挑战自我，勇于凭自己的努力和本领获得高收益【联系方式】直接投递简历，公司会当天审核，审核通过后会通知面试。人事经理：王经理联系电话：18138211312公司名称：中汇富投资（深圳）有限公司公司地址：深圳市福田区车公庙创新科技广场1期A座1501工作地址深圳市福田区车公庙创新科技广场1期A座1501"/>
    <s v="深圳市福田区车公庙创新科技广场1期A座1501                                                        查看职位地图"/>
    <s v="100-499人"/>
    <s v="股份制企业"/>
    <s v="基金/证券/期货/投资"/>
    <n v="6001"/>
    <n v="8000"/>
    <n v="1"/>
    <n v="3"/>
    <n v="2"/>
    <n v="3"/>
    <n v="4"/>
    <n v="1"/>
    <n v="7000.5"/>
    <x v="1"/>
  </r>
  <r>
    <n v="2"/>
    <s v="合规/风控经理"/>
    <s v="节日福利"/>
    <s v="职位月薪"/>
    <s v="15001-20000元/月"/>
    <d v="2018-04-08T09:14:42"/>
    <m/>
    <s v="3-5年"/>
    <s v="本科"/>
    <s v="1人"/>
    <s v="岗位职责：1、解读私募基金行业政策、新规：2、拟定基金合同及其附件：3、对基金获头、发行、备案等各环节的合规性进行把控，配合投资经理发行私养基金；4、定期向协会递交季报，半年报，年报等披露性文件任职要求：1、本科以上学历，有私募公司、券商资管、期货资管风控、法务岗5年以上工作经验：2、熟悉私募基金备案的全流程，能独立负责私雾基金的备案工作"/>
    <s v="北京市朝阳区华商大厦4层416"/>
    <s v="500-999人"/>
    <s v="民营"/>
    <s v="基金/证券/期货/投资"/>
    <n v="15001"/>
    <n v="20000"/>
    <n v="4"/>
    <n v="4"/>
    <n v="1"/>
    <n v="4"/>
    <n v="0"/>
    <n v="1"/>
    <n v="17500.5"/>
    <x v="1"/>
  </r>
  <r>
    <n v="2"/>
    <s v="风控专员（无需销售）"/>
    <s v="加班补助"/>
    <s v="职位月薪"/>
    <s v="6001-8000元/月"/>
    <d v="2018-04-08T08:55:30"/>
    <m/>
    <s v="不限"/>
    <s v="不限"/>
    <s v="5人"/>
    <s v="岗位职责：1、协助银行处理信用卡逾期欠款或者不良贷款，维护银行客户的信用；2、通过电话、发信函等方式与客户进行还款方案的协商，最终达成还款的目的；3、根据业务发展的需要及时为公司提交准确的催收记录、录音及外访照片等账户资料，定期做好留案、退案等，并根据公司及合作单位的需要及时做好个别案件的停催工作；4、积极配合上级领导在团队建设、业务技能提升等方面工作；5、负责管理案件的各项数据及信息安全工作；6、完成上级领导交办的其他工作。任职资格：1、中专及以上学历，年龄20-38岁，男女不限；2、具有较强的沟通能力、语言表达能力；能吃苦耐劳、对金钱有强烈的欲望；3、能熟练的使用电脑和办公软件；4、具有银行、金融公司、外包公司工作背景，或信用卡催收经验者优先考虑；5、无人行不良信用记录、无犯罪记录。公司福利：1、薪资结构：底薪2300+100全勤+200激励+21%提成，综合收入不低于6000元/月；2、公司福利：购买五险、年度旅游奖励、生日福利、传统节假日礼品或礼金、带薪年假、银行奖励、公司内部奖励、年终奖等；3、岗前带薪培训，为职业发展打下扎实基础；4、周日和法定节假日休息，如有加班，另有加班补助；5、公司有清晰透明的晋升管理办法，晋升不限任职年资长短，让胜人一筹的你永远快人一步；6、公司提供年度出境游机会。工作地址：广州市天河区沙河甘园路51-52号创想公社A座313室联系方式：020-85289836"/>
    <s v="广州市天河区沙河甘园路51-52号创想公社A座313室                                                        查看职位地图"/>
    <s v="100-499人"/>
    <s v="民营"/>
    <s v="专业服务/咨询(财会/法律/人力资源等)"/>
    <n v="6001"/>
    <n v="8000"/>
    <n v="1"/>
    <n v="2"/>
    <n v="5"/>
    <n v="3"/>
    <n v="0"/>
    <n v="0"/>
    <n v="7000.5"/>
    <x v="1"/>
  </r>
  <r>
    <n v="2"/>
    <s v="风控副总监"/>
    <m/>
    <s v="职位月薪"/>
    <s v="30001-50000元/月"/>
    <s v="0002-01-01 00:00:00"/>
    <m/>
    <s v="5-10年"/>
    <s v="本科"/>
    <s v="1人"/>
    <s v="岗位职责：1、研究风控政策并建立风控体系，拟定风险管理流程和风险管理制度，设计风险部门岗位的工作指引和运作流程等；2、按照风险评估程序负责公司项目的风险评估，出具独立公正的风险揭示并提出风险化解手段或提出明确的审查意见和风控措施；3、监控各类业务风险的分析及防范措施的制定，建立企业风险数据库和跟踪档案；4、负责团队日常管理工作，带领团队完成公司下达风控任务指标，审核所有提报的项目，对项目进行全面的尽职调查；5、对项目合同条款与文件的合规性审核及管理，参与项目的管理工作、指导、控制项目风险；任职要求：1、 大学本科以上学历，财务、法律和金融等相关专业； 2、 熟悉产业投资和金融资本市场业务，具有8年以上资产管理公司/信托/基金子公司/券商资管类业务的风险管理工作经验； 3、具有良好的职业道德素养，思维缜密、原则性强，具有高度的责任心与敬业精神，良好的人际沟通协调能力和团队意识，具备较好的领导力和执行力； 4、具有扎实的风险控制相关理论功底，较强的风控体系建设和管理能力，有丰富的风控实操经验和良好的业绩。"/>
    <s v="深圳市南山区琼宇路特发信息科技大厦13层                                                        查看职位地图"/>
    <s v="100-499人"/>
    <s v="民营"/>
    <s v="基金/证券/期货/投资"/>
    <n v="30001"/>
    <n v="50000"/>
    <n v="5"/>
    <n v="4"/>
    <n v="1"/>
    <n v="3"/>
    <n v="0"/>
    <n v="1"/>
    <n v="40000.5"/>
    <x v="1"/>
  </r>
  <r>
    <n v="2"/>
    <s v="风控策略经理-BJ1806"/>
    <s v="五险一金"/>
    <s v="职位月薪"/>
    <s v="20000-40000元/月"/>
    <d v="2018-04-03T09:27:58"/>
    <m/>
    <s v="5-10年"/>
    <s v="本科"/>
    <s v="1人"/>
    <s v="岗位职责：1.根据金融产品和客群的风险特点、业务流程、征信数据资源、风险模型等制订风控策略，包括准入、授信、审批、监控、催收、反欺诈等；2.推动风险政策与策略的系统部署和业务层面应用落实，并及时了解产品需求和变化，在合理控制风险前提下推动业务发展； 3.跟踪、监测、维护及优化风控策略，确保风控策略的效能及其提升。任职要求：1.全日制大学本科以上学历，金融，数学，统计，计算机类相关专业。2.3年以上金融从业经验，丰富的风控策略、数据建模、数据分析等相关工作经验。3.熟练掌握excel、sql，至少掌握一项数据分析和挖掘工具，如python,sas,r等，能熟练运用其解决实际问题。 4.具备优秀的分析和解决问题的能力、沟通协调能力和团队合作能力。5.强烈的责任心和风险敏感意识，正直诚信，对工作有激情。6.熟悉消费分期、信用卡、租赁金融等业务，有相关金融行业数据风控工作经验。"/>
    <s v="北京市朝阳区朝外大街乙12号13层O-1612B"/>
    <s v="500-999人"/>
    <s v="民营"/>
    <s v="信托/担保/拍卖/典当"/>
    <n v="20000"/>
    <n v="40000"/>
    <n v="5"/>
    <n v="4"/>
    <n v="1"/>
    <n v="4"/>
    <n v="0"/>
    <n v="1"/>
    <n v="30000"/>
    <x v="1"/>
  </r>
  <r>
    <n v="2"/>
    <s v="招风控专员/双休五险一金"/>
    <s v="五险一金"/>
    <s v="职位月薪"/>
    <s v="8001-10000元/月"/>
    <d v="2018-04-08T09:43:37"/>
    <m/>
    <s v="1-3年"/>
    <s v="大专"/>
    <s v="2人"/>
    <s v="岗位职责：1.对客户进行资信调查，第三方网查，电话审核，出具明确的初审意见；2.负责对业务操作中可能出现的风险点进行风险提示；对客户提供的资料(流水、征信，身份证等其他资料)进行核验;3.制作风险管理台账报表，工作记录留痕并备份归档；及时记录风险客户转交贷后;4.熟悉车辆配置，对车辆评估有一定的了解；5.熟悉同行市场其他车贷产品的风险点。任职要求：1、2年及以上风控经验，1年以上车抵风控审核经验，大专以上学历；2、熟练掌握金融投资有关政策法规；3、对控制车辆抵押风险有一定了解和工作经验，能够把控好每单业务的风险程度;5、具有良好的客户沟通能力，工作认真负责，执行力强;6、从事过车抵押证或以租代购，汽车金融，信贷等审核工作者优先录用;福利：1、基本福利----按照国家相关规定为员工上缴的五险一金；2、员工享受社保（工伤、养老、医疗、失业、生育）及住房公积金；3、商业保险----为员工提供的医疗、意外人身险等补充保险；4、有薪休假----年休假、产假、婚假、丧假等有薪休假；5、旅游福利----每年在国内国外不定期的旅游机会；6、其他福利----过节礼品、生日庆贺等福利。工作时间：周一至周五，9:00&amp;mdash;18:00，享受国家法定各类假期"/>
    <s v="福田区车公庙海松大厦A座1103B                                                        查看职位地图"/>
    <s v="20-99人"/>
    <s v="民营"/>
    <m/>
    <n v="8001"/>
    <n v="10000"/>
    <n v="3"/>
    <n v="3"/>
    <n v="2"/>
    <n v="2"/>
    <n v="0"/>
    <n v="0"/>
    <n v="9000.5"/>
    <x v="1"/>
  </r>
  <r>
    <n v="2"/>
    <s v="风控经理"/>
    <s v="年底双薪"/>
    <s v="职位月薪"/>
    <s v="15000-25000元/月"/>
    <d v="2018-03-20T10:42:27"/>
    <m/>
    <s v="不限"/>
    <s v="不限"/>
    <s v="1人"/>
    <s v="岗位职责：1、按照公司战略及集团要求，构建完善的业务风险评价及预防体系，对业务风险控制全面负责；2、分析评价融资端、资产经营活动潜在风险，作出最终风险评价；3、负责制定公司业务风险审核管理办法，督促相关人员严格按照规定及流程进行经营活动；4、进行项目审查和风险分析、控制；5、负责组织实施业务部门人员风险防范意识及措施培训；6、负责组织对公司重大项目的审查及资产经营活动的管理工作；7、参与新产品开发的风险评估，并提交风险评估报告。任职要求：1、全日制本科及以上学历，金融、经济、法律、审计、财会等相关专业毕业；2、4年以上风控经理类管理工作经验或金融行业风控工作经验，具有资本市场、PPP、房地产基金信托风控经验优先；3、熟悉金融行业法律法规，具有极强的风险评估能力、信贷判断能力；4、具有完善的信贷分析、谈判、组织和协调管理能力。加入赋格，您能享受的福利待遇：1、五险一金：试用期即为员工缴纳，其中公积金比例高达10%（个人实际工资为基数）；2、工作时间：五天7.5小时，午休1.5小时，双休；3、提供额外补助：餐补20元/个工作日，交补200元/月，共计约640元/月；4、带薪假期：享有带薪年假、病假、生日假等国家规定或公司个性化假期；5、节日福利：端午、中秋、春节等传统节日发放现金大礼包；6、生日福利：每季度举办员工生日Party并赠送个性化生日礼品；7、 丰富的文娱协会活动（篮球、羽毛球、游泳协会），团建费100元/人/月；8、 年度调薪，3月、9月两次晋升窗口期，上不封顶的发展空间，具有挑战性的职业发展通道；9、 与时俱进的培训项目，获得新颖先进的科技金融知识与技能。"/>
    <s v="深圳市南山区琼宇路特发信息科技大厦13层                                                        查看职位地图"/>
    <s v="100-499人"/>
    <s v="民营"/>
    <s v="基金/证券/期货/投资"/>
    <n v="15000"/>
    <n v="25000"/>
    <n v="1"/>
    <n v="2"/>
    <n v="1"/>
    <n v="3"/>
    <n v="0"/>
    <n v="1"/>
    <n v="20000"/>
    <x v="1"/>
  </r>
  <r>
    <n v="2"/>
    <s v="交通银行催收专员 反欺诈风控专员"/>
    <s v="五险一金"/>
    <s v="职位月薪"/>
    <s v="8000-15000元/月"/>
    <d v="2018-04-08T09:38:58"/>
    <m/>
    <s v="不限"/>
    <s v="大专"/>
    <s v="20人"/>
    <s v="联系我们：汪老师 手机\微信:18815708150在线咨询QQ:827811645岗位背景：交通银行企业管理服务有限公司（以下简称“交银企服”）成立于1992年8月，系交通银行旗下全资子公司。目前经营范围主要包括：企业管理、金融信息技术、金融业务流程、金融知识流程服务等，并于2014年10月获得国家工信部颁发的第二类增值电信业务经营许可，为交通银行提供综合化金融服务保障。*五大国有上市银行之一*中国历史悠久古老的银行*中国首家全国性的国有股份制商业银行*中国首家境外上市的中国商业银行*2010年上海世博会商业银行全球合作伙伴 岗位职责：1、对失联账户进行信息修复，及时为客户更新有效联系信息；2、主动从相关系统和电话联系中发掘并获取更多客户信息；3、 对可疑客户信息和交易行为进行判断，分析客户的潜在风险，并采取有效控制措施。4、 对信用卡信贷风险进行管理，促进银行不良资产的最大化回收；5、 针对长期逾期拖欠信用卡的客户提醒、督促、引导其结清账款；6、 发现案件风险，及时上报疑似欺诈等异常案件。岗位要求:1、 全日制大专以上学历；2、 口齿清晰，普通话标准，具有良好的语言表达和沟通能力；3、 性格开朗，具有良好的团队合作意识；4、 熟练操作电脑；5、 具有一定的抗压能力；岗位薪资：（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五）提供免费早、中工作餐；（六）依法提供独生子女奖励和入托费用报销；（七）提供年度健康体检和工作行服；（八）优于法定休假规定的带薪休假制度。★★★综合来说：我们每年有18000左右的各种福利，算下来平均每个月就有1500元哦！备注：在职员工基本月薪都在5500以上到8000左右，另有年终分红（根据员工在职时间）为4—10个月固定工资，年收入保底在8万到15万。工作地点：浦东新区张江高科技园区松涛路80号交通银行太平洋信用卡中心园区面试地点：浦东新区中科路699号D座1楼乘车路线（仅供参考）—— 轨道交通2号线（张江高科站2号口出）8:40/8:45/8:50/8:55/9:00/9:15/12:00/13:15有班车，或者（张江高科3号口）乘坐1057路（整点车）至海科路金科路工作地址：浦东新区中科路699号D座1楼"/>
    <s v="浦东新区中科路699号D座1楼"/>
    <s v="1000-9999人"/>
    <s v="合资"/>
    <s v="专业服务/咨询(财会/法律/人力资源等)"/>
    <n v="8000"/>
    <n v="15000"/>
    <n v="1"/>
    <n v="3"/>
    <n v="20"/>
    <n v="5"/>
    <n v="3"/>
    <n v="0"/>
    <n v="11500"/>
    <x v="1"/>
  </r>
  <r>
    <n v="2"/>
    <s v="风控经理（消费金融）"/>
    <s v="五险一金"/>
    <s v="职位月薪"/>
    <s v="15001-20000元/月"/>
    <d v="2018-04-08T09:41:52"/>
    <m/>
    <s v="5-10年"/>
    <s v="本科"/>
    <s v="1人"/>
    <s v="岗位职责：1. 对合作教育机构的资质及申请材料进行审核，识别与揭示风险； 2. 参与风险评估，根据具体情况提出风险防范建议并撰写审查报告； 3. 管理合作机构风险，确认并发出风险预警通知； 4. 积极提出自己的意见和建议，协助优化工作流程，保证审核时效与质量; 5. 收集、整理、分析和归档项目审查意见及相关资料； 6. 严格执行公司各项风控制度，强化风控意识，确保公司安全稳健运营； 7. 完成领导交办的其他工作。任职资格：1. 三年以上消费分期风控工作经验，对待工作主动负责，认真仔细，勤勉敬业； 2. 有一定的文字撰写能力及较强的分析、执行能力； 3. 高度的企业忠诚度，认同企业文化； 4. 具有团队合作精神和高度的工作热情； 5. 能够接受出差任务。"/>
    <s v="北京市朝阳区建国路99号中服大厦21层"/>
    <s v="100-499人"/>
    <s v="民营"/>
    <s v="信托/担保/拍卖/典当"/>
    <n v="15001"/>
    <n v="20000"/>
    <n v="5"/>
    <n v="4"/>
    <n v="1"/>
    <n v="3"/>
    <n v="0"/>
    <n v="1"/>
    <n v="17500.5"/>
    <x v="1"/>
  </r>
  <r>
    <n v="2"/>
    <s v="风控经理"/>
    <s v="五险一金"/>
    <s v="职位月薪"/>
    <s v="15000-18000元/月"/>
    <d v="2018-01-17T10:17:45"/>
    <m/>
    <s v="5-10年"/>
    <s v="不限"/>
    <s v="1人"/>
    <s v="岗位职责：1、按照公司战略及集团要求，构建完善的业务风险评价及预防体系，对业务风险控制全面负责；2、分析评价融资端、资产经营活动潜在风险，作出风险评价；3、负责制定公司业务风险审核管理办法，督促相关人员严格按照规定及流程进行经营活动；4、进行项目审查和风险分析、控制；5、负责组织实施业务部门人员风险防范意识及措施培训；6、负责组织对公司重大项目的审查及资产经营活动的管理工作；7、参与新产品开发的风险评估，并提交风险评估报告。任职要求：1、全日制本科及以上学历，金融、经济、法律、审计、财会等相关专业毕业；2、4年以上风控工作经验或金融行业风控工作经验，具有PPP、房地产基金信托风控经验优先；3、熟悉金融行业法律法规，具有极强的风险评估能力、信贷判断能力；4、具有完善的信贷分析、谈判、组织和协调管理能力；5、具有优秀的组织协调及人才管理能力。"/>
    <s v="深圳市南山区琼宇路特发信息科技大厦13层                                                        查看职位地图"/>
    <s v="100-499人"/>
    <s v="民营"/>
    <s v="基金/证券/期货/投资"/>
    <n v="15000"/>
    <n v="18000"/>
    <n v="5"/>
    <n v="2"/>
    <n v="1"/>
    <n v="3"/>
    <n v="0"/>
    <n v="1"/>
    <n v="16500"/>
    <x v="1"/>
  </r>
  <r>
    <n v="2"/>
    <s v="风控总监（贷中管理）"/>
    <s v="五险一金"/>
    <s v="职位月薪"/>
    <s v="20000-40000元/月"/>
    <d v="2018-04-08T10:34:12"/>
    <m/>
    <s v="5-10年"/>
    <s v="本科"/>
    <s v="1人"/>
    <s v="岗位职责：1.负责公司整体风控体系建设，制定总体内控、项目评审等政策制度、流程和程序；2.负责定期对风控部门工作合规性的检查与管理，并监控各类业务风险的分析及防范措施的制定，建立企业风险数据库和跟踪档案；3.负责对征信政策及相关制度进行研究，对征信标准进行评估和调整；4.负责企业尽调环节和外包公司的对接；5.负责风控部门贷中环节事务，包括面签，档案管理等支持工作 ；6.严格执行贷中管理制度，积极与贷后部门沟通协调，及时化解风险；  任职要求：1.金融、法律或审计等相关专业本科及以上学历； 具有5年以上银行、金融公司风险管理相关工作经验；2.熟悉对公及同业业务审查流程，把握主要风险点；3.具有较好财务及数据分析能力；4.具有扎实的金融风险管理理论功底，熟悉金融行业风险管理流程，熟悉国内金融法律法规，具有丰富的信贷行业的专业知识；5.具有良好的职业道德和敬业精神，客观公正；具有较强的计划、控制、协调能力，良好的谈判技巧及综合分析能力；6.具备优秀的学习、沟通协调与团队管理能力，具备很强的执行力；坚持原则，善于协调，积极沟通，具有良好的团队合作精神。"/>
    <s v="上海市闸北区永和路318弄东方环球企业中心16号楼"/>
    <s v="1000-9999人"/>
    <s v="民营"/>
    <s v="基金/证券/期货/投资"/>
    <n v="20000"/>
    <n v="40000"/>
    <n v="5"/>
    <n v="4"/>
    <n v="1"/>
    <n v="5"/>
    <n v="0"/>
    <n v="1"/>
    <n v="30000"/>
    <x v="1"/>
  </r>
  <r>
    <n v="2"/>
    <s v="风控法务"/>
    <s v="五险一金"/>
    <s v="职位月薪"/>
    <s v="15001-20000元/月"/>
    <d v="2018-04-08T10:16:04"/>
    <m/>
    <s v="3-5年"/>
    <s v="本科"/>
    <s v="1人"/>
    <s v="岗位职责：1、参与合同（民商事）撰写、审核工作，为投资项目出具法律意见书；2、对项目的法律风险、经营风险、市场风险、财务风险等提出风险防范与化解建议，为管理层的决策提供依据；3、负责公司项目的法务调查,以及相应的法务文件的起草和设计，为本公司提供全面的法律支持；4、参与项目尽职调查工作，做出法律风险分析及可行性分析，能够独立编写尽职调查报告；5、在授权范围内负责合同文本的修订,负责公司签订合同\协议等法律文件的审查与咨询工作;配合相关部门对员工进行法律文本相关事宜的培训；6、熟悉金融行业及金融产品设计等相关领域；7、审查对内对外非格式法律文本,提出法律审查意见。?岗位要求：1、35岁以下，大学本科以上211/985优先，法律类相关专业，通过司法考试或取得律师执业资格优先；2、5年以上银行或相关金融机构信贷管理、供应链金融、租赁、保理等业务方面的法务风控工作经验；3、具备较强的沟通协调能力、能够承受高强度的工作压力；具有敏锐的洞察力和准确的分析能力；4、需要具备熟练的计算机办公软件的应用操作能力；5、风险意识强烈，有责任心，具有良好的道德品质和职业操守。"/>
    <s v="北京市朝阳区酒仙桥路52号院东方科技园1号楼B座2层                                                        查看职位地图"/>
    <s v="100-499人"/>
    <s v="民营"/>
    <s v="互联网/电子商务"/>
    <n v="15001"/>
    <n v="20000"/>
    <n v="4"/>
    <n v="4"/>
    <n v="1"/>
    <n v="3"/>
    <n v="0"/>
    <n v="0"/>
    <n v="17500.5"/>
    <x v="1"/>
  </r>
  <r>
    <n v="2"/>
    <s v="风控合规经理/主管"/>
    <s v="五险一金"/>
    <s v="职位月薪"/>
    <s v="15001-20000元/月"/>
    <d v="2018-04-04T14:16:28"/>
    <m/>
    <s v="不限"/>
    <s v="不限"/>
    <s v="1人"/>
    <s v="风控合规经理/主管（偏法务）岗位职责：1、了解金融、投资行业的政策，及时掌握监管部门的动态，对我司工作业务流程给出具体准确的指导意见，制订实施切实有效的改进措施；2、协助部门领导构建法律合规管理体系，制定和修改公司的法律合规手册和其他合规风险管理制度；3、起草年度合规管理计划；4、起草、审核业务合同及公司其他合同；5、主动识别，评估，监测和报告合规风险起草合规报告；6、提供产品评估合规风险支持；7、违规事件的调查处理，起草违规处理报告；8、审查公司内部管理制度，提供合规改进意见；9、组织合规培训，并向公司员工提供合规咨询。任职资格：1、本科以上学历，济学、金融、法律、风险等相关专业优先；2、3年以上企业内部合同审核、合规管理、稽核管理或信审管理工作经验；3、熟悉合规、内审工作流程与方法，具有律所非诉类业务经验者优先考虑；4、有一定的沟通协调能力、管理能力、违规事件控制和处理能力；5、对金融产品合规有一定的认知，有相应的风控、合规工作经验，原则性强，可承受较大压力；6、有较强的调研分析、交流沟通、文字表达、组织推动、团队协作等能力，具有一定的再学习能力。"/>
    <s v="北京市东城区环球贸易中心B座23层"/>
    <s v="100-499人"/>
    <s v="股份制企业"/>
    <s v="基金/证券/期货/投资"/>
    <n v="15001"/>
    <n v="20000"/>
    <n v="1"/>
    <n v="2"/>
    <n v="1"/>
    <n v="3"/>
    <n v="4"/>
    <n v="1"/>
    <n v="17500.5"/>
    <x v="1"/>
  </r>
  <r>
    <n v="2"/>
    <s v="风控专员"/>
    <s v="五险一金"/>
    <s v="职位月薪"/>
    <s v="4500-9000元/月"/>
    <d v="2018-04-07T09:10:59"/>
    <m/>
    <s v="1-3年"/>
    <s v="大专"/>
    <s v="2人"/>
    <s v="岗位职责：1. 负责贷款客户信息的管理工作（贷前、贷中、贷后）。 2. 负责客户投诉的处理及回访工作。 3. 负责对公司担保业务的风险控制、监测与管理工作。4.建立项目风险管理体系，推进公司内外部风险的全面防范与控制。5.熟悉金融市场、进口工程机械设备买卖相关法律法规及信贷风险防范识别、监控、化解体系。任职要求：1、大专以上学历，二年以上工作经验，金融、经济学、市场营销专业优先；2、具有二年以上银行、担保或贷款公司从事风险控制和信贷审核相关工作经验；3、具有中小企业贷款和个人信贷审核工作经验，能独立开展信贷风险管理和信贷调查工作；具有较强沟通和协调能力。4、年龄20-30岁上班时间：朝九晚五，5天7小时       周末、节假日休息公司福利：1、有独立餐厅，提供免费的饭店式午餐。2、节日红包或礼品3、年终奖，带薪年假"/>
    <s v="深圳市宝安区福永街道兴围路口学府路路口友利机械交易中心4楼"/>
    <s v="100-499人"/>
    <s v="民营"/>
    <s v="物流/仓储"/>
    <n v="4500"/>
    <n v="9000"/>
    <n v="3"/>
    <n v="3"/>
    <n v="2"/>
    <n v="3"/>
    <n v="0"/>
    <n v="0"/>
    <n v="6750"/>
    <x v="1"/>
  </r>
  <r>
    <n v="2"/>
    <s v="合规风控部专员"/>
    <s v="五险一金"/>
    <s v="职位月薪"/>
    <s v="10001-15000元/月"/>
    <d v="2018-04-08T07:40:27"/>
    <m/>
    <s v="1-3年"/>
    <s v="本科"/>
    <s v="1人"/>
    <s v="岗位职责：1. 参与项目调研、交易、管理、退出等过程并进行风险评估，撰写评估报告；2. 对项目的各类风险提出风险防范与化解建议，为管理层的决策提供依据；3.对公司业务开展过程中出现的风险隐患提出处理意见；4. 协助建设公司风控体系，完善风险管理流程和相关工作制度；5．对公司制订、修订的制度进行合规审查，提出审查意见；6. 建立公司风险数据库；7. 完成领导交办的其他工作。任职要求：1.全日制本科以上学历，金融，法律专业优先； 2.有2年以上证券公司、基金公司或其他金融机构工作经验； 3. 熟悉金融证券行业合规管理体系，熟悉基金行业风险管理流程，具有丰富的投融资方面的专业知识，熟悉基金备案流程（尽量有实际经验）； 4.具有较强的组织协调能力和表达能力，有较强的工作责任心。"/>
    <s v="北京市复兴门金融街27号投资广场"/>
    <s v="20-99人"/>
    <s v="民营"/>
    <s v="基金/证券/期货/投资"/>
    <n v="10001"/>
    <n v="15000"/>
    <n v="3"/>
    <n v="4"/>
    <n v="1"/>
    <n v="2"/>
    <n v="0"/>
    <n v="1"/>
    <n v="12500.5"/>
    <x v="1"/>
  </r>
  <r>
    <n v="2"/>
    <s v="风控总监"/>
    <s v="每年多次调薪"/>
    <s v="职位月薪"/>
    <s v="20001-30000元/月"/>
    <d v="2018-04-08T09:14:03"/>
    <m/>
    <s v="10年以上"/>
    <s v="本科"/>
    <s v="1人"/>
    <s v="岗位职责：1.负责基金公司风险控制工作，设计公司运营风险管理标准，完善风险管理制度和机制，监督风险管理机制运行情况；2.组织协调部门日常的风险管理工作，对业务部门操作的基金项目进行项目评审。定期组织项目评审会，出具部门风控意见；3.评价股权投资和债权增信业务尽调资料的完备性、准确性、可靠性，根据项目尽调情况提出风险事项及风险防范方案；4.统筹项目投后管理，提出风险预警及风险处置预案，有效控制项目风险；5.编制公司风险管理工作报告，指出被投企业的经营风险，提出化解方案，协助相关部门或被投企业实施风险化解措施。任职要求：1.本科及以上学历，经济、金融、法律、投资、财务等相关专业，具备基金从业资格；2.十年以上投资公司、券商、基金公司、银行投行等风控部门工作经验。能熟练运用相关工具对目标公司进行综合分析和评估；3.具有丰富的财务分析和风险控制能力，良好的职业道德和团队协作能力；4.能够独立带领团队现场工作，独立完成有关工作报告。完整主持过资本市场投资成功案例；5.有较强的学习能力，责任心与敬业精神、团队精神，工作细致认真、积极主动，有执行力，能很快适应工作。"/>
    <s v="北京市朝阳区东三环北路38号安联大厦2112-2116"/>
    <s v="20-99人"/>
    <s v="民营"/>
    <s v="基金/证券/期货/投资"/>
    <n v="20001"/>
    <n v="30000"/>
    <n v="6"/>
    <n v="4"/>
    <n v="1"/>
    <n v="2"/>
    <n v="0"/>
    <n v="1"/>
    <n v="25000.5"/>
    <x v="1"/>
  </r>
  <r>
    <n v="2"/>
    <s v="风控岗"/>
    <s v="每年多次调薪"/>
    <s v="职位月薪"/>
    <s v="10001-15000元/月"/>
    <d v="2018-04-08T09:49:27"/>
    <m/>
    <s v="不限"/>
    <s v="不限"/>
    <s v="1人"/>
    <s v="岗位职责：1、 负责建立风控体系和评估模型，确保风控在业务和系统层面的落地实施。2、 负责完善风控管理的各项管理制度、规则，完善风控系统等工作。3、跟踪、监测、维护及优化风险评估模型，确保风控体系的有效性。任职要求：1、具有2年以上风控建模相关工作经验，熟悉建模流程原理，结合业务和产品特征解决实际问题。2、熟练使用统计分析、SQL软件。3、具有良好的逻辑思维、提炼总结、沟通协调能力。4、能够承担工作挑战和压力，诚实敬业，积极主动，做事细心。"/>
    <s v="北京如易行科技有限公司"/>
    <s v="100-499人"/>
    <s v="合资"/>
    <s v="互联网/电子商务"/>
    <n v="10001"/>
    <n v="15000"/>
    <n v="1"/>
    <n v="2"/>
    <n v="1"/>
    <n v="3"/>
    <n v="3"/>
    <n v="0"/>
    <n v="12500.5"/>
    <x v="1"/>
  </r>
  <r>
    <n v="2"/>
    <s v="金融风控专员"/>
    <s v="节日福利"/>
    <s v="职位月薪"/>
    <s v="8001-10000元/月"/>
    <d v="2018-04-07T21:06:33"/>
    <m/>
    <s v="不限"/>
    <s v="大专"/>
    <s v="1人"/>
    <s v="岗位职责：1、热爱金融行业。2、具有良好的自我学习能力与团队合作精神；3、具有良好的职业操守，有强烈的责任感；4、敢于挑战自我，勇于凭自己的努力和本领获得高收益。【工作内容】1、为公司的账户进行情盈利；2、每个月进行行情总结，即时准确汇报公司各项账户信息；3、时刻关注公司账户操作品种的价格变动和相关重要资讯；4、严格执行公司各项制度，并定期整理数据，向上级领导账户分析结果；5、按照部门主管的要求进行技术和基本面规律的分析，进行数据的搜集或整理【薪资待遇】底薪6000 + 车补 + 饭补 + 高温补助 + 五险一金 + 年底双薪公司对于没有金融经验，却对金融衍生品操作有兴趣者，提供正规统一的免费培训，有专业的金融团队手把手带你走进金融市场。我们的交易团队有绝对的信心让你在培训期后，有属于自己的系统与理念，让你找到自己在金融市场的立足点，成为我公司的优秀员工，对于成绩优秀学员公司提供交易账户帮助学员完成自我晋升。希望对金融行业有兴趣的应聘者积极与我们联系，了解公司情况、招聘详情及与工作相关的问题【联系方式】直接投递简历，公司会当天审核，审核通过后会通知面试。公司名称：中汇富投资（深圳）有限公司人事经理：周小姐联系电话：18138210992公司地址：深圳市福田区车公庙创新科技广场1期A座1501（天安数码城）乘车路线：地铁1号线车公庙站F口出，左转直行约3~5分钟。工作地址深圳市福田区车公庙创新科技广场1期A座1501"/>
    <s v="深圳市福田区车公庙创新科技广场1期A座1501                                                        查看职位地图"/>
    <s v="100-499人"/>
    <s v="股份制企业"/>
    <s v="基金/证券/期货/投资"/>
    <n v="8001"/>
    <n v="10000"/>
    <n v="1"/>
    <n v="3"/>
    <n v="1"/>
    <n v="3"/>
    <n v="4"/>
    <n v="1"/>
    <n v="9000.5"/>
    <x v="1"/>
  </r>
  <r>
    <n v="2"/>
    <s v="汽车金融风控初审岗（上海）"/>
    <s v="五险一金"/>
    <s v="职位月薪"/>
    <s v="5000-8000元/月"/>
    <d v="2018-04-02T09:34:22"/>
    <m/>
    <s v="不限"/>
    <s v="本科"/>
    <s v="2人"/>
    <s v="岗位职责：1、负责对汽车融资租赁零售业务逐单核查材料完整性和真实性；2、负责对汽车融资租赁零售业务逐单匹配个人征信报告（包括人行、第三方等）；3、负责对融资车辆估值进行初步判断；4、负责对汽车融资租赁零售业务逐单进行审查初审工作，根据客户提供的申请材料，结合所租赁的车辆及客户的资信情况，并通过电话调查进行独立核实评估；5、负责对汽车融资租赁零售业审查工作中发现的业务风险点及风险控制措施，给出针对性意见；6、协助推进审查工作、完成领导布置的其他协助审查或复查等工作。任职要求：1、全日制大学本科及以上学历，金融、经济、法律、审计等相关专业优先；2、有1年以上汽车金融风控经验者优先考虑；(有经验者学历可放宽至大专)3、具有较强的分析判断能力、沟通表达能力、文字写作能力；4、工作认真，态度严谨，具有高度责任心，具有团队意识，有良好的职业操守。"/>
    <s v="上海市长宁区金钟路631弄1号楼（上海总部）"/>
    <s v="1000-9999人"/>
    <s v="外商独资"/>
    <s v="基金/证券/期货/投资"/>
    <n v="5000"/>
    <n v="8000"/>
    <n v="1"/>
    <n v="4"/>
    <n v="2"/>
    <n v="5"/>
    <n v="7"/>
    <n v="1"/>
    <n v="6500"/>
    <x v="1"/>
  </r>
  <r>
    <n v="2"/>
    <s v="汽车金融风控复审岗（上海）"/>
    <s v="五险一金"/>
    <s v="职位月薪"/>
    <s v="6000-8000元/月"/>
    <d v="2018-04-02T09:34:28"/>
    <m/>
    <s v="1-3年"/>
    <s v="本科"/>
    <s v="2人"/>
    <s v="岗位职责：1、负责对汽车融资租赁零售业务逐单进行审查复审工作；2、负责对现有审查标准和流程提出合理化改进意见；3、负责对大型汽车融资租赁零售业务逐单进行审查初审工作，根据客户提供的申请材料，结合审查初审意见及所租赁的车辆及客户的资信情况，给出审查意见和结果；4、协助处理对汽车融资租赁零售业务渠道商准入和授信工作；5、协助处理对汽车融资租赁零售业务的量化评级工作；6、负责对汽车融资租赁零售业务审查工作中发现的业务风险点及风险控制措施，给出针对性意见；7、协助推进审查工作、完成领导布置的其他协助审查或复查等工作。任职要求：1、全日制大学本科及以上学历，金融、经济、法律、审计等相关专业优先；2、至少有1年以上汽车金融风控经验；(有经验者学历可放宽至大专)3、具有较强的分析判断能力、沟通表达能力、文字写作能力；4、工作认真，态度严谨，具有高度责任心，具有团队意识，有良好的职业操守。"/>
    <s v="上海市长宁区金钟路631弄1号楼（上海总部）"/>
    <s v="1000-9999人"/>
    <s v="外商独资"/>
    <s v="基金/证券/期货/投资"/>
    <n v="6000"/>
    <n v="8000"/>
    <n v="3"/>
    <n v="4"/>
    <n v="2"/>
    <n v="5"/>
    <n v="7"/>
    <n v="1"/>
    <n v="7000"/>
    <x v="1"/>
  </r>
  <r>
    <n v="2"/>
    <s v="风控经理"/>
    <s v="节日福利"/>
    <s v="职位月薪"/>
    <s v="10001-15000元/月"/>
    <d v="2018-04-03T10:12:38"/>
    <m/>
    <s v="1-3年"/>
    <s v="本科"/>
    <s v="1人"/>
    <s v="岗位职责：1、 负责现有产品运营模式结合国家各项政策研究，提出相应的指导方案和意见。2、 建立符合各项政策监管的文案、不定期审计现有产品对外合作的各项合规性。3、 负责对已有的合作伙伴，对其内容、运营模式、服务模式进行审查、监管。4、 对已获立项的项目进行全程跟踪，并有权对项目组工作进行核查、访谈；5、 对金融行业、证券、基金、投资者教育等法律业务的内部质量标准及风险管理的合规性进行全面审核；完善内控管理制度，以及业务风险控制。6、 对所涉及的内外合作进行风险教育，开展有关法律、法规以及专业知识的培训，不断提高风险意识和执业水平。岗位要求：1、 本科以上学历、法学、金融学相关专业毕业。2、 熟悉互联网金融、证券投资咨询，以及宏观经济政策的有关法律、法规，以及证监会有关证券业务的各项规范性文件。3、 在相关行业工作3年以上工作经验，了解金融、证券投资咨询等相关业务模式。4、 熟悉主要业务流程和风险环节，建立风险管理；具备独立调查和评估项目的能力；具有较强的逻辑思维分析能力、写作能力、优秀的英文读写能力；具有良好的沟通能力和团队合作精神，超强的执行力。"/>
    <s v="北京市朝阳区光华路7号 汉威大厦东区15层15A1                                                        查看职位地图"/>
    <s v="20-99人"/>
    <s v="民营"/>
    <s v="互联网/电子商务"/>
    <n v="10001"/>
    <n v="15000"/>
    <n v="3"/>
    <n v="4"/>
    <n v="1"/>
    <n v="2"/>
    <n v="0"/>
    <n v="0"/>
    <n v="12500.5"/>
    <x v="1"/>
  </r>
  <r>
    <n v="2"/>
    <s v="高级风控经理"/>
    <s v="五险一金"/>
    <s v="职位月薪"/>
    <s v="20001-30000元/月"/>
    <d v="2018-04-08T11:29:23"/>
    <m/>
    <s v="3-5年"/>
    <s v="本科"/>
    <s v="1人"/>
    <s v="1. 负责风险小组管理及项目审查进度安排，组织项目尽职调查；2. 审查项目资料及相关合同、文件，评估业务风险控制措施的有效性并出具风险评估报告；3. 参与项目尽职调查，核查企业财务数据的真实性、经营预测的可靠性，编制尽职调查报告，对项目给出专业投资建议； 4. 负责已投资项目的财务审查工作。岗位要求：1. 有账务和税务处理方面的丰富经验；2. 具有独立开展财务核查工作经验； 3. 有项目财务能力和投资价值研究分析能力和经验。"/>
    <s v="北京市朝阳区关东店28号宫霄国际中心11层(整层)"/>
    <s v="100-499人"/>
    <s v="民营"/>
    <s v="农/林/牧/渔"/>
    <n v="20001"/>
    <n v="30000"/>
    <n v="4"/>
    <n v="4"/>
    <n v="1"/>
    <n v="3"/>
    <n v="0"/>
    <n v="0"/>
    <n v="25000.5"/>
    <x v="1"/>
  </r>
  <r>
    <n v="2"/>
    <s v="高级风控专员（培训）J10719"/>
    <s v="五险一金"/>
    <s v="职位月薪"/>
    <s v="8001-10000元/月"/>
    <d v="2018-04-04T09:52:33"/>
    <m/>
    <s v="3-5年"/>
    <s v="本科"/>
    <s v="1人"/>
    <s v="岗位职责：1. 负责风控部门新员工入职培训及在职员工培训课程的实施；2. 辅导新员工在业务、系统、操作流程等方面出现的问题；3. 风控部门培训资料的收集，培训课件制作，确保风控政策传达的及时性和准确性；4. 参与开发并优化培训课件，创新培训方式以达成更好的培训效果；5. 与风控部门培训相关的其他工作。任职要求：1. 全日制大学本科及以上学历，金融学，经济学类专业优先； 2. 三年及以上企业培训经验，具备汽车融资租赁业务或汽车金融业务类优先考虑；3. 拥有优秀的培训技巧和对培训工作的热忱，具备一定的课程开发经验。4. 有较强的团队协作及工作抗压能力。"/>
    <s v="上海市浦东新区杨高南路799号陆家嘴世纪金融广场 3号楼12F"/>
    <s v="1000-9999人"/>
    <s v="上市公司"/>
    <s v="互联网/电子商务"/>
    <n v="8001"/>
    <n v="10000"/>
    <n v="4"/>
    <n v="4"/>
    <n v="1"/>
    <n v="5"/>
    <n v="2"/>
    <n v="0"/>
    <n v="9000.5"/>
    <x v="1"/>
  </r>
  <r>
    <n v="2"/>
    <s v="风控法务主管"/>
    <s v="五险一金"/>
    <s v="职位月薪"/>
    <s v="10000-18000元/月"/>
    <d v="2018-04-08T08:54:03"/>
    <m/>
    <s v="3-5年"/>
    <s v="本科"/>
    <s v="1人"/>
    <s v="岗位职责：1、为公司经济活动、运营管理提供专业法律支持及保障；2、制订、完善公司各类合同、协议或其它法律文件范本；3、负责公司法律文件、重要规章制度的审核；4、建立公司风控体系，完善风控制度、流程；5、解答公司日常运营管理中的法律咨询；6、协助处理公司法律纠纷事务。任职要求： 1、本科及以上学历，法学类专业，熟悉经济法、商法、公司法、合同法、劳动法等，3年以上法务经验；2、具有人力资源、财务类或金融经济类专业背景优先；3、具有投融资或上市/挂牌法务经验优先；4、思维缜密细致，工作踏实主动，分析与问题解决能力强。"/>
    <s v="北京市海淀区上地三街9号金隅嘉华大厦B座511"/>
    <s v="1000-9999人"/>
    <s v="民营"/>
    <s v="房地产/建筑/建材/工程"/>
    <n v="10000"/>
    <n v="18000"/>
    <n v="4"/>
    <n v="4"/>
    <n v="1"/>
    <n v="5"/>
    <n v="0"/>
    <n v="0"/>
    <n v="14000"/>
    <x v="1"/>
  </r>
  <r>
    <n v="2"/>
    <s v="首席风控官CRO"/>
    <s v="14薪"/>
    <s v="职位月薪"/>
    <s v="50000-80000元/月"/>
    <d v="2018-04-08T09:13:06"/>
    <m/>
    <s v="5-10年"/>
    <s v="本科"/>
    <s v="1人"/>
    <s v="职位描述：1、协助首席执行官对风险控制部工作负全面的管理责任；2、负责部门工作流程与工作制度制定、修改的起草工作；3、分析产品不同渠道的业务体系，参与构建完整的风控策略与模型体系；4、协助建立公司风险数据收集、识别、预警、报告系统，搭建风险监测系统；5、对产品和业务风险、平台运营风险、公司经营风险等进行评估分析，定期撰写风险评估报告；6、预测产品未来整体坏账率，为产品运营提供预见性的分析结果。岗位要求：1.建立完善产品风控评估体系，设计并进行数据采集、数据分析，风控模型设计和实施；2.分析客户贷前,贷中,贷后行为，评估客户的定价与额度，设计开发贷中风控和支持贷后催收策略；3.熟悉小额信贷风控流程，具有FRM证书或者互联网金融平台在线风控经验者优先虑；4.具备较强的数据分析、归纳及总结能力，掌握一种或多种主流数据分析语言或工具,如SAS、SPSS、 R、Python、SQL等。"/>
    <s v="上海市杨浦区政府路18号11层                                                        查看职位地图"/>
    <s v="20-99人"/>
    <s v="民营"/>
    <s v="基金/证券/期货/投资"/>
    <n v="50000"/>
    <n v="80000"/>
    <n v="5"/>
    <n v="4"/>
    <n v="1"/>
    <n v="2"/>
    <n v="0"/>
    <n v="1"/>
    <n v="65000"/>
    <x v="1"/>
  </r>
  <r>
    <n v="2"/>
    <s v="风控专员"/>
    <s v="每年多次调薪"/>
    <s v="职位月薪"/>
    <s v="5000-10000元/月"/>
    <d v="2018-04-08T10:27:39"/>
    <m/>
    <s v="不限"/>
    <s v="不限"/>
    <s v="5人"/>
    <s v="岗位职责：1、受各大金融机构委托，协助处理贷款逾期账款。2、通过电话提醒等方式与欠款用户进行沟通，教导客户正确缴费方式，偿还欠款。3、通过团队协作，共同完成既定目标。4、代表银行等金融机构对逾期欠款人进行普及金融知识和普法教育；5、指引逾期欠款人及时、准确的缴清逾期欠款公司薪资福利体系：1、具有业内竞争力和吸引力的薪酬，试用期底薪2400元-3000元+提成奖金，转正后基本工资+绩效奖金，每三个月加一次薪，待遇可达6000~12000元2、转正帮购买社会保险3、工作满一年的员工可享受5天带薪假期；4、其他带薪假有产假、陪产假、节日礼物、生日、结婚礼金等；5、公司为每一位员工设置每月活动基金，部门可组织&amp;ldquo;团建&amp;rdquo;活动，如：旅游、轰趴等；6、晋升空间：系统化培训，职业导师导师指导并为优异人才提供快速晋升通道。"/>
    <s v="广州市白云区同泰路85号峻铭商务大厦13楼                                                        查看职位地图"/>
    <s v="20-99人"/>
    <s v="民营"/>
    <s v="银行"/>
    <n v="5000"/>
    <n v="10000"/>
    <n v="1"/>
    <n v="2"/>
    <n v="5"/>
    <n v="2"/>
    <n v="0"/>
    <n v="0"/>
    <n v="7500"/>
    <x v="1"/>
  </r>
  <r>
    <n v="2"/>
    <s v="风控专员"/>
    <s v="绩效奖金"/>
    <s v="职位月薪"/>
    <s v="5000-7000元/月"/>
    <d v="2018-04-08T10:28:23"/>
    <m/>
    <s v="不限"/>
    <s v="大专"/>
    <s v="1人"/>
    <s v="岗位职责：1严格按照公司制度标准进行车辆的准入评估及录入;1. 每天对监管车辆、权证、钥匙及其它监管要件进行盘点;2. 对于评估价格有异样的及时上报并进行二次评估3. 对于超比例借出进行审批报备4. 按照公司制度流程进行还款提醒和贷后报告提交5. 及时了解商户信息，发现并及时汇报风险6. 遵照指令，配合做好风险处置工作任职要求：1、统招大专以上学历2、有从事汽车金融及汽车相关行业1年以上经验者优先3、熟悉车辆，能准确判断车辆价格及风险情况；有相关评估资质证书，风险意识强，逻辑判断能力好；4、具备对所监管商户进行尽调工作的能力；5、具备从事家访、催收、平台评估等其他综合金融服务工作的能力。"/>
    <s v="北京朝阳区金盏乡金盏大道一号金港汽车公园"/>
    <s v="100-499人"/>
    <s v="民营"/>
    <s v="基金/证券/期货/投资"/>
    <n v="5000"/>
    <n v="7000"/>
    <n v="1"/>
    <n v="3"/>
    <n v="1"/>
    <n v="3"/>
    <n v="0"/>
    <n v="1"/>
    <n v="6000"/>
    <x v="1"/>
  </r>
  <r>
    <n v="2"/>
    <s v="风控专员"/>
    <s v="五险一金"/>
    <s v="职位月薪"/>
    <s v="4001-6000元/月"/>
    <d v="2018-04-08T08:51:24"/>
    <m/>
    <s v="1-3年"/>
    <s v="大专"/>
    <s v="2人"/>
    <s v="岗位职责：1.普通话标准,表达流利,沟通能力强，良好的逻辑思维能力和行动力，具备优秀的沟通技巧、表达技巧和销售技巧2.定期向主管/经理汇报工作情况和客户跟踪情况，定期进行工作总结，提高工作计划性和有效性3.房产市场建立项目风险管理体系，推进公司内外部风险的全面防范与控制4.完成上级领导临时交办的其他任务任职要求：1.思维敏捷，头脑清晰，执行力强，有良好的团队意识2.工作认真，责任心强，愿意接受部门的监督与管理3.沟通能力强，乐观热情，积极向上4.男女不限工作时间：弹性制，福利：代理薪酬+服务津贴+员工旅游+奖金分红注：投递简历请附带上应聘的岗位，谢谢。"/>
    <s v="奉贤区航南公路5088号绿庭国际大厦5楼517"/>
    <s v="20-99人"/>
    <s v="民营"/>
    <s v="专业服务/咨询(财会/法律/人力资源等)"/>
    <n v="4001"/>
    <n v="6000"/>
    <n v="3"/>
    <n v="3"/>
    <n v="2"/>
    <n v="2"/>
    <n v="0"/>
    <n v="0"/>
    <n v="5000.5"/>
    <x v="1"/>
  </r>
  <r>
    <n v="2"/>
    <s v="风控法务主管"/>
    <m/>
    <s v="职位月薪"/>
    <s v="10001-15000元/月"/>
    <d v="2018-04-04T09:38:17"/>
    <m/>
    <s v="3-5年"/>
    <s v="本科"/>
    <s v="1人"/>
    <s v="1.针对项目进行法律尽调，出具《尽调报告》法务部分，对项目的可行性和风险的可控性进行审核，根据具体情况提出风险防范建议。2.项目的重大事务联络和协调。3.负责权限内企业合同以及法律文件的起草、修订，并跟进合同法律条款的落实。4.负责企业经营业务范围内的各类合同及法律文件的起草、审核、管理。5.及时揭示项目运营中存在的法律风险并提出相应的解决方案。任职要求：1.法学学士及以上学历，熟悉证券法、公司法、合同法等法律法规。2.具有3年以上基金、劵商投行部等投资机构工作经验。3.具有较强的分析判断能力、风险识别能力、风险防范方案设计能力，具有较强的综合协调和组织能力。4.掌握各类投资结构设计，对不同种类资产的内在逻辑、运行路径十分熟悉。5.较强的沟通协调能力、独立工作能力及良好的团队合作精神。6.有律师资格证优先。"/>
    <s v="北京市东城区东直门外胡家园"/>
    <s v="20-99人"/>
    <s v="国企"/>
    <s v="基金/证券/期货/投资"/>
    <n v="10001"/>
    <n v="15000"/>
    <n v="4"/>
    <n v="4"/>
    <n v="1"/>
    <n v="2"/>
    <n v="6"/>
    <n v="1"/>
    <n v="12500.5"/>
    <x v="1"/>
  </r>
  <r>
    <n v="2"/>
    <s v="车贷风控运营"/>
    <s v="五险一金"/>
    <s v="职位月薪"/>
    <s v="8001-10000元/月"/>
    <d v="2018-04-04T10:39:15"/>
    <m/>
    <s v="1-3年"/>
    <s v="本科"/>
    <s v="1人"/>
    <s v="岗位职责：1、 维护管理客户资料，协助风险经理调取、审查申请客户的贷款资质，完成融资资料的初审工作2、 分析、判断客户的风险情况，对客户进行贷前风险、审查，合作资料的初审工作3、 参与融资方案的设计，并对产品风险提出合理化建议4、 监测客户还本付息情况，及时发出预警通知5、 按照授信审批对投放的额度进行管控，月度、季度对业务进行分析及撰写运营报告6、 优化运营工作流程，提高产品与资金对接工作效率7、 整理、追踪平台上标、财务放款审核等运营工作，负责各平台日业绩追踪表审核，对接各融资平台相关人员8、 负责跟踪汽车金融项目的月、周、日运营指标，对运营数据及缴费情况进行统计及核对任职要求：1、 全日制统招本科以上学历，经济学、金融学或会计相关专业2、 3年金融行业风险管理相关工作经验，具备企业金融风险管理能力-审查、操作风险、运营风险的能力3、 熟练掌握计算机，熟练使用办公软件4、 严谨、细致认真、良好的团队协作、沟通能力"/>
    <s v="北京市东城区东四十条68号平安发展大厦西区3层303                                                        查看职位地图"/>
    <s v="100-499人"/>
    <s v="合资"/>
    <s v="基金/证券/期货/投资"/>
    <n v="8001"/>
    <n v="10000"/>
    <n v="3"/>
    <n v="4"/>
    <n v="1"/>
    <n v="3"/>
    <n v="3"/>
    <n v="1"/>
    <n v="9000.5"/>
    <x v="1"/>
  </r>
  <r>
    <n v="2"/>
    <s v="风控专员"/>
    <s v="每年多次调薪"/>
    <s v="职位月薪"/>
    <s v="6001-8000元/月"/>
    <d v="2018-04-08T10:47:13"/>
    <m/>
    <s v="1-3年"/>
    <s v="本科"/>
    <s v="1人"/>
    <s v="本岗位为代集团旗下分公司招聘，上班地点：龙岗南联岗位职责：1、按要求审核客户信息，为车贷决策提供必要的依据，统计客户提交的信息和资料，反馈审核结果；2、及时与客户沟通核对信息，并对其进行信用调查，跟进项目进展；3、辨别、防范信贷风险及防范金融欺诈；4、分析审核客户的资信条件；5、与其他部门有效合作，加强信用管理，降低风险和信贷损失；6、遇到问题及时提出个人想法，总结审核心得，按时提交工作报告，对审核流程等及时提出优化建议，不断提升工作效率；7、完成领导交办的其他工作。任职要求：1、全日制专科及以上学历.2、对工作积极热情，为人正直、善良，人品良好，有一定的进取心和责任感，做事细心，有团队合作精神，协助部门领导完成相关工作。3、车贷行业相关经验2年以上。"/>
    <s v="深圳市龙岗区碧新路2017号"/>
    <s v="20-99人"/>
    <s v="合资"/>
    <s v="互联网/电子商务"/>
    <n v="6001"/>
    <n v="8000"/>
    <n v="3"/>
    <n v="4"/>
    <n v="1"/>
    <n v="2"/>
    <n v="3"/>
    <n v="0"/>
    <n v="7000.5"/>
    <x v="1"/>
  </r>
  <r>
    <n v="2"/>
    <s v="中小微企业贷款风控专员/经理-双休五险一金"/>
    <s v="每年多次调薪"/>
    <s v="职位月薪"/>
    <s v="10000-15000元/月"/>
    <d v="2018-03-27T13:12:46"/>
    <m/>
    <s v="3-5年"/>
    <s v="本科"/>
    <s v="1人"/>
    <s v="岗位职责：1、能够独立审理企业资料和写信审报告，及时排查隐患风险问题；2、对借款项目可能存在的风险进行现场重点调查，揭示项目风险点，提出规避风险的反担保措施及可行的控制手段3、对资产评估公司的抵押物评估审理进行合理的估值提出核实意见；4、对财务报表和相关数据资料能够有效核实到位并出具综合分析；5、面审和外访、暗访工作发现存在疑惑的问题了解真实情况；6、企业现场进行实地考察经营状况，核实资料与实际相关问题隐性；7、完成纸制档资料和电子档资料的综合整理意见并出具真实性信审意见书。任职要求：1、3年以上银行信贷经验，熟悉股权投资的优先考虑；2、有3年以上担保公司信贷业务风控工作经验，能独立完成企业尽职调查，财务分析，并编写风险审核报告。2、品性端正，无不良嗜好，实事求是，认真负责，对工作有强烈的责任心；认同公司文化价值观。3、无犯罪记录，个人征信良好。福利待遇：1、周末双休、五险一金、朝九晚六，节假日福利；2、员工体检、户外拓展、感恩父母津贴、补充医疗保险；3、绩效奖金、年终奖金；4、工龄奖、带薪年假、全勤奖。联系人：张小姐 13825626881"/>
    <s v="广州市天河区珠江新城金穗路3号汇美大厦1101"/>
    <s v="1000-9999人"/>
    <s v="民营"/>
    <s v="基金/证券/期货/投资"/>
    <n v="10000"/>
    <n v="15000"/>
    <n v="4"/>
    <n v="4"/>
    <n v="1"/>
    <n v="5"/>
    <n v="0"/>
    <n v="1"/>
    <n v="12500"/>
    <x v="1"/>
  </r>
  <r>
    <n v="2"/>
    <s v="风控经理"/>
    <s v="五险一金"/>
    <s v="职位月薪"/>
    <s v="8000-15000元/月"/>
    <d v="2018-04-08T08:44:45"/>
    <m/>
    <s v="3-5年"/>
    <s v="本科"/>
    <s v="5人"/>
    <s v="【岗位职责】1. 负责工程类企业相关资质和证明文件进行合规检查、现场尽职调查，并撰写风控审查控制报告；2. 负责客户保函开具进行可行性审核，识别并评估可能存在的风险；3. 负责后期跟踪检查，评估项目执行情况，保障安全、有效性；4. 参与制订、修正公司内控制度和风控策略；5. 关注工程担保行业和其他公司业务相关的产业发展动态，及时发现潜在或突发风险，提出调整风控策略的意见。【任职要求】1.35岁以下；2.财务、法律相关专业本科以上学历；3.3年以上工作经历，有工程行业背景的优先考虑。4.良好的敬业精神和职业道德操守，工作严谨负责、事业心强；5. 熟练掌握经济、金融、财务、企业管理、工程相关行业法律法规以及风险管理理论、技术和方法；6. 具有良好的行业分析能力，对财务信息及企业经营状况具有敏锐的分析力和洞察力，熟悉风险评估工具及风险控制策略；7. 具有较强的判断和决策能力、执行能力，良好的人际沟通协调能力。【其他】可适应出差"/>
    <s v="福田区车公庙天安科技创业园B座505~506"/>
    <s v="100-499人"/>
    <s v="民营"/>
    <s v="信托/担保/拍卖/典当"/>
    <n v="8000"/>
    <n v="15000"/>
    <n v="4"/>
    <n v="4"/>
    <n v="5"/>
    <n v="3"/>
    <n v="0"/>
    <n v="1"/>
    <n v="11500"/>
    <x v="1"/>
  </r>
  <r>
    <n v="2"/>
    <s v="大区风控/信审专员-周末双休"/>
    <s v="每年多次调薪"/>
    <s v="职位月薪"/>
    <s v="10001-15000元/月"/>
    <d v="2018-04-02T11:26:03"/>
    <m/>
    <s v="5-10年"/>
    <s v="本科"/>
    <s v="1人"/>
    <s v="上班地点：广州市天河区金穗路3号汇美大厦1101室岗位职责：1、能够独立审理企业资料和写信审报告，及时排查隐患风险问题；2、对借款项目可能存在的风险进行现场重点调查，揭示项目风险点，提出规避风险的反担保措施及可行的控制手段3、对资产评估公司的抵押物评估审理进行合理的估值提出核实意见；4、对财务报表和相关数据资料能够有效核实到位并出具综合分析；5、面审和外访、暗访工作发现存在疑惑的问题了解真实情况；6、企业现场进行实地考察经营状况，核实资料与实际相关问题隐性；7、完成纸制档资料和电子档资料的综合整理意见并出具真实性信审意见书。任职要求：1、3年以上银行信贷经验，熟悉股权投资的优先考虑；2、有3年以上担保公司信贷业务风控工作经验，能独立完成企业尽职调查，财务分析，并编写风险审核报告。2、品性端正，无不良嗜好，实事求是，认真负责，对工作有强烈的责任心；认同公司文化价值观。3、无犯罪记录，个人征信良好。福利待遇：1、周末双休、五险一金、朝九晚六，节假日福利；2、员工体检、户外拓展、感恩父母津贴、商业保险；3、绩效奖金、年终奖金；4、工龄奖、带薪年假、全勤奖。"/>
    <s v="广州市天河区珠江新城金穗路3号汇美大厦1101"/>
    <s v="1000-9999人"/>
    <s v="民营"/>
    <s v="基金/证券/期货/投资"/>
    <n v="10001"/>
    <n v="15000"/>
    <n v="5"/>
    <n v="4"/>
    <n v="1"/>
    <n v="5"/>
    <n v="0"/>
    <n v="1"/>
    <n v="12500.5"/>
    <x v="1"/>
  </r>
  <r>
    <n v="2"/>
    <s v="风控客服"/>
    <s v="五险一金"/>
    <s v="职位月薪"/>
    <s v="4001-6000元/月"/>
    <d v="2018-03-27T10:02:13"/>
    <m/>
    <s v="不限"/>
    <s v="大专"/>
    <s v="5人"/>
    <s v="岗位职责：客户贷前、贷中、贷后的服务（整理、录入客户资料，签订合同，还款提醒催收等）任职要求：具有良好的客户沟通、人际交往及维系客户关系的能力，勤勉上进，吃苦耐劳，稳定性强，强执行力，接受加班。"/>
    <s v="广州市白云区三元里地铁站A1出口民生商业大厦602                                                        查看职位地图"/>
    <s v="10000人以上"/>
    <s v="民营"/>
    <s v="基金/证券/期货/投资"/>
    <n v="4001"/>
    <n v="6000"/>
    <n v="1"/>
    <n v="3"/>
    <n v="5"/>
    <n v="6"/>
    <n v="0"/>
    <n v="1"/>
    <n v="5000.5"/>
    <x v="1"/>
  </r>
  <r>
    <n v="2"/>
    <s v="供应链风控总监"/>
    <s v="五险一金"/>
    <s v="职位月薪"/>
    <s v="10001-15000元/月"/>
    <d v="2018-04-08T11:14:27"/>
    <m/>
    <s v="5-10年"/>
    <s v="大专"/>
    <s v="1人"/>
    <s v="岗位职责：1、根据公司发展整体战略，全面负责制定公司供应链金融业务发展策略，规划公司供应链金融业务体系及业务流程并负责组织实施；2、负责供应链金融产品场景设计、方案设计、功能描述、业务流程设计、功能设计；3、负责围绕核心企业开发供应链金融业务客户资源，跟进重点客户开发、维护，完成供应链金融业务发展目标；4、跟进供应链金融项目的贷后管理及融资款项回收，通过对背景数据分析，监控客户经营情况、监控业务流程与风险；5、调研分析行业客户及资金方对供应链金融产品的需求，创新和优化供应链金融产品解决方案，参与公司内外涉及金融产品的营销和宣传工作；6、负责团队建设、管理、考评与培养，提升团队工作热情、工作质量和工作效率。任职要求：1、本科及以上学历，管理、金融、经济类相关专业，3年以上供应链金融、信托、基金等相关业务开发或项目管理经验；2、熟悉供应链金融、商业保理、融资租赁的原理、操作及风险控制，拥有丰富的行业资源及项目合作经验；有供应链金融行业、优质核心客户资源者优先考虑；3、具备团队管理能力及创新意识，能对行业发展趋势具有敏锐的把控能力；4、具备市场开拓能力、谈判能力和一定的金融专业知识及较强的风险意识与财务分析能力；5、性格开朗，富有团队合作精神，吃苦耐劳，有强烈的销售意识、风险管控意识及职业操守。"/>
    <s v="东城区建国门南大街7号万豪中心A座3层302室                                                        查看职位地图"/>
    <s v="100-499人"/>
    <s v="民营"/>
    <s v="物流/仓储"/>
    <n v="10001"/>
    <n v="15000"/>
    <n v="5"/>
    <n v="3"/>
    <n v="1"/>
    <n v="3"/>
    <n v="0"/>
    <n v="0"/>
    <n v="12500.5"/>
    <x v="1"/>
  </r>
  <r>
    <n v="2"/>
    <s v="风控专员"/>
    <s v="五险一金"/>
    <s v="职位月薪"/>
    <s v="10001-15000元/月"/>
    <d v="2018-03-29T19:31:22"/>
    <m/>
    <s v="不限"/>
    <s v="本科"/>
    <s v="1人"/>
    <s v="岗位职责：1、建设、执行公司各项风控制度及健全公司法务管理体系；2、开展公司内外部风险的识别、评估、分析并制定防范措施；3、审核项目方案、参与项目执行，进行风险评估、反馈、预警；4、管理资金风险、政策风险评估与账款跟进，协助完成风险评估分析报告等事项；5、领导交办的其他事项。岗位要求：1、法律、审计、财务、医药等相关专业，本科以上学历；2、3年以上公司风险、内控管理经验，掌握相关法律知识，医药企业主业务者优先；3、熟练掌握风险评估工具，具有风险识别、分析评估、控制设计、应用创造能力；4、具有较强的沟通表达能力、组织协调能力，工作积极主动，责任心强。"/>
    <s v="深圳市南山区科技中三路1号海王银河科技大厦                                                        查看职位地图"/>
    <s v="100-499人"/>
    <s v="民营"/>
    <s v="医药/生物工程"/>
    <n v="10001"/>
    <n v="15000"/>
    <n v="1"/>
    <n v="4"/>
    <n v="1"/>
    <n v="3"/>
    <n v="0"/>
    <n v="0"/>
    <n v="12500.5"/>
    <x v="1"/>
  </r>
  <r>
    <n v="2"/>
    <s v="风控总监"/>
    <s v="五险一金"/>
    <s v="职位月薪"/>
    <s v="10001-15000元/月"/>
    <d v="2018-04-08T11:12:38"/>
    <m/>
    <s v="5-10年"/>
    <s v="大专"/>
    <s v="1人"/>
    <s v="岗位职责：1、依据风险特征和分析结果设计相应的风控策略；2、负责全流程风险管理工作，负责组织事前风险审核、事中风险控制、事后风险检查，出具风险预警提示和风险评估报告；3、负责建立贷后管理体系，项目贷后跟踪管理，开展风险提示或风险预警；4、参与新产品的开发，识别、评估合规风险，提供合规支持；5、拟订风险管理流程及风险管理制度，设计风控部岗位的工作职责及风控运作流程；6、负责金融产品的数据模型的建设，包括但不限于：信用评分模型、客户资信模型、信贷模型、授信决策模型、风险控制模型等，负责信贷模型的设计、开发、测试和实施。任职要求：1、本科及以上学历，统计学、计量经济学、数学及法律专业优先；2、熟悉消费金融、信贷类产品的信用与欺诈风险的管理方法，对互联网消费金融、信贷产品有基本了解优先；3、5年以上知名金融机构（银行、信托、私募投行等）风险管理经验，如有大型基金公司、投资银行或大型金融企业从事本岗位工作者优先考虑；3、具备较强的风险识别、计量、分析评估，提供风控报告、风险预警及风险处置预案的能力；4、具有良好的职业道德素养，视野开阔、学习能力强，思维缜密、原则性强，具有高度的责任心与敬业精神，良好的团队管理能力和合作精神以及较强的执行力；5、具备优秀的团队管理能力、分析与解决问题能力、沟通与协调能力；强烈的责任心和团队合作意识；6、熟悉金融系统，如借贷系统、信用卡系统、核心账户/帐务系统、清结算系统等优先。"/>
    <s v="北京朝阳区                                                        查看职位地图"/>
    <s v="100-499人"/>
    <s v="民营"/>
    <s v="物流/仓储"/>
    <n v="10001"/>
    <n v="15000"/>
    <n v="5"/>
    <n v="3"/>
    <n v="1"/>
    <n v="3"/>
    <n v="0"/>
    <n v="0"/>
    <n v="12500.5"/>
    <x v="1"/>
  </r>
  <r>
    <n v="2"/>
    <s v="政策管理（大额贷风控）"/>
    <s v="14薪"/>
    <s v="职位月薪"/>
    <s v="15001-20000元/月"/>
    <d v="2018-04-02T17:43:40"/>
    <m/>
    <s v="3-5年"/>
    <s v="本科"/>
    <s v="1人"/>
    <s v="岗位职责：1、制定信贷业务的风险管理政策、制度及作业流程，有决策引擎使用经验优先考虑；2、优化审批流程；3、参与验证第三方数据，制定相应的风险政策、审批细则，强化风险判断；4、参与开发新产品，丰富公司产品线；5、参与评审后督工作，监督审批质量。任职要求：1、专业要求：本科以上，经济、统计、数学、计算机、金融工程等相关专业；2、经验要求：3年以上信用贷款或信用卡业务等相关从业经验，包括2年以上信贷政策制定或信贷审批经验；3、能力要求：具备良好的信贷风险识别和分析能力，良好的团队协作和沟通能力；4、其他要求：熟练使用Excel等办公软件"/>
    <s v="北京市朝阳区霄云路26号鹏润大厦"/>
    <s v="1000-9999人"/>
    <s v="其它"/>
    <s v="基金/证券/期货/投资"/>
    <n v="15001"/>
    <n v="20000"/>
    <n v="4"/>
    <n v="4"/>
    <n v="1"/>
    <n v="5"/>
    <n v="5"/>
    <n v="1"/>
    <n v="17500.5"/>
    <x v="1"/>
  </r>
  <r>
    <n v="2"/>
    <s v="风控经理（汽车金融方向）"/>
    <s v="14薪"/>
    <s v="职位月薪"/>
    <s v="20001-30000元/月"/>
    <d v="2018-04-02T17:43:40"/>
    <m/>
    <s v="5-10年"/>
    <s v="本科"/>
    <s v="1人"/>
    <s v="职位描述：1、 负责汽车金融业务（包括平行进口车和中规车）的风险管理工作，与前端业务经理共同参与项目的尽职调查，对融资车商准入、物流运输公司、仓储库、上游汽车贸易商等参与主体进行信用风险评估，并出具风控意见；2、 负责汽车融资企业的评级、授信和单笔业务审查工作，提出具体授信审查意见；3、 负责制定和完善库存融资、订单融资、展厅融资等汽车金融各类产品的风控操作细则和信贷审查指引，并配合实现将信贷作业流程线上处理；4、 负责对公司各区域（如天津、深圳、上海、郑州等）属地风控人员进行业务指导、不定期进行现场巡检，督导其按照操作手册开展工作，并负责对属地风控进行初步绩效考核管理；5、 负责汽车金融业务的贷后风险监测和预警，针对重点客户开展现场和非现场常规贷后工作检查等。任职要求：1、不超过35岁，具有汽车金融风险管理5年以上工作经验，在搜易贷、第一车贷等互联网汽车金融企业风控从业经验者优先；2、对平行进口车市场、中规车市场有深入的了解，熟悉市场主要参与者的业务模式和风险特点，掌握对于这一行业的主要风险控制技术和方法；3、具有优秀的职业素养和团队精神，具有风控人员严谨认真的工作特点。"/>
    <s v="北京市朝阳区霄云路26号鹏润大厦"/>
    <s v="1000-9999人"/>
    <s v="其它"/>
    <s v="基金/证券/期货/投资"/>
    <n v="20001"/>
    <n v="30000"/>
    <n v="5"/>
    <n v="4"/>
    <n v="1"/>
    <n v="5"/>
    <n v="5"/>
    <n v="1"/>
    <n v="25000.5"/>
    <x v="1"/>
  </r>
  <r>
    <n v="2"/>
    <s v="风控主管（供应链金融放款中心）"/>
    <s v="14薪"/>
    <s v="职位月薪"/>
    <s v="10001-15000元/月"/>
    <d v="2018-04-02T17:43:40"/>
    <m/>
    <s v="3-5年"/>
    <s v="本科"/>
    <s v="1人"/>
    <s v="职位描述：1、 负责制定并组织实施供应链金融业务有关放款业务工作流程和规章制度；2、 组织落实并负责放款过程中授信业务资料法律审查、授信额度使用和控制、配合贷后监控等工作；3、 负责对授信业务发放前授信文本资料的合法性、合规性、完整性和有效性进行审核；4、 负责根据风控审查部门的审批意见核准融资条件是否落实、有关手续是否完备，各类贷款要素是否准确；5、 负责制定有关信贷档案管理的工作流程和规章制度，并具体负责信贷档案的管理工作。任职要求：1、不超过30岁，本科以上学历，有法律专业背景优先，有银行放款部门工作经验优先；2、对待工作认真负责，细致，严谨，有优秀的职业素养和团队精神。"/>
    <s v="北京市朝阳区霄云路26号鹏润大厦"/>
    <s v="1000-9999人"/>
    <s v="其它"/>
    <s v="基金/证券/期货/投资"/>
    <n v="10001"/>
    <n v="15000"/>
    <n v="4"/>
    <n v="4"/>
    <n v="1"/>
    <n v="5"/>
    <n v="5"/>
    <n v="1"/>
    <n v="12500.5"/>
    <x v="1"/>
  </r>
  <r>
    <n v="2"/>
    <s v="风控专员"/>
    <s v="五险一金"/>
    <s v="职位月薪"/>
    <s v="5000-8000元/月"/>
    <d v="2018-04-08T10:58:45"/>
    <m/>
    <s v="1-3年"/>
    <s v="大专"/>
    <s v="5人"/>
    <s v="岗位职责：1、负责对市场中心推荐的电商融资项目进行初审，项目材料的真实性、完整性和准确性进行核实和检查；2、负责对电商融资项目的可行性进行初步判断并向风控委员会提供参考意见；3、负责审查电商融资项目法律合同的审查、定稿和签订，监控项目担保措施落实情况；4、负责已实施项目的贷后风险检查，关注已实施项目的重大财务及经营风险，及时提出风险预警和化解方案。5、协助市场中心、风控中心完善风险控制相关制度流程。任职要求：1、 大专及以上学历，具备1年及以上银行、小额贷款公司、担保公司以及其他金融服务机构工作经验；2、熟悉小贷、融资担保、P2P、其他互联网金融运营模式；3、熟悉银行授信、风险管理等专业知识；熟悉国家及监管部门金融政策、法律、法规和监管要求；4、具有丰富的项目审批、风险识别经验, 有敏锐的洞察力和分析判断能力；5、具备较强的语言表达和沟通能力，能够适应高强度工作；6、具有良好的职业操守，思维缜密，有独立、客观的工作态度。"/>
    <s v="南山区科技园中科大厦12楼整层"/>
    <s v="20-99人"/>
    <s v="民营"/>
    <s v="信托/担保/拍卖/典当"/>
    <n v="5000"/>
    <n v="8000"/>
    <n v="3"/>
    <n v="3"/>
    <n v="5"/>
    <n v="2"/>
    <n v="0"/>
    <n v="1"/>
    <n v="6500"/>
    <x v="1"/>
  </r>
  <r>
    <n v="2"/>
    <s v="供应链金融风控经理（B2B业务）"/>
    <s v="14薪"/>
    <s v="职位月薪"/>
    <s v="15001-20000元/月"/>
    <d v="2018-04-02T17:43:40"/>
    <m/>
    <s v="5-10年"/>
    <s v="本科"/>
    <s v="1人"/>
    <s v="职位描述：1、 负责供应链金融B2B业务的风险管理工作，与前端客户经理共同参与项目的尽职调查，对交易结构、核心企业准入等进行风险把控，并出具风控意见；2、 负责建立对B2B平台上的小企业客户信用风险评价方法和授信方法，基于行业特点、交易数据及第三方外部征信数据源设计风险管理策略、评级打分卡和授信模型；3、 负责将供应链B2B项目的信贷作业流程标准化，并编写相应业务需求，配合实现将信贷作业流程线上化运行；4、 负责供应链B2B项目的核心企业和授信客户贷后风险监测和预警，针对重点客户开展现场和非现场常规贷后工作检查等。任职要求：1、 不超过35岁，本科以上学历，有数学、金融学、数理统计或计量经济学专业背景；2、 有供应链金融B2B项目风险管理经验，有大数据风控建模项目的主要参与人经验，有益博睿、FICO等专业咨询机构经验者优先；3、 对常用数据建模分析工具MATLAB或SAS等运用熟练；4、 对待工作认真负责，细致，严谨，有优秀的职业素养和团队精神。"/>
    <s v="北京市朝阳区霄云路26号鹏润大厦"/>
    <s v="1000-9999人"/>
    <s v="其它"/>
    <s v="基金/证券/期货/投资"/>
    <n v="15001"/>
    <n v="20000"/>
    <n v="5"/>
    <n v="4"/>
    <n v="1"/>
    <n v="5"/>
    <n v="5"/>
    <n v="1"/>
    <n v="17500.5"/>
    <x v="1"/>
  </r>
  <r>
    <n v="2"/>
    <s v="管理培训生（风控方向）"/>
    <s v="创业公司"/>
    <s v="职位月薪"/>
    <s v="6001-8000元/月"/>
    <d v="2018-03-20T16:02:51"/>
    <m/>
    <s v="无经验"/>
    <s v="本科"/>
    <s v="1人"/>
    <s v="我们是谁：我们是星计划，投资人为京东金融，专注于女性医疗美容金融服务领域。岗位目标：培养全能型风控管理人员职位描述1. 根据公司的信贷审核政策及相关规定对借款人资质进行风险排查；2. 了解公司的审核策略，优化风险排查模式和方法；3. 收集、分析市场环境，落实公司的风险政策与策略；4. 完成领导安排的其他工作。  岗位要求1. 全日制本科及以上学历，可应届生；2. 需能够适应轮岗，包括：交易监控、一线销售、风控策略、反欺诈调查、白名单策略等3. 责任心强、抗压能力强、遵守职业道德；4. 思维敏捷，逻辑清晰，具有良好的学习能力；5. 了解SQL、编程技术者优先。"/>
    <s v="浦东峨山路91弄陆家嘴软件园4号楼"/>
    <s v="1000-9999人"/>
    <s v="民营"/>
    <s v="互联网/电子商务"/>
    <n v="6001"/>
    <n v="8000"/>
    <n v="0"/>
    <n v="4"/>
    <n v="1"/>
    <n v="5"/>
    <n v="0"/>
    <n v="0"/>
    <n v="7000.5"/>
    <x v="1"/>
  </r>
  <r>
    <n v="2"/>
    <s v="风控经理（上梅林地铁口+双休）"/>
    <s v="周末双休"/>
    <s v="职位月薪"/>
    <s v="15001-20000元/月"/>
    <d v="2018-04-08T10:38:29"/>
    <m/>
    <s v="3-5年"/>
    <s v="大专"/>
    <s v="2人"/>
    <s v="职责描述：1、负责建立和完善公司风控体系，制定相应的制度，流程和风控重点。2、负责组织项目的事前风险审核，事中风险控制，事后风险管控，出具风险评估报告，定期出具公司风险常规报告，针对公司即风险问题，评估风险状态与风险程度，分析风险来源和影响，提供解决方案。3、搭建消费贷贷前，贷中、贷后的风险管理体系，实现数据化运营。4、收集整理国家及地方有关防控信贷风险，金融政策，p2p等方面法律法规，及时修订和完善相关风险控制制度。5、参与互联网金融相关产品的开发工作，给与风控协助。任职要求：1、具有良好的职业道德素养，视野开阔，学习能力强，思维缜密原则性强，具有高度的责任心与敬业精神，良好的人际沟通协调能力和团队意识，具备良好的领导力和执行力。2、具有金融学，经济学，法学，财务，管理等相关专业。3、大学专科以上学历，3年以上信贷相关从业经验，1年以上团队管理经验4、熟悉信贷运营流程，风控流程，并有成熟的专项工作开展经验5、年融资担保，小额贷款，p2p等行业风控领域相关工作经验，熟知不动产以及车辆抵押登记手续流程与注意事项，了解公证处办理流程与相应政策，与各地区办事机构具有良好的合作关系。6、具有扎实的风险控制相关理论功底，较强的风控体系建设和管理能力，有丰富的风控实操经验和良好的业绩。"/>
    <s v="深圳市福田区梅林街道上梅林中康路128号卓越梅林中心广场2幢1403                                                        查看职位地图"/>
    <s v="100-499人"/>
    <s v="民营"/>
    <s v="基金/证券/期货/投资"/>
    <n v="15001"/>
    <n v="20000"/>
    <n v="4"/>
    <n v="3"/>
    <n v="2"/>
    <n v="3"/>
    <n v="0"/>
    <n v="1"/>
    <n v="17500.5"/>
    <x v="1"/>
  </r>
  <r>
    <n v="2"/>
    <s v="审批主管/专员（车贷风控）"/>
    <s v="14薪"/>
    <s v="职位月薪"/>
    <s v="6000-12000元/月"/>
    <d v="2018-04-02T17:43:40"/>
    <m/>
    <s v="1-3年"/>
    <s v="本科"/>
    <s v="1人"/>
    <s v="岗位职责：1、根据监管及我司的信贷政策相关规定，判断车贷申请的合理性，并出具审批意见。2、定期总结审批过程中发现的问题，提出有效的改善建议控制操作风险。岗位要求：1、全日制大学本科以上学历，金融、经济、法律、风险管理及相关专业优先。2、1年以上金融行业审批相关工作经验，具有车贷审批经验可有限考虑。3、丰富的个人信贷专业知识，熟悉国家信贷政策。4、良好的风险合规意识，能准确发现贷款申请存在的政策合规风险。"/>
    <s v="北京市朝阳区霄云路26号鹏润大厦"/>
    <s v="1000-9999人"/>
    <s v="其它"/>
    <s v="基金/证券/期货/投资"/>
    <n v="6000"/>
    <n v="12000"/>
    <n v="3"/>
    <n v="4"/>
    <n v="1"/>
    <n v="5"/>
    <n v="5"/>
    <n v="1"/>
    <n v="9000"/>
    <x v="1"/>
  </r>
  <r>
    <n v="2"/>
    <s v="风控经理"/>
    <s v="不加班"/>
    <s v="职位月薪"/>
    <s v="10001-15000元/月"/>
    <d v="2018-04-04T11:49:23"/>
    <m/>
    <s v="3-5年"/>
    <s v="本科"/>
    <s v="1人"/>
    <s v="岗位职责：1、鉴别经营活动中的各类风险，对不良率负责；2、监测运营项目的风控措施，适时调整相关风控政策，不断完善风控模型，包括准入标准、授信逻辑、反欺诈策、评级模型及审查政策等； 3、完善团队风险管理流程及体系，分析评价各类业务活动存在的潜在风险，制定风险管理政策。4、跟踪行业与公司经营动态，研究新政策与新业务对公司风险控制管理的影响。5、负责风控部门的团队建设、新人培训等其他管理工作。任职要求：1. 志向高远，具有进取心，责任心，团队合作良好2. 3年以上小贷、车贷、银行、信用卡或信贷风险管理从业经验，1年以上管理经验，有制度政策拟定工作经验的优先3. 数据驱动，熟悉SAS 、R、PYTHON、SQL等软件，有较强的数据分析能力4. 本科及以上学历"/>
    <s v="浦东峨山路91弄陆家嘴软件园9号楼8楼"/>
    <s v="1000-9999人"/>
    <s v="民营"/>
    <s v="互联网/电子商务"/>
    <n v="10001"/>
    <n v="15000"/>
    <n v="4"/>
    <n v="4"/>
    <n v="1"/>
    <n v="5"/>
    <n v="0"/>
    <n v="0"/>
    <n v="12500.5"/>
    <x v="1"/>
  </r>
  <r>
    <n v="2"/>
    <s v="法务风控主管"/>
    <m/>
    <s v="职位月薪"/>
    <s v="8000-15000元/月"/>
    <d v="2018-04-08T10:37:21"/>
    <m/>
    <s v="3-5年"/>
    <s v="本科"/>
    <s v="1人"/>
    <s v="岗位职责：1、 负责组织和管理公司法务团队、及团队工作规划分工；2、 负责公司民商事、劳动争议等案件的仲裁（委托法律顾问代理的除外），保护公司利益；3、 参与公司重大商务谈判、组织评估公司经营活动法律风险并提出控制方案，为公司重大经营活动提供法律支持和决策参考建议；4、完善公司的法律风险控制体系，完善风控制度及流程；5、把控好业务导入前、中、后的风险控制；任职要求：1、 本科或以上法律专业学历。2、  具备3年或以上供应链行业法务管控经验。3、逻辑思维敏捷，做事认真细心，责任心强。4、通过国家司法考试、有供应链行业者优先。"/>
    <s v="深圳                                                        查看职位地图"/>
    <s v="100-499人"/>
    <s v="外商独资"/>
    <s v="物流/仓储"/>
    <n v="8000"/>
    <n v="15000"/>
    <n v="4"/>
    <n v="4"/>
    <n v="1"/>
    <n v="3"/>
    <n v="7"/>
    <n v="0"/>
    <n v="11500"/>
    <x v="1"/>
  </r>
  <r>
    <n v="2"/>
    <s v="风控专员（周末双休）"/>
    <s v="五险一金"/>
    <s v="职位月薪"/>
    <s v="4000-6000元/月"/>
    <d v="2018-04-08T09:08:25"/>
    <m/>
    <s v="不限"/>
    <s v="不限"/>
    <s v="1人"/>
    <s v="岗位职责：1.负责入网商户资料审核；2.办理交易审核业务、风险控制和数据统计业务；3.负责解答客户的疑问，做好业务的咨询服务；任职要求：1.大专及以上学历，有数据分析经验有限；2.对工作积极热情，做事细心，有良好的团队合作精神；3.有一定的进取心和责任感；4.协助部门领导完成相关工作"/>
    <s v="深圳市福田区益田路4068号卓越时代广场48层08单元"/>
    <s v="100-499人"/>
    <s v="民营"/>
    <s v="互联网/电子商务"/>
    <n v="4000"/>
    <n v="6000"/>
    <n v="1"/>
    <n v="2"/>
    <n v="1"/>
    <n v="3"/>
    <n v="0"/>
    <n v="0"/>
    <n v="5000"/>
    <x v="1"/>
  </r>
  <r>
    <n v="2"/>
    <s v="风控经理"/>
    <m/>
    <s v="职位月薪"/>
    <s v="15001-20000元/月"/>
    <d v="2018-04-04T11:49:43"/>
    <m/>
    <s v="3-5年"/>
    <s v="本科"/>
    <s v="1人"/>
    <s v="岗位职责：1、鉴别经营活动中的各类风险，对不良率负责；2、监测运营项目的风控措施，适时调整相关风控政策，不断完善风控模型，包括准入标准、授信逻辑、反欺诈策、评级模型及审查政策等； 3、完善团队风险管理流程及体系，分析评价各类业务活动存在的潜在风险，制定风险管理政策。4、跟踪行业与公司经营动态，研究新政策与新业务对公司风险控制管理的影响。5、负责风控部门的团队建设、新人培训等其他管理工作。任职要求：1. 志向高远，具有进取心，责任心，团队合作良好2. 3年以上小贷、车贷、银行、信用卡或信贷风险管理从业经验，1年以上管理经验，有制度政策拟定工作经验的优先3. 数据驱动，熟悉SAS 、R、PYTHON、SQL等软件，有较强的数据分析能力4. 本科及以上学历"/>
    <s v="浦东新区东方路1219号弄陆家嘴软件园4号楼南4楼"/>
    <s v="1000-9999人"/>
    <s v="民营"/>
    <s v="互联网/电子商务"/>
    <n v="15001"/>
    <n v="20000"/>
    <n v="4"/>
    <n v="4"/>
    <n v="1"/>
    <n v="5"/>
    <n v="0"/>
    <n v="0"/>
    <n v="17500.5"/>
    <x v="1"/>
  </r>
  <r>
    <n v="2"/>
    <s v="风控专员"/>
    <s v="五险一金"/>
    <s v="职位月薪"/>
    <s v="4000-8000元/月"/>
    <d v="2018-04-08T10:36:32"/>
    <m/>
    <s v="不限"/>
    <s v="不限"/>
    <s v="1人"/>
    <s v="岗位职责：1、对公司风险监控平台出现的风险案例进行调查、回访、分析和处理2、对银联风险平台出现的风险案例进行核实、处理、沟通和回复3、对银联、银行发送的风险信息、风险交易、风险提示进行调查分析和处理4、对已确认的风险事件与公司相关部门进行协调、保证涉及人员和资金处理的及时性5、完成上级领导交办的其他工作任职要求：1、大学本科以上学历，有相关行业从业经验优先2、熟练操作各类办公软件3、具有较强的逻辑思维能力、良好的沟通协调、执行推动能力，抗压能力强4、具有较强的团队协作精神，能够与同事之间进行快速有效的工作衔接"/>
    <s v="北京市朝阳区酒仙桥北路甲10号 电子城IT产业园107楼3层                                                        查看职位地图"/>
    <s v="100-499人"/>
    <s v="股份制企业"/>
    <s v="互联网/电子商务"/>
    <n v="4000"/>
    <n v="8000"/>
    <n v="1"/>
    <n v="2"/>
    <n v="1"/>
    <n v="3"/>
    <n v="4"/>
    <n v="0"/>
    <n v="6000"/>
    <x v="1"/>
  </r>
  <r>
    <n v="2"/>
    <s v="风控审核专员（排班制）"/>
    <s v="五险一金"/>
    <s v="职位月薪"/>
    <s v="4000-5000元/月"/>
    <d v="2018-04-08T11:20:03"/>
    <m/>
    <s v="不限"/>
    <s v="大专"/>
    <s v="1人"/>
    <s v="岗位职责：1、负责收单商户进件审核工作2、完成主管交代的其他工作任职资格:1、全日制大专学历或以上，专业不限；2、有一年以上相关工作经验者优先，也欢迎优秀应届生投递；3、态度端正、仔细、认真、踏实、团结协作、善于沟通，有高度责任心；能承受一定的工作压力；4、本岗位工作时间为综合工时制，平均每周40个小时，8:00-18:00或者10:00-21:00两个班排班制，每周保证休息至少两天，三周中有一次是周末双休。5、工作地点在上海市徐汇区漕河泾开发区杉德大厦，家住浦江镇附近优先考虑"/>
    <s v="上海市田林路487号杉德大厦                                                        查看职位地图"/>
    <s v="100-499人"/>
    <s v="民营"/>
    <s v="互联网/电子商务"/>
    <n v="4000"/>
    <n v="5000"/>
    <n v="1"/>
    <n v="3"/>
    <n v="1"/>
    <n v="3"/>
    <n v="0"/>
    <n v="0"/>
    <n v="4500"/>
    <x v="1"/>
  </r>
  <r>
    <n v="2"/>
    <s v="风控总监"/>
    <s v="周末双休"/>
    <s v="职位月薪"/>
    <s v="30001-50000元/月"/>
    <d v="2018-04-08T10:56:12"/>
    <m/>
    <s v="5-10年"/>
    <s v="本科"/>
    <s v="1人"/>
    <s v="岗位职责：1.全面负责公司风险管理，领导并建设全面风险管理制度体系，完善分级风险监控和控制体系，组织落实执行各项风险管理措施；2..对风控模型的运转以及各类风险指标的动态和变化进行有效监测，并且提供基于数据的多维度分析。3.对数据进行深度分析，提升数据质量和应用性能，为风险策略提供数据解决方案；4.协助进行借贷市场研究、产品设计及政策合规的优化及业绩目标的达成。5.负责风险管理组织架构规划和完善，关注风险管理人员和资深专业人员的队伍建设。?任职要求：1.本科及以上学历，信用管理、经济学、金融、法律等相关专业；2.具有5年以上银行、互联网金融行业风险管理经验，有较强的风控控制意识和水平，熟练掌握并能合理化运用各项金融风控原理和方法，熟悉金融行业业务运作流程及控制关键点；3.精通金融风险控制相关专业知识和相关法律法规及监管机构要求；4.熟悉行业信贷产品，对风险管理、风险体系有深刻理解，具备金融项目丰富的风险识别、管控、调查分析能力；具备独立分析和定义问题并整体构架解决方案的能力；能够适应互联5.具有良好的风险识别、沟通协调及组织管理能力；并网公司的工作节奏和氛围。"/>
    <s v="北京市朝阳区北苑路甲13号院2号楼北辰新纪元2-703                                                        查看职位地图"/>
    <s v="20-99人"/>
    <s v="其它"/>
    <s v="广告/会展/公关"/>
    <n v="30001"/>
    <n v="50000"/>
    <n v="5"/>
    <n v="4"/>
    <n v="1"/>
    <n v="2"/>
    <n v="5"/>
    <n v="0"/>
    <n v="40000.5"/>
    <x v="1"/>
  </r>
  <r>
    <n v="2"/>
    <s v="风控经理"/>
    <s v="创业公司"/>
    <s v="职位月薪"/>
    <s v="15001-20000元/月"/>
    <d v="2018-04-08T10:32:53"/>
    <m/>
    <s v="5-10年"/>
    <s v="本科"/>
    <s v="1人"/>
    <s v="岗位职责：1、负责组织建立公司风险管理控制体系，构建业务风险评价及预防体系；?2、组织对公司管理制度、重大决策、新业务和产品的可行性和风险可控性进行审核，对潜在风险进行评估，提出风险防范建议；?3、组织全面风险监测管理，包括风险预警、风险计量、风险控制、风险评价等；?4、搭建贷前，贷中、贷后的风险管理体系，实现数据化运营；5、负责团队管理带领团队完成部门工作任务。?任职要求：?1、具有良好的职业道德素养，思维缜密原则性强，具有高度的责任心与敬业精神，良好的人际沟通协调能力和团队意识，具备良好的领导力和执行力；2、信贷风控管理经验，统招本科以上学历，金融、经济、统计学、管理及相关专业；?3、5年以上信贷相关从业工作经验，具有2年以上团队管理经验者优先；?4、熟悉互联网金融行业者优先，市场敏感度强，愿意并能够开发探索基于互联网的新的风控体系 。"/>
    <s v="深圳市福田区中心三路1号嘉里建设广场3座23层                                                        查看职位地图"/>
    <s v="20-99人"/>
    <s v="民营"/>
    <s v="基金/证券/期货/投资"/>
    <n v="15001"/>
    <n v="20000"/>
    <n v="5"/>
    <n v="4"/>
    <n v="1"/>
    <n v="2"/>
    <n v="0"/>
    <n v="1"/>
    <n v="17500.5"/>
    <x v="1"/>
  </r>
  <r>
    <n v="2"/>
    <s v="风控经理"/>
    <s v="每年多次调薪"/>
    <s v="职位月薪"/>
    <s v="20001-30000元/月"/>
    <d v="2018-04-08T11:09:35"/>
    <m/>
    <s v="3-5年"/>
    <s v="本科"/>
    <s v="1人"/>
    <s v="岗位职责：1、拟投资项目进行分析、论证、评估、选择、谈判等相关工作环节，撰写项目可行性分析报告或投资建议书;2、正式立项的项目组织开展尽职调查、财务审计、资产评估、提出资产定价建议、制定、优化投资方案，并参与投资谈判、合同或协议起草、修订完成项目交割;3、投资项目的实施过程进行监控、分析并提出改进意见;4、公司投资项目的投后管理、投资退出等工作;5、在项目筛选和执行过程中，配合风控总监与部门协调沟通。任职要求：1、金融、法律、财务、审计、投资等相关专业，本科以上学历;2、具有一定的经济、金融、财务、审计、法律知识;3、3年以上投资相关工作经验，了解投资过程中涉及的各类投资风险;4、具有对所投资项目比较丰富的判断能力和财务分析能力;5、有良好的沟通、协调能力和敬业精神、良好的道德品质和职业操守;6、具有房地产、农业、商业、医疗等多行业投融资、企业上市等操作经验者优先;7、具有私募股权投资基金pe/vc任职经验者优先。"/>
    <s v="北京市朝阳区望京西门子大厦园区"/>
    <s v="20-99人"/>
    <s v="民营"/>
    <s v="基金/证券/期货/投资"/>
    <n v="20001"/>
    <n v="30000"/>
    <n v="4"/>
    <n v="4"/>
    <n v="1"/>
    <n v="2"/>
    <n v="0"/>
    <n v="1"/>
    <n v="25000.5"/>
    <x v="1"/>
  </r>
  <r>
    <n v="2"/>
    <s v="风控专员"/>
    <s v="五险一金"/>
    <s v="职位月薪"/>
    <s v="5000-8000元/月"/>
    <d v="2018-04-04T10:41:37"/>
    <m/>
    <s v="1-3年"/>
    <s v="本科"/>
    <s v="2人"/>
    <s v="岗位职责：1. 负责风险交易协查工作； 2. 负责商户入网政策制定和执行，商户入网前后资料审核； 3. 公司操作风险、舆情风险等的相关流程、策略的制定和监督执行；4. 负责具体业务的风险分析与报告的填写，对报告内容负职务责任； 5. 负责具体业务中与市场部、合规部部、财务部之间的沟通与协调；  6. 不定期组织风险相关培训；任职要求：1. 大专以上学历；金融、风险管理、法律相关专业优先；2. 一年以上工作经验，有支付机构相关工作经验者优先；3. 良好的协调沟通能力；4. 可以出差；抗压能力强；5. 普通话流利，语言组织表达能力强，能够熟练使用常用的办公软件。"/>
    <s v="北京市西城区平安里西大街28号中海国际中心五层                                                        查看职位地图"/>
    <s v="100-499人"/>
    <s v="民营"/>
    <s v="互联网/电子商务"/>
    <n v="5000"/>
    <n v="8000"/>
    <n v="3"/>
    <n v="4"/>
    <n v="2"/>
    <n v="3"/>
    <n v="0"/>
    <n v="0"/>
    <n v="6500"/>
    <x v="1"/>
  </r>
  <r>
    <n v="2"/>
    <s v="投资业务风控高级经理&amp;经理"/>
    <m/>
    <s v="职位月薪"/>
    <s v="20001-30000元/月"/>
    <d v="2018-04-04T18:23:55"/>
    <m/>
    <s v="5-10年"/>
    <s v="本科"/>
    <s v="1人"/>
    <s v="岗位职责：1、主导项目风险尽调，对固收类或权益类投资风险做出独立风险评估，撰写项目风险评估及评审报告；2、监督各业务部门对风控制度及流程的执行情况，及时向领导上报已识别的风险；3、承担部分行业研究。任职资格：1、全日制大学相关专业本科以上；2、5年以上相关工作经历，可以包括银行信贷、供应链金融、消费金融、房地产项目投资、VCPE投资、会计师事务所审计、基金投资、券商投行、信托产品开发或项目尽调等工作经历，独立负责过多个项目运作、投资或风控评审； 3、熟悉相关法律法规和投资方法、交易结构；熟悉财务、企业经营等分析方法； 4、有责任心和良好的沟通技巧，有较好的文字表达能力和较强的逻辑思维能力；工作积极主动，重视团队合作。"/>
    <s v="浦东新区浦东南路379号金穗大厦26楼                                                        查看职位地图"/>
    <s v="500-999人"/>
    <s v="民营"/>
    <s v="基金/证券/期货/投资"/>
    <n v="20001"/>
    <n v="30000"/>
    <n v="5"/>
    <n v="4"/>
    <n v="1"/>
    <n v="4"/>
    <n v="0"/>
    <n v="1"/>
    <n v="25000.5"/>
    <x v="1"/>
  </r>
  <r>
    <n v="2"/>
    <s v="急聘风控专员"/>
    <m/>
    <s v="职位月薪"/>
    <s v="5000-7000元/月"/>
    <d v="2018-04-08T09:24:50"/>
    <m/>
    <s v="不限"/>
    <s v="不限"/>
    <s v="2人"/>
    <s v="岗位职责：1、负责市场开发与客户维护；2、在市场总监带领下完成阶段性市场开发与目标；3、评估客户风险等级；4、制作风控报告；5、审核客户风控信息；6、根据公司工作实际，完成其他相关任务。任职要求：1、本科以上学历，，对中外美术有一定了解；2、有一定艺术基础，精通书画，对书画市场有一定了解，有良好的市场把握和开拓能力；3、年龄30岁以下；4、有团队精神，品德端正，工作细心；5、擅长与人沟通、协作，较强的执行力。优厚的薪金+团队奖金+节日福利完善的假期组合：带薪年假、带薪病假及法定假期良好晋升机会：内部转职（横向发展）、纵向提升；完善的培训体系：入职含半个月带薪行业知识与岗位技能培训！上班时间：9：00-17:00，双休公司福利：五险、带薪年假、餐费补贴、住宿补贴该岗位在北京昊昆科技有限公司任职，工作地址为海淀区香山路西小府甲23号"/>
    <s v="香山路西小府甲23号                                                        查看职位地图"/>
    <s v="20-99人"/>
    <s v="民营"/>
    <s v="互联网/电子商务"/>
    <n v="5000"/>
    <n v="7000"/>
    <n v="1"/>
    <n v="2"/>
    <n v="2"/>
    <n v="2"/>
    <n v="0"/>
    <n v="0"/>
    <n v="6000"/>
    <x v="1"/>
  </r>
  <r>
    <n v="2"/>
    <s v="风控专员"/>
    <s v="周末双休"/>
    <s v="职位月薪"/>
    <s v="4000-6000元/月"/>
    <d v="2018-03-30T09:17:31"/>
    <m/>
    <s v="不限"/>
    <s v="本科"/>
    <s v="2人"/>
    <s v="岗位职责：1、负责律师事务所合同审核2、负责律师函、法律意见书审核3、负责律所招投标备案及审核4、负责资本市场业务合同审核以及法律意见书审核5、负责案件结案、归档材料审核   风险控制部门成员对合同、律师函、法律意见书、招投标材料等各类法律文件审核，对律师办结的各类案件审核并归卷，岗位提供大量的机会直接接触法律文件使得您的法学知识充分运用，是法学人才法律知识应用并提高的平台。任职要求：1、法学专业本科以上学历2、通过国家司法考试者优先3、办公软件熟练使用4、具有良好的团队意识及责任心5、简历附照片工作地点：北京请将简历发送至 17778087858@163.com公司简介  京师律师事务所是一家具有22年历史的大型综合性律师事务所，肇造于1994年，总部设在北京，是传统与新型管理模式相结合的中国合伙制律师事务所，也是司法部和证监会批准的具有从事证券法律业务资格的律师事务所。京师律师大厦，拥有整栋律师大厦18年5万平米的现代化办公环境使用权。目前大厦三层已经全部启用，大厦二、三层将全部用于京师法律服务办公，一层也将以相应的配套设施辅助律所发展。   京师拥有一批实战经验丰富的精英律师，大多数在国内外著名大学的法学院系接受过系统的法学教育，获得法学博士、硕士学位，许多律师还具有注册会计师、税务师或高级人力资源管理师等资格。京师律师事务所还聘请了一批国内外著名院校专家、学者、各界名流担任顾问，为京师战略和具体案件提供有力支持。  作为一家具有全球视野的律师事务所在建设国内分所和京师律师联盟的同时，积极与国外著名律师事务所开展国际合作，着力培养和引入英语、德语、俄语、日语、法语、韩语、阿拉伯语等多语种法律人才，打造一支国际化律师团队。"/>
    <s v="北京朝阳区东四环中路37号京师律师大厦3层"/>
    <s v="500-999人"/>
    <s v="民营"/>
    <s v="专业服务/咨询(财会/法律/人力资源等)"/>
    <n v="4000"/>
    <n v="6000"/>
    <n v="1"/>
    <n v="4"/>
    <n v="2"/>
    <n v="4"/>
    <n v="0"/>
    <n v="0"/>
    <n v="5000"/>
    <x v="1"/>
  </r>
  <r>
    <n v="2"/>
    <s v="风控合规经理"/>
    <m/>
    <s v="职位月薪"/>
    <s v="20001-30000元/月"/>
    <d v="2018-04-02T18:44:32"/>
    <m/>
    <s v="5-10年"/>
    <s v="本科"/>
    <s v="1人"/>
    <s v="岗位职责：1、根据业务发展需要，从法律角度建立及完善公司的法律风控体系，参与相关制度建设；2、根据国家政策、行业发展、市场情况的变化，及时提示项目及产品的风险，从法律及合规角度提出改进业务和项目风险控制的工作建议；3、负责与产品团队完成产品及项目的风险评估，进行尽职调查，对潜在风险点进行把控与梳理，撰写相关工作报告；参与项目合作模式及交易结构设计、完善；4、负责部门具体项目或产品的协议及合同模板的草拟、修改和完善，审核合同、项目文件，参加或配合产品部门谈判，提供专业法律、合规及风控意见。"/>
    <s v="环球贸易中心"/>
    <s v="100-499人"/>
    <s v="民营"/>
    <s v="基金/证券/期货/投资"/>
    <n v="20001"/>
    <n v="30000"/>
    <n v="5"/>
    <n v="4"/>
    <n v="1"/>
    <n v="3"/>
    <n v="0"/>
    <n v="1"/>
    <n v="25000.5"/>
    <x v="1"/>
  </r>
  <r>
    <n v="2"/>
    <s v="风控专员-平安普惠（正编）"/>
    <s v="五险一金"/>
    <s v="职位月薪"/>
    <s v="面议"/>
    <d v="2018-03-30T10:15:14"/>
    <m/>
    <s v="1-3年"/>
    <s v="大专"/>
    <s v="30人"/>
    <s v="职责内容1与客户进行结清谈判，降低理赔率2与客户进行沟通谈判，督促客户正常还款；3确保业绩目标达成；4确保资料的完整性，定期进行档案整理；5领导交办的其它工作教育程度大专及以上学历相关经验具有一年以上催收经验核心能力具有较强沟通能力及交际技巧专业能力无"/>
    <s v="深圳市深圳市南山区侨香路4068号智慧广场B座2102室"/>
    <s v="10000人以上"/>
    <s v="股份制企业"/>
    <s v="基金/证券/期货/投资"/>
    <m/>
    <m/>
    <n v="3"/>
    <n v="3"/>
    <n v="30"/>
    <n v="6"/>
    <n v="4"/>
    <n v="1"/>
    <n v="0"/>
    <x v="1"/>
  </r>
  <r>
    <n v="2"/>
    <s v="风控经理"/>
    <s v="五险一金"/>
    <s v="职位月薪"/>
    <s v="10001-15000元/月"/>
    <d v="2018-03-26T08:35:05"/>
    <m/>
    <s v="3-5年"/>
    <s v="本科"/>
    <s v="1人"/>
    <s v="岗位职责：1、独立对业务项目进行风险审查和评估，出具项目评审意见，并提出有效的风险控制方案；2、具有良好的风险控制意识，熟悉房产等抵押贷款风控流程和相关法律程序；3、协助部门总经理完善各类业务风险管理操作流程、风险管理操作标准以及风险管理制度；4、监测、统计、分析公司存续业务的各项数据，对市场风险、政策风险等进行计量、监测、预警和报告；任职要求：1、财经、审计、金融或法律等相关专业全日制大专及以上学历；2、3年以上银行或担保、贷款公司从事风险管理相关工作经验；3、熟悉国家金融法律法规、担保法、公司法、合同法等其他相关法律法规；4、具有丰富的项目审批，风险识别经验；5、具有较强的责任心，良好的沟通与协调能力和团队合作精神；"/>
    <s v="北京市朝阳区东三环北路甲26号博瑞大厦a座8层"/>
    <s v="100-499人"/>
    <s v="民营"/>
    <s v="信托/担保/拍卖/典当"/>
    <n v="10001"/>
    <n v="15000"/>
    <n v="4"/>
    <n v="4"/>
    <n v="1"/>
    <n v="3"/>
    <n v="0"/>
    <n v="1"/>
    <n v="12500.5"/>
    <x v="1"/>
  </r>
  <r>
    <n v="2"/>
    <s v="风控高级经理-汽车金融"/>
    <s v="五险一金"/>
    <s v="职位月薪"/>
    <s v="15000-25000元/月"/>
    <d v="2018-04-08T10:21:30"/>
    <m/>
    <s v="3-5年"/>
    <s v="本科"/>
    <s v="1人"/>
    <s v="岗位职责： 1、根据公司的策略，对公司的汽车金融风控产品（贷前、贷中、贷后）进行不断优化； 2、对信用评估准入、评分授信机制和体系在实践中不断优化改良； 3、负责拟定和贯彻执行企业贷款风险管理政策、风险评价标准和相关业务管理制度； 4、组织开展各类风险的识别、衡量、监控、预警与处理的工具、技术、模型研发； 5、组织开展对企业贷款的风险状况分析，综合分析贷款业务运行，建立风险测量方法，完善内部风险评级、监控体系和预警机制对基于信用大数据的风险审核标准不断优化； 6、有效进行贷前、贷中、贷后及催收的全程运作和管理体系实施和优化； ?任职要求： 1、本科及以上学历，金融、审计、财务、投资、经济管理、法律或相关专业，熟练掌握财务知识与财务实践； 2、风控管理岗位任职5年以上，有汽车消费金融公司融资租赁公司风险控制工作经验优先； 3、对汽车金融风控管理全链条有丰富经验，对汽车金融行业和市场有深入的研究和理解，熟悉汽车消费金融业务的各个操作环节和要点； 4、从事过个人或汽车消费信贷产品设计，或对汽车消费信贷的政策拟定，流程设计、系统研发有丰富的经验。"/>
    <s v="朝阳区曙光西里甲5号凤凰置地写字楼F座10层                                                        查看职位地图"/>
    <s v="100-499人"/>
    <s v="民营"/>
    <s v="互联网/电子商务"/>
    <n v="15000"/>
    <n v="25000"/>
    <n v="4"/>
    <n v="4"/>
    <n v="1"/>
    <n v="3"/>
    <n v="0"/>
    <n v="0"/>
    <n v="20000"/>
    <x v="1"/>
  </r>
  <r>
    <n v="2"/>
    <s v="风控实习生"/>
    <m/>
    <s v="职位月薪"/>
    <s v="2500-3500元/月"/>
    <d v="2018-04-06T10:59:56"/>
    <m/>
    <s v="不限"/>
    <s v="大专"/>
    <s v="1人"/>
    <s v="职位描述：1. 负责对客户资信调查工作，收集资料，撰写可行性报告，出具明确的初审意见。2. 负责对业务操作中可能出现的风险点进行风险提示。3. 负责日常业务中合同、协议审核与管理，风险评估、反馈、预警等3. 负责风险业务的创新及制定相关管理章程，优化内部审核流程。4. 完成领导交办的其他日常事务。任职要求：1. 全日制大学专科（含）以上学历，法律、经济、金融、投资、财务等相关专业优先；2. 具备清晰的逻辑思维能力、较强的语言表达能力和文字能力；3. 为人正直，诚实守信、敬业爱岗，有强烈的事业心和高度的责任感。"/>
    <s v="浦东新区晨晖路88号1号楼403室                                                        查看职位地图"/>
    <s v="1000-9999人"/>
    <s v="民营"/>
    <s v="互联网/电子商务"/>
    <n v="2500"/>
    <n v="3500"/>
    <n v="1"/>
    <n v="3"/>
    <n v="1"/>
    <n v="5"/>
    <n v="0"/>
    <n v="0"/>
    <n v="3000"/>
    <x v="1"/>
  </r>
  <r>
    <n v="2"/>
    <s v="法务经理（基金、风控经验）"/>
    <s v="五险一金"/>
    <s v="职位月薪"/>
    <s v="10001-15000元/月"/>
    <d v="2018-04-08T10:46:23"/>
    <m/>
    <s v="3-5年"/>
    <s v="本科"/>
    <s v="2人"/>
    <s v="岗位主要职责：1、对投融资项目进行法律可行性评估审查，揭示投融资业务的法律风险并提出相应的解决方案；2、对私募基金产品设计结构、交易结构进行合法性论证，提供法律合规支持；3、拟定、审核及修改各类标准、非标准合同、函件等法律文件；4、根据公司需要结合相关规定拟定、修改业务合规及风险管理等制度，对业务流程进行法律合规审查；5、对日常法律问题进行解答；6、上级领导交办的其他事宜。?任职资格：-- ? 法学本科及以上学历，有金融背景优先；--?? 4年以上私募基金或金融类公司法务工作经验，熟悉私募基金的设立及投、管、退流程及相应的法务风险防控；--? 熟练掌握专业知识和技能，熟悉私募基金、保险等相关政策法规；--? 熟悉日常业务审核的合规风险控制点，充分发挥合规风险日常管理的作用，能够独立处理常规合规事项、提供创新业务相关合规支持；--? 具有良好的沟通能力、执行力、分析能力，有较强的文字表达能力；--? 通过司法考试的优先；--? 能适应短期出差。?工作地址:北京市朝阳区慧中路5号远大中心"/>
    <s v="北京市朝阳区慧中路5号远大中心                                                        查看职位地图"/>
    <s v="100-499人"/>
    <s v="国企"/>
    <s v="基金/证券/期货/投资"/>
    <n v="10001"/>
    <n v="15000"/>
    <n v="4"/>
    <n v="4"/>
    <n v="2"/>
    <n v="3"/>
    <n v="6"/>
    <n v="1"/>
    <n v="12500.5"/>
    <x v="1"/>
  </r>
  <r>
    <n v="2"/>
    <s v="风控专员"/>
    <s v="14薪"/>
    <s v="职位月薪"/>
    <s v="5000-7000元/月"/>
    <d v="2018-04-08T10:22:01"/>
    <m/>
    <s v="1-3年"/>
    <s v="大专"/>
    <s v="1人"/>
    <s v="任职要求：1、大专以上学历，法律、经济、财务或金融等相关专业；2、具有1年以上的汽车融资行业经验或P2P公司、信贷、担保、银行等相关行业风险和信用审查管理经验；熟悉金融相关业务流程及风险点；3、处事稳重，具有良好的谈判能力、沟通能力、表达能力；4、为人正直，较强的责任心和执行力，勇于创新和面对挑战，对工作充满激情；5、了解国家经济金融政策、法律法规，熟悉汽车以租代购风控流程的优先考虑。"/>
    <s v="深圳市福田区金田路3037号金中环商务大厦2501室"/>
    <s v="20人以下"/>
    <s v="合资"/>
    <s v="租赁服务"/>
    <n v="5000"/>
    <n v="7000"/>
    <n v="3"/>
    <n v="3"/>
    <n v="1"/>
    <n v="1"/>
    <n v="3"/>
    <n v="0"/>
    <n v="6000"/>
    <x v="1"/>
  </r>
  <r>
    <n v="2"/>
    <s v="结算风控经理（大宗商品场外衍生品）"/>
    <m/>
    <s v="职位月薪"/>
    <s v="15000-22000元/月"/>
    <d v="2018-03-30T16:37:53"/>
    <m/>
    <s v="5-10年"/>
    <s v="本科"/>
    <s v="1人"/>
    <s v="岗位职责：1、负责大宗商品场外衍生品业务的结算和风控工作；2、负责设计结算、风控规则和业务流程；3、监督交易过程，分析交易数据；4、及时对交易过程中出现的风险制定出有效的处理措施；5、负责资金结算，核对银行资金；6、对交收及结算过程涉及的单据、资金等审核监督。任职要求：1、 5年以上期货、大宗商品、场外衍生品的资金结算和风控业务工作经验；2、 金融、经济等相关专业本科及以上学历；3、有很强的分析和解决问题的能力，以及团队协作意识、良好的沟通能力、优秀的团队合作精神。4、对场外衍生品掉期、期权等有深刻了解，在期货公司子公司，风险管理公司，证券公司从事过期权交易的人员优先"/>
    <s v="建国门外大街22号赛特大厦2005"/>
    <s v="20-99人"/>
    <s v="民营"/>
    <s v="基金/证券/期货/投资"/>
    <n v="15000"/>
    <n v="22000"/>
    <n v="5"/>
    <n v="4"/>
    <n v="1"/>
    <n v="2"/>
    <n v="0"/>
    <n v="1"/>
    <n v="18500"/>
    <x v="1"/>
  </r>
  <r>
    <n v="2"/>
    <s v="风控总监"/>
    <s v="五险一金"/>
    <s v="职位月薪"/>
    <s v="20001-30000元/月"/>
    <d v="2018-03-30T09:09:32"/>
    <m/>
    <s v="5-10年"/>
    <s v="本科"/>
    <s v="1人"/>
    <s v="岗位职责：1、建立并完善风控体系，规范业务运作流程，坚持风险控制原则；2、组建完善的风控架构体系，分工明确，稳步推进风控培训工作；3、持续规范并完善各类业务合同文件，形成标准化合同模板；4、项目的风险预防及审核评估，形成流程化、制度化；5、持续规范项目风险预警制度，及时处理异常问题；6、维护部门间的业务协调工作，加强各部门与风控管理的有效配合；7、持续做好业务销售支持工作，引导业务健康发展。任职要求：1、本科及以上学历，金融、法学、财务、贸易等相关专业； 2、35-45岁，8年以上风险管理相关工作经验，5年以上管理经验；3、熟悉业务流程和控制环节，进出口贸易、渠道销售行业风险控制或信用管理工作经验优先； 4、熟悉担保、经济、财务、金融及企业管理相关的法律法规政策，掌握风险控制技术的理论和方法，对供应链的运作模式有良好的认知； 5、思维缜密，原则性强，正直，高度责任心与敬业精神，良好的团队精神与抗压能力。"/>
    <s v="深圳市福田区深南大道1006号深圳国际创新中心A栋14-15楼整层                                                        查看职位地图"/>
    <s v="500-999人"/>
    <s v="民营"/>
    <s v="互联网/电子商务"/>
    <n v="20001"/>
    <n v="30000"/>
    <n v="5"/>
    <n v="4"/>
    <n v="1"/>
    <n v="4"/>
    <n v="0"/>
    <n v="0"/>
    <n v="25000.5"/>
    <x v="1"/>
  </r>
  <r>
    <n v="2"/>
    <s v="风控专员"/>
    <s v="绩效奖金"/>
    <s v="职位月薪"/>
    <s v="5000-7500元/月"/>
    <d v="2018-04-08T10:17:32"/>
    <m/>
    <s v="不限"/>
    <s v="本科"/>
    <s v="2人"/>
    <s v="职位描述：1.对客户质量的审核，把控虚假、欺诈风险2.借款需求处理的及时有效性，在系统中录入客户信息，及时递交申请资料，包括资料录入、扫描和归档3.安排客户洽谈、签订贷款合同，解释相关条款和处理客户异议及投诉?4.提供客户服务工作，包括协助客户签约和面审工作5.客户的还款提醒工作、M1逾期客户还款管理6.放款后相关资料的保存与处要求：1.全日制本科学历（有工作经验者优先）2.有较强的风控意识，良好的沟通能力，有较强的目标感3.熟悉产品知识，有一定法律意识4. 熟练使用MS?Office办公软件，具备基本网络知识5.工作效率高，服务意识强，有责任心，适应能力强福利：（1）五险一金；（2）员工丰富多彩团建活动、员工旅游；（3）完善、成熟的系统培训（包括金融理财知识、业务技巧等）；（4）国家法定节假日与带薪年休假。（5）工作时间：9：00上班，18：00下班，每天工作8小时，双休。?(6) 丰厚年终奖"/>
    <s v="英龙商务中心2102"/>
    <s v="10000人以上"/>
    <s v="民营"/>
    <s v="银行"/>
    <n v="5000"/>
    <n v="7500"/>
    <n v="1"/>
    <n v="4"/>
    <n v="2"/>
    <n v="6"/>
    <n v="0"/>
    <n v="0"/>
    <n v="6250"/>
    <x v="1"/>
  </r>
  <r>
    <n v="2"/>
    <s v="风控总监"/>
    <s v="五险一金"/>
    <s v="职位月薪"/>
    <s v="20001-30000元/月"/>
    <d v="2018-04-08T10:18:04"/>
    <m/>
    <s v="3-5年"/>
    <s v="本科"/>
    <s v="1人"/>
    <s v="岗位职责1、负责搭建并完善公司风险管理体系，包括风险控制制度、风险等级制度、贷后监管制度、客户信用评级制度、业务操作流程及指引等；2、负责建立并完善各类风险预警防范系统机制，完善风险管理制度，并准备应急处理预案；3、负责制订或优化融资租赁项目评、审、批等业务流程及相关管理制度，并带领团队执行；4、收集、整理国家及地方的有关防控信贷风险、金融政策、银行、融资租赁等方面法律法规，并及时修订和完善相关风险控制制度；5、负责团队成员的培养和梯队建设及团队文化建设。任职要求：1、金融、财务及法律等相关专业本科及以上学历；2、5年以上工作经验，2年以上汽车金融、银行、融资租赁、保险证券等大型公司风控岗位管理工作经验；3、具有较强的逻辑分析、项目判断能力和解决问题能力，较强的风险控制能力；4、熟悉掌握国家宏观经济、金融政策，具有良好的创新意识和创新能力；5、具有良好的职业素养，具有高度的工作责任感和敬业精神。"/>
    <s v="北京市朝阳区农展馆南路13号瑞辰国际1101                                                        查看职位地图"/>
    <s v="100-499人"/>
    <s v="民营"/>
    <s v="租赁服务"/>
    <n v="20001"/>
    <n v="30000"/>
    <n v="4"/>
    <n v="4"/>
    <n v="1"/>
    <n v="3"/>
    <n v="0"/>
    <n v="0"/>
    <n v="25000.5"/>
    <x v="1"/>
  </r>
  <r>
    <n v="2"/>
    <s v="风控主管"/>
    <s v="五险一金"/>
    <s v="职位月薪"/>
    <s v="10000-15000元/月"/>
    <d v="2017-11-28T17:40:51"/>
    <m/>
    <s v="3-5年"/>
    <s v="本科"/>
    <s v="2人"/>
    <s v="工作职责：1、参与风控部门的业务初审、项目尽调；2、参与风控部产品构建；3、参与风控制度建设与落地执行；4、风控部门安排的其它事项；任职要求：1、统招本科及以上学历，愿学互联网金融、传统信贷等相关知识；2、有良好的学习能力与执行力，工作认真负责；3、有法律、财会专业、以及风控相关从业经验者优先；4、具备风险管理意识与良好的团队合作精神；5、部门提供“传帮带”文化，积极让新同事融入团队。"/>
    <s v="上海市徐汇区漕河泾开发区，地铁9号线漕河泾站，12号线虹梅路站                                                        查看职位地图"/>
    <s v="100-499人"/>
    <s v="合资"/>
    <s v="互联网/电子商务"/>
    <n v="10000"/>
    <n v="15000"/>
    <n v="4"/>
    <n v="4"/>
    <n v="2"/>
    <n v="3"/>
    <n v="3"/>
    <n v="0"/>
    <n v="12500"/>
    <x v="1"/>
  </r>
  <r>
    <n v="2"/>
    <s v="风控主管"/>
    <s v="14薪"/>
    <s v="职位月薪"/>
    <s v="8001-10000元/月"/>
    <d v="2018-04-08T10:08:15"/>
    <m/>
    <s v="1-3年"/>
    <s v="大专"/>
    <s v="1人"/>
    <s v="岗位职责：1、建立健全集团财务风险识辨体系和风险处理机制，增强公司抗险能力；2、分析评价经营活动潜在风险，作出风险评价，负责组织实施各部门人员风险防范意识及措施培训；3、组织实施年度全面预算编制；4、每月主导预算执行情况并执行情况分析报告。5、部门安排的其他任务任职要求：1、财务相关专业本科及以上学历，三年或以上财务工作经验，两年以上预算相关经验；2、熟练使用PPT/WORD/EXCEL等办公软件；3、具有较强的逻辑判断能力和数据分析能力；4、具有上市公司、大型集团公司预算管理或风险管控的经验优先5、具有中级职称或CPA等专业资格优先"/>
    <s v="福田区卓越城一期2栋501                                                        查看职位地图"/>
    <s v="500-999人"/>
    <s v="民营"/>
    <s v="印刷/包装/造纸"/>
    <n v="8001"/>
    <n v="10000"/>
    <n v="3"/>
    <n v="3"/>
    <n v="1"/>
    <n v="4"/>
    <n v="0"/>
    <n v="0"/>
    <n v="9000.5"/>
    <x v="1"/>
  </r>
  <r>
    <n v="2"/>
    <s v="风控专员"/>
    <s v="五险一金"/>
    <s v="职位月薪"/>
    <s v="4000-7000元/月"/>
    <d v="2018-04-03T11:41:08"/>
    <m/>
    <s v="无经验"/>
    <s v="本科"/>
    <s v="1人"/>
    <s v="职位描述1、负责审核客户资料的完整性、真实性，并录入客户相关资料及信息；2、负责票据的审核、保管以及进出票时的财务收支手续；3、负责对客户资信调查工作，收集资料，撰写可行性报告，出具明确的初审意见；4、负责问题票据的跟踪与处理，确保票据的安全贴现以及资金回流；5、完成上级安排的其他工作。任职要求1、全日制本科及以上学历，法律、财务、审计、金融、数学、经济等相关专业；2、应届生亦可，可培养，了解票据，掌握票据相关基础知识的为佳；3、善于沟通，工作认真负责，保密意识强，具有团队合作精神；4、有良好的风险意识及职业操守，维护公司利益，爱岗敬业，真诚正直；5、人品端正，做事灵活、踏实、心态好，善于思考学习，有开拓精神，执行力强；6、会操作office等相关办公软件。"/>
    <s v="上海市徐汇区古美路1582号C栋11号楼3层                                                        查看职位地图"/>
    <s v="100-499人"/>
    <s v="合资"/>
    <s v="互联网/电子商务"/>
    <n v="4000"/>
    <n v="7000"/>
    <n v="0"/>
    <n v="4"/>
    <n v="1"/>
    <n v="3"/>
    <n v="3"/>
    <n v="0"/>
    <n v="5500"/>
    <x v="1"/>
  </r>
  <r>
    <n v="2"/>
    <s v="风控专员-平安普惠（正编/内勤）"/>
    <s v="五险一金"/>
    <s v="职位月薪"/>
    <s v="面议"/>
    <d v="2018-04-08T09:15:05"/>
    <m/>
    <s v="不限"/>
    <s v="大专"/>
    <s v="15人"/>
    <s v="1、进行1-29天帐户的催收作业并达成绩效指标；2、进行30-59天帐户的催收作业并达成绩效指标；3、进行客户联系方式查找与相关还款谈判；4、完成临时交付的其他绩效提升工作。教育程度 大专以上学历相关经验 有催收经验优先。善于发现问题、解决问题，抗压能力强。专业能力 有一定的催收技巧，Office办公软件熟悉，思维清晰，表达能力优秀核心能力 抗压能力，执行能力"/>
    <s v="深圳市深圳市南山区侨香路4068号智慧广场B座2102室"/>
    <s v="10000人以上"/>
    <s v="股份制企业"/>
    <s v="基金/证券/期货/投资"/>
    <m/>
    <m/>
    <n v="1"/>
    <n v="3"/>
    <n v="15"/>
    <n v="6"/>
    <n v="4"/>
    <n v="1"/>
    <n v="0"/>
    <x v="1"/>
  </r>
  <r>
    <n v="2"/>
    <s v="风控经理"/>
    <s v="创业公司"/>
    <s v="职位月薪"/>
    <s v="10001-15000元/月"/>
    <d v="2018-04-04T10:33:32"/>
    <m/>
    <s v="5-10年"/>
    <s v="本科"/>
    <s v="1人"/>
    <s v="协助管理风控部日常工作，协助集团考察重大项目（融资租赁、保理、债权）岗位职责：1、 负责集团内部风险控制及预警机制的完善，梳理业务风险点，完善内部风控制度及风控内审管理流程；2、 负责针对集团各事业部操作业务内容完善相应的风控体系及制度；3、 根据公司风险管理体系要求，进行项目审核；4、 及时掌握行业政策、监管政策、市场情况变化，及时提示潜在风险并提出相应对策；5、 为集团新业务开拓提供风险控制建议，并协助优化现有业务操作流程的风险控制点。任职要求：1、本科及以上学历；2、5年以上金融风控经验，2年以上独立操作能力，具备风控体系设计、建设、管理经验，熟悉抵押、保理、供应链金融的业务审核要点及风险识别能力；3、有股权投资类风险审核实操经验者优先；4、熟练掌握授信业务及产品的主要风险点，主要应包括抵质押类和信用类业务 。"/>
    <s v="北京市朝阳区东大桥路8号SOHO尚都北塔B座15层                                                        查看职位地图"/>
    <s v="100-499人"/>
    <s v="民营"/>
    <s v="基金/证券/期货/投资"/>
    <n v="10001"/>
    <n v="15000"/>
    <n v="5"/>
    <n v="4"/>
    <n v="1"/>
    <n v="3"/>
    <n v="0"/>
    <n v="1"/>
    <n v="12500.5"/>
    <x v="1"/>
  </r>
  <r>
    <n v="2"/>
    <s v="风控总监"/>
    <s v="节日福利"/>
    <s v="职位月薪"/>
    <s v="20000-30000元/月"/>
    <d v="2018-04-08T10:06:42"/>
    <m/>
    <s v="10年以上"/>
    <s v="本科"/>
    <s v="1人"/>
    <s v="岗位职责：1. 按照公司战略，建立、健全并不断完善业务风险评价及预防体系，完善风险管理体系，制定授信策略、风险评审标准等对应相关流程制度，实现风控部门工作规范、科学、顺畅、高效地运作；?2. 负责对公司产品、服务风险进行评估，建立实时定量评估及预警机制；3. 配合公司发展战略，贯彻执行公司产品运营及客户的风险评审标准，尽职调查、审批、审查、档案管理等流程，对业务风险、操作风险负责；4. 负责建立业务风险追偿机制，对风险追偿措施与办法的合法性、有效性负责，组织实施债权追偿及资产处置；?5. 负责建立风险损失管理系统，负责根据风险预测提取相关储备金不良资产的清收、盘活、保全等相关事宜；?6. 负责建立公司风险审计，法务管理等相关体系；?7. 负责新产品开发风险评估，并提交风险评估报告。任职要求： ? ? ? ? ? ? ? ? ? ? ? ? ? ? ? ? ? ? ? ? ? ? ? ? ? ? ? ? ? ? ? ? ? ? ? ? ? ? ?1.统招本科及以上学历，金融、法律、审计、财会等相关专业学历；2.五年以上有过金融、小贷、供应链金融、信托行业风险管理相关从业经验；3.有敏锐的风险意识和良好的风险识别能力，熟练掌握及运用各种风险评估及风险控制工具；?4.具有较强的责任心，有良好的沟通能力和团队合作精神。"/>
    <s v="牡丹园城建大厦                                                        查看职位地图"/>
    <s v="20-99人"/>
    <s v="民营"/>
    <s v="计算机软件"/>
    <n v="20000"/>
    <n v="30000"/>
    <n v="6"/>
    <n v="4"/>
    <n v="1"/>
    <n v="2"/>
    <n v="0"/>
    <n v="0"/>
    <n v="25000"/>
    <x v="1"/>
  </r>
  <r>
    <n v="2"/>
    <s v="产品经理（风控）"/>
    <s v="五险一金"/>
    <s v="职位月薪"/>
    <s v="15001-20000元/月"/>
    <d v="2018-04-08T10:16:31"/>
    <m/>
    <s v="3-5年"/>
    <s v="大专"/>
    <s v="1人"/>
    <s v="岗位职责：1、负责公司风控反欺诈系统等产品的设计，以及产品的短期、中长期、长期规划与管理；2、不断优化产品用户体验，不断创新产品；3、基于对业务需求的深度理解，提供产品分析结论和展望，并将研究的发现转变为可执行和可实现的项目；4、负责产品研发过程中的实施与推进，确保研发和测试能够完全理解需求，并确保上线产品的质量。　任职要求：1.本科及以上学历，3年以上风控产品设计经验；2.有消费金融、小贷、银行风控反欺诈系统产品经验；3.有良好的逻辑思维能力，具备优秀的团队精神和自我管理能力，善于沟通；4.精通产品设计相关工具；"/>
    <s v="北京市朝阳区朝外大街甲6号万通中心A座13层1301"/>
    <s v="100-499人"/>
    <s v="民营"/>
    <s v="互联网/电子商务"/>
    <n v="15001"/>
    <n v="20000"/>
    <n v="4"/>
    <n v="3"/>
    <n v="1"/>
    <n v="3"/>
    <n v="0"/>
    <n v="0"/>
    <n v="17500.5"/>
    <x v="1"/>
  </r>
  <r>
    <n v="2"/>
    <s v="风控经理"/>
    <s v="节日福利"/>
    <s v="职位月薪"/>
    <s v="8000-15000元/月"/>
    <d v="2018-04-08T10:06:42"/>
    <m/>
    <s v="5-10年"/>
    <s v="本科"/>
    <s v="1人"/>
    <s v="岗位职责： ? ? ? ? ? ? ? ? ? ? ? ? ? ? ? ? ? ? ? ? ? ? ? ? ? ? ? ? ? ? ? ? ? ? ? ? ? ? ??1.完善风险管理流程和体系，分析评价各类业务经营活动潜在风险，指导、协助市场、运营等业务开展相关部门的风控工作；?2.协助建立公司风险审计，法务管理等相关体系；3.负责公司资金类业务的风险评估，并出具风险预警提示和风险评估报告；4.督促检查运营中产品项目的中后期管理，提出风险预警，控制项目风险；5.跟踪业务进展、负责风控决议的落实，及时反映业务风险状况。任职要求： ? ? ? ? ? ? ? ? ? ? ? ? ? ? ? ? ? ? ? ? ? ? ? ? ? ? ? ? ? ? ? ? ? ? ? ? ? ? ?1.统招本科及以上学历，五年以上金融行业风控相关工作经验，三年以上风控团队管理工作经验；2.熟悉国家金融法律、法规及相关政策；3.具有较强的分析能力及风险防范能力，敏锐的风险意识和良好的风险识别能力、分析能力、较强的前瞻性和原则性；?4.思维慎密、正直诚信、逻辑性强，高度的责任心和敬业精神，良好的团队合作能力和沟通协调能力，工作主动积极，认真仔细，勤勉敬业，性格开朗，责任心强。"/>
    <s v="牡丹园城建大厦                                                        查看职位地图"/>
    <s v="20-99人"/>
    <s v="民营"/>
    <s v="计算机软件"/>
    <n v="8000"/>
    <n v="15000"/>
    <n v="5"/>
    <n v="4"/>
    <n v="1"/>
    <n v="2"/>
    <n v="0"/>
    <n v="0"/>
    <n v="11500"/>
    <x v="1"/>
  </r>
  <r>
    <n v="2"/>
    <s v="高级风控经理（互金）"/>
    <s v="每年多次调薪"/>
    <s v="职位月薪"/>
    <s v="20001-30000元/月"/>
    <d v="2018-04-08T10:14:48"/>
    <m/>
    <s v="不限"/>
    <s v="不限"/>
    <s v="1人"/>
    <s v="岗位职责：1、制定现金分期业务反欺诈规则、风控策略、风险模型，具体包括准入、授信、定价等信贷流程各阶段的政策与策略；2、对个人数据进行分析结合贷后表现，调整优化模型及风控规则，持续完善风控体系；3、将策略转化为具体实时或离线的规则并跟进落实，最终部署在决策系统中；4、分析用户行为数据、消费数据、财产情况建立客户画像进行风险定价。5. 参与消费金融产品市场调研、产品策划、流程设计并提供创新方案6、与技术部门、业务部门沟通，并推进相关合作项目落地；7、完成各类分析及监控报告等。岗位要求：1、计算机、数学、统计等相关专业本科及以上学历；2、有3年以上贷款的风控经验，互联网金融公司、电商风险策略或建模相关经验，对此类产品的目标用户客群有一定的理解；熟悉了解个人信贷风险要点和全生命周期风控体系；3、具有较强的风险控制意识与危机应对能力；4、良好的数据和流程分析能力、归纳总结能力及洞察力强，熟悉常用的统计方法，对个人借款客户风险分析有丰富的经验；5 .具有独立或带领团队成员推动评分卡、反欺诈系统等风险计量模型开发、维护、优化经验者优先。"/>
    <s v="上海市虹口区四平路96号金融街海伦中心A座16楼"/>
    <s v="100-499人"/>
    <s v="民营"/>
    <s v="基金/证券/期货/投资"/>
    <n v="20001"/>
    <n v="30000"/>
    <n v="1"/>
    <n v="2"/>
    <n v="1"/>
    <n v="3"/>
    <n v="0"/>
    <n v="1"/>
    <n v="25000.5"/>
    <x v="1"/>
  </r>
  <r>
    <n v="2"/>
    <s v="风控助理"/>
    <s v="五险一金"/>
    <s v="职位月薪"/>
    <s v="8001-10000元/月"/>
    <d v="2018-04-08T10:02:54"/>
    <m/>
    <s v="不限"/>
    <s v="不限"/>
    <s v="1人"/>
    <s v="岗位职责：1、负责对资料进行分类、整理、数据统计；2、思维清晰，善于沟通，纪律性强；3、勤奋踏实、责任心强，有较强抗压能力，能够胜任业务体量扩大情形下的其他相关工作；任职要求：1、学历不限2、有金融行业工作优先录用3、熟练使用办公软件4、具有良好语言沟通能力，性格外向，开朗；5、具有独立思考能力和判断能力，信息收集能力和学习能力，善沟通，善交际；待遇：5-10K(五险），早九晚六 周末双休，有能力者待遇优厚"/>
    <s v="北京市朝阳区京广中心36层                                                        查看职位地图"/>
    <s v="100-499人"/>
    <s v="民营"/>
    <s v="基金/证券/期货/投资"/>
    <n v="8001"/>
    <n v="10000"/>
    <n v="1"/>
    <n v="2"/>
    <n v="1"/>
    <n v="3"/>
    <n v="0"/>
    <n v="1"/>
    <n v="9000.5"/>
    <x v="1"/>
  </r>
  <r>
    <n v="2"/>
    <s v="风控经理"/>
    <s v="五险一金"/>
    <s v="职位月薪"/>
    <s v="8000-15000元/月"/>
    <d v="2018-04-08T10:12:11"/>
    <m/>
    <s v="1-3年"/>
    <s v="本科"/>
    <s v="2人"/>
    <s v="职位描述：1、根据公司发展战略规划，分解部门的业务指标，为实现公司的经营目标提供保障；2、建立、完善并实施公司的内控体系、融资租赁管理体系，做到从事前、事中、事后全程控制资金风险；3、部门运行体系的组织、协调和管理，监督、检查风险政策与制度的执行情况；4、根据融资额度权限管理的要求，负责对融资租赁及票据业务进行审查，根据项目情况进行风险评估，提出风险防范建议；5、按季度、年度编制公司风险管理工作报告，指出公司经营风险敞口，提出化解方案，并协助相关部门具体落实；6、参与项目的租后管理工作，指导、督促业务经理进行租后检查，控制租后风险；7、负责对公司拟签合同的各项条款的合规性和合法性进行审核；任职资格：1、本科以上学历，金融、财务、审计等相关专业；2、具有至少一年以上融资租赁、融资担保行业风险管理经验；3、具备较强的信息采集能力、数据分析能力、判断决策能力，对项目稽核、风险分析和风险审查、管理有丰富的经验以及成功案例；4、具备独立审核项目申报材料及客户评价报告的能力，能够对项目的经营、管理、技术、融资、投资等活动进行可行性分析及客观的评价；5、文字表达能力强，能独立撰写《风险评价报告》，明确指出项目的风险程度并提出整改、防范或化解的措施；6、熟悉银行信贷、融资租赁及金融市场，熟悉企业管理运作；7、有电子行业/高端制造业项目风控经验优先录用；"/>
    <s v="深圳市南山区大冲一路18号华润置地大厦E座23层E                                                        查看职位地图"/>
    <s v="20-99人"/>
    <s v="合资"/>
    <s v="租赁服务"/>
    <n v="8000"/>
    <n v="15000"/>
    <n v="3"/>
    <n v="4"/>
    <n v="2"/>
    <n v="2"/>
    <n v="3"/>
    <n v="0"/>
    <n v="11500"/>
    <x v="1"/>
  </r>
  <r>
    <n v="2"/>
    <s v="风控经理"/>
    <s v="五险一金"/>
    <s v="职位月薪"/>
    <s v="6000-12000元/月"/>
    <d v="2018-04-08T10:03:07"/>
    <m/>
    <s v="5-10年"/>
    <s v="本科"/>
    <s v="1人"/>
    <s v="岗位职责：1、负责投/融资项目的调查审查、方案设计、操作管理等事宜；2、负责或参与投/融资业务的分类信息收集和市场调研，以及进行产品开发；3、负责或参与投/融资业务的风控制度流程等建设及合规管理等工作；4、负责或参与投/融资风控后备人才的培养。任职资格：1、经济金融或财务会计类专业本科以上学历，年龄35岁以下；2、具有资本市场从业经验,3年以上正规机构从事信贷审查或1年以上信贷管理经验者优先；3、具有银行从业资格、基金从业资格者优先；4、熟悉银行、信托、资管等同业产品，风险控制意识强；5、勤学善思、认真细致，坚持原则，责任心强。"/>
    <s v="深圳市福田区上梅林梅东二路8号鼎业大厦8楼"/>
    <s v="20-99人"/>
    <s v="其它"/>
    <s v="基金/证券/期货/投资"/>
    <n v="6000"/>
    <n v="12000"/>
    <n v="5"/>
    <n v="4"/>
    <n v="1"/>
    <n v="2"/>
    <n v="5"/>
    <n v="1"/>
    <n v="9000"/>
    <x v="1"/>
  </r>
  <r>
    <n v="2"/>
    <s v="私募股权风控负责人"/>
    <s v="五险一金"/>
    <s v="职位月薪"/>
    <s v="20001-30000元/月"/>
    <d v="2018-04-04T10:30:18"/>
    <m/>
    <s v="3-5年"/>
    <s v="本科"/>
    <s v="1人"/>
    <s v="岗位职责：1， 根据公司风控体系要求，制定风险管控方案，构建业务风险评价及预防体系；2， 对公司各类投资项目的信用风险、市场风险和操作风险进行实质审查、分析与控制，参与项目尽调工作，制作项目风险审查备忘录，并对项目是否可行、关键风险点及建议采取的风控措施形成自己独立的判断；3， 组织对公司重大合同的审查和投资协议的审核，出具合规意见；4， 建立和实施业务风险追偿机制，定期走访项目，不断完善投后管理的制度及执行检视工作；5， 参与金融产品交易结构的搭建，提示存在的风险点；6， 对投资部门、融资部门各项操作的合规性行使独立监督审查权；7， 在出现重大问题时及时向风险控制委员会报送相关专项报告；8， 解答业务部门对于各类业务操作过程中的风控要求及各种疑难问题的咨询；9， 参与公司新业务开发的风险评估工作。任职要求：1， 5年以上证券、基金、信托等金融机构投资或风控工作经验，或3年以上资本市场法律服务工作经验；2， 金融、经济、财务、法学等相关专业本科及以上学历，其中第一学历须为21*/98*院校全日制本科；3， 熟悉产业基金、并购、投行、资管等业务，具备基金从业资格证或已经通过基金从业人员资格考试；4， 本岗位要求应聘人员具有法律专业学习或从业经历背景，具有丰富的项目审批、风险识别经验，熟悉金融行业运作流程和监管法律法规，熟悉股权投资风险控制相关法律法规和操作规程；5， 具有知名会计师事务所或律师事务所相关工作经验优先，具有法律职业资格、注册会计师、基金从业资格证等职业资格优先；6， 思维缜密、原则性强、责任心强，具有高度的职业道德。"/>
    <s v="北京市朝阳区姚家园甲118号达美中心3号楼901                                                        查看职位地图"/>
    <s v="20-99人"/>
    <s v="民营"/>
    <s v="计算机软件"/>
    <n v="20001"/>
    <n v="30000"/>
    <n v="4"/>
    <n v="4"/>
    <n v="1"/>
    <n v="2"/>
    <n v="0"/>
    <n v="0"/>
    <n v="25000.5"/>
    <x v="1"/>
  </r>
  <r>
    <n v="2"/>
    <s v="风控客服（文职双休+增城上班）"/>
    <s v="节日福利"/>
    <s v="职位月薪"/>
    <s v="2001-4000元/月"/>
    <s v="0002-01-01 00:00:00"/>
    <m/>
    <s v="不限"/>
    <s v="大专"/>
    <s v="1人"/>
    <s v="岗位职责：1、负责营业部办公现场环境管理、日常客户维护；2、负责客户咨询服务、申请-录单、扫描和归档，安排客户洽谈，签约接待和处理客户投诉等工作；3、负责营业部客户资料整理归档及档案管理工作；4、负责到期还款客户提醒， M1 逾期客户还款管理工作；5、及时发现营业部现场或风险在的问题，及时处理，对不能处理的问题客户存及时上报；6、定期进行岗位工作总结并及时改进；7、完成上级安排的其他临时工作；任职要求：1、金融专业优先；2、信贷客服工作经验；3、灵活、细致、耐心，善人际沟通；工作地址广州增城区星盾大厦7楼"/>
    <s v="广州增城                                                        查看职位地图"/>
    <s v="100-499人"/>
    <s v="民营"/>
    <s v="银行"/>
    <n v="2001"/>
    <n v="4000"/>
    <n v="1"/>
    <n v="3"/>
    <n v="1"/>
    <n v="3"/>
    <n v="0"/>
    <n v="0"/>
    <n v="3000.5"/>
    <x v="1"/>
  </r>
  <r>
    <n v="2"/>
    <s v="风控政策管理岗"/>
    <s v="五险一金"/>
    <s v="职位月薪"/>
    <s v="7000-12000元/月"/>
    <d v="2018-04-04T10:20:56"/>
    <m/>
    <s v="1-3年"/>
    <s v="本科"/>
    <s v="2人"/>
    <s v="工作职责：1、通过分析已有客户多维度数据，制定贷款客户风险政策策略及风控流程等；2、跟踪风控流程，及时发现客户欺诈事件及欺诈形势，调整风控策略及流程。3、配合产品，技术团队实行风控规则执行、部署’、以量化分析的方法，数据驱动决策；4、 与数据分析团队合作优化风控流程及完善策略’5. 收集及了解行业内主流信贷产品的形态及风控策略，定期产出分析报告6、完成工作需要的一些报表展示以及上级交代的其他工作。任职资格：1、本科及以上学历，数学、计算机，统计学或金融等相关专业；2、同业、银行信用卡、小额贷款风控策略分析及制定、数据分析工作经验，具有准确把握政策的能力；3、熟练使用 SQL, Excel等分析工具4、具备良好沟通能力，学习能力，和团队协作精神。有强烈的学习和提高欲望。有创新和冒险精神，渴望在快节奏的创业公司提升自己，创造价值。视能力而定，优秀者不局限于以上薪资范围。"/>
    <s v="上海市虹口区金融街海伦中心16L                                                        查看职位地图"/>
    <s v="100-499人"/>
    <s v="民营"/>
    <s v="互联网/电子商务"/>
    <n v="7000"/>
    <n v="12000"/>
    <n v="3"/>
    <n v="4"/>
    <n v="2"/>
    <n v="3"/>
    <n v="0"/>
    <n v="0"/>
    <n v="9500"/>
    <x v="1"/>
  </r>
  <r>
    <n v="2"/>
    <s v="车贷风控客服（双休+珠江新城）"/>
    <s v="节日福利"/>
    <s v="职位月薪"/>
    <s v="2001-4000元/月"/>
    <s v="0002-01-01 00:00:00"/>
    <m/>
    <s v="不限"/>
    <s v="大专"/>
    <s v="1人"/>
    <s v="岗位职责：1、负责客户咨询服务、申请-录单、扫描和归档，安排客户洽谈，签约接待和处理客户投诉等工作；2、负责营业部客户资料整理归档及档案管理工作；3、负责到期还款客户提醒， M1 逾期客户还款管理工作；4、及时发现营业部现场或风险在的问题，及时处理，对不能处理的问题客户存及时上报；5、定期进行岗位工作总结并及时改进；6、完成上级安排的其他临时工作；任职要求：1、金融专业优先；2、有车贷、信贷客服工作经验；3、灵活、细致、耐心，善人际沟通，有一定法律意识；"/>
    <s v="广州天河区珠江新城                                                        查看职位地图"/>
    <s v="100-499人"/>
    <s v="民营"/>
    <s v="银行"/>
    <n v="2001"/>
    <n v="4000"/>
    <n v="1"/>
    <n v="3"/>
    <n v="1"/>
    <n v="3"/>
    <n v="0"/>
    <n v="0"/>
    <n v="3000.5"/>
    <x v="1"/>
  </r>
  <r>
    <n v="2"/>
    <s v="风控经理/高级风控经理"/>
    <m/>
    <s v="职位月薪"/>
    <s v="15000-30000元/月"/>
    <d v="2018-04-04T10:20:56"/>
    <m/>
    <s v="3-5年"/>
    <s v="大专"/>
    <s v="1人"/>
    <s v="岗位职责：1、制定现金分期业务反欺诈规则、风控策略、风险模型，具体包括准入、授信、定价等信贷流程各阶段的政策与策略；2、对个人数据进行分析结合贷后表现，调整优化模型及风控规则，持续完善风控体系；3、将策略转化为具体实时或离线的规则并跟进落实，最终部署在决策系统中；4、分析用户行为数据、消费数据、财产情况建立客户画像进行风险定价。5. 参与消费金融产品市场调研、产品策划、流程设计并提供创新方案6、与技术部门、业务部门沟通，并推进相关合作项目落地；7、完成各类分析及监控报告等。岗位要求：1、计算机、数学、统计等相关专业本科及以上学历；2、有3年以上贷款的风控经验，互联网金融公司、电商风险策略或建模相关经验，对此类产品的目标用户客群有一定的理解；熟悉了解个人信贷风险要点和全生命周期风控体系；3、具有较强的风险控制意识与危机应对能力；4、良好的数据和流程分析能力、归纳总结能力及洞察力强，熟悉常用的统计方法，对个人借款客户风险分析有丰富的经验；5 .具有独立或带领团队成员推动评分卡、反欺诈系统等风险计量模型开发、维护、优化经验者优先。"/>
    <s v="上海市海伦路                                                        查看职位地图"/>
    <s v="100-499人"/>
    <s v="民营"/>
    <s v="互联网/电子商务"/>
    <n v="15000"/>
    <n v="30000"/>
    <n v="4"/>
    <n v="3"/>
    <n v="1"/>
    <n v="3"/>
    <n v="0"/>
    <n v="0"/>
    <n v="22500"/>
    <x v="1"/>
  </r>
  <r>
    <n v="2"/>
    <s v="风控运营专员（下户、尽调）"/>
    <s v="五险一金"/>
    <s v="职位月薪"/>
    <s v="4000-8000元/月"/>
    <d v="2018-03-30T09:47:02"/>
    <m/>
    <s v="不限"/>
    <s v="本科"/>
    <s v="2人"/>
    <s v="岗位职责：1、熟练使用办公软件、整理并审核客户信息，并录入系统；2、配合风控、进行实地考察，了解客户信息及资质。3、 领导交办的其他事宜。任职要求：1、本科以上学历，具备较强的沟通、协调能力； 2、了解贷款业务的相关知识； 3、人品端正、责任心强、能够吃苦耐劳； 4、有较强的团队合作精神，抗压力强； 5、会开车、熟悉北京道路、有房屋抵押贷款行业同岗位从业经验者优先。"/>
    <s v="丰台区宋家庄路苇子坑149号文化产业园办公楼3层（地铁5号线、10号线、亦庄线宋家庄站C出口向东300米即到）                                                        查看职位地图"/>
    <s v="10000人以上"/>
    <s v="上市公司"/>
    <s v="房地产/建筑/建材/工程"/>
    <n v="4000"/>
    <n v="8000"/>
    <n v="1"/>
    <n v="4"/>
    <n v="2"/>
    <n v="6"/>
    <n v="2"/>
    <n v="0"/>
    <n v="6000"/>
    <x v="1"/>
  </r>
  <r>
    <n v="2"/>
    <s v="风控"/>
    <s v="五险一金"/>
    <s v="职位月薪"/>
    <s v="8001-10000元/月"/>
    <d v="2018-04-04T10:04:40"/>
    <m/>
    <s v="1-3年"/>
    <s v="本科"/>
    <s v="1人"/>
    <s v="岗位职责：1、根据相关政策法规和公司业务发展战略（私募股权投资基金方向），制订风控政策、流程和制度，完善风险控制和内控制度体系；2、参与金融产品交易结构的搭建，提示存在的风险点；在产品/项目上线前，坚持独立、客观、公正的工作原则，及时、独立出具风险评估意见；3、搜集、整理与公司经营有关的法律、法规、行业政策等信息，评估公司相关项目管理制度、流程、方案及计划的法律合规性；4、负责监督和跟踪产品的实际运行情况，与其他部门配合，对风控规则、流程进行持续优化；5、通过对宏观、行业、市场变化发展趋势的研究，为业务人员提供风险保障支持。任职要求：1、有私募股权投资基金项目经验；2、全日制统招本科及以上学历，财务、法律、金融类等相关专业，具备基金从业资格证或已经通过基金从业人员资格考试；3、具有金融行业风险管理工作经验，对大数据风控有一定的了解和研究；4、具有优秀的风险控制意识和风险管理能力；5、具有较强的敬业精神和全局意识，性格沉稳，工作认真、细致，原则性强；6、具有较强的逻辑分析能力，独立思维和判断的能力；7、有法律相关经验者优先。"/>
    <s v="上海市 虹口区 汶水东路29号榕辉大厦                                                        查看职位地图"/>
    <s v="500-999人"/>
    <s v="合资"/>
    <s v="基金/证券/期货/投资"/>
    <n v="8001"/>
    <n v="10000"/>
    <n v="3"/>
    <n v="4"/>
    <n v="1"/>
    <n v="4"/>
    <n v="3"/>
    <n v="1"/>
    <n v="9000.5"/>
    <x v="1"/>
  </r>
  <r>
    <n v="2"/>
    <s v="风控经理"/>
    <s v="五险一金"/>
    <s v="职位月薪"/>
    <s v="15001-20000元/月"/>
    <d v="2018-03-28T18:48:27"/>
    <m/>
    <s v="3-5年"/>
    <s v="本科"/>
    <s v="1人"/>
    <s v="岗位职责1、完善优化现有内控管理体系，根据公司业务开展情况梳理评估风险并提出整改建议，拟写内控评价报告；2、持续跟踪公司制度、流程的运行状况，提出改进建议；监督合规巡检的改进落实情况，及时发现潜在风险； 3、根据计划开展风控巡检或专项审查工作，出具专项调查报告；4、审核并完善风险防范措施，推动业务流程优化。任职要求1、本科及以上学历，主修风险控制、金融、会计、审计等相关专业；2、3年以上大型互联网企业风险管理相关岗位工作经验； 3、熟悉COSO内控框架，了解SOX，熟练掌握目标管理、管理流程设计和规章制度的建设等，具备相应的实践能力和工作经验； 3、具有较强的组织协调能力和综合分析能力，良好的团队管理能力、业务发展规划能力。"/>
    <s v="朝阳区北苑家园秋实路绣菊园7号天九幸福控股集团"/>
    <s v="1000-9999人"/>
    <s v="民营"/>
    <s v="基金/证券/期货/投资"/>
    <n v="15001"/>
    <n v="20000"/>
    <n v="4"/>
    <n v="4"/>
    <n v="1"/>
    <n v="5"/>
    <n v="0"/>
    <n v="1"/>
    <n v="17500.5"/>
    <x v="1"/>
  </r>
  <r>
    <n v="2"/>
    <s v="风控审批经理"/>
    <s v="五险一金"/>
    <s v="职位月薪"/>
    <s v="10001-15000元/月"/>
    <d v="2018-04-04T10:25:30"/>
    <m/>
    <s v="不限"/>
    <s v="不限"/>
    <s v="5人"/>
    <s v="岗位职责：1.参与制定内部风险控制制度并监督执行；2.熟悉金融法律相关知识精通房产抵押相关手续流程，能独立审核项目；3.对于大额、非标情况编写风控审查报告并汇报；4.发现、识别、处理风险案件；对针对部门内重要案例及审批技能进行指导和培训；对部门内审批效率提升及流程优化和风险判别方法提供建议和方案。任职要求：1.本科以上学历，金融、法律、风险管理等相关专业，条件优秀者可放宽；2.较强的风险意识，具备丰富的行业和社会经验，能够识别判断客户风险并提供有效管控措施，熟知相关房价市场政策；3.具备较好的沟通分析能力，责任心强，逻辑性强，洞察力强；能够接受加班。"/>
    <s v="北京市朝阳区网信大厦B座803                                                        查看职位地图"/>
    <s v="100-499人"/>
    <s v="民营"/>
    <s v="基金/证券/期货/投资"/>
    <n v="10001"/>
    <n v="15000"/>
    <n v="1"/>
    <n v="2"/>
    <n v="5"/>
    <n v="3"/>
    <n v="0"/>
    <n v="1"/>
    <n v="12500.5"/>
    <x v="1"/>
  </r>
  <r>
    <n v="2"/>
    <s v="风控经理"/>
    <m/>
    <s v="职位月薪"/>
    <s v="12000-20000元/月"/>
    <d v="2018-04-02T10:29:31"/>
    <m/>
    <s v="不限"/>
    <s v="不限"/>
    <s v="1人"/>
    <s v="1、 负责投资项目风险评估，对固收类或权益类投资风险做出独立评价，撰写项目风险评估及评审报告；2、根据项目资料进行项目立项前的风险咨询及评估，出具书面风险评估意见，并进行项目事中风险监控、检测及事后的风险评估，出具风险预警提示和风险评估报告；3、负责拟定风险控制部的风险管理、内部控制体系等相关制度、业务流程和操作细则；4、监督各业务部门对风控制度及流程的执行情况，及时向领导上报已识别的风险；5、负责管理公司业务运作流程中的风险敞口及日常信用风险及市场风险的监控，并根据风险控制制度及策略，应对突发事件/风险；6、负责定期对投资项目进行检查与管理，并监控各类业务风险的分析及防范措施的制定；并建立企业风险数据库和跟踪档案；7、对各类创新业务进行风险评估，并提交创新业务风险评估报告；对重大业务、重大事件进行不定期风险评估；任职资格:1、全日制本科以上学历，金融、经济、财务、法律等相关专业，具备基金从业证者优先；2、5年以上风险控制岗位工作经验，熟知基金，可以包括基金投资、券商投行、信托产品开发或项目尽调等工作经历，独立负责过多个项目运作、投资或管理；3、熟悉相关法律法规和投资方法、交易结构；熟悉财务、企业经营等分析方法；4、有责任心和良好的沟通技巧，有较好的文字表达能力和较强的逻辑思维能力；工作积极主动，重视团队合作。"/>
    <s v="海芷资产管理(上海)有限公司"/>
    <s v="100-499人"/>
    <s v="民营"/>
    <s v="基金/证券/期货/投资"/>
    <n v="12000"/>
    <n v="20000"/>
    <n v="1"/>
    <n v="2"/>
    <n v="1"/>
    <n v="3"/>
    <n v="0"/>
    <n v="1"/>
    <n v="16000"/>
    <x v="1"/>
  </r>
  <r>
    <n v="2"/>
    <s v="风控政策分析岗"/>
    <m/>
    <s v="职位月薪"/>
    <s v="10001-15000元/月"/>
    <d v="2018-04-08T10:04:23"/>
    <m/>
    <s v="1-3年"/>
    <s v="本科"/>
    <s v="2人"/>
    <s v="1、负责对日常各类风控数据的统计整理和分析? ? ?形成完整的风控数据分析体系；? ? ?为政策调整、流程优化提供数据支撑；2、负责定期出具风控数据的分析报告? ? ?对风险数据进行深入分析、挖掘，并及时进行反馈；? ? ?对风控数据进行数据挖掘，提炼指标，不断优化完善数据模型；3、负责对风控数据的统一报出及对接第三方风控平台? ? ?对外（包含监管机构、合作机构等），关于风控数据的统一报出；? ? ?负责寻找第三方风控平台的手段及技术，包含但不限于征信供应商、反欺诈、黑名单、失联失信客户数据等服务；? ? ?负责第三方风控平台的初步洽谈并进行测试，并进行评判；? ? ?负责根据第三方风控平台测试结果，提出初步采购意向，联合风险策略中心进行供应商采购；4、完成上级领导交办的其它工作任务任职要求：1、全日制本科及以上学历，经济学、统计学、数学等相关专业优先；2、至少一年互联网金融风控经验，硕士应届毕业生综合资质佳可考虑；3、对数据敏感，具备数据分析思维；? ? ?掌握基本数据分析模型、风控指标分析、产品需求分解；4、精通EXECL等相关软件，熟悉基础的统计管理软件及数据分析软件SPSS/SAS/SQL等；5、具有较强的数据分析能力、逻辑思维能力和沟通能力；6、良好的风险合规意识、职业道德和敬业精神。"/>
    <s v="国人通信大厦                                                        查看职位地图"/>
    <s v="100-499人"/>
    <s v="民营"/>
    <s v="专业服务/咨询(财会/法律/人力资源等)"/>
    <n v="10001"/>
    <n v="15000"/>
    <n v="3"/>
    <n v="4"/>
    <n v="2"/>
    <n v="3"/>
    <n v="0"/>
    <n v="0"/>
    <n v="12500.5"/>
    <x v="1"/>
  </r>
  <r>
    <n v="2"/>
    <s v="融资租赁 风控经理"/>
    <s v="五险一金"/>
    <s v="职位月薪"/>
    <s v="20001-30000元/月"/>
    <d v="2018-04-03T08:49:54"/>
    <m/>
    <s v="3-5年"/>
    <s v="本科"/>
    <s v="1人"/>
    <s v="岗位职责：1、参与项目现场尽职调查，核对项目的真实性，评估业务主要风险；2、出具风险评价报告，并明确评审意见及理由；3、核实确保所提供的抵、质押物的真实性、有效性、担保能力及抵质押物及比率符合相关制度要求；4、按照授信业务操作流程和授信决策要求，全面审核授信条件是否落实；严格监督放款程序的执行；5、跟踪监测客户经营及资产安全状况，审核租后报告，对大额逾期及租赁物风险进行预警，监督业务部门实施租后整改措施；6、对接产品、法律、财务等部门，建设风控IT系统，参与金融产品的制定工作；任职要求：1、本科及以上学历，金融、财务、审计、税务、风险管理等相关专业；2、获得CFA、FRM、CPA资格证书者优先；3、4年以上汽车金融、银行、融资租赁、保险证券、投行金融机构大项目信审工作经历；4、5年以上汽车金融、银行、融资租赁、保险证券等大型公司风险控制高级管理岗位工作经验。"/>
    <s v="海淀区中关村南三街6号中科资源大厦北楼                                                        查看职位地图"/>
    <s v="1000-9999人"/>
    <s v="上市公司"/>
    <s v="零售/批发"/>
    <n v="20001"/>
    <n v="30000"/>
    <n v="4"/>
    <n v="4"/>
    <n v="1"/>
    <n v="5"/>
    <n v="2"/>
    <n v="0"/>
    <n v="25000.5"/>
    <x v="1"/>
  </r>
  <r>
    <n v="2"/>
    <s v="风控总监"/>
    <m/>
    <s v="职位月薪"/>
    <s v="15001-20000元/月"/>
    <d v="2018-04-08T09:26:09"/>
    <m/>
    <s v="5-10年"/>
    <s v="本科"/>
    <s v="1人"/>
    <s v="岗位职责： 1、负责公司业务风控体系的建立、运行。 2、持续优化风控手段和风控政策与流程。 3、对信贷风险控制结果负责。 4、建立风险管理培训机制，提升公司员工风险能力和意识， 推动诚信文化的形成和渗透。5、协调部门相关人员和公司相关部门保持业务流程的高效运转。 任职资格： 1、31-45岁，男女不限，本科及以上学历。 2、具有3年以上消费金融风险管理的经验。 3、具有丰富的信贷风险识别经验,熟悉信贷业务风控流程、手段和工具。 4、 思维缜密、原则性强、正直，高度的责任心与敬业精神，良好的团队精神与领导能力"/>
    <s v="深圳市福田区福华一路6号免税商务大厦塔楼7楼09-21单元                                                        查看职位地图"/>
    <s v="20-99人"/>
    <s v="民营"/>
    <s v="基金/证券/期货/投资"/>
    <n v="15001"/>
    <n v="20000"/>
    <n v="5"/>
    <n v="4"/>
    <n v="1"/>
    <n v="2"/>
    <n v="0"/>
    <n v="1"/>
    <n v="17500.5"/>
    <x v="1"/>
  </r>
  <r>
    <n v="2"/>
    <s v="合规风控副经理"/>
    <m/>
    <s v="职位月薪"/>
    <s v="10001-15000元/月"/>
    <d v="2018-04-08T10:30:52"/>
    <m/>
    <s v="10年以上"/>
    <s v="本科"/>
    <s v="1人"/>
    <s v="具备15年及以上相关领域的工作经验；熟悉合约、审计、招投标等方面工作；与各部门、业务条线有较强的协调组织沟通能力；执行力强，有较强的主观能动性，能及时高效完成各项工作；团队协作好，性格开朗，热爱本职岗位，具备奉献精神。"/>
    <s v="上海市普陀区宜昌路130号壹号码头南2-4楼                                                        查看职位地图"/>
    <s v="20-99人"/>
    <s v="国企"/>
    <s v="环保"/>
    <n v="10001"/>
    <n v="15000"/>
    <n v="6"/>
    <n v="4"/>
    <n v="1"/>
    <n v="2"/>
    <n v="6"/>
    <n v="0"/>
    <n v="12500.5"/>
    <x v="1"/>
  </r>
  <r>
    <n v="2"/>
    <s v="风控经理"/>
    <s v="创业公司"/>
    <s v="职位月薪"/>
    <s v="12000-20000元/月"/>
    <d v="2018-04-08T09:42:19"/>
    <m/>
    <s v="5-10年"/>
    <s v="本科"/>
    <s v="1人"/>
    <s v="岗位职责:1、运用互联网金融产品的风险政策，策略设计，包括申请流程、风险定价，授信金额等；?2、定期监测和分析各项风险指标，了解并研究市场上相关产品的风控策略和技术及风控表现趋势的原因分析，撰写相应的分析报告，协助高层决策；3、收集并整理风险事件及欺诈案件的数据信息，总结欺诈案件特征，优化风控策略；4、参与P2P产品、业务与流程的优化和创新，提出风险识别、风险评估、风险控制等方案；5、合理应用风控评分模型，主导模型的审核、验证。任职资格:1、全日制本科及以上学历，专业不限，金融、经济、财会类或法律类等相关专业优先；2、3年以上金融从业经验，熟悉信贷政策、风险模型、评分卡、审批、催收各模块，有P2P风控政策经验者优先，有银行、信用卡中心、消费金融机构的相关经验者优先；3、有较强的逻辑思维能力、数据挖掘分析能力、风险预测和判断能力；4、良好的沟通协调能力和团队合作精神，工作积极主动，责任心强，抗压能力强；5、有统计分析工具（如SPSS、SAS、SQL、Excel等）使用经验者优先。"/>
    <s v="北京市海淀区知春路                                                        查看职位地图"/>
    <s v="500-999人"/>
    <s v="股份制企业"/>
    <s v="互联网/电子商务"/>
    <n v="12000"/>
    <n v="20000"/>
    <n v="5"/>
    <n v="4"/>
    <n v="1"/>
    <n v="4"/>
    <n v="4"/>
    <n v="0"/>
    <n v="16000"/>
    <x v="1"/>
  </r>
  <r>
    <n v="2"/>
    <s v="区域风控经理"/>
    <m/>
    <s v="职位月薪"/>
    <s v="10001-15000元/月"/>
    <d v="2018-04-04T09:25:41"/>
    <m/>
    <s v="不限"/>
    <s v="不限"/>
    <s v="1人"/>
    <s v="职位描述：1. 负责跟踪所辖区域内各业务部门市场、销售及日常运营的情况，落实各项风控管理政策的执行；2. 独立负责公司行业客户的事前尽职调查工作，并出具尽职调查报告；3. 了解公司各类产品，掌握业务流程、产品、政策的风险点，保持与所辖区域的业务部门日常沟通，提炼属地风险特征；4. 掌握所辖区域的行业政策及竞品动态，定期走访相关行业客户，及时发现潜在的风险特征和风险动向,并向总部提报解决方案，且推动落实；岗位要求：1. 本科及以上学历，金融、经济、财务、法律、以及风险管理等相关专业优先；2. 2年以上工作经验，具有担保公司、保理公司、小贷公司或P2P公司信贷审核、信用评估相关从业经验者优先；3. 工作认真、负责，具备较强的沟通能力及团队合作能力；4. 具有优秀的跨部门协调能力，拥有较强的心理素质及抗压能力。"/>
    <s v="海淀区国海广场"/>
    <s v="1000-9999人"/>
    <s v="股份制企业"/>
    <s v="互联网/电子商务"/>
    <n v="10001"/>
    <n v="15000"/>
    <n v="1"/>
    <n v="2"/>
    <n v="1"/>
    <n v="5"/>
    <n v="4"/>
    <n v="0"/>
    <n v="12500.5"/>
    <x v="1"/>
  </r>
  <r>
    <n v="2"/>
    <s v="金融产品风控专员"/>
    <s v="节日福利"/>
    <s v="职位月薪"/>
    <s v="8000-12000元/月"/>
    <d v="2018-04-04T09:27:55"/>
    <m/>
    <s v="1-3年"/>
    <s v="本科"/>
    <s v="1人"/>
    <s v="职位描述：1、负责筛选市场优质金融产品及对产品风险评估工作；2、及时了解监管部门相关政策动态并结合公司情况制定应对制度，防范公司运营与投资管理过程中的各项合规政策风险；3、审核公司发行产品和对外业务合作中潜在的合规风险点，对公司各类合同协议、对外产品和服务文稿进行合规性审核；4、与合作机构保持良好的合作关系，负责项目合作方的维护与协调工作；5、负责公司基金备案等手续办理，基金合同及合作协议的文本管理工作。任职要求：1、法律、风险管理、金融等本科以上学历，文笔流畅，思维逻辑强；2、2年以上金融风控工作经验，持有基金从业资格证，具有扎实的理论基础，较强的风控管理能力，优秀的协调沟通能力；3、具备一定的风险评估能力，较强的信息采集和分析判断能力，考虑问题细致，思路清晰；"/>
    <s v="广州市天河区珠江新城珠江东路16号高德置地大厦冬座3604-3605房"/>
    <s v="20-99人"/>
    <s v="民营"/>
    <s v="基金/证券/期货/投资"/>
    <n v="8000"/>
    <n v="12000"/>
    <n v="3"/>
    <n v="4"/>
    <n v="1"/>
    <n v="2"/>
    <n v="0"/>
    <n v="1"/>
    <n v="10000"/>
    <x v="1"/>
  </r>
  <r>
    <n v="2"/>
    <s v="风控主管"/>
    <s v="五险一金"/>
    <s v="职位月薪"/>
    <s v="10001-15000元/月"/>
    <d v="2018-04-08T09:41:36"/>
    <m/>
    <s v="3-5年"/>
    <s v="本科"/>
    <s v="1人"/>
    <s v="岗位职责：1.协助团队搭建企业风险管理体系建设；2.执行各类资产的风控流程及风控标准；3.梳理并跟踪各投资项目风控点，评价风险出具风控措施及意见，形成风控报告；4.协助组织风控项目上报专家评审会，并执行专家评审会的风控决议；5. 参与企业投资及资产管理各项业务的风险管理工作。任职要求：1.具有2年以上的投资管理经验，有较强的风险管理理论基础，熟悉常用风险控制模型；2.国内或国外高等院校对应水平专业（经济、金融等）本科及以上学历；3.工作细致、严谨；4.具有律师资格、注册会计师资格优先、证券从业资格证及基金从业资格者优先。"/>
    <s v="北京市西城区金融大街4号金益大厦6层                                                        查看职位地图"/>
    <s v="20-99人"/>
    <s v="国企"/>
    <s v="基金/证券/期货/投资"/>
    <n v="10001"/>
    <n v="15000"/>
    <n v="4"/>
    <n v="4"/>
    <n v="1"/>
    <n v="2"/>
    <n v="6"/>
    <n v="1"/>
    <n v="12500.5"/>
    <x v="1"/>
  </r>
  <r>
    <n v="2"/>
    <s v="首席风控官（CRO）"/>
    <s v="周末双休"/>
    <s v="职位月薪"/>
    <s v="50000-90000元/月"/>
    <d v="2018-04-08T09:26:20"/>
    <m/>
    <s v="3-5年"/>
    <s v="本科"/>
    <s v="1人"/>
    <s v="岗位职责：1、以数据驱动的风控技术为核心，对获客、审查审批、贷后管理等信贷全流程搭建风控体系； 2、针对小微金融与消费金融等公司新型信贷产品，对应开发设计整套风控评分卡模型，以及模型审核、验证与监控，推动风险政策与策略在具体系统层面进行落实，进而推动业务发展；3、针对公司现有风控管理政策修订与完善，促使风控条线综合效率、评分卡等自动决策运用、风险识别控制技术方面不断提升和升级；4、快速熟悉公司业务、系统及数据，针对逾期率、违约率提出有可量化效果的优化建议，同时审查和改进第三方征信供应商服务质量的监督程序; 5、掌握行业政策信息，提出相应对策，针对公司即时风险问题，评估风险状态与风险程度，分析风险来源和影响，提供解决方案；6、全面负责风控运营数据分析与运营策略优化，确保风险运营工作平稳有序。?任职要求：1、全日制本科以上学历，工商管理、经济、金融或信息专业，具有10年及以上银行和信贷行业系统风险管理经验，现任银行或中大型规模金融机构风控部门负责人及以上职位； 2、熟悉各种风险评估分析工具，熟悉风险模型在实务中的应用，精通风险管理工作流程，对业务运作流程及控制关键点有清晰了解； 3、性格成熟稳重，有较强的沟通协调能力，良好的抗压能力，富有团队精神与领导能力；"/>
    <s v="深圳市福田区华强北中航中心35楼                                                        查看职位地图"/>
    <s v="1000-9999人"/>
    <s v="民营"/>
    <s v="基金/证券/期货/投资"/>
    <n v="50000"/>
    <n v="90000"/>
    <n v="4"/>
    <n v="4"/>
    <n v="1"/>
    <n v="5"/>
    <n v="0"/>
    <n v="1"/>
    <n v="70000"/>
    <x v="1"/>
  </r>
  <r>
    <n v="2"/>
    <s v="风控专员（退伍军人）"/>
    <s v="节日福利"/>
    <s v="职位月薪"/>
    <s v="6001-8000元/月"/>
    <d v="2018-04-08T10:14:00"/>
    <m/>
    <s v="不限"/>
    <s v="不限"/>
    <s v="5人"/>
    <s v="职位介绍1、根据各事业部的要求，组织人员强制收回问题车辆；2、解决已申报的各类问题车辆；3、解决应收账款；4、配合法务部进行民事诉讼及立案工作；5、风控经理交办的其他事宜。 任职要求:1、年龄23岁以上，身高170以上；2、对法律基础知识具有一定的了解，有驾照，1年以上实际驾龄；3、特种退伍兵或者公安警察院校、体育院校毕业生优先考虑；4、沟通、协调、组织能力强。"/>
    <s v="深圳市罗湖区深南东路鸿昌广场45层"/>
    <s v="1000-9999人"/>
    <s v="外商独资"/>
    <s v="租赁服务"/>
    <n v="6001"/>
    <n v="8000"/>
    <n v="1"/>
    <n v="2"/>
    <n v="5"/>
    <n v="5"/>
    <n v="7"/>
    <n v="0"/>
    <n v="7000.5"/>
    <x v="1"/>
  </r>
  <r>
    <n v="2"/>
    <s v="风控主管"/>
    <s v="五险一金"/>
    <s v="职位月薪"/>
    <s v="10000-12000元/月"/>
    <d v="2018-04-08T09:40:34"/>
    <m/>
    <s v="3-5年"/>
    <s v="本科"/>
    <s v="1人"/>
    <s v="岗位职责：1、负责具体业务项目的前期尽职调查工作，包括具体业务资料审核、查证、客户的现场调查；2、负责具体业务的风险分析与报告的填写，对报告内容负职务责任【具备独自撰写风险分析报告的能力】；3、负责具体业务中与业务部、商务部、财务部之间的沟通与协调；4、负责协助其他部门对已操作业务进行跟踪监督；5、负责保管每项业务的风险调查及分析评估资料和档案。任职要求：1、统招全日制本科及以上学历，财务、金融、法律相关专业，具有较强财务分析专业基础、法务基础；2、二年以上银行信贷或供应链风险管理工作经验；3、或者在消费类电子行业（大型方案商、集成商、液晶模组厂商）任财务管理或法务管理的人员；4、对银行融资及金融工具（信用证等）熟悉的优先；5、具有会计师职称或司法职业资格的优先。福利待遇：1、周末双休，每天7.5小时工作制；2、年度调薪机会；3、入职即买五险一金，社保全员购买综合医疗；4、双通道晋升机制5、完善的培训体系；6、人才福利房；7、绩效奖、季度奖；8、员工俱乐部活动（篮球、羽毛球、瑜伽、游泳、户外）；9、每年一次年度旅游、拓展活动、全身体检；10、每逢节日发放节日福利；11、员工生日举办员工生日会。"/>
    <s v="深圳市福田区泰然八路31号泰然大厦C座25楼、B座7楼                                                        查看职位地图"/>
    <s v="100-499人"/>
    <s v="上市公司"/>
    <s v="贸易/进出口"/>
    <n v="10000"/>
    <n v="12000"/>
    <n v="4"/>
    <n v="4"/>
    <n v="1"/>
    <n v="3"/>
    <n v="2"/>
    <n v="0"/>
    <n v="11000"/>
    <x v="1"/>
  </r>
  <r>
    <n v="2"/>
    <s v="高薪诚聘电话催收回款风控专员"/>
    <s v="节日福利"/>
    <s v="职位月薪"/>
    <s v="8001-10000元/月"/>
    <d v="2018-04-05T10:10:11"/>
    <m/>
    <s v="不限"/>
    <s v="大专"/>
    <s v="5人"/>
    <s v="岗位职责：1.以电话形式协助和提醒客户及时处理逾期的款项，为客户遇到的还款问题提供解决方案2.核实、更新客户的相关资料信息及客户信贷记录的系统录入3.上报、跟进异常客户并提供初步解决方案；4.承接广发、兴业等大型银行的相关工作。任职要求:1.年龄18-35岁，高中以上学历，考虑招收应届生（大专以上）；2.有较强的语言表达能力及电话沟通技巧、谈判及协调能力；3.具有高度客户服务意识、责任感及团队协作精神；4.有良好的心理素质及抗压能力，能适应高节奏及追求效率的工作环境；5.掌握基本的office软件操作如Excel、Word等；6.具有催收、信用卡、客服、销售相关工作经验者优先。福利待遇：1.富有竞争力的薪资水平，无责任底薪+绩效奖金+季度奖励+年终奖（双薪），每半年提供1次调薪机会，调薪幅度300-1000元，预计月收入6000-10000元（业绩优秀者1-2万，收入高于同行业）；2.全面的员工保障，按员工实际收入缴纳5险1金，每年享有1次免费全身健康体检.3.成熟的培训体系，入职即签劳动合同，提供带薪培训，在员工的不同发展阶段提供适当的在职培训课程，全面支持员工的自我增值及职业发展；4.广阔的职业发展通道，公开公平公正的内部晋升机制，可横向往专业岗位发展（如质检、培训、数据分析等岗位）或纵向往管理岗位发展（如资深催收员、催收主办、部门经理等岗位）；5.高配置的工作环境，配有中央空调、空气净化器以及不限量的饮品茶歇；餐饮及交通设施配备完善（靠近地铁5、7号线磁器口站，多路公交直达公司附近）；此外，公司还经常举办丰富多彩的员工活动（如生日会、年度团队建设、重大节日主题活动、春/秋右、部门团队活动等），营造外企独有的开放、平等的沟通氛围，为员工提供充分发挥才能及才华的机会。"/>
    <s v="北京市东城区天坛路55号元隆大厦A座2层                                                        查看职位地图"/>
    <s v="1000-9999人"/>
    <s v="外商独资"/>
    <s v="专业服务/咨询(财会/法律/人力资源等)"/>
    <n v="8001"/>
    <n v="10000"/>
    <n v="1"/>
    <n v="3"/>
    <n v="5"/>
    <n v="5"/>
    <n v="7"/>
    <n v="0"/>
    <n v="9000.5"/>
    <x v="1"/>
  </r>
  <r>
    <n v="2"/>
    <s v="风控专员（双休）"/>
    <s v="五险一金"/>
    <s v="职位月薪"/>
    <s v="5000-10000元/月"/>
    <d v="2018-04-08T09:50:01"/>
    <m/>
    <s v="1-3年"/>
    <s v="大专"/>
    <s v="2人"/>
    <s v="岗位职责：1.根据集团风控政策，对申请人进行初审，撰写建议方案；2.文件、电话等方式核查申请信息的合规性、真实性与完备性，识别并确认风险点，进行主动防范；3.反馈审核工作中遇到的风险点，及时上报，作出防范措施，提前规避风险；配合金融产品的市场调研、产品策划、流程设计并协助提供创新方案，识别产品风险，做出风险预判，配合公司内部业务发展，协助调整及优化现有运作流程及相关业务操作并提供方案，完善风险管理体系。任职要求：1.大专及以上学历，金融、经济、风险管理及相关专业；2.具有良好的语言沟通能力、逻辑思维能力，表达严谨有条理，责任心强，抗压能力强，良好的风险评估能力与组织协调能力；3.3年以上风控工作经验，有小额贷款经验者优先；4.了解风控模型、评分卡等内容；5.对小额贷款领域风控政策制定、管理流程与体系搭建有比较深刻的理解，具备三年以上的银行零售信贷政策经验或小额贷款风险政策经验；具有敏锐的风险识别和判断能力，了解基本的风险计量方法和风险缓释技术。"/>
    <s v="圳市深圳市福田区卓越世纪中心4号楼2306-2307                                                        查看职位地图"/>
    <s v="20-99人"/>
    <s v="民营"/>
    <s v="基金/证券/期货/投资"/>
    <n v="5000"/>
    <n v="10000"/>
    <n v="3"/>
    <n v="3"/>
    <n v="2"/>
    <n v="2"/>
    <n v="0"/>
    <n v="1"/>
    <n v="7500"/>
    <x v="1"/>
  </r>
  <r>
    <n v="2"/>
    <s v="风控专员"/>
    <s v="节日福利"/>
    <s v="职位月薪"/>
    <s v="8000-12000元/月"/>
    <s v="0002-01-01 00:00:00"/>
    <m/>
    <s v="不限"/>
    <s v="不限"/>
    <s v="1人"/>
    <s v="岗位职责：1、对公司项目的进行风险审核；2、协助项目主管审核及评价项目，根据项目具体情况提出风控意见及防控建议；3、进行项目尽调，进行信息及数据整理，并协助主管完成尽调报告；4、关注公司业务动态，及时发现潜在或突发风险，提供审查策略调整建议；5、协助项目主管完成项目相关工作；6、领导交办的其他工作；任职要求：1、金融、财务、法学类、会计类专业，具备经济、财务初步分析能力；2、具备2年以上抵押、质押、供应链金融、或保理行业信审、风控相关行业经验；3、具备一定的市场风险、操作风险等敏锐的风险识别和判断能力，了解基本的风险计量方法和风险缓释技术；4、具备敏锐的洞察力、分析判断能力，执行力强，抗压力强，积极主动。  本岗位需要保理、供应链或者企业贷风控经验，无相关经验者请勿投递."/>
    <s v="深圳市上梅林中康路卓越城1期3栋1205-1206"/>
    <s v="100-499人"/>
    <s v="民营"/>
    <s v="互联网/电子商务"/>
    <n v="8000"/>
    <n v="12000"/>
    <n v="1"/>
    <n v="2"/>
    <n v="1"/>
    <n v="3"/>
    <n v="0"/>
    <n v="0"/>
    <n v="10000"/>
    <x v="1"/>
  </r>
  <r>
    <n v="2"/>
    <s v="风控总监"/>
    <s v="周末双休"/>
    <s v="职位月薪"/>
    <s v="15001-20000元/月"/>
    <d v="2018-04-08T09:24:23"/>
    <m/>
    <s v="10年以上"/>
    <s v="本科"/>
    <s v="1人"/>
    <s v="主要职责：1．负责组织制定《风险管控制度》及相关流程，确立风险评估、监控、预警和防范机制；2．负责组织建立风险监测指标，并安排日常监测，适时进行重大风险预警，提出防范和化解措施；3．负责组织甄选律师事务所、会计师事务所并向上级领导汇报“两所”信息以便决策支持；4．负责组织项目业务性尽职调查，联合“两所”进行法务尽职调查及财务尽职调查，并联合出具《尽职调查报告》；5．负责各类外部主体的协作，包括监管机构、相关金融机构、合作关联单位等；6．负责组织依据相关法律法规对内部进行合规管理，包括但不限于（产品开发、产品推广、官方传播辞令、信息合规等）；7．负责组织对外部客户提供风险咨询、风险分级及揭示服务，以风险防范推进产品交易；8．负责风险管理及合规团队建设，持续提升团队的专业能力；9．负责定期向上级管理层进行风险管理工作情况的汇报。任职资格：1.具有基金管理人备案、基金产品备案的工作经验优先考虑；2.审计、财务、法律等相关专业本科及以上学历，具有法律资格证、CPA证书优先考虑；3.10年以上相关工作经验，并参与过3个以上项目审计经验；4.熟悉金融行业风险控制知识，思维严谨；5.熟悉股权投资及项目融资等方面的政策法规；6.具有较强的法律风险综合分析能力和文字表达能力。"/>
    <s v="北京市朝阳区东四环中路嘉泰国际大厦B座                                                        查看职位地图"/>
    <s v="20-99人"/>
    <s v="民营"/>
    <s v="基金/证券/期货/投资"/>
    <n v="15001"/>
    <n v="20000"/>
    <n v="6"/>
    <n v="4"/>
    <n v="1"/>
    <n v="2"/>
    <n v="0"/>
    <n v="1"/>
    <n v="17500.5"/>
    <x v="1"/>
  </r>
  <r>
    <n v="2"/>
    <s v="基金风控经理"/>
    <s v="五险一金"/>
    <s v="职位月薪"/>
    <s v="20001-30000元/月"/>
    <d v="2018-04-08T09:48:09"/>
    <m/>
    <s v="5-10年"/>
    <s v="本科"/>
    <s v="1人"/>
    <s v="岗位需求：1， 根据公司风控体系要求，制定风险管控方案，构建业务风险评价及预防体系；2， 对公司各类投资项目的信用风险、市场风险和操作风险进行实质审查、分析与控制，参与项目尽调工作，制作项目风险审查备忘录，并对项目是否可行、关键风险点及建议采取的风控措施形成自己独立的判断；3， 组织对公司重大合同的审查和投资协议的审核，出具合规意见；4， 建立和实施业务风险追偿机制，定期走访项目，不断完善投后管理的制度及执行检视工作；5， 参与金融产品交易结构的搭建，提示存在的风险点；6， 对投资部门、融资部门各项操作的合规性行使独立监督审查权；7， 在出现重大问题时及时向风险控制委员会报送相关专项报告；8， 解答业务部门对于各类业务操作过程中的风控要求及各种疑难问题的咨询；9， 参与公司新业务开发的风险评估工作。任职条件：1， 5年以上证券、基金、信托等金融机构投资或风控工作经验，或3年以上资本市场法律服务工作经验；2， 金融、经济、财务、法学等相关专业本科及以上学历；3， 熟悉产业基金、并购、投行、资管等业务，具备基金从业资格证或已经通过基金从业人员资格考试；4， 本岗位要求应聘人员具有法律专业学习或从业经历背景，具有丰富的项目审批、风险识别经验，熟悉金融行业运作流程和监管法律法规，熟悉股权投资风险控制相关法律法规和操作规程；5， 具有知名会计师事务所或律师事务所相关工作经验优先，具有法律职业资格、注册会计师等职业资格优先；6， 思维缜密、原则性强、责任心强，具有高度的职业道德。"/>
    <s v="北京市丰台区西客站南广场国投财富广场5号楼5层                                                        查看职位地图"/>
    <s v="100-499人"/>
    <s v="民营"/>
    <s v="基金/证券/期货/投资"/>
    <n v="20001"/>
    <n v="30000"/>
    <n v="5"/>
    <n v="4"/>
    <n v="1"/>
    <n v="3"/>
    <n v="0"/>
    <n v="1"/>
    <n v="25000.5"/>
    <x v="1"/>
  </r>
  <r>
    <n v="2"/>
    <s v="风控经理"/>
    <m/>
    <s v="职位月薪"/>
    <s v="10001-15000元/月"/>
    <d v="2018-04-08T09:36:28"/>
    <m/>
    <s v="1年以下"/>
    <s v="不限"/>
    <s v="2人"/>
    <s v="岗位职责：1、根据公司战略要求，负责公司赎楼、过桥、按揭房短拆业务风控的全面管理，包括风控管理体系、制度、流程的建设、优化与监督执行，防范系统性风险；2、负责调查、评估项目情况，审核项目资料，并提交项目报告；3、负责组织项目事前风险审核、事中风险控制、事后风险检查，出具风险预警提示和风险评估报告；4、落实项目评审意见，办理各项手续；5、维护客户关系，提高客户满意度；6、完成风控总监交办的相关工作；任职要求：1、1年以上相关的工作经历，有赎楼、过桥、按揭房短拆风控审核经验优先；2、熟悉企业风险控制流程，具有较强的逻辑推理能力、分析评估和判断能力；熟悉主要经济政策和法律法规；3、具备较强的信息采集能力、数据分析能力、财务分析能力和分析判断能力，对项目稽核、风险分析和风险审查、管理有丰富的经验；4、经济类、金融、会计、经济专业优先考虑；5.上班地址：广州"/>
    <s v="环球都会广场                                                        查看职位地图"/>
    <s v="20-99人"/>
    <s v="民营"/>
    <s v="基金/证券/期货/投资"/>
    <n v="10001"/>
    <n v="15000"/>
    <n v="2"/>
    <n v="2"/>
    <n v="2"/>
    <n v="2"/>
    <n v="0"/>
    <n v="1"/>
    <n v="12500.5"/>
    <x v="1"/>
  </r>
  <r>
    <n v="2"/>
    <s v="合规风控专员"/>
    <s v="周末双休"/>
    <s v="职位月薪"/>
    <s v="6001-8000元/月"/>
    <d v="2018-04-08T09:24:02"/>
    <m/>
    <s v="1-3年"/>
    <s v="大专"/>
    <s v="2人"/>
    <s v="岗位职责：?1. ? 协助完成合规管理工作，包括：合规审核，合规培训和合规咨询，合规检查，合规监控，合规回访等；?2. ? 对重大法律风险事件调查进行文档资料等配合；?3. ? 对合同、诉讼及证券业务相关的法律事务完成文档类支持工作；?4. ? 协助部门与监管部门（证监会、工商等）就法律合规事项进行沟通与协调；?5. ? 报送合规、法律、风险相关的统计数据及材料；?6. ? 其他法律、合规相关工作。任职要求:?1. ? 法律专业，统招大学专科学历或在读；?2. ? 具有证券从业人员资格优先；?3. ? 踏实勤勉，具备良好的个人品质，较强的责任心和进取心；?4. ? 良好的口头和书面表达能力，优秀的逻辑思维能力和学习能力，较强的组织管理和人际沟通能力。"/>
    <s v="北京市朝阳区安定路33号化信大厦A座16层                                                        查看职位地图"/>
    <s v="100-499人"/>
    <s v="股份制企业"/>
    <s v="基金/证券/期货/投资"/>
    <n v="6001"/>
    <n v="8000"/>
    <n v="3"/>
    <n v="3"/>
    <n v="2"/>
    <n v="3"/>
    <n v="4"/>
    <n v="1"/>
    <n v="7000.5"/>
    <x v="1"/>
  </r>
  <r>
    <n v="2"/>
    <s v="资深产品经理/产品专家（风控系统）"/>
    <s v="五险一金"/>
    <s v="职位月薪"/>
    <s v="20000-40000元/月"/>
    <d v="2018-02-24T09:36:46"/>
    <m/>
    <s v="5-10年"/>
    <s v="本科"/>
    <s v="1人"/>
    <s v="岗位职责：1.基于提升业务风险管理能力目标，进行风险管理信息产品的体系规划和产品架构搭建，重点发展风险数据模型平台及产品应用体系；2.协调资源团队、平行团队，快速、高效推动产品功能实施落地，把控需求节奏、提供解决方案、总体设计；3.定期分析行业及竞品，调研用户诉求，能深挖产品需求，能拆解产品的本质诉求；4.负责核心风控系统的产品设计，制定产品发展规划及阶段性目标，管理产品需求实施优先级；任职要求：1.具有丰富的借贷业务风险管理系统工作经验，对数据高度敏感，对互联网金融行业的商业模式及风控痛点有深刻理解； 2.5年以上工作经验，2年以上风控策略产品相关经验；3.对大数据风控体系、风险评级或评分、反欺诈类产品有深刻认识；有成功落地的风险数据分析及风险模型工作经验优先；4.具有较强的谈判能力，分析能力、资源整合能力及协调推进能力。注：无风控相关产品工作经验者勿投此岗位，谢谢！"/>
    <s v="北京市朝阳区建国路92号世茂大厦C座13层                                                        查看职位地图"/>
    <s v="100-499人"/>
    <s v="民营"/>
    <s v="互联网/电子商务"/>
    <n v="20000"/>
    <n v="40000"/>
    <n v="5"/>
    <n v="4"/>
    <n v="1"/>
    <n v="3"/>
    <n v="0"/>
    <n v="0"/>
    <n v="30000"/>
    <x v="1"/>
  </r>
  <r>
    <n v="2"/>
    <s v="风控专员"/>
    <s v="节日福利"/>
    <s v="职位月薪"/>
    <s v="4001-6000元/月"/>
    <d v="2018-04-03T09:57:23"/>
    <m/>
    <s v="不限"/>
    <s v="不限"/>
    <s v="1人"/>
    <s v="职位描述:1、负责日常支付交易的监控，确保可疑交易及时得到监控和防范；2、对交易信息有效过滤，并及时合理的采取提报预警、暂扣交易、交易拒付等措施；3、依据各种相关的报表、记录、数据，进行实时分析，了解商户层面的一贯性表现，从而更好的做到风险交易的实时监控。职位要求 ：1、愿意从事文职类岗位，逻辑较强，思路清晰，擅长excel操作使用，沟通、书写表达能力较好的优秀应届毕业生，专科以上学历；2、有较强学习能力，工作投入，精力充沛，抗压性强，有强烈的责任心和团队合作意识。"/>
    <s v="上海市宜山路700号B3栋4楼北楼                                                        查看职位地图"/>
    <s v="20-99人"/>
    <s v="民营"/>
    <s v="基金/证券/期货/投资"/>
    <n v="4001"/>
    <n v="6000"/>
    <n v="1"/>
    <n v="2"/>
    <n v="1"/>
    <n v="2"/>
    <n v="0"/>
    <n v="1"/>
    <n v="5000.5"/>
    <x v="1"/>
  </r>
  <r>
    <n v="2"/>
    <s v="数据运营经理（风控建模方向）"/>
    <s v="五险一金"/>
    <s v="职位月薪"/>
    <s v="10001-15000元/月"/>
    <d v="2018-03-28T09:56:29"/>
    <m/>
    <s v="不限"/>
    <s v="不限"/>
    <s v="1人"/>
    <s v="岗位职责：1）负责信贷业务数据处理、变量加工和建模等工作；2）与产品、技术的同事沟通协作，推动信用评估模型在具体业务层面和风控系统中的落地使用；3）参与数据源接入的相关需求和数据测试工作；4）跟踪、监测、维护及优化信用评估模型体系，确保模型的有效性；5）参加和跟进与风险管理相关的系统项目开发和测试工作。任职要求：1）1年以上风险建模相关经验；2）熟悉建模流程和原理，能够围绕业务和产品特征建模解决实际问题；3）熟练使用R/python其中一种统计分析软件即可，熟练使用 SQL；4）本科数学、统计、计算机等相关专业优先。"/>
    <s v="北京市东城区朝阳门内银河SOHO B座9层20903室"/>
    <s v="100-499人"/>
    <s v="民营"/>
    <s v="基金/证券/期货/投资"/>
    <n v="10001"/>
    <n v="15000"/>
    <n v="1"/>
    <n v="2"/>
    <n v="1"/>
    <n v="3"/>
    <n v="0"/>
    <n v="1"/>
    <n v="12500.5"/>
    <x v="1"/>
  </r>
  <r>
    <n v="2"/>
    <s v="风控总监"/>
    <s v="五险一金"/>
    <s v="职位月薪"/>
    <s v="15001-20000元/月"/>
    <d v="2018-04-08T09:46:21"/>
    <m/>
    <s v="5-10年"/>
    <s v="本科"/>
    <s v="1人"/>
    <s v="岗位职责：1.负责公司风险控制部门的管理工作；2.负责公司总体风险控制工作，根据公司风险管理控制体系要求，制定风险管控方案，构建业务风险评价及预防体系；3.负责沟通、协调公司内部相关部门及与风控相关的外部合作机构关系，包括律师事务所、会计师事务所等；4.负责带领风控团队对各类投资项目做好尽职调查、监控和评估；5.参与基金项目投后管理与风险控制，包括基金出资推进、对投后管理中出现的问题提示风险、提供解决方案等；6.公司领导安排的其他工作。任职要求：1.全日制本科及以上学历，法律、金融、经济等相关专业，知名院效毕业优先；2.通过律师执业资格考试和证券投资基金业协会资格考试；3.五年以上私募股权投资、基金管理、银行信托、券商、资管等金融机构风控相关工作经验，有海外并购项目经验优先；4.英语熟练，可用英语进行日常工作交流；5.较强的组织协调能力，能与各业务团队保持良好的协作关系，耐心细致，有责任心，具有保密意识；6.对风险点敏感，具备较强的风险识别和把控能力；7.具有良好的敬业精神和职业道德，工作态度认真严谨，善于独立思考。诚实守信，品行良好。"/>
    <s v="北京朝阳区慧忠路5号远大中心B座21层                                                        查看职位地图"/>
    <s v="500-999人"/>
    <s v="国企"/>
    <s v="贸易/进出口"/>
    <n v="15001"/>
    <n v="20000"/>
    <n v="5"/>
    <n v="4"/>
    <n v="1"/>
    <n v="4"/>
    <n v="6"/>
    <n v="0"/>
    <n v="17500.5"/>
    <x v="1"/>
  </r>
  <r>
    <n v="2"/>
    <s v="风控主管"/>
    <s v="节日福利"/>
    <s v="职位月薪"/>
    <s v="10001-15000元/月"/>
    <d v="2018-04-04T17:49:36"/>
    <m/>
    <s v="不限"/>
    <s v="本科"/>
    <s v="1人"/>
    <s v="岗位职责：1、制定资产与互联网金融业务方面的风控标准，把控资产质量；  2、根据公司内控要求，完成对客户的尽职调查，撰写评审报告；  3、负责项目评审，对投资项目的财务、经营数据进行分析，提示风险；  4、负责采集行业数据，进行行业系统性风险分析；  5、负责建立、维护项目风险管理信息库并建立业务风险追偿机制；  6、分析经营活动潜在风险，作出风险评价；  7、完成领导交办的其他事项。  任职要求：1、法学专业硕士研究生及以上学历，具律师职业资格证书者优先（执业经验丰富可放宽至本科学历）；  2、具备三年以上法务或金融平台风控经验，或同岗位工作经验，有互联网行业背景者优先；  3、具有较强逻辑分析能力、表达能力、文书写作能力，善于分析复杂问题，可以独立处理复杂诉讼案件责任心强、专业务实； 4、工作积极主动，责任心强、协调沟通能力强、具有良好的职业素养；"/>
    <s v="深圳市南山区南新路阳光科创中心B座33-34楼                                                        查看职位地图"/>
    <s v="100-499人"/>
    <s v="股份制企业"/>
    <s v="跨领域经营"/>
    <n v="10001"/>
    <n v="15000"/>
    <n v="1"/>
    <n v="4"/>
    <n v="1"/>
    <n v="3"/>
    <n v="4"/>
    <n v="0"/>
    <n v="12500.5"/>
    <x v="1"/>
  </r>
  <r>
    <n v="2"/>
    <s v="风控总监"/>
    <s v="五险一金"/>
    <s v="职位月薪"/>
    <s v="12000-20000元/月"/>
    <d v="2018-04-08T09:22:27"/>
    <m/>
    <s v="5-10年"/>
    <s v="大专"/>
    <s v="1人"/>
    <s v="此位空缺，高薪急聘！一、千军易得，一将难求，一将无能，累死全军！1、多年以风险控制管理经验，金融或法法律相关专业本科以上学历。2、参加公司重大投资决策；3、领导公司风控团队，建立公司风控体系；4、搜集公司风险信息，研究公司风险点，制定公司风险战略；5、预测公司风险活动，加强风险活动管理；6、提请公司高层制止高风险投资及相关经济活动；7、制定公司危机公关策略，处理公司危急事项8、熟悉行业相关政策法规及风险控制指标体系，具有较强的风险分析与指标设计能力以及风险识别、评估、监控等方面的技能；具有会计、审计、风控、法律等相关执业能力。熟悉供应链行业优先.二、员工福利：1.公司食堂提供免费一日三餐;2.购买社保和住房公积金;3.享受国家法定节假日及部分香港假日；4.为优秀员工办理深圳市外招调工；5.旅游福利、带薪年假、生日红包、婚庆红包等；6.公司采用5天8小时工作制。"/>
    <s v="广东省深圳市南山区粤海街道科技园中区科技中三路华富洋大厦                                                        查看职位地图"/>
    <s v="100-499人"/>
    <s v="民营"/>
    <s v="贸易/进出口"/>
    <n v="12000"/>
    <n v="20000"/>
    <n v="5"/>
    <n v="3"/>
    <n v="1"/>
    <n v="3"/>
    <n v="0"/>
    <n v="0"/>
    <n v="16000"/>
    <x v="1"/>
  </r>
  <r>
    <n v="2"/>
    <s v="风控总监"/>
    <s v="五险一金"/>
    <s v="职位月薪"/>
    <s v="20001-30000元/月"/>
    <d v="2018-04-04T10:37:43"/>
    <m/>
    <s v="5-10年"/>
    <s v="本科"/>
    <s v="1人"/>
    <s v="工作职责1、负责建立及完善公司的企业客户准入体系、制度和流程，设计适用于企业消费金融业务的创新型风险评估模型及风控手段2、根据风控部门需要对接外部征信数据源3、负责风险管理部日常管理并监督各业务部门对风控制度及流程的执行情况任职资格：1、本科以上学历，金融、投资、财务、法律管理等相关专业，有CPA/FRM/CFA资格者优先2、具有5年以上金融机构风险管理经验，拥有良好管理和处置风险资产记录者优先3、3年以上风控总监经验，熟悉信用卡/中小企业信贷业务风险定量及定性分析方法论，熟悉信用卡/中小企业信贷业务风控流程及资产处置措施4、人品正直，思维独立，具有良好的职业操守和职业道德，愿意加入公司共同成长"/>
    <s v="北京市东城区东四十条平安发展大厦西区3层                                                        查看职位地图"/>
    <s v="100-499人"/>
    <s v="外商独资"/>
    <s v="信托/担保/拍卖/典当"/>
    <n v="20001"/>
    <n v="30000"/>
    <n v="5"/>
    <n v="4"/>
    <n v="1"/>
    <n v="3"/>
    <n v="7"/>
    <n v="1"/>
    <n v="25000.5"/>
    <x v="1"/>
  </r>
  <r>
    <n v="2"/>
    <s v="风控总监（内控）"/>
    <s v="节日福利"/>
    <s v="职位月薪"/>
    <s v="12000-20000元/月"/>
    <d v="2018-03-27T17:37:38"/>
    <m/>
    <s v="3-5年"/>
    <s v="本科"/>
    <s v="1人"/>
    <s v="岗位职责：1、全面负责风控管理部工作，开展合规、风险控制工作、法律相关工作；2、编制和执行风险控制计划，制定并落实风险防控措施，对执行中存在的问题提出改进措施；3、负责对部门和部门人员执行公司各项规章制度的情况进行指导和检查；4、明确部门内各岗位职责并对各岗位工作进行监督；5、对业务实施过程进行实时监控，并及时提出监控意见；6、负责组织制定、修改和实施公司风控业务规则和流程，组织实施有关风控规则的培训；7、负责应急处理方案的制定和风控管理协调工作；8、调查关于侵犯我公司知识产权取证及诉讼；9、市场乱价取证处理及处理；10、外部公司合作合同履约跟进及风险反馈；11、客户投诉问题解决；12、监督公司各体系的风险点，监督合同履约情况。任职要求：1、年龄28-35周岁；2、大专及以上学历；3、金融、法律、工商管理相关专业；4、性格外向，思维缜密，有较强的取证能力以及沟通协调能力；5、具备良好的沟通协调能力，较强的风险识别能力、能熟练掌握风险管理手段和方法；6、有五年以上工作经验，相关岗位两年以上经验优先；7、具有较强的风险防范意识和信息收集能力；8、具有较强的逻辑思维，能够从数据中分析相关风险并及时预警处理。"/>
    <s v="北京市朝阳区建外SOHO西区16号楼26层"/>
    <s v="100-499人"/>
    <s v="民营"/>
    <s v="教育/培训/院校"/>
    <n v="12000"/>
    <n v="20000"/>
    <n v="4"/>
    <n v="4"/>
    <n v="1"/>
    <n v="3"/>
    <n v="0"/>
    <n v="0"/>
    <n v="16000"/>
    <x v="1"/>
  </r>
  <r>
    <n v="2"/>
    <s v="风控产品经理"/>
    <s v="周末双休"/>
    <s v="职位月薪"/>
    <s v="20001-30000元/月"/>
    <d v="2018-04-08T11:30:21"/>
    <m/>
    <s v="3-5年"/>
    <s v="本科"/>
    <s v="1人"/>
    <s v="岗位职责：1、针对银行信用卡、个贷等零售业务痛点研发大数据风控产品；2、针对不同场景下的风控业务制定解决方案；任职要求：1、本科以上学历，5年以上银行、大型互金机构风控经验；2、具备大数据风控实施能力，熟悉各类场景下风控要点；3、具备优秀的沟通能力、协调能力和组织能力；4、对行业发展和风险演变具备强烈的敏感度。"/>
    <s v="长宁路舜元企业发展大厦                                                        查看职位地图"/>
    <s v="100-499人"/>
    <s v="外商独资"/>
    <s v="互联网/电子商务"/>
    <n v="20001"/>
    <n v="30000"/>
    <n v="4"/>
    <n v="4"/>
    <n v="1"/>
    <n v="3"/>
    <n v="7"/>
    <n v="0"/>
    <n v="25000.5"/>
    <x v="1"/>
  </r>
  <r>
    <n v="2"/>
    <s v="风控产品经理"/>
    <s v="周末双休"/>
    <s v="职位月薪"/>
    <s v="20001-30000元/月"/>
    <d v="2018-04-08T11:30:21"/>
    <m/>
    <s v="3-5年"/>
    <s v="本科"/>
    <s v="1人"/>
    <s v="岗位职责：1、针对银行信用卡、个贷等零售业务痛点研发大数据风控产品；2、针对不同场景下的风控业务制定解决方案；任职要求：1、本科以上学历，5年以上银行、大型互金机构风控经验；2、具备大数据风控实施能力，熟悉各类场景下风控要点；3、具备优秀的沟通能力、协调能力和组织能力；4、对行业发展和风险演变具备强烈的敏感度。"/>
    <s v="朝阳区 双桥 E9区创新工场2#楼                                                        查看职位地图"/>
    <s v="100-499人"/>
    <s v="外商独资"/>
    <s v="互联网/电子商务"/>
    <n v="20001"/>
    <n v="30000"/>
    <n v="4"/>
    <n v="4"/>
    <n v="1"/>
    <n v="3"/>
    <n v="7"/>
    <n v="0"/>
    <n v="25000.5"/>
    <x v="1"/>
  </r>
  <r>
    <n v="2"/>
    <s v="产业投资基金风控经理/总监"/>
    <s v="节日福利"/>
    <s v="职位月薪"/>
    <s v="20000-35000元/月"/>
    <d v="2018-04-08T09:19:35"/>
    <m/>
    <s v="3-5年"/>
    <s v="本科"/>
    <s v="2人"/>
    <s v="岗位职责：1.根据相关政策法规和公司业务发展战略，制定风控政策、流程和制度，完善风险控制和内控制度体系；  2.负责对项目进行预审，评估项目风险点，并与相关部门沟通对项目的风险工作；  3.参与公司的项目投资决策会议，坚持独立、客观、公正的工作原则，对投资决策进行合规审核，及时、独立出具风险评估意见；  4.负责对已投资项目进行合规风险管理和监控，控制发现的风险问题、风险信息、风险事故及时通知相关部门，并制定合规风控策略，协调相关部门进行处理；  5.组织协调和督导各部门的运行符合法律法规及监管部门政策的要求，对日常的合规风险进行识别，检查和报告；  6.负责组织召开定期和不定期的风控会议，全面把控业务操作性及系统性风险，防范公司各项业务的各类风险；  任职要求：1.经济、金融、法务等相关专业研究生或以上学历（总监级为硕士或以上），具备基金从业资格证优先；  2.从事产业（尤其是涉农产业）项目投资、风控经验3年或以上，熟悉股权投资风险控制相关法律法规和操作规程，具有风险控制的实操经验；  3.具备优秀的财务分析能，具备注册会计师或律师的相关从业资格；  4.具备较强的信息采集、分析判断、风险评估能力，熟悉基金运作流程，具备较好的风险控制意识。广东新供销产业投资基金管理有限公司于2018年2月9日在广州成立，注册资本为3000万元，由广东省供销合作联社三家直属企业：广东新供销天成投资有限公司、广东新供销天润粮油集团有限公司、广东新供销天业农产品有限公司共同出资成立。新供销基金管理公司定位为广东省供销社基金经营管理平台、广东省供销产业投融资平台和资本运作平台。公司将在充分利用广东省省农业供给侧结构性改革基金扶持作用的基础上，多层次多方位吸引社会资本和地方资金集中投入，聚焦“三农”，积极服务于乡村振兴战略，推动全省供销产业转型升级，切实提升供销系统为农服务实力和可持续发展能力，提高农业社会化服务供给质量效益和竞争力，在促进城乡融合发展、共同富裕、质量兴农、乡村绿色发展、乡村文化兴盛、乡村善治和精准脱贫中发挥更大作用。"/>
    <s v="广州市海珠区滨江路"/>
    <s v="20-99人"/>
    <s v="国企"/>
    <s v="农/林/牧/渔"/>
    <n v="20000"/>
    <n v="35000"/>
    <n v="4"/>
    <n v="4"/>
    <n v="2"/>
    <n v="2"/>
    <n v="6"/>
    <n v="0"/>
    <n v="27500"/>
    <x v="1"/>
  </r>
  <r>
    <n v="2"/>
    <s v="风控审计员"/>
    <s v="五险一金"/>
    <s v="职位月薪"/>
    <s v="8001-10000元/月"/>
    <d v="2018-04-08T09:06:19"/>
    <m/>
    <s v="1-3年"/>
    <s v="本科"/>
    <s v="1人"/>
    <s v="工作职责：1、协助风控经理进行项目审计的现场实施；2、编制审计工作底稿及时反映审计中出现的业务问题；3、协助主审人员完成后期整理工作，统计、整理附注披露数据；4、协助风控经理完成审计项目的数据分析工作任职要求：1、本科及以上学历，财务、会计或审计等财务相关专业；2、了解熟悉企业财务管理流程，熟悉国家规定的各类准则、规范；3、良好的计算机运用能力，熟练使用office办公软件；4、具有良好地沟通能力及分析解决问题能力；5、工作认真踏实，有责任心 。"/>
    <s v="上海市黄浦区九江路686号15楼B/C/D座"/>
    <s v="20-99人"/>
    <s v="合资"/>
    <s v="互联网/电子商务"/>
    <n v="8001"/>
    <n v="10000"/>
    <n v="3"/>
    <n v="4"/>
    <n v="1"/>
    <n v="2"/>
    <n v="3"/>
    <n v="0"/>
    <n v="9000.5"/>
    <x v="1"/>
  </r>
  <r>
    <n v="2"/>
    <s v="风控经理"/>
    <s v="节日福利"/>
    <s v="职位月薪"/>
    <s v="12000-18000元/月"/>
    <d v="2018-04-04T09:59:37"/>
    <m/>
    <s v="5-10年"/>
    <s v="大专"/>
    <s v="1人"/>
    <s v="1、协助风控总监负责建立公司风险管理体系，风险控制流程设计，推进公司内外部风险的全面防范与控制；2、根据风险管理控制体系要求，完善和执行风险管理流程和标准；指导、监督部门审查、核实、处理工作；3、负责风控模型分析、建立；4、协助监控整个部门的资产质量，按公司的风控要求提出风控措施；5、对部门合作机构发展和合作进程进行监控，并适时提出调整措施；6、监控、分析风险数据，对各区域提出业务调整的解决建议，并及时与各区域沟通，监督操作效果；7、与管理部风控相关人员定期沟通，协助、指导、监督各区域风险措施；8、定期对区域及分中心风控人员培训、宣导，增强风控意识及风控能力；9、跨部门协作，与产品、技术、客服部对接业务；任职要求：1、本科及以上学历，金融、经济、法律等相关专业；2、有5年以上金融P2P或消费贷相关工作经验，熟悉消费贷业务、审批流程及贷后催收流程，包括反欺诈业务；3、具备良好的识别和分析各种消费贷风险，风险防范、规避能力并同时具备一定计算机应用能力、逻辑思维能力、风险数据分析能力等；4、 熟悉风险管理知识、消费金融业务知识、金融知识；5、诚实守信，具有丰富的管理经验、高度的团队合作精神和高度的工作热情。"/>
    <s v="深圳市南山区大冲国际中心C座2105"/>
    <s v="20-99人"/>
    <s v="民营"/>
    <s v="基金/证券/期货/投资"/>
    <n v="12000"/>
    <n v="18000"/>
    <n v="5"/>
    <n v="3"/>
    <n v="1"/>
    <n v="2"/>
    <n v="0"/>
    <n v="1"/>
    <n v="15000"/>
    <x v="1"/>
  </r>
  <r>
    <n v="2"/>
    <s v="风控总监"/>
    <s v="五险一金"/>
    <s v="职位月薪"/>
    <s v="20000-40000元/月"/>
    <d v="2018-04-08T09:06:33"/>
    <m/>
    <s v="不限"/>
    <s v="本科"/>
    <s v="1人"/>
    <s v="岗位职责：1、建设消费金融风控系统，拟订风险管理流程和风险管理制度，设计风险管理岗位的工作指引和运作流程等；2、负责参与信贷新产品、新业务和新流程的设计和创新，出具风险识别、风险评估、风险控制、和风险定价等相关方案；3、负责授信政策、准入规则、贷后管理及催收策略的制定和调整；4、负责建立各类风险评估模型，使用多种技术手段对消费信贷项目进行风险分析和评估；5、负责建立公司风控监察体系，定期对消费信贷项目进行检查与管理，对各类业务风险进行分析，制定防范措施；6、建立企业风险数据库和跟踪档案；任职要求：1、法学、金融、经管类专业本科以上学历；2、8年以上银行、保险、证券、基金、信托、第三方理财等金融机构的风险管理经验；3、具备丰富的项目审批、风险识别经验，熟悉信贷业务风控流程，能够独立进行信贷项目的风险评估和控制等工作；4、熟悉行业相关政策法规及风险控制指标体系，具有较强的风险分析与指标设计能力以及风险识别、评估、监控等方面的技能；5、熟悉消费金融风控特点，了解在线风控技术，对大数据征信和在线信用评审具有一定的关注和实践；6、思维缜密、原则性强、正直，高度的责任心与敬业精神，良好的团队精神与领导能力。"/>
    <s v="深圳市福田区上梅林卓越城B座"/>
    <s v="100-499人"/>
    <s v="民营"/>
    <s v="基金/证券/期货/投资"/>
    <n v="20000"/>
    <n v="40000"/>
    <n v="1"/>
    <n v="4"/>
    <n v="1"/>
    <n v="3"/>
    <n v="0"/>
    <n v="1"/>
    <n v="30000"/>
    <x v="1"/>
  </r>
  <r>
    <n v="2"/>
    <s v="集团首席风控官"/>
    <s v="五险一金"/>
    <s v="职位月薪"/>
    <s v="70001-100000元/月"/>
    <d v="2018-04-04T13:54:09"/>
    <m/>
    <s v="10年以上"/>
    <s v="本科"/>
    <s v="1人"/>
    <s v="岗位职责：1. 建立和完善公司整体风险预警与管理控制体系，制定、实施并达成风控目标；2. 持续优化风险管理制度及流程，监督业务操作程序，组织实施公司内部管理评估，确保其合法合规；3. 根据风险评估结果，撰写风险审查意见，提出风险控制措施并对措施的有效性进行定期风险分析与评估；4. 根据业务种类的不同，对风险信息资料进行收集、整理、核实、分析或现场核查，负责风险监控和措施追踪；5. 参与公司投融资项目、投行业务项目的尽职调查，汇总业务的风险控制要点，对拟实施业务提供风险定价意见，对并已经尽调完成的项目出具风控报告；6. 风险交易结构设计，与项目总监共同确定项目融资额度、期限、风险控制措施并进行风险评估，完善项目风险控制、部门工作内部风险控制制度以及产品销售发行计划；7. 设计、论证和审核重大投资项目方案、参与商业谈判及项目执行；8. 公司其他业务的合规审查工作。任职要求：1.  全日制统招硕士及以上学历，财务、法务、金融类相关专业；2.  具有10年以上金融行业风险管理工作经验，2年以上消费金融企业风险控制管理经验；3.  熟悉国家金融法律法规，熟知各项管理政策、条例等；4.  具有优秀的风险控制意识和风险管理能力；"/>
    <s v="北京市朝阳区工人体育场北路4号院凯富大厦3层"/>
    <s v="1000-9999人"/>
    <s v="民营"/>
    <s v="基金/证券/期货/投资"/>
    <n v="70001"/>
    <n v="100000"/>
    <n v="6"/>
    <n v="4"/>
    <n v="1"/>
    <n v="5"/>
    <n v="0"/>
    <n v="1"/>
    <n v="85000.5"/>
    <x v="1"/>
  </r>
  <r>
    <n v="2"/>
    <s v="风控合规岗"/>
    <s v="五险一金"/>
    <s v="职位月薪"/>
    <s v="8000-15000元/月"/>
    <d v="2018-04-08T09:05:45"/>
    <m/>
    <s v="1-3年"/>
    <s v="本科"/>
    <s v="1人"/>
    <s v="岗位职责：1、负责组织完善风险控制体系，风险控制工作流程，有效控制项目风险；2、负责风险合规部相关业务合同等法律文件的复核，制定有关制度和风险指引；3、不定期对公司业务人员进行风控体系培训，降低内部操作风险和外部风险；4、评估拟发行的产品交易结构设计，参与项目尽职调查，进行项目运营合规风险控制；5、负责合规日常事务的执行，对公司各部门进行合规检查和年度检查，对业务部门合规有效性进行评估；6、根据新的政策梳理部门制度、以及公司投资团队与风控合规团队对接的各项制度等；7、 协助部门负责人开展风控委员会工作、完成监管机构的检查或征求意见等工作；8、其他风控合规部因公司业务发展需要或其他原因安排的相关法律合规工作。9、负责一行三会监管文件整理、更新，及公司合规文化建设等事项；任职要求，硬件条件：1、本科及以上学历。2、有私募股权类金融行业从业经验。3、有基金从业资格。4、有风控岗位从业经历。5、有财务、金融背景者优先。"/>
    <s v="深圳市福田区深南大道7088号招商银行大厦36层（整层）                                                        查看职位地图"/>
    <s v="100-499人"/>
    <s v="民营"/>
    <s v="基金/证券/期货/投资"/>
    <n v="8000"/>
    <n v="15000"/>
    <n v="3"/>
    <n v="4"/>
    <n v="1"/>
    <n v="3"/>
    <n v="0"/>
    <n v="1"/>
    <n v="11500"/>
    <x v="1"/>
  </r>
  <r>
    <n v="2"/>
    <s v="风控经理"/>
    <s v="五险一金"/>
    <s v="职位月薪"/>
    <s v="13000-20000元/月"/>
    <d v="2018-04-08T09:13:16"/>
    <m/>
    <s v="3-5年"/>
    <s v="本科"/>
    <s v="1人"/>
    <s v="岗位职责：1、负责小额资产合作平台业务授信审批，实地考察项目，撰写报告，发掘潜在风险点，提出风控意见；2、负责小额资产业务的贷后管理，对项目操作执行的各个环节进行监控，落实各项风控措施；3、负责供应链业务的贷后管理，对各地区监管货物进行巡查；3、深刻理解公司风控理念，积极参与风险控制政策、制度、流程、工具的建立与完善。时刻关注行业信息动态，加以分析并作出风险提示；4、与业务部门保持密切合作交流，监督风控制度落实情况；5、协助开展风控培训及政策制度的宣导。任职要求：1、大学本科及以上学历（金融、法律、风险管理、CPA注册会计师等专业优先）；2、3年以上对公业务审核经验，曾从事担保、小贷、保理、银行贷款审批工作者优先；3、责任心强，讲究原则，具备较高的财务知识；拥有良好的风险防范意识；4、具备良好沟通能力、协调合作能力，能承受较大工作压力，能适应出差工作要求。"/>
    <s v="北京市朝阳区东三环北路乙2号海南航空大厦A座5层                                                        查看职位地图"/>
    <s v="500-999人"/>
    <s v="民营"/>
    <s v="基金/证券/期货/投资"/>
    <n v="13000"/>
    <n v="20000"/>
    <n v="4"/>
    <n v="4"/>
    <n v="1"/>
    <n v="4"/>
    <n v="0"/>
    <n v="1"/>
    <n v="16500"/>
    <x v="1"/>
  </r>
  <r>
    <n v="2"/>
    <s v="风控总监"/>
    <s v="五险一金"/>
    <s v="职位月薪"/>
    <s v="20001-30000元/月"/>
    <d v="2018-04-08T09:06:23"/>
    <m/>
    <s v="5-10年"/>
    <s v="本科"/>
    <s v="1人"/>
    <s v="岗位职责：1、根据公司发展战略，制定风险管理部工作规划，构建公司风险控制体系；2、负责拟定和贯彻各类型业务的风险评价标准、相关制度和工作流程，控制业务风险；3、负责对资产管理项目的信用风险、市场风险、操作风险进行审查，对项目评审及运行过程中的相关风控要点出具分析评价意见；4、组织对行业、客户和产品进行跟踪检查和系统风险的研究；5、完成上级安排的其他工作。任职要求：1、金融、财务、审计或相关专业本科及以上学历；2、8年以上证券、基金、资管等金融机构风控工作经验，5年以上管理经验；3、熟悉股票、债券、衍生品、信托、理财等常见投资大类的金融产品；4、具有丰富的项目审批、风险识别经验，熟悉金融行业运作流程和监管法规；5、沟通交流能力强，能主导跨部门的风险讨论；6、拥有团队合作精神和高度的职业道德，有一定抗压性。"/>
    <s v="上海市黄浦区九江路686号15楼B/C/D座"/>
    <s v="20-99人"/>
    <s v="合资"/>
    <s v="互联网/电子商务"/>
    <n v="20001"/>
    <n v="30000"/>
    <n v="5"/>
    <n v="4"/>
    <n v="1"/>
    <n v="2"/>
    <n v="3"/>
    <n v="0"/>
    <n v="25000.5"/>
    <x v="1"/>
  </r>
  <r>
    <n v="2"/>
    <s v="风控经理"/>
    <s v="五险一金"/>
    <s v="职位月薪"/>
    <s v="15000-22000元/月"/>
    <d v="2018-04-08T09:11:32"/>
    <m/>
    <s v="5-10年"/>
    <s v="本科"/>
    <s v="1人"/>
    <s v="岗位职责：1. 参与制定和完善跨境业务尤其是跨境外汇及金融相关的风险管控策略，及时发现、识别、评估，推进内外部风险的全面防范与控制；2. 负责跨境外汇及金融交易监控和处置，定位风险关键点，为风险决策提供必要的依据；3. 解读并落实监管机构对于合规工作的相关政策和要求；4. 与监管机构建立良好的沟通关系，及时跟踪和获取政策；5. 负责配合监管部门完成合规日常处理工作；6. 完善公司合规相关流程，监督核查制度流程的执行情况。任职要求：1、全日制本科及以上学历，法律、金融等相关专业；2、五年以上工作经验，两年或以上第三方支付、金融行业合规风控运营工作经验（涵盖跨境外汇业务），熟悉相关法律法规；3、第三方支付或金融行业风控部门工作经验优先考虑。"/>
    <s v="上海市浦东新区张江镇博霞路185号5F"/>
    <s v="20-99人"/>
    <s v="国企"/>
    <s v="互联网/电子商务"/>
    <n v="15000"/>
    <n v="22000"/>
    <n v="5"/>
    <n v="4"/>
    <n v="1"/>
    <n v="2"/>
    <n v="6"/>
    <n v="0"/>
    <n v="18500"/>
    <x v="1"/>
  </r>
  <r>
    <n v="2"/>
    <s v="风控助理"/>
    <s v="周末双休"/>
    <s v="职位月薪"/>
    <s v="6001-8000元/月"/>
    <d v="2018-04-08T09:02:02"/>
    <m/>
    <s v="1-3年"/>
    <s v="大专"/>
    <s v="1人"/>
    <s v="岗位职责：1.每周协助制作风控各类表格数据；?2.负责部门业务相关资料、合同的整理和归档；?3.协助上级撰写风控产品、政策手册；?4.协助风险控制部的其他工作；?5.按时完成领导安排的其他相关工作。???任职资格:1.大专以上学历，半年以上工作经验或可接受应届毕业生；?2.工作责任心强，细心，耐心，有团队意识及敬业精神；?3.熟练掌握各种通用办公软件，精通EXCEL、POWERPOINT等；?4.有同类工作经验者优先考虑。"/>
    <s v="益田路4068号卓越时代广场1302                                                        查看职位地图"/>
    <s v="500-999人"/>
    <s v="民营"/>
    <s v="农/林/牧/渔"/>
    <n v="6001"/>
    <n v="8000"/>
    <n v="3"/>
    <n v="3"/>
    <n v="1"/>
    <n v="4"/>
    <n v="0"/>
    <n v="0"/>
    <n v="7000.5"/>
    <x v="1"/>
  </r>
  <r>
    <n v="2"/>
    <s v="法务专员（企业运营风控方向）"/>
    <s v="五险一金"/>
    <s v="职位月薪"/>
    <s v="4001-6000元/月"/>
    <d v="2018-04-08T10:41:31"/>
    <m/>
    <s v="1年以下"/>
    <s v="不限"/>
    <s v="1人"/>
    <s v="任职要求：1.本科学历 法学专业；2.有质量管理、企业管理相关工作3年以上经验；3.识别、控制公司行为的法律风险；4.能够提出合理的管理建议、法律建议。"/>
    <s v="北京经济技术开发区                                                        查看职位地图"/>
    <s v="1000-9999人"/>
    <s v="合资"/>
    <s v="加工制造（原料加工/模具）"/>
    <n v="4001"/>
    <n v="6000"/>
    <n v="2"/>
    <n v="2"/>
    <n v="1"/>
    <n v="5"/>
    <n v="3"/>
    <n v="0"/>
    <n v="5000.5"/>
    <x v="1"/>
  </r>
  <r>
    <n v="2"/>
    <s v="风控专员"/>
    <s v="五险一金"/>
    <s v="职位月薪"/>
    <s v="6000-8000元/月"/>
    <d v="2018-04-08T09:02:02"/>
    <m/>
    <s v="1-3年"/>
    <s v="大专"/>
    <s v="1人"/>
    <s v="岗位职责：1.协助开发、制定并维护贷款产品的要素、授信政策、准入政策；2.协助制定和维护公司信贷、车贷产品风控政策，优化自动化以及人工审批规则、流程等；3.信贷、车贷数据统计与分析管理，信审政策的执行与反馈，根据数据反馈优化信审政策；4.与数据分析团队合作优化风控流程及完善策略；5.负责风控需求、文档以及报表的管理工作、跟进并高效推动风控需求的落地、上线；6.其他领导交代的工作。任职资格：1.大专及以上学历，经济、金融、财务等相关专业优先；2.1年及以上金融机构（银行、小额贷款公司、互联网金融、财务公司等）或者金融类咨询公司从业经验；3.熟悉信贷、车贷等业务工作流程、标准、规范及相关政策制度；4.有较强的分析能力，注重细节，思维活跃，工作原则性强，有高度的责任心及极强的职业操守；5.工作主动负责，认真仔细，勤勉敬业，善于沟通，有较强的客户服务意识；6.职业操守良好，风险识别敏锐，风险防范与处理能力强；责任心强，思维敏捷，有亲和力，具有高度的团队合作精神和高度的工作热情。胜任能力：1.计划能力：能够合理的制定详细工作计划及分解计划，并追踪实施；2.理解能力：对一般事物本身有较客观的分析，能够抓住问题关键，并形成初步解决方案；能够比较清晰的把握别人的思想；3.沟通能力：能够与他人进行较清晰的思想交流，在书面沟通文法规范、能够抓住重点，让别人易于理解；4.协调能力：对于组织内外部产生的不和谐行为有一定的调节能力，尽量将矛盾消灭在萌芽状态。公司概况：1、位于深圳CBD高档办公场所；2、丰富的企业活动：不定期组织省内外旅游，更有出国旅游机会，不定时聚餐、年会等精彩活动；3、入职五险一金；4、专人健康管理，每年定期体检；5、行业内有竞争力的薪资待遇；6、岗前入职、专业技能等各种提升培训；7、广阔的升职发展空间，明确的职业生涯规划；8、人才推荐奖励（优先人才达到一定数量可开拓团队）。"/>
    <s v="上梅林卓越城2期A栋1907                                                        查看职位地图"/>
    <s v="500-999人"/>
    <s v="民营"/>
    <s v="农/林/牧/渔"/>
    <n v="6000"/>
    <n v="8000"/>
    <n v="3"/>
    <n v="3"/>
    <n v="1"/>
    <n v="4"/>
    <n v="0"/>
    <n v="0"/>
    <n v="7000"/>
    <x v="1"/>
  </r>
  <r>
    <n v="2"/>
    <s v="风控专员"/>
    <s v="五险一金"/>
    <s v="职位月薪"/>
    <s v="5000-8000元/月"/>
    <d v="2018-04-08T09:07:38"/>
    <m/>
    <s v="1-3年"/>
    <s v="本科"/>
    <s v="1人"/>
    <s v="岗位职责：1、负责审核贷款申请人提交的资料完整性和真实性；?2、电核客户资料的真实性，核对申请表填写信息的准确性；?3、对客户背景和重要信息进行第三方核实，分析信用资质，给出审核意见；?4、负责客户资质的审核与监控；?5、配合其他岗位工作优化工作流程。任职要求：1、22-27岁，大专及以上学历，有信贷行业经验优先；2、有较强的责任心，较强的客户服务意识；3、了解信息审核的基本方法，具有一定的风险把控能力，熟悉审核操作流程；4、能力素质要求：工作认真负责、严谨细致、坚持原则。5、较强的逻辑思维能力、分析判断能力；公司亮点：本单位可申请北京市工作居住证"/>
    <s v="北京市海淀e世界大厦A座908室"/>
    <s v="20-99人"/>
    <s v="民营"/>
    <s v="互联网/电子商务"/>
    <n v="5000"/>
    <n v="8000"/>
    <n v="3"/>
    <n v="4"/>
    <n v="1"/>
    <n v="2"/>
    <n v="0"/>
    <n v="0"/>
    <n v="6500"/>
    <x v="1"/>
  </r>
  <r>
    <n v="2"/>
    <s v="风控管理经理"/>
    <s v="创业公司"/>
    <s v="职位月薪"/>
    <s v="15000-30000元/月"/>
    <d v="2018-03-31T12:00:38"/>
    <m/>
    <s v="5-10年"/>
    <s v="本科"/>
    <s v="1人"/>
    <s v="工作内容：1、 对于新能源汽车，分析风险要点，制定相关的风控政策；2、 通过各种渠道和资源，如：第三方数据、征信等，搭建自动审批模型；3、 定期汇总和分析贷款数据，即时提出调整措施，并提出风险预警和建议；4、 与销售部、产品运营部、技术部等保持良好沟通，做好相关维护并解决实际问题；5、 了解风控过程中的相关法律法规，合规和市场风险的议题；6、 完成上级安排的临时任务。职位要求：1、 大学本科及以上学历，金融或相关专业；2、 工作5年以上，其中有3年以上的车贷或相关行业的审批经验；3、 熟悉车贷相关审批流程，有数据分析能力，有一定管理能力；4、 对大数据源有一定程度的认知，参与过自动审批模型的搭建；5、 良好的抗压能力，按照公司的要求完成工作，辅佐上级开展业务。"/>
    <s v="北京市朝阳区联络大厦                                                        查看职位地图"/>
    <s v="100-499人"/>
    <s v="民营"/>
    <s v="汽车/摩托车"/>
    <n v="15000"/>
    <n v="30000"/>
    <n v="5"/>
    <n v="4"/>
    <n v="1"/>
    <n v="3"/>
    <n v="0"/>
    <n v="0"/>
    <n v="22500"/>
    <x v="1"/>
  </r>
  <r>
    <n v="2"/>
    <s v="风控经理"/>
    <s v="五险一金"/>
    <s v="职位月薪"/>
    <s v="15001-20000元/月"/>
    <d v="2018-04-08T09:06:54"/>
    <m/>
    <s v="1-3年"/>
    <s v="本科"/>
    <s v="1人"/>
    <s v="岗位职责：1、负责项目前期风险审查、项目开展期间进行实质风险审查，针对关键风险点采取风控措施；2、 各类项目审查引导，解答业务部门对于各类业务操作过程中的风控要求及问题的咨询；3、 负责内控操作风险梳理与监督检查、外部监管和法律政策关注与解读；4、 对接、同业、监管等外部机构；5、 负责法律文书及合同审查，日常法律事务处理；6、 公司所有法律性文件的起草和审定以及对公司规章制度的审核；7、 根据最新监管要求，提出整改措施或改进意见；8、 对项目开展贷后监管工作，并定期出具贷后监管报告9、 制定部门的工作计划及发展规划，协调公司对部门的资源配置任职要求：1、金融、法律等相关专业本科及以上学历，2年以上相关工作经验；2、做过非上市公司法律尽职调查，熟悉私募股权和私募证券产品设计与发行；3、具备良好的企业运营风险及法务运用知识，具备制度、政策、法律的敏感度及解读能力；4、 熟悉操作风险及法律风险的管理，较强的风险控制意识；5、 熟悉国家金融法律法规和监管政策；6、 具有较强的团队合作、沟通协调能力和职业道德精神；7、 能适应出差者优先工作地址上海市黄浦区九江路686号15楼B/C/D座"/>
    <s v="上海市黄浦区九江路686号15楼B/C/D座"/>
    <s v="20-99人"/>
    <s v="合资"/>
    <s v="互联网/电子商务"/>
    <n v="15001"/>
    <n v="20000"/>
    <n v="3"/>
    <n v="4"/>
    <n v="1"/>
    <n v="2"/>
    <n v="3"/>
    <n v="0"/>
    <n v="17500.5"/>
    <x v="1"/>
  </r>
  <r>
    <n v="2"/>
    <s v="风控信审专员(职位编号：zendaimoney002408)"/>
    <s v="每年多次调薪"/>
    <s v="职位月薪"/>
    <s v="6001-8000元/月"/>
    <d v="2018-04-04T17:33:04"/>
    <m/>
    <s v="不限"/>
    <s v="本科"/>
    <s v="5人"/>
    <s v="岗位职责:1、审核贷款申请人资料是否齐全，判断客户资料真实性；2、按照要求，通过电话、网络途径对贷款申请人进行调查，分析审核贷款人资信条件；3、收集其他必要文件和信息，为信贷决策提供必要的依据；4、完善核审流程，加强信用管理，降低风险及信贷损失；5、在工作中积极提出自己的意见和建议，优化工作流程。任职资格:1、全日制本科及以上学历（优秀应届毕业生或同岗位经验大专学历亦可）；2、具有较强的分析判断能力，逻辑思维能力和较好的沟通技巧；3、有银行/担保公司/小贷公司信贷审批经验（优秀的金融行业从业人员或者应届生也可）；4、具有创新意识，对P2P金融有浓厚兴趣者优先考虑。【岗位晋升】初审专员 终审专员 初级管理组长 部门经理 高层管理（内部晋升机制清晰，终审及以上岗位均内部培养提拔！）"/>
    <s v="上海浦东新区陆家嘴软件园8号楼"/>
    <s v="1000-9999人"/>
    <s v="民营"/>
    <s v="基金/证券/期货/投资"/>
    <n v="6001"/>
    <n v="8000"/>
    <n v="1"/>
    <n v="4"/>
    <n v="5"/>
    <n v="5"/>
    <n v="0"/>
    <n v="1"/>
    <n v="7000.5"/>
    <x v="1"/>
  </r>
  <r>
    <n v="2"/>
    <s v="风控经理"/>
    <s v="五险一金"/>
    <s v="职位月薪"/>
    <s v="20001-30000元/月"/>
    <d v="2018-04-08T09:07:29"/>
    <m/>
    <s v="5-10年"/>
    <s v="本科"/>
    <s v="1人"/>
    <s v="一、任职资格：1.金融、经济、财务和法学等专业本科及以上学历；2.三年以上银行、信托、小贷、互联网金融、股权投资、债权投资等金融相关行业工作经验；3.有律师证或注册会计师证优先；4.擅长尽职调查报告、可行性研究报告等文件撰写优先。二、工作职责：1.主持股权投资、债权投资、商业保理、小贷、互联网金融等业务日常风控工作；2.股权投资、债权投资、商业保理、小贷、互联网金融等的终审审批；3.参与起草、制定公司风控制度、规章制度，有效防范和规避经营风险；4.参与撰写尽职调查报告、可行性研究报告等文件。"/>
    <s v="丰台区南四环西路188号总部广场一区2号楼601室"/>
    <s v="100-499人"/>
    <s v="民营"/>
    <s v="基金/证券/期货/投资"/>
    <n v="20001"/>
    <n v="30000"/>
    <n v="5"/>
    <n v="4"/>
    <n v="1"/>
    <n v="3"/>
    <n v="0"/>
    <n v="1"/>
    <n v="25000.5"/>
    <x v="1"/>
  </r>
  <r>
    <n v="2"/>
    <s v="信审专员/风控专员/初审专员/审核专员7.31(职位编号：zendaimoney002514)"/>
    <m/>
    <s v="职位月薪"/>
    <s v="6001-8000元/月"/>
    <d v="2018-04-04T17:33:09"/>
    <m/>
    <s v="不限"/>
    <s v="本科"/>
    <s v="5人"/>
    <s v="岗位职责:1、审核贷款申请人资料是否齐全，判断客户资料真实性；2、按照要求，通过电话、网络途径对贷款申请人进行调查，分析审核贷款人资信条件；3、收集其他必要文件和信息，为信贷决策提供必要的依据；4、完善核审流程，加强信用管理，降低风险及信贷损失；5、在工作中积极提出自己的意见和建议，优化工作流程。 任职资格:1、全日制本科及以上学历（优秀应届毕业生或同岗位经验大专学历亦可）；2、具有较强的分析判断能力，逻辑思维能力和较好的沟通技巧；3、有银行/担保公司/小贷公司信贷审批经验（优秀的金融行业从业人员或者应届生也可）；4、具有创新意识，对P2P金融有浓厚兴趣者优先考虑。【岗位晋升】初审专员  终审专员  初级管理组长  部门经理  高层管理（内部晋升机制清晰，终审及以上岗位均内部培养提拔！）"/>
    <s v="上海浦东新区陆家嘴软件园8号楼"/>
    <s v="1000-9999人"/>
    <s v="民营"/>
    <s v="基金/证券/期货/投资"/>
    <n v="6001"/>
    <n v="8000"/>
    <n v="1"/>
    <n v="4"/>
    <n v="5"/>
    <n v="5"/>
    <n v="0"/>
    <n v="1"/>
    <n v="7000.5"/>
    <x v="1"/>
  </r>
  <r>
    <n v="2"/>
    <s v="风控总监（P2P）"/>
    <s v="周末双休"/>
    <s v="职位月薪"/>
    <s v="16000-26000元/月"/>
    <d v="2018-04-08T09:14:32"/>
    <m/>
    <s v="5-10年"/>
    <s v="不限"/>
    <s v="1人"/>
    <s v="职责描述：（1）根据公司战略及业务发展要求，构建完善的风险评价及预防体系，全面负责风控管理中心的日常工作；（2）参与及负责公司业务风控体系、信贷审核体系的建立、运行；（3）参与公司拟实施业务的尽职调查，汇总业务的风险控制要点，对拟实施业务提供风险定价意见；（4）公司已实施业务的跟踪管理、风险预警及风险对冲措施的制定实施；（5）负责公司各团队的风险管理培训；（6）负责公司业务及管理并向公司上级汇报。任职要求：（1）35-45岁，大专及以上学历，经济、金融、法律等相关专业；（2）具有3年以上银行或其它规模金融公司信贷审查或风险控制部门经理及以上从业经验；（3）熟悉国家金融法律法规、担保法、公司法、合同法等其他相关法律法规政策，熟练掌握及运用各种风险评估及风险控制工具；（4）有较强的风险意识，较高的信贷项目审核、项目风险化解、项目操作能力，能有效经营、整合、处置风险资产，利用各种有效、合法的手段，保全公司资产维护公司权益；（5）必须是P2P行业从事本岗位的工作者；（6）遵章守纪、爱岗敬业、保守业务机密，廉洁正直，良好的领导能力和团队合作能力。"/>
    <s v="南山区麻雀岭工业区M10栋4A05                                                        查看职位地图"/>
    <s v="20-99人"/>
    <s v="民营"/>
    <s v="互联网/电子商务"/>
    <n v="16000"/>
    <n v="26000"/>
    <n v="5"/>
    <n v="2"/>
    <n v="1"/>
    <n v="2"/>
    <n v="0"/>
    <n v="0"/>
    <n v="21000"/>
    <x v="1"/>
  </r>
  <r>
    <n v="2"/>
    <s v="风控总监"/>
    <s v="五险一金"/>
    <s v="职位月薪"/>
    <s v="20001-30000元/月"/>
    <d v="2018-04-04T10:39:15"/>
    <m/>
    <s v="5-10年"/>
    <s v="本科"/>
    <s v="1人"/>
    <s v="工作职责1、负责建立及完善公司的企业客户准入体系、制度和流程，设计适用于企业消费金融业务的创新型风险评估模型及风控手段2、根据风控部门需要对接外部征信数据源3、负责风险管理部日常管理并监督各业务部门对风控制度及流程的执行情况任职资格：1、本科以上学历，金融、投资、财务、法律管理等相关专业，有CPA/FRM/CFA资格者优先2、具有5年以上金融机构风险管理经验，拥有良好管理和处置风险资产记录者优先3、3年以上风控总监经验，熟悉信用卡/中小企业信贷业务风险定量及定性分析方法论，熟悉信用卡/中小企业信贷业务风控流程及资产处置措施4、人品正直，思维独立，具有良好的职业操守和职业道德"/>
    <s v="北京市东城区东四十条68号平安发展大厦西区3层303                                                        查看职位地图"/>
    <s v="100-499人"/>
    <s v="合资"/>
    <s v="基金/证券/期货/投资"/>
    <n v="20001"/>
    <n v="30000"/>
    <n v="5"/>
    <n v="4"/>
    <n v="1"/>
    <n v="3"/>
    <n v="3"/>
    <n v="1"/>
    <n v="25000.5"/>
    <x v="1"/>
  </r>
  <r>
    <n v="2"/>
    <s v="风控专员"/>
    <s v="交通补助"/>
    <s v="职位月薪"/>
    <s v="6001-8000元/月"/>
    <d v="2018-04-08T08:58:59"/>
    <m/>
    <s v="1-3年"/>
    <s v="大专"/>
    <s v="1人"/>
    <s v="岗位职责：1、熟悉各类银行贷款产品，能针对具体情况给予合理的贷款建议；2、熟悉房地产抵押、质押、公正等业务，审查抵押物及客户资料；3、能独立完成尽职调查及客户协调沟通，并陪同办理相关业务手续；4、制作或更新现有业务流程，提出现有的合理化风控建议。任职要求：1、为人正直，诚意；2、大专及以上学历；3、从事过房产、担保、融资及同行业等风控经验；4、有良好的职业操守与责任心，有团队协作意识。岗位亮点：一家年轻的典当行，一个宽广的平台，一家高速发展的企业，只要你足够优秀，足够努力，在这里，你一定会收获不一样的自己！"/>
    <s v="北京市通州区滨河中路239号运河明珠家园底商源祥达典当行                                                        查看职位地图"/>
    <s v="20人以下"/>
    <s v="民营"/>
    <s v="信托/担保/拍卖/典当"/>
    <n v="6001"/>
    <n v="8000"/>
    <n v="3"/>
    <n v="3"/>
    <n v="1"/>
    <n v="1"/>
    <n v="0"/>
    <n v="1"/>
    <n v="7000.5"/>
    <x v="1"/>
  </r>
  <r>
    <n v="2"/>
    <s v="风控经理（合作机构风控方向）"/>
    <s v="五险一金"/>
    <s v="职位月薪"/>
    <s v="15001-20000元/月"/>
    <d v="2018-04-04T08:50:11"/>
    <m/>
    <s v="3-5年"/>
    <s v="本科"/>
    <s v="1人"/>
    <s v="岗位职责：1.对各类互联网金融机构所提供的合作资料进行分析、评估和审核；2.通过实地调查收集和核实互联网金融机构贷款的初筛、审查、发放、贷后管理及回款控制等所有贷款过程的业务信息，并对贷款业务进行深入的数据分析；3.通过综合考察互联网金融机构的经营状况、风控状况、以及财务情况，形成风控报告；4.对各类互联网金融机构的业务数据和客户数据进行分析挖掘，发现高风险机构存在因素及特征，参与互联网信用风险量化工具（如风险评估模型、评分卡等）的功能优化。任职要求：1.统招本科及以上学历，金融、财务、统计等相关专业；2.具备2年以上在知名银行系消费金融公司、小额信贷机构、以及其它大型互联网金融机构从事信贷产品的风控分析、产品定价、政策管理、或风险建模的工作经验；3.条理清楚，思维敏捷，具有较强的当面沟通能力及文档撰写能力；4.具有高度的敬业精神，意愿在互联网金融风控策略方面学习和创新。"/>
    <s v="北京市海淀区丹棱街1号互联网金融中心25层                                                        查看职位地图"/>
    <s v="100-499人"/>
    <s v="其它"/>
    <s v="基金/证券/期货/投资"/>
    <n v="15001"/>
    <n v="20000"/>
    <n v="4"/>
    <n v="4"/>
    <n v="1"/>
    <n v="3"/>
    <n v="5"/>
    <n v="1"/>
    <n v="17500.5"/>
    <x v="1"/>
  </r>
  <r>
    <n v="2"/>
    <s v="6k起聘金融实习交易员 风控助理双休"/>
    <s v="五险一金"/>
    <s v="职位月薪"/>
    <s v="6001-8000元/月"/>
    <d v="2018-04-07T23:41:11"/>
    <m/>
    <s v="不限"/>
    <s v="大专"/>
    <s v="8人"/>
    <s v="任职要求 ：1、热爱金融行业，有强烈的意愿进入金融投资领域，渴望成为金融职场中的精英一族；2、具有良好的自我学习能力与团队合作精神；3、具有良好的职业操守，有强烈的责任感；4、敢于挑战自我，勇于凭自己的努力和本领获得高收益。工作内容 ：1、为公司的账户进行交易盈利；2、每个月进行交易总结，即时准确汇报公司各项账户信息；3、时刻关注公司账户操作品种的价格变动和相关重要资讯；4、严格执行公司各项制度，并定期整理交易数据，向上级领导账户分析结果；5、按照部门主管的要求进行技术和基本面规律的分析，进行数据的搜集或整理；6、配合其他部门有关工作；7、遵守公司的各项管理制度，承办领导交办的其他工作。素质要求 ：1、大专以上学历，培训期间有大量的空余时间；2、热爱交易、对金融经济知识感兴趣；3、有很强的执行力，自制力强；日常生活有规律、有计划；4、有较强的学习能力，新知识的接受能力；5、抗压能力；6、耐心细致，有责任心，具有保密意识；7、对于基础薄弱或者无经验者有专业的入职培训。8、公司提供良好的晋升机制，表现优异者每三个月进行登记评定。薪资待遇:初级：基本工资6000 + 提成20% + 五险 + 双休 + 奖金中级：基本工资10000 + 提成30% + 五险 + 双休 + 奖金高级：基本工资15000 + 提成40% + 五险 + 双休 + 奖金上班时间：早9晚5 双休直接投递简历，公司会当天审核，审核通过后会通知面试。——————————————公司名称：深圳名瑞德国际金融服务有限公司公司地址：深圳市福田区车公庙中国有色大厦1402乘车路线：地铁1号线 7号线 9号线 11号线 车公庙站D1（或D2）出口即达（中国有色大厦）人事经理：许经理联系电话：15994815730（对职位有疑问或有兴趣者，请积极与HR联系）企业QQ：1051163320@qq.com"/>
    <s v="广东省深圳市福田区车公庙中国有色大厦1402                                                        查看职位地图"/>
    <s v="100-499人"/>
    <s v="股份制企业"/>
    <s v="基金/证券/期货/投资"/>
    <n v="6001"/>
    <n v="8000"/>
    <n v="1"/>
    <n v="3"/>
    <n v="8"/>
    <n v="3"/>
    <n v="4"/>
    <n v="1"/>
    <n v="7000.5"/>
    <x v="1"/>
  </r>
  <r>
    <n v="2"/>
    <s v="风控总监"/>
    <s v="节日福利"/>
    <s v="职位月薪"/>
    <s v="20000-25000元/月"/>
    <d v="2018-04-02T08:59:38"/>
    <m/>
    <s v="5-10年"/>
    <s v="本科"/>
    <s v="1人"/>
    <s v="岗位职责：1、负责进行项目贷前、贷中、贷后风险控制。2、负责协助典当行开展实地尽职调查工作。3、主持及召开项目初审会，参与项目初审全过程，进行项目审核，提出项目潜在风险，有效的把控项目风险。4、建立“典当行存续项目监控台帐”，实施日常的跟踪和监控，及时提醒典当行防范和化解项目风险。5、与对口典当行保持密切联系，提供专业支持。6、按时完成上级领导交办的各项临时性工作。任职要求：1、法律、金融、财务专业本科学历。2、年龄在28岁以上。3、5年以上银行信贷（机构信贷）、项目贷款、资产保全相关从业经历。4、有银行稽核工作经历者，熟悉调查、审批、贷后监管整个流程者优先考虑。5、能够独立完成项目初审工作，具备项目初审委员工作所需能力。"/>
    <s v="浦东新区浦东南路1271号华融大厦1911室"/>
    <s v="100-499人"/>
    <s v="民营"/>
    <s v="信托/担保/拍卖/典当"/>
    <n v="20000"/>
    <n v="25000"/>
    <n v="5"/>
    <n v="4"/>
    <n v="1"/>
    <n v="3"/>
    <n v="0"/>
    <n v="1"/>
    <n v="22500"/>
    <x v="1"/>
  </r>
  <r>
    <n v="2"/>
    <s v="风控专员"/>
    <s v="五险一金"/>
    <s v="职位月薪"/>
    <s v="4001-6000元/月"/>
    <d v="2018-04-07T21:50:40"/>
    <m/>
    <s v="不限"/>
    <s v="不限"/>
    <s v="3人"/>
    <s v="岗位职责：1、负责对疑似风险交易、特约商户资质条件的人工分析和评定，对疑似风险交易商户调查和处理情况进行复核并结案； 2、积极优化风险监控规则，对疑似风险做到及时监控、及时处理； 3、调查、跟踪商户风险案件及相关风险信息，对商户风险案件及相关风险信息进行汇总统计分析；4、根据行业性质及公司业务发展情况，提供风险防范的合理性建议；5、完成上级安排的其它工作。任职要求：1、具备良好的信息采集和分析判断能力，对风险分析有一定的经验及良好的敏锐度；2、具有优秀的分析问题能力、逻辑思维清晰、考虑问题细致周到；3、有较强的工作责任心和事业心、团队精神；4、有银行或第三方支付企业工作经验优先；5、接受节假日值班调休制；6、年龄要求22—30岁。"/>
    <s v="北京市朝阳区东三环中路1号环球金融中心西楼1906室"/>
    <s v="1000-9999人"/>
    <s v="民营"/>
    <s v="互联网/电子商务"/>
    <n v="4001"/>
    <n v="6000"/>
    <n v="1"/>
    <n v="2"/>
    <n v="3"/>
    <n v="5"/>
    <n v="0"/>
    <n v="0"/>
    <n v="5000.5"/>
    <x v="1"/>
  </r>
  <r>
    <n v="2"/>
    <s v="风控总监"/>
    <s v="五险一金"/>
    <s v="职位月薪"/>
    <s v="20001-30000元/月"/>
    <d v="2018-04-08T08:49:51"/>
    <m/>
    <s v="5-10年"/>
    <s v="本科"/>
    <s v="1人"/>
    <s v="【岗位职责】1、负责建立和完善公司风控体系，制定适合本公司的风险管理体系、制度、办法及程序。2、负责组织项目的事前风险审核、事中风险控制、事后风险管控，出具风险评估报告。定期出具公司风险常规管理报告，针对公司即时风险问题，评估风险状态与风险程度，分析风险来源和影响，提供解决方案。3、负责做好向公司CEO的风险提示汇报及问题审议的落实工作；4、及时掌握行业政策、行业状况、市场情况变化，提出相应对策，及时提示潜在业务风险；5、依据年度风险管理评估方案，开展风险管理评价，形成阶段性和年度风险管理评价报告。6、结合公司发展及业务需要，制定公司风控标准，不定期在公司内部开展风险把控培训，增强职员的风险意识。7、负责日常申报项目的风险审查与评估；8.根据需要，参与项目实地考察，拟定调研报告并提出专业性建议；9、组织开展各类风险的识别、衡量、监控、预警与处理的工具、技术、模型研发。【任职要求】1、全日制大学本科及以上学历，经济\金融\法律\财会类专业；2、风控管理部负责人岗位任职3年以上，有汽车消费金融公司/融资租赁公司风险控制工作经验，车商贷相同工作经历优先考虑；3、前瞻性思维：对创新型金融服务行业发展趋势变化敏感，并对可能带来的影响做出初步估计，积极开发应变准备；4、战略规划：研究风控部门未来发展的规律，作出部门发展计划的步骤和框架，并进行可行性分析；5、判断能力：对相关信息进行客观的筛选和综合，建立一个合理的判断和决策的标准；结论与判断保持逻辑上的一致性；6、良好的商业道德和个人职业道德，能承受一定的工作压力，具有强责任感和事业心。7、具有扎实的风险控制相关理论功底，较强的风控体系建设和管理能力，有丰富的风控实操经验和良好的业绩。8、公司可办理北京市工作居住证。"/>
    <s v="中关村e世界财富中心"/>
    <s v="20-99人"/>
    <s v="民营"/>
    <s v="互联网/电子商务"/>
    <n v="20001"/>
    <n v="30000"/>
    <n v="5"/>
    <n v="4"/>
    <n v="1"/>
    <n v="2"/>
    <n v="0"/>
    <n v="0"/>
    <n v="25000.5"/>
    <x v="1"/>
  </r>
  <r>
    <n v="2"/>
    <s v="风控总经理（供应链金融）"/>
    <s v="节日福利"/>
    <s v="职位月薪"/>
    <s v="25000-30000元/月"/>
    <d v="2018-04-02T08:59:38"/>
    <m/>
    <s v="5-10年"/>
    <s v="本科"/>
    <s v="1人"/>
    <s v="岗位职责1、根据总体战略及阶段规划，搭建公司供应链金融风控体系，推动风险管理机制；2、全面负责公司供应链金融风控管理，全面管理并组织风控部的有效运作；3、完善公司风险控制流程，并指导实施；4、控制公司业务风险，预警、发现、处理公司业务各项风险，确保业务良性运转；5、对公司业务进行评审，提出重大风险建议，解决重大风险问题；6、对各业务团队进行风险控制指导与监督。任职条件：1、本科及以上学历，金融类、财经类专业毕业，硕士毕业优先，持有律师资格证、CPA优先；2、8年以上供应链金融风控管理经验，3年以上管理经验；3、有财务、金融或法律等专业知识，熟悉相关法律法规；4、良好的沟通、协调，原则性强，积极主动、认真负责。汇报对象：首席风控官"/>
    <s v="朝阳区东三环北路甲26号博瑞大厦8层"/>
    <s v="100-499人"/>
    <s v="民营"/>
    <s v="信托/担保/拍卖/典当"/>
    <n v="25000"/>
    <n v="30000"/>
    <n v="5"/>
    <n v="4"/>
    <n v="1"/>
    <n v="3"/>
    <n v="0"/>
    <n v="1"/>
    <n v="27500"/>
    <x v="1"/>
  </r>
  <r>
    <n v="2"/>
    <s v="风控专员华壹信融高薪直招风控专员"/>
    <s v="五险一金"/>
    <s v="职位月薪"/>
    <s v="6001-8000元/月"/>
    <d v="2018-04-06T08:01:06"/>
    <m/>
    <s v="不限"/>
    <s v="大专"/>
    <s v="10人"/>
    <s v="薪资待遇：风控专员：底薪6000+%30业绩提成（薪资6000—10000）风控主管：底薪8000+%30业绩提成（薪资8000—15000）风控经理：底薪15000+%30业绩提成（薪资20000—50000）岗位要求:1、为公司账户操作指定风控计划2、每个月进行交易总结，及时准确的向公司汇报各项账户进度。3、时刻关注操作品种的价格变动以及相关重要基本面事件，提前做好风控计划，减少账户风险4、按照各个部门主管的安排，定期整理交易数据，以及账户盈亏状况。5、进行基本面和技术分析，对数据进行收集或者整理。首席风控经理：面谈应聘方式：直接投递简历，公司经过初步筛选会在24小时之内跟您联系。公司地址：北京市朝阳区东大桥春平广场百富国际大厦A座8层8D（地铁6号线A口出，右拐兰州拉面方向走到尽到左拐即到）乘车路线：地铁6号线，东大桥站下"/>
    <s v="北京市朝阳区工体东路20号百富国际大厦A座8层8D"/>
    <s v="100-499人"/>
    <s v="民营"/>
    <s v="基金/证券/期货/投资"/>
    <n v="6001"/>
    <n v="8000"/>
    <n v="1"/>
    <n v="3"/>
    <n v="10"/>
    <n v="3"/>
    <n v="0"/>
    <n v="1"/>
    <n v="7000.5"/>
    <x v="1"/>
  </r>
  <r>
    <n v="2"/>
    <s v="尽调专员/风控助理"/>
    <s v="节日福利"/>
    <s v="职位月薪"/>
    <s v="8000-15000元/月"/>
    <d v="2018-04-07T08:50:16"/>
    <m/>
    <s v="1-3年"/>
    <s v="大专"/>
    <s v="3人"/>
    <s v="岗位职责：1.根据公司要求对企业客户资质进行尽职调查和风险评估。2.负责开展现场尽职调查工作，发现企业隐患风险，确保客户信息真实有效。3.完成项目尽调材料整理及流转。4.撰写尽调报告，提交尽调报告及配套材料。做出初步的风险评估意见。5.协助风险经理开展风险控制工作。任职要求1.金融、财务、会计、投资或法律类相关专业全日制大学专科及以上学历，学生干部、党员优先。2.具备一定的财务知识、金融知识等。3.具备较强的逻辑思维能力、学习能力、沟通协调能力；富有工作热情，执行力强，具备较强抗压能力。4.诚实守信，为人谦逊、具备高度的团队合作精神，能接受出差。"/>
    <s v="北京市海淀区中关村E世界财富中心A座11层1106                                                        查看职位地图"/>
    <s v="100-499人"/>
    <s v="国企"/>
    <s v="基金/证券/期货/投资"/>
    <n v="8000"/>
    <n v="15000"/>
    <n v="3"/>
    <n v="3"/>
    <n v="3"/>
    <n v="3"/>
    <n v="6"/>
    <n v="1"/>
    <n v="11500"/>
    <x v="1"/>
  </r>
  <r>
    <n v="2"/>
    <s v="风控经理"/>
    <s v="节日福利"/>
    <s v="职位月薪"/>
    <s v="5000-9000元/月"/>
    <s v="0002-01-01 00:00:00"/>
    <m/>
    <s v="3-5年"/>
    <s v="大专"/>
    <s v="7人"/>
    <s v="岗位职责：1、协助门店经理管理门店日常运营听从总部安排；2、对接门店与总部风控部门，做好业务审核；3、对门店客服及权证人员的管理及调动；4、部门日常管理及产品宣导配合门店经理研发产品；5、负责门店前线人员招聘计划落实和面试审核、团队建设、绩效管理、技能培训。任职要求：1、 25-35岁，大学专科以上学历，管理、营销或金融专业优先，可接受外派；2、 五年以上金融行业工作经验，两年以上风控管理工作经验者优先；3、 良好的团队协作能力、管理能力，有很好的抗压能力；4、 勤奋、有强烈的进取心，沟通表达能力强。"/>
    <s v="上海市、杭州市、苏州市、宁波市、太原市、天津市、北京市"/>
    <s v="500-999人"/>
    <s v="民营"/>
    <s v="信托/担保/拍卖/典当"/>
    <n v="5000"/>
    <n v="9000"/>
    <n v="4"/>
    <n v="3"/>
    <n v="7"/>
    <n v="4"/>
    <n v="0"/>
    <n v="1"/>
    <n v="7000"/>
    <x v="1"/>
  </r>
  <r>
    <n v="2"/>
    <s v="风控专员"/>
    <s v="五险一金"/>
    <s v="职位月薪"/>
    <s v="8001-10000元/月"/>
    <d v="2018-04-08T09:43:01"/>
    <m/>
    <s v="1-3年"/>
    <s v="大专"/>
    <s v="3人"/>
    <s v="岗位职责：1、协助业务人员对业务进行尽职调查；2、定期开展内部风控检查工作；3、审核业务底稿，出具初步风险意见，对可能出现风险点进行揭示；4、协助落实抵押公证手续，确保过程的真实、合法、有效性；5、参与风控制度的制定及创新。任职要求：1、具备1年以上银行、小贷、担保等金融或类金融行业工作经验，具有授信、尽调等风控岗位工作经历的优先；2、熟悉金融及相关行业政策法规，具有较强的风险识别、把控能力；3、具有良好的沟通协调能力，良好的团队合作及开拓创新精神；4、道德品质好，为人正派，具有良好的职业道德和行为规范。"/>
    <s v="北京市朝阳区曙光西里甲5号凤凰置地广场A座2603"/>
    <s v="20-99人"/>
    <s v="股份制企业"/>
    <s v="银行"/>
    <n v="8001"/>
    <n v="10000"/>
    <n v="3"/>
    <n v="3"/>
    <n v="3"/>
    <n v="2"/>
    <n v="4"/>
    <n v="0"/>
    <n v="9000.5"/>
    <x v="1"/>
  </r>
  <r>
    <n v="2"/>
    <s v="风控"/>
    <s v="不加班"/>
    <s v="职位月薪"/>
    <s v="4001-6000元/月"/>
    <d v="2018-04-08T09:34:16"/>
    <m/>
    <s v="1-3年"/>
    <s v="大专"/>
    <s v="2人"/>
    <s v="岗位职责：1.通过Excel汇总客户信息及销售业绩；2.合同的校对；3.对当月到期客户信息及相关数据整理。任职资格：1.大专及以上学历，?2.1~3年文员工作经验优先；3.熟练掌握各种办公软件，Excel，World等；薪资福利：1.上下班时间：早9晚6，周末双休，节假日休息。2.薪资4K-5K。3.公司定期组织员工出游，生日会，聚餐等。"/>
    <s v="北京市朝阳区西大望路蓝堡国际中心1座31层                                                        查看职位地图"/>
    <s v="500-999人"/>
    <s v="民营"/>
    <s v="基金/证券/期货/投资"/>
    <n v="4001"/>
    <n v="6000"/>
    <n v="3"/>
    <n v="3"/>
    <n v="2"/>
    <n v="4"/>
    <n v="0"/>
    <n v="1"/>
    <n v="5000.5"/>
    <x v="1"/>
  </r>
  <r>
    <n v="2"/>
    <s v="零售信贷风控分析员"/>
    <s v="五险一金"/>
    <s v="职位月薪"/>
    <s v="8001-10000元/月"/>
    <d v="2018-04-08T09:35:38"/>
    <m/>
    <s v="1-3年"/>
    <s v="本科"/>
    <s v="1人"/>
    <s v="岗位职责：通过数据分析以及建模技术对公司产品的各类信贷风险进行识别与预测。了解市场需求，业务流程与风险特征，通过收益与风险的综合评估，制定并优化业务操作流程。具体工作包括：· 数据分析：完成各类统计分析并能有效地分析和处理大型数据。能够运用各类数学工具进行产品分析，特征提取，以及人物画像等。· 策略与政策：在平衡收益及风险的基础上，建议信贷审批和催收的政策及流程。· 各类报表及文档准备：日常报表的生成以及流程优化；各类与信贷风控政策相关的报告，需要展示相关收益并说服相关内外部相关人员。要求：· 本科（以上）学历，主修数学、统计学、经济学、金融学等相关专业。· 可接受应届毕业生。有1-2年数据分析、数据挖掘相关的工作经验优先考虑，行业包括银行、第三方支付、信用卡、互联网等。· 掌握SAS, SQL等相关统计软件。"/>
    <s v="上海市浦东新区浦明路160号财富广场F座                                                        查看职位地图"/>
    <s v="500-999人"/>
    <s v="合资"/>
    <s v="基金/证券/期货/投资"/>
    <n v="8001"/>
    <n v="10000"/>
    <n v="3"/>
    <n v="4"/>
    <n v="1"/>
    <n v="4"/>
    <n v="3"/>
    <n v="1"/>
    <n v="9000.5"/>
    <x v="1"/>
  </r>
  <r>
    <n v="2"/>
    <s v="风控经理"/>
    <s v="五险一金"/>
    <s v="职位月薪"/>
    <s v="30001-50000元/月"/>
    <d v="2018-04-04T13:00:07"/>
    <m/>
    <s v="5-10年"/>
    <s v="本科"/>
    <s v="1人"/>
    <s v="岗位职责：1、负责风控部工作及团队建设； 2、负责公司租赁业务运营风险管理。规划设计租赁业务风险管理框架、制度、流程，组织设计和建立租前、租后风险控制管理工具，制定风险管理各项制度和岗位职责，并组织实施； 3、负责租赁项目的尽职调查，项目评审工作。对业务部门申报的租赁项目进行数据采集、资信评估，提出风险防范措施，提交评审报告； 4、对需提交项目评审委员会审核的项目，根据公司项目评审要求，准备相应项目的评审资料； 5、组织部门人员对项目操作执行的各个环节进行监控，对业务运营过程中的潜在风险，提出风险控制建议供公司管理层决策； 6、关注经济金融信息，研究分析融资租赁行业相关政策、法律法规，监督分析公司租赁业务运作及管理状况，不断补充完善风险控制操作规范； 7、承担培训职责，对业务人员进行专业培训和辅导，提高业务人员的工作技能和方法，提高应对风险的能力。任职要求：1、大学本科或以上学历,金融、投资、财会、法律等相关专业优先； 2、有融资租赁、银行、证券、投行、审计等金融机构8 年以上相关工作经历，熟悉融资租赁业务整体运营过程，3 年以上主管融资租赁公司项目评审及风险控制运营经验； 3、熟悉融资租赁行业及市场，对行业业务模式及项目评审标准有准确的把握，熟悉租赁业务相关法规，能及时提出项目运行过程中各类问题的解决方案； 4、工作责任心强，具有团队合作精神、良好的沟通和协作能力，有较强的组织领导和管理能力； 5、有CPA和律师资格的优先考虑； 6、具备良好的个人信用和行业口碑； 7、工作地点：北京。"/>
    <s v="北京市海淀区清华大学东门unis大楼"/>
    <s v="100-499人"/>
    <s v="国企"/>
    <s v="基金/证券/期货/投资"/>
    <n v="30001"/>
    <n v="50000"/>
    <n v="5"/>
    <n v="4"/>
    <n v="1"/>
    <n v="3"/>
    <n v="6"/>
    <n v="1"/>
    <n v="40000.5"/>
    <x v="1"/>
  </r>
  <r>
    <n v="2"/>
    <s v="银行风控员/催收员(5险1金,6-20k)"/>
    <s v="节日福利"/>
    <s v="职位月薪"/>
    <s v="6001-8000元/月"/>
    <d v="2018-04-08T09:50:11"/>
    <m/>
    <s v="1-3年"/>
    <s v="不限"/>
    <s v="10人"/>
    <s v="深圳市金融联信息咨询集团公司成立于2003年7月，总部在深圳，主要为银行、大型金融机构提供代理催缴服务及相关的信用管理服务.公司为员工提供舒适，和谐的工作环境和公平的发展机会.人尽其才，期待能给每一位员工提供完善的福利，和广阔的空间，良好职业规划. 招聘岗位：风控专员（催收岗）职责表述：1·对银行委托案件进行电话提醒服务，指导客户合理还款，帮助客户维护个人信用；2.通过电话催收方式或上门方式对信用卡，小额信贷逾期严重的客户进行催收；岗位要求：1、不看学历，只要能力和良好的品德。2、条理清晰，思维敏捷，良好的沟通力和说服力，做事果断，抗压性强，能吃苦，服从性良好。3、电脑操作熟练，熟悉电脑打字。4、熟悉银行信用卡业务者或有司法工作经历者更佳。薪酬福利：员工收入：平均收入可达6k~7k，上不封顶。员工福利：无责任底薪+高提成+五险+带薪年假+旅游+员工体检+年终奖+优秀员工晋升空间面试及工作地点：联 系 人：郑小姐联系电话：18825125985工作地点：广州市天河东路67号丰兴广场A座801-805"/>
    <s v="广州市天河东路67号丰兴广场A座801-805层                                                        查看职位地图"/>
    <s v="1000-9999人"/>
    <s v="民营"/>
    <s v="基金/证券/期货/投资"/>
    <n v="6001"/>
    <n v="8000"/>
    <n v="3"/>
    <n v="2"/>
    <n v="10"/>
    <n v="5"/>
    <n v="0"/>
    <n v="1"/>
    <n v="7000.5"/>
    <x v="1"/>
  </r>
  <r>
    <n v="2"/>
    <s v="华壹直招风控专员"/>
    <s v="五险一金"/>
    <s v="职位月薪"/>
    <s v="8001-10000元/月"/>
    <d v="2018-04-06T14:43:25"/>
    <m/>
    <s v="1-3年"/>
    <s v="大专"/>
    <s v="10人"/>
    <s v="薪资待遇：风控专员：底薪6000+ 30%业绩提成（薪资6000—10000）风控主管：底薪8000+ 30%业绩提成（薪资8000—15000）风控经理：底薪15000+ 30%业绩提成（薪资20000—50000）首席风控经理：面谈岗位要求:1、为公司账户操作指定风控计划2、每个月进行交易总结，及时准确的向公司汇报各项账户进度。3、时刻关注操作品种的价格变动以及相关重要基本面事件，提前做好风控计划，减少账户风险4、按照各个部门主管的安排，定期整理交易数据，以及账户盈亏状况。5、进行基本面和技术分析，对数据进行收集或者整理。任职要求：1、大专及以上学历，金融专业优先，培训期间有大量的空余时间；2、热爱金融、对金融经济知识感兴趣；3、有很强的执行力，自制力强，日常生活有规律、有计划；4、有较强的学习能力和新知识的接受能力；5、有抗压能力；6、耐心细致，有责任心，具有保密意识；7、对于基础薄弱或者无经验者有专业的入职培训；8、年龄在20—40周岁均可。应聘方式：1、直接投递简历，公司经过初步筛选会在24小时之内跟您联系。2、联系人事经理：王 17778134116公司地址：北京市朝阳区东大桥春平广场百富国际大厦A座8层8D（地铁6号线A口出，右拐兰州拉面方向走到尽到左拐即到）"/>
    <s v="北京市朝阳区工体东路20号百富国际大厦A座8层8D"/>
    <s v="100-499人"/>
    <s v="民营"/>
    <s v="基金/证券/期货/投资"/>
    <n v="8001"/>
    <n v="10000"/>
    <n v="3"/>
    <n v="3"/>
    <n v="10"/>
    <n v="3"/>
    <n v="0"/>
    <n v="1"/>
    <n v="9000.5"/>
    <x v="1"/>
  </r>
  <r>
    <n v="2"/>
    <s v="风控专员"/>
    <s v="节日福利"/>
    <s v="职位月薪"/>
    <s v="3000-5000元/月"/>
    <d v="2018-04-02T16:09:49"/>
    <m/>
    <s v="不限"/>
    <s v="本科"/>
    <s v="5人"/>
    <s v="1、日常交易各环节的风险控制工作；实时监控交易风险，并进行相应处理；2、对交易监控中发现的风险问题、风险信息及时汇报；3、交易风险事故处理及后续处理结果的汇报工作；4、负责日常数据的统计及整理，负责客户持仓及资金的日常结算；5、为客户提供投资与风险控制咨询服务。任职要求：1、本科在校生，男（大三、大四均可），金融、经济专业优先；2、较强的风险意识、风险识别能力和管理能力，积极主动，反应灵敏，对数字敏感，有一定心理承受能力和较强的应变能力，3、可配合中晚班轮值；4、熟悉股票、期货市场，人品端正，具有较强服务意识，较好的沟通能力"/>
    <s v="上海杨浦区大连路990号602"/>
    <s v="20-99人"/>
    <s v="民营"/>
    <s v="计算机软件"/>
    <n v="3000"/>
    <n v="5000"/>
    <n v="1"/>
    <n v="4"/>
    <n v="5"/>
    <n v="2"/>
    <n v="0"/>
    <n v="0"/>
    <n v="4000"/>
    <x v="1"/>
  </r>
  <r>
    <n v="2"/>
    <s v="风控合规部副部长"/>
    <s v="年底双薪"/>
    <s v="职位月薪"/>
    <s v="20001-30000元/月"/>
    <d v="2018-04-08T08:42:21"/>
    <m/>
    <s v="5-10年"/>
    <s v="硕士"/>
    <s v="1人"/>
    <s v="岗位主要职责：（一）部门管理类职责1.负责协助部门负责人制定本部门职责范围内的管理规章制度，并根据公司业务发展适时修订相关管理规章制度。2.负责协助部门负责人进行部门岗位设计，制定岗位工作要求，编写和修订岗位说明书。3.负责根据公司发展及时提出部门职责及人员配置调整申请。4.参与本部门人员的招聘、选拔、推荐和职前、在职培训、绩效考核等工作。5.协助部门负责人编写部门工作计划及总结，并组织开展部门工作。6.按照公司预算，严格控制本部门费用支出。7.协助监督指导本部门内部资料、文档的保管及更新。8.协助负责本部门的团队建设工作，不断营造良好向上的工作氛围。　（二）风险管理类职责9.协助部门负责人拟订和组织实施公司风险管理工作。10.协助部门负责人开展投资业务合规风险管控工作，包括投资业务关键节点专项风险控制，以及投资全流程风险跟踪。11.协助部门负责人组织协调全面风险管理日常工作，指导、监督有关职能部门、各业务单位以及分子公司开展全面风险管理工作。12.协助部门负责人组织开展公司全面风险管理体系的评估及跟踪整改工作。13.协助部门负责人组织开展公司全面风险管理的改进研究工作。14.协助部门负责人组织编制公司年度全面风险管理工作报告。15.协助部门负责人归口审核公司的授权管理工作。　　（三）法律事务管理类职责16.协助部门负责人组织拟订公司法务管理工作制度和业务流程。17.协助参与公司的分立、合并、破产、解散、投融资、担保、租赁、产权转让、招投标及改制、重组、上市等重大经济活动，提出法律专业意见。18.协助部门负责人协调解决公司有关法律事务、法律纠纷处理相关工作。19.协助部门负责人审核公司重要的规章制度。20.协助部门负责人定期对公司合同的执行情况进行监督。21.协助部门负责人组织开展外部法律支持联络。任职要求：1．5年以上工作经验；2. 学历：硕士及以上；3、法律类相关专业；4．有投资、金融类公司从业经验者优先；5．思维严谨，具备较强的逻辑分析能力、口头及文字表达能力和沟通协调能力；6．工作认真细致，责任心强，做事有条理，具有良好的团队协作精神；7．身体健康，具有良好的政治素质"/>
    <s v="北京市丰台区六里桥南里甲9号"/>
    <s v="20-99人"/>
    <s v="国企"/>
    <s v="基金/证券/期货/投资"/>
    <n v="20001"/>
    <n v="30000"/>
    <n v="5"/>
    <n v="5"/>
    <n v="1"/>
    <n v="2"/>
    <n v="6"/>
    <n v="1"/>
    <n v="25000.5"/>
    <x v="1"/>
  </r>
  <r>
    <n v="2"/>
    <s v="风控专员"/>
    <s v="创业公司"/>
    <s v="职位月薪"/>
    <s v="8001-10000元/月"/>
    <d v="2018-04-08T09:46:07"/>
    <m/>
    <s v="1-3年"/>
    <s v="本科"/>
    <s v="1人"/>
    <s v="【岗位职责】1、协助建立风险控制管理体系，参与建设投资风险审批流程；2、负责项目投资的尽职调查，对项目中涉及的财务问题进行研究，综合评估分析项目并撰写可行性分析报告或投资建议书，尽调报告等；3、负责股权投资业务的合规风险、市场风险及操作风险的日常监督和分析、跟进工作；4、参与投资项目的尽职调查，并对相关风险事项出具评估报告，对投资项目的投资建议报告等相关文件进行合规审核；5、参与已投项目的投后管理工作，负责项目资料文件的归档审核，并定期出具项目运营及风险评估报告；6、项目投资、风险控制等其他相关工作事项。【任职要求】1、30岁以下，全日制本科以上学历，会计专业，通过中级会计师考试者优先；2、2年以上金融行业风险控制工作经验，曾任职于大型金融机构，曾参与IPO或新三板挂牌项目运作的优先考虑；3、责任心强，工作认真细致，有良好的自我学习能力及知识更新能力，具有良好的团队协作能力，具有良好的沟通能力；4、有对金融行业强烈的创业激情，愿与公司一同成长；5、能适应工作需要出差。"/>
    <s v="福田保税区市花路1号深圳金融科技创新中心                                                        查看职位地图"/>
    <s v="20人以下"/>
    <s v="民营"/>
    <s v="基金/证券/期货/投资"/>
    <n v="8001"/>
    <n v="10000"/>
    <n v="3"/>
    <n v="4"/>
    <n v="1"/>
    <n v="1"/>
    <n v="0"/>
    <n v="1"/>
    <n v="9000.5"/>
    <x v="1"/>
  </r>
  <r>
    <n v="2"/>
    <s v="新媒体风控专员"/>
    <s v="周末双休"/>
    <s v="职位月薪"/>
    <s v="3000-5000元/月"/>
    <d v="2018-04-08T09:11:58"/>
    <m/>
    <s v="不限"/>
    <s v="大专"/>
    <s v="1人"/>
    <s v="职位描述：1、负责对公司新媒体资源（如微信公众号、客服微信）的运营进行监管、审计；2、负责对新媒体资源进行管理和服务，包括：新媒体资源新建、变更、注销的登记；对运营奖惩的管理；协助进行公众号迁移等手续；3、对公司的新媒体数据进行分析报告。职位要求：1、大专以上学历；2、熟练掌握Excel、Word、PPT等软件；3、认真负责、性格外向，擅长与人沟通，团队协作能力强；4、写作能力、语言表达能力强。5、对新媒体包括微信公众号运营熟悉或有意愿学习和发展。"/>
    <s v="海珠区新港东路1068号中洲中心北塔2606房。                                                        查看职位地图"/>
    <s v="100-499人"/>
    <s v="民营"/>
    <s v="互联网/电子商务"/>
    <n v="3000"/>
    <n v="5000"/>
    <n v="1"/>
    <n v="3"/>
    <n v="1"/>
    <n v="3"/>
    <n v="0"/>
    <n v="0"/>
    <n v="4000"/>
    <x v="1"/>
  </r>
  <r>
    <n v="2"/>
    <s v="风控专员(信审方向）"/>
    <s v="五险一金"/>
    <s v="职位月薪"/>
    <s v="6001-8000元/月"/>
    <d v="2018-04-04T08:50:18"/>
    <m/>
    <s v="1-3年"/>
    <s v="本科"/>
    <s v="1人"/>
    <s v="岗位职责： 1、审核客户提供的贷款申请资料，通过电话及多种方式对信息进行排查，确保客户提供信息的真实有效，记录审查结果。2、根据监管及我司的信贷政策相关规定，负责对信审审核流程中的各环节进行审核、复查和优化等工作；3、 及时发现并总结信贷审批的风险漏洞，为信贷政策的修订提供依据；4、 定期总结审批过程中发现的问题，减少流程中的风险，提出有效的改善建议，完善和优化信贷审批流程和制度；5、 负责协调各项信贷风险数据的收集、测算和分析，编制信审分析报告，向上级报告风险状况和信审管理建设情况；6、 建立完善公司相关行业客户信用评级模型，协助进行公司风险管理体系的持续优化。任职要求： 1、全日制本科（含）以上学历，经济学、金融、法律、信用管理、风险等相关专业；2、1年以上金融行业信用贷款审批经验，具有信贷调查、信贷审批、风险分析或风险管理经验优先；3、良好的风险合规意识，丰富的个人信贷专业知识，熟悉国家信贷政策，能准确发现贷款申请存在的合规风险；4、思路清晰，诚实守信，能够承受高强度工作压力。"/>
    <s v="北京市海淀区丹棱街1号互联网金融中心25层                                                        查看职位地图"/>
    <s v="100-499人"/>
    <s v="其它"/>
    <s v="基金/证券/期货/投资"/>
    <n v="6001"/>
    <n v="8000"/>
    <n v="3"/>
    <n v="4"/>
    <n v="1"/>
    <n v="3"/>
    <n v="5"/>
    <n v="1"/>
    <n v="7000.5"/>
    <x v="1"/>
  </r>
  <r>
    <n v="2"/>
    <s v="风控负责人（深圳）"/>
    <s v="节日福利"/>
    <s v="职位月薪"/>
    <s v="8000-16000元/月"/>
    <d v="2018-04-08T11:01:24"/>
    <m/>
    <s v="3-5年"/>
    <s v="本科"/>
    <s v="1人"/>
    <s v="岗位职责：1.负责公司的风险管理工作。根据行业和国资监管规定，建立公司风控体系、风控制度（含风险预警制度和预警指标体系等），组建风控团队；2.负责对并购、基金等项目进行风控评估，审查项目可行性及相关合同、文件，协助公司甄别具体项目的行业风险，评估业务风险控制的有效性并出具风险评估意见书，对相应风险管理提出建议，出现风险事件及时提出解决方案；3.随时关注国家政策、法律法规及相关行业的变化，对业务体系和风控制度进行改善；4.参与项目投后管理、投后评价及风险管控工作，开展项目持续性管理及监控检查，分析和评估项目风险；5.日常监控各下属金融机构的风险管理指标，了解最新项目情况，动态监测项目风险，定期对潜在重大风险进行报告，对突发风险事件进行及时报告，提出干预或调整意见。任职要求：1.经济金融相关专业，本科以上学历；2.年龄45周岁以下，10年以上基金、信托、银行信审或投资管理相关工作经历，5年以上风险管理负责人工作经验。通过基金从业资格考试（含科目三；私募股权基金）。有创投基金及并购基金从业经验者优先；3.熟悉主要经济政策、法律法规、行业和国资监管政策，熟悉企业风险控制流程，具有较强的逻辑推理能力、分析评估和判断能力；4.具有较强的数据分析和财务分析能力，在创投及并购项目的稽核、风险分析、风险审查、风险管理方面有丰富实践经验；5.敬业精神强、事业心强、抗压能力强，具有高度的责任心和良好的职业道德操守。有良好的文字写作能力。"/>
    <s v="深圳市福田区金田路4028号荣超经贸中心3709                                                        查看职位地图"/>
    <s v="1000-9999人"/>
    <s v="民营"/>
    <s v="基金/证券/期货/投资"/>
    <n v="8000"/>
    <n v="16000"/>
    <n v="4"/>
    <n v="4"/>
    <n v="1"/>
    <n v="5"/>
    <n v="0"/>
    <n v="1"/>
    <n v="12000"/>
    <x v="1"/>
  </r>
  <r>
    <n v="2"/>
    <s v="风控专员"/>
    <s v="14薪"/>
    <s v="职位月薪"/>
    <s v="10000-18000元/月"/>
    <d v="2018-04-08T09:17:56"/>
    <m/>
    <s v="1-3年"/>
    <s v="大专"/>
    <s v="1人"/>
    <s v="岗位职责：1. 负责制定和落实有关基金运作的风控制度，建立与完善基金运作业务风险管理及分析体系；2. 通过系统监控或其他方式对投资组合运作进行事前、事中以及事后监督和管控；3. 参与分析各类投资组合风险特性，编制定期或不定期风险报表、绩效归因分析报告、公平交易分析报告。4. 针对业务部门风险，提出具体风险应对措施的建议，为一线业务人员提供风险管理咨询和指导；协助其他部门出具有关风险管理信息。任职要求：1、基金行业2年及以上投资风险管理经验；2、能熟练运用风险识别、评估和控制的各种方法，对公司各类风险进行管理指导。熟悉风险管理工具开发相关知识；3、做事细心认真，责任心强，具备良好的沟通、语言表达和协作能力。"/>
    <s v="深圳市福田区富德生命保险大厦3406"/>
    <s v="100-499人"/>
    <s v="国企"/>
    <s v="基金/证券/期货/投资"/>
    <n v="10000"/>
    <n v="18000"/>
    <n v="3"/>
    <n v="3"/>
    <n v="1"/>
    <n v="3"/>
    <n v="6"/>
    <n v="1"/>
    <n v="14000"/>
    <x v="1"/>
  </r>
  <r>
    <n v="2"/>
    <s v="风控初审"/>
    <s v="五险一金"/>
    <s v="职位月薪"/>
    <s v="7000-9000元/月"/>
    <d v="2018-04-04T08:50:18"/>
    <m/>
    <s v="1-3年"/>
    <s v="本科"/>
    <s v="1人"/>
    <s v="岗位职责：1、根据各渠道、各城市的进件材料清单对借款人申请材料的真实性、完整性进行审核；2、对借款人及抵押物资质进行审核，判断抵押物及借款人信用情况；3、对房抵贷借款人的社会信用情况进行审核；4、通过多种手段对预抵押房产进行估值5、通过资料审核、第三方查询、电话核实等方式，确认客户资质及风险因素，并将详细审批意见，提交至复审。任职资格:1、本科及以上学历，经济、会计、金融或相关专业者优先；2、2年以上工作经验，有1年以上的审批工作经验，金融风险管理或相关工作经验者；3、责任心强，工作细致，有耐心，能够承受工作压力；4、具备良好的沟通能力、学习能力，较强的服务意识，独立判断能力和团队合作精神。"/>
    <s v="北京市海淀区丹棱街1号互联网金融中心25层                                                        查看职位地图"/>
    <s v="100-499人"/>
    <s v="其它"/>
    <s v="基金/证券/期货/投资"/>
    <n v="7000"/>
    <n v="9000"/>
    <n v="3"/>
    <n v="4"/>
    <n v="1"/>
    <n v="3"/>
    <n v="5"/>
    <n v="1"/>
    <n v="8000"/>
    <x v="1"/>
  </r>
  <r>
    <n v="2"/>
    <s v="法务/风控经理"/>
    <s v="五险一金"/>
    <s v="职位月薪"/>
    <s v="10001-15000元/月"/>
    <d v="2018-04-08T08:12:01"/>
    <m/>
    <s v="5-10年"/>
    <s v="本科"/>
    <s v="3人"/>
    <s v="任职要求：1、全日制本科以上学历；2、通过国家司法考试，从事法律工作5年以上，有企业法务工作经验或执业律师经历；3、擅长民事、商务非诉讼法律业务，对国民经济各行业有充分的认知，对企业运营有深刻的了解；对国民经济各行业有基本认识，对企业运营有较深的了解，较强的沟通协调能力，较强的语言表达能力和法律文件撰写能力；4、能够独立承担企业全过程法务工作，包括但不限于公司设立、股权架构、业务合同、劳动人事、知识产权、风险防范、商务谈判等；熟悉合同法、公司法、经济法、商法、诉讼法等基本法律法规，能够独立办理一般性民商事非诉法律事务，能够独立解答法律咨询，协助法务经理办理重大民商事非诉法务事务；5、在股权投融资、网络平台合作、并购重组、涉外业务、项目开发建设等领域有专长者，公司将给予重用；6、思维缜密，工作控制及执行能力强，有较强的分析判断能力和解决问题的能力，文字功底好，亲和力、判断能力、决策能力、计划能力、谈判能力强，能够尽职尽责，保质保量完成公司交办的所有工作；7、为人正直，遵守法律工作职业道德，爱岗敬业，具备很强的团队合作精神，善于学习，能够承受工作压力。服从管理，学习能力强，有上进心，为人正直，遵守具备团队合作精神，能够承受工作压力；8、能适应加班出差。主要职责如下： 1、研究集团公司生产经营管理相关的法律、法规、政策，对集团公司重要经营决策和重大经济活动提出法律意见，为集团公司日常经营管理提供法律保障。 2、负责起草或参与制订并汇编整理集团公司规章制度，审查其合法、合规性。 ? ? ?3、负责集团公司知识产权保护的法律事务。 ?4、负责集团公司涉及诉讼、仲裁、复议、听证、公证、鉴证等诉讼或非诉讼事务。 5、 负责集团公司本土公司新设、变更等登记事务；协助外部项目公司新设、变更法律事务。 6、 审查集团公司经济合同,并起草重大合同；参与招投标工作，审核招投标法律文书。 7、 提供与集团公司生产经营有关的法律咨询，负责或配合有关部门对职工进行法制宣传教育。 ?8、指导和协助控股子公司的法律事务，协助审核其规章制度的合法、合规性。 ?9、 认真执行公司各项规章制度和工作程序，服从上级指挥和有关人员的监督检查，保质保量按时完成工作任务。 ?10、 办理公司的清欠工作，书写相关报告，并上报公司领导，须以法律手段解决时，负责相关资料的调查、取证工作，做到准确真实。对清欠工作中暴露出的公司经营问题，要认真分析，总结写出报告并上报总经办及总经理。11、正确依据证照申办有关法规和政府有关职能部门的文件精神，办理证照申办和年检，使企业合法经营的手续齐全，做到及时、准确。12、学习相关法律、法规文件，提高业务水平。积极参加培训活动，努力钻研本职工作，主动提出合理化建议。13、完成集团公司领导交办的其它法律事务。"/>
    <s v="北京市海淀区西三环北路87号国际财经中心 A座1303室                                                        查看职位地图"/>
    <s v="20-99人"/>
    <s v="国企"/>
    <s v="媒体/出版/影视/文化传播"/>
    <n v="10001"/>
    <n v="15000"/>
    <n v="5"/>
    <n v="4"/>
    <n v="3"/>
    <n v="2"/>
    <n v="6"/>
    <n v="0"/>
    <n v="12500.5"/>
    <x v="1"/>
  </r>
  <r>
    <n v="2"/>
    <s v="引导基金风控主管"/>
    <m/>
    <s v="职位月薪"/>
    <s v="13333-21666元/月"/>
    <d v="2018-04-08T09:16:20"/>
    <m/>
    <s v="3-5年"/>
    <s v="本科"/>
    <s v="1人"/>
    <s v="1、对子基金设立方案的合法合规性进行审查；2、对子基金设立合伙协议、托管协议的合法合规性进行审查3、对公司直投项目的法律合规性进行审查；4、负责建立业务风险追偿机制，保证风险追偿措施与办法的合法性、有效性，组织实施投资资金的追偿及资产处置；5、引导基金的其他相关法律事务；6、公司安排的其他工作。任职资格：1、全日制本科及以上学历，法学等相关专业；2、具有3年以上金融经济领域法律工作经验；3、熟悉股权投资等金融领域法律法规，具有较强的分析判断能力及沟通协调能力；4、持有律师资格证或通过国家司法考试者等资格者优先考虑。"/>
    <s v="深圳市龙华新区梅龙大道98号国鸿工业区1栋607                                                        查看职位地图"/>
    <s v="500-999人"/>
    <s v="国企"/>
    <s v="房地产/建筑/建材/工程"/>
    <n v="13333"/>
    <n v="21666"/>
    <n v="4"/>
    <n v="4"/>
    <n v="1"/>
    <n v="4"/>
    <n v="6"/>
    <n v="0"/>
    <n v="17499.5"/>
    <x v="1"/>
  </r>
  <r>
    <n v="2"/>
    <s v="金融风控产品经理"/>
    <m/>
    <s v="职位月薪"/>
    <s v="20000-40000元/月"/>
    <d v="2018-04-08T08:11:04"/>
    <m/>
    <s v="3-5年"/>
    <s v="本科"/>
    <s v="1人"/>
    <s v="工作职责：1、参与风险控制系统产品的架构设计和功能建设，建立健全现有风险防控机制和体系，推动风控系统功能优化、迭代；2、参与产品和项目风险评估，提供风控意见和风控系统功能支持，提升风控运营效率、控制金融业务风险，保障交易安全；3、根据消费金融、现金贷风险管理业务及策略需要完成新产品概念设计，明确需求优先级，输出产品需求分析文档、主体业务流程、各阶段功能清单，结合产品制定相关需求落地方案；4、负责产品或需求的原型设计、业务流程整理、RPD编写，并能详细的演示和讲解；任职资格：1、本科及以上学历，3年以上贷款公司（小贷公司，典当行，融资担保公司等）或银行贷款部门工作经验，熟悉贷款公司各个工作环节，在贷款公司做过高级产品经理的优先考虑；2、熟悉风险管理相关理论知识，对反欺诈、反作弊、互联网金融贷前及贷中风控策略、账户安全、风险建模等至少一个领域有丰富经验；3、具备互联网行业背景，熟悉互联网产品设计和开发流程，拥有互联网金融行业者优先；4、熟练使用axure、xmind、visio等产品工具，熟悉产品线流程图、产品需求文档(prd)及技术功能描述文档的撰写；"/>
    <s v="北京市朝阳区四惠远洋国际中心C座2604                                                        查看职位地图"/>
    <s v="1000-9999人"/>
    <s v="民营"/>
    <s v="基金/证券/期货/投资"/>
    <n v="20000"/>
    <n v="40000"/>
    <n v="4"/>
    <n v="4"/>
    <n v="1"/>
    <n v="5"/>
    <n v="0"/>
    <n v="1"/>
    <n v="30000"/>
    <x v="1"/>
  </r>
  <r>
    <n v="2"/>
    <s v="风控合规经理"/>
    <m/>
    <s v="职位月薪"/>
    <s v="15001-20000元/月"/>
    <d v="2018-04-03T19:26:11"/>
    <m/>
    <s v="3-5年"/>
    <s v="本科"/>
    <s v="1人"/>
    <s v="岗位职责：1、建立合规管理及风险控制管理体系，完善内部投资管理制度及业务管理流程；2、负责私募基金的日常合规及风险管理；3、负责对投资标的进行法律、业务尽职调查，风险评估；4、参与投资标的的投后监控管理工作；5、参与公司其他日常合规及风险控制工作。岗位要求：1、法律专业本科及以上学历，具有私募股权投资基金从业资格；2、3年以上股权投资机构法务、内控、合规、风控工作经验； 3、诚实守信，为人正直，具有较强的沟通协调能力以、执行能力、团队合作能力。"/>
    <s v="北京市海淀区北太平路城建大厦c座3层                                                        查看职位地图"/>
    <s v="100-499人"/>
    <s v="其它"/>
    <s v="IT服务(系统/数据/维护)"/>
    <n v="15001"/>
    <n v="20000"/>
    <n v="4"/>
    <n v="4"/>
    <n v="1"/>
    <n v="3"/>
    <n v="5"/>
    <n v="0"/>
    <n v="17500.5"/>
    <x v="1"/>
  </r>
  <r>
    <n v="2"/>
    <s v="诚聘风控助理"/>
    <s v="五险一金"/>
    <s v="职位月薪"/>
    <s v="4000-5000元/月"/>
    <d v="2018-04-03T09:08:59"/>
    <m/>
    <s v="不限"/>
    <s v="大专"/>
    <s v="1人"/>
    <s v="岗位职责：1.该岗位属办公室文职类工作；2.负责部门业务相关资料、合同的整理和归档；3.负责风控数据录入及整理；4.协助风控部门日常信审工作；5.客户资产日常查询工作；6.按时完成领导安排的其他相关工作。任职资格：1、深圳户口，形象较好，大专及以上学历，金融、管理类相关专业；2、熟练使用各类办公软件，有较好的文字功底；3、具有良好的沟通能力，团队精神与服务意识；4、为人正直诚信，踏实严谨，有责任心，品行端正，有良好的职业道德；5、欢迎优秀应届生的加入。福利待遇：1、双休，弹性工作制，7.5小时工作制（上午9:00-12:30，下午14:00-18:00）；2、公司不定期组织各类活动，充分丰富员工生活；3、按国家相关规定依法缴纳五险一金，享有国家法规规定的有薪假期；4、提供年度旅游、绩效奖金、年终奖金、误餐补贴等各项福利；5、优雅的办公环境，和谐的工作氛围，友好的同事关系，交通便利（地铁口）6、领导nice且经验丰富，可以学到很多东西。"/>
    <s v="深圳市福田区上梅林中康路卓越城1期3栋704-705                                                        查看职位地图"/>
    <s v="20-99人"/>
    <s v="民营"/>
    <s v="互联网/电子商务"/>
    <n v="4000"/>
    <n v="5000"/>
    <n v="1"/>
    <n v="3"/>
    <n v="1"/>
    <n v="2"/>
    <n v="0"/>
    <n v="0"/>
    <n v="4500"/>
    <x v="1"/>
  </r>
  <r>
    <n v="2"/>
    <s v="风控经理"/>
    <s v="五险一金"/>
    <s v="职位月薪"/>
    <s v="10001-15000元/月"/>
    <d v="2018-04-08T10:22:01"/>
    <m/>
    <s v="1-3年"/>
    <s v="大专"/>
    <s v="1人"/>
    <s v="岗位职责：1、负责融资租赁公司网约车、社会以租代购业务风险控制工作；     2、按照总部要求开展风控工作，并根据公司业务发展状态不断优化风控模型；     3、负责风控部整体管理与业务指导，对于贷前、贷后工作统一协调安排，定期出具风控数据分析；     4、将公司金融产品风险控制在合理范围，有效监督指导各地分公司融资业务开展。任职要求：     1、全日制大专及以上学历，金融、财务、证券等相关专业；     2、具有两年以上风控工作经验，领导过风控团队，对风险控制比较熟悉，对贷前、贷后具有一定管理经验；     3、从事过汽车金融、网约车金融、车抵贷、以租代购等相关金融租赁行业的优先考虑；     4、具有丰富的项目审批经验，具有系统风险预估与防范意识。"/>
    <s v="深圳市福田区金田路3037号金中环商务大厦2501室                                                        查看职位地图"/>
    <s v="20人以下"/>
    <s v="合资"/>
    <s v="租赁服务"/>
    <n v="10001"/>
    <n v="15000"/>
    <n v="3"/>
    <n v="3"/>
    <n v="1"/>
    <n v="1"/>
    <n v="3"/>
    <n v="0"/>
    <n v="12500.5"/>
    <x v="1"/>
  </r>
  <r>
    <n v="2"/>
    <s v="风控专员-财务向"/>
    <s v="创业公司"/>
    <s v="职位月薪"/>
    <s v="5000-10000元/月"/>
    <d v="2018-04-08T10:12:59"/>
    <m/>
    <s v="不限"/>
    <s v="不限"/>
    <s v="2人"/>
    <s v="岗位说明：1.执行现有风控策略，对客户请款资料进行审批核实，并作出风险判断；2.与相关部门协作，完善审核流程，降低风险；3.根据要求，定期跟进并整理已合作项目的财务情况，并及时汇报；4.对异常可疑及欺诈进行调查，收集证据；打击前端销售及合作方的违规操作行为；5.不定期地对拟合作项目进行尽职调查、并及时出具尽调报告；6.协助相关部门定期复盘，优化风控策略。 ? ? ? ? ? ? ? ? ? ? ? ? ? ? ? ? ? ? ? ? ? ? ? ? ? ? ? ? ?7.及时完成领导交付的其他工作，同时积极配合其他部门的工作。任职要求：1.财会相关专业；2.有项目审计经验或有成本会计、费用会计经验为佳；3.性格沉稳，仔细认真，有责任心；4.勇于挑战，思维敏捷。"/>
    <s v="北京市西城区百万庄大街6号                                                        查看职位地图"/>
    <s v="20-99人"/>
    <s v="民营"/>
    <s v="互联网/电子商务"/>
    <n v="5000"/>
    <n v="10000"/>
    <n v="1"/>
    <n v="2"/>
    <n v="2"/>
    <n v="2"/>
    <n v="0"/>
    <n v="0"/>
    <n v="7500"/>
    <x v="1"/>
  </r>
  <r>
    <n v="2"/>
    <s v="诚招  风控专员—接受应届生"/>
    <s v="周末双休"/>
    <s v="职位月薪"/>
    <s v="15001-20000元/月"/>
    <s v="0002-01-01 00:00:00"/>
    <m/>
    <s v="不限"/>
    <s v="大专"/>
    <s v="2人"/>
    <s v="北京万向天乾科技有限公司隶属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风控专员：2人岗位职责：在发现风险的第一时间及时通告相关部门，发出预警通知，及时强制平仓为公司回避风险一定要有控制风险的底线，监控客户端交易风险，防止公司资金账户发生爆仓薪资待遇：试用期一个月，试用期期间底薪6K，转正后8K-12K底薪+团队分红+全勤奖金+年终奖金+假日福利+食宿补助+高温补助+交通补助+五险一金+带薪婚假、产假、病假以上岗位要求如下：1.18-50周岁,性别不限、专业不限，学历不限，经验不限2.性格开朗，诚实守信、踏实勤奋，工作积极主动；3.沟通表达能力强，较强的团队意识和协作精神；4.能承受较强的工作压力,且有强烈的上进心。6.新员工入职公司全部由公司安排老员工带领工作，直到能独立完成岗位职责，所以不用担心无经验或专业不符而不能胜任本工作。5.所有岗位必须接受公司免费提供的岗前培训，《为期3-6个工作日，上午2个小时下午2个小时每天50元餐补，同第一个月工资一起发放》培训内容：由公司老员工带领新员工熟悉公司软件的操作和使用方法，以及分析技巧，以便后续工作的开展6.所有岗位学历不限，经验不限，但是必须熟练使用电脑，培训结束后能熟练操作公司电脑软件福利待遇：1、每年不定期多次带薪休假，每月享有带薪病假，休息时也会有工资拿；2、弹性的工作时间，让你工作自由安排；3、提供各种高大上下午茶及零食；4、公司每年组织员工境外或境内旅游5、专属每位员工的生日派对、礼物、和小伙伴们最真挚的祝福联系方式：人事：刘女士 13366375520公司地址：北京市东城区白桥大街15号嘉禾国信大厦CD座"/>
    <s v="北京市东城区白桥大街15号嘉禾国信大厦CD"/>
    <s v="100-499人"/>
    <s v="股份制企业"/>
    <s v="基金/证券/期货/投资"/>
    <n v="15001"/>
    <n v="20000"/>
    <n v="1"/>
    <n v="3"/>
    <n v="2"/>
    <n v="3"/>
    <n v="4"/>
    <n v="1"/>
    <n v="17500.5"/>
    <x v="1"/>
  </r>
  <r>
    <n v="2"/>
    <s v="（龙华）风控催收客服（非销售性质）"/>
    <s v="每年多次调薪"/>
    <s v="职位月薪"/>
    <s v="4001-6000元/月"/>
    <d v="2018-04-07T21:19:56"/>
    <m/>
    <s v="不限"/>
    <s v="不限"/>
    <s v="10人"/>
    <s v="【薪资待遇】无责任底薪3000-4200（成绩优越可根据公司据制度上调）+提成+奖金+餐补+五险一金=月综合工资6000-10000元以上(上不封顶)工作职责：1、该岗位为风险管理人员，在呼叫中心以电话平台对逾期款项进行提醒及催缴，降低资金风险；2、处理公司提供的逾期客户名单，并对部分信息缺失者进行资料查找及补充；3、由公司提供所需岗位培训，认真掌握培训内容；4、完成直属上级交办的其他任务，业绩优秀且具备管理能力者，公司重点培养，给予晋升机会。任职资格：1、中专及以上学历，对数字敏感，逻辑思维清晰；可接受应届毕业生；2、沟通能力强，普通话标准，具备较好的服务意识；3、工作态度严谨，具备团队合作精神及独立解决问题的能力；4、有金融业催收或客服经验可优先。福利待遇：1.享受规律的朝九晚六工作制度；2.入职签订正式劳动合同，作为薪资福利的法律保障；3.享受齐全的五险一金；4.每年有带薪年假；5.岗前带薪培训；6.一年一次旅游，一月多次聚餐、部门活动；7.月、季度、年度，不定时针对个人成长的培训机会；8.公司目前处于高速发展阶段，有良好的职业发展空间，业绩优秀且具备管理能力者，公司给予晋升机会学习带领团队经验，向管理层迈进。晋升路径：1、初级风险专管员---中级风险专管员---高级风险专管员，享受高挑战性高收入；2、风险专管员---组长---经理——总监，享受带团队的成就感；3、风险专管员---内勤岗位（质检/培训等），享受安稳无压力的工作。【工作时间】上午：9:00-12:00下午：13:30-18:00工作地址深圳市龙华区龙观西路大城时代大厦606联系电话：0755-29303630"/>
    <s v="深圳市龙华区龙观西路大城时代大厦606                                                        查看职位地图"/>
    <s v="100-499人"/>
    <s v="民营"/>
    <s v="基金/证券/期货/投资"/>
    <n v="4001"/>
    <n v="6000"/>
    <n v="1"/>
    <n v="2"/>
    <n v="10"/>
    <n v="3"/>
    <n v="0"/>
    <n v="1"/>
    <n v="5000.5"/>
    <x v="1"/>
  </r>
  <r>
    <n v="2"/>
    <s v="高薪诚聘 金融风控师"/>
    <s v="节日福利"/>
    <s v="职位月薪"/>
    <s v="15001-20000元/月"/>
    <s v="0002-01-01 00:00:00"/>
    <m/>
    <s v="不限"/>
    <s v="本科"/>
    <s v="2人"/>
    <s v="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技术岗位 风控部门★★★★★纯技术、非销售性岗位风控专员：2人岗位职责：在发现风险的第一时间及时通告相关部门，发出预警通知，及时强制平仓为公司回避风险一定要有控制风险的底线，监控客户端交易风险，防止公司资金账户发生爆仓薪资待遇：试用期一个月，试用期期间底薪6K，转正后8K-12K底薪+团队分红+全勤奖金+年终奖金+假日福利+食宿补助+高温补助+交通补助+五险一金+带薪婚假、产假、病假以上岗位要求如下：1.18-50周岁,性别不限、专业不限，学历不限，经验不限2.性格开朗，诚实守信、踏实勤奋，工作积极主动；3.沟通表达能力强，较强的团队意识和协作精神；4.能承受较强的工作压力,且有强烈的上进心。6.新员工入职公司全部由公司安排老员工带领工作，直到能独立完成岗位职责，所以不用担心无经验或专业不符而不能胜任本工作。5.所有岗位必须接受公司免费提供的岗前培训，《为期3-6个工作日，上午2个小时下午2个小时每天50元餐补，同第一个月工资一起发放》培训内容：由公司老员工带领新员工熟悉公司软件的操作和使用方法，以及分析技巧，以便后续工作的开展6.所有岗位学历不限，经验不限，但是必须熟练使用电脑，培训结束后能熟练操作公司电脑软件福利待遇：1、每年不定期多次带薪休假，每月享有带薪病假，休息时也会有工资拿；2、弹性的工作时间，让你工作自由安排；3、提供各种高大上下午茶及零食；4、公司每年组织员工境外或境内旅游5、专属每位员工的生日派对、礼物、和小伙伴们最真挚的祝福·人事经理： 刘女士·联系电话：13366375520·公司地址：北京市东城区白桥大街15号嘉禾国信大厦CD座三楼309室·公司名称：万向联合控股集团·出行路线：地铁7号线广渠门内地铁站B口出直行200米红绿灯左转嘉禾国信大厦求职者可直接拨打刘经理电话联系"/>
    <s v="地铁7号线广渠门内嘉禾国信"/>
    <s v="100-499人"/>
    <s v="股份制企业"/>
    <s v="基金/证券/期货/投资"/>
    <n v="15001"/>
    <n v="20000"/>
    <n v="1"/>
    <n v="4"/>
    <n v="2"/>
    <n v="3"/>
    <n v="4"/>
    <n v="1"/>
    <n v="17500.5"/>
    <x v="1"/>
  </r>
  <r>
    <n v="2"/>
    <s v="急招银行卡风控专员"/>
    <s v="五险一金"/>
    <s v="职位月薪"/>
    <s v="7500-9500元/月"/>
    <d v="2018-04-08T09:41:47"/>
    <m/>
    <s v="不限"/>
    <s v="大专"/>
    <s v="10人"/>
    <s v="岗位职责:1、负责对银行信用卡逾期客户，进行电话通知提醒还款业务，进行良好的语言沟通，告知其相关厉害关系，引导账户正确缴费方式等。2、任职资格：1、20岁以上，大专及以上学历,有经验者可降低学历要求；2、普通话流利3、法律、经济、金融类专业优先，接受应届毕业生；4、具有催收欠款、电话营销或银行等公司工作经验者优先考虑；6、较强的文字输入能力，速度每分钟40个字以上；7、反应灵敏，具有较强的沟通协调、综合分析及语言表达能力，善于与不同人群沟通、对话。8、人品端正，稳定、执着，心理素质良好，工作态度积极进取，讲求团队精神﹐承压能力强；9、无不良从业纪录，忠于职守，责任心强，工作认真负责。待遇:面议。底薪+提成+奖金；员工试用期工资3500-4000元，转正后平均工资9000元，提供住宿，费用均摊。公司福利好，端午节、元宵节、中秋节、元旦、春节都有过节费；所有的节假日都全部按照国家法定节假日放假；年底根据公司效益及你在公司工作年限发放双薪，2014年年底最高员工双薪为6个月；工作满一年有年休假5天；过春节公司都有红包；公司有六险一金（养老+医疗+工伤+失业+生育险+意外险+住房公积金）公司提成明细化，每个月员工都能看见自己的排名跟提成金额。因公司业务发展比较快，现与多家银行合作多个项目，如有以上经验者请联系我司吴小姐联系 13316523807。上班地址：深圳市福田区彩田路5015号中银大厦A座10楼 （地铁三号线莲花村A出口）"/>
    <s v="深圳市福田区彩田路5015号中银大厦A座10楼AB                                                        查看职位地图"/>
    <s v="100-499人"/>
    <s v="其它"/>
    <s v="其他"/>
    <n v="7500"/>
    <n v="9500"/>
    <n v="1"/>
    <n v="3"/>
    <n v="10"/>
    <n v="3"/>
    <n v="5"/>
    <n v="0"/>
    <n v="8500"/>
    <x v="1"/>
  </r>
  <r>
    <n v="2"/>
    <s v="外汇风控总监"/>
    <s v="创业公司"/>
    <s v="职位月薪"/>
    <s v="15001-20000元/月"/>
    <s v="0002-01-01 00:00:00"/>
    <m/>
    <s v="1-3年"/>
    <s v="大专"/>
    <s v="2人"/>
    <s v="一、岗位须知：1、请各位求职者认真、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资金的运作。2、专业不限，经管类、数理类、理工类专业优先。3、人品端正，谦虚好学，自信果敢。4、有很强的数据运算能力及宏观经济数据的分析能力。5、公司提供完善的免费提高培训。"/>
    <s v="北京市朝阳区东三环中路9号富尔大厦15层1505（中央电视台对面）                                                        查看职位地图"/>
    <s v="500-999人"/>
    <s v="合资"/>
    <s v="基金/证券/期货/投资"/>
    <n v="15001"/>
    <n v="20000"/>
    <n v="3"/>
    <n v="3"/>
    <n v="2"/>
    <n v="4"/>
    <n v="3"/>
    <n v="1"/>
    <n v="17500.5"/>
    <x v="1"/>
  </r>
  <r>
    <n v="2"/>
    <s v="风控经理"/>
    <s v="节日福利"/>
    <s v="职位月薪"/>
    <s v="5000-9000元/月"/>
    <s v="0002-01-01 00:00:00"/>
    <m/>
    <s v="3-5年"/>
    <s v="大专"/>
    <s v="7人"/>
    <s v="岗位职责：1、协助门店经理管理门店日常运营听从总部安排；2、对接门店与总部风控部门，做好业务审核；3、对门店客服及权证人员的管理及调动；4、部门日常管理及产品宣导配合门店经理研发产品；5、负责门店前线人员招聘计划落实和面试审核、团队建设、绩效管理、技能培训。任职要求：1、 25-35岁，大学专科以上学历，管理、营销或金融专业优先，可接受外派；2、 五年以上金融行业工作经验，两年以上风控管理工作经验者优先；3、 良好的团队协作能力、管理能力，有很好的抗压能力；4、 勤奋、有强烈的进取心，沟通表达能力强。"/>
    <s v="上海市、杭州市、苏州市、宁波市、太原市、天津市、北京市"/>
    <s v="500-999人"/>
    <s v="民营"/>
    <s v="信托/担保/拍卖/典当"/>
    <n v="5000"/>
    <n v="9000"/>
    <n v="4"/>
    <n v="3"/>
    <n v="7"/>
    <n v="4"/>
    <n v="0"/>
    <n v="1"/>
    <n v="7000"/>
    <x v="1"/>
  </r>
  <r>
    <n v="2"/>
    <s v="风控经理总监助理"/>
    <s v="五险一金"/>
    <s v="职位月薪"/>
    <s v="15001-20000元/月"/>
    <s v="0002-01-01 00:00:00"/>
    <m/>
    <s v="1-3年"/>
    <s v="大专"/>
    <s v="2人"/>
    <s v="一、岗位须知：1、请各位求职者仔细、详细的阅读您投递的职位要求，公司将统一进行审核、通知，谢绝重复投递和未经预约来访。2、凡应聘成功人员，公司将统一、全面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s v="500-999人"/>
    <s v="合资"/>
    <s v="基金/证券/期货/投资"/>
    <n v="15001"/>
    <n v="20000"/>
    <n v="3"/>
    <n v="3"/>
    <n v="2"/>
    <n v="4"/>
    <n v="3"/>
    <n v="1"/>
    <n v="17500.5"/>
    <x v="1"/>
  </r>
  <r>
    <n v="2"/>
    <s v="金融风控专员"/>
    <s v="节日福利"/>
    <s v="职位月薪"/>
    <s v="10001-15000元/月"/>
    <d v="2018-04-07T21:21:46"/>
    <m/>
    <s v="不限"/>
    <s v="大专"/>
    <s v="10人"/>
    <s v="职位信息：1、负责公司风控体系建设，制定相应政策、流程和程序；2、根据项目产品资料进行项目产品上架前的风险咨询及评估，出具书面风险评估意见，并进行项目事中风险监控、检测及事后的风险评估；3、对公司理财师进行专业知识培训，提高理财师专业素质；4、监督业务部门对风控制度及流程的执行情况，对日常的合规风险进行识别、检查和报告；5、及时处理业务部门有关风险问题并向公司领导上报已识别的风险；任职要求：1、大专及以上学历，金融等相关专业；有经验者可放宽条件；2、具有扎实的理论基础，较强的风控管理能力，优秀的协调沟通能力；3、具备一定的风险评估能力，具备较强的信息采集和分析判断能力，考虑问题细致，思路清晰。4、有较强的责任心和事业心、团队精神；公司福利：1、五天工作制，上班时间：周一至周五9:30-12:00,13:30-17:30（周六、日双休）不加班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3500+佣金+奖金+年底分红转正后：快速的晋升空间——成熟的业务模式，完善公平公正透明的晋升机制，每个季度都有一次晋升机会：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特别声明：1、请求职人员认真阅读本公司招聘介绍，如本公司职位与您的职业生涯规划相符，欢迎应聘。2、聘用职位性别不限，一经录用，公司将提供免费岗前培训及晋升机会。3、请勿重复投简历，否则将会对你的录用带来不便。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公司简介： 亚冠投资咨询（广州）有限公司是香港英皇金融集团战略合作伙伴，公司位于广州金融CBD，以金融咨询服务为主，致力于为客户搭建起一个快捷、安全、稳固的投资平台，提供专业、安全、可靠的金融咨询。英皇集团源于钟表零售业务，其后不断扩展，至今成为业务多元化的综合企业集团，经营范围包括金融、地产、钟表珠宝、娱乐、酒店、传媒、家俬及室内布置、以及餐饮。 英皇金融集团为不同地区的分支提供全面的支持。中国作为东南亚的业务核心，英皇金融集团多年来一直致力满足大中华区客户的需要，提供优质的贵金属买卖及金融投资顾问服务。集团于上海、广州及重庆等主要城市设立投资咨询中心， 凭对中国以及海外积累的多年专业金融服务经验，加上稳固的根基、专业可靠的服务并以风险控制为前提，英皇金融集团力争成为国内一流的贵金属交易服务商。 亚冠投资咨询（广州）有限公司拥有一只专业并具有实力的技术团队，以卓越的服务品质、专业的技术实力，为不同群体的客户提供具有针对性的优质的金融咨询。公司地址：广州市天河区天河北路183号大都会广场1101-1115室（地铁3号线林和西站B出口 对面金色大楼）联系方式：Amy滕18998803376"/>
    <s v="广州市天河区天河北路183号大都会广场11楼1101-1115室（地铁3号线林和西站B出口 对面金色大楼）"/>
    <s v="100-499人"/>
    <s v="民营"/>
    <s v="基金/证券/期货/投资"/>
    <n v="10001"/>
    <n v="15000"/>
    <n v="1"/>
    <n v="3"/>
    <n v="10"/>
    <n v="3"/>
    <n v="0"/>
    <n v="1"/>
    <n v="12500.5"/>
    <x v="1"/>
  </r>
  <r>
    <n v="2"/>
    <s v="风控主管"/>
    <s v="五险一金"/>
    <s v="职位月薪"/>
    <s v="15001-20000元/月"/>
    <d v="2018-03-15T10:57:16"/>
    <m/>
    <s v="1-3年"/>
    <s v="大专"/>
    <s v="2人"/>
    <s v="一、岗位须知：1、请各位求职者认真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s v="500-999人"/>
    <s v="合资"/>
    <s v="基金/证券/期货/投资"/>
    <n v="15001"/>
    <n v="20000"/>
    <n v="3"/>
    <n v="3"/>
    <n v="2"/>
    <n v="4"/>
    <n v="3"/>
    <n v="1"/>
    <n v="17500.5"/>
    <x v="1"/>
  </r>
  <r>
    <n v="2"/>
    <s v="风控助理/金融专员 分析师（助理）五险双休"/>
    <s v="五险一金"/>
    <s v="职位月薪"/>
    <s v="4001-6000元/月"/>
    <d v="2018-04-07T00:22:02"/>
    <m/>
    <s v="不限"/>
    <s v="大专"/>
    <s v="5人"/>
    <s v="精诚理财招募方式集“选拔”与“培训”于一体，我们在封闭式培训课程中，为你准备了最深入的金融交易行业趋势发展报告、最专业的职业发展指导、最有料的行业技能培训、最精品的理财------------------------------------------------------------------------------------------------------------北京万向联合全体员工公司欢迎您的加入！！！岗位职责：（无经验者通过面试后可免费带薪培训）1.严格执行公司各项制度，并定期整理数据，向上级领导分析结果；2.按照部门主管的要求进行技术和基本面规律的分析，进行数据的搜集或整理；3.进行后台实时监管与跟踪，进行风险管理与控制；4.管理公司资金账户，出现问题及时止停5.遵守公司的各项管理制度，承办领导交办的其他工作。岗位要求：1.18-35周岁,大专及其以上学历;性别不限、专业不限，退伍军人前考虑；2.性格开朗，诚实守信、踏实勤奋，工作积极主动；3.沟通表达能力强，较强的团队意识和协作精神；4.能承受较强的工作压力,且有强烈的上进心。薪资待遇：1、薪资6000＋交通高温补助+五险一金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最真挚的祝福有对金融行业感兴趣者可积极与HR联系争取面试机会！！！人事经理： 王鑫公司网址：www.finance-bj.com联系电话： 18811550439公司地址：北京市东城区广渠门内嘉禾国信309室公司名称：万向（One way)联合控股集团工作地址：北京市东城区白桥大街15号嘉禾国信大厦CD座三楼309室"/>
    <s v="北京万向通汇投资有限公司"/>
    <s v="保密"/>
    <s v="保密"/>
    <m/>
    <n v="4001"/>
    <n v="6000"/>
    <n v="1"/>
    <n v="3"/>
    <n v="5"/>
    <n v="0"/>
    <n v="1"/>
    <n v="0"/>
    <n v="5000.5"/>
    <x v="1"/>
  </r>
  <r>
    <n v="2"/>
    <s v="风控经理"/>
    <s v="创业公司"/>
    <s v="职位月薪"/>
    <s v="8001-10000元/月"/>
    <d v="2018-03-15T09:35:45"/>
    <m/>
    <s v="1-3年"/>
    <s v="大专"/>
    <s v="3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公司将统一进行审核、通知，谢绝重复投递和未经预约的来访。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如对该岗位感兴趣，请先投递简历我们将尽快联系您"/>
    <s v="北京市朝阳区东三环中路9号富尔大厦15层1505（中央电视台对面）                                                        查看职位地图"/>
    <s v="500-999人"/>
    <s v="合资"/>
    <s v="基金/证券/期货/投资"/>
    <n v="8001"/>
    <n v="10000"/>
    <n v="3"/>
    <n v="3"/>
    <n v="3"/>
    <n v="4"/>
    <n v="3"/>
    <n v="1"/>
    <n v="9000.5"/>
    <x v="1"/>
  </r>
  <r>
    <n v="2"/>
    <s v="银行/风控专员（5天8小时）（龙华大浪）"/>
    <s v="每年多次调薪"/>
    <s v="职位月薪"/>
    <s v="4001-6000元/月"/>
    <d v="2018-04-07T21:32:53"/>
    <m/>
    <s v="不限"/>
    <s v="中专"/>
    <s v="15人"/>
    <s v="【薪资待遇】无责任底薪3000-4200（成绩优越可根据公司据制度上调）+提成+奖金+餐补+五险一金=月综合工资6000-10000元以上(上不封顶)工作职责：1、该岗位为风险管理人员，在呼叫中心以电话平台对逾期款项进行提醒及催缴，降低资金风险；2、处理公司提供的逾期客户名单，并对部分信息缺失者进行资料查找及补充；3、由公司提供所需岗位培训，认真掌握培训内容；4、完成直属上级交办的其他任务，业绩优秀且具备管理能力者，公司重点培养，给予晋升机会。任职资格：1、中专及以上学历，对数字敏感，逻辑思维清晰；可接受应届毕业生；2、沟通能力强，普通话标准，具备较好的服务意识；3、工作态度严谨，具备团队合作精神及独立解决问题的能力；4、有金融业催收或客服经验可优先。福利待遇：1.享受规律的朝九晚六工作制度；2.入职签订正式劳动合同，作为薪资福利的法律保障；3.享受齐全的五险一金；4.每年有带薪年假；5.岗前带薪培训；6.一年一次旅游，一月多次聚餐、部门活动；7.月、季度、年度，不定时针对个人成长的培训机会；8.公司目前处于高速发展阶段，有良好的职业发展空间，业绩优秀且具备管理能力者，公司给予晋升机会学习带领团队经验，向管理层迈进。晋升路径：1、初级风险专管员---中级风险专管员---高级风险专管员，享受高挑战性高收入；2、风险专管员---组长---经理——总监，享受带团队的成就感；3、风险专管员---内勤岗位（质检/培训等），享受安稳无压力的工作。【工作时间】上午：9:00-12:00下午：13:30-18:00工作地址深圳市龙华区龙观西路大城时代大厦606联系电话：0755-29303630"/>
    <s v="深圳市龙华区龙观西路大城时代大厦606                                                        查看职位地图"/>
    <s v="100-499人"/>
    <s v="民营"/>
    <s v="基金/证券/期货/投资"/>
    <n v="4001"/>
    <n v="6000"/>
    <n v="1"/>
    <n v="1"/>
    <n v="15"/>
    <n v="3"/>
    <n v="0"/>
    <n v="1"/>
    <n v="5000.5"/>
    <x v="1"/>
  </r>
  <r>
    <n v="2"/>
    <s v="基金首席风控师"/>
    <s v="无试用期"/>
    <s v="职位月薪"/>
    <s v="10001-15000元/月"/>
    <d v="2018-04-04T09:58:57"/>
    <m/>
    <s v="3-5年"/>
    <s v="本科"/>
    <s v="2人"/>
    <s v="岗位简介及岗位要求： 1、全面负责公司内部人才的招聘工作；2、根据现有编制及业务发展需求，协助上级确定招聘目标，汇总岗位需求数目和人员需求数目，制定并执行招聘计划；3、协助上级完成需求岗位的职务说明书；4、调查公司所需人才的外部人力资源存量与分布状况，并进行有效分析，对招聘渠道实施规划、开发、维护、拓展，保证人才信息量大、层次丰富、质量高，确保招聘渠道能有效满足公司的用人需求；5、发布职位需求信息，做好公司形象宣传；6、搜集简历，对简历进行分类、筛选，安排聘前测试，确定面试名单，通知应聘者前来面试（笔试），对应聘者进行初步面试（笔试）考核，出具综合评价意见；7、组织相关部门人员协助完成复试工作，确保面试工作的及时开展及考核结果符合岗位要求；8、对拟录用人员进行背景调查，与拟录用人员进行待遇沟通，完成录用通知；9、负责招聘广告的撰写，招聘网站的维护和更新，以及招聘网站的信息沟通；10、 招聘费用的申请、控制和报销；11、 总结招聘工作中存在的问题，提出优化招聘制度和流程的合理化建议，完成招聘分析报告；12、 与其他招聘人员进行招聘流程、招聘方法与技巧的沟通和交流，提高招聘活动效率；13、 负责建立企业人才储备库，做好简历管理与信息保密工作；14、 搜集各地区人才市场信息，并熟悉各地区人事法规；15、 跟踪和搜集同行业人才动态，吸引优秀人才加盟公司；16、 熟悉公司人力资源制度，对应聘人员提出的相关问题进行解答。应聘方式： 1、直接投递简历，公司会当天审核，审核通过后会短信通知面试，请保持手机畅通。 2、北京市朝阳区CBD东三环中路9号富尔大厦15层1505室（中央电视台对面）。 乘车路线：地铁1/10号线国贸站，E2口出，直行500米，即到富尔大厦；地铁10号线金台夕照站D口出，右转100米即到富尔大厦。"/>
    <s v="北京市朝阳区东三环中路9号富尔大厦15层1505（中央电视台对面）"/>
    <s v="500-999人"/>
    <s v="合资"/>
    <s v="基金/证券/期货/投资"/>
    <n v="10001"/>
    <n v="15000"/>
    <n v="4"/>
    <n v="4"/>
    <n v="2"/>
    <n v="4"/>
    <n v="3"/>
    <n v="1"/>
    <n v="12500.5"/>
    <x v="1"/>
  </r>
  <r>
    <n v="2"/>
    <s v="合规风控岗"/>
    <s v="五险一金"/>
    <s v="职位月薪"/>
    <s v="8000-10000元/月"/>
    <d v="2018-04-08T09:31:05"/>
    <m/>
    <s v="5-10年"/>
    <s v="本科"/>
    <s v="1人"/>
    <s v="合规风控岗岗位职责：1. 对本机构的规章制度、业务流程和和重大经营行为进行合规审查。2. 组织修订内控合规风险制度。3. 识别、评估内控合规风险，确定风险应对策略和控制重点，提出有效的风险控制措施。4. 对主要风险监控指标进行监测、识别、评估和预警。岗位要求：1. 大学本科以上学历，通过国家司法考试者优先。2. 5-10年工作经验，4年以上保险同业工作经验。3. 具有较强的文字处理能力、语言表达能力和分析评价能力。4. 良好的组织、协调和沟通能力"/>
    <s v="北京市东城区珠市口东大街13号天都京港大厦1层101室"/>
    <s v="1000-9999人"/>
    <s v="股份制企业"/>
    <s v="基金/证券/期货/投资"/>
    <n v="8000"/>
    <n v="10000"/>
    <n v="5"/>
    <n v="4"/>
    <n v="1"/>
    <n v="5"/>
    <n v="4"/>
    <n v="1"/>
    <n v="9000"/>
    <x v="1"/>
  </r>
  <r>
    <n v="2"/>
    <s v="首席风控分析师"/>
    <s v="五险一金"/>
    <s v="职位月薪"/>
    <s v="20001-30000元/月"/>
    <d v="2018-03-21T12:21:24"/>
    <m/>
    <s v="1-3年"/>
    <s v="本科"/>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5，公司提供完善的免费提高培训。"/>
    <s v="北京市朝阳区东三环中路9号富尔大厦15层1505（中央电视台对面）                                                        查看职位地图"/>
    <s v="500-999人"/>
    <s v="合资"/>
    <s v="基金/证券/期货/投资"/>
    <n v="20001"/>
    <n v="30000"/>
    <n v="3"/>
    <n v="4"/>
    <n v="1"/>
    <n v="4"/>
    <n v="3"/>
    <n v="1"/>
    <n v="25000.5"/>
    <x v="1"/>
  </r>
  <r>
    <n v="2"/>
    <s v="风控专员"/>
    <s v="周末双休"/>
    <s v="职位月薪"/>
    <s v="10001-15000元/月"/>
    <d v="2018-04-05T16:23:53"/>
    <m/>
    <s v="不限"/>
    <s v="大专"/>
    <s v="5人"/>
    <s v="北京万向天乾科技有限公司隶属北京万向联合控股集团，目前北京有五家直营公司，全国范围内达50家以上分公司，作为国内的新锐资本机构坐落于北京东城区广渠门内地铁站附近，属北京城最繁华地段。公司团队由来自海外或有多年金融投资经验的专业精英组成，立志缔造企业品牌价值。本公司现有员工2000多的强大规模，由于公司规模的不断扩大，公司资金分散化投资，现面向社会诚招以下岗位：所有岗位经验不限学历不限，为响应国家号召，应届毕业生与退伍军人优先录取。风控专员：5人岗位职责：1.在发现风险的第一时间及时通告相关部门，发出预警通知，及时强制平仓为公司回避风险2.一定要有控制风险的底线，监控客户端交易风险，防止公司资金账户发生爆仓薪资待遇：试用期一个月，试用期期间底薪6K，转正后8K-12K底薪+团队分红+全勤奖金+年终奖金+假日福利+食宿补助+高温补助+交通补助+五险一金+带薪婚假、产假、病假以上岗位要求如下：1.18-50周岁,性别不限、专业不限，学历不限，经验不限2.性格开朗，诚实守信、踏实勤奋，工作积极主动；3.沟通表达能力强，较强的团队意识和协作精神；4.能承受较强的工作压力,且有强烈的上进心。 6.新员工入职公司全部由公司安排老员工带领工作，直到能独立完成岗位职责，所以不用担心无经验或专业不符而不能胜任本工作。5.所有岗位必须接受公司免费提供的岗前培训，《为期3-6个工作日，上午2个小时下午2个小时每天50元餐补，同第一个月工资一起发放》·人事经理： 刘经理·联系电话：13366375520·公司地址：北京市东城区白桥大街15号嘉禾国信大厦CD座三楼309室·公司名称：北京万向联合控股集团·出行路线：地铁7号线广渠门内地铁站B口出直行200米红绿灯左转嘉禾国信大厦"/>
    <s v="北京市东城区白桥大街15号嘉禾国信大厦"/>
    <s v="100-499人"/>
    <s v="股份制企业"/>
    <s v="基金/证券/期货/投资"/>
    <n v="10001"/>
    <n v="15000"/>
    <n v="1"/>
    <n v="3"/>
    <n v="5"/>
    <n v="3"/>
    <n v="4"/>
    <n v="1"/>
    <n v="12500.5"/>
    <x v="1"/>
  </r>
  <r>
    <n v="2"/>
    <s v="风控总监"/>
    <s v="五险一金"/>
    <s v="职位月薪"/>
    <s v="30001-50000元/月"/>
    <d v="2018-03-21T12:21:24"/>
    <m/>
    <s v="3-5年"/>
    <s v="本科"/>
    <s v="1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如对该岗位感兴趣，请先投递简历我们将尽快联系您"/>
    <s v="北京市朝阳区东三环中路9号富尔大厦15层1505（中央电视台对面）                                                        查看职位地图"/>
    <s v="500-999人"/>
    <s v="合资"/>
    <s v="基金/证券/期货/投资"/>
    <n v="30001"/>
    <n v="50000"/>
    <n v="4"/>
    <n v="4"/>
    <n v="1"/>
    <n v="4"/>
    <n v="3"/>
    <n v="1"/>
    <n v="40000.5"/>
    <x v="1"/>
  </r>
  <r>
    <n v="2"/>
    <s v="风控经理"/>
    <s v="五险一金"/>
    <s v="职位月薪"/>
    <s v="15001-20000元/月"/>
    <d v="2018-03-28T15:56:55"/>
    <m/>
    <s v="1-3年"/>
    <s v="大专"/>
    <s v="2人"/>
    <s v="岗位适用人群：1、对金融或投资领域有兴趣者，应届毕业生也可以有机会。2、有其他工作经历，但不满足于现状，想对金融投资做尝试和了解者；3、有投资经历，但困惑却无解决之道，愿意来公司沟通互补交流者；4、对于金融如股票、期货、贵金属、外汇感兴趣，敢于迎接挑战，有一定的自控力，承受压力者岗位职责：1、成为公司的正式员工之后，负责公司指定账户的资金运作，在稳定盈利的基础之上会逐步增加操作资金。2、以稳定合理的盈利方式为前提，每月完成公司规定的盈利目标，并在此基础上创造更多的利润。3、每月定期上交盈利报告。任职要求：（1）大专以上学历，专业不限。有期货交易经验者优先；（接受应届毕业生）（2）自信，乐观，精力充沛，喜爱竞争和有强烈的求职，成功欲望；（3）喜欢金融，热爱投资，致力于在金融行业发展（4）此岗位不是销售岗，无需自己开发客户（5）人品端正，谦虚好学，意志坚强，能承受压力（6）把握市场机会，即时交易。"/>
    <s v="北京市朝阳区东三环中路9号富尔大厦15层1505（中央电视台对面）                                                        查看职位地图"/>
    <s v="500-999人"/>
    <s v="合资"/>
    <s v="基金/证券/期货/投资"/>
    <n v="15001"/>
    <n v="20000"/>
    <n v="3"/>
    <n v="3"/>
    <n v="2"/>
    <n v="4"/>
    <n v="3"/>
    <n v="1"/>
    <n v="17500.5"/>
    <x v="1"/>
  </r>
  <r>
    <n v="2"/>
    <s v="外汇风控总监"/>
    <s v="五险一金"/>
    <s v="职位月薪"/>
    <s v="30001-50000元/月"/>
    <d v="2018-03-19T11:04:54"/>
    <m/>
    <s v="3-5年"/>
    <s v="本科"/>
    <s v="1人"/>
    <s v="一、岗位简介及岗位要求主要工作是在网上给公司操作账户资金，买卖贵金属、外汇等。本工作不一定需要很高的学历，主要看个人素质，有一定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交易员如对该岗位感兴趣，请先投递简历我们将尽快联系您"/>
    <s v="北京市朝阳区东三环中路9号富尔大厦15层1505（中央电视台对面）                                                        查看职位地图"/>
    <s v="500-999人"/>
    <s v="合资"/>
    <s v="基金/证券/期货/投资"/>
    <n v="30001"/>
    <n v="50000"/>
    <n v="4"/>
    <n v="4"/>
    <n v="1"/>
    <n v="4"/>
    <n v="3"/>
    <n v="1"/>
    <n v="40000.5"/>
    <x v="1"/>
  </r>
  <r>
    <n v="2"/>
    <s v="风控经理"/>
    <s v="无试用期"/>
    <s v="职位月薪"/>
    <s v="10001-15000元/月"/>
    <d v="2018-04-03T10:40:35"/>
    <m/>
    <s v="3-5年"/>
    <s v="大专"/>
    <s v="2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如对该岗位感兴趣，请您先投递简历，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
    <s v="北京市朝阳区东三环中路9号富尔大厦15层1505（中央电视台对面）"/>
    <s v="500-999人"/>
    <s v="合资"/>
    <s v="基金/证券/期货/投资"/>
    <n v="10001"/>
    <n v="15000"/>
    <n v="4"/>
    <n v="3"/>
    <n v="2"/>
    <n v="4"/>
    <n v="3"/>
    <n v="1"/>
    <n v="12500.5"/>
    <x v="1"/>
  </r>
  <r>
    <n v="2"/>
    <s v="风控经理"/>
    <s v="无试用期"/>
    <s v="职位月薪"/>
    <s v="10001-15000元/月"/>
    <d v="2018-03-28T16:07:08"/>
    <m/>
    <s v="1-3年"/>
    <s v="大专"/>
    <s v="2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如对该岗位感兴趣，请您先投递简历，公司将统一进行审核、通知，谢绝重复投递和未经预约的来访。2、正式入职之后交易资金均由公司提供。3、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优秀者可直接晋升成中高级交易员"/>
    <s v="北京市朝阳区东三环中路9号富尔大厦15层1505（中央电视台对面）"/>
    <s v="500-999人"/>
    <s v="合资"/>
    <s v="基金/证券/期货/投资"/>
    <n v="10001"/>
    <n v="15000"/>
    <n v="3"/>
    <n v="3"/>
    <n v="2"/>
    <n v="4"/>
    <n v="3"/>
    <n v="1"/>
    <n v="12500.5"/>
    <x v="1"/>
  </r>
  <r>
    <n v="2"/>
    <s v="外汇风控经理"/>
    <s v="创业公司"/>
    <s v="职位月薪"/>
    <s v="15001-20000元/月"/>
    <d v="2018-03-22T13:50:06"/>
    <m/>
    <s v="1-3年"/>
    <s v="大专"/>
    <s v="2人"/>
    <s v="一、岗位须知：1、请各位求职者认真、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资金的运作2、专业不限，经管类、数理类、理工类专业优先3、人品端正，谦虚好学，自信果敢4、有很强的数据运算能力及宏观经济数据的分析能力5、公司提供完善的免费提高培训"/>
    <s v="北京市朝阳区东三环中路9号富尔大厦15层1505（中央电视台对面）                                                        查看职位地图"/>
    <s v="500-999人"/>
    <s v="合资"/>
    <s v="基金/证券/期货/投资"/>
    <n v="15001"/>
    <n v="20000"/>
    <n v="3"/>
    <n v="3"/>
    <n v="2"/>
    <n v="4"/>
    <n v="3"/>
    <n v="1"/>
    <n v="17500.5"/>
    <x v="1"/>
  </r>
  <r>
    <n v="2"/>
    <s v="首席风控经理"/>
    <s v="无试用期"/>
    <s v="职位月薪"/>
    <s v="8000-16000元/月"/>
    <d v="2018-03-25T15:15:27"/>
    <m/>
    <s v="3-5年"/>
    <s v="大专"/>
    <s v="2人"/>
    <s v="致求职者的话：首先要恭喜您在打开此页面的同时，您内心的睿智选择已经引领您向金融领域中的高收入职业迈出了幸运并且前景无限的第一步。对于做过相关相关金融产品交易的同行，公司的团队愿意与您分享我们操盘的理念和交易的方法。如果您之前能做出稳定的盈利，通过您到公司来与咱们的老师交流，一方面可以提高您稳定盈利的能力，另一方面也可以开拓您做交易的理念以及对市场的看法；如果您之前做出的盈利不够稳定或者稍有亏损，公司的老师也会为您分析原因，找出问题所在的同时也会教给您一些新的交易方法，让您可以做出更好的盈利。对于没有交易经验，却对金融衍生品操作职位有兴趣者，公司愿意提供免费的培训，有专业的交易团队手把手带您走进交易市场。我们的培训交易团队有绝对的信心让您在培训期后，有自己的交易系统与理论，让您找到自己在交易市场的立足点，成为我公司的优秀交易员。希望对金融行业有兴趣的应聘者积极与我们的HR联系，了解公司情况，招聘情况及与工作有关的相关问题。初级交易员:1.接受免费统一的学习培训和模拟训练。2.有较强的学习能力、分析能力、风险控制能力。3.成绩优秀的操盘手将逐步晋升为中级、高级操盘手。4.级别越高,机会越多,收入越高。5.爱岗敬业,诚实负责者优先录用。中级交易员:1.有强烈的以交易为生,希望成为交易高手的意愿;2.可承受较大心里压力,有很强的自我调控能力,纪律严格;3.对公司资高度负责,严格执行安全控制;4.以稳定盈利为最高目标。5.热衷于金融行业的有经验人士,有意与国际经济及货币交易的最新理念保持一致水准,并关注全球外汇实时走势。6.敢于迎接挑战、能独立承受压力、完成公司交赋的工作任务。7.有很强的分析能力,擅长并酷爱操盘工作。8.具有自信、冷静、理智、果断、坚定、胆识等操盘手所要求具备的各项品质。高级交易员:1.负责公司指定客户账户或配资账户的资金运作。2.分析行情,做出每日交易计划。3.配合培训讲师完成新入司员工的实盘交易辅导。4.把握市场机会,及时交易,确保账户达到稳定盈利,尽可能的达到利益最大化。5.专业不限,经济类、理工类专业优先。6.人品端正,谦虚好学,自信果敢。7.有很强的数据运算能力及宏观经济数据分析能力。"/>
    <s v="北京市朝阳区东三环中路9号富尔大厦15层1505（中央电视台对面）"/>
    <s v="500-999人"/>
    <s v="合资"/>
    <s v="基金/证券/期货/投资"/>
    <n v="8000"/>
    <n v="16000"/>
    <n v="4"/>
    <n v="3"/>
    <n v="2"/>
    <n v="4"/>
    <n v="3"/>
    <n v="1"/>
    <n v="12000"/>
    <x v="1"/>
  </r>
  <r>
    <n v="2"/>
    <s v="风控法务"/>
    <s v="五险一金"/>
    <s v="职位月薪"/>
    <s v="15001-20000元/月"/>
    <d v="2018-04-03T10:11:16"/>
    <m/>
    <s v="3-5年"/>
    <s v="本科"/>
    <s v="1人"/>
    <s v="岗位职责：1、根据公司业务发展需要，从法律角度建立及完善公司的风控体系、建立风控管理制度；2、根据国家政策、行业发展、市场情况的变化，及时提示潜在投融资项目风险，从法律角度提出改进业务和项目风险控制的工作建议；3、协助完成部门投资项目的风险评估，协助外部律师开展法律尽职调查，对潜在风险点进行把控与梳理，撰写《风控报告》法律合规相关部分；4、进行部门投融资项目协议草拟、修改和完善，审核合同、项目文件，参加或配合部门商务谈判，提供法律专业支持；5、参与重大经营决策的事前，事中，事后的评估，提供所需的法律服务和法律支持；6、熟悉基金业协会监管政策和线上系统，负责公司及旗下基金协会日常合规申报事宜；7、部门其他日常法务事务。任职要求：1、国内外大学本科以上学历，法律专业；通过国家司法考试，具备律师执业资格优先；2、从事投融资、并购等行业法务工作3年以上，有律所、PE公司法务风控经验者优先考虑；3、精通公司法、合同法等方面的法律法规，了解企业投融资、收购、合同审核等相关法律问题，熟悉投融资项目尽职调查与风险控制；4、优秀的分析、解决问题能力，思路清晰，考虑问题细致；5、具有良好的文字表述能力及沟通协调能力。"/>
    <s v="北京市通州区北京one国际广场2308室"/>
    <s v="1000-9999人"/>
    <s v="民营"/>
    <s v="基金/证券/期货/投资"/>
    <n v="15001"/>
    <n v="20000"/>
    <n v="4"/>
    <n v="4"/>
    <n v="1"/>
    <n v="5"/>
    <n v="0"/>
    <n v="1"/>
    <n v="17500.5"/>
    <x v="1"/>
  </r>
  <r>
    <n v="2"/>
    <s v="风控经理"/>
    <s v="创业公司"/>
    <s v="职位月薪"/>
    <s v="15001-20000元/月"/>
    <d v="2018-03-13T15:40:44"/>
    <m/>
    <s v="1-3年"/>
    <s v="大专"/>
    <s v="2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成二、岗位简介及岗位要求：1、负责公司指定交易账户的资金运作2、专业不限，经管类、数理类、理工类专业优先3、人品端正，谦虚好学，自信果断4、有很强的数据运算能力及宏观经济数据分析能力5、公司提供完善的免费提高培训课"/>
    <s v="北京市朝阳区东三环中路9号富尔大厦15层1505（中央电视台对面）                                                        查看职位地图"/>
    <s v="500-999人"/>
    <s v="合资"/>
    <s v="基金/证券/期货/投资"/>
    <n v="15001"/>
    <n v="20000"/>
    <n v="3"/>
    <n v="3"/>
    <n v="2"/>
    <n v="4"/>
    <n v="3"/>
    <n v="1"/>
    <n v="17500.5"/>
    <x v="1"/>
  </r>
  <r>
    <n v="2"/>
    <s v="金融外汇风控师"/>
    <s v="五险一金"/>
    <s v="职位月薪"/>
    <s v="15001-20000元/月"/>
    <d v="2018-03-27T08:45:08"/>
    <m/>
    <s v="3-5年"/>
    <s v="大专"/>
    <s v="1人"/>
    <s v="岗位适用人群：1、对金融或投资领域有兴趣者，应届毕业生也可以有机会。2、有其他工作经历，但不满足于现状，想对金融投资做尝试和了解者；3、有投资经历，但困惑却无解决之道，愿意来公司沟通互补交流者；4、对于金融如股票、期货、贵金属、外汇感兴趣，敢于迎接挑战，有一定的自控力，承受压力者.岗位职责：1、成为公司的正式员工之后，负责公司指定账户的资金运作，在稳定盈利的基础之上会逐步增加操作资金。2、以稳定合理的盈利方式为前提，每月完成公司规定的盈利目标，并在此基础上创造更多的利润。3、每月定期上交盈利报告。任职要求：（1）大专以上学历，专业不限。有期货交易经验者优先；（接受应届毕业生）（2）自信，乐观，精力充沛，喜爱竞争和有强烈的求职，成功欲望；（3）喜欢金融，热爱投资，致力于在金融行业发展；（4）此岗位不是销售岗，无需自己开发客户（5）人品端正，谦虚好学，意志坚强，能承受压力；（6）把握市场机会，即时交易。"/>
    <s v="北京市朝阳区东三环中路9号富尔大厦15层1505（中央电视台对面）"/>
    <s v="500-999人"/>
    <s v="合资"/>
    <s v="基金/证券/期货/投资"/>
    <n v="15001"/>
    <n v="20000"/>
    <n v="4"/>
    <n v="3"/>
    <n v="1"/>
    <n v="4"/>
    <n v="3"/>
    <n v="1"/>
    <n v="17500.5"/>
    <x v="1"/>
  </r>
  <r>
    <n v="2"/>
    <s v="风控总监"/>
    <s v="不加班"/>
    <s v="职位月薪"/>
    <s v="15001-20000元/月"/>
    <d v="2018-03-31T12:48:32"/>
    <m/>
    <s v="1-3年"/>
    <s v="本科"/>
    <s v="2人"/>
    <s v="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7:00）周六、日休息3、正式入职之后交易资金均由公司提供4、正式入职后可以不用坐班。（工作时间和地点可自由分配，需自己有上网条件，手机、电脑皆可）应聘方式：直接投递简历，公司会当天审核，审核通过后会短信通知面试，请保持手机畅通"/>
    <s v="北京市朝阳区东三环中路9号富尔大厦15层1505（中央电视台对面）                                                        查看职位地图"/>
    <s v="500-999人"/>
    <s v="合资"/>
    <s v="基金/证券/期货/投资"/>
    <n v="15001"/>
    <n v="20000"/>
    <n v="3"/>
    <n v="4"/>
    <n v="2"/>
    <n v="4"/>
    <n v="3"/>
    <n v="1"/>
    <n v="17500.5"/>
    <x v="1"/>
  </r>
  <r>
    <n v="2"/>
    <s v="风控经理"/>
    <s v="无试用期"/>
    <s v="职位月薪"/>
    <s v="4001-6000元/月"/>
    <d v="2018-03-19T09:18:07"/>
    <m/>
    <s v="1-3年"/>
    <s v="大专"/>
    <s v="3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如对该岗位感兴趣，请您先投递简历，公司将统一进行审核、通知，谢绝重复投递和未经预约的来访。2、正式入职之后交易资金均由公司提供。三、晋升空间：1.初级交易员—中级交易员—高级交易员—专业交易员—首席分析师/首席风管师2.交易讲师助理—交易顾问—高级交易顾问—交易经理—交易总监"/>
    <s v="北京市朝阳区东三环中路9号富尔大厦15层1505（中央电视台对面）"/>
    <s v="500-999人"/>
    <s v="合资"/>
    <s v="基金/证券/期货/投资"/>
    <n v="4001"/>
    <n v="6000"/>
    <n v="3"/>
    <n v="3"/>
    <n v="3"/>
    <n v="4"/>
    <n v="3"/>
    <n v="1"/>
    <n v="5000.5"/>
    <x v="1"/>
  </r>
  <r>
    <n v="2"/>
    <s v="风控经理"/>
    <s v="创业公司"/>
    <s v="职位月薪"/>
    <s v="15001-20000元/月"/>
    <d v="2018-04-02T10:48:06"/>
    <m/>
    <s v="1-3年"/>
    <s v="大专"/>
    <s v="2人"/>
    <s v="一、岗位须知：1、请各位求职者认真、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资金的运作。2、专业不限，经管类、数理类、理工类专业优先。3、人品端正，谦虚好学，自信果敢。4、有很强的数据运算能力及宏观经济数据的分析能力。5、公司提供完善的免费提高培训。"/>
    <s v="北京市朝阳区东三环中路9号富尔大厦15层1505（中央电视台对面）                                                        查看职位地图"/>
    <s v="500-999人"/>
    <s v="合资"/>
    <s v="基金/证券/期货/投资"/>
    <n v="15001"/>
    <n v="20000"/>
    <n v="3"/>
    <n v="3"/>
    <n v="2"/>
    <n v="4"/>
    <n v="3"/>
    <n v="1"/>
    <n v="17500.5"/>
    <x v="1"/>
  </r>
  <r>
    <n v="2"/>
    <s v="风控专员"/>
    <s v="节日福利"/>
    <s v="职位月薪"/>
    <s v="6001-8000元/月"/>
    <d v="2018-04-04T09:43:23"/>
    <m/>
    <s v="不限"/>
    <s v="不限"/>
    <s v="3人"/>
    <s v="公司简介：金融衍生品投资学院（www.cfdce.com），基于相关的国家金融利好政策，把握金融发展新机遇，满足百万名金融人才的巨大市场需求，切实整合优势资源，隶属于金融衍生品投资协会，但又高度独立，在全国有1家会长单位，3家理事会员单位，43家会员单位。学院专注于全球金融衍生品行业的发展研究，提供金融衍生品培训和教育，汇聚专业人才，促进行业及机构更好的服务投资大众，在人才和金融机构、投资者之间搭建沟通服务的平台，发挥承上启下的作用；将建设集人才培养、研讨交流、参观接待、对外课程咨询与输出、企业定向人才培养等多功能为一体的综合性金融机构。岗位职责：1.严格执行公司各项制度，并定期整理数据，向上级领导分析结果；2.按照部门主管的要求进行技术和基本面规律的分析，进行数据的搜集或整理；3.配合其他部门有关工作；4.遵守公司的各项管理制度，承办领导交办的其他工作。任职资格：1.18-35周岁,大专及其以上学历;性别不限、专业不限，退伍军人前考虑；2.性格开朗，诚实守信、踏实勤奋，工作积极主动；3.沟通表达能力强，较强的团队意识和协作精神；4.能承受较强的工作压力,且有强烈的上进心。福利待遇：1、带薪年假、带薪病假；2、享有国家规定法定假日及年假、婚假、产育假等假期制度；3、养老保险、医疗保险、生育保险、工伤保险、失业保险；4、专属每位员工的生日派对、礼物、和小伙伴们最真挚的祝福；5、员工聚餐、节日晚会、旅游活动、优秀员工表彰活动等； 只要你有能力，我们将提供这个平台，与公司同进步共成长！期待你的加入！上班时间：早9:00-12:00；下午13:30-17:30，周六日双休预约经理：赵经理预约电话：18513118673（面试需填写预约经理电话）公司地址：北京市朝阳区建外SOHO东区 9号楼1601乘车路线：地铁10号线或1号线国贸站C口出 或公交到大北窑南"/>
    <s v="北京市朝阳区国贸建外SOHO东区9楼"/>
    <s v="100-499人"/>
    <s v="股份制企业"/>
    <s v="基金/证券/期货/投资"/>
    <n v="6001"/>
    <n v="8000"/>
    <n v="1"/>
    <n v="2"/>
    <n v="3"/>
    <n v="3"/>
    <n v="4"/>
    <n v="1"/>
    <n v="7000.5"/>
    <x v="1"/>
  </r>
  <r>
    <n v="2"/>
    <s v="外汇交易风控总监"/>
    <s v="五险一金"/>
    <s v="职位月薪"/>
    <s v="20001-30000元/月"/>
    <d v="2018-04-02T13:43:41"/>
    <m/>
    <s v="1-3年"/>
    <s v="本科"/>
    <s v="2人"/>
    <s v="岗位职责：1、根据公司的销售任务制定工作计划，积极开发市场，扩大企业市场影响力；2、负责公司产品的推广销售，根据公司营销计划，完成公司销售目标；3、积极拓展市场合作资源，面向行业资源和跨行业资源，进行关系维护及合作拓展；4、跟踪并联系客户，记录客户反馈意见，并根据客户意见进行销售方案的改进；5、掌握行业内市场动态，及时提出合理有效的市场策略与建议。任职要求：1、大专以上学历，至少1年以上工作经验；2、市场营销、公共关系、企业管理类专业，有相关工作经验者优先考虑；3、较强的市场敏锐感，敏锐地把握市场动态、市场方向的能力，熟悉B2B、B2C营销模式；4、具备策划能力和开拓能力，对产品的运作、销售渠道及公关有全面的了解；5、有一定的行业市场敏感度，能为企业提供新鲜、独特的市场见解。二、岗位须知：1、请各位求职者仔细、详细的阅读您投递的职位要求，公司将统一安排进行审核、通知，谢绝重复投递和未经预约的来访。2、凡应聘成功的人员，公司将统一、全面的给予员工提供为期六天的零基础免费岗前培训，培训时间（09:30--17:00）周六、日休息。3、培训期间补助是（100元/天），并在正式入职后的第一个月薪资里统一发放。（如没有正式入职，补助不予发放）  应聘方式：1、直接投递简历，公司会当天审核，审核通过后会短信通知面试，请保持手机畅通。2、北京市朝阳区CBD东三环中路9号富尔大厦15层1505室（中央电视台对面）。乘车路线：地铁1/10号线国贸站，E2口出，直行500米，即到富尔大厦；地铁10号线金台夕照站D口出，右转100米即到富尔大厦。"/>
    <s v="北京市朝阳区东三环中路9号富尔大厦15层1505（中央电视台对面）                                                        查看职位地图"/>
    <s v="500-999人"/>
    <s v="合资"/>
    <s v="基金/证券/期货/投资"/>
    <n v="20001"/>
    <n v="30000"/>
    <n v="3"/>
    <n v="4"/>
    <n v="2"/>
    <n v="4"/>
    <n v="3"/>
    <n v="1"/>
    <n v="25000.5"/>
    <x v="1"/>
  </r>
  <r>
    <n v="2"/>
    <s v="风控师"/>
    <s v="无试用期"/>
    <s v="职位月薪"/>
    <s v="15001-20000元/月"/>
    <d v="2018-04-04T09:58:57"/>
    <m/>
    <s v="3-5年"/>
    <s v="本科"/>
    <s v="1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如对该岗位感兴趣，请您先投递简历，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
    <s v="北京市朝阳区东三环中路9号富尔大厦15层1505（中央电视台对面）"/>
    <s v="500-999人"/>
    <s v="合资"/>
    <s v="基金/证券/期货/投资"/>
    <n v="15001"/>
    <n v="20000"/>
    <n v="4"/>
    <n v="4"/>
    <n v="1"/>
    <n v="4"/>
    <n v="3"/>
    <n v="1"/>
    <n v="17500.5"/>
    <x v="1"/>
  </r>
  <r>
    <n v="2"/>
    <s v="外汇风控总监"/>
    <s v="五险一金"/>
    <s v="职位月薪"/>
    <s v="15001-20000元/月"/>
    <d v="2018-03-29T17:31:53"/>
    <m/>
    <s v="1-3年"/>
    <s v="大专"/>
    <s v="2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s v="500-999人"/>
    <s v="合资"/>
    <s v="基金/证券/期货/投资"/>
    <n v="15001"/>
    <n v="20000"/>
    <n v="3"/>
    <n v="3"/>
    <n v="2"/>
    <n v="4"/>
    <n v="3"/>
    <n v="1"/>
    <n v="17500.5"/>
    <x v="1"/>
  </r>
  <r>
    <n v="2"/>
    <s v="高级风控总监"/>
    <s v="无试用期"/>
    <s v="职位月薪"/>
    <s v="16000-32000元/月"/>
    <d v="2018-04-02T10:27:36"/>
    <m/>
    <s v="3-5年"/>
    <s v="本科"/>
    <s v="4人"/>
    <s v="致求职者的话：首先要恭喜您在打开此页面的同时，您内心的睿智选择已经引领您向金融领域中的高收入职业迈出了幸运并且前景无限的第一步。对于做过相关相关金融产品交易的同行，公司的团队愿意与您分享我们操盘的理念和交易的方法。如果您之前能做出稳定的盈利，通过您到公司来与咱们的老师交流，一方面可以提高您稳定盈利的能力，另一方面也可以开拓您做交易的理念以及对市场的看法；如果您之前做出的盈利不够稳定或者稍有亏损，公司的老师也会为您分析原因，找出问题所在的同时也会教给您一些新的交易方法，让您可以做出更好的盈利。对于没有交易经验，却对金融衍生品操作职位有兴趣者，公司愿意提供免费的培训，有专业的交易团队手把手带您走进交易市场。我们的培训交易团队有绝对的信心让您在培训期后，有自己的交易系统与理论，让您找到自己在交易市场的立足点，成为我公司的优秀交易员。希望对金融行业有兴趣的应聘者积极与我们的HR联系，了解公司情况，招聘情况及与工作有关的相关问题。初级交易员:1.接受免费统一的学习培训和模拟训练。2.有较强的学习能力、分析能力、风险控制能力。3.成绩优秀的操盘手将逐步晋升为中级、高级操盘手。4.级别越高,机会越多,收入越高。5.爱岗敬业,诚实负责者优先录用。中级交易员:1.有强烈的以交易为生,希望成为交易高手的意愿;2.可承受较大心里压力,有很强的自我调控能力,纪律严格;3.对公司资高度负责,严格执行安全控制;4.以稳定盈利为最高目标。5.热衷于金融行业的有经验人士,有意与国际经济及货币交易的最新理念保持一致水准,并关注全球外汇实时走势。6.敢于迎接挑战、能独立承受压力、完成公司交赋的工作任务。7.有很强的分析能力,擅长并酷爱操盘工作。8.具有自信、冷静、理智、果断、坚定、胆识等操盘手所要求具备的各项品质。高级交易员:1.负责公司指定客户账户或配资账户的资金运作。2.分析行情,做出每日交易计划。3.配合培训讲师完成新入司员工的实盘交易辅导。4.把握市场机会,及时交易,确保账户达到稳定盈利,尽可能的达到利益最大化。5.专业不限,经济类、理工类专业优先。6.人品端正,谦虚好学,自信果敢。7.有很强的数据运算能力及宏观经济数据分析能力8.熟悉双边市场,至少三年以上股票交易经验或一年以上双边市场交易经验。"/>
    <s v="北京市朝阳区东三环中路9号富尔大厦15层1505（中央电视台对面）"/>
    <s v="500-999人"/>
    <s v="合资"/>
    <s v="基金/证券/期货/投资"/>
    <n v="16000"/>
    <n v="32000"/>
    <n v="4"/>
    <n v="4"/>
    <n v="4"/>
    <n v="4"/>
    <n v="3"/>
    <n v="1"/>
    <n v="24000"/>
    <x v="1"/>
  </r>
  <r>
    <n v="2"/>
    <s v="风控经理"/>
    <s v="五险一金"/>
    <s v="职位月薪"/>
    <s v="15001-20000元/月"/>
    <d v="2018-03-13T12:55:25"/>
    <m/>
    <s v="1-3年"/>
    <s v="大专"/>
    <s v="2人"/>
    <s v="一、岗位须知：1、请各位求职者仔细、详细的阅读您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的培训"/>
    <s v="北京市朝阳区东三环中路9号富尔大厦15层1505（中央电视台对面）                                                        查看职位地图"/>
    <s v="500-999人"/>
    <s v="合资"/>
    <s v="基金/证券/期货/投资"/>
    <n v="15001"/>
    <n v="20000"/>
    <n v="3"/>
    <n v="3"/>
    <n v="2"/>
    <n v="4"/>
    <n v="3"/>
    <n v="1"/>
    <n v="17500.5"/>
    <x v="1"/>
  </r>
  <r>
    <n v="2"/>
    <s v="聘风控经理"/>
    <s v="五险一金"/>
    <s v="职位月薪"/>
    <s v="10001-15000元/月"/>
    <d v="2018-04-05T13:44:11"/>
    <m/>
    <s v="1-3年"/>
    <s v="大专"/>
    <s v="2人"/>
    <s v="【任职资格】1、热爱交易，对金融经济知识感兴趣；2、专业不限（含应届毕业生），金融专业以及具有操作经验者优先考虑；3、有较强的学习能力，公司提供完善免费的交易培训；3、有求知欲，有集体荣誉感，有上进心，有赚钱的信心和欲望；4、有较强的数据运算能力和较强的宏观经济数据分析能力。可以正确解读国际基本面消息，强大的市场心理面做为支撑。"/>
    <s v="北京市朝阳区东三环中路9号富尔大厦15层1505（中央电视台对面）                                                        查看职位地图"/>
    <s v="500-999人"/>
    <s v="合资"/>
    <s v="基金/证券/期货/投资"/>
    <n v="10001"/>
    <n v="15000"/>
    <n v="3"/>
    <n v="3"/>
    <n v="2"/>
    <n v="4"/>
    <n v="3"/>
    <n v="1"/>
    <n v="12500.5"/>
    <x v="1"/>
  </r>
  <r>
    <n v="2"/>
    <s v="金融风控经理"/>
    <s v="无试用期"/>
    <s v="职位月薪"/>
    <s v="20000-40000元/月"/>
    <d v="2018-04-02T10:26:47"/>
    <m/>
    <s v="3-5年"/>
    <s v="本科"/>
    <s v="2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如对该岗位感兴趣，请您先投递简历，公司将统一进行审核、通知，谢绝重复投递和未经预约的来访。2、正式入职之后交易资金均由公司提供。3、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优秀者可直接晋升成中高级交易员致求职者的话：首先要恭喜您在打开此页面的同时，您内心的睿智选择已经引领您向金融领域中的高收入职业迈出了幸运并且前景无限的第一步。对于做过相关相关金融产品交易的同行，公司的团队愿意与您分享我们操盘的理念和交易的方法。如果您之前能做出稳定的盈利，通过您到公司来与咱们的老师交流，一方面可以提高您稳定盈利的能力，另一方面也可以开拓您做交易的理念以及对市场的看法；如果您之前做出的盈利不够稳定或者稍有亏损，公司的老师也会为您分析原因，找出问题所在的同时也会教给您一些新的交易方法，让您可以做出更好的盈利。对于没有交易经验，却对金融衍生品操作职位有兴趣者，公司愿意提供免费的培训，有专业的交易团队手把手带您走进交易市场。我们的培训交易团队有绝对的信心让您在培训期后，有自己的交易系统与理论，让您找到自己在交易市场的立足点，成为我公司的优秀交易员。希望对金融行业有兴趣的应聘者积极与我们的HR联系，了解公司情况，招聘情况及与工作有关的相关问题。初级交易员:1.接受免费统一的学习培训和模拟训练。2.有较强的学习能力、分析能力、风险控制能力。3.成绩优秀的操盘手将逐步晋升为中级、高级操盘手。4.级别越高,机会越多,收入越高。5.爱岗敬业,诚实负责者优先录用。中级交易员:1.有强烈的以交易为生,希望成为交易高手的意愿;2.可承受较大心里压力,有很强的自我调控能力,纪律严格;3.对公司资高度负责,严格执行安全控制;4.以稳定盈利为最高目标。5.热衷于金融行业的有经验人士,有意与国际经济及货币交易的最新理念保持一致水准,并关注全球外汇实时走势。6.敢于迎接挑战、能独立承受压力、完成公司交赋的工作任务。7.有很强的分析能力,擅长并酷爱操盘工作。8.具有自信、冷静、理智、果断、坚定、胆识等操盘手所要求具备的各项品质。高级交易员:1.负责公司指定客户账户或配资账户的资金运作。2.分析行情,做出每日交易计划。3.配合培训讲师完成新入司员工的实盘交易辅导。4.把握市场机会,及时交易,确保账户达到稳定盈利,尽可能的达到利益最大化。5.专业不限,经济类、理工类专业优先。6.人品端正,谦虚好学,自信果敢。7.有很强的数据运算能力及宏观经济数据分析能力。8.熟悉双边市场,至少三年以上股票交易经验或一年以上双边市场交易经验"/>
    <s v="北京市朝阳区东三环中路9号富尔大厦15层1505（中央电视台对面）"/>
    <s v="500-999人"/>
    <s v="合资"/>
    <s v="基金/证券/期货/投资"/>
    <n v="20000"/>
    <n v="40000"/>
    <n v="4"/>
    <n v="4"/>
    <n v="2"/>
    <n v="4"/>
    <n v="3"/>
    <n v="1"/>
    <n v="30000"/>
    <x v="1"/>
  </r>
  <r>
    <n v="2"/>
    <s v="诚招金融风控专员"/>
    <s v="节日福利"/>
    <s v="职位月薪"/>
    <s v="10001-15000元/月"/>
    <d v="2018-04-02T14:01:15"/>
    <m/>
    <s v="1-3年"/>
    <s v="本科"/>
    <s v="3人"/>
    <s v="公司简介：金融衍生品投资学院（www.cfdce.com），基于相关的国家金融利好政策，把握金融发展新机遇，满足百万名金融人才的巨大市场需求，切实整合优势资源，隶属于金融衍生品投资协会，但又高度独立，在全国有1家会长单位，3家理事会员单位，43家会员单位。学院专注于全球金融衍生品行业的发展研究，提供金融衍生品培训和教育，汇聚专业人才，促进行业及机构更好的服务投资大众，在人才和金融机构、投资者之间搭建沟通服务的平台，发挥承上启下的作用；将建设集人才培养、研讨交流、参观接待、对外课程咨询与输出、企业定向人才培养等多功能为一体的综合性金融机构。岗位职责：1.严格执行公司各项制度，并定期整理数据，向上级领导分析结果；2.按照部门主管的要求进行技术和基本面规律的分析，进行数据的搜集或整理；3.配合其他部门有关工作；4.遵守公司的各项管理制度，承办领导交办的其他工作。任职资格：1.18-35周岁,大专及其以上学历;性别不限、专业不限，退伍军人前考虑；2.性格开朗，诚实守信、踏实勤奋，工作积极主动；3.沟通表达能力强，较强的团队意识和协作精神；4.能承受较强的工作压力,且有强烈的上进心。福利待遇：1、带薪年假、带薪病假；2、享有国家规定法定假日及年假、婚假、产育假等假期制度；3、养老保险、医疗保险、生育保险、工伤保险、失业保险；4、专属每位员工的生日派对、礼物、和小伙伴们最真挚的祝福；5、员工聚餐、节日晚会、旅游活动、优秀员工表彰活动等； 只要你有能力，我们将提供这个平台，与公司同进步共成长！期待你的加入！上班时间：早9:00-12:00；下午13:30-17:30，周六日双休预约经理：张经理预约电话：17600104382 （面试需填写预约经理电话）公司地址：北京市朝阳区建外SOHO东区 9号楼1601乘车路线：地铁10号线或1号线国贸站C口出 或公交到大北窑南"/>
    <s v="北京市朝阳区国贸建外SOHO东区9楼"/>
    <s v="100-499人"/>
    <s v="股份制企业"/>
    <s v="基金/证券/期货/投资"/>
    <n v="10001"/>
    <n v="15000"/>
    <n v="3"/>
    <n v="4"/>
    <n v="3"/>
    <n v="3"/>
    <n v="4"/>
    <n v="1"/>
    <n v="12500.5"/>
    <x v="1"/>
  </r>
  <r>
    <n v="2"/>
    <s v="风控策略研究员"/>
    <s v="无试用期"/>
    <s v="职位月薪"/>
    <s v="15001-20000元/月"/>
    <d v="2018-04-04T09:58:57"/>
    <m/>
    <s v="3-5年"/>
    <s v="大专"/>
    <s v="2人"/>
    <s v="岗位简介及岗位要求： 1、全面负责公司内部人才的招聘工作；2、根据现有编制及业务发展需求，协助上级确定招聘目标，汇总岗位需求数目和人员需求数目，制定并执行招聘计划；3、协助上级完成需求岗位的职务说明书；4、调查公司所需人才的外部人力资源存量与分布状况，并进行有效分析，对招聘渠道实施规划、开发、维护、拓展，保证人才信息量大、层次丰富、质量高，确保招聘渠道能有效满足公司的用人需求；5、发布职位需求信息，做好公司形象宣传；6、搜集简历，对简历进行分类、筛选，安排聘前测试，确定面试名单，通知应聘者前来面试（笔试），对应聘者进行初步面试（笔试）考核，出具综合评价意见；7、组织相关部门人员协助完成复试工作，确保面试工作的及时开展及考核结果符合岗位要求；8、对拟录用人员进行背景调查，与拟录用人员进行待遇沟通，完成录用通知；9、负责招聘广告的撰写，招聘网站的维护和更新，以及招聘网站的信息沟通；10、 招聘费用的申请、控制和报销；11、 总结招聘工作中存在的问题，提出优化招聘制度和流程的合理化建议，完成招聘分析报告；12、 与其他招聘人员进行招聘流程、招聘方法与技巧的沟通和交流，提高招聘活动效率；13、 负责建立企业人才储备库，做好简历管理与信息保密工作；14、 搜集各地区人才市场信息，并熟悉各地区人事法规；15、 跟踪和搜集同行业人才动态，吸引优秀人才加盟公司；16、 熟悉公司人力资源制度，对应聘人员提出的相关问题进行解答。应聘方式： 1、直接投递简历，公司会当天审核，审核通过后会短信通知面试，请保持手机畅通。 2、北京市朝阳区CBD东三环中路9号富尔大厦15层1505室（中央电视台对面）。 乘车路线：地铁1/10号线国贸站，E2口出，直行500米，即到富尔大厦；地铁10号线金台夕照站D口出，右转100米即到富尔大厦。"/>
    <s v="北京市朝阳区东三环中路9号富尔大厦15层1505（中央电视台对面）"/>
    <s v="500-999人"/>
    <s v="合资"/>
    <s v="基金/证券/期货/投资"/>
    <n v="15001"/>
    <n v="20000"/>
    <n v="4"/>
    <n v="3"/>
    <n v="2"/>
    <n v="4"/>
    <n v="3"/>
    <n v="1"/>
    <n v="17500.5"/>
    <x v="1"/>
  </r>
  <r>
    <n v="2"/>
    <s v="零基础诚聘金融数据分析师/风控助理 6k+岗位分红"/>
    <s v="五险一金"/>
    <s v="职位月薪"/>
    <s v="8001-10000元/月"/>
    <d v="2018-03-13T20:52:04"/>
    <m/>
    <s v="不限"/>
    <s v="大专"/>
    <s v="5人"/>
    <s v="如果你拒绝平庸如果你渴望成长如果你有梦想请加入我们万向联合团队！！！！职位描述: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作为公司重要的储备人才。职位要求 ：1、应届毕业生及以上学历，有志于金融行业长远发展（金融、经济学专业可放宽至大专）；或对金融行业有强烈意愿者。2、良好的沟通能力，很好的亲和力和较强的人际交往能力；3、精力充沛，喜爱竞争挑战和有强烈成功欲望；4、遵守纪侓和行业规范，能接受严格专业培训，具有敬业精神及团队合作意识；5、正直诚信，忠于企业，传承企业文化，愿意与企业一起发展成长；6、具有一定的金融行业知识，具有股票、外汇、期货、贵金属投资等相关业务从业经历者优先。对无相关从业经验者提供带薪培训，并在实习期内根据个人能力，定向发展成为：分析师助理（储备分析师），经理助理（储备经理）。任职要求 ：1、对企业相关部门岗位轮岗轮训，熟悉操作流程，累计实习经验；2、学习掌握基础分析知识，定期对金融市场定向研究，撰写市场分析报告；3、协助分析师完成对公司客户及会员进行技术分析维护，控制风险，帮助客户稳定盈利；4、完成各部门各岗位实习考核任务，实习期具有一定淘汰率；5、一个月试用期通过公司标准，转正后获得高额薪水、固定期限劳动合同，开启璀璨人生之路。用人理念：1、你可以没有显赫学历，但要有一直学习新事物的精神，对新鲜的东西拥有强烈的求知欲；2、你可以没有就读名校，但要证明你的能力不输于那些所谓名校的高材生；3、你可以没有金融知识，但要对金融行业有强烈的热情和兴趣；4、你可以没有工作经验，但要有梦想、有目标，要积极向上、勇于担当。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联系方式】公司主页：www.trade-bj.com公司地址：北京市朝阳区潘家园北京汽车大厦1402室乘车路线：地铁10号线潘家园地铁站。人事经理：何璐联系电话：010-59464493 （对职位有疑问或有兴趣者，请积极与HR联系）"/>
    <s v="北京市朝阳区潘家园北京汽车大厦1402室                                                        查看职位地图"/>
    <s v="100-499人"/>
    <s v="股份制企业"/>
    <s v="基金/证券/期货/投资"/>
    <n v="8001"/>
    <n v="10000"/>
    <n v="1"/>
    <n v="3"/>
    <n v="5"/>
    <n v="3"/>
    <n v="4"/>
    <n v="1"/>
    <n v="9000.5"/>
    <x v="1"/>
  </r>
  <r>
    <n v="2"/>
    <s v="资产风控师"/>
    <s v="五险一金"/>
    <s v="职位月薪"/>
    <s v="20001-30000元/月"/>
    <d v="2018-03-28T08:36:16"/>
    <m/>
    <s v="5-10年"/>
    <s v="本科"/>
    <s v="1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7己的立足点，成为优秀的交易员如对该岗位感兴趣，请先投递简历我们将尽快联系您"/>
    <s v="北京市朝阳区东三环中路9号富尔大厦15层1505（中央电视台对面）"/>
    <s v="500-999人"/>
    <s v="合资"/>
    <s v="基金/证券/期货/投资"/>
    <n v="20001"/>
    <n v="30000"/>
    <n v="5"/>
    <n v="4"/>
    <n v="1"/>
    <n v="4"/>
    <n v="3"/>
    <n v="1"/>
    <n v="25000.5"/>
    <x v="1"/>
  </r>
  <r>
    <n v="2"/>
    <s v="风控总监"/>
    <s v="五险一金"/>
    <s v="职位月薪"/>
    <s v="20001-30000元/月"/>
    <d v="2018-04-03T10:35:08"/>
    <m/>
    <s v="1-3年"/>
    <s v="本科"/>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资金安全。"/>
    <s v="北京市朝阳区东三环中路9号富尔大厦15层1505（中央电视台对面）                                                        查看职位地图"/>
    <s v="500-999人"/>
    <s v="合资"/>
    <s v="基金/证券/期货/投资"/>
    <n v="20001"/>
    <n v="30000"/>
    <n v="3"/>
    <n v="4"/>
    <n v="1"/>
    <n v="4"/>
    <n v="3"/>
    <n v="1"/>
    <n v="25000.5"/>
    <x v="1"/>
  </r>
  <r>
    <n v="2"/>
    <s v="股票风控经理"/>
    <s v="五险一金"/>
    <s v="职位月薪"/>
    <s v="20001-30000元/月"/>
    <d v="2018-03-29T11:06:01"/>
    <m/>
    <s v="1-3年"/>
    <s v="本科"/>
    <s v="2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资金的运作。2、专业不限，经管类、数理类、理工类专业优先。3、人品端正，谦虚好学，自信果敢。4、有很强的数据运算能力及宏观经济数据的分析能力。5、公司提供完善的免费提高培训"/>
    <s v="北京市朝阳区东三环中路9号富尔大厦15层1505（中央电视台对面）                                                        查看职位地图"/>
    <s v="500-999人"/>
    <s v="合资"/>
    <s v="基金/证券/期货/投资"/>
    <n v="20001"/>
    <n v="30000"/>
    <n v="3"/>
    <n v="4"/>
    <n v="2"/>
    <n v="4"/>
    <n v="3"/>
    <n v="1"/>
    <n v="25000.5"/>
    <x v="1"/>
  </r>
  <r>
    <n v="2"/>
    <s v="首席风控师"/>
    <s v="无试用期"/>
    <s v="职位月薪"/>
    <s v="20000-40000元/月"/>
    <d v="2018-03-27T11:25:43"/>
    <m/>
    <s v="5-10年"/>
    <s v="本科"/>
    <s v="2人"/>
    <s v="致求职者的话：首先要恭喜您在打开此页面的同时，您内心的睿智选择已经引领您向金融领域中的高收入职业迈出了幸运并且前景无限的第一步。对于做过相关相关金融产品交易的同行，公司的团队愿意与您分享我们操盘的理念和交易的方法。如果您之前能做出稳定的盈利，通过您到公司来与咱们的老师交流，一方面可以提高您稳定盈利的能力，另一方面也可以开拓您做交易的理念以及对市场的看法；如果您之前做出的盈利不够稳定或者稍有亏损，公司的老师也会为您分析原因，找出问题所在的同时也会教给您一些新的交易方法，让您可以做出更好的盈利。对于没有交易经验，却对金融衍生品操作职位有兴趣者，公司愿意提供免费的培训，有专业的交易团队手把手带您走进交易市场。我们的培训交易团队有绝对的信心让您在培训期后，有自己的交易系统与理论，让您找到自己在交易市场的立足点，成为我公司的优秀交易员。希望对金融行业有兴趣的应聘者积极与我们的HR联系，了解公司情况，招聘情况及与工作有关的相关问题。初级交易员:1.接受免费统一的学习培训和模拟训练。2.有较强的学习能力、分析能力、风险控制能力。3.成绩优秀的操盘手将逐步晋升为中级、高级操盘手。4.级别越高,机会越多,收入越高。5.爱岗敬业,诚实负责者优先录用。中级交易员:1.有强烈的以交易为生,希望成为交易高手的意愿;2.可承受较大心里压力,有很强的自我调控能力,纪律严格;3.对公司资高度负责,严格执行安全控制;4.以稳定盈利为最高目标。5.热衷于金融行业的有经验人士,有意与国际经济及货币交易的最新理念保持一致水准,并关注全球外汇实时走势。6.敢于迎接挑战、能独立承受压力、完成公司交赋的工作任务。7.有很强的分析能力,擅长并酷爱操盘工作。8.具有自信、冷静、理智、果断、坚定、胆识等操盘手所要求具备的各项品质。高级交易员:1.负责公司指定客户账户或配资账户的资金运作。2.分析行情,做出每日交易计划。3.配合培训讲师完成新入司员工的实盘交易辅导。4.把握市场机会,及时交易,确保账户达到稳定盈利,尽可能的达到利益最大化。5.专业不限,经济类、理工类专业优先。6.人品端正,谦虚好学,自信果敢。7.有很强的数据运算能力及宏观经济数据分析能力。8.熟悉双边市场,至少三年以上股票交易经验或一年以上双边市场交易经验。"/>
    <s v="北京市朝阳区东三环中路9号富尔大厦15层1505（中央电视台对面）"/>
    <s v="500-999人"/>
    <s v="合资"/>
    <s v="基金/证券/期货/投资"/>
    <n v="20000"/>
    <n v="40000"/>
    <n v="5"/>
    <n v="4"/>
    <n v="2"/>
    <n v="4"/>
    <n v="3"/>
    <n v="1"/>
    <n v="30000"/>
    <x v="1"/>
  </r>
  <r>
    <n v="2"/>
    <s v="风控师"/>
    <s v="创业公司"/>
    <s v="职位月薪"/>
    <s v="8001-10000元/月"/>
    <d v="2018-03-28T11:06:58"/>
    <m/>
    <s v="1-3年"/>
    <s v="大专"/>
    <s v="3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     如对该岗位感兴趣，请先投递简历我们将尽快联系您"/>
    <s v="北京市朝阳区东三环中路9号富尔大厦15层1505（中央电视台对面）                                                        查看职位地图"/>
    <s v="500-999人"/>
    <s v="合资"/>
    <s v="基金/证券/期货/投资"/>
    <n v="8001"/>
    <n v="10000"/>
    <n v="3"/>
    <n v="3"/>
    <n v="3"/>
    <n v="4"/>
    <n v="3"/>
    <n v="1"/>
    <n v="9000.5"/>
    <x v="1"/>
  </r>
  <r>
    <n v="2"/>
    <s v="外汇风控总监"/>
    <s v="创业公司"/>
    <s v="职位月薪"/>
    <s v="15001-20000元/月"/>
    <s v="0002-01-01 00:00:00"/>
    <m/>
    <s v="1-3年"/>
    <s v="大专"/>
    <s v="2人"/>
    <s v="一、岗位须知：1、请各位求职者认真、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资金的运作2、专业不限，经管类、数理类、理工类专业优先3、人品端正，谦虚好学，自信果敢4、有很强的数据运算能力及宏观经济数的分析能力5、公司提供完善的免费提高培训"/>
    <s v="北京市朝阳区东三环中路9号富尔大厦15层1505（中央电视台对面）                                                        查看职位地图"/>
    <s v="500-999人"/>
    <s v="合资"/>
    <s v="基金/证券/期货/投资"/>
    <n v="15001"/>
    <n v="20000"/>
    <n v="3"/>
    <n v="3"/>
    <n v="2"/>
    <n v="4"/>
    <n v="3"/>
    <n v="1"/>
    <n v="17500.5"/>
    <x v="1"/>
  </r>
  <r>
    <n v="2"/>
    <s v="高级风控员"/>
    <s v="五险一金"/>
    <s v="职位月薪"/>
    <s v="15001-20000元/月"/>
    <d v="2018-03-22T08:29:41"/>
    <m/>
    <s v="3-5年"/>
    <s v="大专"/>
    <s v="1人"/>
    <s v="岗位适用人群：1、对金融或投资领域有兴趣者，应届毕业生也可以有机会。2、有其他工作经历，但不满足于现状，想对金融投资做尝试和了解者；3、有投资经历，但困惑却无解决之道，愿意来公司沟通互补交流者；4、对于金融如股票、期货、贵金属、外汇感兴趣，敢于迎接挑战，有一定的自控力，承受压力者.岗位职责：1、成为公司的正式员工之后，负责公司指定账户的资金运作，在稳定盈利的基础之上会逐步增加操作资金。2、以稳定合理的盈利方式为前提，每月完成公司规定的盈利目标，并在此基础上创造更多的利润。3、每月定期上交盈利报告。任职要求：（1）大专以上学历，专业不限。有期货交易经验者优先；（接受应届毕业生）（2）自信，乐观，精力充沛，喜爱竞争和有强烈的求职，成功欲望；（3）喜欢金融，热爱投资，致力于在金融行业发展；（4）此岗位不是销售岗，无需自己开发客户（5）人品端正，谦虚好学，意志坚强，能承受压力；（6）把握市场机会，即时交3易。"/>
    <s v="北京市朝阳区东三环中路9号富尔大厦15层1505（中央电视台对面）"/>
    <s v="500-999人"/>
    <s v="合资"/>
    <s v="基金/证券/期货/投资"/>
    <n v="15001"/>
    <n v="20000"/>
    <n v="4"/>
    <n v="3"/>
    <n v="1"/>
    <n v="4"/>
    <n v="3"/>
    <n v="1"/>
    <n v="17500.5"/>
    <x v="1"/>
  </r>
  <r>
    <n v="2"/>
    <s v="金融风控经理"/>
    <s v="五险一金"/>
    <s v="职位月薪"/>
    <s v="10001-15000元/月"/>
    <d v="2018-03-19T15:21:57"/>
    <m/>
    <s v="1-3年"/>
    <s v="本科"/>
    <s v="2人"/>
    <s v="一、晋升空间：  1.初级—中级—高级—专业—首席分析师/首席风管师 。 2.讲师助理—金融顾问—高级金融顾问—交易经理—交易总监。  3.优秀者可直接晋升成中高级金融师 。  4.对没有交易经验、却对金融交易职位感趣者，公司提供岗前技术指导，公司专业讲师团队助你走进交易市场，并找到自己的立足点，成为优秀金融师。二、岗位须知：1、请各位求职者仔细、详细的阅读您投递的职位要求，公司将统一进行审核、通知，谢绝重复投递和未经预约的来访。2、凡应聘成功的人员，公司将统一、全面的给予员工提供为期六天的零基础免费岗前培训，培训时间（09:30--17:00）周六、日休息。3、培训期间补助是（100元/天），并在正式入职后的第一个月薪资里统一发放。（如没有正式入职，补助不予发放）4、正式入职之后交易资金均由公司提供。5、正式入职后也可不用坐班（工作时间和地点自由分配，需要自己有上网条件）。三、岗位简介及岗位要求：主要工作是在网上给公司操作账户资金。本工作不一定需要很高的学历，主要看个人素质，有一定的抗压能力，成熟稳重最好。具体的工作内容公司会有零基础的系统学习。学习和工作初期都会有专业的老师指导。应聘方式：1、直接投递简历，公司会当天审核，审核通过后会短信通知面试，请保持手机畅通。2、北京市朝阳区CBD东三环中路9号富尔大厦15层1505室（中央电视台对面）。乘车路线：地铁1/10号线国贸站，E2口出，直行500米，即到富尔大厦；地铁10号线金台夕照站D口出，右转100米即到富尔大厦。"/>
    <s v="北京市朝阳区东三环中路9号富尔大厦15层1505（中央电视台对面）                                                        查看职位地图"/>
    <s v="500-999人"/>
    <s v="合资"/>
    <s v="基金/证券/期货/投资"/>
    <n v="10001"/>
    <n v="15000"/>
    <n v="3"/>
    <n v="4"/>
    <n v="2"/>
    <n v="4"/>
    <n v="3"/>
    <n v="1"/>
    <n v="12500.5"/>
    <x v="1"/>
  </r>
  <r>
    <n v="2"/>
    <s v="外汇风控总监"/>
    <s v="五险一金"/>
    <s v="职位月薪"/>
    <s v="15001-20000元/月"/>
    <s v="0002-01-01 00:00:00"/>
    <m/>
    <s v="1-3年"/>
    <s v="大专"/>
    <s v="2人"/>
    <s v="一、岗位须知：1、请各位求职者仔细、详细的阅读您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s v="500-999人"/>
    <s v="合资"/>
    <s v="基金/证券/期货/投资"/>
    <n v="15001"/>
    <n v="20000"/>
    <n v="3"/>
    <n v="3"/>
    <n v="2"/>
    <n v="4"/>
    <n v="3"/>
    <n v="1"/>
    <n v="17500.5"/>
    <x v="1"/>
  </r>
  <r>
    <n v="2"/>
    <s v="外汇首席风控总监"/>
    <s v="无试用期"/>
    <s v="职位月薪"/>
    <s v="25000-50000元/月"/>
    <d v="2018-04-04T09:58:57"/>
    <m/>
    <s v="5-10年"/>
    <s v="本科"/>
    <s v="3人"/>
    <s v="岗位简介及岗位要求： 1、全面负责公司内部人才的招聘工作；2、根据现有编制及业务发展需求，协助上级确定招聘目标，汇总岗位需求数目和人员需求数目，制定并执行招聘计划；3、协助上级完成需求岗位的职务说明书；4、调查公司所需人才的外部人力资源存量与分布状况，并进行有效分析，对招聘渠道实施规划、开发、维护、拓展，保证人才信息量大、层次丰富、质量高，确保招聘渠道能有效满足公司的用人需求；5、发布职位需求信息，做好公司形象宣传；6、搜集简历，对简历进行分类、筛选，安排聘前测试，确定面试名单，通知应聘者前来面试（笔试），对应聘者进行初步面试（笔试）考核，出具综合评价意见；7、组织相关部门人员协助完成复试工作，确保面试工作的及时开展及考核结果符合岗位要求；8、对拟录用人员进行背景调查，与拟录用人员进行待遇沟通，完成录用通知；9、负责招聘广告的撰写，招聘网站的维护和更新，以及招聘网站的信息沟通；10、 招聘费用的申请、控制和报销；11、 总结招聘工作中存在的问题，提出优化招聘制度和流程的合理化建议，完成招聘分析报告；12、 与其他招聘人员进行招聘流程、招聘方法与技巧的沟通和交流，提高招聘活动效率；13、 负责建立企业人才储备库，做好简历管理与信息保密工作；14、 搜集各地区人才市场信息，并熟悉各地区人事法规；15、 跟踪和搜集同行业人才动态，吸引优秀人才加盟公司；16、 熟悉公司人力资源制度，对应聘人员提出的相关问题进行解答。应聘方式： 1、直接投递简历，公司会当天审核，审核通过后会短信通知面试，请保持手机畅通。 2、北京市朝阳区CBD东三环中路9号富尔大厦15层1505室（中央电视台对面）。 乘车路线：地铁1/10号线国贸站，E2口出，直行500米，即到富尔大厦；地铁10号线金台夕照站D口出，右转100米即到富尔大厦。"/>
    <s v="北京市朝阳区东三环中路9号富尔大厦15层1505（中央电视台对面）"/>
    <s v="500-999人"/>
    <s v="合资"/>
    <s v="基金/证券/期货/投资"/>
    <n v="25000"/>
    <n v="50000"/>
    <n v="5"/>
    <n v="4"/>
    <n v="3"/>
    <n v="4"/>
    <n v="3"/>
    <n v="1"/>
    <n v="37500"/>
    <x v="1"/>
  </r>
  <r>
    <n v="2"/>
    <s v="风控专员"/>
    <s v="五险一金"/>
    <s v="职位月薪"/>
    <s v="8001-10000元/月"/>
    <d v="2018-04-03T10:34:55"/>
    <m/>
    <s v="不限"/>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风控专员。"/>
    <s v="北京市朝阳区东三环中路9号富尔大厦15层1505（中央电视台对面）                                                        查看职位地图"/>
    <s v="500-999人"/>
    <s v="合资"/>
    <s v="基金/证券/期货/投资"/>
    <n v="8001"/>
    <n v="10000"/>
    <n v="1"/>
    <n v="3"/>
    <n v="1"/>
    <n v="4"/>
    <n v="3"/>
    <n v="1"/>
    <n v="9000.5"/>
    <x v="1"/>
  </r>
  <r>
    <n v="2"/>
    <s v="风控经理"/>
    <s v="五险一金"/>
    <s v="职位月薪"/>
    <s v="25000-35000元/月"/>
    <s v="0002-01-01 00:00:00"/>
    <m/>
    <s v="不限"/>
    <s v="本科"/>
    <s v="1人"/>
    <s v="工作职责： 1. 根据公司风控体系和风控标准要求，对信托等资产管理类产品项目进行审核，针对项目提出风控建议并出具评审意见； 2. 负责已审批通过项目的风险缓释措施及其他风控条件的落实监督； 3. 督促检查运营中产品项目的中后期管理，提出风险预警，控制项目风险； 4. 协助完善风险管理流程和体系，分析评价各类业务经营活动潜在风险，指导、协助其他业务部门的风控工作；5. 研究工作：负责对相关宏观、微观经济、市场等进行研究，撰写报告等任职要求：1、本科及以上学历，金融、经济、法律等相关专业优先；2、5年以上银行或5年金融机构以上互联网金融行业相关工作经验，熟悉信贷业务、审批流程及贷后催收流程，包括反欺诈业务；3、具备良好的识别和分析各种信贷风险，风险防范、规避能力并同时具备一定计算机应用能力、逻辑思维能力、风险数据分析能力等；4、 熟悉风险管理知识、消费金融业务知识、金融知识；5、诚实守信，具有丰富的管理经验、高度的团队合作精神和高度的工作热情"/>
    <s v="北京市东城区东直门南大街3号国华投资大厦5层"/>
    <s v="1000-9999人"/>
    <s v="民营"/>
    <s v="基金/证券/期货/投资"/>
    <n v="25000"/>
    <n v="35000"/>
    <n v="1"/>
    <n v="4"/>
    <n v="1"/>
    <n v="5"/>
    <n v="0"/>
    <n v="1"/>
    <n v="30000"/>
    <x v="1"/>
  </r>
  <r>
    <n v="2"/>
    <s v="外汇风控师"/>
    <s v="五险一金"/>
    <s v="职位月薪"/>
    <s v="30001-50000元/月"/>
    <d v="2018-03-27T08:45:08"/>
    <m/>
    <s v="10年以上"/>
    <s v="硕士"/>
    <s v="1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且成为优秀的交易员如对该岗位感兴趣，请先投递简历我们将尽快联系您。"/>
    <s v="北京市朝阳区东三环中路9号富尔大厦15层1505（中央电视台对面）"/>
    <s v="500-999人"/>
    <s v="合资"/>
    <s v="基金/证券/期货/投资"/>
    <n v="30001"/>
    <n v="50000"/>
    <n v="6"/>
    <n v="5"/>
    <n v="1"/>
    <n v="4"/>
    <n v="3"/>
    <n v="1"/>
    <n v="40000.5"/>
    <x v="1"/>
  </r>
  <r>
    <n v="2"/>
    <s v="风控主管"/>
    <s v="五险一金"/>
    <s v="职位月薪"/>
    <s v="15001-20000元/月"/>
    <s v="0002-01-01 00:00:00"/>
    <m/>
    <s v="1-3年"/>
    <s v="大专"/>
    <s v="2人"/>
    <s v="一、岗位须知：1、请各位求职者仔细、详细的阅读你的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s v="500-999人"/>
    <s v="合资"/>
    <s v="基金/证券/期货/投资"/>
    <n v="15001"/>
    <n v="20000"/>
    <n v="3"/>
    <n v="3"/>
    <n v="2"/>
    <n v="4"/>
    <n v="3"/>
    <n v="1"/>
    <n v="17500.5"/>
    <x v="1"/>
  </r>
  <r>
    <n v="2"/>
    <s v="风控总监助理"/>
    <s v="不加班"/>
    <s v="职位月薪"/>
    <s v="15001-20000元/月"/>
    <d v="2018-03-31T12:48:32"/>
    <m/>
    <s v="1-3年"/>
    <s v="本科"/>
    <s v="2人"/>
    <s v="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7:00）周六、日休息3、正式入职之后交易资金均由公司提供4、正式入职后可以不用坐班。（工作时间和地点可自由分配，需自己有上网条件，手机、电脑皆可）应聘方式：直接投递简历，公司会当天审核，审核通过后会短信通知面试，请保持手机畅通"/>
    <s v="北京市朝阳区东三环中路9号富尔大厦15层1505（中央电视台对面）                                                        查看职位地图"/>
    <s v="500-999人"/>
    <s v="合资"/>
    <s v="基金/证券/期货/投资"/>
    <n v="15001"/>
    <n v="20000"/>
    <n v="3"/>
    <n v="4"/>
    <n v="2"/>
    <n v="4"/>
    <n v="3"/>
    <n v="1"/>
    <n v="17500.5"/>
    <x v="1"/>
  </r>
  <r>
    <n v="2"/>
    <s v="股票期货外汇风控交易员"/>
    <s v="五险一金"/>
    <s v="职位月薪"/>
    <s v="10001-15000元/月"/>
    <s v="0002-01-01 00:00:00"/>
    <m/>
    <s v="不限"/>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股票期货风控分析交易。"/>
    <s v="北京市朝阳区东三环中路9号富尔大厦15层1505（中央电视台对面）                                                        查看职位地图"/>
    <s v="500-999人"/>
    <s v="合资"/>
    <s v="基金/证券/期货/投资"/>
    <n v="10001"/>
    <n v="15000"/>
    <n v="1"/>
    <n v="3"/>
    <n v="1"/>
    <n v="4"/>
    <n v="3"/>
    <n v="1"/>
    <n v="12500.5"/>
    <x v="1"/>
  </r>
  <r>
    <n v="2"/>
    <s v="交易员、助理、技术员、风控"/>
    <s v="五险一金"/>
    <s v="职位月薪"/>
    <s v="6001-8000元/月"/>
    <s v="0002-01-01 00:00:00"/>
    <m/>
    <s v="不限"/>
    <s v="不限"/>
    <s v="8人"/>
    <s v="嘉诺控股集团有您期望的金融高端职位就业的机会;这里是北京金融投资创新企业培育基地；这里是国家人力资源和社会保障部授予的金融外汇投资分析师北京地区考试中心；这里有助您完成稳定盈利梦想的核心交易及训练体系;您没有经验，这里有交易启蒙的课程；您缺乏技能，这里有专业实战的交易技巧；您曾经亏损，这里有扭亏为盈的交易策略；无论您是没做过交易的朋友，还是曾今做过或者现在正在做金融交易的朋友，嘉诺控股集团都诚挚欢迎您来共同交流探讨，也许我们的课程给您更深的启发，也许您的建议让我们再次进步。【培养方式】公司对于没有交易经验，却对金融衍生品操作有兴趣者，提供正规统一的免费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发掘每一位学员的交易潜力。【学习目标】1、职业交易员：技术全面，心态平稳。2、实用型策略分析师：基本面分析与技术分析相结合，为客户提供参考性强，时效性强，准确性高的策略服务。3、实战型交易讲师：“做我所讲，讲我所做。”将理论和实践紧密结合在一起，与更多的人进行分享。通过系统的学习和训练，所有学员将逐渐具备以下的能力：1、具备严格的资金管理能力、风险控制能力，养成良好的交易习惯；2、提高系统思维能力，打造符合自身性格特点及操作风格的交易系统；3、通过学习，达到独立判断和选择交易的机会、具备自如掌控一定规模资金的操作能力；4、具备基本的团队交易规则和团队协作的能力；5、了解国际金融最前沿交易技术及程序化交易管理流程；【面试要求】不提供视频或者电话面试，只能到北京参加一对一面试，不能来北京者请勿投递，面试通过后培训可做延期。【职位要求】1、学历不限，但要求你有一定的能力，培训期间有大量的空余时间；2、热爱金融、对金融经济知识感兴趣；3、有很强的执行力，自制力强，日常生活有规律、有计划；4、有较强的学习能力和新知识的接受能力；5、有抗压能力；6、耐心细致，有责任心，具有保密意识；7、对于基础薄弱或者无经验者有专业的入职培训；8、公司提供良好的晋升机制；9、年龄在20—60周岁均可。【晋升条件】1：初级交易员稳定连续三个月的月盈利12%晋升为中级交易员。2：中级交易员稳定连续三个月的月盈利12%晋升为高级交易员。【岗位职责】1、正式成为公司的员工之后，负责公司指定账户的资金运作，在稳定盈利的基础之上会逐步增加操作资金。2、以稳定且合理的盈利方式为前提，及时盈利，每月完成公司规定的盈利目标，并在此基础上创造更多的盈利，以求盈利的“最大”化。3、定期上交盈利报告，报告时间每月一次。【薪资待遇】初级待遇：基本工资6000起+提成20%+五险+双休+旅游+奖金+福利;中级待遇：基本工资10000起+提成20%+五险+双休+旅游+奖金+福利;高级待遇：基本工资15000起+提成20%+五险+双休+旅游+奖金+福利;嘉诺控股集团是一家专注于金融交易，高端金融人才培养的企业，是全国唯一专业金融培养的实战性金融人才一站式交易机构区。嘉诺控股集团创始人及其团队始终认为金融交易市场优秀实战人才才是使资本增值的核心力量，并创建轻松自主交易模式培养专业交易人才及为全民金融交易者普及专业交易知识为己任。通过ETPS(教育、人才、产品、服务）的商业模式，实现对近千万中国金融实战交易者提供全面支持。公司独创的金融运营体系,坚持以个人交易及机构运营服务为唯一中心，以高端交易人才培养和全球金融投资平民化两大平台为竞争壁垒，通过嘉诺交易教育学院、嘉诺基金、嘉诺国际交易部、嘉诺国内事业部、嘉诺管理人才孵化器等五大专业运营架构为依托，构筑成嘉诺的八大产品群，让普通人轻松对接金融交易，从而实现零风险财务自由。本公司是国内唯一一家与中国人力资源和社会保障局联手合作；作为本行业，金融分析师及外汇，黄金分析师证书指定考试地点。公司地址：北京市朝阳区建外SOHO东区 9号楼16层乘车路线：地铁10号线或1号线国贸站C口出 或公交到大北窑南公司网址：http://www.garnorfx.com预约经理：18710029597 刘经理"/>
    <s v="北京市朝阳区建外SOHO东区 9号楼16层"/>
    <s v="100-499人"/>
    <s v="股份制企业"/>
    <s v="基金/证券/期货/投资"/>
    <n v="6001"/>
    <n v="8000"/>
    <n v="1"/>
    <n v="2"/>
    <n v="8"/>
    <n v="3"/>
    <n v="4"/>
    <n v="1"/>
    <n v="7000.5"/>
    <x v="1"/>
  </r>
  <r>
    <n v="2"/>
    <s v="外汇风控专员"/>
    <s v="五险一金"/>
    <s v="职位月薪"/>
    <s v="6001-8000元/月"/>
    <d v="2018-03-06T15:20:17"/>
    <m/>
    <s v="1-3年"/>
    <s v="大专"/>
    <s v="2人"/>
    <s v="一、岗位须知：1、请各位求职者认真、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资金的运作2、专业不限，经管类、数理类、理工类专业优先3、人品端正，谦虚好学，自信果敢4、有很强的数据运算能力及宏观经济数据的分析能力5、公司提供完善的免费提高培训"/>
    <s v="北京市朝阳区东三环中路9号富尔大厦15层1505（中央电视台对面）                                                        查看职位地图"/>
    <s v="500-999人"/>
    <s v="合资"/>
    <s v="基金/证券/期货/投资"/>
    <n v="6001"/>
    <n v="8000"/>
    <n v="3"/>
    <n v="3"/>
    <n v="2"/>
    <n v="4"/>
    <n v="3"/>
    <n v="1"/>
    <n v="7000.5"/>
    <x v="1"/>
  </r>
  <r>
    <n v="2"/>
    <s v="风控师/助理底薪6000-15000"/>
    <s v="每年多次调薪"/>
    <s v="职位月薪"/>
    <s v="10001-15000元/月"/>
    <d v="2018-01-09T17:26:52"/>
    <m/>
    <s v="不限"/>
    <s v="不限"/>
    <s v="3人"/>
    <s v="薪资待遇：初级交易员：基本工资 6000元+提成20%-40%+年终奖+五险一金（月收入约 8000——12000）；中级交易员：基本工资10000元+提成20%-40%+年终奖+五险一金（月收入约15000——20000）；高级交易员：基本工资15000元+提成20%-40%+年终奖+五险一金（月收入约20000——50000）。享受待遇：1、 接受免费统一的学习培训和模拟训练；2、 稳定赢利初、中级盘手可以晋升为高级盘手；3、 级别越高，机会越多，收入越高。4、 交易稳定赢利后，工作时间和地点可以自由支配。晋升步骤：免费带薪培训—评估—交易员—高级操盘手—特级交易师—技术总监一、初级交易员无风险操作公司提供的资金帐户1、对金融行业有较强的兴趣，立志成为交易市场内的一员。2、有较强的学习能力、分析能力、风险控制能力。3、面对风险有较强的心理承受能力和冷静的心态分析。4、对数字及图形有较强的反应。5、能够独立操作公司账户，完成公司要求的业绩。6、有较强的执行力和责任心。7、把握市场机会，及时交易，确保账户达到稳定盈利，尽可能的达到利益最大化。二、中级交易师1、对金融市场交易有一定的认识和操作经验，能够分析市场价格整体趋势。2、有很强的分析能力，擅长并酷爱操盘工作，有意愿成为交易高手。3、对公司资金高度负责，严格执行风险控制，把握时机及时进行交易。4、对市场走势准确判断，对待市场价格变化能够冷静、自信的分析。5、敢于迎接挑战、能独立承受压力、完成公司交赋的业绩。三、高级分析团队1、负责大资金账户的操作。2、有很强的数据运算能力及宏观经济数据分析能力。3、交易风格固定，能承受较强的心理压力，能独立完成大资金账户操作，有稳定盈利交易记录者优先；4、对世界整体金融动向有较强的分析能力，可以较好的分析运用基本面、技术面，对市场价格变化反应快。5、热衷于金融行业，关注全球金融走势，有交易的最新理念保持一致水准并有较高实操经验人士优先职位优势:公司晋升考核周期为三个月，也就是说悟性高且勤奋，2年以后将会进入高级操盘团队，有机会跟国内高级交易大师交流、切磋，并且有可能直接进入他们的交易团队。注： 交易员只操作公司账户，不需外出寻找客户！直接投递简历，公司会当天审核，审核通过后会通知面试。预约经理：徐经理预约电话：17731368886公司地点：北京市朝阳区建外SOHO东区9楼16层1601。(地铁10号线或1号线国贸C出口）"/>
    <s v="北京市朝阳区国贸建外SOHO东区9楼16层"/>
    <s v="100-499人"/>
    <s v="股份制企业"/>
    <s v="基金/证券/期货/投资"/>
    <n v="10001"/>
    <n v="15000"/>
    <n v="1"/>
    <n v="2"/>
    <n v="3"/>
    <n v="3"/>
    <n v="4"/>
    <n v="1"/>
    <n v="12500.5"/>
    <x v="1"/>
  </r>
  <r>
    <n v="2"/>
    <s v="风控经理"/>
    <s v="五险一金"/>
    <s v="职位月薪"/>
    <s v="30001-50000元/月"/>
    <d v="2018-04-08T10:23:20"/>
    <m/>
    <s v="3-5年"/>
    <s v="本科"/>
    <s v="1人"/>
    <s v="岗位职责： 1.对保理、融资租赁、供应链金融、互联网金融、私募股权投资、私募财富产品和证券投资产品提供风险审查意见；?2.参与项目投资现场尽职调查工作，负责项目投后定期涉诉排查与舆情监督；?3.风险管理相关制度、政策和流程的修订与完善；?4.监测风险状况，识别和评估重大风险，初步提出风险对策建议；?5.完成领导交办的其他工作。?任职资格：1.全日制本科及以上学历，财务、法律、金融、投资等相关专业；?2.有基金从业资格证，有备案过产品?? 3.工作态度认真、严谨、责任心强。"/>
    <s v="福田区卓越世纪中心                                                        查看职位地图"/>
    <s v="20-99人"/>
    <s v="民营"/>
    <s v="基金/证券/期货/投资"/>
    <n v="30001"/>
    <n v="50000"/>
    <n v="4"/>
    <n v="4"/>
    <n v="1"/>
    <n v="2"/>
    <n v="0"/>
    <n v="1"/>
    <n v="40000.5"/>
    <x v="1"/>
  </r>
  <r>
    <n v="2"/>
    <s v="风控助理"/>
    <s v="五险一金"/>
    <s v="职位月薪"/>
    <s v="15001-20000元/月"/>
    <d v="2018-03-28T09:41:54"/>
    <m/>
    <s v="1-3年"/>
    <s v="大专"/>
    <s v="2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的能力。5、公司提供完善的免费提高培训。"/>
    <s v="北京市朝阳区东三环中路9号富尔大厦15层1505（中央电视台对面）                                                        查看职位地图"/>
    <s v="500-999人"/>
    <s v="合资"/>
    <s v="基金/证券/期货/投资"/>
    <n v="15001"/>
    <n v="20000"/>
    <n v="3"/>
    <n v="3"/>
    <n v="2"/>
    <n v="4"/>
    <n v="3"/>
    <n v="1"/>
    <n v="17500.5"/>
    <x v="1"/>
  </r>
  <r>
    <n v="2"/>
    <s v="风控经理(先进清洁电力)"/>
    <m/>
    <s v="职位月薪"/>
    <s v="10001-15000元/月"/>
    <s v="0002-01-01 00:00:00"/>
    <m/>
    <s v="3-5年"/>
    <s v="本科"/>
    <s v="1人"/>
    <s v="岗位职责：   1、参与投/融资项目的尽职调查、综合分析项目情况、评估识别风险、提出风控意见及操作方案、出具财务尽调报告；   2、参与投/融资业务的风控制度流程等建设及合规管理等工作；   3、进行财会法规的培训，起草监察稽核、合规方面的定期报告；   4、负责项目实施过程中风险监控、检测，跟踪后续各个环节，协助业务人员持续监控项目风险；   5、日常监测统计、汇总分析各类风险事项，总结风险特征，形成风险监测、风险预警的各类管理举措，并有效实施；   6、公司安排的其他工作。   2）、负责寻找融资资本，全面规划融资项目并组织实施；   3）、负责融资渠道的发掘、维护，与信托、证券、投行等资本和投资机构建立并保持良好的合作关系，对企业发展进行融资支持；   4）、对融资项目进行推介洽谈，组织制定融资方案、谈判、监督项目执行；   5）、负责拓展并维护公司与资本市场的关系。   岗位职责：   1、负责投/融资项目的调查审查、方案设计、操作管理等事宜；   2、负责或参与投/融资业务的分类信息收集和市场调研，以及进行产品开发；   3、负责或参与投/融资业务的风控制度流程等建设及合规管理等工作；   4、负责或参与投/融资风控后备人才的培养。    任职要求：   1、本科以上学历，法律、金融、审计等相关专业；3年以上相关岗位工作经验；   2、有扎实的风险管理知识，熟悉各种风险控制模型；   3、具备较好的财务管理知识，对企业财务报表具有较好的洞察力；   4、了解企业投融资的风险点及相应的风险管理方案；   5、沟通能力强，性格外向；   6、具备基金从业资格（必备）；   3）、有在独角兽或者高成长性企业的融资中高层工作经历，或者有信托、风险投资、投资银行、证券公司、消费金融公司等从业经验，有著名企业、投行或银行融资业务经历优先；   4）、良好的风投行业人脉资源、项目资源和社会资源，有一定融资渠道者优先；   5）、熟悉国家相关法规、规章和方针、政策，能独立建立财务模型，进行深度财务分析和项目估值；"/>
    <s v="深圳市五和大道与雅宝路交汇处星河WORLD"/>
    <s v="100-499人"/>
    <s v="民营"/>
    <s v="房地产/建筑/建材/工程"/>
    <n v="10001"/>
    <n v="15000"/>
    <n v="4"/>
    <n v="4"/>
    <n v="1"/>
    <n v="3"/>
    <n v="0"/>
    <n v="0"/>
    <n v="12500.5"/>
    <x v="1"/>
  </r>
  <r>
    <n v="2"/>
    <s v="风控客服(五险一金+珠江新城上班）"/>
    <s v="每年多次调薪"/>
    <s v="职位月薪"/>
    <s v="面议"/>
    <s v="0002-01-01 00:00:00"/>
    <m/>
    <s v="不限"/>
    <s v="大专"/>
    <s v="2人"/>
    <s v="岗位职责：岗位职责：（1）接受客户咨询，维护客户关系；（2）贷款申请标准流程化处理；（3）M1催收提醒；（4）开展借新还旧、结清再贷工作；（5）客户资料整理、移交；（6）负责借款合同、发票及时快递给客户；（7）做好贷后/售后管理；（8）完成上级交办的其他工作。任职要求：1、 五官端正，金融、风险控制、信用管理等专业优先，有客服经验者优先；2、灵活、细致、耐心，具有良好的客户沟通、人际交往及维系客户关系的能力，有一定法律意识；3、勤奋努力，具有吃苦耐劳以达成工作目标的毅力和决心；4、 诚实守信，为人谦虚、具有高度的团队合作精神和高度的工作热情。　福利待遇：1、入职即签正式劳动合同（除在校学生），公司有有系统、完善、公平的晋升体系；2、具有竞争力的薪酬：基本工资+补贴+绩效；3、完善的保险福利：五险一金+其他福利待遇（如带薪年假、商业补充医疗保险等）；4、底薪+绩效，五天工作日，周六周日休息，法定节假日休息；5、各式培训机会：岗前带薪专业技能培训、个人能力素质培训等；6、完善的晋升激励机制，给员工广阔的发展空间及晋升机会；7、丰富多彩的员工活动，如运动会，员工生日会，团建活动、志愿者活动、户外拓展活动，年会等。"/>
    <s v="广州市天河区珠江西路17号广晟国际大厦39楼"/>
    <s v="1000-9999人"/>
    <s v="民营"/>
    <s v="专业服务/咨询(财会/法律/人力资源等)"/>
    <m/>
    <m/>
    <n v="1"/>
    <n v="3"/>
    <n v="2"/>
    <n v="5"/>
    <n v="0"/>
    <n v="0"/>
    <n v="0"/>
    <x v="1"/>
  </r>
  <r>
    <n v="2"/>
    <s v="风控经理"/>
    <s v="五险一金"/>
    <s v="职位月薪"/>
    <s v="10001-15000元/月"/>
    <d v="2018-04-03T10:35:23"/>
    <m/>
    <s v="1-3年"/>
    <s v="本科"/>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资金运作。"/>
    <s v="北京市朝阳区东三环中路9号富尔大厦15层1505（中央电视台对面）                                                        查看职位地图"/>
    <s v="500-999人"/>
    <s v="合资"/>
    <s v="基金/证券/期货/投资"/>
    <n v="10001"/>
    <n v="15000"/>
    <n v="3"/>
    <n v="4"/>
    <n v="1"/>
    <n v="4"/>
    <n v="3"/>
    <n v="1"/>
    <n v="12500.5"/>
    <x v="1"/>
  </r>
  <r>
    <n v="2"/>
    <s v="期货/基金/交易员/前台/风控/金融产品销售"/>
    <s v="五险一金"/>
    <s v="职位月薪"/>
    <s v="6001-8000元/月"/>
    <s v="0002-01-01 00:00:00"/>
    <m/>
    <s v="不限"/>
    <s v="大专"/>
    <s v="2人"/>
    <s v="【职位描述】有客户资源的待遇丰厚，尤其是做过现货，邮币卡，基金，P2P，二元期权的1、充分利用自身和公司资源，开发和维护客户；2、为客户提供专业的外汇、黄金、等交易咨询服务；3、了解客户理财需求，根据客户的资产规模、预期收益和风险承受能力，推荐合适的理财产品；4、定期与客户联系，报告理财产品的收益情况，向客户介绍新的金融服务、理财产品及金融市场动向；5、有效执行部门业务计划，积极努力完成并超越公司业绩考核目标。【任职要求】1、大专以上学历,男女不限，年龄18-45周岁；2、为人诚实正直，努力积极，具有较强的团队合作精神；3、具有良好的语言沟通能力，良好的心理素质,以及灵活的应变能力；4、具有股票、期货、外汇等金融相关工作经验者优先，拥有优质客户资源者优先。提供待遇标准:【薪资待遇】1、周末双休，带薪年假、国家法定节假日及部分国外节假日，重大节日发放福利；2、岗前带薪培训，入职即签订正式劳动合同、缴纳五险一金；3、薪资构成：基本工资、佣金、绩效奖金。（公司实行密薪制，需同面试官单独确认）【联系方式】1、直接投递简历或者电话咨询预约经理，简历审核通过后会电话通知面试，请保持手机畅通。2、预约经理电话：18710029597（刘经理）3、面试地址：北京市朝阳区国贸建外SOHO东区9号楼1601"/>
    <s v="北京市朝阳区建外SOHO东区 9号楼16层1601"/>
    <s v="100-499人"/>
    <s v="股份制企业"/>
    <s v="基金/证券/期货/投资"/>
    <n v="6001"/>
    <n v="8000"/>
    <n v="1"/>
    <n v="3"/>
    <n v="2"/>
    <n v="3"/>
    <n v="4"/>
    <n v="1"/>
    <n v="7000.5"/>
    <x v="1"/>
  </r>
  <r>
    <n v="2"/>
    <s v="期货首席风控师"/>
    <s v="五险一金"/>
    <s v="职位月薪"/>
    <s v="15001-20000元/月"/>
    <d v="2018-03-09T13:29:44"/>
    <m/>
    <s v="1-3年"/>
    <s v="本科"/>
    <s v="2人"/>
    <s v="工作内容：1、为公司的账户进行交易盈利；2、每个月进行交易总结，即时准确汇报公司各项账户信息；3、时刻关注公司账户操作品种的价格变动和相关重要资讯；4、严格执行公司各项制度，并定期整理交易数据，向上级领导账户分析结果；5、按照部门主管的要求进行技术和基本面规律的分析，进行数据的搜集或整理岗位职责：1、配合其他部门对数据进行整理分析，给操作策略。2、严格执行公司各项制度，并定期收集交易数据，向上级汇报分析结果。3、按照各部门的交易要求，进行技术分析和基本面规律分析4、配合其他部门工作需要，做好各部门间协调工作。"/>
    <s v="北京市朝阳区东三环中路9号富尔大厦15层1505（中央电视台对面）                                                        查看职位地图"/>
    <s v="500-999人"/>
    <s v="合资"/>
    <s v="基金/证券/期货/投资"/>
    <n v="15001"/>
    <n v="20000"/>
    <n v="3"/>
    <n v="4"/>
    <n v="2"/>
    <n v="4"/>
    <n v="3"/>
    <n v="1"/>
    <n v="17500.5"/>
    <x v="1"/>
  </r>
  <r>
    <n v="2"/>
    <s v="高级风控管理师"/>
    <s v="五险一金"/>
    <s v="职位月薪"/>
    <s v="15001-20000元/月"/>
    <d v="2018-03-26T09:05:05"/>
    <m/>
    <s v="5-10年"/>
    <s v="大专"/>
    <s v="1人"/>
    <s v="岗位适用人群：1、对金融或投资领域有兴趣者，应届毕业生也可以有机会。2、有其他工作经历，但不满足于现状，想对金融投资做尝试和了解者；3、有投资经历，但困惑却无解决之道，愿意来公司沟通互补交流者；4、对于金融如股票、期货、贵金属、外汇感兴趣，敢于迎接挑战，有一定的自控力，承受压力者.岗位职责：1、成为公司的正式员工之后，负责公司指定账户的资金运作，在稳定盈利的基础之上会逐步增加操作资金。2、以稳定合理的盈利方式为前提，每月完成公司规定的盈利目标，并在此基础上创造更多的利润。3、每月定期上交盈利报告。任职要求：（1）大专以上学历，专业不限。有期货交易经验者优先；（接受应届毕业生）（2）自信，乐观，精力充沛，喜爱竞争和有强烈的求职，成功欲望；（3）喜欢金融，热爱投资，致力于在金融行4业发展；（4）此岗位不是销售岗，无需自己开发客户（5）人品端正，谦虚好学，意志坚强，能承受压力；（6）把握市场机会，即时交易。"/>
    <s v="北京市朝阳区东三环中路9号富尔大厦15层1505（中央电视台对面）"/>
    <s v="500-999人"/>
    <s v="合资"/>
    <s v="基金/证券/期货/投资"/>
    <n v="15001"/>
    <n v="20000"/>
    <n v="5"/>
    <n v="3"/>
    <n v="1"/>
    <n v="4"/>
    <n v="3"/>
    <n v="1"/>
    <n v="17500.5"/>
    <x v="1"/>
  </r>
  <r>
    <n v="2"/>
    <s v="风控主管"/>
    <s v="五险一金"/>
    <s v="职位月薪"/>
    <s v="15001-20000元/月"/>
    <s v="0002-01-01 00:00:00"/>
    <m/>
    <s v="1-3年"/>
    <s v="大专"/>
    <s v="2人"/>
    <s v="一、岗位须知：1、请各位求职者仔细、详细的阅读您投递的职位要求，公司将统一进行审核、通知，谢绝重复投递和未经预约来访。2、凡应聘成功人员，公司将统一、全面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s v="500-999人"/>
    <s v="合资"/>
    <s v="基金/证券/期货/投资"/>
    <n v="15001"/>
    <n v="20000"/>
    <n v="3"/>
    <n v="3"/>
    <n v="2"/>
    <n v="4"/>
    <n v="3"/>
    <n v="1"/>
    <n v="17500.5"/>
    <x v="1"/>
  </r>
  <r>
    <n v="2"/>
    <s v="风控专员"/>
    <s v="每年多次调薪"/>
    <s v="职位月薪"/>
    <s v="4001-6000元/月"/>
    <d v="2018-04-04T09:25:50"/>
    <m/>
    <s v="不限"/>
    <s v="大专"/>
    <s v="3人"/>
    <s v="一、职位描述：1、飞单的检查；2、对业务团队藏买家、藏房源进行检查；3、对折佣申请进行核查；4、发现和核实假房源、假买家；5、泄盘核查；6、假带看核查；7、发现和核实公司内部其它存在的贪腐情况。1、规范业务团队操案过程；2、核查业务团队操案过程中是否有违规现象；3、制订公司制度、流程；二、岗位要求：1、大专以上学历（有经验者优先）；2、熟悉房产交易各个环节；3、有积极、主动的工作意识；4、有敏锐的洞察力，通过细节发现内部违规的线索；5、能建立和不断完善流程的能力；7、较强的执行力和逻辑思维能力。8、具备良好的沟通能力三、其他福利：1.五险一金；带薪年假、年底双薪及法定假期；2.完善的培训机制，合理的晋升空间，入职后一对一帮带总部地址：上海市徐汇区零陵路583号海洋石油大厦3楼交通路线：☆ 地铁4号线（上海体育场站2号口出前行300米）☆ 地铁7号线（东安路站3号口出右转500米）"/>
    <s v="上海市徐汇区零陵路583号海洋石油大厦3楼                                                        查看职位地图"/>
    <s v="1000-9999人"/>
    <s v="外商独资"/>
    <s v="互联网/电子商务"/>
    <n v="4001"/>
    <n v="6000"/>
    <n v="1"/>
    <n v="3"/>
    <n v="3"/>
    <n v="5"/>
    <n v="7"/>
    <n v="0"/>
    <n v="5000.5"/>
    <x v="1"/>
  </r>
  <r>
    <n v="2"/>
    <s v="风控主管"/>
    <s v="五险一金"/>
    <s v="职位月薪"/>
    <s v="10001-15000元/月"/>
    <d v="2018-04-03T10:35:01"/>
    <m/>
    <s v="不限"/>
    <s v="大专"/>
    <s v="1人"/>
    <s v="一、岗位须知：1、请各位求职者仔细、详细的阅读你投递的职位要求，公司将统一进行审核、通知，谢绝重复投递和未经预约来访。管控g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风控主管。"/>
    <s v="北京市朝阳区东三环中路9号富尔大厦15层1505（中央电视台对面）                                                        查看职位地图"/>
    <s v="500-999人"/>
    <s v="合资"/>
    <s v="基金/证券/期货/投资"/>
    <n v="10001"/>
    <n v="15000"/>
    <n v="1"/>
    <n v="3"/>
    <n v="1"/>
    <n v="4"/>
    <n v="3"/>
    <n v="1"/>
    <n v="12500.5"/>
    <x v="1"/>
  </r>
  <r>
    <n v="2"/>
    <s v="聘金融投资实习生/交易员/风控助理"/>
    <s v="节日福利"/>
    <s v="职位月薪"/>
    <s v="8001-10000元/月"/>
    <d v="2018-01-17T11:55:54"/>
    <m/>
    <s v="不限"/>
    <s v="不限"/>
    <s v="1人"/>
    <s v="告别“高不成低不就”月薪过万嘉诺控股作为国内的新锐资本机构坐拥北京CBD核心区，公司团队由来自海外或有多年金融投资经验的专业精英组成，立志缔造企业品牌价值.本公司现有专员500多人，由于公司规模的不断扩大，公司资金分散化投资，现面向社会扩招。欢迎广大怀揣梦想，憧憬未来，渴望用自己的双手去创造未来的有识之士加入我们的队伍中，一起去创造属于我们的辉煌！致面临择业的毕业生们：你还在为刚出校园的不适应而垂头丧气，感到前路渺茫吗？还因为目前缺少工作经验而被善意拒绝吗？还在为别人的指责“高不成低不就”而伤心吗？那么现在，你就可以毫不犹豫来加入嘉诺集团！我们以培养90后年轻一代为目的，愿意为有梦想但是苦于没有平台的年轻人提供广大就职机会！欢迎同样有激情和梦想的你加入我们的团队！嘉诺控股的优势：强培训：不怕你没经验公司有完备的培训体系，所有的管理人员均由基层培养；人才培养是我们最大的优势，为全员提供专业系统化的岗前带薪培训、岗中训练及管理力提升训练是我们的日常工作好发展：我们这里目前非常缺管理岗，入职即可参与晋升，达到考核要求可以直接通过公平公开的竞聘晋升到管理岗带团队强支持：拥有强大的专业支持能力，公司团队由来自海外或有多年金融投资经验的专业精英组成，立志缔造企业品牌价值，目前公司运营指数直线飙升，员工幸福度指数也不断上升。嘉诺控股主要福利：1.创业福利：工作满1-2年及以上，有资格成为嘉诺分公司总监；2.职位晋升：最快1－2月晋升为基层管理岗位；3－5月晋升为主管、经理岗位；8－10月晋升为总监岗位；1-2年晋升为分公司总监、总经理等；3.薪资晋级：随着职位的晋升，每次薪资有较大涨幅；4.年终奖：公司每年年底根据企业经济效益与员工表现对在岗人员发放年终奖。5.节假日补助：端午、中秋、春节等传统节日公司统一发放礼品、万向家人聚餐等活动。6.社保福利：按国家社保法规定，为全体正式员工办理社会保险、医疗保险的全部险种。7.培训福利：每月均有不定期的各种培训，8月度表彰：只要是入职的思拓家人，不管入职时间长短，每个月均可参与集团的每月考核，月初进行上个月的表彰大会，对上个月考核的优秀员工及晋升员工进行红包鼓励或委任状颁发。9.旅游福利：集团不定期召集优秀员工集体出游，比如三亚、马尔代夫等。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薪酬福利：1、薪酬：6K底薪+高额提成+交通补助+奖金+带薪年假+节日福利+生日福利+社会保险2、普通员工平均月收入可达到10000元/月3、享有国家规定法定假日及年假、婚假、产育假等假期制度4、公司定期举办各种活动，如员工聚餐、员工生日聚餐、运动会、拓展训练、团队旅游、企业年会等。联系方式：联系人 ：许经理联系电话：13120331185 （此电话为预约经理电话）公司网址：www.garnor.net 公司地点：北京市朝阳区国贸建外SOHO东区9号楼25层（嘉诺控股集团）乘车路线：地铁1或10号线国贸站C口出右转直行100米左右即到；公交大北窑南下车即到。"/>
    <s v="北京市朝阳区国贸建外SOHO东区9楼25层"/>
    <s v="100-499人"/>
    <s v="股份制企业"/>
    <s v="基金/证券/期货/投资"/>
    <n v="8001"/>
    <n v="10000"/>
    <n v="1"/>
    <n v="2"/>
    <n v="1"/>
    <n v="3"/>
    <n v="4"/>
    <n v="1"/>
    <n v="9000.5"/>
    <x v="1"/>
  </r>
  <r>
    <n v="2"/>
    <s v="风控专员"/>
    <s v="五险一金"/>
    <s v="职位月薪"/>
    <s v="8001-10000元/月"/>
    <d v="2018-04-08T09:49:37"/>
    <m/>
    <s v="1-3年"/>
    <s v="本科"/>
    <s v="1人"/>
    <s v="岗位职责：1. 对公司提交的各项业务进行风险审查。2. 在规定时限内保质、保量完成工作任务。3. 严格按照规定审查每一笔业务，保证风险审查的客观性、独立性、公正性和审慎性，并实事求是的出具审查意见。4. 认真做好贷后风险抽查工作，并形成检查报告。5. 本着“谁主办、谁负责”的原则，自己主办的风险审查业务出现问题时，要提出具有操作性的处理意见，并与信审以及业务部门一同做好落实工作。6. 对存量信贷业务进行不定期、不定时的抽查，并提出贷后管理建议。7. 及时登记业务台账，按时报送风险业务报表。8. 特殊业务需出外审的，配合业务及信审部门做好审查、监督工作。9.对评估审核等业务操作流程提出合理化建议。10.完成领导交办的其他临时工作任务任职要求：1.全日制大学本科以上学历，经济、金融、财政、审计、投资等专业 ；2.熟悉国家的经济政策、金融政策及有关的法律法规3.具有一年以上风险审查或相关风险管理工作经验4.相关法律法规、风控相关技能5.具备较强的分析、判断、异常发现及控制能力。"/>
    <s v="北京朝阳区建外大街建外SOHO西区16号楼2208"/>
    <s v="100-499人"/>
    <s v="民营"/>
    <s v="基金/证券/期货/投资"/>
    <n v="8001"/>
    <n v="10000"/>
    <n v="3"/>
    <n v="4"/>
    <n v="1"/>
    <n v="3"/>
    <n v="0"/>
    <n v="1"/>
    <n v="9000.5"/>
    <x v="1"/>
  </r>
  <r>
    <n v="2"/>
    <s v="国贸高薪 金融风控师"/>
    <s v="五险一金"/>
    <s v="职位月薪"/>
    <s v="10001-15000元/月"/>
    <d v="2018-03-21T13:59:52"/>
    <m/>
    <s v="1-3年"/>
    <s v="本科"/>
    <s v="6人"/>
    <s v="请认真阅读招聘信息，再确定投递简历盈利——游走在投资与投机之间，徜徉于现实与理想之巅，它是人类社会对于资金和心理博弈的最直接体现，完美的展现了灵长类之魂创造与行动的宣言，是你实现人生理想的最后一环。嘉诺控股集团有您期望的金融高端职位就业的机会;这里是北京金融投资创新企业培育基地；这里是国家人力资源和社会保障部授予的金融外汇投资分析师北京地区考试中心；这里有指引您进入金融领域的梦想导师;这里有助您完成稳定盈利梦想的核心交易及训练体系;您没有经验，这里有交易启蒙的课程；您缺乏技能，这里有专业实战的交易技巧；您曾经亏损，这里有扭亏为盈的交易策略；……无论您是没做过交易的朋友，还是曾今做过或者现在正在做金融交易的朋友，嘉诺控股集团都诚挚欢迎您来共同交流探讨，也许我们的课程给您更深的启发，也许您的建议让我们再次进步。【注】:无需风控员外出寻找客户，只需控制操作公司账户即可【培养方式】公司对于没有交易经验，却对金融衍生品操作有兴趣者，提供正规统一的免费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发掘每一位学员的交易潜力。【学习目标】1、职业下单员：技术全面，心态平稳。2、实用型策略分析师：基本面分析与技术分析相结合，为客户提供参考性强，时效性强，准确性高的策略服务。3、实战型交易讲师：“做我所讲，讲我所做。”将理论和实践紧密结合在一起，与更多的人进行分享。通过系统的学习和训练，所有学员将逐渐具备以下的能力1、具备严格的资金管理能力、风险控制能力，养成良好的交易习惯；2、提高系统思维能力，打造符合自身性格特点及操作风格的交易系统；3、通过学习，达到独立判断和选择交易的机会、具备自如掌控一定规模资金的操作能力；4、具备基本的团队交易规则和团队协作的能力；5、了解国际金融最前沿交易技术及程序化交易管理流程；【面试要求】不提供视频或者电话面试，只能到北京参加一对一面试，无复试，无笔试，不能来北京者请勿投递，面试通过后培训可做延期。【职位要求】1、金融专业优先，培训期间有大量的空余时间；2、热爱金融、对金融经济知识感兴趣；3、有很强的执行力，自制力强，日常生活有规律、有计划；4、有较强的学习能力和新知识的接受能力；5、对于基础薄弱或者无经验者有专业的入职培训；【晋升条件】1：初级稳定连续三个月的月盈利12%晋升为公司中级。2：中级稳定连续三个月的月盈利12%晋升为公司高级。【岗位职责】1、正式成为公司的员工之后，负责公司指定账户的资金运作，在稳定盈利的基础之上会逐步增加操作资金。2、以稳定且合理的盈利方式为前提，及时盈利，每月完成公司规定的盈利目标，并在此基础上争取创造更多的盈利。3、定期上交盈利报告，报告时间每月一次。【薪资待遇】初级待遇：基本工资6000起+提成20%+五险+双休+旅游+奖金+福利;（月收入大约11000--16000）中级待遇：基本工资10000起+提成20%+五险+双休+旅游+奖金+福利;（月收入大约16000-26000）高级待遇：基本工资15000起+提成20%+五险+双休+旅游+奖金+福利;（月收入30000以上）公司地址：北京市朝阳区建外SOHO东区 9号楼25层乘车路线：地铁10号线或1号线国贸站C口出 或公交到大北窑南公司网址：http://www.garnorfx.com面试经理：徐经理联系预约电话：17731368886工作地址：北京市朝阳区东三环中路39号院建外SOHO_9号楼_16层1601风里雨里，嘉诺等你"/>
    <s v="北京市朝阳区国贸建外SOHO东区9楼16层1601"/>
    <s v="100-499人"/>
    <s v="股份制企业"/>
    <s v="基金/证券/期货/投资"/>
    <n v="10001"/>
    <n v="15000"/>
    <n v="3"/>
    <n v="4"/>
    <n v="6"/>
    <n v="3"/>
    <n v="4"/>
    <n v="1"/>
    <n v="12500.5"/>
    <x v="1"/>
  </r>
  <r>
    <n v="2"/>
    <s v="风控稽核岗（物流）"/>
    <s v="14薪"/>
    <s v="职位月薪"/>
    <s v="面议"/>
    <s v="0002-01-01 00:00:00"/>
    <m/>
    <s v="1-3年"/>
    <s v="大专"/>
    <s v="1人"/>
    <s v="岗位职责：1.负责集团风控稽核检查；2.负责配送业务流程规范执行跟进；3.负责配送业务流程违规案件调查跟进；4.安全事故，资金贷款违规跟进处罚；任职要求：1、 大专及以上学历；2、熟练OFFICE办公软件，excel、word、ppt；3、 有较强的沟通能力，可以承受一定压力（能适应出差）4、有相关风控稽核经验者优先；"/>
    <s v="上海分公司"/>
    <s v="1000-9999人"/>
    <s v="外商独资"/>
    <s v="互联网/电子商务"/>
    <m/>
    <m/>
    <n v="3"/>
    <n v="3"/>
    <n v="1"/>
    <n v="5"/>
    <n v="7"/>
    <n v="0"/>
    <n v="0"/>
    <x v="1"/>
  </r>
  <r>
    <n v="2"/>
    <s v="风控主管"/>
    <s v="年底双薪"/>
    <s v="职位月薪"/>
    <s v="6001-8000元/月"/>
    <d v="2018-04-08T09:49:37"/>
    <m/>
    <s v="1-3年"/>
    <s v="本科"/>
    <s v="1人"/>
    <s v="岗位职责：1. 对公司提交的各项业务进行风险审查。2. 在规定时限内保质、保量完成工作任务。3. 严格按照规定审查每一笔业务，保证风险审查的客观性、独立性、公正性和审慎性，并实事求是的出具审查意见。4. 认真做好贷后风险抽查工作，并形成检查报告。5. 本着“谁主办、谁负责”的原则，自己主办的风险审查业务出现问题时，要提出具有操作性的处理意见，并与信审以及业务部门一同做好落实工作。6. 对存量信贷业务进行不定期、不定时的抽查，并提出贷后管理建议。7. 及时登记业务台账，按时报送风险业务报表。8. 特殊业务需出外审的，配合业务及信审部门做好审查、监督工作。9.对评估审核等业务操作流程提出合理化建议。10.完成领导交办的其他临时工作任务任职要求：1.全日制大学本科以上学历，经济、金融、财政、审计、投资等专业 ；2.熟悉国家的经济政策、金融政策及有关的法律法规3.具有一年以上风险审查或相关风险管理工作经验4.相关法律法规、风控相关技能5.具备较强的分析、判断、异常发现及控制能力。"/>
    <s v="北京朝阳区建外大街建外soho西区16号楼2208"/>
    <s v="100-499人"/>
    <s v="民营"/>
    <s v="基金/证券/期货/投资"/>
    <n v="6001"/>
    <n v="8000"/>
    <n v="3"/>
    <n v="4"/>
    <n v="1"/>
    <n v="3"/>
    <n v="0"/>
    <n v="1"/>
    <n v="7000.5"/>
    <x v="1"/>
  </r>
  <r>
    <n v="2"/>
    <s v="金融风控师、专员、助理"/>
    <s v="五险一金"/>
    <s v="职位月薪"/>
    <s v="10001-15000元/月"/>
    <d v="2017-10-23T19:10:00"/>
    <m/>
    <s v="1-3年"/>
    <s v="大专"/>
    <s v="5人"/>
    <s v="工作职责： 1、投融资项目尽职调查，可行性研究，风险评估和控制；2、负责建立风险评估的系统、风险； 3、负责制定公司风险管理的各项制度和风险控制流程； 4、对公司资金账户进行动态分析、评估监测和报告； 5、负责公司风险管理工作，参与确定资金流程的设计、风险控制权限及设定风控阀值等。资质要求：1.大专及其以上学历，性别不限，金融专业优先；退伍军人、应届毕业生优先；2．热爱金融行业，有励志于长期发展这个行业的意愿； 3.接受免费统一的专业学习培训和模拟训练； 4.成绩优秀的将逐步晋升为中级、高级； 5.认同公司的发展理念，愿意与公司共同发展； 6.具有很强的工作责任心和团队合作精神。薪资待遇：初级：底薪6000 + 盈利20%提成 + 年终奖金+五险 月薪可达8000以上中级：底薪10000+ 盈利20%提成 + 年终奖金 + 五险 月薪可达12000以上高级：底薪15000+ 盈利20%提成 + 年终奖金 + 五险 月薪可达2-3万三、享受待遇：1、 接受免费统一的学习培训和模拟训练；2、 稳定赢利初、中级盘手可以晋升为高级盘手；3、 级别越高，机会越多，收入越高。4、 交易稳定赢利后，工作时间和地点可以自由支配。晋升步骤：免费带薪培训—评估—交易分析专员—交易经理-技术总监-合伙人相关福利：带薪培训，每天100元补助，入职后第一个月工资发放；五险；培训后未达到公司要求者，公司根据学员自身素质，可分配其他工作岗位。注： 交易分析专员只操作公司账户，不需外出寻找客户！加入公司理由:你将掌握更专业的投资理念,扩充你的知识体系,提升你的个人综合能力,你的世界因你而不同;你将拥有高效的、超强的沟通能力,尽显你的语言魅力;你将提升你人脉圈的层次和质量,拓宽自己的眼界和格局;4、we are one!年轻而富有朝气的团队,完善而优厚的福利待遇,在快乐工作的同时结识更多与你志同道合并肩作战的小伙伴!公司地址：北京市朝阳区建外SOHO东区 9号楼16层1601室乘车路线：地铁10号线或1号线国贸站C口出 或公交到大北窑南公司网址：www.cfdce.com"/>
    <s v="北京市朝阳区国贸建外SOHO东区9楼16层1601"/>
    <s v="100-499人"/>
    <s v="股份制企业"/>
    <s v="基金/证券/期货/投资"/>
    <n v="10001"/>
    <n v="15000"/>
    <n v="3"/>
    <n v="3"/>
    <n v="5"/>
    <n v="3"/>
    <n v="4"/>
    <n v="1"/>
    <n v="12500.5"/>
    <x v="1"/>
  </r>
  <r>
    <n v="2"/>
    <s v="海外业务风控项目管理经理(042290)"/>
    <s v="五险一金"/>
    <s v="职位月薪"/>
    <s v="面议"/>
    <s v="0002-01-01 00:00:00"/>
    <m/>
    <s v="3-5年"/>
    <s v="本科"/>
    <s v="2人"/>
    <s v="工作职责：1、负责海外业务风控项目管理相关工作，对接海外支付各业务部门，提供风控相关业务支持；2、针对业务需求，协调风控各环节进行风险评估，提出风控策略及应对方案，推动各部门落实风控方案；3、建立标准化的风险评估及策略部署流程；4、协助建立海外业务风控本地团队，负责各类风控能力输出工作。任职资格:1、大学本科以上学历，至少五年以上海外支付方面风险管理经验，能够熟练驾驭英语环境下办公，海外留学背景优先；2、熟练掌握国际卡组织的各类制度与规则，熟悉国际上主流支付方式的支付流程、支付特点、风险情况等；3、熟悉海外支付风控事前、事中、事后流程中各类风控策略、流程与标准；4、拥有独立开展风控相关项目管理、需求分析或风险评估的经验；5、具备较强的数据分析能力、逻辑思维能力、对内外组织沟通能力、执行能力和团队精神，诚信、愿意分享和承担责任，勇于探索与坚持创新。更多职位动态，敬请关注微信公众号“京东金融招聘”"/>
    <s v="北京市大兴区经海路亦庄京东总部A座                                                        查看职位地图"/>
    <s v="1000-9999人"/>
    <s v="外商独资"/>
    <s v="互联网/电子商务"/>
    <m/>
    <m/>
    <n v="4"/>
    <n v="4"/>
    <n v="2"/>
    <n v="5"/>
    <n v="7"/>
    <n v="0"/>
    <n v="0"/>
    <x v="1"/>
  </r>
  <r>
    <n v="2"/>
    <s v="金融风控师、专员、助理"/>
    <s v="五险一金"/>
    <s v="职位月薪"/>
    <s v="6001-8000元/月"/>
    <d v="2017-08-21T16:26:34"/>
    <m/>
    <s v="无经验"/>
    <s v="大专"/>
    <s v="5人"/>
    <s v="工作职责： 1、投融资项目尽职调查，可行性研究，风险评估和控制；2、负责建立风险评估的系统、风险； 3、负责制定公司风险管理的各项制度和风险控制流程； 4、对公司资金账户进行动态分析、评估监测和报告； 5、负责公司风险管理工作，参与确定资金流程的设计、风险控制权限及设定风控阀值等。资质要求：1.大专及其以上学历，性别不限，金融专业优先；退伍军人、应届毕业生优先；2．热爱金融行业，有励志于长期发展这个行业的意愿； 3.接受免费统一的专业学习培训和模拟训练； 4.成绩优秀的将逐步晋升为中级、高级； 5.认同公司的发展理念，愿意与公司共同发展； 6.具有很强的工作责任心和团队合作精神。薪资待遇：初级：底薪6000 + 盈利20%提成 + 年终奖金+五险 月薪可达8000以上中级：底薪10000+ 盈利20%提成 + 年终奖金 + 五险 月薪可达12000以上高级：底薪15000+ 盈利20%提成 + 年终奖金 + 五险 月薪可达2-3万三、享受待遇：1、 接受免费统一的学习培训和模拟训练；2、 稳定赢利初、中级盘手可以晋升为高级盘手；3、 级别越高，机会越多，收入越高。4、 交易稳定赢利后，工作时间和地点可以自由支配。晋升步骤：免费带薪培训—评估—交易分析专员—交易经理-技术总监-合伙人相关福利：带薪培训，每天100元补助，入职后第一个月工资发放；五险；培训后未达到公司要求者，公司根据学员自身素质，可分配其他工作岗位。注： 交易分析专员只操作公司账户，不需外出寻找客户！加入公司理由:你将掌握更专业的投资理念,扩充你的知识体系,提升你的个人综合能力,你的世界因你而不同;你将拥有高效的、超强的沟通能力,尽显你的语言魅力;你将提升你人脉圈的层次和质量,拓宽自己的眼界和格局;4、we are one!年轻而富有朝气的团队,完善而优厚的福利待遇,在快乐工作的同时结识更多与你志同道合并肩作战的小伙伴!公司地址：北京市朝阳区建外SOHO东区 9号楼16层1601室乘车路线：地铁10号线或1号线国贸站C口出 或公交到大北窑南公司网址：www.cfdce.com"/>
    <s v="北京市朝阳区国贸建外SOHO东区9楼16层"/>
    <s v="100-499人"/>
    <s v="股份制企业"/>
    <s v="基金/证券/期货/投资"/>
    <n v="6001"/>
    <n v="8000"/>
    <n v="0"/>
    <n v="3"/>
    <n v="5"/>
    <n v="3"/>
    <n v="4"/>
    <n v="1"/>
    <n v="7000.5"/>
    <x v="1"/>
  </r>
  <r>
    <n v="2"/>
    <s v="资金风控专员"/>
    <s v="无试用期"/>
    <s v="职位月薪"/>
    <s v="6001-8000元/月"/>
    <d v="2018-03-19T09:18:07"/>
    <m/>
    <s v="无经验"/>
    <s v="大专"/>
    <s v="2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如对该岗位感兴趣，请您先投递简历，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3.培训优秀者可直接晋升成中高级交易员"/>
    <s v="北京市朝阳区东三环中路9号富尔大厦15层1505（中央电视台对面）"/>
    <s v="500-999人"/>
    <s v="合资"/>
    <s v="基金/证券/期货/投资"/>
    <n v="6001"/>
    <n v="8000"/>
    <n v="0"/>
    <n v="3"/>
    <n v="2"/>
    <n v="4"/>
    <n v="3"/>
    <n v="1"/>
    <n v="7000.5"/>
    <x v="1"/>
  </r>
  <r>
    <n v="2"/>
    <s v="风控专员(10023712)"/>
    <s v="五险一金"/>
    <s v="职位月薪"/>
    <s v="4001-6000元/月"/>
    <s v="0002-01-01 00:00:00"/>
    <m/>
    <s v="不限"/>
    <s v="本科"/>
    <s v="3人"/>
    <s v="职位描述：1、审核借款申请人资料的完整及真实性；2、按照标准及要求对借款申请人的申请进行详尽、有效的核实与调查，分析审核贷款人资信条件，提出初步的审核意见； 3、通过有效地信用评估手段，甄别、发现存在问题的借款申请，合理控制信用评估风险；4、结合日常审查的问题和操作经验，提出信用审核标准或操作流程的优化建议，加强信用管理，降低信贷损失。任职要求:1、经济、金融、信用管理等相关专业本科及以上学历； 2、具备较强的语言表达能力，良好的沟通能力、逻辑思维能力及分析判断能力；3、具有较强的风险控制意识、客户服务意识及团队合作意识；4、工作认真负责，积极主动，执行力强。"/>
    <s v="北京市朝阳区温特莱中心"/>
    <s v="10000人以上"/>
    <s v="民营"/>
    <s v="基金/证券/期货/投资"/>
    <n v="4001"/>
    <n v="6000"/>
    <n v="1"/>
    <n v="4"/>
    <n v="3"/>
    <n v="6"/>
    <n v="0"/>
    <n v="1"/>
    <n v="5000.5"/>
    <x v="1"/>
  </r>
  <r>
    <n v="2"/>
    <s v="金融风控师"/>
    <s v="五险一金"/>
    <s v="职位月薪"/>
    <s v="10001-15000元/月"/>
    <d v="2018-04-03T10:34:44"/>
    <m/>
    <s v="1-3年"/>
    <s v="本科"/>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金融风控师。"/>
    <s v="北京市朝阳区东三环中路9号富尔大厦15层1505（中央电视台对面）                                                        查看职位地图"/>
    <s v="500-999人"/>
    <s v="合资"/>
    <s v="基金/证券/期货/投资"/>
    <n v="10001"/>
    <n v="15000"/>
    <n v="3"/>
    <n v="4"/>
    <n v="1"/>
    <n v="4"/>
    <n v="3"/>
    <n v="1"/>
    <n v="12500.5"/>
    <x v="1"/>
  </r>
  <r>
    <n v="2"/>
    <s v="风控合规岗(保险方向)"/>
    <s v="五险一金"/>
    <s v="职位月薪"/>
    <s v="10001-15000元/月"/>
    <d v="2018-04-04T19:10:44"/>
    <m/>
    <s v="3-5年"/>
    <s v="本科"/>
    <s v="1人"/>
    <s v="1、 负责对公司各项规章制度、管理流程以及日常运营项目进行合规性审查和监控；2、 负责跟踪法律法规、监管规定的变动、发展，及时提出合规建议和针对性方案，并协助相关管理部门实施；3、 对各级管理者和员工开展合规培训和合规检查；4、 反洗钱；5、 完成领导交办的其他合规事务工作。任职要求:1、 统招本科以上学历，财会、审计、法学、金融、保险等相关专业；2、 具有3年以上保险公司从业经验，外资寿险公司经验者加分；3、有良好的沟通协调能力和语言表达能力；4、较强的应变能力和抗压能力；5、工作认真负责，细心踏实，注重团队合作；6、具有亲和力，思路清晰，注重细节。"/>
    <s v="北京市朝阳区SOHO现代城"/>
    <s v="10000人以上"/>
    <s v="民营"/>
    <s v="基金/证券/期货/投资"/>
    <n v="10001"/>
    <n v="15000"/>
    <n v="4"/>
    <n v="4"/>
    <n v="1"/>
    <n v="6"/>
    <n v="0"/>
    <n v="1"/>
    <n v="12500.5"/>
    <x v="1"/>
  </r>
  <r>
    <n v="2"/>
    <s v="保险风控合规实习生-宜信总部"/>
    <s v="五险一金"/>
    <s v="职位月薪"/>
    <s v="6001-8000元/月"/>
    <d v="2018-04-04T19:15:59"/>
    <m/>
    <s v="不限"/>
    <s v="本科"/>
    <s v="1人"/>
    <s v="1、 负责对公司各项规章制度、管理流程以及日常运营项目进行合规性审查和监控；2、 负责跟踪法律法规、监管规定的变动、发展，及时提出合规建议和针对性方案，并协助相关管理部门实施；3、 对各级管理者和员工开展合规培训和合规检查；4、 反洗钱；5、 完成领导交办的其他合规事务工作。任职要求:1、 统招本科以上学历，财会、审计、法学、金融、保险等相关专业；2、 具有1年以上寿险公司从业经验，外资寿险公司经验者加分，可接受优秀实习生；3、有良好的沟通协调能力和语言表达能力；4、较强的应变能力和抗压能力；5、工作认真负责，细心踏实，注重团队合作；6、具有亲和力，思路清晰，注重细节。"/>
    <s v="北京市朝阳区SOHO现代城"/>
    <s v="10000人以上"/>
    <s v="民营"/>
    <s v="基金/证券/期货/投资"/>
    <n v="6001"/>
    <n v="8000"/>
    <n v="1"/>
    <n v="4"/>
    <n v="1"/>
    <n v="6"/>
    <n v="0"/>
    <n v="1"/>
    <n v="7000.5"/>
    <x v="1"/>
  </r>
  <r>
    <n v="2"/>
    <s v="风控经理助理"/>
    <s v="五险一金"/>
    <s v="职位月薪"/>
    <s v="8001-10000元/月"/>
    <d v="2018-03-28T11:10:26"/>
    <m/>
    <s v="不限"/>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风控助理管理。"/>
    <s v="北京市朝阳区东三环中路9号富尔大厦15层1505（中央电视台对面）                                                        查看职位地图"/>
    <s v="500-999人"/>
    <s v="合资"/>
    <s v="基金/证券/期货/投资"/>
    <n v="8001"/>
    <n v="10000"/>
    <n v="1"/>
    <n v="3"/>
    <n v="1"/>
    <n v="4"/>
    <n v="3"/>
    <n v="1"/>
    <n v="9000.5"/>
    <x v="1"/>
  </r>
  <r>
    <n v="2"/>
    <s v="内容策划（风控方向）(039245)"/>
    <s v="五险一金"/>
    <s v="职位月薪"/>
    <s v="面议"/>
    <s v="0002-01-01 00:00:00"/>
    <m/>
    <s v="5-10年"/>
    <s v="本科"/>
    <s v="1人"/>
    <s v="工作职责：1、负责公司技术能力、风控能力和相应解决方案/产品的对外传播策划；2、参与公司技术解决方案的品牌策划与市场推广策略制定，提升技术品牌与产品知名度； 在市场营销推广中合理运用传统媒体渠道和新媒体渠道，确保品牌声量和产品核心信息准确触达目标受众；3、参与市场活动的策划、组织和执行落地。任职资格:1、在B2B科技公司从事市场推广、营销策划等等相关岗位3年以上工作经验，本科及以上学历，有SAP、甲骨文、EMC等公司从业经验优先；2、具备良好的沟通协调、方案开发、内容策划、市场活动执行能力；3、对工作富有激情，心态积极向上，抗压能力强，沟通能力强，能够独立完成所负责项目的策划和落地呈现。更多职位动态，敬请关注微信公众号“京东金融招聘”"/>
    <s v="北京市大兴区经海路亦庄京东总部A座                                                        查看职位地图"/>
    <s v="1000-9999人"/>
    <s v="外商独资"/>
    <s v="互联网/电子商务"/>
    <m/>
    <m/>
    <n v="5"/>
    <n v="4"/>
    <n v="1"/>
    <n v="5"/>
    <n v="7"/>
    <n v="0"/>
    <n v="0"/>
    <x v="1"/>
  </r>
  <r>
    <n v="2"/>
    <s v="高级风控经理(基金、股权投资方向)"/>
    <s v="五险一金"/>
    <s v="职位月薪"/>
    <s v="面议"/>
    <d v="2017-11-06T09:16:38"/>
    <m/>
    <s v="5-10年"/>
    <s v="本科"/>
    <s v="1人"/>
    <s v="岗位职责：1、负责公司股权投资业务的市场风险、合规风险及操作风险等的日常审核和分析、跟进工作，并出具独立风控意见2、参与对股权投资目标企业的尽调，并对相关风险出具评估报告，对目标企业投资建议报告进行审核3、参与已投资项目的投后管理工作，并审核项目组定期出具的项目运营报告及风险评估报告4、定期提交风险监测报告，及时提出风险预警并采取有效措施控制并化解潜在风险任职要求：1.本科及以上学历，金融学、经济学、财务相关专业；2.5年以上金融机构风险部门任职经历或会计师事务所，熟悉企业财务审计、公司内控工作；3.具备全面的金融投资管理知识，特别是金融风险管理的专业知识，具有基金从业资格。4.在坚守公司制定的制度与原则的前提下，能为投资团队创造性提出改进思路。"/>
    <s v="北京市朝阳区光华路7号汉威大厦东区5层A1                                                        查看职位地图"/>
    <s v="10000人以上"/>
    <s v="民营"/>
    <s v="基金/证券/期货/投资"/>
    <m/>
    <m/>
    <n v="5"/>
    <n v="4"/>
    <n v="1"/>
    <n v="6"/>
    <n v="0"/>
    <n v="1"/>
    <n v="0"/>
    <x v="1"/>
  </r>
  <r>
    <n v="2"/>
    <s v="股票期货外汇风控专员"/>
    <s v="五险一金"/>
    <s v="职位月薪"/>
    <s v="10001-15000元/月"/>
    <d v="2018-03-19T09:55:15"/>
    <m/>
    <s v="不限"/>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股票期货外汇风控专员。"/>
    <s v="北京市朝阳区东三环中路9号富尔大厦15层1505（中央电视台对面）                                                        查看职位地图"/>
    <s v="500-999人"/>
    <s v="合资"/>
    <s v="基金/证券/期货/投资"/>
    <n v="10001"/>
    <n v="15000"/>
    <n v="1"/>
    <n v="3"/>
    <n v="1"/>
    <n v="4"/>
    <n v="3"/>
    <n v="1"/>
    <n v="12500.5"/>
    <x v="1"/>
  </r>
  <r>
    <n v="2"/>
    <s v="风控产品专家(039030)"/>
    <s v="五险一金"/>
    <s v="职位月薪"/>
    <s v="面议"/>
    <s v="0002-01-01 00:00:00"/>
    <m/>
    <s v="3-5年"/>
    <s v="本科"/>
    <s v="2人"/>
    <s v="工作职责：1、负责京东金融在海外的支付、消费金融、理财等业务的风控产品规划和设计，根据各国国情及用户行为设计国际化风控产品；2、根据业务需求、国家情况，并结合行业产品经验，抽象提炼出风控解决方案及产品的功能点，并进行用户流程图、产品原型设计；3、组织和推动研发、测试团队快速完成产品开发工作，并对最终的产品线上质量负责；4、针对风险案件做数据挖掘，梳理利益链条和攻击模式，建立前瞻性的风控策略，不断进行产品创新和功能迭代。任职资格:1、本科以上学历，3年以上银行、消费金融公司、小贷公司等风控产品设计经验；2、对账户安全、反欺诈反作弊、信用风险、交易风险控制具有较强的敏感度和风险防范经验；3、多视角发现、思考事情的能力，对事情和业态有通盘全面的视角和深度思考能力； 4、不将就，能自驱，行动派，爱钻研，有担当，有好的消费者洞察力和商业敏感度；5、有良好的逻辑性和结构性思维，优秀的用户需求挖掘能力、产品体验把握能力、数据分析能力和产品设计规划能力、协调沟通能力；6、具备英语听说读写能力，能接受出差。更多职位动态，敬请关注微信公众号“京东金融招聘”"/>
    <s v="北京市大兴区经海路亦庄京东总部A座                                                        查看职位地图"/>
    <s v="1000-9999人"/>
    <s v="外商独资"/>
    <s v="互联网/电子商务"/>
    <m/>
    <m/>
    <n v="4"/>
    <n v="4"/>
    <n v="2"/>
    <n v="5"/>
    <n v="7"/>
    <n v="0"/>
    <n v="0"/>
    <x v="1"/>
  </r>
  <r>
    <n v="2"/>
    <s v="政策与策略经理（风控）"/>
    <s v="五险一金"/>
    <s v="职位月薪"/>
    <s v="面议"/>
    <s v="0002-01-01 00:00:00"/>
    <m/>
    <s v="3-5年"/>
    <s v="本科"/>
    <s v="1人"/>
    <s v="岗位职责：1、分析信用风险相关数据，信用风险评级模型；2、依据信用风险评级模型制定贷款审批策略；3、收集，分析不同贷款产品的业务端需求，产品数据和业务风险状况进行贷款审批策略优化调整；4、基于风险分析模型升级持续优化贷款相应策略；5、不同产品贷款审批，发放，催收的流程优化，以及相应项目管理。任职要求：1、本科及以上学历，统计、经济学、金融等相关专业；2、3-5年银行等金融机构具有信用卡，个贷，网上金融产品政策制定/数据分析或信贷审批经验；3、具有良好的逻辑思维能力、文字和语言表达能力、风险识别和防范能力，较强的沟通能力；4、熟练掌握办公应用软件,熟练使用SAS。"/>
    <s v="北京市朝阳区光华路7号汉威大厦东区5层A1                                                        查看职位地图"/>
    <s v="10000人以上"/>
    <s v="民营"/>
    <s v="基金/证券/期货/投资"/>
    <m/>
    <m/>
    <n v="4"/>
    <n v="4"/>
    <n v="1"/>
    <n v="6"/>
    <n v="0"/>
    <n v="1"/>
    <n v="0"/>
    <x v="1"/>
  </r>
  <r>
    <n v="2"/>
    <s v="金融风控经理"/>
    <s v="五险一金"/>
    <s v="职位月薪"/>
    <s v="15001-20000元/月"/>
    <d v="2018-04-03T10:35:18"/>
    <m/>
    <s v="1-3年"/>
    <s v="本科"/>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金融风控经理。"/>
    <s v="北京市朝阳区东三环中路9号富尔大厦15层1505（中央电视台对面）                                                        查看职位地图"/>
    <s v="500-999人"/>
    <s v="合资"/>
    <s v="基金/证券/期货/投资"/>
    <n v="15001"/>
    <n v="20000"/>
    <n v="3"/>
    <n v="4"/>
    <n v="1"/>
    <n v="4"/>
    <n v="3"/>
    <n v="1"/>
    <n v="17500.5"/>
    <x v="1"/>
  </r>
  <r>
    <n v="2"/>
    <s v="保险风控合规(10020692)"/>
    <s v="五险一金"/>
    <s v="职位月薪"/>
    <s v="8001-10000元/月"/>
    <d v="2018-04-04T19:15:36"/>
    <m/>
    <s v="3-5年"/>
    <s v="不限"/>
    <s v="1人"/>
    <s v="1、 负责对公司各项规章制度、管理流程以及日常运营项目进行合规性审查和监控；2、 负责跟踪法律法规、监管规定的变动、发展，及时提出合规建议和针对性方案，并协助相关管理部门实施；3、 对各级管理者和员工开展合规培训和合规检查；4、 反洗钱；5、 完成领导交办的其他合规事务工作。任职要求:1、 统招本科以上学历，财会、审计、法学、金融、保险等相关专业优先；2、 具有3年以上寿险公司从业经验，外资寿险公司经验者加分；3、有良好的沟通协调能力和语言表达能力；4、较强的应变能力和抗压能力；5、工作认真负责，细心踏实，注重团队合作；6、具有亲和力，思路清晰，注重细节。"/>
    <s v="北京市朝阳区SOHO现代城"/>
    <s v="10000人以上"/>
    <s v="民营"/>
    <s v="基金/证券/期货/投资"/>
    <n v="8001"/>
    <n v="10000"/>
    <n v="4"/>
    <n v="2"/>
    <n v="1"/>
    <n v="6"/>
    <n v="0"/>
    <n v="1"/>
    <n v="9000.5"/>
    <x v="1"/>
  </r>
  <r>
    <n v="2"/>
    <s v="征信主管（风控）"/>
    <s v="五险一金"/>
    <s v="职位月薪"/>
    <s v="面议"/>
    <d v="2018-03-19T14:14:38"/>
    <m/>
    <s v="1-3年"/>
    <s v="本科"/>
    <s v="1人"/>
    <s v="岗位职责：1、收集、评估风控各二级部门对三方征信数据需求；2、代表风控与外部征信厂商洽谈数据需求；3、协助推进三方征信数据内外部对接；4、对三方数据使用情况持续跟进，并能够协助撰写各类数据使用评估及总结报告。任职要求：1、较强的沟通协作能力，能够同时兼顾多项工作任务，相对外向；2、熟练使用word、excel、ppt办公软件；有信审、反欺诈、风控政策等相关经验优先考虑。"/>
    <s v="北京市朝阳区光华路7号汉威大厦东区5层A1                                                        查看职位地图"/>
    <s v="10000人以上"/>
    <s v="民营"/>
    <s v="基金/证券/期货/投资"/>
    <m/>
    <m/>
    <n v="3"/>
    <n v="4"/>
    <n v="1"/>
    <n v="6"/>
    <n v="0"/>
    <n v="1"/>
    <n v="0"/>
    <x v="1"/>
  </r>
  <r>
    <n v="2"/>
    <s v="高薪金融风控师、专员"/>
    <s v="五险一金"/>
    <s v="职位月薪"/>
    <s v="10001-15000元/月"/>
    <d v="2018-04-06T15:25:47"/>
    <m/>
    <s v="1-3年"/>
    <s v="本科"/>
    <s v="6人"/>
    <s v="请认真阅读招聘信息，再确定投递简历盈利——游走在投资与投机之间，徜徉于现实与理想之巅，它是人类社会对于资金和心理博弈的最直接体现，完美的展现了灵长类之魂创造与行动的宣言，是你实现人生理想的最后一环。嘉诺控股集团有您期望的金融高端职位就业的机会;这里是北京金融投资创新企业培育基地；这里是国家人力资源和社会保障部授予的金融外汇投资分析师北京地区考试中心；这里有指引您进入金融领域的梦想导师;这里有助您完成稳定盈利梦想的核心交易及训练体系;您没有经验，这里有交易启蒙的课程；您缺乏技能，这里有专业实战的交易技巧；您曾经亏损，这里有扭亏为盈的交易策略；……无论您是没做过交易的朋友，还是曾今做过或者现在正在做金融交易的朋友，嘉诺控股集团都诚挚欢迎您来共同交流探讨，也许我们的课程给您更深的启发，也许您的建议让我们再次进步。【注】:无需风控员外出寻找客户，只需控制操作公司账户即可【培养方式】公司对于没有交易经验，却对金融衍生品操作有兴趣者，提供正规统一的免费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发掘每一位学员的交易潜力。【学习目标】1、职业下单员：技术全面，心态平稳。2、实用型策略分析师：基本面分析与技术分析相结合，为客户提供参考性强，时效性强，准确性高的策略服务。3、实战型交易讲师：“做我所讲，讲我所做。”将理论和实践紧密结合在一起，与更多的人进行分享。通过系统的学习和训练，所有学员将逐渐具备以下的能力1、具备严格的资金管理能力、风险控制能力，养成良好的交易习惯；2、提高系统思维能力，打造符合自身性格特点及操作风格的交易系统；3、通过学习，达到独立判断和选择交易的机会、具备自如掌控一定规模资金的操作能力；4、具备基本的团队交易规则和团队协作的能力；5、了解国际金融最前沿交易技术及程序化交易管理流程；【面试要求】不提供视频或者电话面试，只能到北京参加一对一面试，无复试，无笔试，不能来北京者请勿投递，面试通过后培训可做延期。【职位要求】1、金融专业优先，培训期间有大量的空余时间；2、热爱金融、对金融经济知识感兴趣；3、有很强的执行力，自制力强，日常生活有规律、有计划；4、有较强的学习能力和新知识的接受能力；5、对于基础薄弱或者无经验者有专业的入职培训；【晋升条件】1：初级稳定连续三个月的月盈利12%晋升为公司中级。2：中级稳定连续三个月的月盈利12%晋升为公司高级。【岗位职责】1、正式成为公司的员工之后，负责公司指定账户的资金运作，在稳定盈利的基础之上会逐步增加操作资金。2、以稳定且合理的盈利方式为前提，及时盈利，每月完成公司规定的盈利目标，并在此基础上争取创造更多的盈利。3、定期上交盈利报告，报告时间每月一次。【薪资待遇】初级待遇：基本工资6000起+提成20%+五险+双休+旅游+奖金+福利;（月收入大约11000--16000）中级待遇：基本工资10000起+提成20%+五险+双休+旅游+奖金+福利;（月收入大约16000-26000）高级待遇：基本工资15000起+提成20%+五险+双休+旅游+奖金+福利;（月收入30000以上）打造同业最好平台公司地址：北京市朝阳区建外SOHO东区 9号楼25层乘车路线：地铁10号线或1号线国贸站C口出 或公交到大北窑南公司网址：http://www.garnorfx.com面试经理：徐经理联系预约电话：17731368886工作地址：北京市朝阳区东三环中路39号院建外SOHO_9号楼_16层1601"/>
    <s v="北京市朝阳区国贸建外SOHO东区9楼16层1601"/>
    <s v="100-499人"/>
    <s v="股份制企业"/>
    <s v="基金/证券/期货/投资"/>
    <n v="10001"/>
    <n v="15000"/>
    <n v="3"/>
    <n v="4"/>
    <n v="6"/>
    <n v="3"/>
    <n v="4"/>
    <n v="1"/>
    <n v="12500.5"/>
    <x v="1"/>
  </r>
  <r>
    <n v="2"/>
    <s v="风控合规专员(可接受实习生)"/>
    <s v="五险一金"/>
    <s v="职位月薪"/>
    <s v="8001-10000元/月"/>
    <d v="2018-04-04T19:15:58"/>
    <m/>
    <s v="不限"/>
    <s v="本科"/>
    <s v="1人"/>
    <s v="1、 负责对公司各项规章制度、管理流程以及日常运营项目进行合规性审查和监控；2、 负责跟踪法律法规、监管规定的变动、发展，及时提出合规建议和针对性方案，并协助相关管理部门实施；3、 对各级管理者和员工开展合规培训和合规检查；4、 反洗钱；5、 完成领导交办的其他合规事务工作。任职要求:1、 统招本科以上学历，财会、审计、法学、金融、保险等相关专业；2、 具有1年以上寿险公司从业经验，可接受优秀实习生，外资寿险公司经验者加分；3、有良好的沟通协调能力和语言表达能力；4、较强的应变能力和抗压能力；5、工作认真负责，细心踏实，注重团队合作；6、具有亲和力，思路清晰，注重细节。"/>
    <s v="北京市朝阳区SOHO现代城"/>
    <s v="10000人以上"/>
    <s v="民营"/>
    <s v="基金/证券/期货/投资"/>
    <n v="8001"/>
    <n v="10000"/>
    <n v="1"/>
    <n v="4"/>
    <n v="1"/>
    <n v="6"/>
    <n v="0"/>
    <n v="1"/>
    <n v="9000.5"/>
    <x v="1"/>
  </r>
  <r>
    <n v="2"/>
    <s v="风控主管/经理"/>
    <s v="五险一金"/>
    <s v="职位月薪"/>
    <s v="面议"/>
    <d v="2017-11-06T09:16:38"/>
    <m/>
    <s v="1-3年"/>
    <s v="本科"/>
    <s v="2人"/>
    <s v="岗位职责：1、负责个人信用贷款政策、产品、策略制定及优化；2、制定评分模型贷款准入、额度、定价等相关策略，跟进和监控上线情况；3、完成信用风险相关数据分析工作，包括但不限于：坏账预测、资产质量监控、违约分析等；4、对接第三方征信公司，开展业务合作；5、协调各部门完成风控监测体系及其他工作；6、完成相关汇报材料制作。任职要求：1、本科及以上学历，金融、经济、会计或相关专业；2、具备扎实的风险管理、数据统计分析知识基础；3、1年以上金融、小贷、投资、互联网金融行业相关工作经验，有银行等金融机构经验者优先；4、逻辑思维及独立解决问题能力强；5、较强的信息采集和分析判断能力，对行业、市场动向具备敏感性。"/>
    <s v="北京市朝阳区光华路7号汉威大厦东区5层A1                                                        查看职位地图"/>
    <s v="10000人以上"/>
    <s v="民营"/>
    <s v="基金/证券/期货/投资"/>
    <m/>
    <m/>
    <n v="3"/>
    <n v="4"/>
    <n v="2"/>
    <n v="6"/>
    <n v="0"/>
    <n v="1"/>
    <n v="0"/>
    <x v="1"/>
  </r>
  <r>
    <n v="2"/>
    <s v="保险风控合规主管(10020692)"/>
    <s v="五险一金"/>
    <s v="职位月薪"/>
    <s v="8001-10000元/月"/>
    <d v="2018-04-04T19:14:55"/>
    <m/>
    <s v="3-5年"/>
    <s v="本科"/>
    <s v="1人"/>
    <s v="1、 负责对公司各项规章制度、管理流程以及日常运营项目进行合规性审查和监控；2、 负责跟踪法律法规、监管规定的变动、发展，及时提出合规建议和针对性方案，并协助相关管理部门实施；3、 对各级管理者和员工开展合规培训和合规检查；4、 反洗钱；5、 完成领导交办的其他合规事务工作。任职要求:1、 统招本科以上学历，财会、审计、法学、金融、保险等相关专业；2、 具有3年以上寿险公司从业经验，外资寿险公司经验者加分；3、有良好的沟通协调能力和语言表达能力；4、较强的应变能力和抗压能力；5、工作认真负责，细心踏实，注重团队合作；6、具有亲和力，思路清晰，注重细节。"/>
    <s v="北京市朝阳区SOHO现代城"/>
    <s v="10000人以上"/>
    <s v="民营"/>
    <s v="基金/证券/期货/投资"/>
    <n v="8001"/>
    <n v="10000"/>
    <n v="4"/>
    <n v="4"/>
    <n v="1"/>
    <n v="6"/>
    <n v="0"/>
    <n v="1"/>
    <n v="9000.5"/>
    <x v="1"/>
  </r>
  <r>
    <n v="2"/>
    <s v="风控专员"/>
    <s v="五险一金"/>
    <s v="职位月薪"/>
    <s v="面议"/>
    <d v="2018-02-05T14:46:11"/>
    <m/>
    <s v="1-3年"/>
    <s v="本科"/>
    <s v="1人"/>
    <s v="岗位职责：1、支持搭建公司风险管理体系，优化与完善风险管理架构，建立风险管理基本政策、运行机制等；2、支持建立风险管理报告规则及工具模板等；3、支持部门制度管理工作，包括制度体系建设、制度培训与宣导及监督实施工作；4、支持编写定期或阶段性分析及总结报告，及部门各类对内、对外宣传材料；5、负责上级领导交办的其他工作任务。 任职要求：1、本科及以上学历，法律、金融、经济、财务、投资、风险管理等相关专业；2、能熟练使用办公软件，对PPT、VISIO,WORD表格等应用能力强；3、性格开朗，良好的书面和口头沟通能力、组织协调能力、人际交往能力； 4、良好的分析报告撰写能力。."/>
    <s v="北京市朝阳区光华路7号汉威大厦东区5层A1                                                        查看职位地图"/>
    <s v="10000人以上"/>
    <s v="民营"/>
    <s v="基金/证券/期货/投资"/>
    <m/>
    <m/>
    <n v="3"/>
    <n v="4"/>
    <n v="1"/>
    <n v="6"/>
    <n v="0"/>
    <n v="1"/>
    <n v="0"/>
    <x v="1"/>
  </r>
  <r>
    <n v="2"/>
    <s v="风险分析与模型分析师（SAS/风控）"/>
    <s v="五险一金"/>
    <s v="职位月薪"/>
    <s v="面议"/>
    <d v="2017-11-06T09:16:38"/>
    <m/>
    <s v="3-5年"/>
    <s v="本科"/>
    <s v="1人"/>
    <s v="岗位职责：1、 负责个人信用贷款、消费金融风险评级模型建设；2、 运用大数据技术进行信贷模型的设计与开发：负责信贷模型的设计、开发、验证、测试、实施与优化，包括但不限于：申请评分、行为评分、催收评分模型；3、 制定评分模型贷款准入、额度、定价等相关策略，跟进和监控上线情况；4、 完成信用风险相关数据分析工作，包括但不限于：坏账预测、资产质量监控、违约分析等；5、 对接第三方征信公司，开展业务合作。 任职要求：1、 本科及以上学历，数学、统计、经济学、计算机等相关专业；2、 熟练掌握SAS等统计分析软件；3、 2-5年风险数据分析经验，有银行等金融机构信用风险评分模型等建模经验者优先；4、 逻辑思维及独立解决问题能力强。"/>
    <s v="北京市朝阳区光华路7号汉威大厦东区5层A1                                                        查看职位地图"/>
    <s v="10000人以上"/>
    <s v="民营"/>
    <s v="基金/证券/期货/投资"/>
    <m/>
    <m/>
    <n v="4"/>
    <n v="4"/>
    <n v="1"/>
    <n v="6"/>
    <n v="0"/>
    <n v="1"/>
    <n v="0"/>
    <x v="1"/>
  </r>
  <r>
    <n v="2"/>
    <s v="风控建模师"/>
    <s v="每年多次调薪"/>
    <s v="职位月薪"/>
    <s v="面议"/>
    <d v="2017-11-06T09:16:38"/>
    <m/>
    <s v="1-3年"/>
    <s v="本科"/>
    <s v="2人"/>
    <s v="岗位职责：1、根据公司风险管控策略，构建个人信用贷款风险模型；2、用大数据技术进行风险模型的设计与开发：负责信贷模型的设计、开发、验证、测试、实施与优化，包括但不限于反欺诈、反舞弊、信用评估、风险预测模型，并持续优化改进；3、完成信用风险相关数据分析工作，包括但不限于：坏账预测、资产质量监控、违约分析等；4、熟悉R、SAS、Python等分析工具，结合各类业务场景，根据风险点建立模型，完善风险控制；5、引入外部数据源，评估数据合作商质量，持续丰富数据维度；6、了解人工智能、电子取证等新知识新技术。任职要求：1、P2P、互联网、消费金融、银行等业务背景或互联网金融产品设计2年以上相关工作经验；2、具备优异的Excel、PPT操作技能；3、拥有MIS及数据汇报能力；4、掌握一定的数据建模等专业技术，熟练运用数据分析软件，能较快熟悉保险、银行、证券行业流程，充分发挥对数据的敏感性。熟悉爬虫技术、SQL、Hive SQL、R语言，并能经常使用大数据分析平台和工具（Hadoop，Spark）；5、结合业务的商业模式，进行创新方法的研究，包括到不限于图挖掘，复杂网路分析，深度神经网络等前沿技术，并应用到信贷风控领域中。"/>
    <s v="北京市朝阳区光华路7号汉威大厦东区5层A1                                                        查看职位地图"/>
    <s v="10000人以上"/>
    <s v="民营"/>
    <s v="基金/证券/期货/投资"/>
    <m/>
    <m/>
    <n v="3"/>
    <n v="4"/>
    <n v="2"/>
    <n v="6"/>
    <n v="0"/>
    <n v="1"/>
    <n v="0"/>
    <x v="1"/>
  </r>
  <r>
    <n v="2"/>
    <s v="征信经理（风控经理）"/>
    <s v="五险一金"/>
    <s v="职位月薪"/>
    <s v="面议"/>
    <d v="2018-03-19T14:14:09"/>
    <m/>
    <s v="5-10年"/>
    <s v="本科"/>
    <s v="1人"/>
    <s v="岗位职责：1、收集、评估风控中心内三方数据需求，推动需求项目的整体进展，协调各部门工作，在规定时间内落地实施；2、代表风控中心与外部征信厂商洽谈数据需求，判断三方数据公司产品是否契合我司业务需要；3、协助推进三方征信数据内外部对接；4、对三方数据使用情况持续跟进，并能够协助撰写各类数据使用评估及总结报告；5、汇总三方数据使用量，与三方数据厂商对账结算；6、把控部门发展方向，制定和梳理部门职责、管理制度以及人员架构。任职要求：1、统招本科及以上学历，五年以上金融风控、征信数据经验；2、熟悉P2P行业贷前，贷中，贷后业务整体流程；3、具备信审，反欺诈，风控政策等相关经验者优先考虑；4、熟练使用word、excel、ppt办公软件；5、抗压能力强，能够同时兼顾多项工作任务；6、较强的沟通能力，能够有效的跨部门协作。"/>
    <s v="北京市朝阳区光华路7号汉威大厦东区5层A1                                                        查看职位地图"/>
    <s v="10000人以上"/>
    <s v="民营"/>
    <s v="基金/证券/期货/投资"/>
    <m/>
    <m/>
    <n v="5"/>
    <n v="4"/>
    <n v="1"/>
    <n v="6"/>
    <n v="0"/>
    <n v="1"/>
    <n v="0"/>
    <x v="1"/>
  </r>
  <r>
    <n v="2"/>
    <s v="风控总监"/>
    <s v="免息房贷"/>
    <s v="职位月薪"/>
    <s v="20000-35000元/月"/>
    <d v="2018-03-30T20:45:36"/>
    <m/>
    <s v="3-5年"/>
    <s v="本科"/>
    <s v="1人"/>
    <s v="岗位职责：1. 对集团拟投产业或产业项目投资过程进行行业研实分析，了解全球产业发展情况和中国相关产业发展政策，结合具体情况对泛娱乐、TMT等行业深入研究分析。2. 独立承担或管理团队成员完成专题研究项目执行、分析与报告撰写工作；3.参与投资业务部门的项目尽调工作；4.配合投后部门做好企业投后管理和为企业的发展提供建议。任职要求：1、扎实的金融学功底、投资组合管理理论、财务管理知识和风险管理技能；2、熟悉国家金融行业相关法律法规，熟悉业务流程，有良好的项目管理和业务拓展能力，能承受较强的工作压力；3、具3年以上知名投资银行、证券、研究机构工作经验，CPA持有者，四大工作经验优先考虑·；4、人脉广泛，有能力开发、组织、协调各方资源达成目标。5、能够洞悉行业发展态势和竞争格局，具有前瞻性视野，高度的责任心和事业心，充满激情，认同公司的文化和理念，具备团队领导力。"/>
    <s v="上海静安区会德丰广场30楼"/>
    <s v="1000-9999人"/>
    <s v="上市公司"/>
    <s v="网络游戏"/>
    <n v="20000"/>
    <n v="35000"/>
    <n v="4"/>
    <n v="4"/>
    <n v="1"/>
    <n v="5"/>
    <n v="2"/>
    <n v="0"/>
    <n v="27500"/>
    <x v="1"/>
  </r>
  <r>
    <n v="2"/>
    <s v="风控主管（规划管理主管）"/>
    <s v="五险一金"/>
    <s v="职位月薪"/>
    <s v="面议"/>
    <d v="2018-02-23T09:36:57"/>
    <m/>
    <s v="3-5年"/>
    <s v="本科"/>
    <s v="1人"/>
    <s v="岗位职责：1、配合风控中心进行产品市场调研，产品策划，流程设计及辅助创新方案，对完善风控体系，识别产品风险，预估风险作出判断和建议；2、针对产品和公司的风控即时风险问题，评估风险态度和风险程度，分析风险影响和来源，提出解决方案；3、基于现有体制，优化风控措施提出建议，配合公司内部业务发展，协助调整及优化现有运作流程及相关业务操作，开展监控规则优化。任职要求：1、本科或研究生以上学历，金融学优先。2、有2-3年以上风控岗位从业经验，1年以上管理岗最佳。3、熟悉金融市场，金融产品及金融衍生品。4、对互联网金融发展有一定了解。5、对风险投资类风控措施有一定从业经验（天使\VC\PE\FA）"/>
    <s v="北京市朝阳区光华路7号汉威大厦东区5层A1                                                        查看职位地图"/>
    <s v="10000人以上"/>
    <s v="民营"/>
    <s v="基金/证券/期货/投资"/>
    <m/>
    <m/>
    <n v="4"/>
    <n v="4"/>
    <n v="1"/>
    <n v="6"/>
    <n v="0"/>
    <n v="1"/>
    <n v="0"/>
    <x v="1"/>
  </r>
  <r>
    <n v="2"/>
    <s v="金融管家周末双休 ，风控师，操盘手各10名"/>
    <s v="五险一金"/>
    <s v="职位月薪"/>
    <s v="15001-20000元/月"/>
    <d v="2018-01-28T15:35:52"/>
    <m/>
    <s v="不限"/>
    <s v="不限"/>
    <s v="10人"/>
    <s v="声明：我们只培养与招最专业的人士，因为只有最专业的技术才能在这个市场上生存我公司以最专业的的技术立足于这个市场。一 职位要求：1.人品端正，有责任心，愿与公司一同成长进步；2.以金融行业为最后的事业并为之奋斗一生;3.并认同公司的经营与管理模式；4.有较好的学习与接收新事物的能力；5.执行力，自制力强，纪律性强;6.金融专业毕业优先，有过相关金融工作经验优先；二 薪资待遇：初级交易员：6500底薪+30%盈利提成，月均10000以上中级交易员：12000底薪+40%盈利提成，月均30000以上高级交易员：18000底薪+55%盈利提成，月均50000以上公司所有员工:季度与年终公司盈利分红,五险一金,每年三次国内外公费旅游;三 岗位职责：初级：熟悉金融市场各交易品种;能根据公司指令来完成交易操作,能够独立操作公司资金,实现盈利;中级：初级的基础上,能精通各交易品种,自己能够独立分析市场,同时实现稳定盈利,为公司创造利润；高级:中级的基础上,精通各交易品种,做出市场相应的分析策略,并能指导团队进得交易,为公司创造高额利润。注:公司致力于培养自己内部人员,公司免费提供最专业的技术培训;(此技术只限公司内部使用,严禁外泄,入司需签保密协议)联系人：刚经理 15711190827（微信）公司网址：www.inteous.com公司地址：北京市朝阳区东大桥-朝外SOHO-D座8层0827乘车路线：朝阳区地铁6号线东大桥站D2口出，向东300米."/>
    <s v="北京市朝阳区东大桥-朝外SOHO-D座8层0827"/>
    <s v="100-499人"/>
    <s v="合资"/>
    <s v="基金/证券/期货/投资"/>
    <n v="15001"/>
    <n v="20000"/>
    <n v="1"/>
    <n v="2"/>
    <n v="10"/>
    <n v="3"/>
    <n v="3"/>
    <n v="1"/>
    <n v="17500.5"/>
    <x v="1"/>
  </r>
  <r>
    <n v="2"/>
    <s v="股票期货外汇风控经理助理"/>
    <s v="五险一金"/>
    <s v="职位月薪"/>
    <s v="10001-15000元/月"/>
    <s v="0002-01-01 00:00:00"/>
    <m/>
    <s v="1-3年"/>
    <s v="本科"/>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股票期货外汇风控经理。"/>
    <s v="北京市朝阳区东三环中路9号富尔大厦15层1505（中央电视台对面）                                                        查看职位地图"/>
    <s v="500-999人"/>
    <s v="合资"/>
    <s v="基金/证券/期货/投资"/>
    <n v="10001"/>
    <n v="15000"/>
    <n v="3"/>
    <n v="4"/>
    <n v="1"/>
    <n v="4"/>
    <n v="3"/>
    <n v="1"/>
    <n v="12500.5"/>
    <x v="1"/>
  </r>
  <r>
    <n v="2"/>
    <s v="数据分析专员/SAS/风控专员(10022794)"/>
    <s v="五险一金"/>
    <s v="职位月薪"/>
    <s v="10000-20000元/月"/>
    <s v="0002-01-01 00:00:00"/>
    <m/>
    <s v="不限"/>
    <s v="不限"/>
    <s v="1人"/>
    <s v="岗位职责：1.对信贷产品的各项业务数据进行数据监测、统计、分析、预测，包括信贷产品P&amp;amp;L分析；2.制定并跟踪自动审批政策，风险定价策略，授信额度等； 3.准确有效的提供各项业务数据和风险数据，及时维护和优化业务报表，包括KPI指标体系，各产品线报表体系，和专题分析体系； 4.数据挖掘分析，风险数据解读，发现风险点，提出政策建议； 5.数据模型的建立、跟踪与优化，模型包含但不限于：逻辑回归，决策树等；6.其他相关工作，例如对同行公司总体经营状况的判断等。任职要求:1.金融、经济、财务、统计等相关专业本科及以上学历（硕士及海外背景优先）； 2.1年+零售信贷行业经验以及风险分析经验； 1年+SAS\Oracle\SQL\R 等相关软件，熟练使用数据透视表， 数量掌握数据分析相关方法；3.理解财务指标并能判断企业真实财务健康状况的候选人，会优先考虑；4.数字敏感度高，具备较强的总结和分析能力，逻辑思维能力强； 5.细致、踏实、有较强自学能力，喜欢数据分析与挖掘工作，对于写代码有热情；"/>
    <s v="北京市朝阳区建国路88号SOHO现代城"/>
    <s v="10000人以上"/>
    <s v="民营"/>
    <s v="基金/证券/期货/投资"/>
    <n v="10000"/>
    <n v="20000"/>
    <n v="1"/>
    <n v="2"/>
    <n v="1"/>
    <n v="6"/>
    <n v="0"/>
    <n v="1"/>
    <n v="15000"/>
    <x v="1"/>
  </r>
  <r>
    <n v="2"/>
    <s v="风控分析专员"/>
    <s v="五险一金"/>
    <s v="职位月薪"/>
    <s v="10001-15000元/月"/>
    <d v="2018-04-02T10:36:20"/>
    <m/>
    <s v="不限"/>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风控分析专员。"/>
    <s v="北京市朝阳区东三环中路9号富尔大厦15层1505（中央电视台对面）                                                        查看职位地图"/>
    <s v="500-999人"/>
    <s v="合资"/>
    <s v="基金/证券/期货/投资"/>
    <n v="10001"/>
    <n v="15000"/>
    <n v="1"/>
    <n v="3"/>
    <n v="1"/>
    <n v="4"/>
    <n v="3"/>
    <n v="1"/>
    <n v="12500.5"/>
    <x v="1"/>
  </r>
  <r>
    <n v="2"/>
    <s v="外汇风控管理"/>
    <s v="五险一金"/>
    <s v="职位月薪"/>
    <s v="30001-50000元/月"/>
    <d v="2018-03-21T13:31:21"/>
    <m/>
    <s v="3-5年"/>
    <s v="本科"/>
    <s v="3人"/>
    <s v="岗位适用人群：1、对金融或投资领域有兴趣者，应届毕业生也可以有机会。2、有其他工作经历，但不满足于现状，想对金融投资做尝试和了解者；3、有投资经历，但困惑却无解决之道，愿意来公司沟通互补交流者；4、对于金融如股票、期货、贵金属、外汇感兴趣，敢于迎接挑战，有一定的自控力，承受压力者.岗位职责：1、成为公司的正式员工之后，负责公司指定账户的资金运作，在稳定盈利的基础之上会逐步增加操作资金。2、以稳定合理的盈利方式为前提，每月完成公司规定的盈利目标，并在此基础上创造更多的利润。3、每月定期上交盈利报告。任职要求：（1）大专以上学历，专业不限。有期货交易经验者优先；（接受应届毕业生）（2）自信，乐观，精力充沛，喜爱竞争和有强烈的求职，成功欲望；（3）喜欢金融，热爱投资，致力于在金融行业发展；（4）此岗位不是销售岗，无需开发客户（5）人品端正，谦虚好学，意志坚强，能承受压力；（6）把握市场机会，即时交易。"/>
    <s v="北京市朝阳区东三环中路9号富尔大厦15层1505（中央电视台对面）                                                        查看职位地图"/>
    <s v="500-999人"/>
    <s v="合资"/>
    <s v="基金/证券/期货/投资"/>
    <n v="30001"/>
    <n v="50000"/>
    <n v="4"/>
    <n v="4"/>
    <n v="3"/>
    <n v="4"/>
    <n v="3"/>
    <n v="1"/>
    <n v="40000.5"/>
    <x v="1"/>
  </r>
  <r>
    <n v="2"/>
    <s v="金融风控经理助理"/>
    <s v="五险一金"/>
    <s v="职位月薪"/>
    <s v="8001-10000元/月"/>
    <s v="0002-01-01 00:00:00"/>
    <m/>
    <s v="不限"/>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金融风控经理助理。"/>
    <s v="北京市朝阳区东三环中路9号富尔大厦15层1505（中央电视台对面）                                                        查看职位地图"/>
    <s v="500-999人"/>
    <s v="合资"/>
    <s v="基金/证券/期货/投资"/>
    <n v="8001"/>
    <n v="10000"/>
    <n v="1"/>
    <n v="3"/>
    <n v="1"/>
    <n v="4"/>
    <n v="3"/>
    <n v="1"/>
    <n v="9000.5"/>
    <x v="1"/>
  </r>
  <r>
    <n v="2"/>
    <s v="风控助理"/>
    <s v="无试用期"/>
    <s v="职位月薪"/>
    <s v="8001-10000元/月"/>
    <d v="2018-03-18T14:08:47"/>
    <m/>
    <s v="1-3年"/>
    <s v="大专"/>
    <s v="1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如对该岗位感兴趣，请您先投递简历，公司将统一进行审核、通知，谢绝重复投递和未经预约的来访。2、正式入职之后交易资金均由公司提供。3、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优秀者可直接晋升成中高级交易员"/>
    <s v="北京市朝阳区东三环中路9号富尔大厦15层1505（中央电视台对面）"/>
    <s v="500-999人"/>
    <s v="合资"/>
    <s v="基金/证券/期货/投资"/>
    <n v="8001"/>
    <n v="10000"/>
    <n v="3"/>
    <n v="3"/>
    <n v="1"/>
    <n v="4"/>
    <n v="3"/>
    <n v="1"/>
    <n v="9000.5"/>
    <x v="1"/>
  </r>
  <r>
    <n v="2"/>
    <s v="风控专员(10023650)"/>
    <s v="五险一金"/>
    <s v="职位月薪"/>
    <s v="4001-6000元/月"/>
    <s v="0002-01-01 00:00:00"/>
    <m/>
    <s v="不限"/>
    <s v="本科"/>
    <s v="10人"/>
    <s v="岗位职责：1、审核借款申请人资料的完整及真实性；2、按照标准及要求对借款申请人的申请进行详尽、有效的核实与调查，分析审核贷款人资信条件，提出初步的审核意见； 3、通过有效地信用评估手段，甄别、发现存在问题的借款申请，合理控制信用评估风险；4、结合日常审查的问题和操作经验，提出信用审核标准或操作流程的优化建议，加强信用管理，降低信贷损失。任职要求:1、经济、金融、信用管理等相关专业本科及以上学历； 2、具备较强的语言表达能力，良好的沟通能力、逻辑思维能力及分析判断能力；3、具有较强的风险控制意识、客户服务意识及团队合作意识；4、工作认真负责，积极主动，执行力强。"/>
    <s v="北京市朝阳区温特莱中心"/>
    <s v="10000人以上"/>
    <s v="民营"/>
    <s v="基金/证券/期货/投资"/>
    <n v="4001"/>
    <n v="6000"/>
    <n v="1"/>
    <n v="4"/>
    <n v="10"/>
    <n v="6"/>
    <n v="0"/>
    <n v="1"/>
    <n v="5000.5"/>
    <x v="1"/>
  </r>
  <r>
    <n v="2"/>
    <s v="风控客服"/>
    <s v="每年多次调薪"/>
    <s v="职位月薪"/>
    <s v="面议"/>
    <s v="0002-01-01 00:00:00"/>
    <m/>
    <s v="不限"/>
    <s v="大专"/>
    <s v="1人"/>
    <s v="岗位职责：（1）接受客户咨询，维护客户关系；（2）贷款申请标准流程化处理；（3）M1催收提醒；（4）开展借新还旧、结清再贷工作；（5）客户资料整理、移交；（6）负责借款合同、发票及时快递给客户；（7）做好贷后/售后管理；（8）完成上级交办的其他工作。任职要求：1、 五官端正，金融、风险控制、信用管理等专业优先，有客服经验者优先；2、灵活、细致、耐心，具有良好的客户沟通、人际交往及维系客户关系的能力，有一定法律意识；3、勤奋努力，具有吃苦耐劳以达成工作目标的毅力和决心；4、 诚实守信，为人谦虚、具有高度的团队合作精神和高度的工作热情。　福利待遇：1、入职即签正式劳动合同（除在校学生），公司有有系统、完善、公平的晋升体系；2、具有竞争力的薪酬：基本工资+补贴+绩效；3、完善的保险福利：五险一金+其他福利待遇（如带薪年假、商业补充医疗保险等）；4、底薪+绩效，五天工作日，周六周日休息，法定节假日休息；5、各式培训机会：岗前带薪专业技能培训、个人能力素质培训等；6、完善的晋升激励机制，给员工广阔的发展空间及晋升机会；7、丰富多彩的员工活动，如运动会，员工生日会，团建活动、志愿者活动、户外拓展活动，年会等"/>
    <s v="广州市白云区三元里大道268号宏泰大厦907室（地铁站三元里B出口上盖）"/>
    <s v="1000-9999人"/>
    <s v="民营"/>
    <s v="专业服务/咨询(财会/法律/人力资源等)"/>
    <m/>
    <m/>
    <n v="1"/>
    <n v="3"/>
    <n v="1"/>
    <n v="5"/>
    <n v="0"/>
    <n v="0"/>
    <n v="0"/>
    <x v="1"/>
  </r>
  <r>
    <n v="2"/>
    <s v="资深财经经理（资金风控）"/>
    <s v="五险一金"/>
    <s v="职位月薪"/>
    <s v="面议"/>
    <d v="2018-03-31T15:00:00"/>
    <m/>
    <s v="5-10年"/>
    <s v="本科"/>
    <s v="10人"/>
    <s v="岗位职责：1、组织研究和评估资金风险，进行资金风险前瞻性研究；2、开发、优化资金风险监控管理的工具和方法，建立资金风险监控指标和评价体系，监控风险管控情况；3、针对高风险或逆向事件，组织专项资金风险检查回溯，推动业务改进岗位要求：1、工作经验要求：银行业（如知名大型银行市级分行）、电商业（知名大型电商企业全球共享中心、资金管理结算中心、财务风险控制中心等）7年及以上财务、资金、风控经验； 1）精通企业资金管理、支付结算、风险控制基本知识和体系结构； 2）精通金融业业务运作规则和资金风险控制知识； 3）精通解电商行业业务运作模式、流程和资金风险控制知识。2、技能要求： 1）前瞻性的银行和资金业务风险研究和应用； 2）体系化的银行和资金业务风险方法工具的优化和应用； 3）具有特许金融分析师、CPA、ACCA或同类专业资格优先。3、教育背景要求：金融、会计、财务管理等相关专业本科及以上学历。4、语言能力要求：英语四级及以上，能熟练用作工作语言。"/>
    <s v="广东省深圳市龙岗区坂田街道办华为基地                                                        查看职位地图"/>
    <s v="10000人以上"/>
    <s v="民营"/>
    <s v="通信/电信运营、增值服务"/>
    <m/>
    <m/>
    <n v="5"/>
    <n v="4"/>
    <n v="10"/>
    <n v="6"/>
    <n v="0"/>
    <n v="0"/>
    <n v="0"/>
    <x v="1"/>
  </r>
  <r>
    <n v="2"/>
    <s v="金融风控总监"/>
    <s v="不加班"/>
    <s v="职位月薪"/>
    <s v="10001-15000元/月"/>
    <s v="0002-01-01 00:00:00"/>
    <m/>
    <s v="1-3年"/>
    <s v="大专"/>
    <s v="1人"/>
    <s v="一、岗位须知：1、请各位求职者仔细、详细的阅读你投递的职位要求，公司将统一进行审核、通知，谢绝重复投递和未经预约的来访。2、凡应聘成功人员，公司将统一、全面的给予员工提供零基础培训。3、正式入职之后交易资金均由公司提供。二、岗位简介及岗位要求：1、负责公司指定交易账户的资金运作。2、专业不限，经管类、数理类、理工类专业优先考虑。3、人品端正，谦虚好学，自信果敢。4、有很强的数据运算能力及宏观经济数据分析能力。5、公司提供完善的免费提高培训。"/>
    <s v="北京市朝阳区东三环中路9号富尔大厦15层1505（中央电视台对面）                                                        查看职位地图"/>
    <s v="500-999人"/>
    <s v="合资"/>
    <s v="基金/证券/期货/投资"/>
    <n v="10001"/>
    <n v="15000"/>
    <n v="3"/>
    <n v="3"/>
    <n v="1"/>
    <n v="4"/>
    <n v="3"/>
    <n v="1"/>
    <n v="12500.5"/>
    <x v="1"/>
  </r>
  <r>
    <n v="2"/>
    <s v="风控经理"/>
    <s v="五险一金"/>
    <s v="职位月薪"/>
    <s v="15001-20000元/月"/>
    <d v="2018-03-22T11:07:27"/>
    <m/>
    <s v="1-3年"/>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来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s v="500-999人"/>
    <s v="合资"/>
    <s v="基金/证券/期货/投资"/>
    <n v="15001"/>
    <n v="20000"/>
    <n v="3"/>
    <n v="3"/>
    <n v="1"/>
    <n v="4"/>
    <n v="3"/>
    <n v="1"/>
    <n v="17500.5"/>
    <x v="1"/>
  </r>
  <r>
    <n v="2"/>
    <s v="金融投资风控经理"/>
    <s v="不加班"/>
    <s v="职位月薪"/>
    <s v="10001-15000元/月"/>
    <d v="2018-04-03T09:40:45"/>
    <m/>
    <s v="1-3年"/>
    <s v="大专"/>
    <s v="1人"/>
    <s v="一、岗位须知：1、请各位求职者仔细、详细的阅读你所投递的职位要求，公司将统一进行审核、通知，谢绝重复投递和未经预约来访。2、凡应聘成功人员，公司将会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s v="500-999人"/>
    <s v="合资"/>
    <s v="基金/证券/期货/投资"/>
    <n v="10001"/>
    <n v="15000"/>
    <n v="3"/>
    <n v="3"/>
    <n v="1"/>
    <n v="4"/>
    <n v="3"/>
    <n v="1"/>
    <n v="12500.5"/>
    <x v="1"/>
  </r>
  <r>
    <n v="2"/>
    <s v="金融风控分析助理"/>
    <s v="五险一金"/>
    <s v="职位月薪"/>
    <s v="8001-10000元/月"/>
    <s v="0002-01-01 00:00:00"/>
    <m/>
    <s v="不限"/>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金融风控分析助理。"/>
    <s v="北京市朝阳区东三环中路9号富尔大厦15层1505（中央电视台对面）                                                        查看职位地图"/>
    <s v="500-999人"/>
    <s v="合资"/>
    <s v="基金/证券/期货/投资"/>
    <n v="8001"/>
    <n v="10000"/>
    <n v="1"/>
    <n v="3"/>
    <n v="1"/>
    <n v="4"/>
    <n v="3"/>
    <n v="1"/>
    <n v="9000.5"/>
    <x v="1"/>
  </r>
  <r>
    <n v="2"/>
    <s v="股票风控分析专员"/>
    <s v="五险一金"/>
    <s v="职位月薪"/>
    <s v="6001-8000元/月"/>
    <d v="2018-03-12T17:09:13"/>
    <m/>
    <s v="1-3年"/>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股票风控分析专员。"/>
    <s v="北京市朝阳区东三环中路9号富尔大厦15层1505（中央电视台对面）                                                        查看职位地图"/>
    <s v="500-999人"/>
    <s v="合资"/>
    <s v="基金/证券/期货/投资"/>
    <n v="6001"/>
    <n v="8000"/>
    <n v="3"/>
    <n v="3"/>
    <n v="1"/>
    <n v="4"/>
    <n v="3"/>
    <n v="1"/>
    <n v="7000.5"/>
    <x v="1"/>
  </r>
  <r>
    <n v="2"/>
    <s v="风控经理/主管"/>
    <s v="创业公司"/>
    <s v="职位月薪"/>
    <s v="8000-12000元/月"/>
    <s v="0002-01-01 00:00:00"/>
    <m/>
    <s v="3-5年"/>
    <s v="本科"/>
    <s v="1人"/>
    <s v="岗位职责：1、 协助部门领导开展风险管理体系的研究和相关制度拟定；2、 制定风险管理策略，设计风险管理流程，拟定量化风险管理指标；3、 负责具体投资项目的定期追踪，给出评估；4、 具体负责资产管理项目的风险管控，包括审核资产管理项目立项申请、合同等，撰写风险评估报告，参与资产管理项目的尽职调查；5、 负责对日常风险监测过程中发现的各种市场风险、信用风险、流动性风险等各类风险管理状况汇总、分析、评估，并拟定风险控制措施；6、 协助部门领导完成其他工作。任职要求：1、 本科以上学历，从事金融行业风险控制5年以上或供应链金融风险控制3年以上从业经验；2、 具有风险控制意识，了解供应链行业风险控制体系及流程；3、 能独立完成项目风控审查工作，有餐饮供应链金融风险控制工作经验优先；4、 为人诚信，具有高度的责任心，工作主动积极，能承担工作压力。"/>
    <s v="北京市朝阳区十八里店南桥观筑庭园801号楼（孔孟子像院内）                                                        查看职位地图"/>
    <s v="1000-9999人"/>
    <s v="股份制企业"/>
    <s v="基金/证券/期货/投资"/>
    <n v="8000"/>
    <n v="12000"/>
    <n v="4"/>
    <n v="4"/>
    <n v="1"/>
    <n v="5"/>
    <n v="4"/>
    <n v="1"/>
    <n v="10000"/>
    <x v="1"/>
  </r>
  <r>
    <n v="2"/>
    <s v="风控客服（珠江新城上班）"/>
    <s v="每年多次调薪"/>
    <s v="职位月薪"/>
    <s v="面议"/>
    <s v="0002-01-01 00:00:00"/>
    <m/>
    <s v="不限"/>
    <s v="大专"/>
    <s v="3人"/>
    <s v="岗位职责：（1）接受客户咨询，维护客户关系；（2）贷款申请标准流程化处理；（3）M1催收提醒；（4）开展借新还旧、结清再贷工作；（5）客户资料整理、移交；（6）负责借款合同、发票及时快递给客户；（7）做好贷后/售后管理；（8）完成上级交办的其他工作。任职要求：1、 五官端正，金融、风险控制、信用管理等专业优先，有客服经验者优先；2、灵活、细致、耐心，具有良好的客户沟通、人际交往及维系客户关系的能力，有一定法律意识；3、勤奋努力，具有吃苦耐劳以达成工作目标的毅力和决心；4、 诚实守信，为人谦虚、具有高度的团队合作精神和高度的工作热情。　福利待遇：1、入职即签正式劳动合同（除在校学生），公司有有系统、完善、公平的晋升体系；2、具有竞争力的薪酬：基本工资+补贴+绩效；3、完善的保险福利：五险一金+其他福利待遇（如带薪年假、商业补充医疗保险等）；4、底薪+绩效，五天工作日，周六周日休息，法定节假日休息；5、各式培训机会：岗前带薪专业技能培训、个人能力素质培训等；6、完善的晋升激励机制，给员工广阔的发展空间及晋升机会；7、丰富多彩的员工活动，如运动会，员工生日会，团建活动、志愿者活动、户外拓展活动，年会等。"/>
    <s v="广州市天河区珠江西路17号3902室"/>
    <s v="1000-9999人"/>
    <s v="民营"/>
    <s v="专业服务/咨询(财会/法律/人力资源等)"/>
    <m/>
    <m/>
    <n v="1"/>
    <n v="3"/>
    <n v="3"/>
    <n v="5"/>
    <n v="0"/>
    <n v="0"/>
    <n v="0"/>
    <x v="1"/>
  </r>
  <r>
    <n v="2"/>
    <s v="风控分析经理"/>
    <s v="五险一金"/>
    <s v="职位月薪"/>
    <s v="15001-20000元/月"/>
    <s v="0002-01-01 00:00:00"/>
    <m/>
    <s v="1-3年"/>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风控分析。"/>
    <s v="北京市朝阳区东三环中路9号富尔大厦15层1505（中央电视台对面）                                                        查看职位地图"/>
    <s v="500-999人"/>
    <s v="合资"/>
    <s v="基金/证券/期货/投资"/>
    <n v="15001"/>
    <n v="20000"/>
    <n v="3"/>
    <n v="3"/>
    <n v="1"/>
    <n v="4"/>
    <n v="3"/>
    <n v="1"/>
    <n v="17500.5"/>
    <x v="1"/>
  </r>
  <r>
    <n v="2"/>
    <s v="监察审计高级经理（信息化风控方向）"/>
    <m/>
    <s v="职位月薪"/>
    <s v="30000-50000元/月"/>
    <d v="2018-03-31T15:00:00"/>
    <m/>
    <s v="3-5年"/>
    <s v="本科"/>
    <s v="2人"/>
    <s v="岗位职责：1、全面深入理解业务策略、系统流、数据流等，识别关键风险控制点，根据风险评估制定以战略及风险为导向的数据分析预警平台，通过数据分析手段辅助开展审计工作，推动审计效率提升。2、强有力的项目计划和执行力，通过多维度数据分析，发现异常情况并进行风险评估，输出风险防范策略；负责数据预警模型的构建、优化及评估等；负责维护风险矩阵及关键控制，检测平台运行并定期汇报；3、保持与业务、产品、技术等部门之间良好的沟通与协作，及时分析并跟进业务和系统风险，能推动问题的识别、诊断和解决；具备信息安全、IT风险管理相关专业知识和操作能力，能独立评估现有流程设计合理性和执行有效性，并提出切实可行的建议；4、通过和集团信息系统团队密切合作，有效的跨部门协作推动IT治理和管理持续改进，确保审计各项内控及预警措施高效、正确地植入公司业务流程，不断推动公司风控工作的信息化水平。任职要求：1、具有5年以上工作经验，数理统计、计算机或信息系统、风险管理或审计等相关专业，全日制本科（含）以上学历；具有IT及金融、财务、审计等复合专业背景者优先；2、具备审计监控或信息安全相关系统（含连续审计系统、审计数据分析平台、审计信息系统、信息安全系统等）的规划与开发经验，熟悉系统开发过程、具备主流数据库、操作系统、网络、安全等一种或多种领域的基础知识，熟悉SQL,ACL或其他程序开发语言者优先；具有IT审计、数据分析、内控舞弊审计相关工作经历，熟悉房地产的业务逻辑者优先；四大IT审计经验或者大型企业做过同等信息系统操作或专业IT咨询经验者优先；3、具备良好的职业道德，具有较强的工作责任心和良好的团队协作精神，学习能力和适应性强，抗压能力强，良好的文字表达、沟通能力，善于跨部门合作；优异的独立分析及解决问题的能力，逻辑性强；能够适应快速变化的企业环境；能够根据工作需要出差。"/>
    <s v="深圳市盐田区大梅沙环梅路33号万科中心"/>
    <s v="1000-9999人"/>
    <s v="民营"/>
    <s v="房地产/建筑/建材/工程"/>
    <n v="30000"/>
    <n v="50000"/>
    <n v="4"/>
    <n v="4"/>
    <n v="2"/>
    <n v="5"/>
    <n v="0"/>
    <n v="0"/>
    <n v="40000"/>
    <x v="1"/>
  </r>
  <r>
    <n v="2"/>
    <s v="外汇风控管理总监"/>
    <s v="五险一金"/>
    <s v="职位月薪"/>
    <s v="15001-20000元/月"/>
    <d v="2018-03-25T11:46:28"/>
    <m/>
    <s v="1-3年"/>
    <s v="大专"/>
    <s v="2人"/>
    <s v="一、岗位须知：1、请各位求职者仔细、详细的阅读您投递的职位要求，公司将统一进行审核、通知，谢绝重复投递和未经预约来访。2、凡应聘成功人员，公司将统一、全面的给予员工提供零基础的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s v="500-999人"/>
    <s v="合资"/>
    <s v="基金/证券/期货/投资"/>
    <n v="15001"/>
    <n v="20000"/>
    <n v="3"/>
    <n v="3"/>
    <n v="2"/>
    <n v="4"/>
    <n v="3"/>
    <n v="1"/>
    <n v="17500.5"/>
    <x v="1"/>
  </r>
  <r>
    <n v="2"/>
    <s v="风控总监（金凯富集团）"/>
    <m/>
    <s v="职位月薪"/>
    <s v="10001-15000元/月"/>
    <s v="0002-01-01 00:00:00"/>
    <m/>
    <s v="5-10年"/>
    <s v="本科"/>
    <s v="1人"/>
    <s v="岗位要求:1、根据公司战略及业务发展要求，构建完善的风险评价及预防体系，全面负责风控管理中心的日常工作；2、负责制定和贯彻公司现金拆借、赎楼、资管等各类业务的风险评价标准、相关制度和工作流程，控制公司业务风险；3、负责对公司各类投资项目的信用风险、市场风险和操作风险进行审查、分析与控制，参与项目评审会；4、对每项业务的实际操作过程及签署文件进行风险分析与评估；5、及时发现未预见的风险及新出现的风险并及时采取防范措施。任职资格：1、金融等相关专业本科及以上学历；2、5以上金融机构风控工作经验；3、具有丰富的项目审批、风险管控经验，熟悉金融行业运作流程和监管法律法规；4、思维缜密、原则性强、责任心强，具有高度的职业道德和敬业精神，良好的领导能力和团队合作能力。"/>
    <s v="深圳市五和大道与雅宝路交汇处星河world"/>
    <s v="100-499人"/>
    <s v="民营"/>
    <s v="房地产/建筑/建材/工程"/>
    <n v="10001"/>
    <n v="15000"/>
    <n v="5"/>
    <n v="4"/>
    <n v="1"/>
    <n v="3"/>
    <n v="0"/>
    <n v="0"/>
    <n v="12500.5"/>
    <x v="1"/>
  </r>
  <r>
    <n v="2"/>
    <s v="高级风控经理"/>
    <s v="不加班"/>
    <s v="职位月薪"/>
    <s v="15001-20000元/月"/>
    <d v="2018-04-02T11:23:32"/>
    <m/>
    <s v="1-3年"/>
    <s v="大专"/>
    <s v="1人"/>
    <s v="一、岗位须知：1、请各位求职者仔细、细致、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s v="500-999人"/>
    <s v="合资"/>
    <s v="基金/证券/期货/投资"/>
    <n v="15001"/>
    <n v="20000"/>
    <n v="3"/>
    <n v="3"/>
    <n v="1"/>
    <n v="4"/>
    <n v="3"/>
    <n v="1"/>
    <n v="17500.5"/>
    <x v="1"/>
  </r>
  <r>
    <n v="2"/>
    <s v="风控总监助理"/>
    <s v="五险一金"/>
    <s v="职位月薪"/>
    <s v="10001-15000元/月"/>
    <d v="2018-04-03T10:35:14"/>
    <m/>
    <s v="1-3年"/>
    <s v="本科"/>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资金安全管理。"/>
    <s v="北京市朝阳区东三环中路9号富尔大厦15层1505（中央电视台对面）                                                        查看职位地图"/>
    <s v="500-999人"/>
    <s v="合资"/>
    <s v="基金/证券/期货/投资"/>
    <n v="10001"/>
    <n v="15000"/>
    <n v="3"/>
    <n v="4"/>
    <n v="1"/>
    <n v="4"/>
    <n v="3"/>
    <n v="1"/>
    <n v="12500.5"/>
    <x v="1"/>
  </r>
  <r>
    <n v="2"/>
    <s v="风控顾问"/>
    <s v="五险一金"/>
    <s v="职位月薪"/>
    <s v="10001-15000元/月"/>
    <s v="0002-01-01 00:00:00"/>
    <m/>
    <s v="不限"/>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风控顾问。"/>
    <s v="北京市朝阳区东三环中路9号富尔大厦15层1505（中央电视台对面）                                                        查看职位地图"/>
    <s v="500-999人"/>
    <s v="合资"/>
    <s v="基金/证券/期货/投资"/>
    <n v="10001"/>
    <n v="15000"/>
    <n v="1"/>
    <n v="3"/>
    <n v="1"/>
    <n v="4"/>
    <n v="3"/>
    <n v="1"/>
    <n v="12500.5"/>
    <x v="1"/>
  </r>
  <r>
    <n v="2"/>
    <s v="投资风控经理"/>
    <s v="不加班"/>
    <s v="职位月薪"/>
    <s v="10001-15000元/月"/>
    <d v="2018-04-02T11:23:32"/>
    <m/>
    <s v="1-3年"/>
    <s v="大专"/>
    <s v="1人"/>
    <s v="一、岗位须知：1、请各位求职者仔细、详细的阅读你投递的职位要求，公司将统一进行审核、通知，谢绝重复投递和未经预约来访。2、凡应聘成功人员，公司将统一、全面的给予员工提供零基础培训。3、正式入职之后所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
    <s v="北京市朝阳区东三环中路9号富尔大厦15层1505（中央电视台对面）                                                        查看职位地图"/>
    <s v="500-999人"/>
    <s v="合资"/>
    <s v="基金/证券/期货/投资"/>
    <n v="10001"/>
    <n v="15000"/>
    <n v="3"/>
    <n v="3"/>
    <n v="1"/>
    <n v="4"/>
    <n v="3"/>
    <n v="1"/>
    <n v="12500.5"/>
    <x v="1"/>
  </r>
  <r>
    <n v="2"/>
    <s v="金融风控师、助理"/>
    <s v="节日福利"/>
    <s v="职位月薪"/>
    <s v="8001-10000元/月"/>
    <d v="2017-08-12T21:10:06"/>
    <m/>
    <s v="1-3年"/>
    <s v="本科"/>
    <s v="5人"/>
    <s v="工作职责： 1、投融资项目尽职调查，可行性研究，风险评估和控制；2、负责建立风险评估的系统、风险； 3、负责制定公司风险管理的各项制度和风险控制流程； 4、对公司资金账户进行动态分析、评估监测和报告； 5、负责公司风险管理工作，参与确定资金流程的设计、风险控制权限及设定风控阀值等。资质要求：1.大专及其以上学历，性别不限，金融专业优先；退伍军人、应届毕业生优先；2．热爱金融行业，有励志于长期发展这个行业的意愿； 3.接受免费统一的专业学习培训和模拟训练； 4.成绩优秀的将逐步晋升为中级、高级； 5.认同公司的发展理念，愿意与公司共同发展； 6.具有很强的工作责任心和团队合作精神。薪资待遇：初级：底薪6000 + 盈利20%提成 + 年终奖金+五险 月薪可达8000以上中级：底薪10000+ 盈利20%提成 + 年终奖金 + 五险 月薪可达12000以上高级：底薪15000+ 盈利20%提成 + 年终奖金 + 五险 月薪可达2-3万三、享受待遇：1、 接受免费统一的学习培训和模拟训练；2、 稳定赢利初、中级盘手可以晋升为高级盘手；3、 级别越高，机会越多，收入越高。4、 交易稳定赢利后，工作时间和地点可以自由支配。晋升步骤：免费带薪培训—评估—交易分析专员—交易经理-技术总监-合伙人相关福利：带薪培训，每天100元补助，入职后第一个月工资发放；五险；培训后未达到公司要求者，公司根据学员自身素质，可分配其他工作岗位。注： 交易分析专员只操作公司账户，不需外出寻找客户！加入公司理由:你将掌握更专业的投资理念,扩充你的知识体系,提升你的个人综合能力,你的世界因你而不同;你将拥有高效的、超强的沟通能力,尽显你的语言魅力;你将提升你人脉圈的层次和质量,拓宽自己的眼界和格局;4、we are one!年轻而富有朝气的团队,完善而优厚的福利待遇,在快乐工作的同时结识更多与你志同道合并肩作战的小伙伴!公司地址：北京市朝阳区建外SOHO东区 9号楼16层1601室乘车路线：地铁10号线或1号线国贸站C口出 或公交到大北窑南公司网址：www.cfdce.com"/>
    <s v="北京市朝阳区国贸建外SOHO东区9楼16层"/>
    <s v="100-499人"/>
    <s v="股份制企业"/>
    <s v="基金/证券/期货/投资"/>
    <n v="8001"/>
    <n v="10000"/>
    <n v="3"/>
    <n v="4"/>
    <n v="5"/>
    <n v="3"/>
    <n v="4"/>
    <n v="1"/>
    <n v="9000.5"/>
    <x v="1"/>
  </r>
  <r>
    <n v="2"/>
    <s v="风控客服（天河上班）"/>
    <s v="每年多次调薪"/>
    <s v="职位月薪"/>
    <s v="面议"/>
    <s v="0002-01-01 00:00:00"/>
    <m/>
    <s v="不限"/>
    <s v="大专"/>
    <s v="1人"/>
    <s v="岗位职责：岗位职责：（1）接受客户咨询，维护客户关系；（2）贷款申请标准流程化处理；（3）M1催收提醒；（4）开展借新还旧、结清再贷工作；（5）客户资料整理、移交；（6）负责借款合同、发票及时快递给客户；（7）做好贷后/售后管理；（8）完成上级交办的其他工作。任职要求：任职要求：1、 五官端正，金融、风险控制、信用管理等专业优先，有客服经验者优先；2、灵活、细致、耐心，具有良好的客户沟通、人际交往及维系客户关系的能力，有一定法律意识；3、勤奋努力，具有吃苦耐劳以达成工作目标的毅力和决心；4、 诚实守信，为人谦虚、具有高度的团队合作精神和高度的工作热情。　福利待遇：1、入职即签正式劳动合同（除在校学生），公司有有系统、完善、公平的晋升体系；2、具有竞争力的薪酬：基本工资+补贴+绩效；3、完善的保险福利：五险一金+其他福利待遇（如带薪年假、商业补充医疗保险等）；4、底薪+绩效，五天工作日，周六周日休息，法定节假日休息；5、各式培训机会：岗前带薪专业技能培训、个人能力素质培训等；6、完善的晋升激励机制，给员工广阔的发展空间及晋升机会；7、丰富多彩的员工活动，如运动会，员工生日会，团建活动、志愿者活动、户外拓展活动，年会等。"/>
    <s v="广州市天河区天河路240号丰兴广场C座1903"/>
    <s v="1000-9999人"/>
    <s v="民营"/>
    <s v="专业服务/咨询(财会/法律/人力资源等)"/>
    <m/>
    <m/>
    <n v="1"/>
    <n v="3"/>
    <n v="1"/>
    <n v="5"/>
    <n v="0"/>
    <n v="0"/>
    <n v="0"/>
    <x v="1"/>
  </r>
  <r>
    <n v="2"/>
    <s v="股票期货外汇风控分析专员"/>
    <s v="五险一金"/>
    <s v="职位月薪"/>
    <s v="8001-10000元/月"/>
    <s v="0002-01-01 00:00:00"/>
    <m/>
    <s v="不限"/>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股票期货外汇风控分析。"/>
    <s v="北京市朝阳区东三环中路9号富尔大厦15层1505（中央电视台对面）                                                        查看职位地图"/>
    <s v="500-999人"/>
    <s v="合资"/>
    <s v="基金/证券/期货/投资"/>
    <n v="8001"/>
    <n v="10000"/>
    <n v="1"/>
    <n v="3"/>
    <n v="1"/>
    <n v="4"/>
    <n v="3"/>
    <n v="1"/>
    <n v="9000.5"/>
    <x v="1"/>
  </r>
  <r>
    <n v="2"/>
    <s v="金融风控分析专员"/>
    <s v="五险一金"/>
    <s v="职位月薪"/>
    <s v="8001-10000元/月"/>
    <s v="0002-01-01 00:00:00"/>
    <m/>
    <s v="不限"/>
    <s v="大专"/>
    <s v="1人"/>
    <s v="一、岗位须知：1、请各位求职者仔细、详细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3、人品端正，谦虚好学，自信果敢。4、有很强的数据运算能力及宏观经济数据分析能力。5、公司提供完善的免费提高培训。三、负责公司金融风控分析专员。"/>
    <s v="北京市朝阳区东三环中路9号富尔大厦15层1505（中央电视台对面）                                                        查看职位地图"/>
    <s v="500-999人"/>
    <s v="合资"/>
    <s v="基金/证券/期货/投资"/>
    <n v="8001"/>
    <n v="10000"/>
    <n v="1"/>
    <n v="3"/>
    <n v="1"/>
    <n v="4"/>
    <n v="3"/>
    <n v="1"/>
    <n v="9000.5"/>
    <x v="1"/>
  </r>
  <r>
    <n v="2"/>
    <s v="风控"/>
    <s v="五险一金"/>
    <s v="职位月薪"/>
    <s v="8001-10000元/月"/>
    <s v="0002-01-01 00:00:00"/>
    <m/>
    <s v="1-3年"/>
    <s v="本科"/>
    <s v="3人"/>
    <s v="岗位职责：（1）熟知信贷、供应链金融等操作流程及风控措施，能独立分析其企业财务数据；（2）对上述相关的项目参与现场尽调、指导区域、分公司制定其方案，并有效的降低风险；（3）参与大区债权类项目的业务审批；（4）负责产业分析、筛选和甄别，把控风险，参与尽职调查工作，并撰写分析报告；（5）熟悉多行多业中核心产业的经营模式、盈利方式，搜集行业信息、关注行业最新动态，建立行业基本数据库；（6）跟踪重点企业动态信息，定期进行尽调，撰写企业调研报告；（7）负责为公司所投资项目提供财务咨询等价值增值服务；（8）负责投后管理财务方面的跟进工作。任职要求：1.具有CPA、法律等相关证书优先2.统招全日制本科及以上学历3.3年以上金融机构尽调经验4.财务、或法务相关专业能力5.熟练掌握Word/PPT/Excel等办公软件"/>
    <s v="北京市西城区西环广场凯德Mall-T1"/>
    <s v="1000-9999人"/>
    <s v="民营"/>
    <s v="基金/证券/期货/投资"/>
    <n v="8001"/>
    <n v="10000"/>
    <n v="3"/>
    <n v="4"/>
    <n v="3"/>
    <n v="5"/>
    <n v="0"/>
    <n v="1"/>
    <n v="9000.5"/>
    <x v="1"/>
  </r>
  <r>
    <n v="2"/>
    <s v="财务风控岗（星河金融）"/>
    <m/>
    <s v="职位月薪"/>
    <s v="10001-15000元/月"/>
    <d v="2018-03-29T19:41:54"/>
    <m/>
    <s v="5-10年"/>
    <s v="本科"/>
    <s v="1人"/>
    <s v="岗位职责1、参与拟投资的债权项目进行财务尽调，撰写拟投资项目风控意见书，并在投决会上提示风险，给出投资建议；2、对公司已投项目进行有效的风险控制，向公司提出预警信息和调整建议。任职资格1.本科及以上学历，5年以上财务风控类工作经验；2.熟悉融资租赁及商业保理等债权类业务财务尽调及项目评审流程，擅长发现项目风险；3.工作责任心强，具有较强的沟通与组织协调及学习能力，能快速适应环境。"/>
    <s v="深圳市五和大道与雅宝路交汇处星河world"/>
    <s v="100-499人"/>
    <s v="民营"/>
    <s v="房地产/建筑/建材/工程"/>
    <n v="10001"/>
    <n v="15000"/>
    <n v="5"/>
    <n v="4"/>
    <n v="1"/>
    <n v="3"/>
    <n v="0"/>
    <n v="0"/>
    <n v="12500.5"/>
    <x v="1"/>
  </r>
  <r>
    <n v="2"/>
    <s v="风控审核专员(10016757)"/>
    <s v="五险一金"/>
    <s v="职位月薪"/>
    <s v="4000-6000元/月"/>
    <d v="2017-07-14T13:49:20"/>
    <m/>
    <s v="不限"/>
    <s v="本科"/>
    <s v="5人"/>
    <s v="1、审核借款申请人资料的完整性及真实性； 2、按照标准及要求对借款申请人的申请进行详尽、有效的核实与调查，分析审核贷款人资信条件，提出初步的审核意见； 3、通过有效地信用评估手段，甄别、发现存在问题的借款申请，合理控制信用评估风险；4、结合日常审查的问题和操作经验，提出信用审核标准或操作流程的优化建议，加强信用管理，降低信贷损失。任职要求:1、经济、金融、信用管理等相关专业本科及以上学历； 2、具备较强的语言表达能力，良好的沟通能力、逻辑思维能力及分析判断能力；3、具有较强的风险控制意识、客户服务意识及团队合作意识；4、工作认真负责，积极主动，执行力强。"/>
    <s v="深圳市福田区Neo大厦A座23E"/>
    <s v="10000人以上"/>
    <s v="民营"/>
    <s v="基金/证券/期货/投资"/>
    <n v="4000"/>
    <n v="6000"/>
    <n v="1"/>
    <n v="4"/>
    <n v="5"/>
    <n v="6"/>
    <n v="0"/>
    <n v="1"/>
    <n v="5000"/>
    <x v="1"/>
  </r>
  <r>
    <n v="2"/>
    <s v="金融风控师"/>
    <s v="五险一金"/>
    <s v="职位月薪"/>
    <s v="6001-8000元/月"/>
    <d v="2017-11-27T22:57:20"/>
    <m/>
    <s v="1年以下"/>
    <s v="大专"/>
    <s v="8人"/>
    <s v="请认真阅读招聘信息，再确定投递简历盈利——游走在投资与投机之间，徜徉于现实与理想之巅，它是人类社会对于资金和心理博弈的最直接体现，完美的展现了灵长类之魂创造与行动的宣言，是你实现人生理想的最后一环。嘉诺控股集团有您期望的金融高端职位就业的机会;这里是北京金融投资创新企业培育基地；这里是国家人力资源和社会保障部授予的金融外汇投资分析师北京地区考试中心；这里有指引您进入金融领域的梦想导师;这里有助您完成稳定盈利梦想的核心交易及训练体系;您没有经验，这里有交易启蒙的课程；您缺乏技能，这里有专业实战的交易技巧；您曾经亏损，这里有扭亏为盈的交易策略；……无论您是没做过交易的朋友，还是曾今做过或者现在正在做金融交易的朋友，嘉诺控股集团都诚挚欢迎您来共同交流探讨，也许我们的课程给您更深的启发，也许您的建议让我们再次进步。【注】:无需风控员外出寻找客户，只需控制操作公司账户即可【培养方式】公司对于没有交易经验，却对金融衍生品操作有兴趣者，提供正规统一的免费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发掘每一位学员的交易潜力。【学习目标】1、职业下单员：技术全面，心态平稳。2、实用型策略分析师：基本面分析与技术分析相结合，为客户提供参考性强，时效性强，准确性高的策略服务。3、实战型交易讲师：“做我所讲，讲我所做。”将理论和实践紧密结合在一起，与更多的人进行分享。通过系统的学习和训练，所有学员将逐渐具备以下的能力1、具备严格的资金管理能力、风险控制能力，养成良好的交易习惯；2、提高系统思维能力，打造符合自身性格特点及操作风格的交易系统；3、通过学习，达到独立判断和选择交易的机会、具备自如掌控一定规模资金的操作能力；4、具备基本的团队交易规则和团队协作的能力；5、了解国际金融最前沿交易技术及程序化交易管理流程；【面试要求】不提供视频或者电话面试，只能到北京参加一对一面试，无复试，无笔试，不能来北京者请勿投递，面试通过后培训可做延期。【职位要求】1、金融专业优先，培训期间有大量的空余时间；2、热爱金融、对金融经济知识感兴趣；3、有很强的执行力，自制力强，日常生活有规律、有计划；4、有较强的学习能力和新知识的接受能力；5、有抗压能力；6、耐心细致，有责任心，具有保密意识；7、对于基础薄弱或者无经验者有专业的入职培训；8、公司提供良好的晋升机制；9、年龄在20—60周岁均可。【晋升条件】1：初级稳定连续三个月的月盈利12%晋升为公司中级。2：中级稳定连续三个月的月盈利12%晋升为公司高级。【岗位职责】1、正式成为公司的员工之后，负责公司指定账户的资金运作，在稳定盈利的基础之上会逐步增加操作资金。2、以稳定且合理的盈利方式为前提，及时盈利，每月完成公司规定的盈利目标，并在此基础上争取创造更多的盈利。3、定期上交盈利报告，报告时间每月一次。【薪资待遇】初级待遇：基本工资6000起+提成20%+五险+双休+旅游+奖金+福利;（月收入大约11000--16000）中级待遇：基本工资10000起+提成20%+五险+双休+旅游+奖金+福利;（月收入大约16000-26000）高级待遇：基本工资15000起+提成20%+五险+双休+旅游+奖金+福利;（月收入30000以上）公司地址：北京市朝阳区建外SOHO东区 9号楼16层乘车路线：地铁10号线或1号线国贸站C口出 或公交到大北窑南公司网址：http://www.garnorfx.com面试经理：盘经理联系预约电话：13121969832（此号码记好，面试需要填写此预约电话）工作地址北京市朝阳区东三环中路39号院建外SOHO_9号楼_16层1601及25层"/>
    <s v="国贸建外SOHO 9号楼东区16层1601                                                        查看职位地图"/>
    <s v="100-499人"/>
    <s v="股份制企业"/>
    <s v="基金/证券/期货/投资"/>
    <n v="6001"/>
    <n v="8000"/>
    <n v="2"/>
    <n v="3"/>
    <n v="8"/>
    <n v="3"/>
    <n v="4"/>
    <n v="1"/>
    <n v="7000.5"/>
    <x v="1"/>
  </r>
  <r>
    <n v="2"/>
    <s v="JAVA开发工程师（风控方向）(职位编号：unipay000499)"/>
    <m/>
    <s v="职位月薪"/>
    <s v="面议"/>
    <d v="2018-01-07T18:03:30"/>
    <m/>
    <s v="3-5年"/>
    <s v="本科"/>
    <s v="2人"/>
    <s v="岗位职责:1、负责公司web端产品的研发，参与系统的架构设计；2、积极主动跟进业务需求，为改善系统提出建议；3、配合测试人员做好测试工作；4、负责相关技术文档编写；5、参与团队技术交流和分享活动，促进团队共同进步。 任职资格:1、两年及两年以上Javaweb开发经验，本科及本科以上学历，计算机相关专业，以软件开发为兴趣者优先；2、熟练掌握spring、mybatis、springmvc等主流框架，熟练使用FreeMarker前端框架； 3、熟练掌握html、css和javascript等Web开发相关技术，熟悉jquery；4、熟悉redis、memcached 等常用key-value缓存数据库；5、精通SQL语言, 熟练使用Oracle,MySql等常用数据库，有数据库优化经验者优先；"/>
    <s v="西单联通办公楼"/>
    <s v="100-499人"/>
    <s v="国企"/>
    <s v="计算机软件"/>
    <m/>
    <m/>
    <n v="4"/>
    <n v="4"/>
    <n v="2"/>
    <n v="3"/>
    <n v="6"/>
    <n v="0"/>
    <n v="0"/>
    <x v="1"/>
  </r>
  <r>
    <n v="2"/>
    <s v="初审/信审/贷前风控(10024080)"/>
    <s v="五险一金"/>
    <s v="职位月薪"/>
    <s v="4001-6000元/月"/>
    <s v="0002-01-01 00:00:00"/>
    <m/>
    <s v="不限"/>
    <s v="本科"/>
    <s v="2人"/>
    <s v="1、审核借款申请人资料的完整性及真实性； 2、按照标准及要求对借款申请人的申请进行详尽、有效的核实与调查，分析审核贷款人资信条件，提出初步的审核意见； 3、通过有效地信用评估手段，甄别、发现存在问题的借款申请，合理控制信用评估风险；4、结合日常审查的问题和操作经验，提出信用审核标准或操作流程的优化建议，加强信用管理，降低信贷损失。任职要求:1、经济、金融、信用管理等相关专业本科及以上学历； 2、具备较强的语言表达能力，良好的沟通能力、逻辑思维能力及分析判断能力；3、具有较强的风险控制意识、客户服务意识及团队合作意识；4、工作认真负责，积极主动，执行力强。"/>
    <s v="北京市朝阳区金地中心"/>
    <s v="10000人以上"/>
    <s v="民营"/>
    <s v="基金/证券/期货/投资"/>
    <n v="4001"/>
    <n v="6000"/>
    <n v="1"/>
    <n v="4"/>
    <n v="2"/>
    <n v="6"/>
    <n v="0"/>
    <n v="1"/>
    <n v="5000.5"/>
    <x v="1"/>
  </r>
  <r>
    <n v="2"/>
    <s v="高级风控经理"/>
    <s v="五险一金"/>
    <s v="职位月薪"/>
    <s v="面议"/>
    <s v="0002-01-01 00:00:00"/>
    <m/>
    <s v="3-5年"/>
    <s v="硕士"/>
    <s v="1人"/>
    <s v="岗位职责：1.根据业务需要开展拟投资项目的尽职调查工作；开展已投资项目的投资风险控制工作，进行定期投资效益评估；2.协助制定、完善风险、审计规章制度，健全风险、审计体系，编制年度、季度风险计划，确定各时期的风险重点；3.对各部门经营责任制执行情况进行风险审计，并提出风险、审计报告；4.对公司资产质量及安全状况；经营管理政策、方案的合理性与执行力度；各项规章制度的制订、合理性与执行情况；制度的执行情况；项目投资情况，重大经济合同协议等事项进行审计，并提出审计报告；5.对违法乱纪、徇私舞弊、侵占公司资产、损害公司利益以及造成公司重大损失的行为进行专项审计，并提出处罚意见；6.配合外部审计，协助各项目组开展具体审计工作；任职要求：1. 硕士及以上学历；审计、财务、管理等相关专业；2. 3年以上风险、审计工作经验，具备CIA或CPA资格证书优先；3. 熟悉公司风险、审计、投资等相关业务及其法律法规；通晓会计原理；熟悉内部审计准则、程序和方法；4. 具有缜密的逻辑分析能力和敏锐的洞察力；良好的沟通能力、口头与书面表达能力；具备较强的组织协调能力和项目计划策划与实施能力；5. 能主动适应企业文化、有责任心、积极上进、正直、较强的团队合作精神。"/>
    <s v="北京市西城区平安里西大街31号航天金融大厦5A                                                        查看职位地图"/>
    <s v="100-499人"/>
    <s v="国企"/>
    <s v="基金/证券/期货/投资"/>
    <m/>
    <m/>
    <n v="4"/>
    <n v="5"/>
    <n v="1"/>
    <n v="3"/>
    <n v="6"/>
    <n v="1"/>
    <n v="0"/>
    <x v="1"/>
  </r>
  <r>
    <n v="2"/>
    <s v="电话催收客服/电销/风控专员（四惠东附近）"/>
    <m/>
    <s v="职位月薪"/>
    <s v="6001-8000元/月"/>
    <d v="2017-02-19T13:36:11"/>
    <m/>
    <s v="无经验"/>
    <s v="大专"/>
    <s v="1人"/>
    <s v="工作地点：To 刚来北京的乡亲们：此工作地点在北京东五环To 远在海淀昌平的乡亲们：谢绝乃们投递，节省双方的时间To 还在学校的小孩子们：抱歉不提供住宿北京市朝阳区地铁八通线高碑店地铁站920米-兴隆庄甲8号C座五层公交车站—民航医院（648,615等）此岗位工作时间为八小时五天制，属公司直招，非派遣。工作职责： 1、该岗位为信贷投资风险管理人员，在呼叫中心以电话平台对逾期款项进行提醒及催缴，降低资金风险； 2、处理公司提供的逾期客户名单，并对部分信息缺失者进行资料查找及补充； 3、由公司提供所需岗位培训，认真掌握培训内容； 4、完成直属上级交办的其他任务，业绩优秀且具备管理能力者，公司重点培养，给予晋升机会。任职资格： 1、大专及以上学历，对数字敏感，逻辑思维清晰；可接受应届毕业生； 2、沟通能力强，普通话标准，具备较好的服务意识； 3、工作态度严谨，具备团队合作精神及独立解决问题的能力； 4、有金融业催收或客服经验可优先。福利待遇： 1、享受规律的5天8小时工作制度； 2、入职签订正式劳动合同，作为薪资福利的法律保障； 3、享受齐全的五险一金； 4、一年有5天带薪年假； 5、岗前带薪培训； 6、重大节日礼品慰问； 7、月、季度、年度，不定时针对个人成长的培训机会； 8、公司目前处于高速发展阶段，有良好的职业发展空间，业绩优秀且具备管理能力者，公司给予晋升机会学习带领团队经验，向管理层迈进。工作地址北京市朝阳区兴隆庄甲8号C座五层(地铁八通线高碑店站附近）"/>
    <s v="北京市朝阳区地铁八通线高碑店地铁站920米-兴隆庄甲8号C座五层"/>
    <s v="10000人以上"/>
    <s v="民营"/>
    <s v="基金/证券/期货/投资"/>
    <n v="6001"/>
    <n v="8000"/>
    <n v="0"/>
    <n v="3"/>
    <n v="1"/>
    <n v="6"/>
    <n v="0"/>
    <n v="1"/>
    <n v="7000.5"/>
    <x v="1"/>
  </r>
  <r>
    <n v="2"/>
    <s v="风控管理"/>
    <s v="创业公司"/>
    <s v="职位月薪"/>
    <s v="15001-20000元/月"/>
    <d v="2018-03-28T11:07:08"/>
    <m/>
    <s v="1-3年"/>
    <s v="大专"/>
    <s v="3人"/>
    <s v="一、岗位简介及岗位要求：主要工作是在网上给公司操作账户资金，买卖贵金属、外汇等。本工作不一定需要很高的学历，主要看个人素质，有一定的抗压能力，成熟稳重最好。具体的工作内容公司会有零基础的系统培训，培训和工作初期都会有专业老师一对一辅导，公司的培训是免费提供的，只要是对金融行业感兴趣人士，公司都欢迎您前来学习成长，不会收取任何费用。二、岗位须知：1、请各位求职者仔细、详细的阅读您投递的职位要求，公司将统一进行审核、通知，谢绝重复投递和未经预约的来访。2、凡应聘成功的人员，公司将统一、全面的给予员工提供为期五天的零基础免费岗前入职培训，培训时间（10:00--16:00）周六、日休息。3、正式入职之后交易资金均由公司提供。4、正式入职后可以不用坐班。（工作时间和地点可自由分配，需自己有上网条件，手机、电脑皆可）三、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您走进交易市场，并找到自己的立足点，成为优秀的交易员管理公司资金如对该岗位感兴趣，请先投递简历我们将尽快联系您"/>
    <s v="北京市朝阳区东三环中路9号富尔大厦15层1505（中央电视台对面）                                                        查看职位地图"/>
    <s v="500-999人"/>
    <s v="合资"/>
    <s v="基金/证券/期货/投资"/>
    <n v="15001"/>
    <n v="20000"/>
    <n v="3"/>
    <n v="3"/>
    <n v="3"/>
    <n v="4"/>
    <n v="3"/>
    <n v="1"/>
    <n v="17500.5"/>
    <x v="1"/>
  </r>
  <r>
    <n v="2"/>
    <s v="风控专员"/>
    <s v="每年多次调薪"/>
    <s v="职位月薪"/>
    <s v="8000-12000元/月"/>
    <d v="2018-04-07T20:25:54"/>
    <m/>
    <s v="1-3年"/>
    <s v="本科"/>
    <s v="2人"/>
    <s v="岗位职责：1、负责拟投资项目的财务分析及尽职调查，对项目进行合规性和真实性的审查；2、参与公司投资决策，发表投资风控意见；3、投后项目的定期复盘、财务规范跟踪，保障项目顺利执行及退出。任职要求：1、法律、金融、会计等相关专业的本科以上学历；2、会计师事务所审计工作2-3年工作经验，注册会计师优先；3、为人正直，坚持原则，逻辑能力强，乐于发现问题及解决问题。岗位亮点： 风险控制是金鼎资本得以快速稳健发展的核心优势之一，我们以为客户创造稳健持久的高回报作为自己的使命，打造属于金鼎资本的风险控制体系。金鼎的风控团队可以参与项目的投前立项、投中尽调和投后复盘工作，是金鼎资本专业团队中最有机会参与到整个项目运作中的核心部门。在这样的团队里，可以快速提高对项目的判断力和格局视野，提高全流程投资的能力，期待有学识、有理想、有奋斗精神的你加入风控团队！"/>
    <s v="北京市东城区东四十条甲22号南新仓商务大厦A座A601"/>
    <s v="20-99人"/>
    <s v="民营"/>
    <s v="基金/证券/期货/投资"/>
    <n v="8000"/>
    <n v="12000"/>
    <n v="3"/>
    <n v="4"/>
    <n v="2"/>
    <n v="2"/>
    <n v="0"/>
    <n v="1"/>
    <n v="10000"/>
    <x v="1"/>
  </r>
  <r>
    <n v="2"/>
    <s v="风控总监"/>
    <s v="五险一金"/>
    <s v="职位月薪"/>
    <s v="35000-60000元/月"/>
    <s v="0002-01-01 00:00:00"/>
    <m/>
    <s v="不限"/>
    <s v="不限"/>
    <s v="1人"/>
    <s v="岗位职责：1.   负责建立并完善全集团风控管理体系、以IPC为基础搭架风控模型；2.   负责制订并完善集团的风控管理制度、流程和风控管控要点；3.   负责管理、指导集团风控管理中心，并通过中心管理全集团的风控体系；4.   组织并参与集团投融资项目、投行业务项目等重大项目的尽职调查和前期风险审核，同时对项目的事中风险控制、事后风险管控，出具风险评估报告。5.   定期出具集团风险常规管理报告，针对集团即时风险问题，评估风险状态与风险程度，分析风险来源和影响，提供解决方案；6.   提供风险交易结构设计，共同确定项目风险控制措施并进行风险评估，完善项目风险控制、部门工作内部风险控制制度；7.   设计、论证和审核重大投资项目方案、参与商业谈判及项目执行；8.   董事长交办的其他重要事项；任职要求：1.   本科以上学历，八年以上风控管理经验；2.   热爱金融行业，对金融、产业有着自己执着的理想；3.   熟悉小微信贷、供应链金融、保理金融、汽车金融等多领域金融服务的业务模式；4.   有包商银行从业经历、熟悉IPC模型转化的经验者优先；"/>
    <s v="北京市朝阳区建国路56号，天洋运河壹号G2栋                                                        查看职位地图"/>
    <s v="1000-9999人"/>
    <s v="股份制企业"/>
    <s v="基金/证券/期货/投资"/>
    <n v="35000"/>
    <n v="60000"/>
    <n v="1"/>
    <n v="2"/>
    <n v="1"/>
    <n v="5"/>
    <n v="4"/>
    <n v="1"/>
    <n v="47500"/>
    <x v="1"/>
  </r>
  <r>
    <n v="2"/>
    <s v="金融风控师"/>
    <s v="五险一金"/>
    <s v="职位月薪"/>
    <s v="8001-10000元/月"/>
    <d v="2017-11-24T09:56:55"/>
    <m/>
    <s v="1-3年"/>
    <s v="大专"/>
    <s v="8人"/>
    <s v="请认真阅读招聘信息，再确定投递简历盈利——游走在投资与投机之间，徜徉于现实与理想之巅，它是人类社会对于资金和心理博弈的最直接体现，完美的展现了灵长类之魂创造与行动的宣言，是你实现人生理想的最后一环。嘉诺控股集团有您期望的金融高端职位就业的机会;这里是北京金融投资创新企业培育基地；这里是国家人力资源和社会保障部授予的金融外汇投资分析师北京地区考试中心；这里有指引您进入金融领域的梦想导师;这里有助您完成稳定盈利梦想的核心交易及训练体系;您没有经验，这里有交易启蒙的课程；您缺乏技能，这里有专业实战的交易技巧；您曾经亏损，这里有扭亏为盈的交易策略；……无论您是没做过交易的朋友，还是曾今做过或者现在正在做金融交易的朋友，嘉诺控股集团都诚挚欢迎您来共同交流探讨，也许我们的课程给您更深的启发，也许您的建议让我们再次进步。【注】:无需风控员外出寻找客户，只需控制操作公司账户即可【培养方式】公司对于没有交易经验，却对金融衍生品操作有兴趣者，提供正规统一的免费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发掘每一位学员的交易潜力。【学习目标】1、职业下单员：技术全面，心态平稳。2、实用型策略分析师：基本面分析与技术分析相结合，为客户提供参考性强，时效性强，准确性高的策略服务。3、实战型交易讲师：“做我所讲，讲我所做。”将理论和实践紧密结合在一起，与更多的人进行分享。通过系统的学习和训练，所有学员将逐渐具备以下的能力1、具备严格的资金管理能力、风险控制能力，养成良好的交易习惯；2、提高系统思维能力，打造符合自身性格特点及操作风格的交易系统；3、通过学习，达到独立判断和选择交易的机会、具备自如掌控一定规模资金的操作能力；4、具备基本的团队交易规则和团队协作的能力；5、了解国际金融最前沿交易技术及程序化交易管理流程；【面试要求】不提供视频或者电话面试，只能到北京参加一对一面试，无复试，无笔试，不能来北京者请勿投递，面试通过后培训可做延期。【职位要求】1、金融专业优先，培训期间有大量的空余时间；2、热爱金融、对金融经济知识感兴趣；3、有很强的执行力，自制力强，日常生活有规律、有计划；4、有较强的学习能力和新知识的接受能力；5、有抗压能力；6、耐心细致，有责任心，具有保密意识；7、对于基础薄弱或者无经验者有专业的入职培训；8、公司提供良好的晋升机制；9、年龄在20—60周岁均可。【晋升条件】1：初级稳定连续三个月的月盈利12%晋升为公司中级。2：中级稳定连续三个月的月盈利12%晋升为公司高级。【岗位职责】1、正式成为公司的员工之后，负责公司指定账户的资金运作，在稳定盈利的基础之上会逐步增加操作资金。2、以稳定且合理的盈利方式为前提，及时盈利，每月完成公司规定的盈利目标，并在此基础上争取创造更多的盈利。3、定期上交盈利报告，报告时间每月一次。【薪资待遇】初级待遇：基本工资6000起+提成20%+五险+双休+旅游+奖金+福利;（月收入大约11000--16000）中级待遇：基本工资10000起+提成20%+五险+双休+旅游+奖金+福利;（月收入大约16000-26000）高级待遇：基本工资15000起+提成20%+五险+双休+旅游+奖金+福利;（月收入30000以上）公司地址：北京市朝阳区建外SOHO东区 9号楼16层乘车路线：地铁10号线或1号线国贸站C口出 或公交到大北窑南公司网址：http://www.garnorfx.com面试经理：盘经理联系预约电话：13121969832（此号码记好，面试需要填写此预约电话）工作地址北京市朝阳区东三环中路39号院建外SOHO_9号楼_16层1601及25层"/>
    <s v="国贸建外SOHO东区9号楼16层                                                        查看职位地图"/>
    <s v="100-499人"/>
    <s v="股份制企业"/>
    <s v="基金/证券/期货/投资"/>
    <n v="8001"/>
    <n v="10000"/>
    <n v="3"/>
    <n v="3"/>
    <n v="8"/>
    <n v="3"/>
    <n v="4"/>
    <n v="1"/>
    <n v="9000.5"/>
    <x v="1"/>
  </r>
  <r>
    <n v="2"/>
    <s v="高级私募风控经理"/>
    <s v="不加班"/>
    <s v="职位月薪"/>
    <s v="15001-20000元/月"/>
    <d v="2018-04-02T11:23:32"/>
    <m/>
    <s v="1-3年"/>
    <s v="大专"/>
    <s v="1人"/>
    <s v="一、岗位须知：1、请各位求职者仔细、详细、细致的阅读你投递的职位要求，公司将统一进行审核、通知，谢绝重复投递和未经预约来访。2、凡应聘成功人员，公司将统一、全面的给予员工提供零基础培训。3、正式入职之后交易资金均由公司提供。二、岗位简介及岗位要求：1、负责公司指定交易账户的资金运作。2、专业不限，经管类、数理类、理工类专业优先考虑。3、人品端正，谦虚好学，自信果敢。4、有很强的数据运算能力及宏观经济数据分析能力。5、公司提供完善的免费提高培训。"/>
    <s v="北京市朝阳区东三环中路9号富尔大厦15层1505（中央电视台对面）                                                        查看职位地图"/>
    <s v="500-999人"/>
    <s v="合资"/>
    <s v="基金/证券/期货/投资"/>
    <n v="15001"/>
    <n v="20000"/>
    <n v="3"/>
    <n v="3"/>
    <n v="1"/>
    <n v="4"/>
    <n v="3"/>
    <n v="1"/>
    <n v="17500.5"/>
    <x v="1"/>
  </r>
  <r>
    <n v="2"/>
    <s v="创投风控岗（深圳某金融国企）"/>
    <m/>
    <s v="职位月薪"/>
    <s v="20001-30000元/月"/>
    <s v="0002-01-01 00:00:00"/>
    <m/>
    <s v="3-5年"/>
    <s v="本科"/>
    <s v="2人"/>
    <s v="偏法律、会计各一人岗位职责：1、审核拟立项项目资料，组织召开立项会，对已立项项目跟踪管理并提供财务会计、法律业务咨询。2、审核拟投资项目报告及相关资料，对投资项目的法律合规性及财务规范性进行审查，提出相应的风险控制意见。协调集团公司风控部安排投资项目决策流程。3、审核拟投资项目的相关合同、协议及其他法律文件，确保相关法律文件的规范性和合法性。4、负责项目后期管理中相关合同及法律文件的审核，对已投资项目财务状况、经营状况进行监测及风险评估，对投资项目退出方案提供建议法律、财务意见。任职要求：1、法律、金融经济类、财务等相关专业本科及以上学历；其他专业已取得注册会计师资格或律师资格；2、有投资公司及相关金融机构风控法律合规审核经历；或律师事务所、会计师事务所IPO业务经验；3、熟悉VC/PE投资业务流程及相关法律法规；4、同等条件，具有注册会计师资格或者律师资格优先。"/>
    <s v="深圳市罗湖区宝安北路3039号深圳人才大市场大厦"/>
    <s v="500-999人"/>
    <s v="国企"/>
    <s v="中介服务"/>
    <n v="20001"/>
    <n v="30000"/>
    <n v="4"/>
    <n v="4"/>
    <n v="2"/>
    <n v="4"/>
    <n v="6"/>
    <n v="0"/>
    <n v="25000.5"/>
    <x v="1"/>
  </r>
  <r>
    <n v="2"/>
    <s v="金融风控师/专员/助理"/>
    <s v="五险一金"/>
    <s v="职位月薪"/>
    <s v="10001-15000元/月"/>
    <d v="2017-06-01T15:28:04"/>
    <m/>
    <s v="1-3年"/>
    <s v="大专"/>
    <s v="3人"/>
    <s v="工作职责：1、投融资项目尽职调查，可行性研究，风险评估和控制；2、负责建立风险评估的系统、风险；3、负责制定公司风险管理的各项制度和风险控制流程；4、对公司资金账户进行动态分析、评估监测和报告； 5、负责公司风险管理工作，参与确定资金流程的设计、风险控制权限及设定风控阀值等。资质要求：1.大专及其以上学历，性别不限，金融专业优先；退伍军人、应届毕业生优先；2．热爱金融行业，有励志于长期发展这个行业的意愿；3.接受免费统一的专业学习培训和模拟训练；4.成绩优秀的将逐步晋升为中级、高级；5.认同公司的发展理念，愿意与公司共同发展；6.具有很强的工作责任心和团队合作精神。薪资待遇：初级：底薪6000 + 盈利20%提成 + 年终奖金+五险 月薪可达8000以上中级：底薪10000+ 盈利20%提成 + 年终奖金 + 五险 月薪可达12000以上高级：底薪15000+ 盈利20%提成 + 年终奖金 + 五险 月薪可达2-3万程序化：底薪20000+ 盈利20%提成 + 年终奖金 + 五险 月薪可达3-8万联系经理：13121969832 盘经理 QQ 761049193"/>
    <s v="北京市朝阳区国贸建外SOHO东区9楼16层1601"/>
    <s v="100-499人"/>
    <s v="股份制企业"/>
    <s v="基金/证券/期货/投资"/>
    <n v="10001"/>
    <n v="15000"/>
    <n v="3"/>
    <n v="3"/>
    <n v="3"/>
    <n v="3"/>
    <n v="4"/>
    <n v="1"/>
    <n v="12500.5"/>
    <x v="1"/>
  </r>
  <r>
    <n v="2"/>
    <s v="风控/客服专员"/>
    <s v="每年多次调薪"/>
    <s v="职位月薪"/>
    <s v="面议"/>
    <s v="0002-01-01 00:00:00"/>
    <m/>
    <s v="不限"/>
    <s v="大专"/>
    <s v="2人"/>
    <s v="岗位职责：（1）接受客户咨询，维护客户关系；（2）贷款申请标准流程化处理；（3）M1催收提醒；（4）开展借新还旧、结清再贷工作；（5）客户资料整理、移交；（6）负责借款合同、发票及时快递给客户；（7）做好贷后/售后管理；（8）完成上级交办的其他工作。任职要求：1、 五官端正，金融、风险控制、信用管理等专业优先，有客服经验者优先；2、灵活、细致、耐心，具有良好的客户沟通、人际交往及维系客户关系的能力，有一定法律意识；3、勤奋努力，具有吃苦耐劳以达成工作目标的毅力和决心；4、 诚实守信，为人谦虚、具有高度的团队合作精神和高度的工作热情。　福利待遇：1、入职即签正式劳动合同（除在校学生），公司有有系统、完善、公平的晋升体系；2、具有竞争力的薪酬：基本工资+补贴+绩效；3、完善的保险福利：五险一金+其他福利待遇（如带薪年假、商业补充医疗保险等）；4、底薪+绩效，五天工作日，周六周日休息，法定节假日休息；5、各式培训机会：岗前带薪专业技能培训、个人能力素质培训等；6、完善的晋升激励机制，给员工广阔的发展空间及晋升机会；7、丰富多彩的员工活动，如运动会，员工生日会，团建活动、志愿者活动、户外拓展活动，年会等。"/>
    <s v="广州市天河区珠江西路17号广晟国际大厦3902"/>
    <s v="1000-9999人"/>
    <s v="民营"/>
    <s v="专业服务/咨询(财会/法律/人力资源等)"/>
    <m/>
    <m/>
    <n v="1"/>
    <n v="3"/>
    <n v="2"/>
    <n v="5"/>
    <n v="0"/>
    <n v="0"/>
    <n v="0"/>
    <x v="1"/>
  </r>
  <r>
    <n v="3"/>
    <s v="数据挖掘工程师"/>
    <s v="创业公司"/>
    <s v="职位月薪"/>
    <s v="18000-30000元/月"/>
    <d v="2018-04-08T09:56:06"/>
    <m/>
    <s v="1-3年"/>
    <s v="本科"/>
    <s v="1人"/>
    <s v="我们期望：?1. 应用数学、计算机、统计、金融等相关专业本科以上学历；?2. 2-3年数据分析相关工作经验，有互联网金融经验优先； ?3. 熟练运用SQL、EXCEL、R/Python等工具进行数据处理和分析；?4. 熟悉分类、回归、聚类等数据统计模型，具有一定的建模实践经验；?5. 熟悉大规模数据挖掘、机器学习、自然语言处理、分布式计算等相关技术者优先；?6. 严谨的逻辑思维、数理逻辑分析能力强，敏锐的商业感觉，能制定出清晰的策略。?工作内容：?1. 报表支持：完善数据报表，统计各个产品线核心指标；?2. 业务分析：对业务数据统计分析，为公司业务发展提供支持；?3. 风控分析：根据用户数据进行分析，参与优化改进风控特征和模型。"/>
    <s v="北京市朝阳区团结湖中青大厦19层1903                                                        查看职位地图"/>
    <s v="100-499人"/>
    <s v="民营"/>
    <s v="互联网/电子商务"/>
    <n v="18000"/>
    <n v="30000"/>
    <n v="3"/>
    <n v="4"/>
    <n v="1"/>
    <n v="3"/>
    <n v="0"/>
    <n v="0"/>
    <n v="24000"/>
    <x v="2"/>
  </r>
  <r>
    <n v="3"/>
    <s v="数据挖掘"/>
    <s v="五险一金"/>
    <s v="职位月薪"/>
    <s v="4000-8000元/月"/>
    <d v="2018-04-08T09:21:12"/>
    <m/>
    <s v="1-3年"/>
    <s v="大专"/>
    <s v="1人"/>
    <s v="帛铎文化传媒隶属于广州帛铎文化传播有限公司打造的集编辑、出版、发行为一体的专业平台，自2008年8月28日成立以来一定秉承&amp;mdash;&amp;mdash;大帛之冠 徇以木铎的经营原则，竭诚为全国各地的客户提供高效、负责、专业的服务。【公司官网】http://bodolw.com/【岗位职责】1. 行业数据搜集，整理，挖掘，分析，清洗；2. 负责数据统计平台的开发建设；3. 数据库的维护、优化。【任职资格】1. 大专以上学历,计算机、网络工程等相关专业；2. 有一年左右的网络爬虫、数据挖掘、数据清洗等工作经验优先；3. 能熟练使用SQL，熟悉Python、C++、Java等语言至少一门语言。【福利待遇】1. 为老员工安排固定医院进行免费的年度体检，（员工试用期过后，可报销体检费用+交通补助+工作服）；2. 包吃中餐和晚餐（已请人做饭，干净卫生）；3. 享受五险；4. 享受工龄生日派对；5. 享受每年7-15天的省外游；6. 员工享受法定假期；入职一年可享受4天以上的年假；7. 一年划分成15个工作月，发放15次工资，5次季度奖金。【上班时间】8：30-12：00 ? ? 13：30-17：00（5.5天制）【工作地址】广州市天河区广园东路2191号时代新世界中心南塔1004室公交车：豪景花园站、省军区省站、军体院站地铁：广州东站（B2出口，往健力百合酒店方向走。）"/>
    <s v="广州市广园东路2191号时代新世界中心南塔1004室"/>
    <s v="20-99人"/>
    <s v="民营"/>
    <s v="媒体/出版/影视/文化传播"/>
    <n v="4000"/>
    <n v="8000"/>
    <n v="3"/>
    <n v="3"/>
    <n v="1"/>
    <n v="2"/>
    <n v="0"/>
    <n v="0"/>
    <n v="6000"/>
    <x v="2"/>
  </r>
  <r>
    <n v="3"/>
    <s v="中级数据挖掘工程师"/>
    <s v="创业公司"/>
    <s v="职位月薪"/>
    <s v="18000-30000元/月"/>
    <d v="2018-04-04T12:22:41"/>
    <m/>
    <s v="3-5年"/>
    <s v="本科"/>
    <s v="2人"/>
    <s v="岗位职责：岗位职责：1. 负责用户画像和智能推荐系统的算法开发，以及相关模块的设计和实现。2. 分析用户的基本属性和行为轨迹，并预测用户的潜在特性和行为。3. 根据用户画像进行用户分群，并进行相关的精准推荐。任职资格1. 计算机相关专业，本科及以上学历，3年以上数据挖掘相关工作经验。2. 具有良好的逻辑分析能力、沟通能力和团队合作意识。3. 熟悉常用的推荐算法，理解主流的监督式机器学习模型。4. 参与过用户画像系统和推荐系统从0到1的构建。5. 过硬的数据清洗和处理技能，深刻理解相关要义。6. 扎实的编程技能，熟悉 Java、Python 和 Scala 等语言。7. 熟悉 MySQL、Redis 等数据库。8. 有较强的执行力以及分析问题和解决实际问题的能力。加分技能1. 有大规模推荐系统的研发经验。2. 有处理海量实时数据和离线数据的经验。3. 参与过用户画像系统和推荐系统从1到10的构建。4. 熟悉sklearn、TensorFlow、NLTK等机器学习框架者。5. 熟悉Hadoop、Spark、HBase、Hive、Kafka、Storm等计算平台和工具。6. 掌握机器学习、深度学习、图像识别、自然语言处理中的一项或多项。"/>
    <s v="东城区东直门北小街歌华大厦B座10层1021室                                                        查看职位地图"/>
    <s v="100-499人"/>
    <s v="民营"/>
    <s v="互联网/电子商务"/>
    <n v="18000"/>
    <n v="30000"/>
    <n v="4"/>
    <n v="4"/>
    <n v="2"/>
    <n v="3"/>
    <n v="0"/>
    <n v="0"/>
    <n v="24000"/>
    <x v="2"/>
  </r>
  <r>
    <n v="3"/>
    <s v="数据挖掘工程师"/>
    <s v="节日福利"/>
    <s v="职位月薪"/>
    <s v="30001-50000元/月"/>
    <d v="2018-04-04T09:04:02"/>
    <m/>
    <s v="1-3年"/>
    <s v="本科"/>
    <s v="1人"/>
    <s v="职位要求1、本科以上学历，扎实的机器学习、数据挖掘、统计学理论基础；有统计、应用数学、金融等相关专业背景优先；2、精通常见机器学习算法（如逻辑回归、SVM、神经网络、决策树、贝叶斯等），有实际建模经验，掌握深度学习算法优先；3、具有扎实的计算机操作系统、数据结构等编程基础，精通至少一门编程语言例如JAVA/python/R等；4、熟悉Map-Reduce模型，对Hadoop、Spark、Storm等大规模数据存储与运算平台有实践经验优先。5、熟悉No SQL数据库，有mongodb数据库使用经验者优先。注意：本岗位工作时间为996、不能接受加班的请慎投！"/>
    <s v="北京市朝阳区望京soho                                                        查看职位地图"/>
    <s v="20-99人"/>
    <s v="民营"/>
    <s v="IT服务(系统/数据/维护)"/>
    <n v="30001"/>
    <n v="50000"/>
    <n v="3"/>
    <n v="4"/>
    <n v="1"/>
    <n v="2"/>
    <n v="0"/>
    <n v="0"/>
    <n v="40000.5"/>
    <x v="2"/>
  </r>
  <r>
    <n v="3"/>
    <s v="数据挖掘工程师"/>
    <s v="五险一金"/>
    <s v="职位月薪"/>
    <s v="15001-20000元/月"/>
    <d v="2018-04-08T11:55:37"/>
    <m/>
    <s v="不限"/>
    <s v="本科"/>
    <s v="2人"/>
    <s v="岗位职责：1、在大数据场景下，应用数据挖掘/机器学习等技术建立模型，深入分析医疗影像数据，提取病例特征。2、应用统计学相关技术形成分析报告，为产品研发和运营提供数据支持。任职要求：1.本科以上数学、统计学、物理、计算机等相关专业毕业。英语能力强，可浏览英文网站；2.熟悉linux操作,熟练掌握Python语言以及基于Python的数据处理框架；3. 精通R、SAS、SPSS、Matlab等挖掘工具；4.熟悉常见机器学习算法（如逻辑回归、SVM、神经网络、决策树、贝叶斯等）；5.熟练掌握hadoop/spark/storm等分布式数据处理框架及，Hive/SparkSQL等数据仓库工具；6.熟练使用Redis、Mongodb、Hbase等NoSQL数据库；7.熟悉hdfs/mapreduce/yarn/hive/flume/storm/hbase/Mahout/spark等分布式开源项目中的一种或多种。"/>
    <s v="北京市丰台区南四环西路186号汉威国际广场"/>
    <s v="20-99人"/>
    <s v="民营"/>
    <s v="互联网/电子商务"/>
    <n v="15001"/>
    <n v="20000"/>
    <n v="1"/>
    <n v="4"/>
    <n v="2"/>
    <n v="2"/>
    <n v="0"/>
    <n v="0"/>
    <n v="17500.5"/>
    <x v="2"/>
  </r>
  <r>
    <n v="3"/>
    <s v="数据挖掘实习生"/>
    <s v="年终分红"/>
    <s v="职位月薪"/>
    <s v="2001-4000元/月"/>
    <d v="2018-04-08T09:58:43"/>
    <m/>
    <s v="无经验"/>
    <s v="本科"/>
    <s v="1人"/>
    <s v="职位描述 1. 根据项目经理或高级数据挖掘工程师要求独立完成项目的数据搜集和数据处理；2. 能够快速根据项目需要学习并理解行业知识，并能在项目经理或高级数据挖掘工程指导下完成部分数据分析工作；3. 能够使用R，Python等开源平台根据用户需求定制开发相应的算法；4. 理解数据挖掘模型及预测分析结果，撰写相关分析报告；5. 了解数据仓库及商务智能背景，熟练掌握一类数据展现分析工具，如：Tableau，Cognos等；任职要求 1. 信息化管理、数学或统计学专业背景，本科以上学历 2. 具有深厚的统计学、数据挖掘知识基础 3. 精通数据挖掘方法论，熟悉数据挖掘项目过程； 4. 熟悉并掌握SAS、SPSS统计分析或数据挖掘工具至少一种；或具备Python，R等使用开源平台开发算法的能力；5.有SAS培训经验及证书者优先6. 有很强的事业心、责任感，良好敬业精神、团队精神与人际沟通能力；7.上海户口优先考虑。工作地址上海市普陀区怒江北路399号802室（近地铁13号线）"/>
    <s v="上海市普陀区怒江北路399号新曹杨科技大厦802室                                                        查看职位地图"/>
    <s v="20-99人"/>
    <s v="民营"/>
    <s v="计算机软件"/>
    <n v="2001"/>
    <n v="4000"/>
    <n v="0"/>
    <n v="4"/>
    <n v="1"/>
    <n v="2"/>
    <n v="0"/>
    <n v="0"/>
    <n v="3000.5"/>
    <x v="2"/>
  </r>
  <r>
    <n v="3"/>
    <s v="数据挖掘工程师"/>
    <m/>
    <s v="职位月薪"/>
    <s v="10000-20000元/月"/>
    <d v="2018-04-08T10:01:04"/>
    <m/>
    <s v="1-3年"/>
    <s v="本科"/>
    <s v="1人"/>
    <s v="岗位职责：1、参与项目的需求调研，负责业务数据的挖掘、整合与分析模型的建立、优化和评估；2、参与项目的实施，负责数据结果提交、测试反馈与优化；3、运营及决策提供业务分析及数据支持；4、建立采集、转换、整合数据，与展现开发报表分析的数据设计流程，并应用于实际操作中。岗位要求：1、计算机相关专业，有一定编程基础；数学专业，对于统计分析相关的理论有一定基础；2、熟悉Oracle、Mysql等数据库；3、具有海量数据挖掘、数据分析、机器学习等相关项目经验优先；有分布式计算或高性能并行计算的项目经验优先；4、熟悉机器学习算法。"/>
    <s v="中山一路金羊一街2号                                                        查看职位地图"/>
    <s v="100-499人"/>
    <s v="民营"/>
    <s v="计算机软件"/>
    <n v="10000"/>
    <n v="20000"/>
    <n v="3"/>
    <n v="4"/>
    <n v="1"/>
    <n v="3"/>
    <n v="0"/>
    <n v="0"/>
    <n v="15000"/>
    <x v="2"/>
  </r>
  <r>
    <n v="3"/>
    <s v="（EXCEL 数据挖掘）数据分析"/>
    <s v="五险一金"/>
    <s v="职位月薪"/>
    <s v="5000-8000元/月"/>
    <d v="2018-04-04T09:21:58"/>
    <m/>
    <s v="不限"/>
    <s v="不限"/>
    <s v="2人"/>
    <s v="岗位职责：负责业务线下特定产品的数据监测、数据分析、数据挖掘、撰写和汇报分析报告；给运营团队提供集中培训及日常咨询，传播指标分解、数据分析方法；与开发团队协调沟通相关项目情况，提出数据收集、清洗、整理需求，合理把控项目进度；负责对用户数据进行深入分析，如页面点击分布、用户行为习惯等，了解用户需求并提出优化改善建议；负责对产品数据进行趋势分析，协助技术推动产品优化，改善用户体验；负责收集行业及竞争对手的相关数据、监测剖析，提供分析报告；负责为市场决策、运营决策、推广策略提供数据支持。任职要求：本科以上学历，统计、应用数学和数据挖掘相关专业，辅修心理学为佳；1年以上网站运营或数据分析经验；熟练使用SQL、EXCEL或SPSS等网站数据分析处理工具，能够综合使用各种数理统计、数据分析、数据挖掘、制表绘图等软件进行图表、图像以及文字处理；优秀的数据分析能力和报告撰写能力，敏锐的观察力，解决问题能力；团队协作能力强，与其他部门沟通能力强。"/>
    <s v="上海市长寿路200号                                                        查看职位地图"/>
    <s v="500-999人"/>
    <s v="上市公司"/>
    <s v="计算机软件"/>
    <n v="5000"/>
    <n v="8000"/>
    <n v="1"/>
    <n v="2"/>
    <n v="2"/>
    <n v="4"/>
    <n v="2"/>
    <n v="0"/>
    <n v="6500"/>
    <x v="2"/>
  </r>
  <r>
    <n v="3"/>
    <s v="数据挖掘工程师"/>
    <s v="五险一金"/>
    <s v="职位月薪"/>
    <s v="10000-20000元/月"/>
    <d v="2018-02-24T09:36:30"/>
    <m/>
    <s v="3-5年"/>
    <s v="硕士"/>
    <s v="1人"/>
    <s v="岗位职责：1.负责海量数据的清洗、加工、挖掘等工作；2.用户价值挖掘，用户兴趣偏好预测，用户行为特征评分，用户基础画像等分析用户潜在商业价值和属性；3.有过风控建模经验；4.负责设计并实现数据/特征/模型等相关的化平台服务；任职要求：1.要求硕士及以上学历，统计、数学、数据挖掘、计算机等相关方向；2.要求3年以上相关工作经验，精通统计学、数据挖掘的各种算法；3.要求熟练使用R、Python、SAS至少一种软件进行建模。"/>
    <s v="北京市朝阳区建国路92号世茂大厦C座13层                                                        查看职位地图"/>
    <s v="100-499人"/>
    <s v="民营"/>
    <s v="互联网/电子商务"/>
    <n v="10000"/>
    <n v="20000"/>
    <n v="4"/>
    <n v="5"/>
    <n v="1"/>
    <n v="3"/>
    <n v="0"/>
    <n v="0"/>
    <n v="15000"/>
    <x v="2"/>
  </r>
  <r>
    <n v="3"/>
    <s v="算法工程师数据挖掘"/>
    <s v="创业公司"/>
    <s v="职位月薪"/>
    <s v="20001-30000元/月"/>
    <d v="2018-04-08T10:23:19"/>
    <m/>
    <s v="不限"/>
    <s v="本科"/>
    <s v="3人"/>
    <s v="岗位职能：通过NLP信息抽取、数据挖掘等技术，从海量病历、论文、医学电子书籍、网页中进行知识挖掘，根据应用需求设计并完善医学知识图谱；开发并完善基于知识图谱的CDSS(临床辅助决策系统)。1.背景需求(满足其中一条即可)：(1) 具有医学信息学/生物信息学/临床医学学历背景；(2) 具有一年以上医学文本信息挖掘工作经验；(包括住院病历、医学文献、基因、蛋白结构等文本/字符序列信息挖掘)(3) 具有NLP信息抽取、知识图谱构建、工作背景；(4) 具有CDSS(临床辅助决策系统)核心功能开发经验；2.技能需求：（1）熟悉linux开发环境；（2）熟悉常用基本数据结构、算法；（3）熟练使用python语言(生物信息方向 perl语言也可)；3.加分项：(1) 熟悉常用机器学习、数据挖掘、NLP相关应用与算法(2) 熟练使用hadoop、spark等分布式存储计算工具我们给优秀的你提供了：七险一金、无限免费零食＆饮料＆水果、带薪年假、餐补、年底15.5薪等所有你能想到和想不到的福利！"/>
    <s v="北京市西直门成铭大厦C座1603                                                        查看职位地图"/>
    <s v="20-99人"/>
    <s v="股份制企业"/>
    <s v="医疗/护理/美容/保健/卫生服务"/>
    <n v="20001"/>
    <n v="30000"/>
    <n v="1"/>
    <n v="4"/>
    <n v="3"/>
    <n v="2"/>
    <n v="4"/>
    <n v="0"/>
    <n v="25000.5"/>
    <x v="2"/>
  </r>
  <r>
    <n v="3"/>
    <s v="风险数据挖掘工程师"/>
    <s v="五险一金"/>
    <s v="职位月薪"/>
    <s v="10001-15000元/月"/>
    <d v="2018-04-08T10:24:06"/>
    <m/>
    <s v="1-3年"/>
    <s v="本科"/>
    <s v="1人"/>
    <s v="岗位职责：1、研究当前主流的征信技术，并对风险预警异常情况进行深入分析；2、负责客户行为的风险数据分析及，定期提供信用风险分析报告及针对性的分析结果；3、负责征信评分模型及反欺诈风险模型的研发；4、根据业务场景，跟进征信模型的实施和优化；5、参与多项目、多部门合作，推动项目顺利开展。岗位要求1、统计学、数学、计算机方向相关专业本科及以上学历；2、熟悉建模流程及常用算法（如决策树、回归、神经网络等）；3、熟悉机器学习，深度学习常用算法，2年及以上实际建模开发经验；4、能熟练使用数据处理挖掘工具，SQL\R\PYHTON\HIVE\SPARK\JAVA等，了解tensorflow深度学习工具。5、有较高数据敏感度、逻辑分析能力能够把合理的思路成功应用于实践，以及良好的沟通和表达能力，6、有NLP，文本挖掘等方向研究或者工作经验优先"/>
    <s v="深圳市福田区金田路3038号现代国际大厦3210                                                        查看职位地图"/>
    <s v="20-99人"/>
    <s v="港澳台公司"/>
    <s v="IT服务(系统/数据/维护)"/>
    <n v="10001"/>
    <n v="15000"/>
    <n v="3"/>
    <n v="4"/>
    <n v="1"/>
    <n v="2"/>
    <n v="8"/>
    <n v="0"/>
    <n v="12500.5"/>
    <x v="2"/>
  </r>
  <r>
    <n v="3"/>
    <s v="数据挖掘工程师"/>
    <s v="五险一金"/>
    <s v="职位月薪"/>
    <s v="15000-20000元/月"/>
    <d v="2018-04-08T09:34:46"/>
    <m/>
    <s v="3-5年"/>
    <s v="本科"/>
    <s v="2人"/>
    <s v="岗位职责：1、基于海量数据，挖掘数据规律并建立分析模型；2、对海量数据进行提炼、分析、归纳用户属性、行为等信息，输出分析报告；3、针对具体业务问题，研究潜在因素，进行数据分析验证并提出改善举措；4、根据业务形态和分析，逐渐积累可供业务产品使用的数据模型逻辑，推进产品实施，确保产品不断完善。任职要求：1、熟练掌握机器学习/数据挖掘/统计学等相关的基础理论和方法，有决策树/SVM/聚类/逻辑回归/贝叶斯等经验者优先；2、具有数据分析、数据挖掘、机器学习方法的实际应用经验；3、熟练掌握 scala/python等语言之一，熟练使用SPSS/SAS等常用分析工具之一；4、熟悉常用分布式计算和存储框架，有hadoop/HDFS/Hive/Spark等技能使用者为佳。"/>
    <s v="北京市海淀区北四环西路9号银谷大厦1504                                                        查看职位地图"/>
    <s v="100-499人"/>
    <s v="股份制企业"/>
    <s v="计算机软件"/>
    <n v="15000"/>
    <n v="20000"/>
    <n v="4"/>
    <n v="4"/>
    <n v="2"/>
    <n v="3"/>
    <n v="4"/>
    <n v="0"/>
    <n v="17500"/>
    <x v="2"/>
  </r>
  <r>
    <n v="3"/>
    <s v="数据挖掘"/>
    <s v="五险一金"/>
    <s v="职位月薪"/>
    <s v="8000-16000元/月"/>
    <d v="2018-04-08T11:59:07"/>
    <m/>
    <s v="1-3年"/>
    <s v="本科"/>
    <s v="3人"/>
    <s v="岗位职责：1. 负责系统的需求收集、需求分析；2、负责销售业务数据挖掘和数据分析。从业经历要求：1.有3年以上数据挖掘相关经验；2.精通常用预测、聚类等数据挖掘算法；3.熟练掌握SAS、SPSS或R分析工具等。"/>
    <s v="北京"/>
    <s v="20-99人"/>
    <s v="民营"/>
    <s v="计算机软件"/>
    <n v="8000"/>
    <n v="16000"/>
    <n v="3"/>
    <n v="4"/>
    <n v="3"/>
    <n v="2"/>
    <n v="0"/>
    <n v="0"/>
    <n v="12000"/>
    <x v="2"/>
  </r>
  <r>
    <n v="3"/>
    <s v="Python数据挖掘工程师"/>
    <s v="周末双休"/>
    <s v="职位月薪"/>
    <s v="10001-15000元/月"/>
    <d v="2018-04-08T10:24:06"/>
    <m/>
    <s v="1-3年"/>
    <s v="大专"/>
    <s v="2人"/>
    <s v="岗位职责：1、 负责理解机器学习的算法及其适用场景，根据普惠情况，研究适合的算法模型，并对模型进行持续调优；2、 参与客户画像建模和数据挖掘工作，深入客户关系网、客户行为数据、特征挖掘、用户体系的建设；3、 参与研究个性化推荐算法；4、 建立健全开发流程和相关技术文档的制定，归档和保管职责。任职要求：1、??计算机、数学、统计学相关专业级本科及以上学历2、??熟悉常用的机器学习算法，数据挖掘基本概念，有实际的算法应用经验；如分类、聚类、关联挖掘、推荐等。3、了解hadoop、spark、hive，有大数据分析经验者优先;4、在人群画像、推荐、风险分析、反欺诈等领域有经验者优先5、熟练使用Python编程语言（Numpy,?pandas,?scikit-learn,?gensim等）。6、熟悉pyspark、sas可加分。"/>
    <s v="福田区                                                        查看职位地图"/>
    <s v="20-99人"/>
    <s v="港澳台公司"/>
    <s v="IT服务(系统/数据/维护)"/>
    <n v="10001"/>
    <n v="15000"/>
    <n v="3"/>
    <n v="3"/>
    <n v="2"/>
    <n v="2"/>
    <n v="8"/>
    <n v="0"/>
    <n v="12500.5"/>
    <x v="2"/>
  </r>
  <r>
    <n v="3"/>
    <s v="数据挖掘工程师"/>
    <s v="五险一金"/>
    <s v="职位月薪"/>
    <s v="10000-13000元/月"/>
    <d v="2018-04-08T09:36:18"/>
    <m/>
    <s v="1-3年"/>
    <s v="本科"/>
    <s v="1人"/>
    <s v="岗位职责：1.协助开展互联网渠道运营发展规划，成果总结，日常监控以及客户体验评测。2.协助项目经理进行互联网渠道（网站、wap、客户端、H5）日常运营数据管理，分析问题并提出运营改进策略及方案。3.负责行业信息、竞争对手研究，深度剖析数据，为渠道运营发展、客户体验提升提供决策依据。任职要求：1.本科及以上学历，电子商务、信息管理、统计学、工商管理相关专业2.具备较强的数据分析能力、写作能力以及协调沟通能力，熟悉office、脑图、visio等办公软件，熟悉公文及研究报告写作3.爱岗敬业，责任感强，在工作中具有合作精神，通过集体智慧，集思广益解决工作中的难题和挑战。4.对所负责的工作有较好的专业能力或专业背景，具有大数据应用、互联网渠道运营、客户研究等相关工作（实习）经验优先。"/>
    <s v="广州市越秀区广州市越秀区东华西路59号移动大厦                                                        查看职位地图"/>
    <s v="100-499人"/>
    <s v="股份制企业"/>
    <s v="通信/电信运营、增值服务"/>
    <n v="10000"/>
    <n v="13000"/>
    <n v="3"/>
    <n v="4"/>
    <n v="1"/>
    <n v="3"/>
    <n v="4"/>
    <n v="0"/>
    <n v="11500"/>
    <x v="2"/>
  </r>
  <r>
    <n v="3"/>
    <s v="数据分析与数据挖掘工程师"/>
    <s v="五险一金"/>
    <s v="职位月薪"/>
    <s v="8000-16000元/月"/>
    <d v="2018-04-08T11:59:07"/>
    <m/>
    <s v="1-3年"/>
    <s v="本科"/>
    <s v="3人"/>
    <s v="岗位职责：1、基于企业已有大量销售数据、生产数据、物流数据等进行分析，将业务问题转化为数据挖掘模型；2、设计开发数据挖掘模型和处理算法；完成数据准备、数据探索、特征提取、模型建立与调试、模型输出结果分析与展示、模型部署等工作；3、能够根据分析结果，提出数据分析整体解决方案，实现挖掘数据价值；4、从系统应用的角度，能够协助进行数据仓库的创建和管理，能够协助完成ETL相关工作；从业要求：1、较好的分析问题和解决问题的能力，良好的逻辑思维能力，能够从数据中发现有价值规律，并将合理的思路成功应用于实践；2、一定的数据挖掘/机器学习理论和技术基础，了解常用的数据挖掘算法如：聚类模型、线性回归、逻辑回归、分类模型、决策树模型等；3、了解主流统计分析软件，对SPSS,SAS,MATLAB等软件有经验或对R、Python等语言了解者尤佳；4、熟悉主流数据库；5、具备良好的沟通能力；6、具备相关软件文档或材料的编写能力；7、具有丰富的数据分析挖掘、数据仓库建模或BI相关项目经验者尤佳。"/>
    <s v="北京"/>
    <s v="20-99人"/>
    <s v="民营"/>
    <s v="计算机软件"/>
    <n v="8000"/>
    <n v="16000"/>
    <n v="3"/>
    <n v="4"/>
    <n v="3"/>
    <n v="2"/>
    <n v="0"/>
    <n v="0"/>
    <n v="12000"/>
    <x v="2"/>
  </r>
  <r>
    <n v="3"/>
    <s v="python数据挖掘工程师"/>
    <s v="五险一金"/>
    <s v="职位月薪"/>
    <s v="10000-18000元/月"/>
    <d v="2018-04-08T10:19:41"/>
    <m/>
    <s v="1-3年"/>
    <s v="大专"/>
    <s v="1人"/>
    <s v="1.对数据分析及可视化呈现有浓厚兴趣；2.数学、统计学、计算机专业毕业，具有较好的统计学、数学理论基础。3.熟悉python语言，了解numpy、sicpy、matplotlib者优先。4.了解基本的数据挖掘方法论，熟悉回归、决策树、聚类等算法，如果有较好的数学理论基础，本条件可以放宽；5.有较强的自主的分析问题和解决问题的能力，对数据敏感，具有较好的技术应用与创新能力；6.数学或应用数学相关专业毕业优先考虑。公司简介：公司地处上海徐家汇的黄金地段，工作交通条件便利（地铁一号线、四号线、公交多线均可到达）。本公司围绕互联网金融、商业连锁、化妆品、母婴、家居、快速消费品fmcg等6大行业板块，提供深入专业的全网垂直整合服务能公司实力雄厚，适合各类新技术人才的专业发展。我们着重于互联网品牌的平台性产品开发、提供基于web以及微信端的互动产品应用，独立app、服务器集群运维、以及提供各类内容运维服务等。技术团队架构成熟，ＰＭ团队、前后端开发团队、ui/ued团队、产品测试团队均具有雄厚的技术实力，在不断发展的过程中，大量需要各位专业人才的加入。我司具有很强的校园式企业文化和学习氛围，可以根据人才的技能水平提供高于市场的工资待遇、业绩奖金、加班津贴等各项福利补贴以及海外旅游津贴等，并按政策为员工交纳五险一金，并可协助外地籍员工办理人才引进居住证，方便各位人才在上海扎根，建立自己的事业。我们非常期待您的加入。"/>
    <s v="上海市天钥桥路333号腾飞大厦29楼"/>
    <s v="100-499人"/>
    <s v="民营"/>
    <s v="互联网/电子商务"/>
    <n v="10000"/>
    <n v="18000"/>
    <n v="3"/>
    <n v="3"/>
    <n v="1"/>
    <n v="3"/>
    <n v="0"/>
    <n v="0"/>
    <n v="14000"/>
    <x v="2"/>
  </r>
  <r>
    <n v="3"/>
    <s v="大数据挖掘工程师"/>
    <s v="五险一金"/>
    <s v="职位月薪"/>
    <s v="12000-20000元/月"/>
    <d v="2018-04-08T09:27:27"/>
    <m/>
    <s v="不限"/>
    <s v="硕士"/>
    <s v="2人"/>
    <s v="岗位要求：1、全日制本科以上学历，硕士学历优先，数学、统计学、计算机信息类等专业背景；2、对数字，数据敏感，具备良好的逻辑思维能力，能够从海量数据中发现有价值的规律；3、优秀的分析问题和解决问题的能力，具有较好的归纳能力与较好的文字和语言表达能力；4、熟悉数据结构,熟悉数据挖掘和机器学习算法等常用算法,并对机器学习算法和理论有较深入的研究（如对熟悉决策树、聚类、逻辑回归,关联分析、SVM，贝叶斯，神经网络等数据挖掘算法有较深理解和实践经验）；5、熟练掌握R，SAS等建模工具，精通SPARK、Python建模开发者优先；6、有责任心，良好的团队合作精神，积极上进，具备良好的学习能力。"/>
    <s v="深圳市南山区科技园科发路8号金融基地2栋4楼E/F"/>
    <s v="100-499人"/>
    <s v="股份制企业"/>
    <s v="通信/电信/网络设备"/>
    <n v="12000"/>
    <n v="20000"/>
    <n v="1"/>
    <n v="5"/>
    <n v="2"/>
    <n v="3"/>
    <n v="4"/>
    <n v="0"/>
    <n v="16000"/>
    <x v="2"/>
  </r>
  <r>
    <n v="3"/>
    <s v="数据挖掘工程师"/>
    <m/>
    <s v="职位月薪"/>
    <s v="10000-20000元/月"/>
    <d v="2018-04-08T09:57:06"/>
    <m/>
    <s v="1-3年"/>
    <s v="硕士"/>
    <s v="3人"/>
    <s v="岗位职责：1.负责构建体系框架，对公开数据等进行分析，挖掘特征；2.负责大数据产品的规划，需求分析和产品设计和定义；3.基于现有真实用户行为数据，能够从数据中发现能源的需求和业务场景；4.参与业务部门临时数据分析需求的调研、分析及实现；5.监测分析产品运营状况，持续优化产品功能改造和业务拓展方向，提出和落实产品优化改造方案。6.撰写专题大数据分析报告。任职要求：1、统计学，数学，计算机等专业硕士及以上学历，3年以上数据分析工作经验2、扎实的数理统计理论知识，如描述性统计，推断性统计，多元统计分析等3、熟悉数据挖掘理论与方法，如聚类分析，决策树，逻辑回归，关联规则等4、熟悉使用SQL语言进行数据处理和汇总统计分析5、精通Excel，主要包括数据透视表，函数，图表和VBA等6、熟练使用SPSS，SAS，R，Python中的任一工具进行数据分析工作7、逻辑思维能力强，表达条理清晰，善于用PPT写作"/>
    <s v="上海市杨浦区政立路477号同和国际大厦B座16层                                                        查看职位地图"/>
    <s v="100-499人"/>
    <s v="股份制企业"/>
    <s v="专业服务/咨询(财会/法律/人力资源等)"/>
    <n v="10000"/>
    <n v="20000"/>
    <n v="3"/>
    <n v="5"/>
    <n v="3"/>
    <n v="3"/>
    <n v="4"/>
    <n v="0"/>
    <n v="15000"/>
    <x v="2"/>
  </r>
  <r>
    <n v="3"/>
    <s v="Data Mining Consultant/数据挖掘顾问"/>
    <m/>
    <s v="职位月薪"/>
    <s v="20001-30000元/月"/>
    <d v="2018-04-04T09:25:38"/>
    <m/>
    <s v="1-3年"/>
    <s v="本科"/>
    <s v="1人"/>
    <s v="Responsibility:---Deliver data analytics &amp;amp; business insight exploration related projects;---Help team explore data mining related offerings;---Support team’s solution proposal preparation and client engagement;1. 协助数据清理、推动营销数据分析模型的开发2. 通过大数据分析模型来指导客户业务发展，为客户商业决策提供专业数据策略分析报告3. 对自然语言处理与文本挖掘有处理经验，愿意研究学习文本挖掘算法Requirement:---Master’s degree or above;---Statistics/Math related major is preferred;---Overseas experience is preferred;---2+ years data mining related experience;---Good at modeling; Familiar with R/python;---Healthcare industry’s background is preferred;"/>
    <s v="北京市建国门外大街中海广场中楼7层                                                        查看职位地图"/>
    <s v="500-999人"/>
    <s v="外商独资"/>
    <s v="医药/生物工程"/>
    <n v="20001"/>
    <n v="30000"/>
    <n v="3"/>
    <n v="4"/>
    <n v="1"/>
    <n v="4"/>
    <n v="7"/>
    <n v="0"/>
    <n v="25000.5"/>
    <x v="2"/>
  </r>
  <r>
    <n v="3"/>
    <s v="数据挖掘工程师"/>
    <s v="节日福利"/>
    <s v="职位月薪"/>
    <s v="15001-20000元/月"/>
    <d v="2018-04-08T11:42:31"/>
    <m/>
    <s v="3-5年"/>
    <s v="本科"/>
    <s v="1人"/>
    <s v="【岗位职责】1、挖掘客户消费特征，识别高潜产品，为产品线开发优化提供数据支持；2、对产品进销存数据进行挖掘分析，优化供应链采购计划；采购过程数据监控，发现运营风险点并提供预警，降低业务风险；3、供应商特征分析和价值挖掘，优化供应商资源管理。【岗位要求】1、计算机、数学相关专业，扎实的数理基础；2、熟悉经典算法和主流统计模型；3、至少精通一门编程语言，熟悉主流数据库；4、具备数据挖掘/机器学习相关工作经验5、跨境电商、供应链、生产计划相关行业工作经历优先6、良好的数据敏感性和业务场景理解能力7、优秀的学习能力和探索热情"/>
    <s v="广州市白云区白云公园地铁站                                                        查看职位地图"/>
    <s v="1000-9999人"/>
    <s v="民营"/>
    <s v="耐用消费品（服饰/纺织/皮革/家具/家电）"/>
    <n v="15001"/>
    <n v="20000"/>
    <n v="4"/>
    <n v="4"/>
    <n v="1"/>
    <n v="5"/>
    <n v="0"/>
    <n v="0"/>
    <n v="17500.5"/>
    <x v="2"/>
  </r>
  <r>
    <n v="3"/>
    <s v="数据挖掘总监"/>
    <s v="五险一金"/>
    <s v="职位月薪"/>
    <s v="25000-40000元/月"/>
    <d v="2018-04-08T09:35:28"/>
    <m/>
    <s v="5-10年"/>
    <s v="本科"/>
    <s v="1人"/>
    <s v="我们需要你：1、通过数据分析为公司产品方向、运营策略提供数据支持； 2、与业务团队紧密合作，开发数据监测体系，挖掘业务问题和痛点，针对业务问题进行深度诊断，给出行动建议，推动业务成长； 3、通过数据分析，挖掘平台的特性和效率，寻找业务增长的撬动点，为品牌注入新的活力； 4、通过大数据挖掘用户群体行为和属性特征，帮助业务更好的理解客户，服务精准化运营体系； 5、通过各类渠道获取市场/行业/竞对信息，利用数据分析和解读的能力，对业务做出合理的判断和趋势性的预判。我们希望你：1、统招本科以上学历，数理统计、计算机专业优先； 2、四年以上相关的数据分析的工作经验； 3、非常好的统计的基本知识和直觉； 4、极好的SQL能力； 5、熟练地使用数据分析相关的语言，例如R, Python等； 6、商业洞察力，能独立完成数据的商业化应用，及时发现和分析业务中隐含的商业变化和问题； 7、非常强的跨团队合作能力和沟通能力；8、熟悉Hadoop、Hive等大数据平台的使用；9、熟悉常用数据挖掘算法；10、熟悉Linux使用和shell编程。"/>
    <s v="北京市朝阳区酒仙桥中路24号院1号楼878东区写字楼4层"/>
    <s v="100-499人"/>
    <s v="民营"/>
    <s v="互联网/电子商务"/>
    <n v="25000"/>
    <n v="40000"/>
    <n v="5"/>
    <n v="4"/>
    <n v="1"/>
    <n v="3"/>
    <n v="0"/>
    <n v="0"/>
    <n v="32500"/>
    <x v="2"/>
  </r>
  <r>
    <n v="3"/>
    <s v="数据挖掘工程师"/>
    <m/>
    <s v="职位月薪"/>
    <s v="8000-15000元/月"/>
    <d v="2018-04-08T09:58:42"/>
    <m/>
    <s v="5-10年"/>
    <s v="本科"/>
    <s v="1人"/>
    <s v="职位描述1. 根据项目经理或高级数据挖掘工程师要求独立完成项目的数据搜集和数据处理；2. 能够快速根据项目需要学习并理解行业知识，并能在项目经理或高级数据挖掘工程指导下完成部分数据分析工作；3. 能够使用SAS,SPSS,或R,Python等开源平台根据用户需求定制开发相应的算法；4. 理解数据挖掘模型及预测分析结果，撰写相关分析报告；5. 了解数据仓库及商务智能背景，熟练掌握一类数据展现分析工具，如：Tableau，Cognos等；任职要求1. 信息化管理、数学或统计学专业背景本科以上学历；2. 具有一定的统计学、数据挖掘知识基础，有数据仓库/商业智能项目经验尤佳；3. 精通数据挖掘方法论，熟悉数据挖掘项目过程；4. 熟悉并掌握SAS、SPSS统计分析或数据挖掘工具至少一种； 或具备Python，R等使用开源平台开发算法的经验；5. 有很强的事业心、责任感，良好敬业精神、团队精神与人际沟通能力。"/>
    <s v="上海市普陀区怒江北路399号新曹杨科技大厦802室                                                        查看职位地图"/>
    <s v="20-99人"/>
    <s v="民营"/>
    <s v="计算机软件"/>
    <n v="8000"/>
    <n v="15000"/>
    <n v="5"/>
    <n v="4"/>
    <n v="1"/>
    <n v="2"/>
    <n v="0"/>
    <n v="0"/>
    <n v="11500"/>
    <x v="2"/>
  </r>
  <r>
    <n v="3"/>
    <s v="数据挖掘分析实习生"/>
    <m/>
    <s v="职位月薪"/>
    <s v="2001-4000元/月"/>
    <d v="2018-04-04T09:14:03"/>
    <m/>
    <s v="无经验"/>
    <s v="硕士"/>
    <s v="2人"/>
    <s v="岗位职责：1、用统计、机器学习的方法，结合预测的天气状况，预报未来的天气污染物浓度；2、涉及到数据处理、模型实现、算法选择、模型计算环境部署和模型优化。任职要求：1、了解统计、机器学习；能人用R或Python进行数据分析；2、熟悉常用的统计方法，如假设检验、相关分析、因子分析、聚类分析等3、硕士及以上学历，统计或数学专业优先考虑；4、至少3天以上的时间实习。"/>
    <s v="北京市海淀区创业路8号群英科技园3号楼B1层                                                        查看职位地图"/>
    <s v="100-499人"/>
    <s v="民营"/>
    <s v="计算机软件"/>
    <n v="2001"/>
    <n v="4000"/>
    <n v="0"/>
    <n v="5"/>
    <n v="2"/>
    <n v="3"/>
    <n v="0"/>
    <n v="0"/>
    <n v="3000.5"/>
    <x v="2"/>
  </r>
  <r>
    <n v="3"/>
    <s v="hadoop开发工程师（数据挖掘方向）"/>
    <m/>
    <s v="职位月薪"/>
    <s v="15001-20000元/月"/>
    <d v="2018-04-08T09:58:44"/>
    <m/>
    <s v="1-3年"/>
    <s v="本科"/>
    <s v="1人"/>
    <s v="岗位职责：1. 负责公司hadoop大数据项目管理工作，确保各项目的正常运行；2. 负责各个hadoop大数据项目资源的组织及协调，制定项目管理策略；3. 监督大数据项目管理的实施及程序，定期向公司及客户汇报项目进展及问题任职资格：1. 计算机及相关专业，本科以上学历，2年以上hadoop相关项目开发及管理经验；2. 熟悉hadoop、hive、pathon等大数据平台及算法开发；3. 了解数据挖掘相关知识，熟悉SAS/IBM SPSS/R/Python等主流商业或开源专业数据分析工具或语言；4，责任心强，有团队精神"/>
    <s v="上海市普陀区怒江北路399号新曹杨科技大厦802室                                                        查看职位地图"/>
    <s v="20-99人"/>
    <s v="民营"/>
    <s v="计算机软件"/>
    <n v="15001"/>
    <n v="20000"/>
    <n v="3"/>
    <n v="4"/>
    <n v="1"/>
    <n v="2"/>
    <n v="0"/>
    <n v="0"/>
    <n v="17500.5"/>
    <x v="2"/>
  </r>
  <r>
    <n v="3"/>
    <s v="数据挖掘分析师（数据科学家）"/>
    <s v="五险一金"/>
    <s v="职位月薪"/>
    <s v="25000-35000元/月"/>
    <d v="2018-03-29T13:10:18"/>
    <m/>
    <s v="5-10年"/>
    <s v="硕士"/>
    <s v="1人"/>
    <s v="岗位职责：1. 运用机器学习、统计学习等方法，在公司的大数据平台上对海量数据进行深度数据挖掘；2. 基于业务需求，持续进行数据模型和算法的研究、建模、设计与优化；3. 研究创新方法以突破常规算法的瓶颈；4. 指导团队成员的研究工作；5. 与产品工程师、数据工程师共同完成数据产品的建设；6. 与运营团队一起解决业务问题，发现问题并能有效地对相关算法和预测模型优化。任职要求：1. 硕士或以上学历，计算机、统计、应用数学或相关专业；2. 扎实的理论基础：统计分析、假设检验、概念模型、机器学习、预测模型、自然语言处理等；3. 有5年以上工作经验，具备数据挖掘项目经历，熟悉多种业界数据产品实施方案，亲自实现过算法或预测模型并将该算法或模型投入实际运用，有迭代调优经验；4. 熟悉R、Python或类似功能语言中的一种；5. 熟悉MapReduce、Hive、Spark等计算框架；6. 务实的工作态度，良好的组织和沟通能力，优秀的团队合作精神；7. 热爱学习，善于研究国内外的数据挖掘论文，并能运用到实际工作中。"/>
    <s v="朝外SOHO C座"/>
    <s v="1000-9999人"/>
    <s v="外商独资"/>
    <s v="快速消费品（食品/饮料/烟酒/日化）"/>
    <n v="25000"/>
    <n v="35000"/>
    <n v="5"/>
    <n v="5"/>
    <n v="1"/>
    <n v="5"/>
    <n v="7"/>
    <n v="0"/>
    <n v="30000"/>
    <x v="2"/>
  </r>
  <r>
    <n v="3"/>
    <s v="数据挖掘工程师(职位编号：Skyworth001181)"/>
    <s v="五险一金"/>
    <s v="职位月薪"/>
    <s v="10000-17000元/月"/>
    <s v="0002-01-01 00:00:00"/>
    <m/>
    <s v="1-3年"/>
    <s v="本科"/>
    <s v="1人"/>
    <s v="岗位职责:1.高效按时完成数据挖掘任务。                                                              2.不断迭代算法模型，保证算法模型作用到业务系统到效果提升；按提升百分比考核。                 3.根据业务方运营，产品需求，制定数据挖掘和分析方法，并按时完成。                         4.完成用户画像、推荐、广告业务到核心模型搭建，并依据业务迭代需求不断修正、优化；保证业务功能到实现和效果预估。 任职资格:1、精通C++/Java/scala，有较强的工程能力，熟悉常用算法和数据结构；2、熟悉互联网广告的基础知识与理论（比如拍卖理论，投放决策机制），掌握计算广告或推荐的重要技术点（比如CTR预估，实时竞价和精准投放，用户兴趣建模，查询扩展，协调过滤等）；3、熟悉分类、聚类、特征筛选及降维等常用数据挖掘技术；熟悉常见机器学习技术；熟悉常用推荐算法；4、有页面分析、自然语言处理、用户行为挖掘等经验的优先。"/>
    <s v="北京市海淀区海淀黄庄"/>
    <s v="1000-9999人"/>
    <s v="民营"/>
    <s v="电子技术/半导体/集成电路"/>
    <n v="10000"/>
    <n v="17000"/>
    <n v="3"/>
    <n v="4"/>
    <n v="1"/>
    <n v="5"/>
    <n v="0"/>
    <n v="0"/>
    <n v="13500"/>
    <x v="2"/>
  </r>
  <r>
    <n v="3"/>
    <s v="数据挖掘实习生"/>
    <s v="五险一金"/>
    <s v="职位月薪"/>
    <s v="4001-6000元/月"/>
    <d v="2018-04-05T08:10:55"/>
    <m/>
    <s v="无经验"/>
    <s v="硕士"/>
    <s v="1人"/>
    <s v="岗位职责：1.对互联网结构、非结构化内容进行挖掘，解决业务实际问题；2.根据业务需要，对数据挖掘开源算法进行改进，并进行集成开发；3.参与大规模数据智能挖掘分析系统的架构设计和功能研发。任职要求：1.在校统计或数据挖掘等相关专业研究生；2.熟悉JAVA/Python编程语言和设计模式，熟练使用常用算法和数据结构，具备优良的编码能力；3.熟悉教育大数据，具有实际工程经验者优先。"/>
    <s v="北京市海淀区上地东路1号盈创动力大厦E 座502B"/>
    <s v="100-499人"/>
    <s v="民营"/>
    <s v="互联网/电子商务"/>
    <n v="4001"/>
    <n v="6000"/>
    <n v="0"/>
    <n v="5"/>
    <n v="1"/>
    <n v="3"/>
    <n v="0"/>
    <n v="0"/>
    <n v="5000.5"/>
    <x v="2"/>
  </r>
  <r>
    <n v="3"/>
    <s v="开发部5计算机软件工程师初级数据挖掘"/>
    <s v="五险一金"/>
    <s v="职位月薪"/>
    <s v="8001-10000元/月"/>
    <d v="2018-04-04T07:59:31"/>
    <m/>
    <s v="不限"/>
    <s v="大专"/>
    <s v="18人"/>
    <s v="任职要求：①年龄18-34岁；②具有良好的职业道德，踏实稳重，工作细心，责任心强，良好的沟通、协调能力，有团队协作精神；③热爱计算机，熟悉互联网行业，对软件行业有自己独特的理解；一、岗位要求①应往届大专及以上学历，有较强的学习能力、语言沟通能力；专业不限，对IT软件行业发展看好（优先者，可放低学历）。②有计算机语言基础者优先，如：C语言、Java、.NET、PHP等；二、发展及提升空间Java软件开发工程师、项目经理及项目管理人员。"/>
    <s v="北京市朝阳区高碑店民俗文化园爱家臻品宫二层                                                        查看职位地图"/>
    <s v="100-499人"/>
    <s v="民营"/>
    <s v="计算机软件"/>
    <n v="8001"/>
    <n v="10000"/>
    <n v="1"/>
    <n v="3"/>
    <n v="18"/>
    <n v="3"/>
    <n v="0"/>
    <n v="0"/>
    <n v="9000.5"/>
    <x v="2"/>
  </r>
  <r>
    <n v="3"/>
    <s v="数据挖掘高级经理(038065)"/>
    <s v="弹性工作"/>
    <s v="职位月薪"/>
    <s v="面议"/>
    <s v="0002-01-01 00:00:00"/>
    <m/>
    <s v="3-5年"/>
    <s v="本科"/>
    <s v="1人"/>
    <s v="工作职责：1、负责面向应用场景，以用户行为数据、交易数据挖掘目标人群，为公司决策提供支持；2、利用统计分析、机器学习等方式建立数据模型，针对用户行为建模，为数据营销进行基础支持；3、结合业务进行探索，并建立分析挖掘主题，通过建模对业务数据进行分析挖掘。任职资格:1、本科以上学历，统计、数学、计算机相关专业，三年以上数据挖掘经验；2、熟练使用如sql、hive等数据库工具，精通python或R，熟练掌握统计理论以及机器学习理论，熟悉常用数据挖掘方法：分类、聚类、回归等，有机器学习的实践经验；3、对业务数据分析有较高敏感度和逻辑性，热爱数据分析工作，责任心强，出色的执行和沟通能力，能够承受较大工作压力。更多职位动态，敬请关注微信公众号“京东金融招聘”"/>
    <s v="北京市大兴区经海路亦庄京东总部A座                                                        查看职位地图"/>
    <s v="1000-9999人"/>
    <s v="外商独资"/>
    <s v="互联网/电子商务"/>
    <m/>
    <m/>
    <n v="4"/>
    <n v="4"/>
    <n v="1"/>
    <n v="5"/>
    <n v="7"/>
    <n v="0"/>
    <n v="0"/>
    <x v="2"/>
  </r>
  <r>
    <n v="3"/>
    <s v="数据挖掘工程师"/>
    <s v="五险一金"/>
    <s v="职位月薪"/>
    <s v="15001-20000元/月"/>
    <d v="2018-04-02T19:05:26"/>
    <m/>
    <s v="1-3年"/>
    <s v="本科"/>
    <s v="1人"/>
    <s v="1、处理海量数据，经过数据清洗，建立用户画像；负责公司大数据事业线核心数据挖掘工作，为零售、汽车、广告等传统行业赋能2、从事线上线下采集的数据的挖掘、数据分析方向研发工作，采用合适挖掘算法，针对数据建模，识别用户潜在商业价值和机会；3、评估数据挖掘结果，不断优化，提升转化率；4、人工智能应用，包括但不限于人脸识别、图像识别、语音识别、自然语言处理(NLP)、推荐算法、计算广告算法等.任职资格:-计算机或相关专业本科以上学历-扎实的计算机基础，熟悉C/C++/python开发-2年以上数据挖掘/机器学习研发工作经验-有较强创新能力，乐于接受有挑战性的工作-喜欢数据挖掘方向-有很强的学习能力，有主动性和责任心，能承担压力，团队合作意识强-有hadoop使用经验/机器学习经验者优先"/>
    <s v="北京市海淀区北太平路城建大厦c座3层                                                        查看职位地图"/>
    <s v="100-499人"/>
    <s v="其它"/>
    <s v="IT服务(系统/数据/维护)"/>
    <n v="15001"/>
    <n v="20000"/>
    <n v="3"/>
    <n v="4"/>
    <n v="1"/>
    <n v="3"/>
    <n v="5"/>
    <n v="0"/>
    <n v="17500.5"/>
    <x v="2"/>
  </r>
  <r>
    <n v="3"/>
    <s v="数据挖掘岗"/>
    <s v="五险一金"/>
    <s v="职位月薪"/>
    <s v="面议"/>
    <s v="0002-01-01 00:00:00"/>
    <m/>
    <s v="3-5年"/>
    <s v="本科"/>
    <s v="4人"/>
    <s v="岗位职责：1、负责大数据挖掘算法及人工智能技术的基础研究和技术组件的开发工作，以及数据挖掘工具和算法的研究引入。2、结合卡中心的业务场景开展组合营销、动态规划等领域数据挖掘项目的方案制定、项目实施落地及优化，负责卡中心各业务场景的人工智能技术可行性验证和落地部署。3、负责卡中心战略经营专题分析及其他重点分析工作的开展及落地应用。4、负责数据挖掘产品化项目的架构设计和核心模块设计研发工作，能够带领团队进行技术攻关。任职要求：1、具备3年以上数据挖掘相关工作经验，数学、统计学及计算机等相关专业本科及以上学历。2、熟悉分布式计算框架（hadoop、spark等）及具备相关工作经验。3、熟悉常用机器学习算法（如分类、回归、聚类等）及其原理，具备丰富的机器学习算法应用场景开发项目经验。4、熟练掌握Linux/Hive/SQL，至少掌握Python,Scala,Java,R等一种以上常用数据挖掘编程语言。5、拥有较强的数据洞察能力，数据规划能力、数据分析能力、项目管理能力、逻辑思维能力、问题解决能力、业务敏感度和沟通表达能力。满足以下任一条件者优先考虑：1、对机器学习、深度学习、迁移学习、强化学习、自然语言处理、图像识别和语音识别中的任一领域有深入理解。2、3年及以上大型金融及互联网领域的数据挖掘项目开发及实施经验（分类器，推荐系统，NLP模型等）。"/>
    <s v="罗湖区笋岗路中民时代广场"/>
    <s v="1000-9999人"/>
    <s v="国企"/>
    <s v="银行"/>
    <m/>
    <m/>
    <n v="4"/>
    <n v="4"/>
    <n v="4"/>
    <n v="5"/>
    <n v="6"/>
    <n v="0"/>
    <n v="0"/>
    <x v="2"/>
  </r>
  <r>
    <n v="3"/>
    <s v="咨询顾问-数据挖掘方向"/>
    <s v="五险一金"/>
    <s v="职位月薪"/>
    <s v="6000-12000元/月"/>
    <d v="2018-04-07T22:10:07"/>
    <m/>
    <s v="1-3年"/>
    <s v="硕士"/>
    <s v="2人"/>
    <s v="职责描述：1.利用数据挖掘/统计学习的理论和方法解决实际问题。 ?2.根据自己对行业，以及公司业务的了解，独自承担模块化分析任务，并形成分析报告；3.相关分析方向包括但不限于：用户行为分析、业务逻辑相关以及竞争环境相关；4.根据业务逻辑变化，设计相应分析模型并支持业务分析工作开展；5.参与企业状况调研与诊断，汇总调研记录，负责调研报告具体模块撰写；6.在项目经理的指导下，完成某个业务单元和咨询模块的规划及咨询策略的制定与落地；7. 关注某一特定行业的发展动态，研究行业内企业动向、业务发展、竞争态势等；8.根据项目总监与项目经理的安排，完成其他事项。任职要求：1.本科以上学历，数学，统计学等相关专业毕业，有行业建模经验，；2.精通统计学，数据挖掘技术，尤其是回归模型、决策树模型等；3.精通SPSS等各类型数据分析工具，能制作专业分析报告；4.具有良好的逻辑分析能力、沟通能力和文字表达能力；擅长分析问题，5.对咨询行业有较高热情，喜欢不断进取、富有挑战的工作氛围，具备良好的团队合作意识和客户服务意识；?6.能适应不定期加班和短期出差；7、有能源或互联网某一行业实际数据挖掘项目经验者优先。"/>
    <s v="上海市长宁区中山西路1055号SOHO中山广场A座910室                                                        查看职位地图"/>
    <s v="20-99人"/>
    <s v="民营"/>
    <s v="专业服务/咨询(财会/法律/人力资源等)"/>
    <n v="6000"/>
    <n v="12000"/>
    <n v="3"/>
    <n v="5"/>
    <n v="2"/>
    <n v="2"/>
    <n v="0"/>
    <n v="0"/>
    <n v="9000"/>
    <x v="2"/>
  </r>
  <r>
    <n v="3"/>
    <s v="数据挖掘工程师"/>
    <m/>
    <s v="职位月薪"/>
    <s v="15001-20000元/月"/>
    <s v="0002-01-01 00:00:00"/>
    <m/>
    <s v="3-5年"/>
    <s v="本科"/>
    <s v="1人"/>
    <s v="岗位职责：【岗位职责】:  1.与业务、分析、实时计算等团队合作，支持从需求剖析、框架设计、分析挖掘、数据可视化到结果评估优化的完整项目流程；  2.基于海量用户行为数据和其他数据，分析和研究数据与实际业务的关联关系，开发设计可扩展的机器学习算法，挖掘用户属性和行为特征，并以实际业务应用为导向进行应用创新；  3.深入理解物流的业务模型和未来趋势，从对产品、业务和商业的分析挖掘中寻找数据商业价值点，从整体的角度寻找数据中的商业价值和机会；  4、搭建数据管理平台，数据流的维护和优化；  任职要求：1.数学、应用数学、统计学、计量经济学、计算机等专业本科以上教育背景；3年以上数据挖掘相关工作经验；参与过完整的数据采集、整理、分析、建模、挖掘工作；  2.有机器学习、数据挖掘、统计分析、推荐等算法相关的项目经验，深刻理解常用的概率统计、机器学习算法；  3.对产品、业务和商业逻辑敏感，具备良好的逻辑分析能力，较强的独立思考和解决问题的能力，面对模糊的业务场景，能够理清思路，提出清晰解决方案；  4.具备较强的项目管理、人际沟通能力，有较强的执行能力；  5.熟练使用R语言、python、java等其中一种工程化语言，具有一定的数据获取及加工能力；  6.有分布式计算、MR算法开发经验优先；  7、熟练使?用Hadoop、HIVE、Spark、ElasticSearch  等常?用?工具者优先  8、熟悉Highchart、eChart、Google  Fusion Table等数据分析常用组件并有开发数据可视化组件的经验  9.积极创新，有开拓精神，乐于面对挑战，负责敬业，优秀的团队合作精神；诚实，  勤奋， 严谨。 【薪资面议】"/>
    <s v="上海市闵行区"/>
    <s v="1000-9999人"/>
    <s v="民营"/>
    <s v="房地产/建筑/建材/工程"/>
    <n v="15001"/>
    <n v="20000"/>
    <n v="4"/>
    <n v="4"/>
    <n v="1"/>
    <n v="5"/>
    <n v="0"/>
    <n v="0"/>
    <n v="17500.5"/>
    <x v="2"/>
  </r>
  <r>
    <n v="3"/>
    <s v="数据挖掘分析（SH）"/>
    <m/>
    <s v="职位月薪"/>
    <s v="15000-30000元/月"/>
    <d v="2018-04-08T11:25:13"/>
    <m/>
    <s v="3-5年"/>
    <s v="本科"/>
    <s v="2人"/>
    <s v="负责运用数据分析方法和数据挖掘技术对运维数据进行探索和分析；开展数据挖掘分析模型、方法、工具等方面的研究和应用推广等工作相关要求：（1）大学本科及以上学历,计算机及相关专业；（2）3年以上数据分析经验，熟练使用SQL语言，熟悉数据建设、数据分析的一般流程、常用方法和数据分析项目实践经验，至少熟练使用一种数据分析软件；（3）熟练掌握数据挖掘相关算法，熟练构建和优化数据挖掘模型，进行数据算法研究和改进；（4）熟练使用sas数据分析软件、精通Linux操作系统、python开发者优先考虑；（5）具备较强的独立工作能力，积极的工作态度和良好的团队合作精神，能够承担较大的工作压力，工作细致和耐心。备注：简历报名。统一采取网上报名方式。报名截止时间为2018年6月30日，根据报名情况分批考试录用。请应聘者注册并登录我行人才招聘官方网站（job.icbc.com.cn），进入&amp;ldquo;社会招聘&amp;rdquo;栏目查阅&amp;ldquo;数据中心（上海）&amp;rdquo;招聘信息，在线填写个人简历，完成职位申请。除在官网报名外，不接受其他形式报名。"/>
    <s v="上海嘉定区汇旺东路398号 ；上海市杨高北路2005号(台南西路80号)                                                        查看职位地图"/>
    <s v="1000-9999人"/>
    <s v="国企"/>
    <s v="银行"/>
    <n v="15000"/>
    <n v="30000"/>
    <n v="4"/>
    <n v="4"/>
    <n v="2"/>
    <n v="5"/>
    <n v="6"/>
    <n v="0"/>
    <n v="22500"/>
    <x v="2"/>
  </r>
  <r>
    <n v="3"/>
    <s v="数据挖掘工程师"/>
    <s v="创业公司"/>
    <s v="职位月薪"/>
    <s v="15000-25000元/月"/>
    <d v="2018-03-21T18:19:40"/>
    <m/>
    <s v="不限"/>
    <s v="本科"/>
    <s v="10人"/>
    <s v="岗位职责：1.基于三维家设计数据、订单数据、用户数据、日志行为数据等构建数据中间层，为数据分析、数据挖掘、推荐等数据应用场景提供优质的基础数据；2.深度挖掘数据价值，构建用户画像，挖掘用户使用行为特征，用户喜好，流失行为，粘性用户行为，为业务、产品决策提供数据依据。职位要求：1. 扎实的计算机学科基础；2. 有数据仓库和数据建模工作经验，良好的业务理解能力和模型抽象能力；3. 有海量大数据平台使用经验，熟悉hadoop、hive、spark等平台优先考虑；4. 熟悉机器学习/自然语言处理/数据挖掘/深度学习中至少一个领域的原理与算法，并且能够建模解决业务问题；5. 具有良好的沟通和团队协作能力，对业务有良好的理解能力和敏锐度。"/>
    <s v="广州天河软件园管委会软件路15号F栋902                                                        查看职位地图"/>
    <s v="100-499人"/>
    <s v="民营"/>
    <s v="IT服务(系统/数据/维护)"/>
    <n v="15000"/>
    <n v="25000"/>
    <n v="1"/>
    <n v="4"/>
    <n v="10"/>
    <n v="3"/>
    <n v="0"/>
    <n v="0"/>
    <n v="20000"/>
    <x v="2"/>
  </r>
  <r>
    <n v="3"/>
    <s v="数据挖掘工程师"/>
    <s v="创业公司"/>
    <s v="职位月薪"/>
    <s v="6001-8000元/月"/>
    <d v="2018-04-02T09:52:11"/>
    <m/>
    <s v="不限"/>
    <s v="不限"/>
    <s v="1人"/>
    <s v="岗位职责1、根据公司需要，在各大网站发布职位信息。2、调查公司所需人才的外部人力资源存量与分布状况，并进行有效分析，对招聘渠道实施规划、维护、拓展，保证人才层次丰富、质量高，确保招聘渠道能有效满足公司的用人需求。3、搜集简历，对简历进行分类、筛选，汇总。4、负责招聘广告的撰写，招聘网站的维护和更新，以及招聘网站的信息沟通。5、总结招聘工作中存在的问题，提出优化招聘制度和流程的合理化建议，完成招聘分析报告。6、负责建立企业人才储备库，做好简历管理与信息保密工作。任职资格：1、财务，会计，经济等相关专业大专及以上学历；2、熟悉现金管理及银行结算，财务软件操作；3、熟练运用用友办公自动化软件及相关财务软件；4、掌握基本财务知识，熟悉财务管理制度。福利情况：1、创业公司晋升速度快晋升通道清晰畅通，具体看能力（晋级快）2、创业公司待处理事务多，锻炼全面，可以快速学习提升自己（个人提升快）3、周末双休4、住宿补贴（房租自己出500剩下的公司补）5、入职就上五险一金（五险一金）6、扫地僧谈话机会 （几位老板话痨）7、绩效奖（能者多得！！！）8、6000底薪职能类别：统计员 财务助理/文员 ?数据统计员 数据挖掘师 数据采集关键字：出纳员 财务会计助理 财务审计税务 会计助理 会计文员 统计员"/>
    <s v="北京市朝阳区安定路39号1幢11层1108B室"/>
    <s v="20-99人"/>
    <s v="民营"/>
    <s v="互联网/电子商务"/>
    <n v="6001"/>
    <n v="8000"/>
    <n v="1"/>
    <n v="2"/>
    <n v="1"/>
    <n v="2"/>
    <n v="0"/>
    <n v="0"/>
    <n v="7000.5"/>
    <x v="2"/>
  </r>
  <r>
    <n v="3"/>
    <s v="软件研发工程师（数据挖掘方向）"/>
    <m/>
    <s v="职位月薪"/>
    <s v="6000-12000元/月"/>
    <d v="2018-04-03T14:58:16"/>
    <m/>
    <s v="3-5年"/>
    <s v="本科"/>
    <s v="4人"/>
    <s v="岗位职责：1、参与项目需求分析、软件架构设计；2、实时跟踪数据分析算法；3、实现各类数据挖掘算法，并投入使用；4、能够根据软件实际运行情况做算法优化。任职要求：1、计算机相关专业，本科及以上学历。3年以上相关工作经验；2、精通Python、熟练掌握Java或C++中的一种开发语言，有丰富的数据挖掘系统编程经验；3、对聚类、分类算法有较深的研究，能够根据业务需求选择合适的算法进行实现；4、熟悉OpenMP或类似并行计算开发框架，有实际项目经验者优先；5、熟悉Hadoop或Spark生态产品，熟悉Tensorflow或caffe开发框架；6、熟练掌握Linux系统；7、具备机器学习、深度学习和增强学习相关领域知识，有实际项目开发经验者优先；8、具备团队合作精神，积极的工作态度和较强的责任心，良好的沟通能力。"/>
    <s v="北京市海淀区北四环中路211号"/>
    <s v="1000-9999人"/>
    <s v="事业单位"/>
    <s v="计算机软件"/>
    <n v="6000"/>
    <n v="12000"/>
    <n v="4"/>
    <n v="4"/>
    <n v="4"/>
    <n v="5"/>
    <n v="9"/>
    <n v="0"/>
    <n v="9000"/>
    <x v="2"/>
  </r>
  <r>
    <n v="3"/>
    <s v="数据挖掘技术经理"/>
    <s v="五险一金"/>
    <s v="职位月薪"/>
    <s v="30000-50000元/月"/>
    <d v="2018-04-04T23:40:12"/>
    <m/>
    <s v="3-5年"/>
    <s v="本科"/>
    <s v="2人"/>
    <s v="岗位职责：1、模型应用。通过机器学习算法、统计模型盘活存量客户，实现存量客户价值经营、贷中风险控制等，为业务创造价值。 2、洞察业务。通过对数据的敏锐洞察，深入挖掘客户潜在价值和需求，推动公司业务发展。 3、决策支持。为公司各业务部门提供贷中的数据支持。 4、体系建设。参与数据挖掘体系建设，为客户价值经营提供便捷的工具和系统支持。 5、项目支持。为公司的风险政策分析、风险定价、客户挽留、市场营销策略等重点项目提供支持。 6、团队管理。协助团队负责人管理团队。任职要求：1、硕士学历，数理统计、计算机等专业优先（优秀本科生可考虑）。 2、熟悉主流的统计模型、机器学习算法，并且有过项目实践者优先，了解深度学习更佳。 3、3年以上工作经验，含2年以上消费信贷行业数据分析经验,有一定管理团队经验者优先。 4、精通一门编程语言，熟悉运用SAS、SQL或Python更佳。 5、逻辑严谨，具备一定的数据分析能力与执行力，沟通能力良好，愿意理解业务场景。"/>
    <s v="深圳市南山区高新园迈科龙大厦1301A                                                        查看职位地图"/>
    <s v="100-499人"/>
    <s v="上市公司"/>
    <s v="IT服务(系统/数据/维护)"/>
    <n v="30000"/>
    <n v="50000"/>
    <n v="4"/>
    <n v="4"/>
    <n v="2"/>
    <n v="3"/>
    <n v="2"/>
    <n v="0"/>
    <n v="40000"/>
    <x v="2"/>
  </r>
  <r>
    <n v="3"/>
    <s v="数据挖掘工程师"/>
    <s v="五险一金"/>
    <s v="职位月薪"/>
    <s v="15000-25000元/月"/>
    <d v="2018-04-04T11:11:10"/>
    <m/>
    <s v="1-3年"/>
    <s v="本科"/>
    <s v="1人"/>
    <s v="岗位职责：1、负责风控流程相关的数据分析，参与反欺诈模型、信用评分模型和风险定价模型的建立、测试与优化；2、参与底层数据分析、数据挖掘常用工具、函数的编写和开发；3、完成文档撰写、整理；跟进数据模型的开发、测试与实施。任职资格：1、本科以上学历，1年以上数据挖掘经验，2年以上数据分析经验；2、熟悉主流的机器学习、数据挖掘算法，了解相关前沿技术；3、精通R语言；熟练操作数据库；有大规模数据处理、数据挖掘经验者优先；4、对商业和业务逻辑敏感，具备优秀的数据分析能力，良好的跨团队的沟通能力。核心工作内容：负责数据挖掘处理分析并建立反欺诈风险定价模型。"/>
    <s v="（深圳分公司）深圳市南山区乌石头路8号天明科技大厦11楼                                                        查看职位地图"/>
    <s v="1000-9999人"/>
    <s v="民营"/>
    <s v="互联网/电子商务"/>
    <n v="15000"/>
    <n v="25000"/>
    <n v="3"/>
    <n v="4"/>
    <n v="1"/>
    <n v="5"/>
    <n v="0"/>
    <n v="0"/>
    <n v="20000"/>
    <x v="2"/>
  </r>
  <r>
    <n v="3"/>
    <s v="数据挖掘技术经理"/>
    <s v="五险一金"/>
    <s v="职位月薪"/>
    <s v="30000-50000元/月"/>
    <d v="2018-04-04T23:40:21"/>
    <m/>
    <s v="3-5年"/>
    <s v="本科"/>
    <s v="2人"/>
    <s v="岗位职责：1、模型应用。通过机器学习算法、统计模型盘活存量客户，实现存量客户价值经营、贷中风险控制等，为业务创造价值。 2、洞察业务。通过对数据的敏锐洞察，深入挖掘客户潜在价值和需求，推动公司业务发展。 3、决策支持。为公司各业务部门提供贷中的数据支持。 4、体系建设。参与数据挖掘体系建设，为客户价值经营提供便捷的工具和系统支持。 5、项目支持。为公司的风险政策分析、风险定价、客户挽留、市场营销策略等重点项目提供支持。 6、团队管理。协助团队负责人管理团队。任职要求：1、硕士学历，数理统计、计算机等专业优先（优秀本科生可考虑）。 2、熟悉主流的统计模型、机器学习算法，并且有过项目实践者优先，了解深度学习更佳。 3、3年以上工作经验，含2年以上消费信贷行业数据分析经验,有一定管理团队经验者优先。 4、精通一门编程语言，熟悉运用SAS、SQL或Python更佳。 5、逻辑严谨，具备一定的数据分析能力与执行力，沟通能力良好，愿意理解业务场景。"/>
    <s v="北京市朝阳区光华路9号SOHO                                                        查看职位地图"/>
    <s v="100-499人"/>
    <s v="上市公司"/>
    <s v="IT服务(系统/数据/维护)"/>
    <n v="30000"/>
    <n v="50000"/>
    <n v="4"/>
    <n v="4"/>
    <n v="2"/>
    <n v="3"/>
    <n v="2"/>
    <n v="0"/>
    <n v="40000"/>
    <x v="2"/>
  </r>
  <r>
    <n v="3"/>
    <s v="数据挖掘工程师"/>
    <s v="五险一金"/>
    <s v="职位月薪"/>
    <s v="15000-25000元/月"/>
    <d v="2018-03-30T17:59:31"/>
    <m/>
    <s v="5-10年"/>
    <s v="本科"/>
    <s v="1人"/>
    <s v="岗位职责：1、运用数据挖掘、统计学的理论和方法，深入分析和挖掘我爱我家房源、客户、经纪人等数据，为官网/APP等大数据应用提供数据产品服务；2、负责数据产品的设计、研发，及相应的数据建模、数据处理等相关工作。任职要求：1、本科及以上学历，计算机、数学、统计学相关专业，工作经验3-5年，1年以上数据建模、机器学习、数据挖掘工作经验；2、至少精通一门编程语言，熟练使用常用算法和数据结构；3、熟练使用Excel、SPSS、R等数据分析工具；4、熟悉数据挖掘相关算法(决策树、SVM、聚类、逻辑回归、贝叶斯等)，有扎实的基本功和良好的逻辑思维能力；5、对数据敏感，有强烈的好奇心，喜欢从数据中挖掘价值，具备良好的沟通能力；6、有房地产、互联网等领域数据挖掘、分析建模相关经验优先。"/>
    <s v="北京市朝阳区朝来科技园区二期创远路36号院8号楼                                                        查看职位地图"/>
    <s v="10000人以上"/>
    <s v="民营"/>
    <s v="房地产/建筑/建材/工程"/>
    <n v="15000"/>
    <n v="25000"/>
    <n v="5"/>
    <n v="4"/>
    <n v="1"/>
    <n v="6"/>
    <n v="0"/>
    <n v="0"/>
    <n v="20000"/>
    <x v="2"/>
  </r>
  <r>
    <n v="3"/>
    <s v="数据挖掘技术经理"/>
    <s v="五险一金"/>
    <s v="职位月薪"/>
    <s v="30000-50000元/月"/>
    <d v="2018-04-04T23:40:17"/>
    <m/>
    <s v="3-5年"/>
    <s v="本科"/>
    <s v="2人"/>
    <s v="岗位职责：1、模型应用。通过机器学习算法、统计模型盘活存量客户，实现存量客户价值经营、贷中风险控制等，为业务创造价值。 2、洞察业务。通过对数据的敏锐洞察，深入挖掘客户潜在价值和需求，推动公司业务发展。 3、决策支持。为公司各业务部门提供贷中的数据支持。 4、体系建设。参与数据挖掘体系建设，为客户价值经营提供便捷的工具和系统支持。 5、项目支持。为公司的风险政策分析、风险定价、客户挽留、市场营销策略等重点项目提供支持。 6、团队管理。协助团队负责人管理团队。任职要求：1、硕士学历，数理统计、计算机等专业优先（优秀本科生可考虑）。 2、熟悉主流的统计模型、机器学习算法，并且有过项目实践者优先，了解深度学习更佳。 3、3年以上工作经验，含2年以上消费信贷行业数据分析经验,有一定管理团队经验者优先。 4、精通一门编程语言，熟悉运用SAS、SQL或Python更佳。 5、逻辑严谨，具备一定的数据分析能力与执行力，沟通能力良好，愿意理解业务场景。"/>
    <s v="上海市浦东新区                                                        查看职位地图"/>
    <s v="100-499人"/>
    <s v="上市公司"/>
    <s v="IT服务(系统/数据/维护)"/>
    <n v="30000"/>
    <n v="50000"/>
    <n v="4"/>
    <n v="4"/>
    <n v="2"/>
    <n v="3"/>
    <n v="2"/>
    <n v="0"/>
    <n v="40000"/>
    <x v="2"/>
  </r>
  <r>
    <n v="3"/>
    <s v="高级游戏数据挖掘(职位编号：youzu002450)"/>
    <s v="年底双薪"/>
    <s v="职位月薪"/>
    <s v="15000-23000元/月"/>
    <d v="2018-02-23T11:00:05"/>
    <m/>
    <s v="1-3年"/>
    <s v="本科"/>
    <s v="1人"/>
    <s v="岗位职责:1、构建并完善游戏项目运营数据分析体系，并负责日常游戏相关业务的数据整理、统计、分析，撰写和汇总分析报告；2、针对游戏项目进行专项数据分析，包括并不限于用户价值、流失、游戏生态、活动版本分析、用户画像分析、用户付费行为分析，为运营决策、产品方向提供数据支持；3、研究游戏的用户精细化运营，能够使用R、Python等数据分析编程语言根据业务需求定制开发相应的算法；4、理解数据挖掘模型及预测分析结果，撰写相关分析报告；5、了解数据仓库及商务智能背景，熟练掌握一类数据可视化工具；6、沉淀分析思路与框架，提炼数据产品需求，数据技术与开发团队协作进行数据建模工作，推动完善游戏精准化数据运营分析体系。任职资格:1、2年或以上工作经验，至少1年或以上从事数据分析工作，对数据分析感兴趣；2、拥有手游完整项目数据分析经验，有丰富的跨团队、部门的项目资源整合能力，能够独立开展研究项目；3、理工科专业背景，硕士及以上学历，计算机或统计学相关专业硕士及以上学历尤佳；4、有数据科学、机器学习与数据挖掘基础知识尤佳；5、精通Python、R等数据分析编程语言；6、具备良好的逻辑思考和分析能力、对数据敏感，熟悉数据收集、数据分析、数据建模和数据挖掘方法；7、有很强的事业心、责任感，良好敬业精神、团队精神与人际沟通能力。"/>
    <s v="上海市徐汇区宜山路711号2号楼游族大厦                                                        查看职位地图"/>
    <s v="1000-9999人"/>
    <s v="上市公司"/>
    <s v="互联网/电子商务"/>
    <n v="15000"/>
    <n v="23000"/>
    <n v="3"/>
    <n v="4"/>
    <n v="1"/>
    <n v="5"/>
    <n v="2"/>
    <n v="0"/>
    <n v="19000"/>
    <x v="2"/>
  </r>
  <r>
    <n v="3"/>
    <s v="数据挖掘技术经理"/>
    <s v="节日福利"/>
    <s v="职位月薪"/>
    <s v="30000-50000元/月"/>
    <d v="2017-11-30T21:11:24"/>
    <m/>
    <s v="3-5年"/>
    <s v="本科"/>
    <s v="2人"/>
    <s v="岗位职责：1、模型应用。通过机器学习算法、统计模型盘活存量客户，实现存量客户价值经营、贷中风险控制等，为业务创造价值。 2、洞察业务。通过对数据的敏锐洞察，深入挖掘客户潜在价值和需求，推动公司业务发展。 3、决策支持。为公司各业务部门提供贷中的数据支持。 4、体系建设。参与数据挖掘体系建设，为客户价值经营提供便捷的工具和系统支持。 5、项目支持。为公司的风险政策分析、风险定价、客户挽留、市场营销策略等重点项目提供支持。 6、团队管理。协助团队负责人管理团队。任职要求：1、硕士学历，数理统计、计算机等专业优先（优秀本科生可考虑）。 2、熟悉主流的统计模型、机器学习算法，并且有过项目实践者优先，了解深度学习更佳。 3、3年以上工作经验，含2年以上消费信贷行业数据分析经验,有一定管理团队经验者优先。 4、精通一门编程语言，熟悉运用SAS、SQL或Python更佳。 5、逻辑严谨，具备一定的数据分析能力与执行力，沟通能力良好，愿意理解业务场景。"/>
    <s v="广州市越秀区东风中路东照大厦                                                        查看职位地图"/>
    <s v="100-499人"/>
    <s v="上市公司"/>
    <s v="IT服务(系统/数据/维护)"/>
    <n v="30000"/>
    <n v="50000"/>
    <n v="4"/>
    <n v="4"/>
    <n v="2"/>
    <n v="3"/>
    <n v="2"/>
    <n v="0"/>
    <n v="40000"/>
    <x v="2"/>
  </r>
  <r>
    <n v="3"/>
    <s v="数据挖掘工程师(职位编号：youzu000433)"/>
    <s v="五险一金"/>
    <s v="职位月薪"/>
    <s v="15000-20000元/月"/>
    <d v="2018-02-23T11:00:20"/>
    <m/>
    <s v="3-5年"/>
    <s v="本科"/>
    <s v="3人"/>
    <s v="工作职责1、对部门日志数据进行清理、整合；2、对各种数据进行分析有洞察力的分析；3、针对既定商业目标进行建模；4、协助大数据工程师进行产品化。任职资格1、数据分析工作经验3年及以上，有丰富数据建模经验，包括分类、推荐、预测、文本分类等；2、有数据ETL实现能力及较强的coding能力，掌握R或是Python（统计包）等统计工具，熟练掌握SQL，熟悉linux/shell基本功能；3、有hive使用经验优先，有技术BI、大数据相关工作经验优先，对spark mllib 有了解优先；4、具备良好的数据和商业敏感度、优秀的逻辑思维能力，乐于从纷繁的数据中寻找业务规律，较好的商业洞察力。"/>
    <s v="上海市徐汇区宜山路711号华鑫中心2号楼游族大厦                                                        查看职位地图"/>
    <s v="1000-9999人"/>
    <s v="上市公司"/>
    <s v="互联网/电子商务"/>
    <n v="15000"/>
    <n v="20000"/>
    <n v="4"/>
    <n v="4"/>
    <n v="3"/>
    <n v="5"/>
    <n v="2"/>
    <n v="0"/>
    <n v="17500"/>
    <x v="2"/>
  </r>
  <r>
    <n v="3"/>
    <s v="数据挖掘工程师/模型算法工程师-北京-00064"/>
    <s v="节日福利"/>
    <s v="职位月薪"/>
    <s v="20001-30000元/月"/>
    <d v="2018-04-04T10:36:07"/>
    <m/>
    <s v="3-5年"/>
    <s v="本科"/>
    <s v="2人"/>
    <s v="岗位职责：1. 建立和优化金融数据挖掘模型，基于业务应用场景搭建数据模型框架和模型算法实现；2. 金融行业指标体系的定义和构建，KPI报表系统的优化；3. 金融相关业务数据分析，重点实验分析；4. 数据反馈体系的建立与优化；任职要求：1.掌握R或Python语言，能独立完成程序编写和二次开发工作；工作经验5年以上，R或Python语言开发2年以上。2.扎实的的数据结构，算法基础，了解常用的数据挖掘、机器学习方法。3.具有统计及数据分析能力，熟练使用SQL和java语言，熟练使用Python或R语言；4.有一定的数据处理经验，有大规模数据处理经验者优先；5.熟悉金融函数优先;6.能熟练阅读中文、英文技术文档7.具备优秀的学习能力，工作踏实、细心，品德良好，责任心强；8.具备较强的沟通能力、协调能力和团队合作能力，稳定的抗压能力；"/>
    <s v="北京市海淀区西直门北大街甲43号金运大厦B座12层                                                        查看职位地图"/>
    <s v="100-499人"/>
    <s v="上市公司"/>
    <s v="计算机软件"/>
    <n v="20001"/>
    <n v="30000"/>
    <n v="4"/>
    <n v="4"/>
    <n v="2"/>
    <n v="3"/>
    <n v="2"/>
    <n v="0"/>
    <n v="25000.5"/>
    <x v="2"/>
  </r>
  <r>
    <n v="3"/>
    <s v="25925-数据挖掘工程师（深圳）(职位编号：38750)"/>
    <m/>
    <s v="职位月薪"/>
    <s v="面议"/>
    <s v="0002-01-01 00:00:00"/>
    <m/>
    <s v="无经验"/>
    <m/>
    <s v="若干"/>
    <s v="工作职责：负责移动互联网产品的运营数据分析体系搭建；负责事业群决策或市场数据模型、平台、产品的规划建设；参与构建各种分析模型，跟踪和分析运营数据，发现潜在的缺陷与机会，为业务决策提供数据支撑，并推进落地。工作要求：熟悉数据仓库和数据建模的相关技术细节，熟悉SQL/Hadoop/Hive等大数据分析工具； 2年以上数据处理、分析相关项目经验；参与过完整的数据采集、数据清洗、分析和建模工作者优先； 有的Spark Storm等主流的大数据计算组件有开发和使用经验者优先； 良好的沟通能力、逻辑分析能力，善于总结，能抓住问题的重点； 良好的团队合作精神。"/>
    <m/>
    <s v="10000人以上"/>
    <s v="民营"/>
    <s v="IT服务(系统/数据/维护)"/>
    <m/>
    <m/>
    <n v="0"/>
    <n v="6"/>
    <m/>
    <n v="6"/>
    <n v="0"/>
    <n v="0"/>
    <n v="0"/>
    <x v="2"/>
  </r>
  <r>
    <n v="3"/>
    <s v="数据挖掘建模分析/机器学习实习生"/>
    <s v="交通补助"/>
    <s v="职位月薪"/>
    <s v="3000-4000元/月"/>
    <s v="0002-01-01 00:00:00"/>
    <m/>
    <s v="不限"/>
    <s v="本科"/>
    <s v="10人"/>
    <s v="岗位职责：为银行、信用卡中心、互联网金融、消费金融等各业务条线提供基础数据挖掘模型及分析专题，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练掌握金融行业特别是银行相关业务知识"/>
    <s v="广东深圳市南山区或广州市天河区"/>
    <s v="1000-9999人"/>
    <s v="上市公司"/>
    <s v="计算机软件"/>
    <n v="3000"/>
    <n v="4000"/>
    <n v="1"/>
    <n v="4"/>
    <n v="10"/>
    <n v="5"/>
    <n v="2"/>
    <n v="0"/>
    <n v="3500"/>
    <x v="2"/>
  </r>
  <r>
    <n v="3"/>
    <s v="数据挖掘实习生"/>
    <m/>
    <s v="职位月薪"/>
    <s v="2001-4000元/月"/>
    <d v="2018-02-13T17:28:46"/>
    <m/>
    <s v="不限"/>
    <s v="本科"/>
    <s v="6人"/>
    <s v="工作职责:1. 收集整理数据，根据业务需求整理文件资料归档，2. 熟悉web开发流程，熟练使用html、javascript等语言开发web应用3. 能熟练使用php、java或python等主流开发语言读写Excel等文件4. 熟悉mysql、oracle等主流数据库开发职责要求:1. 计算机软件编程相关背景。2. 有互联网数据建模分析经验者优先。3. 掌握php、java、python等主流语言的一种。4. 熟练使用SQL、熟悉mysql、oracle等其中一种主流数据库。"/>
    <s v="北京朝阳区建国路81号华贸中心1号楼21层、11层、12层                                                        查看职位地图"/>
    <s v="500-999人"/>
    <s v="民营"/>
    <s v="跨领域经营"/>
    <n v="2001"/>
    <n v="4000"/>
    <n v="1"/>
    <n v="4"/>
    <n v="6"/>
    <n v="4"/>
    <n v="0"/>
    <n v="0"/>
    <n v="3000.5"/>
    <x v="2"/>
  </r>
  <r>
    <n v="3"/>
    <s v="数据挖掘分析师"/>
    <m/>
    <s v="职位月薪"/>
    <s v="15000-25000元/月"/>
    <s v="0002-01-01 00:00:00"/>
    <m/>
    <s v="3-5年"/>
    <s v="博士"/>
    <s v="1人"/>
    <s v="岗位职责：1、基于Tensorflow、PaddlePaddle、Mahout、SparkMllib等主流框架，面向推荐、用户画像等场景的策略和算法研发；2、全流程参与特征工程、数据建模、模型训练、模型测试、模型应用Pipeline；3、负责视觉等环境感知传感器相关功能算法的研究、验证、实现和优化；任职要求：1、博士学位，深度学习、计算机视觉识别、计算机等专业方向；2、3年以上深度学习技术经验；3、熟练掌握C/C++/Matlab等常用编程语言；4、熟悉OpenCV，有立体视觉、三维重建、SLAM或目标跟踪/检测等相关项目经验者优先；5、熟悉物体（行人、车辆、人脸、通用目标）检测、跟踪与识别算法；6、熟悉图像理解（分类、分割等）、视频分析算法；7、熟悉cnn，rcnn，frcnn，boost，svm其中至少一种；8、熟练掌握C/C++/Python/Matlab语言，9、精通Caffe、MxNet、Tensorflow、Cuda-convnet、Torch等任一种深度学习开源框架者优先；10、熟练阅读相关英文论文和专利，并能快速编程实现；11、有Linux、ROS、CUDA及FPGA开发经验者优先。"/>
    <s v="北京市海淀区苏州街16号(神州数码大厦)                                                        查看职位地图"/>
    <s v="100-499人"/>
    <s v="股份制企业"/>
    <s v="IT服务(系统/数据/维护)"/>
    <n v="15000"/>
    <n v="25000"/>
    <n v="4"/>
    <n v="6"/>
    <n v="1"/>
    <n v="3"/>
    <n v="4"/>
    <n v="0"/>
    <n v="20000"/>
    <x v="2"/>
  </r>
  <r>
    <n v="3"/>
    <s v="数据建模师/数据挖掘工程师"/>
    <m/>
    <s v="职位月薪"/>
    <s v="6000-12000元/月"/>
    <d v="2017-09-28T09:43:30"/>
    <m/>
    <s v="1-3年"/>
    <s v="本科"/>
    <s v="2人"/>
    <s v="岗位职责：1、负责数据采集、数据预处理；2、根据公司业务领域需求进行分析，设计建模方向；3、负责数据分析和建模项目的业务需求和技术实现；4、负责模型和分层等数据产品监控、优化等；5、负责数据模型等数据产品的策略分析和报告等事宜；6、完成领导交办的其他工作。任职要求：1、本科及以上学历，数学、统计学、保险精算等相关专业；2、熟练掌握SQL语句；了解Oracle、mysql、DB2等至少一种数据库；3、有大数据相关知识，熟悉R、SAS、python操作者优先；4、熟悉神经网络、随机森林、聚类、贝叶斯等数据挖掘算法，有数据挖掘的项目经验者优先；5、优秀的团队合作精神及较强的沟通能力。"/>
    <s v="北京市"/>
    <s v="1000-9999人"/>
    <s v="股份制企业"/>
    <s v="计算机软件"/>
    <n v="6000"/>
    <n v="12000"/>
    <n v="3"/>
    <n v="4"/>
    <n v="2"/>
    <n v="5"/>
    <n v="4"/>
    <n v="0"/>
    <n v="9000"/>
    <x v="2"/>
  </r>
  <r>
    <n v="3"/>
    <s v="机器学习数据挖掘讲师"/>
    <s v="每年多次调薪"/>
    <s v="职位月薪"/>
    <s v="30001-50000元/月"/>
    <d v="2018-04-06T08:10:54"/>
    <m/>
    <s v="1-3年"/>
    <s v="硕士"/>
    <s v="1人"/>
    <s v="岗位职责：1、负责或参与数据分析课程体系的设计、生产、优化；2、负责或参与数据分析课程项目、案例的研发与讲解；3、负责或参与数据分析课程日常学员的答疑及作业批改；4、负责或参与数据分析课程线上试学体验工作；任职要求：1、硕士及以上学历；2、计算机、数学或统计学相关专业；3、两年数据分析师相关工作经验4、主要从事数据挖掘,建模方向的工作；5、熟悉常用统计理论和数据挖掘算法的一种或者多种（如线性模型、朴素贝叶斯、决策树、支持向量机、随机森林、神经网络、逻辑回归、聚类分析、推荐算法、广告算法、PCA、SVD等）；6、具有较强的学习能力及良好的人际交往和沟通能力;7，能够承受工作压力，具备独立解决问题的能力和优秀的团队合作精神;8、有相关讲师授课经验或编程经验者优先考虑；9、具有数据清洗经验，熟悉常用的数据清洗方法；参与过完整的数据采集、数据清洗、分析和建模工作者优先；10、具有海量数据处理和分析工作经验者优先。"/>
    <s v="上海市浦东新区世纪大道1500号东方大厦16楼                                                        查看职位地图"/>
    <s v="100-499人"/>
    <s v="民营"/>
    <s v="互联网/电子商务"/>
    <n v="30001"/>
    <n v="50000"/>
    <n v="3"/>
    <n v="5"/>
    <n v="1"/>
    <n v="3"/>
    <n v="0"/>
    <n v="0"/>
    <n v="40000.5"/>
    <x v="2"/>
  </r>
  <r>
    <n v="3"/>
    <s v="数据挖掘岗"/>
    <m/>
    <s v="职位月薪"/>
    <s v="面议"/>
    <s v="0002-01-01 00:00:00"/>
    <m/>
    <s v="不限"/>
    <s v="本科"/>
    <s v="3人"/>
    <s v="岗位职责：1、收集并研究同业、本行动态及整合外部数据信息，对信用卡业务未来发展方向提出建议，为领导决策及业务发展提供数据支持。2、定期发布客群结构报告并构建数据模型，引导销售部门定制差异化策略，完成部门盈利指标，优化资产组合。3、整合涉及信用卡部多部门的数据需求，根据需求提取相关数据，完善客户全生命周期建模，促进精准营销，推动各部门数据事项发展。任职要求：1、数学、统计学、计算机专业全日制研究生及以上学历；2、金融行业数据统计、分析相关工作经历优先；3、熟练掌握数理统计基本知识，逻辑回归，决策树，神经网络等数据建模基本算法；4、熟练运用SAS，SQL，Excel，PPT等数据工具；5、有较强的逻辑思维和分析能力。6、1年及以上工作经验"/>
    <s v="北京市朝阳区北四环东路115号包商银行"/>
    <s v="1000-9999人"/>
    <s v="股份制企业"/>
    <s v="银行"/>
    <m/>
    <m/>
    <n v="1"/>
    <n v="4"/>
    <n v="3"/>
    <n v="5"/>
    <n v="4"/>
    <n v="0"/>
    <n v="0"/>
    <x v="2"/>
  </r>
  <r>
    <n v="3"/>
    <s v="机器学习数据挖掘讲师"/>
    <s v="每年多次调薪"/>
    <s v="职位月薪"/>
    <s v="30001-50000元/月"/>
    <d v="2018-04-06T08:10:54"/>
    <m/>
    <s v="1-3年"/>
    <s v="硕士"/>
    <s v="2人"/>
    <s v="岗位职责：1、负责人工智能课程体系的设计、研发、优化；2、负责人工智能课程项目、案例的研发与讲解；3、负责人工智能日常直播答疑授课、周末授课等相关工作；4、负责人工智能课程日常学员的答疑及作业批改；5、负责完成领导安排的课程相关的其它工作；任职要求：1、硕士以上学历；2、计算机、数学或统计学相关专业；3、两年人工智能相关工作经验4、主要从事数据挖掘,建模方向的工作；5、熟悉常用的机器学习算法 , 包括但不限于回归，聚类，时间序列，分类树，Boosting，SVM，Random Forest，神经网络，贝叶斯网络等6、具有较强的学习能力及良好的人际交往和沟通能力;7，能够承受工作压力，具备独立解决问题的能力和优秀的团队合作精神;8、熟悉深度学习算法（CNN，DBN，  Autoencoder等）者优先 ; 有相关讲师授课经验或编程经验者优先考虑；9、具有数据清洗经验，熟悉常用的数据清洗方法；参与过完整的数据采集、数据清洗、分析和建模工作者优先；10、熟悉Cloudera、spark，impala大数据技术，具有海量数据处理和分析工作经验者优先。"/>
    <s v="上海市浦东新区世纪大道1500号东方大厦4楼                                                        查看职位地图"/>
    <s v="100-499人"/>
    <s v="民营"/>
    <s v="互联网/电子商务"/>
    <n v="30001"/>
    <n v="50000"/>
    <n v="3"/>
    <n v="5"/>
    <n v="2"/>
    <n v="3"/>
    <n v="0"/>
    <n v="0"/>
    <n v="40000.5"/>
    <x v="2"/>
  </r>
  <r>
    <n v="3"/>
    <s v="资深数据挖掘岗"/>
    <s v="五险一金"/>
    <s v="职位月薪"/>
    <s v="面议"/>
    <d v="2017-11-23T13:42:22"/>
    <m/>
    <s v="不限"/>
    <s v="不限"/>
    <s v="2人"/>
    <s v="工作职责：（1）建立业务数据的跟踪和分析体系，对零售业务数据进行分析与监测，为规划和决策提供支持；（2）提供数据分析方法和建模方法支持，对零售客户数据进行挖掘分析，为销售提供策略支持；（3）将数据建模和分析成果推广到业务应用，对应用效果进行准确评估，并不断完善和优化数据模型；（4）能够完成基于数据分析的营销策略分析报告，包括客户、产品、渠道、风险等主要维度的分析与改进措施。任职资格： （1）全日制大学本科及以上学历，数学、统计、计算机等相关专业，35周岁以下；（2）熟悉回归分析、决策树、聚类分析等统计建模方法；（3）具备数据操作及建模能力，能熟练应用SAS、SQL、SPSS、R等分析工具（4）具有分析报告能力，能使用Microsoft Word、Excel、PowerPoint等报告工具（5）具有三年以上数据分析挖掘经验；（6）具有银行数据分析工作经验者优先；（7）具备良好的语言沟通能力、文字表达能力及逻辑分析能力（8）具备团队合作精神及独立进取的工作态度。"/>
    <s v="北京"/>
    <s v="1000-9999人"/>
    <s v="股份制企业"/>
    <s v="银行"/>
    <m/>
    <m/>
    <n v="1"/>
    <n v="2"/>
    <n v="2"/>
    <n v="5"/>
    <n v="4"/>
    <n v="0"/>
    <n v="0"/>
    <x v="2"/>
  </r>
  <r>
    <n v="3"/>
    <s v="数据挖掘工程师"/>
    <s v="五险一金"/>
    <s v="职位月薪"/>
    <s v="15001-20000元/月"/>
    <s v="0002-01-01 00:00:00"/>
    <m/>
    <s v="1-3年"/>
    <s v="本科"/>
    <s v="1人"/>
    <s v="岗位职责：1. 通过数据挖掘等方法对金融大数据进行分析与挖掘，并提出模型应用建议。2. 负责公司实时计算、数据分析、分布式计算平台基础架构的规划、设计、实施、优化等日常工作。3. 分析研究国内外大数据发展趋势及银行大数据应用和技术方案发展趋势。4. 参与欺诈风险、信用风险进行量化分析，为贷款政策的制定和调整、贷后管理、催收管理等提供决策依据。任职要求：1、 金融工程、应用数学、数理统计、力学模拟或相关本科以上学历，熟练建模分析；能力优秀者可放宽要求；2、 至少会使用一门编程语言（Python/Matlab/C++/R/Java），熟悉数据库应用；3、 有一年以上金融企业工作经历或相关经验；4、 具备清晰缜密的逻辑思维能力，有较强的数据分析能力；5、 具备优秀的沟通能力、学习能力、执行能力、团队协作能力；6、 责任心强，能承受一定的工作压力。"/>
    <s v="北京市丰台区广安路9号院国投财富广场6号楼7层"/>
    <s v="100-499人"/>
    <s v="股份制企业"/>
    <s v="基金/证券/期货/投资"/>
    <n v="15001"/>
    <n v="20000"/>
    <n v="3"/>
    <n v="4"/>
    <n v="1"/>
    <n v="3"/>
    <n v="4"/>
    <n v="1"/>
    <n v="17500.5"/>
    <x v="2"/>
  </r>
  <r>
    <n v="3"/>
    <s v="高级数据挖掘工程师(000944)(职位编号：umfintech000944)"/>
    <s v="健身俱乐部"/>
    <s v="职位月薪"/>
    <s v="15001-20000元/月"/>
    <d v="2018-04-04T10:45:38"/>
    <m/>
    <s v="1-3年"/>
    <s v="本科"/>
    <s v="1人"/>
    <s v="岗位职责:1. 负责数据部门大规模分布式机器学习算法应用的研发和优化；2. 深入分析现有算法应用，理解业务需求，给出有效的技术解决方案；3. 对业界最新的分布式机器学习算法和应用跟踪最新进展，并积极投入生产实践；4. 制定有效项目管理机制，按照上线时间表，完成项目研发工作。任职资格:1. 拥有数学、计算机科学或相关学科本科及以上学历；2. 熟悉各种主流机器学习/深度学习算法，熟练掌握Tensorflow机器学习框架；3. 了解大数据处理技术（Hadoop、Spark）以及Hive，Hbase等大数据核心架构；4. 拥有良好的编程能力，熟练掌握一门或者两门计算机语言（Python、Java）；5. 热爱技术，善于思考，具有较好团队协作能力和沟通能力。"/>
    <s v="北京市海淀区学院南路12号北师大科技园学创大厦7层                                                        查看职位地图"/>
    <s v="500-999人"/>
    <s v="股份制企业"/>
    <s v="通信/电信运营、增值服务"/>
    <n v="15001"/>
    <n v="20000"/>
    <n v="3"/>
    <n v="4"/>
    <n v="1"/>
    <n v="4"/>
    <n v="4"/>
    <n v="0"/>
    <n v="17500.5"/>
    <x v="2"/>
  </r>
  <r>
    <n v="3"/>
    <s v="数据挖掘岗（偏客户方向）"/>
    <m/>
    <s v="职位月薪"/>
    <s v="面议"/>
    <s v="0002-01-01 00:00:00"/>
    <m/>
    <s v="3-5年"/>
    <s v="硕士"/>
    <s v="1人"/>
    <s v="岗位职责：1、收集并研究同业、本行动态及整合外部数据信息，对信用卡业务未来发展方向提出建议，为领导决策及业务发展提供数据支持。2、定期发布客群结构报告并构建数据模型，引导销售部门定制差异化策略，完成部门盈利指标，优化资产组合。3、整合涉及信用卡部多部门的数据需求，根据需求提取相关数据，完善客户全生命周期建模，促进精准营销，推动各部门数据事项发展。任职要求：1.数学、统计学、计算机专业全日制研究生及以上学历；2.金融行业数据统计、分析相关工作经历优先；3.熟练掌握数理统计基本知识，逻辑回归，决策树，神经网络等数据建模基本算法；4.熟练运用SAS，SQL，Excel，PPT等数据工具；5.有较强的逻辑思维和分析能力。6.3年及以上工作经验"/>
    <s v="北京市朝阳区北四环东路115号包商银行"/>
    <s v="1000-9999人"/>
    <s v="股份制企业"/>
    <s v="银行"/>
    <m/>
    <m/>
    <n v="4"/>
    <n v="5"/>
    <n v="1"/>
    <n v="5"/>
    <n v="4"/>
    <n v="0"/>
    <n v="0"/>
    <x v="2"/>
  </r>
  <r>
    <n v="3"/>
    <s v="数据挖掘工程师"/>
    <s v="五险一金"/>
    <s v="职位月薪"/>
    <s v="10000-20000元/月"/>
    <s v="0002-01-01 00:00:00"/>
    <m/>
    <s v="3-5年"/>
    <s v="本科"/>
    <s v="2人"/>
    <s v="岗位职责：                  1. 通过数据挖掘等方法对金融大数据进行分析与挖掘，并提出模型应用建议。2. 负责公司实时计算、数据分析、分布式计算平台基础架构的规划、设计、实施、优化等日常工作。3. 分析研究国内外大数据发展趋势及银行大数据应用和技术方案发展趋势。4. 参与欺诈风险、信用风险进行量化分析，为贷款政策的制定和调整、贷后管理、催收管理等提供决策依据。任职要求：1、 金融工程、应用数学、数理统计、力学模拟或相关本科以上学历，熟练建模分析；能力优秀者可放宽要求；2、 至少会使用一门编程语言（Python/Matlab/C++/R/Java），熟悉数据库应用；3、 有一年以上金融企业工作经历或相关经验；4、 具备清晰缜密的逻辑思维能力，有较强的数据分析能力；5、 具备优秀的沟通能力、学习能力、执行能力、团队协作能力；6、 责任心强，能承受一定的工作压力。"/>
    <s v="北京市丰台区广安路9号院国投财富广场6号楼7层"/>
    <s v="100-499人"/>
    <s v="股份制企业"/>
    <s v="基金/证券/期货/投资"/>
    <n v="10000"/>
    <n v="20000"/>
    <n v="4"/>
    <n v="4"/>
    <n v="2"/>
    <n v="3"/>
    <n v="4"/>
    <n v="1"/>
    <n v="15000"/>
    <x v="2"/>
  </r>
  <r>
    <n v="3"/>
    <s v="数据挖掘工程师"/>
    <s v="五险一金"/>
    <s v="职位月薪"/>
    <s v="10001-15000元/月"/>
    <d v="2018-04-04T09:05:07"/>
    <m/>
    <s v="不限"/>
    <s v="本科"/>
    <s v="2人"/>
    <s v="岗位职责：1、大数据平台数据清洗、转换、建模的开发工作；2、对特定主题进行建模，解决实际问题；3、主导对数据分析需求进行总体架构设计，参与新设计选型和调研。任职要求：1、统计、数学、计算机、通信相关专业本科及以上学历；2、具有扎实的数学基础，熟悉常用的数据挖掘、机器学习、概率图模型相关算法；3、3年以上数据挖掘、算法研发工作实践经验；4、编程基础扎实，熟悉算法和数据结构，有较丰富Python/Java研发经验；5、善于学习新知识，有一定的独立研究和拓展工作的能力，对解决具有挑战性的问题充满激情。"/>
    <s v="深圳市南山区科技园中区科苑路5号南楼"/>
    <s v="10000人以上"/>
    <s v="民营"/>
    <s v="IT服务(系统/数据/维护)"/>
    <n v="10001"/>
    <n v="15000"/>
    <n v="1"/>
    <n v="4"/>
    <n v="2"/>
    <n v="6"/>
    <n v="0"/>
    <n v="0"/>
    <n v="12500.5"/>
    <x v="2"/>
  </r>
  <r>
    <n v="3"/>
    <s v="数据挖掘工程师（架构方向）"/>
    <s v="五险一金"/>
    <s v="职位月薪"/>
    <s v="15001-20000元/月"/>
    <d v="2018-04-04T07:47:45"/>
    <m/>
    <s v="3-5年"/>
    <s v="硕士"/>
    <s v="1人"/>
    <s v="岗位职责：1. 结合大数据框架、微服务框架，完成大数据智能挖掘分析系统的架构设计、开发和维护；2. 参与大规模的互联网数据的实时处理、挖掘和分析等工作。任职要求：1. 研究生及以上学历；2. 3年相关工作经验以上，熟悉Hadoop/Storm/Spark/Hbase/kafka等分布式框架，具有实际的项目经验；3. 精通Java/python编程语言和设计模式，熟练使用常用算法和数据结构，具备优良的编码能力，具备分布式编程经验；4. 能够熟练使用Mahout/Mlib工具者优先；5. 具有良好的学习能力，沟通能力和团队精神。"/>
    <s v="北京市西城区宣武门西大街129号金隅大厦"/>
    <s v="1000-9999人"/>
    <s v="国企"/>
    <s v="媒体/出版/影视/文化传播"/>
    <n v="15001"/>
    <n v="20000"/>
    <n v="4"/>
    <n v="5"/>
    <n v="1"/>
    <n v="5"/>
    <n v="6"/>
    <n v="0"/>
    <n v="17500.5"/>
    <x v="2"/>
  </r>
  <r>
    <n v="3"/>
    <s v="数据挖掘工程师"/>
    <s v="节日福利"/>
    <s v="职位月薪"/>
    <s v="10001-15000元/月"/>
    <s v="0002-01-01 00:00:00"/>
    <m/>
    <s v="不限"/>
    <s v="大专"/>
    <s v="3人"/>
    <s v="岗位职责：1. 通过数据挖掘等方法对金融大数据进行分析与挖掘，并提出模型应用建议。2. 负责公司实时计算、数据分析、分布式计算平台基础架构的规划、设计、实施、优化等日常工作。3. 分析研究国内外大数据发展趋势及银行大数据应用和技术方案发展趋势。4. 参与欺诈风险、信用风险进行量化分析，为贷款政策的制定和调整、贷后管理、催收管理等提供决策依据。任职要求：1、 金融工程、应用数学、数理统计、力学模拟或相关本科以上学历，熟练建模分析；能力优秀者可放宽要求；2、 至少会使用一门编程语言（Python/Matlab/C++/R/Java），熟悉数据库应用；3、 有一年以上金融企业工作经历或相关经验；4、 具备清晰缜密的逻辑思维能力，有较强的数据分析能力；5、 具备优秀的沟通能力、学习能力、执行能力、团队协作能力；6、 责任心强，能承受一定的工作压力"/>
    <s v="北京市丰台区广安路9号院国投财富广场6号楼7层"/>
    <s v="100-499人"/>
    <s v="股份制企业"/>
    <s v="基金/证券/期货/投资"/>
    <n v="10001"/>
    <n v="15000"/>
    <n v="1"/>
    <n v="3"/>
    <n v="3"/>
    <n v="3"/>
    <n v="4"/>
    <n v="1"/>
    <n v="12500.5"/>
    <x v="2"/>
  </r>
  <r>
    <n v="3"/>
    <s v="数据挖掘工程师"/>
    <m/>
    <s v="职位月薪"/>
    <s v="8000-15000元/月"/>
    <s v="0002-01-01 00:00:00"/>
    <m/>
    <s v="3-5年"/>
    <s v="本科"/>
    <s v="1人"/>
    <s v="岗位职责：1、设计和优化医学数据库建设方案,制定合理的数据库架构，并组织实施；2、配合开发项目组进行数据及结构变更，并配合上线；3、针对应用系统运行中出现的数据库问题，进行故障响应、优化资源使用率等；4、负责产品开发及投放市场后，数据库的更新和维护。任职要求：1、本科及以上学历，计算机、数学、统计相关专业；1、2年以上Mysql等数据库开发经验；具备大中型网站数据库高并发大数据量设计和维护经验；2、熟悉PhramGKB，OMIM和HPO等医学数据库的功能和架构；3、熟悉Linux系统；精通shell或python脚本，具有java等程序开发经验者更佳等；4、掌握数据库开发与设计工具使用；熟练编写SQL语句、存储过程等；协助开发人员进行数据库开发和访问接口调用；5、熟悉Nosql(MongoDB、Redis)其中一种运维；6、良好的团队合作意识，激情与毅力能够承受工作压力，并以结果和行动为准则,努力追求成功。"/>
    <s v="北京市海淀区苏州街16号(神州数码大厦)                                                        查看职位地图"/>
    <s v="100-499人"/>
    <s v="股份制企业"/>
    <s v="IT服务(系统/数据/维护)"/>
    <n v="8000"/>
    <n v="15000"/>
    <n v="4"/>
    <n v="4"/>
    <n v="1"/>
    <n v="3"/>
    <n v="4"/>
    <n v="0"/>
    <n v="11500"/>
    <x v="2"/>
  </r>
  <r>
    <n v="3"/>
    <s v="数据挖掘工程师（算法方向）"/>
    <s v="五险一金"/>
    <s v="职位月薪"/>
    <s v="15001-20000元/月"/>
    <d v="2018-04-04T07:24:30"/>
    <m/>
    <s v="3-5年"/>
    <s v="硕士"/>
    <s v="1人"/>
    <s v="岗位职责：1. 运用文本挖掘、NLP的理论和方法，对互联网内容进行挖掘，解决业务实际问题；2. 根据业务需要，对文本挖掘、NLP的开源算法进行改进，并进行集成开发；3. 参与大规模数据智能挖掘分析系统的架构设计和功能研发。任职要求：1. 研究生及以上学历；2. 3年及以上相关工作经验，熟悉常用文本挖掘、NLP模型算法及开源工具；3. 精通JAVA/Python编程语言和设计模式，熟练使用常用算法和数据结构，具备优良的编码能力，具有实际的工程经验；4. 具有统计或数据挖掘背景，并对NLP/文本挖掘算法和理论有较深入的研究者优先；5. 具有大规模数据挖掘分析系统架构经验者优先；6. 具有机器学习、深度学习算法实现经验者优先；7. 具有良好的学习能力，沟通能力和团队精神。"/>
    <s v="北京市西城区宣武门西大街129号金隅大厦"/>
    <s v="1000-9999人"/>
    <s v="国企"/>
    <s v="媒体/出版/影视/文化传播"/>
    <n v="15001"/>
    <n v="20000"/>
    <n v="4"/>
    <n v="5"/>
    <n v="1"/>
    <n v="5"/>
    <n v="6"/>
    <n v="0"/>
    <n v="17500.5"/>
    <x v="2"/>
  </r>
  <r>
    <n v="3"/>
    <s v="数据挖掘岗"/>
    <s v="节日福利"/>
    <s v="职位月薪"/>
    <s v="8001-10000元/月"/>
    <d v="2018-04-02T16:37:00"/>
    <m/>
    <s v="1-3年"/>
    <s v="大专"/>
    <s v="1人"/>
    <s v="岗位职责：1.根据公司战略部署，开发、维护数据合作渠道；2.通过商务、市场、爬取等多种方式，供给数据源，扩充自检模式数据库；3.监测并提升数据供给质量；4.获取外部公共行为数据等，为多元化策略及数据的深入分析应用提供依据。任职要求：1.大专以上学历；2.两年以上互联网数据采集经验，电销行业工作经验丰富者优先；3.具有敏锐的市场洞察力，沟通、协调、推动能力强。基本福利：1.朝九晚六，周末双休；2.五险一金；3.舒适的办公环境，和谐的团队，人性化的管理；4.生日会，入司纪念日，团建活动，节日奖金。"/>
    <s v="北京市通州区土桥创业港湾"/>
    <s v="1000-9999人"/>
    <s v="民营"/>
    <s v="基金/证券/期货/投资"/>
    <n v="8001"/>
    <n v="10000"/>
    <n v="3"/>
    <n v="3"/>
    <n v="1"/>
    <n v="5"/>
    <n v="0"/>
    <n v="1"/>
    <n v="9000.5"/>
    <x v="2"/>
  </r>
  <r>
    <n v="3"/>
    <s v="大数据挖掘资深专员(职位编号：28583)"/>
    <m/>
    <s v="职位月薪"/>
    <s v="面议"/>
    <d v="2018-04-02T16:02:22"/>
    <m/>
    <s v="5-10年"/>
    <s v="本科"/>
    <s v="1人"/>
    <s v="Position: Advanced Specialist Customer Reporting/ 大数据挖掘资深专员Division: Program Digitalization ChinaLocation: BeijingResponsibility:Implement an end-to-end reporting system with automated action recommendations for more efficient and optimized decision making.Align the business decisions that will be made based on the reports, identify the relevant KPIs, develop the business logic and visualize the dashboards.Use SQL coding to set up an integration layer.As key user of the reporting systems, manage the account application process and change requests to all customer related reports.Execute ad hoc reports for business requesters from different departments.Work together with the Business Data Analyst for the implementation of the data model.Break down project targets into achievable milestones, follow-up on tasks in a consistent manner and ensure that deliverables are provided in time and high quality.Identify emerging technologies and tools to enhance reporting capabilities.Ensure implementation of existing projects, including the report automation and ad hoc reports.Support with the preparation of management decisions and management reporting.Lead projects in an agile environment.Other tasks assigned by Line ManagerQualification:Master&amp;#39;s degree or above in Computer Science or related fields.4-6 years’ experience as SQL programmer.4-6 years’ experience in report automation and visualization.Knowledge of Agile software development process.A mix of technical, business, relationship management, and administration skills.Proven record of leadership in a work setting and/or through extracurricular activities.Programmer with long-term practical experience and passionate for programming.Ability to communicate effectively and collaborate effectively.English communication fluent.Fast learner. Ability to learn new technologies as the need arises.Excellent team player with strong sense of responsibility who also takes over leading role, when required."/>
    <s v="北京                                                        查看职位地图"/>
    <s v="10000人以上"/>
    <s v="合资"/>
    <s v="汽车/摩托车"/>
    <m/>
    <m/>
    <n v="5"/>
    <n v="4"/>
    <n v="1"/>
    <n v="6"/>
    <n v="3"/>
    <n v="0"/>
    <n v="0"/>
    <x v="2"/>
  </r>
  <r>
    <n v="3"/>
    <s v="数据挖掘工程师"/>
    <s v="五险一金"/>
    <s v="职位月薪"/>
    <s v="15000-30000元/月"/>
    <d v="2018-04-08T11:48:30"/>
    <m/>
    <s v="3-5年"/>
    <s v="不限"/>
    <s v="1人"/>
    <s v="任职要求1、有3年以上大数据体系ETL系统经验，搭建过自有数据清洗平台，熟悉相关开发、调度、和维护工作，实现可配置化和工作流管理，和大数据其他系统融合方便，并且数据清洗量级每天在TB级别以上2、精通至少一种ETL工具，比如kettle、talend等3、精通sql，至少熟练Oracle、MySQL、SQL Server其中一项数据库开发与运维工作4、熟悉常用的非关系行数据库，redis、hbase、tail等5、有大数据开发经验，熟悉nosql，hadoop，hive，spark优先考虑6、搭建或者维护数据仓库，有相关优化经验优先7、熟悉java或者py其中一种开发语言8、有相关spark etl经验优先"/>
    <s v="北京市海淀区西小口路66号东升科技园B6号楼A座8层"/>
    <s v="100-499人"/>
    <s v="民营"/>
    <s v="互联网/电子商务"/>
    <n v="15000"/>
    <n v="30000"/>
    <n v="4"/>
    <n v="2"/>
    <n v="1"/>
    <n v="3"/>
    <n v="0"/>
    <n v="0"/>
    <n v="22500"/>
    <x v="2"/>
  </r>
  <r>
    <n v="3"/>
    <s v="OMG064-广告数据挖掘与算法工程师（上海）(职位编号：38763)"/>
    <m/>
    <s v="职位月薪"/>
    <s v="面议"/>
    <s v="0002-01-01 00:00:00"/>
    <m/>
    <s v="无经验"/>
    <m/>
    <s v="若干"/>
    <s v="工作职责：参与展示广告售卖与投放的算法研发； 参与视频广告库存预估、在线投放等算法的研发；参与点击率预估的算法研发；参与Look-alike人群扩散相关的算法研发。工作要求：全日制计算机本科及以上学历，3年以上相关工作经验； 扎实的数据结构和算法基础，精通C/C++、Java、Python等至少一门开发语言； 熟悉linux下的开发环境，极佳的算法与工程实现能力； 有数据挖掘、机器学习、深度学习等相关经验者优先； 有互联网广告行业开发经验者优先； 有进取心，责任心强， 能够主动快速学习新的算法与工程技术。"/>
    <m/>
    <s v="10000人以上"/>
    <s v="民营"/>
    <s v="IT服务(系统/数据/维护)"/>
    <m/>
    <m/>
    <n v="0"/>
    <n v="6"/>
    <m/>
    <n v="6"/>
    <n v="0"/>
    <n v="0"/>
    <n v="0"/>
    <x v="2"/>
  </r>
  <r>
    <n v="3"/>
    <s v="数据挖掘分析师（高级）"/>
    <s v="五险一金"/>
    <s v="职位月薪"/>
    <s v="10001-15000元/月"/>
    <d v="2018-03-10T12:19:55"/>
    <m/>
    <s v="3-5年"/>
    <s v="本科"/>
    <s v="1人"/>
    <s v="岗位职责：1、负责行业数据分析项目工作，配合项目经理完成项目需求调研，编制需求说明书和工作方案；2、沟通客户实际分析需求，完成相关数据抽取、数据清洗、数据探索、数据建模分析等工作；3、按要求完成数据分析报告、建模报告、数据报表等；4、参与项目成果汇编，对相关结果进行解读和汇报。任职要求：1.对Python、R、SAS等分析挖掘工具至少两样精通，对数据分析挖掘基础算法（逻辑回归、决策树、聚类、时间序列算法、社交网络算法、关联算法、协同过滤推荐算法）有实际主导建模的精细项目经验（持续6个月以上项目两个及以上），对各算法模型使用场景、特征工程处理、算法参数调整等实际工作环节具备透彻理解和认知；2.对关系型数据库（mysql、oracle、td、db2任一）精通，对数据库和系统间架构有实战性掌握和认知，具备大规模数据处理的能力和效率具有实战性理解，具备复杂多维数据精细处理能力（总量50G以上、数据清洗、数据校对、统计报表），具有独立进行较复杂数据处理及编程实现的能力，对大数据架构下数据处理有一定接触（Hive、spark等工具）；3.具备对数据挖掘分析流程性、概念性认知，包括但不限于数据分析挖掘与业务目标结合、数据清洗及准备阶段对于数据分析挖掘整体流程重要性、数据质量检查的复杂性和繁琐性、数据数据挖掘业务流程、适用场景下算法选择、适用场景下模型调优、模型在业务场景的应用及解释等方面；4.对金融领域基础知识具备基本认知；有至少1~2年金融项目经验5.擅长与业务人员进行沟通，明确业务问题和工作重点，具备分析模型结果转化为报告、落地于系统、解决应用场景问题的能力，善于将模型成果转化生成各类汇报材料；6.学习能力佳，工作主动性和完成准确度高，具备与团队其他成员、研发人员配合的团队协作能力。"/>
    <s v="广州萝岗区科学城科学大道162号创意大厦B3栋13楼"/>
    <s v="100-499人"/>
    <s v="股份制企业"/>
    <s v="IT服务(系统/数据/维护)"/>
    <n v="10001"/>
    <n v="15000"/>
    <n v="4"/>
    <n v="4"/>
    <n v="1"/>
    <n v="3"/>
    <n v="4"/>
    <n v="0"/>
    <n v="12500.5"/>
    <x v="2"/>
  </r>
  <r>
    <n v="3"/>
    <s v="技术总监（BI数据挖掘）"/>
    <s v="五险一金"/>
    <s v="职位月薪"/>
    <s v="50001-70000元/月"/>
    <d v="2018-04-06T10:00:22"/>
    <m/>
    <s v="10年以上"/>
    <s v="本科"/>
    <s v="1人"/>
    <s v="岗位职责： 1.熟悉贷后管理、BI报表设计，智能化数据引擎规则设计熟悉，能够独立带领大数据团队完成公司安排的各项工作组织协调公司内业务系统数据采集，公司外用户授权数据抓取； 2.组织协调三方征信数据接入和对公司内提供服务； 3.推进数据仓库建设，数据治理； 4.组织搭建BI平台服务，协助公司内其他中心部门践行数据驱动的决策、精细化运营、产品优化；促进科学决策和发展； 5.组织研发提供弹性的大数据存储和计算（实时、批处理）平台以及建立数据存储和应用的安全机制，降低大数据应用门槛，促进大数据能力的推广，并让其他部门专注于业务； 6.组织数据修复，促成催收回款； 7.组织协调征信业务合规化发展，配合人行监管的文档、数据汇报和制度建设； 8.组织协调征信系统开发和对外服务运营。 任职要求：1、大学本科学历以或上，拥有丰富的大数据挖掘、大规模数据应用、基于海量数据进行产品设计的经验，特别是对贷后管理、BI报表设计，智能化数据引擎规则设计熟悉，能够独立带领大数据团队完成公司安排的各项工作；2、具有Hadoop，HDFS，Hive等大数据技术的项目设计和实施经验，熟悉MES或ERP等相关管理软件应用及实施情况；3、对主流大数据产品、BI产品的现状和发展趋势有深入了解；4负责设计过数据分析、数据挖掘、数据可视化、在线数据相关产品经验；5、了解数据挖掘技术，需要有深入的商业智能或者数据挖掘工作经验，熟悉常见数据挖掘模型算法，精通至少1种数据分析工具；6、追求高品质产品的精神与热情，对行业动态有足够洞察力及敏锐度；7、具有优秀的表达、沟通与协调能力、团队合作精神、保密意识。"/>
    <s v="北京市海淀区西北旺东路10号院东区互联网创新中心3层                                                        查看职位地图"/>
    <s v="1000-9999人"/>
    <s v="民营"/>
    <s v="其他"/>
    <n v="50001"/>
    <n v="70000"/>
    <n v="6"/>
    <n v="4"/>
    <n v="1"/>
    <n v="5"/>
    <n v="0"/>
    <n v="0"/>
    <n v="60000.5"/>
    <x v="2"/>
  </r>
  <r>
    <n v="3"/>
    <s v="日企数据挖掘工程师(编号98231)"/>
    <s v="五险一金"/>
    <s v="职位月薪"/>
    <s v="8000-16000元/月"/>
    <s v="0002-01-01 00:00:00"/>
    <m/>
    <s v="3-5年"/>
    <s v="本科"/>
    <s v="1人"/>
    <s v="关键词： 日资日语 数据挖掘 数据分析师 零售 超商■基本信息■工作地点：北京市区工作时间：09:00 - 18:00工资范围：8000 - 20000语言要求：日语不问 英语不问■职能描述■■ 应用机器学习技术对海量数据进行挖掘，发现其潜在的规律关系，指导业务发展■ 深度挖据用户（购买行为，群体划分，价值分类），完成用户画像的建立■ 利用用户属性特征完成相关营销，商品，卖场等主题下的响应度分析■ 深化指标体系，完成以应用场景为导向的标签和模型的建立，参与指标分析体系的知识库建立■职位要求■■ 男女不问■ 28-35左右　 ■ 计算机相关专业本科及以上学历■ 本科以上学历，统计学和数学专业优先■ 3年以上相关数据处理，分析，建模的工作经验，精通一门或多门开发语言（C++、Python和R等）■ 能够独立完成聚类，判别，回归，相关，升维/降维分析，时间序列等模型算法的实施应用■ 熟练掌握一种或者多种数据库，有较强的SQL编程能力■ 至少在用户画像，用户购买行为，营销等方面有一个成功案例■ 具备零售行业经验优先■ 日语或英语可沟通者优先 ■ 外勤、出差无障碍者优先■企业信息■公司业态涵盖多个方面，主要以经营购物中心、综合零售业为主，还从事专卖店、金融服务、物业服务、便利店等业务。此职位为日语职位，工作内容日语必须，特别注明除外。若对此职位有任何疑问，可以通过以下联系方式进行咨询。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北京分公司地址：北京市朝阳区东三环中路39号建外SOHO A座902联系方式：(010)58690121-259 郭小姐邮箱地址：hrbeijing@rgf-hragent.com.cn公司名称：上海艾杰飞人力资源有限公司 北京分公司公司主页：http://www.rgf-hragent.com.cn"/>
    <s v="北京市区                                                        查看职位地图"/>
    <s v="100-499人"/>
    <s v="外商独资"/>
    <s v="专业服务/咨询(财会/法律/人力资源等)"/>
    <n v="8000"/>
    <n v="16000"/>
    <n v="4"/>
    <n v="4"/>
    <n v="1"/>
    <n v="3"/>
    <n v="7"/>
    <n v="0"/>
    <n v="12000"/>
    <x v="2"/>
  </r>
  <r>
    <n v="3"/>
    <s v="算法工程师（数据挖掘方向）(职位编号：15806)"/>
    <m/>
    <s v="职位月薪"/>
    <s v="面议"/>
    <s v="0002-01-01 00:00:00"/>
    <m/>
    <s v="3-5年"/>
    <s v="本科"/>
    <s v="1人"/>
    <s v="职位描述：1. 参与360DMP的长期建设和优化；2. 设计和研发look-alike（相似人群扩展）、用户画像等DMP相关的模型与算法；3. 结合360自有的海量用户数据的特点，支持包括相似用户定向、重定向、兴趣定向等在内的多种广告定向方式；4. 使用分布式机器学习算法对海量数据分析建模；5. 分析用户行为和个性化需求，发现潜在商业价值，为商业广告和360众多用户产品提供精准人群分析和个性化服务。              任职要求：1. 具备2年以上 自然语言处理 或 计算广告 或 个性化推荐 或 数据挖掘的工作经验；2. 具备优秀的学习能力、问题解决能力和团队合作意识；3. 具备扎实的机器学习理论功底，能持续学习前沿机器学习技术；4. 熟练掌握linux平台下c/c++开发，熟悉Python开发，具有良好的工业级系统开发经验；5. 熟练掌握Spark/Hadoop优先，熟悉Deep Learning优先。"/>
    <s v="公司名称：北京奇虎科技有限公司公司主页：http://www.360.cn"/>
    <s v="1000-9999人"/>
    <s v="上市公司"/>
    <s v="互联网/电子商务"/>
    <m/>
    <m/>
    <n v="4"/>
    <n v="4"/>
    <n v="1"/>
    <n v="5"/>
    <n v="2"/>
    <n v="0"/>
    <n v="0"/>
    <x v="2"/>
  </r>
  <r>
    <n v="3"/>
    <s v="SNG11-数据挖掘高级工程师（深圳）(职位编号：38924)"/>
    <m/>
    <s v="职位月薪"/>
    <s v="面议"/>
    <s v="0002-01-01 00:00:00"/>
    <m/>
    <s v="无经验"/>
    <m/>
    <s v="若干"/>
    <s v="工作职责：基于海量数据，通过机器学习和AI的方法，为业务安全提供个性化服务，提升业务安全防护效率；负责相应安全AI模型设计，研发适合在业务安全中使用的安全模型、算法和工具；理解并分析相关产品现状，为产品研发和运营提供决策支持。工作要求：有安全相关从业经验，尤其是移动安全运营经验者优先；具有使用Hadoop,Spark等大数据框架项目开发经验，熟悉python/C++，了解SQL/R优先；熟悉深度学习者优先；数学、计算机、安全等相关领域硕士或博士学位。"/>
    <m/>
    <s v="10000人以上"/>
    <s v="民营"/>
    <s v="IT服务(系统/数据/维护)"/>
    <m/>
    <m/>
    <n v="0"/>
    <n v="6"/>
    <m/>
    <n v="6"/>
    <n v="0"/>
    <n v="0"/>
    <n v="0"/>
    <x v="2"/>
  </r>
  <r>
    <n v="3"/>
    <s v="数据挖掘算法工程师(职位编号：16002)"/>
    <m/>
    <s v="职位月薪"/>
    <s v="面议"/>
    <s v="0002-01-01 00:00:00"/>
    <m/>
    <s v="3-5年"/>
    <s v="本科"/>
    <s v="3人"/>
    <s v="职位描述：工作职责:-负责图片搜索的相关性排序算法的研究-负责图片搜索大规模数据的分析和处理-负责图片搜索个性化推荐系统的设计及开发工作              任职要求：-计算机相关专业本科以上学历-两年工作经验以上，并且有相关性排序相关经验。-较强的C/C++编程背景和算法基础，熟悉linux平台、shell编程-有较强的分析问题和解决问题的能力，有良好的团队合作意识-具有搜索相关领域工作经验或者大规模数据分析、处理经验的优先-具有个性化推荐系统相关经验的优先"/>
    <s v="公司名称：北京奇虎科技有限公司公司主页：http://www.360.cn"/>
    <s v="1000-9999人"/>
    <s v="上市公司"/>
    <s v="互联网/电子商务"/>
    <m/>
    <m/>
    <n v="4"/>
    <n v="4"/>
    <n v="3"/>
    <n v="5"/>
    <n v="2"/>
    <n v="0"/>
    <n v="0"/>
    <x v="2"/>
  </r>
  <r>
    <n v="3"/>
    <s v="数据挖掘工程师"/>
    <s v="五险一金"/>
    <s v="职位月薪"/>
    <s v="18000-30000元/月"/>
    <d v="2018-04-08T09:17:37"/>
    <m/>
    <s v="3-5年"/>
    <s v="本科"/>
    <s v="2人"/>
    <s v="# 凯泰铭 给你的不仅仅是工作，还有未来#「凯泰铭」是一个高效、专业的年轻团队，同时也是一群追求极致客户价值的“卫士”。我们专注保险风控领域最新技术与开发，倡导开放共享的精神，不模仿，不跟风，只做最领先的产品。包括「凯泰铭-人伤理赔卫士系统」在内的多款重量级产品即将上线，相信在不久的将来，在更多的领域你都见到我们的身影！「凯泰铭—车险理赔卫士系统」荣获国家发明专利，是领先的智能车险风控系统。我们携手包括中国领先的保险集团“中国平安”在内的多家企业，为保险公司提供准确、高效的反欺诈、反渗漏服务，为险起保驾护航！「KTM Office」我们所在的「通惠河畔 | 国粹苑」，是一个设计创意与文化碰撞的空间，地铁1号线四惠东站让你的通勤便捷高效。凯泰铭明亮开阔的的职场内设有健身区域，乒乓球、跳绳、踢毽子，团队成员及家属均可享受畅快玩耍。当然，如果你是重度健身爱好者，园区内多家性价比极高的专业健身房24小时开放！「KTM 员工至上」我们坚信“员工至上”绝不是口号，90分钟的超长午休时间让你的午餐与小憩悠然自在，我们为每一位员工提供午休床，美餐过后躺在宽敞的职场中，你可以躺下来闭目小憩，甚至和伙伴们“55开黑”哦。我们每周的下午茶会也是值得你期待的一点哦，伙伴们亲自加工、制作的蛋糕、水果、饮料，绝不是“冷冰冰”的超市货可以比拟的！每个季度一次的集体出游让我们一起走过了草原、海边，什么？你想去天空？希望我们的热气球之旅照片中看到你的身影！「KTM 专业致胜」我们团队有来自华为清新又 Cool 的技术达人，有 BAT 严谨又激情的技术大牛，有超过20年理赔经验的“老司机”，有相关行业的权威专家顾问，更有无数“丑小鸭变天鹅”的励志传奇！我们有80后的尾巴，也有90后小鲜肉，有着相近的成长背景、生活理念，以及兴趣爱好。我们喜欢大声说出自己的想法，我们不提倡加班，我们只希望打造一个充满活力、热爱生活富有激情的高效团队。如果你喜欢我们这样的团队，无论你是理赔人、技术控、产品大牛，那么，快到碗里来吧：）岗位职责：负责构建机器学习和数据挖掘相关系统及平台1.对现有数据进行数据挖掘和分析，提取关键信息用于产品开发和策略制定；2.开发机器学习和数据挖掘相关的系统及平台，比如反欺诈平台；3.应用机器学习等先进建模方法，利用大数据进行研发，保证模型准确率；4.应用模型成果，部署、跟踪、监控模型表现，根据监控结果进行模型优化，达到模型准确率要求；5.建立和完善统计分析模型，为运营决策提供支持；6.组织相关知识培训：编程、统计建模、大数据知识与技能等；任职要求：1. 计算机/数据/统计学专业本科及以上学历；2. 扎实的统计学、数据分析、数据挖掘基础和统计建模能力；3. 熟悉数据挖掘、机器学习、人工智能技术，尤其是关联分析、分类预测、聚类分析、回归分析、时间序列分析等常用分析方法；4. 精通R、SAS、SPSS、Matlab等挖掘工具；5. 有统计、数值计算、模型开发研究基础,风险模型构建经验者优化；"/>
    <s v="北京市朝阳区惠河南街国粹苑C座                                                        查看职位地图"/>
    <s v="100-499人"/>
    <s v="股份制企业"/>
    <s v="IT服务(系统/数据/维护)"/>
    <n v="18000"/>
    <n v="30000"/>
    <n v="4"/>
    <n v="4"/>
    <n v="2"/>
    <n v="3"/>
    <n v="4"/>
    <n v="0"/>
    <n v="24000"/>
    <x v="2"/>
  </r>
  <r>
    <n v="3"/>
    <s v="机器学习/数据挖掘工程师(职位编号：15637)"/>
    <m/>
    <s v="职位月薪"/>
    <s v="面议"/>
    <s v="0002-01-01 00:00:00"/>
    <m/>
    <s v="3-5年"/>
    <s v="本科"/>
    <s v="1人"/>
    <s v="职位描述：负责query意图分析、排序模型优化、用户行为挖掘、页面质量分析等工作，持续提升网页搜索结果质量。              任职要求：两年以上互联网公司工作经验；熟练掌握C/C++，熟悉Python/Perl/Shell等至少一种脚本语言；对数据结构和算法设计有较为深刻的理解；熟悉常见的机器学习&amp;数据挖掘算法，有相关研究或项目经验；优秀的分析问题和解决问题能力，对解决挑战性的问题充满激情；具备搜索/计算广告/推荐/大规模数据分析等相关经验者优先。"/>
    <s v="公司名称：北京奇虎科技有限公司公司主页：http://www.360.cn"/>
    <s v="1000-9999人"/>
    <s v="上市公司"/>
    <s v="互联网/电子商务"/>
    <m/>
    <m/>
    <n v="4"/>
    <n v="4"/>
    <n v="1"/>
    <n v="5"/>
    <n v="2"/>
    <n v="0"/>
    <n v="0"/>
    <x v="2"/>
  </r>
  <r>
    <n v="3"/>
    <s v="文本数据挖掘经理-自然语言NLP人工智能"/>
    <s v="五险一金"/>
    <s v="职位月薪"/>
    <s v="25000-50000元/月"/>
    <d v="2018-04-03T09:38:41"/>
    <m/>
    <s v="不限"/>
    <s v="不限"/>
    <s v="1人"/>
    <s v="岗位职责：1. 领导项目团队完成数据处理相关的应用系统规划、需求分析、设计、开发、测试等工作；2. 进行项目计划，管理项目成本、进度、质量与风险 、代码review和团队激励；3. 工作认真、负责、仔细，有良好的团队管理能力，优秀的分析能力、沟通技巧、学习能力；4. 熟悉数据挖掘方法和文本数据处理方法；任职要求：1. 对自然语言处理、人工智能等具有浓厚的兴趣；2. 精通业务需求分析方法，优秀的沟通能力，对需求管理理解深刻；3. 至少管理过3个完整的数据处理和分析项目；4. 熟悉NLP领域一些开源的算法库或工具，比如：stanfordNLP，NLTK，Apache OpenNLP，Kaldi, HTK/HTS，hadoop, mahout, word2vec等；；5. 具有大规模数据处理架构经验及数据仓库实施经验者优先；6. 熟悉Hadoop、HBase，或半结构化数据获取等经验者优先；7. 精通编程语言两种以上, 并至少精通一种脚本语言；"/>
    <s v="北京市海淀区北四环西路56号辉煌时代大厦11层、15层                                                        查看职位地图"/>
    <s v="500-999人"/>
    <s v="民营"/>
    <s v="IT服务(系统/数据/维护)"/>
    <n v="25000"/>
    <n v="50000"/>
    <n v="1"/>
    <n v="2"/>
    <n v="1"/>
    <n v="4"/>
    <n v="0"/>
    <n v="0"/>
    <n v="37500"/>
    <x v="2"/>
  </r>
  <r>
    <n v="3"/>
    <s v="数据挖掘(职位编号：15670)"/>
    <m/>
    <s v="职位月薪"/>
    <s v="面议"/>
    <s v="0002-01-01 00:00:00"/>
    <m/>
    <s v="无经验"/>
    <s v="本科"/>
    <s v="2人"/>
    <s v="职位描述：岗位职责:1、负责抓取各网站页面，分析链接，转码等；2、负责一些优质号源发现，优质垂直站点发现等；3、负责一些数据挖掘相关算法，做数据分析和处理。              任职要求：任职要求：1、有扎实的数据结构和算法功底；2、工作认真细致踏实，有较强的学习能力，熟悉常用爬虫工具；3、熟悉linux开发环境，熟悉python等；4、理解http，熟悉html, DOM, xpath, scrapy优先；5、有爬虫，信息抽取，文本分类相关经验者优先；6、了解Hadoop、Spark等大数据框架和流处理技术者优先。"/>
    <s v="公司名称：北京奇虎科技有限公司公司主页：http://www.360.cn"/>
    <s v="1000-9999人"/>
    <s v="上市公司"/>
    <s v="互联网/电子商务"/>
    <m/>
    <m/>
    <n v="0"/>
    <n v="4"/>
    <n v="2"/>
    <n v="5"/>
    <n v="2"/>
    <n v="0"/>
    <n v="0"/>
    <x v="2"/>
  </r>
  <r>
    <n v="3"/>
    <s v="数据挖掘"/>
    <s v="14薪"/>
    <s v="职位月薪"/>
    <s v="35000-65000元/月"/>
    <s v="0002-01-01 00:00:00"/>
    <m/>
    <s v="5-10年"/>
    <s v="本科"/>
    <s v="1人"/>
    <s v="岗位职责：1.基于海量的用户大交通出行、用户预订行为数据，使用机器学习来挖掘产品-用户关系并探索更深层次的数据价值； 2.研究数据挖掘或统计学习领域的前沿技术，针对海量用户行为和内容信息建模，构建和优化用户画像以及用户大交通出行领域画像模型； 3.基于对用户理解和大量数据特征，参与风控、精准营销、个性化定价、产品决策等模型建设和研究，提升用户体验和产品变现能力。任职资格：1.对出行、地理位移、用户行为数据的挖掘有浓厚兴趣，充满激情，挑战未知，有一定的POI挖掘经验； 2.曾参与推荐系统或广告投放系统等相关项目的构建，掌握推荐核心技术，精通排序算法； 3.逻辑清晰、表达能力强，有良好的团队合作精神和主动沟通意识； 4.曾就职/学习于知名推荐系统公司/团队者优先。"/>
    <s v="酒仙桥中路10号星科大厦"/>
    <s v="10000人以上"/>
    <s v="民营"/>
    <s v="互联网/电子商务"/>
    <n v="35000"/>
    <n v="65000"/>
    <n v="5"/>
    <n v="4"/>
    <n v="1"/>
    <n v="6"/>
    <n v="0"/>
    <n v="0"/>
    <n v="50000"/>
    <x v="2"/>
  </r>
  <r>
    <n v="3"/>
    <s v="数据挖掘高级工程师(职位编号：15665)"/>
    <m/>
    <s v="职位月薪"/>
    <s v="面议"/>
    <s v="0002-01-01 00:00:00"/>
    <m/>
    <s v="1-3年"/>
    <s v="本科"/>
    <s v="1人"/>
    <s v="职位描述：1.负责搜索、论坛、信息流等业务评论的分析与挖掘；2.负责query、文档、知识图谱等数据的挖掘与抽取；3.负责用户行为挖掘、构建用户画像及相关数据挖掘工作；4.应用先进的统计建模、数据挖掘等算法建立数据模型，解决实际问题；              任职要求：1.熟悉大规模数据挖掘、机器学习、分布式计算等技术，2年以上工作经验；2.了解前沿技术，熟悉主流机器学习、数据挖掘或nlp模型算法，如分类/聚类/回归、topic 模型、神经网络等；3.具备处理大数据集的经验，熟悉hadoop、spark、storm等分布式计算工具；4.优秀的沟通能力，有创新精神，乐于接受挑战，能承受工作压力；有如下经历者优先1.具备搜索、推荐、计算广告、大规模数据分析等相关经验；2.有评论、文章等大数据量文本挖掘经验；"/>
    <s v="公司名称：北京奇虎科技有限公司公司主页：http://www.360.cn"/>
    <s v="1000-9999人"/>
    <s v="上市公司"/>
    <s v="互联网/电子商务"/>
    <m/>
    <m/>
    <n v="3"/>
    <n v="4"/>
    <n v="1"/>
    <n v="5"/>
    <n v="2"/>
    <n v="0"/>
    <n v="0"/>
    <x v="2"/>
  </r>
  <r>
    <n v="3"/>
    <s v="数据挖掘工程师"/>
    <s v="五险一金"/>
    <s v="职位月薪"/>
    <s v="15001-20000元/月"/>
    <d v="2018-03-23T09:44:32"/>
    <m/>
    <s v="3-5年"/>
    <s v="本科"/>
    <s v="2人"/>
    <s v="岗位职责：1.结合业务场景，定义数据分析及挖掘方向；2. 使用统计学分析方法、挖掘算法，构建有效且通用的数据分析模型，并协助开发实现模型到产品的转化；3. 根据业务需求，对数据进行深度分析，并制作对应的数据报告。任职要求：1. 统计学、数学或计算机、数理统计或数据挖掘专业方向相关专业本科或以上学历；有扎实的统计学和数据挖掘专业知识；2. 熟悉常用数据挖掘算法（如分类、聚类、回归、关联规则、神经网络等）及其原理，并具备相关项目经验；3. 熟练掌握R、Python等语言，并熟练使用SQL语句，熟悉Hadoop数据仓库使用者优先考虑；4. 有较强的数据敏感度、逻辑分析能力，以及良好的沟通和表达能力，能够基于对业务的深入理解，从数据中发现问题和规律；5. 3年以上数据分析或数据建模工作经验；6. 主动性强，有较强的责任心，积极向上的工作态度，有团队协作精神；7.有一线城市工作经验优先。"/>
    <s v="深圳市福田区深南中路2010号东风大厦811"/>
    <s v="100-499人"/>
    <s v="民营"/>
    <s v="计算机软件"/>
    <n v="15001"/>
    <n v="20000"/>
    <n v="4"/>
    <n v="4"/>
    <n v="2"/>
    <n v="3"/>
    <n v="0"/>
    <n v="0"/>
    <n v="17500.5"/>
    <x v="2"/>
  </r>
  <r>
    <n v="3"/>
    <s v="数据挖掘工程师(职位编号：15575)"/>
    <m/>
    <s v="职位月薪"/>
    <s v="面议"/>
    <s v="0002-01-01 00:00:00"/>
    <m/>
    <s v="1-3年"/>
    <s v="本科"/>
    <s v="1人"/>
    <s v="职位描述：1. 负责海量基础数据的建设与维护，为运营提供监控保障；2. 基于海量数据，运用数据挖掘算法，完成数据分析建模开发；3. 对于确定的数据模型，完成部署上线。              任职要求：1. 计算机或统计相关专业本科及以上学历；2. 1年以上数据分析从业经验；3. 熟悉python编程语言；4. 熟悉掌握hadoop/hbase/hive/spark任意一项技术；5. 具有良好的数据结构和算法功底。"/>
    <s v="公司名称：北京奇虎科技有限公司公司主页：http://www.360.cn"/>
    <s v="1000-9999人"/>
    <s v="上市公司"/>
    <s v="互联网/电子商务"/>
    <m/>
    <m/>
    <n v="3"/>
    <n v="4"/>
    <n v="1"/>
    <n v="5"/>
    <n v="2"/>
    <n v="0"/>
    <n v="0"/>
    <x v="2"/>
  </r>
  <r>
    <n v="3"/>
    <s v="文本数据挖掘-自然语言NLP人工智能"/>
    <s v="五险一金"/>
    <s v="职位月薪"/>
    <s v="25000-50000元/月"/>
    <d v="2018-04-03T09:38:46"/>
    <m/>
    <s v="不限"/>
    <s v="不限"/>
    <s v="1人"/>
    <s v="NLP相关基础算法研发，信息分类、噪音识别、文本聚类、自动摘要、事件分析、机器翻译等任意方向基础研究。1、对NLP算法由强烈兴趣；2、熟练掌握至少一种开发语言，如Python、Java、C/C++、Go等；3、了解深度学习原理，至少接触过Tensorflow、Torch、Caffe等一种框架；4、良好的沟通和团队合作精神。"/>
    <s v="北京市海淀区北四环西路56号辉煌时代大厦11层、15层                                                        查看职位地图"/>
    <s v="500-999人"/>
    <s v="民营"/>
    <s v="IT服务(系统/数据/维护)"/>
    <n v="25000"/>
    <n v="50000"/>
    <n v="1"/>
    <n v="2"/>
    <n v="1"/>
    <n v="4"/>
    <n v="0"/>
    <n v="0"/>
    <n v="37500"/>
    <x v="2"/>
  </r>
  <r>
    <n v="3"/>
    <s v="数据分析与挖掘专员（数据运营中心）"/>
    <s v="每年多次调薪"/>
    <s v="职位月薪"/>
    <s v="6500-13000元/月"/>
    <d v="2018-04-04T21:44:14"/>
    <m/>
    <s v="不限"/>
    <s v="本科"/>
    <s v="3人"/>
    <s v="职责描述：1. 熟练操作业务系统，包括：数据收集平台，客户数据展示平台，数据仓库等；2. 协助完善公司的数据仓库，负责数据分析，清洗，配置规则和监控；3. 理解业务需求并转化为数据需求，并从数据仓库中提取出相关数据进行统计、整合、可视化展示；4. 对客户需求进行研究，为产品研发和迭代提供决策依据。任职要求：1. 本科及以上学历；2. 诚实正直，严谨细致，善于倾听，理解力强，乐于钻研；3. 良好的沟通能力，团队协作精神；4. 优秀的数据处理能力，数理功底好，统计学背景优先考虑；5. 必须熟练使用以下工具：Excel、PowerPoint；6. 熟悉数据库和SQL优先考虑；7. 有Tableau等可视化软件项目经验，有优秀编程基础的优先考虑。"/>
    <s v="广州市天河区元岗路310号智汇Park创意园B座502                                                        查看职位地图"/>
    <s v="20-99人"/>
    <s v="民营"/>
    <s v="专业服务/咨询(财会/法律/人力资源等)"/>
    <n v="6500"/>
    <n v="13000"/>
    <n v="1"/>
    <n v="4"/>
    <n v="3"/>
    <n v="2"/>
    <n v="0"/>
    <n v="0"/>
    <n v="9750"/>
    <x v="2"/>
  </r>
  <r>
    <n v="3"/>
    <s v="高德-数据挖掘&amp;机器学习算法高级工程师/技术专家(职位编号：GP033640)"/>
    <m/>
    <s v="职位月薪"/>
    <s v="面议"/>
    <d v="2017-07-06T18:23:13"/>
    <m/>
    <s v="5-10年"/>
    <s v="本科"/>
    <s v="若干"/>
    <s v="1. 高德大数据是阿里巴巴大数据战略重要组成部分，基于高德百PB级海量日志数据，通过数据挖掘建立多维度地理画像和用户画像；2. 以高德大数据为核心，对具体问题进行分析，构建机器学习模型，参与高德数据产品与应用的数据研发，发掘数据商业价值，结合阿里巴巴经济体各类大数据，为阿里巴巴经济体各项业务进行数据赋能。1. 本科及以上学历，计算机、数学等相关专业，至少有1年工作经验；2. 熟悉常用算法和数据结构，熟悉数据挖掘、机器学习；3. 具备Linux环境研发能力，至少熟悉一门编程语言；4. 有Hadoop等海量数据研发经验优先 5. 有用户画像、广告、推荐、金融建模等相关经验者优先"/>
    <m/>
    <s v="10000人以上"/>
    <s v="合资"/>
    <s v="IT服务(系统/数据/维护)"/>
    <m/>
    <m/>
    <n v="5"/>
    <n v="4"/>
    <m/>
    <n v="6"/>
    <n v="3"/>
    <n v="0"/>
    <n v="0"/>
    <x v="2"/>
  </r>
  <r>
    <n v="3"/>
    <s v="数据挖掘工程师（高级）"/>
    <s v="五险一金"/>
    <s v="职位月薪"/>
    <s v="15000-30000元/月"/>
    <d v="2018-03-19T10:09:16"/>
    <m/>
    <s v="不限"/>
    <s v="本科"/>
    <s v="1人"/>
    <s v="职位职责：1.参与大数据分析和挖掘，个性化推荐，人群圈定，舆情分析等系统的设计和开发；2.负责数据处理、自然语言处理及预测等相关模型、算法的设计与开发；3.参与BI等系统基础数据支撑开发4.参与用户画像、用户行为评分、行业指数、销售预测等功能模块的开发5.参与数据模型设计和优化职位要求：1.熟悉概率论和统计方法2.掌握统计学习方法和机器学习算法者优先3.掌握JAVA，理解MapReduce、Spark RDD开发思维，能独立开发分布式计算者有限；熟悉SQL、Shell、Python等脚本语言者优先4.熟悉关系型数据库MySQL等，了解NoSQL5.具备工程化思维，思考数据业务能够全面谨慎6.具备快速学习的能力和业务理解力，对数据开发有浓厚的兴趣，具备理解和整合算法的能力"/>
    <s v="上海                                                        查看职位地图"/>
    <s v="100-499人"/>
    <s v="民营"/>
    <s v="互联网/电子商务"/>
    <n v="15000"/>
    <n v="30000"/>
    <n v="1"/>
    <n v="4"/>
    <n v="1"/>
    <n v="3"/>
    <n v="0"/>
    <n v="0"/>
    <n v="22500"/>
    <x v="2"/>
  </r>
  <r>
    <n v="3"/>
    <s v="数据挖掘工程师"/>
    <s v="年底双薪"/>
    <s v="职位月薪"/>
    <s v="10001-15000元/月"/>
    <d v="2018-04-03T14:30:35"/>
    <m/>
    <s v="1-3年"/>
    <s v="大专"/>
    <s v="2人"/>
    <s v="任职条件：1、熟练掌握Java语言，并愿意从事数据挖掘、分析方向；2、熟悉批量离线式分布式并行计算技术（如Hadoop、MapReduce、Hive、Spark等）；3、了解R或Python语言；? ?4、了解app或web的网络通信机制（如HTTP协议、TCP/IP协议等）。?? 5、可以接触、分析、挖掘上海电信全量数据（目前经过清洗之后，每天大约会有5T用户行为流数据进入电信大数据平台）；6、学习型的人性化管理（在完成本职工作的前提下，可应用电信大数据自由选择分析、研究方向，孵化数据产品）。岗位职责：1、对既有业务数据的搜集、整理、提取、分配、统计、分析、预测、报告、挖掘和建模等；???????????????????????????????????????????? 2、建立各业务线数据指标体系，通过监控分析及时发现业务数据问题；3、沉淀分析思路与框架，构建数据分析体系、推动数据化运营工作；4、提炼数据产品需求，推动数据产品落地。"/>
    <s v="浦东新区秀沿西路189号B4楼                                                        查看职位地图"/>
    <s v="20-99人"/>
    <s v="合资"/>
    <s v="通信/电信运营、增值服务"/>
    <n v="10001"/>
    <n v="15000"/>
    <n v="3"/>
    <n v="3"/>
    <n v="2"/>
    <n v="2"/>
    <n v="3"/>
    <n v="0"/>
    <n v="12500.5"/>
    <x v="2"/>
  </r>
  <r>
    <n v="3"/>
    <s v="高级数据挖掘工程师/算法工程师"/>
    <s v="五险一金"/>
    <s v="职位月薪"/>
    <s v="15000-30000元/月"/>
    <d v="2018-04-04T09:59:17"/>
    <m/>
    <s v="3-5年"/>
    <s v="本科"/>
    <s v="1人"/>
    <s v="岗位职责：1.基于数据分析，及时发现、总结有价值信息，为业务决策、管理等提供数据支持；2.构建基于用户、产品、动态场景等高性能、强适应、可扩展数据挖掘模型和框架，有效支撑精准营销、广告、运营以及推荐等业务需求。3.将业内先进算法应用到业务场景，提高团队整体技术攻关能力以及业内技术影响力。任职要求：1. 数据挖掘、数据计量学、统计学、计算机等相关专业大学本科（含）以上学历；2. 两年（含）以上数据分析相关工作经验，具有金融／互联网数据挖掘、用户行为分析等经验者优先；3. 精通spss、sass、R、python等一种或几种挖掘工具，熟悉数据库操作，能完成大数据量在数据库中的查询与运算；4. 具备大数据的处理能力，掌握hadoop/hive/spark优先；5. 有Deep Learning相关经验者优先；6. 有大数据运营／大数据风控相关经验者优先；7. 具有出色的逻辑分析能力和对数据的敏感度，善于发现问题和独立问题解决能力；8. 具有团队精神。"/>
    <s v="陆家嘴软件园91弄98号                                                        查看职位地图"/>
    <s v="100-499人"/>
    <s v="民营"/>
    <s v="互联网/电子商务"/>
    <n v="15000"/>
    <n v="30000"/>
    <n v="4"/>
    <n v="4"/>
    <n v="1"/>
    <n v="3"/>
    <n v="0"/>
    <n v="0"/>
    <n v="22500"/>
    <x v="2"/>
  </r>
  <r>
    <n v="3"/>
    <s v="大数据挖掘与分析工程师"/>
    <m/>
    <s v="职位月薪"/>
    <s v="4001-6000元/月"/>
    <d v="2018-04-08T09:11:07"/>
    <m/>
    <s v="不限"/>
    <s v="大专"/>
    <s v="6人"/>
    <s v="岗位职责：1、年龄18-30岁，学历大专及以上，计算机等理工科专业优先2、想从事IT运维开发行业工作；3、较强的逻辑分析和独立解决问题能力，良好的学习能力，有团队配合意识4、本岗位欢迎各行各界转行人士及应届毕业生/实习生前来投递福利待遇：1、上班时间：五天8小时制，早九晚六?周末双休2、享有国家规定的带薪年假、法定节假日等福利；3、公司每月一次员工专属生日趴，水果蛋糕和节日礼物，4、办公环境优越，公司地处位于地铁站附近，交通便利5、公司可提供住宿"/>
    <s v="深圳市南山区高新园大冲商务中心25层                                                        查看职位地图"/>
    <s v="20-99人"/>
    <s v="民营"/>
    <s v="计算机软件"/>
    <n v="4001"/>
    <n v="6000"/>
    <n v="1"/>
    <n v="3"/>
    <n v="6"/>
    <n v="2"/>
    <n v="0"/>
    <n v="0"/>
    <n v="5000.5"/>
    <x v="2"/>
  </r>
  <r>
    <n v="3"/>
    <s v="数据挖掘建模分析/机器学习实习生"/>
    <s v="周末双休"/>
    <s v="职位月薪"/>
    <s v="2001-4000元/月"/>
    <s v="0002-01-01 00:00:00"/>
    <m/>
    <s v="不限"/>
    <s v="不限"/>
    <s v="10人"/>
    <s v="岗位职责：为银行、信用卡中心、互联网金融、消费金融等企业各业务条线提供基础数据挖掘模型及专题分析服务，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悉金融和银行业务知识"/>
    <s v="广东深圳市"/>
    <s v="1000-9999人"/>
    <s v="上市公司"/>
    <s v="计算机软件"/>
    <n v="2001"/>
    <n v="4000"/>
    <n v="1"/>
    <n v="2"/>
    <n v="10"/>
    <n v="5"/>
    <n v="2"/>
    <n v="0"/>
    <n v="3000.5"/>
    <x v="2"/>
  </r>
  <r>
    <n v="3"/>
    <s v="大数据分析挖掘工程师"/>
    <s v="节日福利"/>
    <s v="职位月薪"/>
    <s v="15000-25000元/月"/>
    <s v="0002-01-01 00:00:00"/>
    <m/>
    <s v="3-5年"/>
    <s v="本科"/>
    <s v="1人"/>
    <s v="职位描述：1.负责数据模型测试，包括确定测试范围、制定测试方案、优化测试过程、提高测工作职责:-运用数据挖掘/统计学习的理论和方法，深入挖掘和分析海量用户行为-根据项目需求，分析数据，建立适应的模型并解决业务需求，并规划和设计出对应的数据专题应用，以提升数据价值。-使用大数据技术，服务行业实际需求，如电信行业中各业务域，如财务、人力、市场、审计等各业务域专业。职责要求:-计算机相关专业，本科及以上学历.-热爱数据,对数据及逻辑关系敏感,并对数据体系有深入的认识。-熟悉数据挖掘相关算法，并具备3年以上的实际工作经验。-具备较强的编码能力，熟悉linux开发环境，熟练使用常用算法和数据结构，有较强的实现能力。-具有统计或数据挖掘背景，并对机器学习算法和理论有较深入的研究。-熟悉文本挖掘和深度学习相关技术的优先。-有如电信等领域数据分析经验的优先。"/>
    <s v="北京市西城区广安门南滨河路27号贵都国际中心B座12A层"/>
    <s v="10000人以上"/>
    <s v="上市公司"/>
    <s v="通信/电信/网络设备"/>
    <n v="15000"/>
    <n v="25000"/>
    <n v="4"/>
    <n v="4"/>
    <n v="1"/>
    <n v="6"/>
    <n v="2"/>
    <n v="0"/>
    <n v="20000"/>
    <x v="2"/>
  </r>
  <r>
    <n v="3"/>
    <s v="数据挖掘建模分析/机器学习实习生"/>
    <s v="周末双休"/>
    <s v="职位月薪"/>
    <s v="2001-4000元/月"/>
    <s v="0002-01-01 00:00:00"/>
    <m/>
    <s v="不限"/>
    <s v="不限"/>
    <s v="10人"/>
    <s v="岗位职责：为银行、信用卡中心、互联网金融、消费金融等企业各业务条线提供基础数据挖掘模型及专题分析服务，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悉金融和银行业务知识"/>
    <s v="广东深圳市"/>
    <s v="1000-9999人"/>
    <s v="上市公司"/>
    <s v="计算机软件"/>
    <n v="2001"/>
    <n v="4000"/>
    <n v="1"/>
    <n v="2"/>
    <n v="10"/>
    <n v="5"/>
    <n v="2"/>
    <n v="0"/>
    <n v="3000.5"/>
    <x v="2"/>
  </r>
  <r>
    <n v="3"/>
    <s v="资深算法/机器学习/数据挖掘 技术负责人"/>
    <s v="五险一金"/>
    <s v="职位月薪"/>
    <s v="50000-80000元/月"/>
    <d v="2018-04-05T14:50:23"/>
    <m/>
    <s v="5-10年"/>
    <s v="硕士"/>
    <s v="1人"/>
    <s v="1、负责基于海量用户数据，研究用户行为，开发用户画像；2、负责设计新闻精准投放，个性化推荐等算法，提高产品用户体验和新闻排序效果；3、负责各算法和模型的分布式实现（离线，在线），丰富并行算法库；4、负责提供系统设计和代码文档；5、参与数据清洗和过滤、特征抽取、参数选择、算法实验、效果分析。资格要求：1、硕士或博士学历，计算机、应用数学、模式识别、人工智能、自控、统计、运筹学等专业；2、2年以上相关工作经验；3、对机器学习、概率统计，最优化等算法原理及其在互联网行业的应用有深入的理解和浓厚的兴趣；4、有推荐系统、精准营销、精准广告、信息检索等方面的实际工作经验；5、有大规模分布式计算平台的使用和并行算法的开发经验；6、熟练掌握至少一种编程语言，Java、Scala、C++、R、Python；7、熟悉Linux工作环境。"/>
    <s v="深圳市福田区中央西谷大厦502（地铁上沙站）                                                        查看职位地图"/>
    <s v="20-99人"/>
    <s v="民营"/>
    <s v="专业服务/咨询(财会/法律/人力资源等)"/>
    <n v="50000"/>
    <n v="80000"/>
    <n v="5"/>
    <n v="5"/>
    <n v="1"/>
    <n v="2"/>
    <n v="0"/>
    <n v="0"/>
    <n v="65000"/>
    <x v="2"/>
  </r>
  <r>
    <n v="3"/>
    <s v="数据挖掘/机器学习实习生(职位编号：15449)"/>
    <m/>
    <s v="职位月薪"/>
    <s v="面议"/>
    <s v="0002-01-01 00:00:00"/>
    <m/>
    <s v="1年以下"/>
    <s v="本科"/>
    <s v="1人"/>
    <s v="职位描述：参与挖掘站点/网页特征，用机器学习/深度学习技术优化资源分配、数据抓取、rank基础特征抽取等               任职要求：1、熟悉linux系统下的程序开发，掌握python/php/shell中至少1门语言； 2、了解hadoop/spark分布式计算环境 3、有机器学习、数据挖掘、推荐算法等相关领域经验者优先 4、实习期3月以上"/>
    <s v="公司名称：北京奇虎科技有限公司公司主页：http://www.360.cn"/>
    <s v="1000-9999人"/>
    <s v="上市公司"/>
    <s v="互联网/电子商务"/>
    <m/>
    <m/>
    <n v="2"/>
    <n v="4"/>
    <n v="1"/>
    <n v="5"/>
    <n v="2"/>
    <n v="0"/>
    <n v="0"/>
    <x v="2"/>
  </r>
  <r>
    <n v="3"/>
    <s v="数据挖掘建模分析/机器学习实习生"/>
    <s v="周末双休"/>
    <s v="职位月薪"/>
    <s v="2001-4000元/月"/>
    <s v="0002-01-01 00:00:00"/>
    <m/>
    <s v="不限"/>
    <s v="不限"/>
    <s v="10人"/>
    <s v="岗位职责：为银行、信用卡中心、互联网金融、消费金融等企业各业务条线提供基础数据挖掘模型及专题分析服务，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悉金融和银行业务知识"/>
    <s v="广东深圳市"/>
    <s v="1000-9999人"/>
    <s v="上市公司"/>
    <s v="计算机软件"/>
    <n v="2001"/>
    <n v="4000"/>
    <n v="1"/>
    <n v="2"/>
    <n v="10"/>
    <n v="5"/>
    <n v="2"/>
    <n v="0"/>
    <n v="3000.5"/>
    <x v="2"/>
  </r>
  <r>
    <n v="3"/>
    <s v="数据挖掘工程师"/>
    <s v="14薪"/>
    <s v="职位月薪"/>
    <s v="20001-30000元/月"/>
    <d v="2018-04-07T01:06:09"/>
    <m/>
    <s v="1-3年"/>
    <s v="本科"/>
    <s v="1人"/>
    <s v="岗位职责:1.按照客户需求进行大数据服务支撑，包括数据提取、数据治理、数据服务等工作2.参与电信行业市场研究、分析工作，基于运营商海量的时空大数据建立数据挖掘模型，挖掘客户特征3.根据业务理解完成算法模型的构建以及数据分析挖掘模型的开发、业务分析报告编写等工作；岗位要求：1.统招本科及以上学历，计算机相关专业；2.具有数据库开发工作经验，精通基本的SQL，有一定的Sql性能调优经验优先；3.熟悉Unix、Linux操作系统，熟练掌握Linux常规命令与工具，简单shell编程；4.熟悉常用数据挖掘工具，如R、SPSS Clementine、Mahout等数据分析挖掘工具，熟悉分类、聚类、关联、预测类等模型算法； 5.熟练使用Excel、PPT、Word，出色的文字表达能力和数据分析能力，有分析报告及撰写经验； 6.有通信行业经验者优先。"/>
    <s v="北京市东城区建国门外大街18号恒基中心12层                                                        查看职位地图"/>
    <s v="100-499人"/>
    <s v="国企"/>
    <s v="互联网/电子商务"/>
    <n v="20001"/>
    <n v="30000"/>
    <n v="3"/>
    <n v="4"/>
    <n v="1"/>
    <n v="3"/>
    <n v="6"/>
    <n v="0"/>
    <n v="25000.5"/>
    <x v="2"/>
  </r>
  <r>
    <n v="3"/>
    <s v="数据挖掘工程师（30-60+期权）"/>
    <s v="创业公司"/>
    <s v="职位月薪"/>
    <s v="30001-50000元/月"/>
    <d v="2018-04-02T15:52:27"/>
    <m/>
    <s v="不限"/>
    <s v="本科"/>
    <s v="1人"/>
    <s v="数据挖掘工程师工作职责：1． 在分布式系统上进行数据计算、挖掘、和算法实现2． 参与基础数据收集整理及特征工程建设3． 在算法工程师的指导下完成小模型的建设或者小模型的使用任职资格：1. 本科及以上学历，计算机或者数学等相关专业学历，在机器学习模型上有一定经验2. 熟悉Linux环境开发，有Hive、Spark、Strom等大数据平台的相关开发经验3. 编程基础扎实，熟练使用Python/C/C++开发语言4. 有机器学习模型相关使用经验，和公司里项目经验5. 踏实勤奋，自我驱动，善于沟通年薪：30W——60W，优秀的奖励期权"/>
    <s v="北京市"/>
    <s v="500-999人"/>
    <s v="民营"/>
    <s v="专业服务/咨询(财会/法律/人力资源等)"/>
    <n v="30001"/>
    <n v="50000"/>
    <n v="1"/>
    <n v="4"/>
    <n v="1"/>
    <n v="4"/>
    <n v="0"/>
    <n v="0"/>
    <n v="40000.5"/>
    <x v="2"/>
  </r>
  <r>
    <n v="3"/>
    <s v="数据挖掘建模分析/机器学习实习生"/>
    <s v="交通补助"/>
    <s v="职位月薪"/>
    <s v="3000-4000元/月"/>
    <s v="0002-01-01 00:00:00"/>
    <m/>
    <s v="不限"/>
    <s v="本科"/>
    <s v="10人"/>
    <s v="岗位职责：为银行、信用卡中心、互联网金融、消费金融等各业务条线提供基础数据挖掘模型及分析专题，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练掌握金融行业特别是银行相关业务知识"/>
    <s v="广东深圳市南山区或广州市天河区"/>
    <s v="1000-9999人"/>
    <s v="上市公司"/>
    <s v="计算机软件"/>
    <n v="3000"/>
    <n v="4000"/>
    <n v="1"/>
    <n v="4"/>
    <n v="10"/>
    <n v="5"/>
    <n v="2"/>
    <n v="0"/>
    <n v="3500"/>
    <x v="2"/>
  </r>
  <r>
    <n v="3"/>
    <s v="电商数据挖掘工程师"/>
    <s v="节日福利"/>
    <s v="职位月薪"/>
    <s v="6001-8000元/月"/>
    <d v="2018-01-31T19:09:46"/>
    <m/>
    <s v="1-3年"/>
    <s v="本科"/>
    <s v="5人"/>
    <s v="岗位职责：1、负责电商数据挖掘、提取、撰写研究报告等工作；2、根据公司战略需求，持续完善经营分析数据库体系，建立分析模型和分析报告模版；3、建设完善底层数据仓库，定义数据指标，完善细化数据内容，数据建模，相关数据标准的制定；4、结合行业数据、业界洞察和市场趋势，为长期业务发展方向提供战略层面的建议；5、完成上级交办的其他工作。任职资格：1、统计学、计量经济学、数学、数据挖掘、信息类等数据分析相关专业本科以上学历；2、2年及以上电商数据分析、数据挖掘的工作经验，且有半年以上统计、建模和数据库工作经验；3、能熟练运用SPSS、SAS、R等等任意一种数据分析挖掘工具；4、了解数据库相关知识，熟练掌握SQL语法，熟练使用Excel、PowerPoint等Office办公软件，熟悉一定的数据建模和数据可视化知识；5、具有优秀的数据分析技能，对数字敏感，思维敏捷，具有良好的逻辑思维能力，有优秀的数据分析能力；"/>
    <s v="北京市丰台区丰台北路18号C座508室                                                        查看职位地图"/>
    <s v="100-499人"/>
    <s v="股份制企业"/>
    <s v="互联网/电子商务"/>
    <n v="6001"/>
    <n v="8000"/>
    <n v="3"/>
    <n v="4"/>
    <n v="5"/>
    <n v="3"/>
    <n v="4"/>
    <n v="0"/>
    <n v="7000.5"/>
    <x v="2"/>
  </r>
  <r>
    <n v="3"/>
    <s v="实习生-数据挖掘"/>
    <s v="全勤奖"/>
    <s v="职位月薪"/>
    <s v="2001-4000元/月"/>
    <d v="2018-04-04T18:06:25"/>
    <m/>
    <s v="不限"/>
    <s v="不限"/>
    <s v="3人"/>
    <s v="岗位职责：1. 负责搜集数据信息，并整理归纳；2. 负责搜集的数据录入、核对、保证任务的进度与质量；3. 在规定时间内完成部门交办的其他工作。任职要求：1. 有一定的逻辑思维能力2. 能熟悉运用office办公软件3. 仔细认真有耐心4. 每周需出勤3天以上5. 能够不厌其烦的完成交代的工作6. 具有良好的形象气质职业发展：表现优异者，公司将留用作为储备干部进行专业培训。"/>
    <s v="上海市闵行区申滨南路998号E栋302/306室"/>
    <s v="20-99人"/>
    <s v="民营"/>
    <s v="专业服务/咨询(财会/法律/人力资源等)"/>
    <n v="2001"/>
    <n v="4000"/>
    <n v="1"/>
    <n v="2"/>
    <n v="3"/>
    <n v="2"/>
    <n v="0"/>
    <n v="0"/>
    <n v="3000.5"/>
    <x v="2"/>
  </r>
  <r>
    <n v="3"/>
    <s v="数据挖掘建模分析/机器学习实习生"/>
    <s v="交通补助"/>
    <s v="职位月薪"/>
    <s v="3000-4000元/月"/>
    <s v="0002-01-01 00:00:00"/>
    <m/>
    <s v="不限"/>
    <s v="本科"/>
    <s v="10人"/>
    <s v="岗位职责：为银行、信用卡中心、互联网金融、消费金融等各业务条线提供基础数据挖掘模型及分析专题，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练掌握金融行业特别是银行相关业务知识"/>
    <s v="广东深圳市南山区或广州市天河区"/>
    <s v="1000-9999人"/>
    <s v="上市公司"/>
    <s v="计算机软件"/>
    <n v="3000"/>
    <n v="4000"/>
    <n v="1"/>
    <n v="4"/>
    <n v="10"/>
    <n v="5"/>
    <n v="2"/>
    <n v="0"/>
    <n v="3500"/>
    <x v="2"/>
  </r>
  <r>
    <n v="3"/>
    <s v="数据挖掘研究"/>
    <s v="绩效奖金"/>
    <s v="职位月薪"/>
    <s v="10001-15000元/月"/>
    <d v="2018-01-31T19:27:48"/>
    <m/>
    <s v="1-3年"/>
    <s v="硕士"/>
    <s v="2人"/>
    <s v="岗位职责：1、负责公司大数据产品建设与开发。2、负责组织大数据分析技术研究，推动大数据分析技术应用；3、负责大数据的架构设计、规划、流程优化；4、负责大数据实施过程中相关技术问题解决；5、了解行业发展趋势及大数据发展情况，负责跟踪数据挖掘和数据分析领域的技术发展方向，定期共享研究成果。岗位要求：1. 硕士及以上学历，1年以上工作经验，数学、计算机、统计学类专业背景；2、熟悉Oracle，DB2、MYSQL中至少一种主流数据库软件；3. 有分布式运算相关开发经验，有Hadoop,Hive,Mapreduce,Storm,Spark等相关开发经验优先；4. 熟悉常用的数据挖掘模型，例如分类、聚类、回归分析等。5. 良好的团队精神以及沟通能力，有房地产行业经验者优先。"/>
    <s v="北京市丰台区丰台北路18号C座508室                                                        查看职位地图"/>
    <s v="100-499人"/>
    <s v="股份制企业"/>
    <s v="互联网/电子商务"/>
    <n v="10001"/>
    <n v="15000"/>
    <n v="3"/>
    <n v="5"/>
    <n v="2"/>
    <n v="3"/>
    <n v="4"/>
    <n v="0"/>
    <n v="12500.5"/>
    <x v="2"/>
  </r>
  <r>
    <n v="3"/>
    <s v="数据挖掘算法工程师"/>
    <m/>
    <s v="职位月薪"/>
    <s v="6001-8000元/月"/>
    <d v="2018-04-07T14:19:18"/>
    <m/>
    <s v="不限"/>
    <s v="大专"/>
    <s v="5人"/>
    <s v="职位要求：1、大专及以上学历，18-30岁，理工科类相关专业优先。2、逻辑思维强，对IT行业有兴趣，想向计算机技术岗位发展。3、拥有一份长期发展，稳定，高薪的工作。4、有无相关经验均可，欢迎应届大学毕业生，公司提供岗前实训。5、实训结束后由公司安排相对应的工作岗位，但要求积极主动，学习能力强。福利待遇：1、薪资待遇底薪+项目提成+项目奖金2、五险一金，3、完善的绩效考核，年终奖和定期调薪4、带薪休假和丰富的业余活动（聚餐，旅游，户外活动等）5、提供住宿(配备空调,热水器，无线网)6、上班时间：5天8小时，周末双休，不加班."/>
    <s v="深圳市南山区高新园大冲商务中心25层                                                        查看职位地图"/>
    <s v="20-99人"/>
    <s v="民营"/>
    <s v="计算机软件"/>
    <n v="6001"/>
    <n v="8000"/>
    <n v="1"/>
    <n v="3"/>
    <n v="5"/>
    <n v="2"/>
    <n v="0"/>
    <n v="0"/>
    <n v="7000.5"/>
    <x v="2"/>
  </r>
  <r>
    <n v="3"/>
    <s v="数据挖掘建模分析/机器学习实习生"/>
    <s v="交通补助"/>
    <s v="职位月薪"/>
    <s v="3000-4000元/月"/>
    <s v="0002-01-01 00:00:00"/>
    <m/>
    <s v="不限"/>
    <s v="本科"/>
    <s v="10人"/>
    <s v="岗位职责：为银行、信用卡中心、互联网金融、消费金融等各业务条线提供基础数据挖掘模型及分析专题，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练掌握金融行业特别是银行相关业务知识"/>
    <s v="广东深圳市南山区或广州市天河区"/>
    <s v="1000-9999人"/>
    <s v="上市公司"/>
    <s v="计算机软件"/>
    <n v="3000"/>
    <n v="4000"/>
    <n v="1"/>
    <n v="4"/>
    <n v="10"/>
    <n v="5"/>
    <n v="2"/>
    <n v="0"/>
    <n v="3500"/>
    <x v="2"/>
  </r>
  <r>
    <n v="3"/>
    <s v="金融互联网 数据分析挖掘 机器学习咨询专家"/>
    <s v="节日福利"/>
    <s v="职位月薪"/>
    <s v="15000-25000元/月"/>
    <d v="2018-04-02T11:44:42"/>
    <m/>
    <s v="不限"/>
    <s v="硕士"/>
    <s v="10人"/>
    <s v="岗位职责：为银行、信用卡中心、互联网金融、消费金融等各业务条线提供营销和风险数据分析、机器学习建模等数据应用咨询服务岗位要求：1、熟悉SAS BASE/R语言/Python/MATLAB等数据分析和机器学习工具2、有银行数据仓库，数据集市使用经验，熟悉数据库相关知识及SQL语言3、熟悉金融行业特别是银行相关业务知识4、对数据分析，数据模型有强烈的兴趣5、良好的沟通表达能力、文档能力和演讲能力，能独立承担交办的任务6、工作年限5年以上，硕士或以上学历优先7、统计类，数学与应用数学类，计算机，金融，计量经济学或其他理工类等相关专业8、有咨询背景或论文发表背景更加，PPT等文档能力强。9、适应出差，良好的抗压能力，能适应复杂多变，但充满有挑战的工作环境"/>
    <s v="深圳市南山区或广州市天河区"/>
    <s v="1000-9999人"/>
    <s v="上市公司"/>
    <s v="计算机软件"/>
    <n v="15000"/>
    <n v="25000"/>
    <n v="1"/>
    <n v="5"/>
    <n v="10"/>
    <n v="5"/>
    <n v="2"/>
    <n v="0"/>
    <n v="20000"/>
    <x v="2"/>
  </r>
  <r>
    <n v="3"/>
    <s v="PTBU-高级数据挖掘工程师"/>
    <s v="节日福利"/>
    <s v="职位月薪"/>
    <s v="25000-40000元/月"/>
    <s v="0002-01-01 00:00:00"/>
    <m/>
    <s v="5-10年"/>
    <s v="本科"/>
    <s v="1人"/>
    <s v="岗位职责：1、建设支持酷狗安全业务海量数据的计算平台，满足数据分析、挖掘、机器学习、决策；2、负责帐号特征和行为数据做深入分析，建立数据模型，为业务决策、风险管控提供有力支持；3、跟踪模型应用效果，能及时发现模型应用中的问题和不足，并提出改进措施。任职要求：1、本科或以上学历，具有以下任一领域相关的理论背景：机器学习/数据挖掘/信息检索/自然语言处理/文本分类与聚类/统计数学；2、精通实时计算框架（Storm/Flink/Spark）其一，熟练使用（C/C++、HiveSQL、Java、Scala、Python、R语言、SAS，SPSS，MATLAB）其一；3、熟悉Linux、Unix开发环境，熟悉至少一种脚本语言（Shell，Python等），能独立完成相关的数据预处理工作4、主导参与过机器学习相关项目，有大量的实际建模经验；5、较强的沟通能力和逻辑表达能力，具备良好的团队合作精神和主动沟通意识。"/>
    <s v="广州市天河区黄埔大道中315号羊城晚报创意产业园内自编号1-18                                                        查看职位地图"/>
    <s v="1000-9999人"/>
    <s v="民营"/>
    <s v="互联网/电子商务"/>
    <n v="25000"/>
    <n v="40000"/>
    <n v="5"/>
    <n v="4"/>
    <n v="1"/>
    <n v="5"/>
    <n v="0"/>
    <n v="0"/>
    <n v="32500"/>
    <x v="2"/>
  </r>
  <r>
    <n v="3"/>
    <s v="数据挖掘建模分析/机器学习实习生"/>
    <s v="周末双休"/>
    <s v="职位月薪"/>
    <s v="2001-4000元/月"/>
    <s v="0002-01-01 00:00:00"/>
    <m/>
    <s v="不限"/>
    <s v="不限"/>
    <s v="10人"/>
    <s v="岗位职责：为银行、信用卡中心、互联网金融、消费金融等企业各业务条线提供基础数据挖掘模型及专题分析服务，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悉金融和银行业务知识"/>
    <s v="广东深圳市"/>
    <s v="1000-9999人"/>
    <s v="上市公司"/>
    <s v="计算机软件"/>
    <n v="2001"/>
    <n v="4000"/>
    <n v="1"/>
    <n v="2"/>
    <n v="10"/>
    <n v="5"/>
    <n v="2"/>
    <n v="0"/>
    <n v="3000.5"/>
    <x v="2"/>
  </r>
  <r>
    <n v="3"/>
    <s v="数据挖掘"/>
    <s v="五险一金"/>
    <s v="职位月薪"/>
    <s v="15001-20000元/月"/>
    <d v="2018-04-04T15:34:18"/>
    <m/>
    <s v="1-3年"/>
    <s v="大专"/>
    <s v="1人"/>
    <s v="作为一家对未来有宏图大志，期待“改变世界”的大数据公司，我们期待让每一个人都能有机会优雅的表达自己的心声。我们真诚地招聘最优秀的人才，我们不希望和任何一个怀着改变世界梦想的天才少年（或少女）擦身而过。我们需要一位极客青年来负责： 1、基于海量数据，挖掘数据规律并建立分析模型；2、对海量数据进行提炼、分析、归纳用户属性、行为等信息，输出分析报告；3、针对具体业务问题，研究潜在因素，进行数据分析验证并提出改善举措；4、根据业务形态和分析，逐渐积累可供业务产品使用的数据模型逻辑，推进产品实施，确保产品不断完善。如果具备以下技能的你，期待与一群老司机为代码狂欢，网迅欢迎你！1、两年以上数据挖掘或数据分析经验，本科及以上学历。2、计算机、统计学、信息管理相关专业优先； SAS/SPSS等数据统计分析的工具，有ETL或数据清洗行业经验，熟悉SQL语言，有电信行业数据挖掘经验优先。3、至少熟悉一种语言，如：python、R或java；明白常用算法（分类，聚类，回归分析、关联规则）逻辑。4、有Hadoop平台开发经验者可优先考虑。5、有责任心，工作细心，逻辑能力强。【发展太快，请系好安全带】我们是网迅，一家年轻有活力的互联网公司，于2008年成立。目前团队规模百人以上。成立以来，网迅植根于大数据研究、互动营销、移动互联网产品研发、工程实施服务多年。已帮助了诸多世界500强企业有效降低了运营成本。有来自各大知名企业IT精（N）英（B）人才，还有业界资深大神与你并肩作战。【找你不容易，来这透透气】1.享受标配快上车—提供六险一金，买房租房so easy；—免费年度体检，你的健康我们来呵护；—双休，享有婚假、产假、陪产假及带薪年假让你自由支配；—交通覆盖办公周边沿线，宝宝再也不担心上班迟到。 2.吃吃喝喝把肉攒—公司员工聚餐，餐餐让你有家的感觉；—定期团队经费，你嗨皮我买单。3.好好工作好好玩—多种激励：年度评优、年终激励、项目奖金、人才推荐奖等等，想说不爱不容易；—法定节假日及福利、红包多多、年终尾牙···花样年年变，就等你来玩。4.老司机带你趴趴走—内部培训，有资深大神分享经验，技术指导；—年度团队拓展，分分钟炼就无坚不摧的革命友谊。还在等什么！让你一秒变傲娇宝宝！"/>
    <s v="广州市天河区林和西路157号保利中汇广场A座2902房"/>
    <s v="100-499人"/>
    <s v="民营"/>
    <s v="计算机软件"/>
    <n v="15001"/>
    <n v="20000"/>
    <n v="3"/>
    <n v="3"/>
    <n v="1"/>
    <n v="3"/>
    <n v="0"/>
    <n v="0"/>
    <n v="17500.5"/>
    <x v="2"/>
  </r>
  <r>
    <n v="3"/>
    <s v="Data Mining Specialist 数据挖掘专家(职位编号：3987239/001_1522719193)"/>
    <m/>
    <s v="职位月薪"/>
    <s v="面议"/>
    <s v="0002-01-01 00:00:00"/>
    <m/>
    <s v="3-5年"/>
    <s v="本科"/>
    <s v="1人"/>
    <s v="Data Mining Specialist 数据挖掘专家参与K12教育行业大数据分析、大数据处理、数据挖掘等系统的设计和开发客户简介国内教育公司，美股上市工作内容1、参与K12教育行业大数据分析、大数据处理、数据挖掘等系统的设计和开发；2、根据业务需求，基于海量学生学习和行为数据（如错题等）进行数学建模，设计并开发高效算法，并对模型及算法进行验证和实现，通过产品和技术提升教学和服务的效率和质量；3、应用各种机器学习、数据挖掘技术进行数据分析与用户画像；4、设计和构建基于用户行为特征的平台化画像服务能力，并建立用户画像产品的评估机制和监控体系；5、负责组建数据分析团队；6、协助CTO参与重大技术决策，并制定面向未来的技术实施方案。理想的求职者任职要求：1 本科及以上学历，计算机、数学、统计等相关专业；超过三年的相关工作经验；2、熟悉C、C++、java、Python，CSharp，R等一门或多门编程语言；具备扎实的数学和计算机编程功底，以及坚实的文本数据挖掘和机器学习理论基础，在推荐算法、广告算法等相关领域研究或实践经验者优先；3、具备深厚的数据建模（机器学习、数据挖掘）工作经验；有大数据处理实际开发经验（hadoop、spark,、Flink、ElasticSearch、hive、hbase）；4、熟悉各种特征提取、数据降维等数据处理技术；从事过用户画像等方面工作；5、熟练应用各种分类聚类算法；熟悉各种相关性算法、回归算法；具有数据挖掘算法开发经验；6、具备较强的沟通能力和优秀的逻辑思维能力，擅长从海量数据中发现有价值的规律；7、自我驱动能力强，踏实勤勉，对有挑战的问题充满激情；愿意在创业氛围中工作；8、能够阅读英文技术文档及论文，具有良好的自学能力，可以快速学习和掌握新的方法和技术；福利待遇平台大，五险一金，有竞争力的薪资，工作地点便捷To apply online please click the &amp;#39;Apply&amp;#39; button below. For a confidential discussion about this role please contact Claire Wang on +86 6122 3119."/>
    <s v="上海"/>
    <s v="1000-9999人"/>
    <s v="外商独资"/>
    <s v="专业服务/咨询(财会/法律/人力资源等)"/>
    <m/>
    <m/>
    <n v="4"/>
    <n v="4"/>
    <n v="1"/>
    <n v="5"/>
    <n v="7"/>
    <n v="0"/>
    <n v="0"/>
    <x v="2"/>
  </r>
  <r>
    <n v="3"/>
    <s v="数据挖掘工程师（金融行业）"/>
    <m/>
    <s v="职位月薪"/>
    <s v="10000-20000元/月"/>
    <d v="2018-04-08T11:39:18"/>
    <m/>
    <s v="1-3年"/>
    <s v="本科"/>
    <s v="1人"/>
    <s v="岗位职责：基于海量数据，准确数据挖掘模型，关注的数据，做合并清洗，归类，统计等动作。任职要求：1、熟悉数据挖掘常用算法（聚类，分类和关联规则挖掘算法，FP-TREE等）；2、具备良好的沟通、表达能力，思维敏捷，能够快速、准确地理解开发需求；3、具备良好的数学、统计学、数据结构和算法设计基础，严密的逻辑分析能力，能够快速对开发需求做出较优的实施方案；4、具备良好的职业道德、强烈的工作责任心及抗压能力；5、有金融行业用户评分建模、互联网分布式大数据挖掘经验者优先；6、本科及以上学历。"/>
    <s v="陆家嘴软件园1号楼4-6层                                                        查看职位地图"/>
    <s v="1000-9999人"/>
    <s v="合资"/>
    <s v="计算机软件"/>
    <n v="10000"/>
    <n v="20000"/>
    <n v="3"/>
    <n v="4"/>
    <n v="1"/>
    <n v="5"/>
    <n v="3"/>
    <n v="0"/>
    <n v="15000"/>
    <x v="2"/>
  </r>
  <r>
    <n v="3"/>
    <s v="阿里妈妈事业部-数据研发/挖掘专家-北京(职位编号：GP045061)"/>
    <m/>
    <s v="职位月薪"/>
    <s v="面议"/>
    <s v="0002-01-01 00:00:00"/>
    <m/>
    <s v="3-5年"/>
    <s v="本科"/>
    <s v="若干"/>
    <s v="1.阿里集团Uni-Marketing战略赋能，打造阿里旗下品牌数据营销的产品创新，构建全链路数字营销解决方案；2.全面参与营销数据&amp;算法能力从0到1再到N的建设，包括但不限于：真人Uni_ID、全数据融通、智能策略、全链路可视；3.阿里妈妈数据平台标签体系、数据管控与服务框架的规模化支撑。1.以下满足其中两项即可：①精通Hadoop、Storm或其他分布式开发技术，能够熟练进行离线/实时场景的数据开发；②精通JAVA或Python，有并发应用或者分布式应用软件开发经验优；③熟悉常用机器学习/数据挖掘算法的原理与应用，要求有算法项目的落地经验；2.优秀的业务理解能力和数据创新意识，执行力强，热爱数据，积极主动；3.两年以上大数据经验，有计算广告、用户行为分析、大数据处理方面经验者优先。"/>
    <m/>
    <s v="10000人以上"/>
    <s v="合资"/>
    <s v="IT服务(系统/数据/维护)"/>
    <m/>
    <m/>
    <n v="4"/>
    <n v="4"/>
    <m/>
    <n v="6"/>
    <n v="3"/>
    <n v="0"/>
    <n v="0"/>
    <x v="2"/>
  </r>
  <r>
    <n v="3"/>
    <s v="金融、互联网 数据分析挖掘 机器学习"/>
    <s v="节日福利"/>
    <s v="职位月薪"/>
    <s v="10001-15000元/月"/>
    <s v="0002-01-01 00:00:00"/>
    <m/>
    <s v="3-5年"/>
    <s v="本科"/>
    <s v="10人"/>
    <s v="岗位职责：为银行、信用卡中心、互联网金融、消费金融等各业务条线提供营销和风险数据分析、机器学习建模等数据应用咨询服务岗位要求：1、熟悉SAS BASE/R语言/Python/MATLAB等其中一种以上数据分析和机器学习工具2、有银行数据仓库，数据集市使用经验，熟悉数据库相关知识及SQL语言3、熟悉金融行业特别是银行相关业务知识4、对数据分析，数据模型有强烈的兴趣5、良好的沟通表达能力、文档能力和演讲能力，能独立承担交办的任务6、相关工作年限0-5年，硕士或以上学历优先7、统计类，数学与应用数学类，计算机，金融，计量经济学或其他理工类等相关专业8、有咨询背景或论文发表背景更加，PPT等文档能力强。9、适应出差，良好的抗压能力，能适应复杂多变，但充满有挑战的工作环境"/>
    <s v="深圳市南山区或广州市天河区"/>
    <s v="1000-9999人"/>
    <s v="上市公司"/>
    <s v="计算机软件"/>
    <n v="10001"/>
    <n v="15000"/>
    <n v="4"/>
    <n v="4"/>
    <n v="10"/>
    <n v="5"/>
    <n v="2"/>
    <n v="0"/>
    <n v="12500.5"/>
    <x v="2"/>
  </r>
  <r>
    <n v="3"/>
    <s v="数据挖掘"/>
    <s v="五险一金"/>
    <s v="职位月薪"/>
    <s v="6001-8000元/月"/>
    <d v="2018-04-07T14:19:19"/>
    <m/>
    <s v="不限"/>
    <s v="大专"/>
    <s v="6人"/>
    <s v="职位描述：1、负责公司的数据分析和建模；2、负责分析类咨询项目的实施；3、协助维护公司内部数据仓库和数据清洗。任职资格：1、大专生以上学历，统计学、应用数学或计算机科学等相关专业；2、有数据分析经验，主导过分析型项目优先；3、能熟练使用至少一种常用统计软件或者编程语言，熟悉R语言、Python者优先考虑。福利待遇：1、薪资待遇底薪+项目提成+项目奖金2、五险一金，3、完善的绩效考核，年终奖和定期调薪4、带薪休假和丰富的业余活动（聚餐，旅游，户外活动等）5、提供住宿(配备空调,热水器，无线网)6、上班时间：5天8小时，周末双休，不加班"/>
    <s v="深圳市南山区高新园大冲商务中心25层                                                        查看职位地图"/>
    <s v="20-99人"/>
    <s v="民营"/>
    <s v="计算机软件"/>
    <n v="6001"/>
    <n v="8000"/>
    <n v="1"/>
    <n v="3"/>
    <n v="6"/>
    <n v="2"/>
    <n v="0"/>
    <n v="0"/>
    <n v="7000.5"/>
    <x v="2"/>
  </r>
  <r>
    <n v="3"/>
    <s v="大数据挖掘工程师"/>
    <s v="五险一金"/>
    <s v="职位月薪"/>
    <s v="15000-25000元/月"/>
    <d v="2018-04-04T18:36:33"/>
    <m/>
    <s v="1-3年"/>
    <s v="本科"/>
    <s v="1人"/>
    <s v="岗位职责：1、 ?结合业务探索并建立分析挖掘主题，通过建模对数据进行深度分析和挖掘；2、 ?通过数据挖掘技术分析用户行为，探究用户行为特征，发现有价值的行为模式、实施用户画像；3、 ?内容推荐引擎建模、算法研究、系统设计及开发、调优；4、 ?通过数据挖掘解决实际业务问题，改善用户体验，为用户创造价值。任职资格：1、 ?2年以上数据挖掘方面的经验，数学、统计、计算机及相关专业，本科及以上学历；2、 ?扎实的机器学习理论基础，熟悉分类、回归、聚类等常用的机器学习/数据挖掘方法，有机器学习实践经验；3、 ?扎实的编程基础，熟练掌握R/Python语言；4、 ?熟悉SQL、HBase等数据库，有处理海量数据经验，能利用spark大数据平台建模者优先；5、 ?工作认真负责，有较强的学习钻研能力和分析解决实际问题的能力，有金融行业从业经验者优先考虑。"/>
    <s v="深圳市福田车公庙泰然九路海松大厦A座701"/>
    <s v="100-499人"/>
    <s v="民营"/>
    <s v="信托/担保/拍卖/典当"/>
    <n v="15000"/>
    <n v="25000"/>
    <n v="3"/>
    <n v="4"/>
    <n v="1"/>
    <n v="3"/>
    <n v="0"/>
    <n v="1"/>
    <n v="20000"/>
    <x v="2"/>
  </r>
  <r>
    <n v="3"/>
    <s v="数据挖掘工程师"/>
    <s v="每年多次调薪"/>
    <s v="职位月薪"/>
    <s v="15001-20000元/月"/>
    <d v="2018-04-07T14:34:16"/>
    <m/>
    <s v="不限"/>
    <s v="不限"/>
    <s v="1人"/>
    <s v="岗位职责：1.负责用机器学习、数据挖掘等技术来处理海量数据，持续改进公司的投融资大数据模型；2.负责搭建机器学习和数据挖掘相关系统及平台，输出设计文档和算法开发原形；3.深入研究业内领先的技术思路，将其应用于一级市场股权投融资领域。任职要求：1.理工类211、985本科及以上学历；2.了解线性规划和凸优化等，有扎实的编程和数学统计基础；3.有机器学习/自然语言处理/数据挖掘领域4年以上实践经验；4.熟悉机器学习的基本方法 (降维、分类、回归、排序等等)；5.熟悉深度学习原理和基本模型，熟练使用Caffe、Tensorflow或其他常用深度学习工具，并能够灵活的解决实际问题；6.具有良好的沟通能力，和良好的团队合作精神。"/>
    <s v="北京市海淀区创业大街昊海楼4层402                                                        查看职位地图"/>
    <s v="20-99人"/>
    <s v="股份制企业"/>
    <s v="计算机软件"/>
    <n v="15001"/>
    <n v="20000"/>
    <n v="1"/>
    <n v="2"/>
    <n v="1"/>
    <n v="2"/>
    <n v="4"/>
    <n v="0"/>
    <n v="17500.5"/>
    <x v="2"/>
  </r>
  <r>
    <n v="3"/>
    <s v="大数据挖掘工程师"/>
    <s v="五险一金"/>
    <s v="职位月薪"/>
    <s v="15001-20000元/月"/>
    <d v="2018-04-04T10:24:22"/>
    <m/>
    <s v="不限"/>
    <s v="不限"/>
    <s v="2人"/>
    <s v="工作职责：岗位职责：1、对手机采集的数据进行挖掘分析，寻找用户的行为/信用/风险特性，给公司其他部门提供相关的数据支持。 2、开发面向部门的通用数据挖掘/机器学习算法与平台；3、利用数据挖掘/机器学习技术解决各安全产品的分析建模问题； 跟进业界相关技术进展并吸收运用至实际工作中。任职资格：岗位要求：1、3年以上工作经验；2、计算机或相关专业本科以上学历； 3、良好的逻辑思维能力，敏锐的数据洞察力，较强的总结归纳能力； 4、熟练使用SQL ,至少精通一门编程语言（python或R等)，熟练运用各种常用算法和数据结构，有独立的实现能力； 5、熟悉数据挖掘、机器学习、自然语言处理、分布式计算等相关技术者优先； 具有互联网公司内容挖掘、推荐系统相关工作经验者优先。"/>
    <s v="北京市海淀区西二旗中关村软件园一期数字山谷40号楼"/>
    <s v="1000-9999人"/>
    <s v="上市公司"/>
    <s v="互联网/电子商务"/>
    <n v="15001"/>
    <n v="20000"/>
    <n v="1"/>
    <n v="2"/>
    <n v="2"/>
    <n v="5"/>
    <n v="2"/>
    <n v="0"/>
    <n v="17500.5"/>
    <x v="2"/>
  </r>
  <r>
    <n v="3"/>
    <s v="金融行业的数据挖掘/分析师"/>
    <m/>
    <s v="职位月薪"/>
    <s v="10001-15000元/月"/>
    <d v="2018-04-04T10:06:11"/>
    <m/>
    <s v="1-3年"/>
    <s v="大专"/>
    <s v="1人"/>
    <s v="岗位职责：1、挖掘和清洗各类数据，优化数据结构。2、结合具体的业务类型和交易场景构建风险管理模型。3、验证模型，并结合具体的产品修改和增减变量。4、学习和借鉴业内领先的建模思路和方法，并结合本公司具体情况使用。5、该职位并非用Excel做数据报表统计的工作内容，请看清任职要求，无专业背景请勿投！?任职要求：1、本科或以上学历，数学、统计、气象、物理等理工类专业。2、工作经验2年以上，有在券商、银行、数据公司等行业从事数据分析建模的实操经验。3、熟练操作各种统计或数据分析软件工具。4、对数字敏感。了解贷款业务的风险管理、授信和催收数据模型。5、熟练掌握SAS、R或Python，了解Hadoop\Spark, 能够运用数据统计分析工具分析建模。工作地址北京市东城区西滨河路中海地产广场东塔205室"/>
    <s v="北京市东城区西滨河路中海地产广场东塔205室                                                        查看职位地图"/>
    <s v="100-499人"/>
    <s v="民营"/>
    <s v="基金/证券/期货/投资"/>
    <n v="10001"/>
    <n v="15000"/>
    <n v="3"/>
    <n v="3"/>
    <n v="1"/>
    <n v="3"/>
    <n v="0"/>
    <n v="1"/>
    <n v="12500.5"/>
    <x v="2"/>
  </r>
  <r>
    <n v="3"/>
    <s v="大数据挖掘研发工程师"/>
    <s v="节日福利"/>
    <s v="职位月薪"/>
    <s v="20000-30000元/月"/>
    <d v="2018-04-02T11:14:35"/>
    <m/>
    <s v="不限"/>
    <s v="大专"/>
    <s v="2人"/>
    <s v="岗位职责：1.负责架构BI库,负责业务数据的分析、抽象、架构及报表服务研发；2.负责 SQL语句优化，数据分析，数据提取需求实现；3.负责数据库结构设计、性能优化、缓存设计，问题跟踪和处理；4.探索大数据在公司的应用方向。任职要求：1.了解大数据技术生态圈，理解Map-Reduce模型，熟悉常见大数据技术（如hadoop/hive/spark等）；2.精通关系/非关系型数据库的体系结构、优化原理，有复杂sql语句、高并发的处理经验和能力；3.熟悉mongodb、redis，有大并发系统的开发经验优先；4.熟悉linux环境，熟悉python,node.js,go等一种语言开发，熟悉 tornado web 编程者优先；5.有BI系统开发经验、有大数据研发架构经验的优先。公司地址：目前在北京市朝阳区建国路89号华贸商务楼16号楼1201 五月中旬将搬到北京市朝阳区望京联络大厦"/>
    <s v="北京市朝阳区建国路89号华贸商务楼16号楼1201                                                        查看职位地图"/>
    <s v="100-499人"/>
    <s v="民营"/>
    <s v="互联网/电子商务"/>
    <n v="20000"/>
    <n v="30000"/>
    <n v="1"/>
    <n v="3"/>
    <n v="2"/>
    <n v="3"/>
    <n v="0"/>
    <n v="0"/>
    <n v="25000"/>
    <x v="2"/>
  </r>
  <r>
    <n v="3"/>
    <s v="大数据挖掘高级工程师"/>
    <s v="节日福利"/>
    <s v="职位月薪"/>
    <s v="10000-20000元/月"/>
    <d v="2018-04-04T17:30:21"/>
    <m/>
    <s v="不限"/>
    <s v="本科"/>
    <s v="1人"/>
    <s v="岗位职责：1、结合业务探索并建立分析挖掘主题，通过建模对数据进行深度分析和挖掘；2、通过数据挖掘技术分析用户行为，探究用户行为特征，发现有价值行为模式、实施用户画像；3、内容推荐引擎建模、算法研究、系统设计及开发、调优；4、通过数据挖掘解决实际业务问题，改善用户体验，为用户创造价值。任职要求：1、5年及以上大数据挖掘或个性化推荐相关工作经验；2、有较高的数据敏感性，熟悉常见机器学习算法；3、精通至少一门编程语言，java，scala，python；4、熟练掌握分布式计算原理，熟练使用Hadoop，Hive，Spark，Storm等分布式系统；5、有BAT大数据运营建模经验者优先。薪资面议"/>
    <s v="深圳市南山区高新区中区高新中一道9号软件大厦                                                        查看职位地图"/>
    <s v="1000-9999人"/>
    <s v="上市公司"/>
    <s v="IT服务(系统/数据/维护)"/>
    <n v="10000"/>
    <n v="20000"/>
    <n v="1"/>
    <n v="4"/>
    <n v="1"/>
    <n v="5"/>
    <n v="2"/>
    <n v="0"/>
    <n v="15000"/>
    <x v="2"/>
  </r>
  <r>
    <n v="3"/>
    <s v="高级数据挖掘工程师"/>
    <s v="节日福利"/>
    <s v="职位月薪"/>
    <s v="20001-30000元/月"/>
    <d v="2018-04-04T09:52:51"/>
    <m/>
    <s v="1-3年"/>
    <s v="硕士"/>
    <s v="1人"/>
    <s v="任职要求：1.对统计机器学习、深度学习、大数据及AI体系有较为深刻的认识和理解；2.精通各种分类和聚类算法、异常检测算法、DNN/CNN/RNN深度学习算法，并深刻理解其数学原理和模型调优；3.擅长一种或多种数据分析编程，比如R、Python；擅长Sql及Hive；4.逻辑清晰、表达到位，善于ppt技术宣贯和客户沟通；5.熟悉Hadoop、TensorFlow等开源的大数据平台生态圈技术；                          二、工作职责：             1，根据具体业务逻辑，对相关数据进行多重技术的预处理和数据可视化展示，遴选特征向量，保障数据质量；2，根据业务场景，能够甄选最适宜的统计学或机器学习算法进行建模分析、模型验证评估，撰写数据分析报告或专利论文；3，项目机会的售前技术支持和客户开拓；4，配合大数据开发人员完成数据模型开发、上线运行、优化和测试。"/>
    <s v="北京市丰台区南四环西路186号四区汉威国际广场6号楼9层                                                        查看职位地图"/>
    <s v="100-499人"/>
    <s v="民营"/>
    <s v="IT服务(系统/数据/维护)"/>
    <n v="20001"/>
    <n v="30000"/>
    <n v="3"/>
    <n v="5"/>
    <n v="1"/>
    <n v="3"/>
    <n v="0"/>
    <n v="0"/>
    <n v="25000.5"/>
    <x v="2"/>
  </r>
  <r>
    <n v="3"/>
    <s v="数据挖掘工程师"/>
    <s v="五险一金"/>
    <s v="职位月薪"/>
    <s v="15000-30000元/月"/>
    <d v="2017-09-04T15:34:57"/>
    <m/>
    <s v="3-5年"/>
    <s v="不限"/>
    <s v="1人"/>
    <s v="1、本科以上学历，2年以上相关工作经验2、数学、统计学基本功扎实，对数据有足够的敏感性，有较强的算法设计能力。3、有2年以上Hadoop、Spark等数据分析系统的实战经验。4、参加国PB级别以上的数据分析者优先考虑。5、有较强的求知欲和探索精神、团队合作精神，有和较好的抗压能力。"/>
    <s v="上海普陀区金沙江路1006弄1号楼6层ABF座(地铁13号线大渡河站)"/>
    <s v="100-499人"/>
    <s v="民营"/>
    <s v="互联网/电子商务"/>
    <n v="15000"/>
    <n v="30000"/>
    <n v="4"/>
    <n v="2"/>
    <n v="1"/>
    <n v="3"/>
    <n v="0"/>
    <n v="0"/>
    <n v="22500"/>
    <x v="2"/>
  </r>
  <r>
    <n v="3"/>
    <s v="数据挖掘工程师"/>
    <m/>
    <s v="职位月薪"/>
    <s v="10001-15000元/月"/>
    <d v="2018-04-04T09:46:53"/>
    <m/>
    <s v="不限"/>
    <s v="硕士"/>
    <s v="1人"/>
    <s v="岗位职责：1、从事水资源监控数据挖掘工作； 2、对水资源监控数据的奇异值进行检测、清洗，完成水资源监控数据拟合，在此基础上根据国家水资源管理目标对水资源监控数据进行价值挖掘，支撑国家水资源综合管理决策； 3、独立或带领项目团队，按时、保质完成项目计划； 4、优化各项工作流程与方法；5、领导交办的其他事宜。任职要求：1、统招硕士以上学历，数据挖掘相关专业； 2、具备数据挖掘相关工作经验者优先； 3、了解水资源相关领域； 4、富有工作激情，高度的学习精神和学习能力； 5、较强的团队管理能力。"/>
    <s v="海淀区阜成路16号航天科技大厦"/>
    <s v="500-999人"/>
    <s v="事业单位"/>
    <s v="学术/科研"/>
    <n v="10001"/>
    <n v="15000"/>
    <n v="1"/>
    <n v="5"/>
    <n v="1"/>
    <n v="4"/>
    <n v="9"/>
    <n v="0"/>
    <n v="12500.5"/>
    <x v="2"/>
  </r>
  <r>
    <n v="3"/>
    <s v="数据挖掘算法工程师"/>
    <s v="五险一金"/>
    <s v="职位月薪"/>
    <s v="6000-10000元/月"/>
    <d v="2018-04-02T17:19:36"/>
    <m/>
    <s v="不限"/>
    <s v="本科"/>
    <s v="20人"/>
    <s v="岗位职责：1、通过海量数据挖掘、机器学习等方法，构建用户画像、预测、风险控制等系统；2、参与数据挖掘项目的设计、实现、算法调研、优化；3、调研并促进数据挖掘在公司多个业务领域的应用；任职要求：1 和计算数学、统计、计算机、人工智能专业相关的本科及硕士以上2 熟悉机器学习常用算法：决策树，随机森林，协同过滤，SVM, 回归算法等，能阐述推导过程3 有丰富的机器学习实战经验，在特征工程、参数调优和性能优化有深刻见解4 熟练使用sk-learn/spark ml；熟练使用tensorflow/karas/mxnet其中一种以上框架建立模型和进行训练；熟悉RNN/CNN/LSTM/GAN原理5 有较强逻辑推理和编码能力，能根据参考文献实现算法6 学历能力强，具备良好的团队合作精神和沟通表达能力"/>
    <s v="武汉、北京、厦门、杭州                                                        查看职位地图"/>
    <s v="1000-9999人"/>
    <s v="合资"/>
    <s v="IT服务(系统/数据/维护)"/>
    <n v="6000"/>
    <n v="10000"/>
    <n v="1"/>
    <n v="4"/>
    <n v="20"/>
    <n v="5"/>
    <n v="3"/>
    <n v="0"/>
    <n v="8000"/>
    <x v="2"/>
  </r>
  <r>
    <n v="3"/>
    <s v="数据挖掘工程师"/>
    <m/>
    <s v="职位月薪"/>
    <s v="面议"/>
    <d v="2017-08-28T08:41:56"/>
    <m/>
    <s v="不限"/>
    <s v="本科"/>
    <s v="1人"/>
    <s v="岗位职责：根据实际项目需要，研发数据挖掘相关算法和解决方案任职要求：1，良好的建模能力，坚实的数据挖掘和统计学基础2，掌握常用数据挖掘算法，例如：线性回归，逻辑回归，决策树分群，聚类，关联分析，SVM，贝叶斯等3，精通至少一种技术语言，包括但不限于java、C/C++、C#、python等4，具备独立动手解决问题的能力"/>
    <s v="北京, 武汉"/>
    <s v="1000-9999人"/>
    <s v="上市公司"/>
    <s v="计算机软件"/>
    <m/>
    <m/>
    <n v="1"/>
    <n v="4"/>
    <n v="1"/>
    <n v="5"/>
    <n v="2"/>
    <n v="0"/>
    <n v="0"/>
    <x v="2"/>
  </r>
  <r>
    <n v="3"/>
    <s v="数据挖掘工程师"/>
    <s v="五险一金"/>
    <s v="职位月薪"/>
    <s v="10001-15000元/月"/>
    <d v="2018-04-02T16:53:54"/>
    <m/>
    <s v="1-3年"/>
    <s v="本科"/>
    <s v="1人"/>
    <s v="1、 参与数据挖掘和分析，针对海量数据建模；对于模型运算结果进行优化；2、 参与数据挖掘结果报告整理，为管理层决策提供支持；3、 根据业务需求和目标，参与将数据挖掘模型转化为实际应用；4、承担数据挖掘结果的可视化展示；5、承担数据挖掘报告编写工作。技能要求：1、优秀的商业分析能力，有及时发现和分析其中隐含问题的敏锐性 ，能从复杂用户行为数据进行抽象概括，建立数学模型并用可以用良好的方式表达；2、熟悉Oracle，SqlServer，GBase，HANA，HIVE等，具备在Hadoop和Spark上分析的经验；3、熟悉掌握大规模数据挖掘、机器学习、自然语言处理、分布式计算等相关技术，能熟练使用聚类、回归、分类等算法并调优；4、熟悉R、Python中的一种，掌握Java编程语言；5、有良好的问题解决能力、逻辑思维能力和分析判断能力。"/>
    <s v="北京市朝阳区东四环南路甲1号 新海关大楼"/>
    <s v="100-499人"/>
    <s v="国企"/>
    <s v="IT服务(系统/数据/维护)"/>
    <n v="10001"/>
    <n v="15000"/>
    <n v="3"/>
    <n v="4"/>
    <n v="1"/>
    <n v="3"/>
    <n v="6"/>
    <n v="0"/>
    <n v="12500.5"/>
    <x v="2"/>
  </r>
  <r>
    <n v="3"/>
    <s v="中级数据挖掘"/>
    <s v="五险一金"/>
    <s v="职位月薪"/>
    <s v="15000-25000元/月"/>
    <d v="2018-04-02T13:10:46"/>
    <m/>
    <s v="3-5年"/>
    <s v="硕士"/>
    <s v="2人"/>
    <s v="工作职责：1、负责算法模型的开发及面向问题的数据建模及应用；2、推动数据挖掘项目的实现，方向包括销售数据挖掘，客户价值发现，购买需求预测，辅助营销决策等；3、构建图书行业图书、读者画像及标签体系；4、其他各类与图书行业相关数据的分析、挖掘和数据模型开发。任职资格：1、数学、统计学、计算机等相关专业，本科以上学历，三年以上工作经验；2、有数据挖掘和机器学习相关背景，熟练掌握常用建模算法；3、熟悉至少一门编程语言（如Python、Java等）；熟练至少一种数据库（Mysql、SQL、DB2、Oracle等），熟悉MapReduce的原理操作以及熟练使用Hadoop系列工具；4、有独立的数据挖掘、机器学习方面项目经验，用户画像、特征工程、推荐系统、预测模型经验者优先；5、有电商，零售，供应链等行业应用经验者优先。"/>
    <s v="北京市东城区安定门外东后巷28号商务部研究院4号楼西配楼"/>
    <s v="100-499人"/>
    <s v="民营"/>
    <s v="专业服务/咨询(财会/法律/人力资源等)"/>
    <n v="15000"/>
    <n v="25000"/>
    <n v="4"/>
    <n v="5"/>
    <n v="2"/>
    <n v="3"/>
    <n v="0"/>
    <n v="0"/>
    <n v="20000"/>
    <x v="2"/>
  </r>
  <r>
    <n v="3"/>
    <s v="数据挖掘工程师"/>
    <s v="五险一金"/>
    <s v="职位月薪"/>
    <s v="20000-25000元/月"/>
    <d v="2018-04-04T18:42:42"/>
    <m/>
    <s v="1-3年"/>
    <s v="硕士"/>
    <s v="1人"/>
    <s v="岗位职责：1、从事数据挖掘工作，从平台数据中挖掘运营、风险等业务活动的各类相关性或因果关联；2、信用评级建模工作，面向供应链等相关产业客户，搭建信用评级模型或机器学习模型；3、面向特定投资或风险类应用场景，搭建模型，进行数据分析，并进行验证。岗位要求：1、研究生以上学历优先；3年以上工作经验，数学、统计学、计算机等相关专业；2、熟悉变量筛选、特征工程、模型搭建、模型调优和模型验证等一整套建模流程；3、熟悉R、Python语言；4、具备较强的学习能力，有相关项目落地经验；5、熟悉供应链、产业金融，有在金融行业从事风险计量，有个贷、小企业信用评级建模经验者优先。"/>
    <s v="上海市浦东新区向城路288号SOHO世纪广场5F"/>
    <s v="500-999人"/>
    <s v="民营"/>
    <s v="基金/证券/期货/投资"/>
    <n v="20000"/>
    <n v="25000"/>
    <n v="3"/>
    <n v="5"/>
    <n v="1"/>
    <n v="4"/>
    <n v="0"/>
    <n v="1"/>
    <n v="22500"/>
    <x v="2"/>
  </r>
  <r>
    <n v="3"/>
    <s v="初级数据挖掘"/>
    <s v="五险一金"/>
    <s v="职位月薪"/>
    <s v="10001-15000元/月"/>
    <d v="2018-04-02T13:10:46"/>
    <m/>
    <s v="1-3年"/>
    <s v="硕士"/>
    <s v="2人"/>
    <s v="工作职责：1、根据公司业务需要，负责或参与数据挖掘项目，主要方向包括销售预测、客户价值发现，个性化营销决策等；2、协助构建及完善图书行业图书、读者画像及标签体系；3、其他各类与图书行业相关数据的分析、挖掘和数据模型开发。任职资格：1、数学、统计学、计算机等相关专业，硕士以上学历，对数据敏感，喜欢并善于从数据中发现规律；2、熟悉决策树、聚类、逻辑回归、关联分析、SVM、贝叶斯等算法；3、熟练使用SQL进行数据库操作，熟悉至少一门编程语言（如Python、Java等）；4、参与过数据挖掘、机器学习方面研究或项目，有用户画像、推荐系统、预测模型经验优先。"/>
    <s v="北京市东城区安定门外东后巷28号商务部研究院4号楼西配楼"/>
    <s v="100-499人"/>
    <s v="民营"/>
    <s v="专业服务/咨询(财会/法律/人力资源等)"/>
    <n v="10001"/>
    <n v="15000"/>
    <n v="3"/>
    <n v="5"/>
    <n v="2"/>
    <n v="3"/>
    <n v="0"/>
    <n v="0"/>
    <n v="12500.5"/>
    <x v="2"/>
  </r>
  <r>
    <n v="3"/>
    <s v="数据挖掘工程师"/>
    <m/>
    <s v="职位月薪"/>
    <s v="15000-25000元/月"/>
    <d v="2018-04-02T10:42:17"/>
    <m/>
    <s v="5-10年"/>
    <s v="本科"/>
    <s v="2人"/>
    <s v="工作职责：1.负责产品数据分析,数据挖掘相关的算法、应用的设计与开发；2.负责公司产品各阶段数据的整理、分析及提交数据报告，重点对用户行为数据进行分析和挖掘，利用数据分析结论推动产品的优化；3.对海量业务数据进行整合、分析挖掘，挖掘产品以及用户潜在信息，为营销、运营及决策提供业务分析及数据支持。岗位要求：1、3年以上数据分析和挖掘领域相关工作经验；数学、统计、计算机等相关专业硕士及以上学历；2、精通常用数据挖掘算法，预测、聚类、分类、关联等，能够独立开发数据挖掘模型并部署实施；3、精通一种及以上数据挖掘工具（SPSS/SAS/R等），具有海量数据挖掘、分析相关项目实施经验；4、熟悉分布式大数据平台，Hadoop、Mahout、Spark ML等且有丰富实战经验,熟悉Python；5、优秀的团队合作精神，对工作有热情，能够承受住压力"/>
    <s v="深圳市龙华新区观宝路12号；                                                        查看职位地图"/>
    <s v="1000-9999人"/>
    <s v="上市公司"/>
    <s v="计算机硬件"/>
    <n v="15000"/>
    <n v="25000"/>
    <n v="5"/>
    <n v="4"/>
    <n v="2"/>
    <n v="5"/>
    <n v="2"/>
    <n v="0"/>
    <n v="20000"/>
    <x v="2"/>
  </r>
  <r>
    <n v="3"/>
    <s v="数据挖掘（有独立项目经验）"/>
    <s v="五险一金"/>
    <s v="职位月薪"/>
    <s v="15001-20000元/月"/>
    <d v="2018-04-02T13:10:53"/>
    <m/>
    <s v="1-3年"/>
    <s v="本科"/>
    <s v="2人"/>
    <s v="岗位职责：1、理解业务需求，独立负责算法模型的建模产出；2、结合企业业务规划，对图书标签和数据规范的建设提出需求和规划建议。任职资格：1、数学、统计学、计算机等相关专业，本科以上学历；2、两年或以上数据挖掘和机器学习相关经验，熟练掌握常用算法；3、熟练使用相关编程语言（如Python、R等），熟练至少一种数据库（Mysql、SQL、DB2、Oracle等）；4、有独立建模项目经验，用户画像、推荐系统、预测模型经验者优先；5、有电商，零售，供应链等行业应用经验者优先。"/>
    <s v="北京市东城区安定门外东后巷28号商务部研究院4号楼西配楼"/>
    <s v="100-499人"/>
    <s v="民营"/>
    <s v="专业服务/咨询(财会/法律/人力资源等)"/>
    <n v="15001"/>
    <n v="20000"/>
    <n v="3"/>
    <n v="4"/>
    <n v="2"/>
    <n v="3"/>
    <n v="0"/>
    <n v="0"/>
    <n v="17500.5"/>
    <x v="2"/>
  </r>
  <r>
    <n v="3"/>
    <s v="数据挖掘算法工程师（2018校招）"/>
    <m/>
    <s v="职位月薪"/>
    <s v="7000-14000元/月"/>
    <d v="2018-04-02T17:18:40"/>
    <m/>
    <s v="不限"/>
    <s v="硕士"/>
    <s v="6人"/>
    <s v="岗位职责：1、通过海量数据挖掘、机器学习等方法，构建用户画像、预测、风险控制等系统；2、参与数据挖掘项目的设计、实现、算法调研、优化；3、调研并促进数据挖掘在公司多个业务领域的应用；任职要求：1 扎实的数学基础，硕士以上学历2 熟悉机器学习常用算法：决策树，随机森林，协同过滤，SVM, 回归算法等，能阐述推导过程3 有丰富的机器学习实战经验，在特征工程、参数调优和性能优化有深刻见解4 熟练使用sk-learn/spark ml；熟练使用tensorflow/karas/mxnet其中一种以上框架建立模型和进行训练；熟悉RNN/CNN/LSTM/GAN原理5 有较强逻辑推理和编码能力，能根据参考文献实现算法6 学历能力强，具备良好的团队合作精神和沟通表达能力7、计算数学、统计、计算机、人工智能等相关专业。"/>
    <s v="北京、杭州、武汉、无锡                                                        查看职位地图"/>
    <s v="1000-9999人"/>
    <s v="合资"/>
    <s v="IT服务(系统/数据/维护)"/>
    <n v="7000"/>
    <n v="14000"/>
    <n v="1"/>
    <n v="5"/>
    <n v="6"/>
    <n v="5"/>
    <n v="3"/>
    <n v="0"/>
    <n v="10500"/>
    <x v="2"/>
  </r>
  <r>
    <n v="3"/>
    <s v="数据挖掘工程师（自然语言处理方向）"/>
    <m/>
    <s v="职位月薪"/>
    <s v="25000-40000元/月"/>
    <d v="2018-04-02T09:10:24"/>
    <m/>
    <s v="不限"/>
    <s v="不限"/>
    <s v="1人"/>
    <s v="岗位职责：1.自然语言处理（自动分类/标签/摘要等)；2.文本数据挖掘，服务于KOL粉丝受众画像（性别、年龄、兴趣等）；3.语义理解与知识库建设，服务内容行业智能策略；4.查询优化：搜索与推荐场景下的查询处理策略。任职资格：1.计算机、应用数学、统计学等相关专业，硕士以上学历；2.数理基础好，熟悉常用的数据结构和算法；3.熟练掌握NLP和数据挖掘领域常用算法，如SVM、LDA、word2vec等等；4.有自然语言处理、文本挖掘、文本分类等工作经验，相关经验3年以上；5.有扎实的编程基础，能够熟练使用至少一种编程语言（python, java, shell)；6.逻辑分析和问题解决能力强，具备突出的学习能力；7.对数据敏感，能够用算法+数据解决实际问题。加分项：【优先】熟悉python或java的优先；【优先】熟悉Hadoop、Spark等分布式计算环境者优先；【优先】有个性化推荐、自然语言处理相关经验超过3年者优先；【优先】自然语言处理、机器学习相关专业硕士/博士学历【优先】熟悉深度学习技术，相关经验超过3年【优先】了解聊天机器人者（智能对话系统）相关技术；"/>
    <s v="北京市朝阳区慧忠里卧龙花园别墅区219栋东单元                                                        查看职位地图"/>
    <s v="100-499人"/>
    <s v="外商独资"/>
    <s v="互联网/电子商务"/>
    <n v="25000"/>
    <n v="40000"/>
    <n v="1"/>
    <n v="2"/>
    <n v="1"/>
    <n v="3"/>
    <n v="7"/>
    <n v="0"/>
    <n v="32500"/>
    <x v="2"/>
  </r>
  <r>
    <n v="3"/>
    <s v="数据挖掘工程师 （自然语言处理方向）"/>
    <s v="五险一金"/>
    <s v="职位月薪"/>
    <s v="25000-40000元/月"/>
    <d v="2018-04-02T09:12:06"/>
    <m/>
    <s v="1-3年"/>
    <s v="本科"/>
    <s v="2人"/>
    <s v="岗位职责：1.自然语言处理（自动分类/标签/摘要等)2.文本数据挖掘，服务于KOL粉丝受众画像（性别、年龄、兴趣等）3.语义理解与知识库建设，服务内容行业智能策略4.查询优化：搜索与推荐场景下的查询处理策略任职要求：1.计算机、应用数学、统计学等相关专业，硕士以上学历；2.数理基础好，熟悉常用的数据结构和算法；3.熟练掌握NLP和数据挖掘领域常用算法，如SVM、LDA、word2vec等等；4.有自然语言处理、文本挖掘、文本分类等工作经验，相关经验2年以上；5.有扎实的编程基础，能够熟练使用至少一种编程语言（python, java, shell)；6.逻辑分析和问题解决能力强，具备突出的学习能力；7.对数据敏感，能够用算法+数据解决实际问题"/>
    <s v="北京市朝阳区慧忠里卧龙花园别墅区219栋东单元                                                        查看职位地图"/>
    <s v="100-499人"/>
    <s v="外商独资"/>
    <s v="互联网/电子商务"/>
    <n v="25000"/>
    <n v="40000"/>
    <n v="3"/>
    <n v="4"/>
    <n v="2"/>
    <n v="3"/>
    <n v="7"/>
    <n v="0"/>
    <n v="32500"/>
    <x v="2"/>
  </r>
  <r>
    <n v="3"/>
    <s v="数据挖掘工程师"/>
    <m/>
    <s v="职位月薪"/>
    <s v="17500-35000元/月"/>
    <d v="2018-04-02T09:10:27"/>
    <m/>
    <s v="3-5年"/>
    <s v="本科"/>
    <s v="2人"/>
    <s v="岗位职责：1.社交平台用户行为挖掘与分析；2.模型特征工程：特征值定义、选择、提取、计算等；3.根据产品需求，设计并实现智能化数据处理模型，对用户、行为、交易等进行分类、预测等。任职资格：1.计算机、数学/应用数学、统计学或其他相关领域本科或本科以上学历；2.有机器学习或数据挖掘相关工作经验，相关经验3年以上；3.数理基础好，熟悉常用的数据结构和算法；4.熟练掌握机器学习、数据挖掘领域常用算法，如SVM、BP、PCA、LDA、DNN等；5.有扎实的编程基础，能够熟练使用至少一种编程语言（python, java, shell)；6.逻辑分析和问题解决能力强，具备突出的学习能力；7.对数据敏感，能够用算法+数据解决实际问题加分项：【优先】熟悉python或java的优先；【优先】熟悉Hadoop、Spark等分布式计算环境者优先；【优先】有个性化推荐、自然语言处理相关经验超过3年者；【优先】熟悉深度学习技术，相关经验超过3年；"/>
    <s v="北京市朝阳区慧忠里卧龙花园别墅区219栋东单元                                                        查看职位地图"/>
    <s v="100-499人"/>
    <s v="外商独资"/>
    <s v="互联网/电子商务"/>
    <n v="17500"/>
    <n v="35000"/>
    <n v="4"/>
    <n v="4"/>
    <n v="2"/>
    <n v="3"/>
    <n v="7"/>
    <n v="0"/>
    <n v="26250"/>
    <x v="2"/>
  </r>
  <r>
    <n v="3"/>
    <s v="数据挖掘算法工程师"/>
    <s v="五险一金"/>
    <s v="职位月薪"/>
    <s v="8000-15000元/月"/>
    <s v="0002-01-01 00:00:00"/>
    <m/>
    <s v="不限"/>
    <s v="不限"/>
    <s v="1人"/>
    <s v="岗位职责：1、负责公司智慧家庭及智慧能源相关产品线应用需求算法研究及实现；2、熟练提取、处理数据，应用合适的数据分析及可视化方法，形成清晰的结论和有效的报告；3、负责各算法和模型的分布式实现（离线，在线），丰富并行算法库；4、提供分享系统设计和代码文档等资料，指导开发人员技术实现； 任职条件：1、 熟悉常用机器学习和数据挖掘算法，包括但不限于决策树、Kmeans、SVM、线性回归、逻辑回归以及神经网络等算法；2、熟练使用SQL、Matlab、Python等工具优先；3、对Hadoop、Spark、Storm等大规模数据存储与运算平台有实践经验【均为分布式计算框架】4、数学基础要好，如高数，统计学，数据结构5、本科及以上学历，计算机、数学、人工智能等专业；6、具备人工智能及智慧能源相关经验优先"/>
    <s v="深圳市宝安区石岩街道光明路28号Growatt工业区                                                        查看职位地图"/>
    <s v="500-999人"/>
    <s v="民营"/>
    <s v="电气/电力/水利"/>
    <n v="8000"/>
    <n v="15000"/>
    <n v="1"/>
    <n v="2"/>
    <n v="1"/>
    <n v="4"/>
    <n v="0"/>
    <n v="0"/>
    <n v="11500"/>
    <x v="2"/>
  </r>
  <r>
    <n v="3"/>
    <s v="数据挖掘算法工程师 （2018应届生）"/>
    <s v="五险一金"/>
    <s v="职位月薪"/>
    <s v="6000-10000元/月"/>
    <d v="2018-04-02T17:19:36"/>
    <m/>
    <s v="不限"/>
    <s v="硕士"/>
    <s v="20人"/>
    <s v="岗位职责：1、通过海量数据挖掘、机器学习等方法，构建用户画像、预测、风险控制等系统；2、参与数据挖掘项目的设计、实现、算法调研、优化；3、调研并促进数据挖掘在公司多个业务领域的应用；任职要求：和计算数学、统计、计算机、人工智能专业相关的硕士以上1 扎实的数学基础，硕士以上学历2 熟悉机器学习常用算法：决策树，随机森林，协同过滤，SVM, 回归算法等，能阐述推导过程3 有丰富的机器学习实战经验，在特征工程、参数调优和性能优化有深刻见解4 熟练使用sk-learn/spark ml；熟练使用tensorflow/karas/mxnet其中一种以上框架建立模型和进行训练；熟悉RNN/CNN/LSTM/GAN原理5 有较强逻辑推理和编码能力，能根据参考文献实现算法6 学历能力强，具备良好的团队合作精神和沟通表达能力"/>
    <s v="武汉、厦门、北京、杭州                                                        查看职位地图"/>
    <s v="1000-9999人"/>
    <s v="合资"/>
    <s v="IT服务(系统/数据/维护)"/>
    <n v="6000"/>
    <n v="10000"/>
    <n v="1"/>
    <n v="5"/>
    <n v="20"/>
    <n v="5"/>
    <n v="3"/>
    <n v="0"/>
    <n v="8000"/>
    <x v="2"/>
  </r>
  <r>
    <n v="3"/>
    <s v="高级数据挖掘算法工程师（人工智能研究院）"/>
    <s v="五险一金"/>
    <s v="职位月薪"/>
    <s v="35000-70000元/月"/>
    <s v="0002-01-01 00:00:00"/>
    <m/>
    <s v="3-5年"/>
    <s v="硕士"/>
    <s v="1人"/>
    <s v="岗位职责：1、负责机器学习算法的设计和开发，从商户运营数据中发掘价值、规律、和模式；2、负责分析和理解云端收集的海量商户运营数据，以数据驱动商户的运营管理能力的提升；3、负责整理日志数据得到实验所需的训练和评测数据，并训练算法模型和评估质量；4、负责机器学习算法在产品系统中的实现和应用，推送算法在具体场景的落地。任职资格：1、具备机器学习、或统计学习、或深度学习方向的理论背景；2、熟练掌握一门常用数据处理脚本语言，如python或者perl，熟悉基于该语言的常用开源算法；3、具备扎实的数学功底和逻辑分析能力，具备数据分析和归纳能力，具备敏锐的数据洞察能力；4、熟练使用支持LR、GBDT、或DNN等常用模型的开源工具，对机器学习开源工具的发展有持续的兴趣和跟进；5、熟练的英语阅读能力，能够阅读英文论文，具有良好的自学能力，能快速了解最新的学术进展。"/>
    <s v="北京市海淀区中关村大街1号海龙大厦                                                        查看职位地图"/>
    <s v="100-499人"/>
    <s v="民营"/>
    <s v="互联网/电子商务"/>
    <n v="35000"/>
    <n v="70000"/>
    <n v="4"/>
    <n v="5"/>
    <n v="1"/>
    <n v="3"/>
    <n v="0"/>
    <n v="0"/>
    <n v="52500"/>
    <x v="2"/>
  </r>
  <r>
    <n v="3"/>
    <s v="数据挖掘讲师/数据挖掘工程师"/>
    <s v="五险一金"/>
    <s v="职位月薪"/>
    <s v="10000-20000元/月"/>
    <d v="2018-04-08T10:53:48"/>
    <m/>
    <s v="3-5年"/>
    <s v="大专"/>
    <s v="1人"/>
    <s v="岗位职责：1.根据需求负责平台数据部分的需求分析、设计以及相关领域的研发；2.负责构建数据分析与数据挖掘业务建模分析；3.跟踪并分析用户行为，为公司业务的发展及产品的设计进行支持；4.参与公司数据中心其他大数据项目的运营。任职要求：1.2年以上大数据相关工作经验，统计学、数学或计算机相关专业优先；2.对机器学习有一定的理解，如数据仓库、ETL、OLAP、BI展现等；3.熟练掌握常用的数据分析挖掘算法和软件，熟练使用Hadoop/Hive/MapReduce，有SAS/Ruby/Python经验者更佳；3.熟悉数据库系统MySQL或ORACLE，能熟练使用Java或C++编程优先；4.有较强的文档编写能力，独立完成文档编写；6.良好的自我学习能力、团队协作能力；7.工作认真踏实，主动敬业，具有良好的团队精神。8.有互联网广告平台、电子商务、互联网数据仓库或商业智能架构设计开发实施经验者优先。"/>
    <s v="上海市"/>
    <s v="500-999人"/>
    <s v="其它"/>
    <s v="互联网/电子商务"/>
    <n v="10000"/>
    <n v="20000"/>
    <n v="4"/>
    <n v="3"/>
    <n v="1"/>
    <n v="4"/>
    <n v="5"/>
    <n v="0"/>
    <n v="15000"/>
    <x v="2"/>
  </r>
  <r>
    <n v="3"/>
    <s v="大数据分析师（数据挖掘方向）"/>
    <s v="五险一金"/>
    <s v="职位月薪"/>
    <s v="10000-20000元/月"/>
    <s v="0002-01-01 00:00:00"/>
    <m/>
    <s v="1-3年"/>
    <s v="本科"/>
    <s v="2人"/>
    <s v="岗位职责：1、独立完成一般项目的数据分析工作；2、负责常规项目数据挖掘、模型建构；3、负责在数据产品研发中进行数据建模、数据处理；任职要求：1、大学本科及以上计算机相关专业；硕士优先；2、有2-3年数据行业工作经验；3、熟悉常用大数据、数据发掘领域常用软件；4、熟悉大数据常规分析算法与模型；5、分析能力强，逻辑思维清晰；6、具备良好的团队合作精神及抗压能力，有进取精神、善于学习、思维敏捷、善于创新。"/>
    <s v="北京市海淀区紫竹院路116号嘉豪国际中心C座907                                                        查看职位地图"/>
    <s v="20-99人"/>
    <s v="民营"/>
    <s v="专业服务/咨询(财会/法律/人力资源等)"/>
    <n v="10000"/>
    <n v="20000"/>
    <n v="3"/>
    <n v="4"/>
    <n v="2"/>
    <n v="2"/>
    <n v="0"/>
    <n v="0"/>
    <n v="15000"/>
    <x v="2"/>
  </r>
  <r>
    <n v="3"/>
    <s v="高级数据挖掘工程师"/>
    <s v="五险一金"/>
    <s v="职位月薪"/>
    <s v="13000-17000元/月"/>
    <d v="2018-04-04T18:16:19"/>
    <m/>
    <s v="3-5年"/>
    <s v="本科"/>
    <s v="1人"/>
    <s v="岗位职责：（1）收集客户分析需求，转化需求为可执行的分析方案；（2）基于分析方案，进行数据收集、挖掘建模、模型优化；（3）撰写分析报告；（4）跟进模型效果评估与优化；（5）其他数据分析挖掘技术性工作。岗位要求：（1）3年以上相关数据挖掘分析工作经验；（2）专业背景是应用数学或者统计学等相关专业；（3）能快速理解客户需求，将实际需求转化为建模分析需求；（4）对数据挖掘的基本算法有一定了解和应用经验；（5）熟练使用SAS、JMP、SPSS、R等其中任一挖掘分析软件；（6）有运营商工作经验者优先考虑。"/>
    <s v="广州市天河区体育西路111号建和中心8楼C2-D                                                        查看职位地图"/>
    <s v="100-499人"/>
    <s v="民营"/>
    <s v="互联网/电子商务"/>
    <n v="13000"/>
    <n v="17000"/>
    <n v="4"/>
    <n v="4"/>
    <n v="1"/>
    <n v="3"/>
    <n v="0"/>
    <n v="0"/>
    <n v="15000"/>
    <x v="2"/>
  </r>
  <r>
    <n v="3"/>
    <s v="数据挖掘经理"/>
    <s v="五险一金"/>
    <s v="职位月薪"/>
    <s v="13000-25000元/月"/>
    <d v="2018-04-08T09:18:37"/>
    <m/>
    <s v="3-5年"/>
    <s v="本科"/>
    <s v="1人"/>
    <s v="岗位职责：1.带领团队制定现金贷账户管理策略，建立高质量的风险、客户流失、收益评估模型，并不断完善和优化模型；2.客户征信数据、交易数据、行为数据的挖掘和分析, 形成针对性的风险、客户流失、收益等分析报告；3.负责对现金贷账户异常情况进行深入分析并提出独立的业务判断，对业务指标进行跟踪分析及优化；4.对于部门内产品需求提供数据支持，对于风险规则配置提供建议；5.协助部门建立风险数据库，参与基于金融数据平台的数据ETL以及风险数据平台搭建。岗位要求：1、数学、统计、计算机等相关专业本科或以上；2、2年以上数据挖掘相关工作经验，有消费金融类公司或银行信用卡账户管理、额度策略制定等经验者优先；3、精通Mysql、Oracle一种以上数据库，熟练利用SQL提取、分析数据；4、熟悉一种及以上数据挖掘工具（SPSS/SAS/Python/R等），熟悉hive等大数据平台的操作；5、熟悉常用数据挖掘算法与模型，如回归、聚类、分类、关联规则等。"/>
    <s v="南山区蛇口望海路1166号招商局广场30楼"/>
    <s v="1000-9999人"/>
    <s v="民营"/>
    <s v="互联网/电子商务"/>
    <n v="13000"/>
    <n v="25000"/>
    <n v="4"/>
    <n v="4"/>
    <n v="1"/>
    <n v="5"/>
    <n v="0"/>
    <n v="0"/>
    <n v="19000"/>
    <x v="2"/>
  </r>
  <r>
    <n v="3"/>
    <s v="数据分析与挖掘-python工程师-00410"/>
    <m/>
    <s v="职位月薪"/>
    <s v="15001-20000元/月"/>
    <d v="2018-04-03T13:28:45"/>
    <m/>
    <s v="1-3年"/>
    <s v="本科"/>
    <s v="1人"/>
    <s v="职责描述：1：从大数据中挖掘用户本质属性，并分析用户行为和个性化需求。2：不断挖掘新的用户属性数据并据此产生创新的应用。3：应用统计建模、数据挖掘、机器学习方法建立数据模型解决实际问题岗位要求：1、本科以上学历，精通Python语言2、对Python科学计算，数据处理和分析有着浓厚兴趣3、熟悉Numpy，Pandas，Scipy, sklearn等扩展模块的使用4、有聚类、分类、回归、主题模型等机器学习工作经验5、 具有一定分析问题和解决问题的能力，学习能力强，优秀的职业素养和较强的沟通能力，自我驱动，独立有创造力符合以下条件优先：1.熟悉相关领域数学基础，如概率论与数理统计、统计学、应用数学等2． 有个性化推荐、用户挖掘、图像识别，语音识别等相关工作经验者优先考虑"/>
    <s v="上海市新静安区寿阳路99弄9号卫宁健康大厦"/>
    <s v="1000-9999人"/>
    <s v="民营"/>
    <s v="计算机软件"/>
    <n v="15001"/>
    <n v="20000"/>
    <n v="3"/>
    <n v="4"/>
    <n v="1"/>
    <n v="5"/>
    <n v="0"/>
    <n v="0"/>
    <n v="17500.5"/>
    <x v="2"/>
  </r>
  <r>
    <n v="3"/>
    <s v="数据挖掘工程师"/>
    <s v="五险一金"/>
    <s v="职位月薪"/>
    <s v="10000-20000元/月"/>
    <d v="2018-04-08T09:18:20"/>
    <m/>
    <s v="1-3年"/>
    <s v="本科"/>
    <s v="1人"/>
    <s v="岗位职责：1、负责数据清洗，特征选择，算法实验，效果分析，模型部署2、研究当前主流的机器学习算法，并能根据实际的场景合理的运用相关的模型，识别客户风险等级3、负责各类评分模型研发，建立风控模型系统任职要求：1、数学、统计、计算机等相关专业本科或以上，2年以上相关工作经验；2、熟悉常用数据挖掘算法与模型，预测、聚类、分类、关联规则等；3、熟悉一种及以上数据挖掘工具（python/SAS/R等），具备数据挖掘的相关项目实施经验优先4、熟悉sql、hive，shell 有良好的工程实现能力"/>
    <s v="南山区蛇口望海路1166号招商局广场30楼"/>
    <s v="1000-9999人"/>
    <s v="民营"/>
    <s v="互联网/电子商务"/>
    <n v="10000"/>
    <n v="20000"/>
    <n v="3"/>
    <n v="4"/>
    <n v="1"/>
    <n v="5"/>
    <n v="0"/>
    <n v="0"/>
    <n v="15000"/>
    <x v="2"/>
  </r>
  <r>
    <n v="3"/>
    <s v="数据挖掘与建模工程师"/>
    <s v="创业公司"/>
    <s v="职位月薪"/>
    <s v="10000-20000元/月"/>
    <d v="2018-04-03T10:58:36"/>
    <m/>
    <s v="1-3年"/>
    <s v="本科"/>
    <s v="1人"/>
    <s v="岗位职责：1. 根据信贷业务需求，设计、制定风控模型，撰写建模报告（欺诈、信用、行为评分）；2. 模型验证，应用部署与实时跟进；3. 跟踪分析行业，了解行业最新模型及分析技术，持续优化模型；4. 负责对接三方建模团队，进行联合建模工作。任职要求：1. 本科及以上学历，数学、统计学专业优先；2. 熟悉基本的数据挖掘模型，如回归决策树、聚类、GBDT关联分析、SVM与算法模型；3. 熟悉数据库性能调优和查错，精通存储过程编写，精通SQL编写；4. 至少一年以上数据挖掘、建模经验，有互金、银行信贷、消金或征信背景；5. 精通SAS、R、Python等建模设计语言任意一种；6. 有数据仓库、数据集市设计经验优先。"/>
    <s v="北京市朝阳区四惠东通惠大厦A区501                                                        查看职位地图"/>
    <s v="100-499人"/>
    <s v="民营"/>
    <s v="互联网/电子商务"/>
    <n v="10000"/>
    <n v="20000"/>
    <n v="3"/>
    <n v="4"/>
    <n v="1"/>
    <n v="3"/>
    <n v="0"/>
    <n v="0"/>
    <n v="15000"/>
    <x v="2"/>
  </r>
  <r>
    <n v="3"/>
    <s v="数据挖掘算法专家"/>
    <s v="五险一金"/>
    <s v="职位月薪"/>
    <s v="30000-60000元/月"/>
    <d v="2018-03-29T12:19:37"/>
    <m/>
    <s v="5-10年"/>
    <s v="硕士"/>
    <s v="1人"/>
    <s v="职位描述：1.负责根据灵云人工智能各核心能力算法的数据处理需求，提供数据处理的高级技术支持与支撑工作；2.负责各种数据资源处理的具体方法制定与制作流程的规范化，为灵云人工智能各项核心技术构建一套有序高效与高质量的数据处理体系与方案，包括但不限于文本、语音与图像数据加工的指导、知识库编辑的培训和技术文档的编写等内容；3.负责数据的分析、挖掘、优化和难点攻坚等数据处理层面工作，并将其成果应用相关产品线中，以及配合核心研究员完成各种数据问题的分析、解决及其数据资源的产品化；4.负责灵云人工智能中数据平台的方案设计、搭建、维护和优化等工作。任职资格：1.学历要求：-统招统分本科及以上学历，数学、统计学、计算机、智能信息处理类等专业背景。2.工作经验及能力要求：-3年以上工作经验，2年以上团队管理经验；-对数字，数据敏感，具备良好的逻辑思维能力，能够从海量数据中发现有价值的规律；-优秀的分析问题与解决问题能力，具有较好的归纳能力、文字和语言表达能力；-熟悉数据结构，熟悉数据挖掘和机器学习算法等常用算法，并对机器学习算法和理论有较深入的研究（例如对决策树、聚类、逻辑回归，序列标注，关联分析、SVM，贝叶斯等数据挖掘算法有较深理解和实践经验）；-熟悉java/Python，有算法研究背景经验；-熟悉文本挖掘分析方法及分布式数据分析工具使用；-熟悉Hadoop、Spark平台，熟悉storm流式处理框架，熟悉Hive工具，或百T左右数据量处理经验。3.优先考虑：-有社会性网络数据的挖掘经验者优先。-有相关从业的工作背景经验者优先考虑。"/>
    <s v="北京市海淀区中关村软件园2号楼A座2101                                                        查看职位地图"/>
    <s v="100-499人"/>
    <s v="民营"/>
    <s v="互联网/电子商务"/>
    <n v="30000"/>
    <n v="60000"/>
    <n v="5"/>
    <n v="5"/>
    <n v="1"/>
    <n v="3"/>
    <n v="0"/>
    <n v="0"/>
    <n v="45000"/>
    <x v="2"/>
  </r>
  <r>
    <n v="3"/>
    <s v="数据挖掘工程师"/>
    <s v="五险一金"/>
    <s v="职位月薪"/>
    <s v="10000-20000元/月"/>
    <s v="0002-01-01 00:00:00"/>
    <m/>
    <s v="1-3年"/>
    <s v="大专"/>
    <s v="1人"/>
    <s v="1、研究当前主流的征信技术，并对风险预警异常情况进行深入分析；2、负责客户行为的风险数据分析，定期提供信用风险分析报告及针对性的分析结果；3、负责公司征信评分模型研发，建立公司的征信系统；4、根据业务场景，跟进征信模型的实施和优化；5、为公司理财、贷款、保险、办卡及证券等金融业务或精准营销提供分类、聚类、预测、定价等模型支持。任职要求：1、数学、统计、计算机等相关专业研究生，具有1年以上实际数据挖掘建模项目经验；2、熟悉数据挖掘建模过程，熟悉常用数据挖掘算法与模型，预测、聚类、分类、关联规则等；3、熟悉一种及以上数据挖掘工具（SPSS/SAS/R等），具备风控模型研发的相关项目实施经验优先；4、有风控建模相关项目经验的优先；5、熟悉sql、hive，有一定数据分析功底；6、踏实肯干，热爱学习，思维敏捷，具有良好的逻辑分析能力，能在一定压力下工作。"/>
    <s v="深圳市南山区科技园高新南七道16号 德维森大厦5层                                                        查看职位地图"/>
    <s v="1000-9999人"/>
    <s v="民营"/>
    <s v="IT服务(系统/数据/维护)"/>
    <n v="10000"/>
    <n v="20000"/>
    <n v="3"/>
    <n v="3"/>
    <n v="1"/>
    <n v="5"/>
    <n v="0"/>
    <n v="0"/>
    <n v="15000"/>
    <x v="2"/>
  </r>
  <r>
    <n v="3"/>
    <s v="数据挖掘"/>
    <s v="五险一金"/>
    <s v="职位月薪"/>
    <s v="20000-40000元/月"/>
    <d v="2018-04-05T21:30:38"/>
    <m/>
    <s v="不限"/>
    <s v="本科"/>
    <s v="2人"/>
    <s v="职责描述1. 负责公司基于POI的业务分析，地理区位划分、推荐的数学模型建立及优化；2. 负责基于人口分布、人口属性特征分析的模式挖掘，以及用户画像分析；3. 参与公司LBS系统研发以及评估模型建立；任职要求1. 数学、统计学或计算机专业背景，1-3年工作经验，具有扎实的统计学和数据挖掘知识基础；2. 熟练使用包括不限于：回归、分类、聚类、关联规则、推荐系统、神经网络等各类数据挖掘算法；3. 熟练使用Python、R、Java等至少一种编程语言，熟悉hadoop、spark大数据处理平台优先；4. 熟练使用数据库Mysql、Postgresql;5. 有地理空间分析、用户画像分析、数据可视化等经验者优先；6. 有互联网“大数据”经验者优先。"/>
    <s v="南山区科技园科兴科学园B1                                                        查看职位地图"/>
    <s v="100-499人"/>
    <s v="民营"/>
    <s v="互联网/电子商务"/>
    <n v="20000"/>
    <n v="40000"/>
    <n v="1"/>
    <n v="4"/>
    <n v="2"/>
    <n v="3"/>
    <n v="0"/>
    <n v="0"/>
    <n v="30000"/>
    <x v="2"/>
  </r>
  <r>
    <n v="3"/>
    <s v="数据挖掘工程师-校招"/>
    <s v="五险一金"/>
    <s v="职位月薪"/>
    <s v="2001-4000元/月"/>
    <s v="0002-01-01 00:00:00"/>
    <m/>
    <s v="无经验"/>
    <s v="本科"/>
    <s v="5人"/>
    <s v="工作职责：1、对互联网及移动互联网环境下的问题进行数据建模并用数学方法解决；2、负责或参与互联网网页抓取/搜索/广告相关的算法研发工作；3、使用数据挖掘（分类/classification，聚类/clustering，协同过滤/collaborative filtering）的算法，与架构工程师一起优化算法效果和性能。任职资格：1、计算机或相关专业，本科及以上学历；2、优秀的分析解决问题能力；3、熟悉常用数据结构，有项目架构经验、实习经验优先。"/>
    <s v="北京市朝阳区东三环中路20号乐成中心A座8-9层"/>
    <s v="100-499人"/>
    <s v="民营"/>
    <s v="互联网/电子商务"/>
    <n v="2001"/>
    <n v="4000"/>
    <n v="0"/>
    <n v="4"/>
    <n v="5"/>
    <n v="3"/>
    <n v="0"/>
    <n v="0"/>
    <n v="3000.5"/>
    <x v="2"/>
  </r>
  <r>
    <n v="3"/>
    <s v="数据挖掘工程师"/>
    <m/>
    <s v="职位月薪"/>
    <s v="15001-20000元/月"/>
    <s v="0002-01-01 00:00:00"/>
    <m/>
    <s v="3-5年"/>
    <s v="本科"/>
    <s v="1人"/>
    <s v="岗位职责：1. 深入了解和分析商业化数据智能应用场景，设计研发挖掘类数据产品并落地，提升数据商业价值2. 负责商业产品相关的用户标签画像的维护与研发任职要求：1. 统计学、数据挖掘、应用数学、计算机科学等相关专业背景2. 2-3年以上的商业数据挖掘建模、算法研发经验，具备挖掘类数据产品的设计和研发经验3. 熟练使用python 、R、java等相关统计分析语言，熟知各大主流算法实践4. 对大数据平台工具hadoop，spark，hbase等有相关研发经验，熟悉数据建模和大数据处理流程，较强的工程实施能力5. 熟悉互联网用户和商业模式，有较强的数据敏感度、对大数据应用创新有较好的商业敏感度者优先6. 工作积极主动，较强的团队合作和总结能力，较强的学习和沟通能力，有创新有想法"/>
    <s v="北京市海淀区北四环丹棱街3号中国电子大厦B座10层                                                        查看职位地图"/>
    <s v="1000-9999人"/>
    <s v="民营"/>
    <s v="互联网/电子商务"/>
    <n v="15001"/>
    <n v="20000"/>
    <n v="4"/>
    <n v="4"/>
    <n v="1"/>
    <n v="5"/>
    <n v="0"/>
    <n v="0"/>
    <n v="17500.5"/>
    <x v="2"/>
  </r>
  <r>
    <n v="3"/>
    <s v="金融、互联网 数据分析挖掘 机器学习"/>
    <s v="节日福利"/>
    <s v="职位月薪"/>
    <s v="10001-15000元/月"/>
    <s v="0002-01-01 00:00:00"/>
    <m/>
    <s v="3-5年"/>
    <s v="本科"/>
    <s v="10人"/>
    <s v="岗位职责：为银行、信用卡中心、互联网金融、消费金融等各业务条线提供营销和风险数据分析、机器学习建模等数据应用咨询服务岗位要求：1、熟悉SAS BASE/R语言/Python/MATLAB等其中一种以上数据分析和机器学习工具2、有银行数据仓库，数据集市使用经验，熟悉数据库相关知识及SQL语言3、熟悉金融行业特别是银行相关业务知识4、对数据分析，数据模型有强烈的兴趣5、良好的沟通表达能力、文档能力和演讲能力，能独立承担交办的任务6、相关工作年限0-5年，硕士或以上学历优先7、统计类，数学与应用数学类，计算机，金融，计量经济学或其他理工类等相关专业8、有咨询背景或论文发表背景更加，PPT等文档能力强。9、适应出差，良好的抗压能力，能适应复杂多变，但充满有挑战的工作环境"/>
    <s v="深圳市南山区或广州市天河区"/>
    <s v="1000-9999人"/>
    <s v="上市公司"/>
    <s v="计算机软件"/>
    <n v="10001"/>
    <n v="15000"/>
    <n v="4"/>
    <n v="4"/>
    <n v="10"/>
    <n v="5"/>
    <n v="2"/>
    <n v="0"/>
    <n v="12500.5"/>
    <x v="2"/>
  </r>
  <r>
    <n v="3"/>
    <s v="数据挖掘工程师"/>
    <s v="五险一金"/>
    <s v="职位月薪"/>
    <s v="10001-15000元/月"/>
    <d v="2018-04-08T11:03:37"/>
    <m/>
    <s v="1-3年"/>
    <s v="本科"/>
    <s v="10人"/>
    <s v="岗位职责：1. 负责信贷产品的信用评分模型建设，通过大数据管理，建立信贷业务信用评分模型，客户资信模型等数据模型，用于信贷业务的发展；2. 信贷模型策略实施：通过模型的判断和计算，对用户行为作出准确的预判，应用于信贷业务的风险管理模块，包括但不限于额度、利率等策略；3. 项目管理：负责与产品、系统开发部门对接， 确保模型量化策略的准确实施，以及上线后的监控优化；4. 负责设计并完善模型监控报告体系；5. 第三方征信数据合作建模、价值评估等；6. 其他建模相关工作任职要求：1、本科及以上学历，数学、应用数学、金融数学、统计学、自动化、人工智能相关专业优先；2、有模型建设工作经验，了解建模背后原理，能创造性的通过建模解决业务问题；3、曾从事以下行业的数据建模工作者优先考虑：金融数学、金融建模、信贷业务建模、评分卡建模；4、对于互联网信贷量化风控与建模技术有专研者优先，熟练使用SAS者优先；5、有激情，有理想，工作责任心强，抗压能力强，有较好的创新精神。"/>
    <s v="浦东新区张江高科技园区居里路"/>
    <s v="10000人以上"/>
    <s v="民营"/>
    <s v="基金/证券/期货/投资"/>
    <n v="10001"/>
    <n v="15000"/>
    <n v="3"/>
    <n v="4"/>
    <n v="10"/>
    <n v="6"/>
    <n v="0"/>
    <n v="1"/>
    <n v="12500.5"/>
    <x v="2"/>
  </r>
  <r>
    <n v="3"/>
    <s v="数据挖掘实习生"/>
    <s v="五险一金"/>
    <s v="职位月薪"/>
    <s v="2001-4000元/月"/>
    <d v="2018-04-04T09:59:16"/>
    <m/>
    <s v="不限"/>
    <s v="本科"/>
    <s v="1人"/>
    <s v="职位职责： 1、运用数据挖掘和机器相关技术，建立相关模型对百度地图车主相关数据进行精准挖掘；2、参与地图车主业务相关个性化上系统开发。?任职资格：1、计算机相关专业本科及以上，良好的数据结构和算法基础；2、熟悉LinuxUnix开发，熟悉shell、Python等脚本语言；3、熟悉机学习数据挖掘经典算法如逻辑回归、决策树、SVM、GBDT等；4、具有map-reduce、hive sql、spark、mpi等经验者优先；5、具有良好的学习能力、沟通能力、团队合作，能够迅速融入团队。"/>
    <s v="世纪大道1568号中建大厦3F                                                        查看职位地图"/>
    <s v="100-499人"/>
    <s v="民营"/>
    <s v="互联网/电子商务"/>
    <n v="2001"/>
    <n v="4000"/>
    <n v="1"/>
    <n v="4"/>
    <n v="1"/>
    <n v="3"/>
    <n v="0"/>
    <n v="0"/>
    <n v="3000.5"/>
    <x v="2"/>
  </r>
  <r>
    <n v="3"/>
    <s v="数据挖掘工程师"/>
    <s v="五险一金"/>
    <s v="职位月薪"/>
    <s v="8001-10000元/月"/>
    <d v="2018-04-08T10:05:19"/>
    <m/>
    <s v="1-3年"/>
    <s v="本科"/>
    <s v="1人"/>
    <s v="岗位职责：1、网站爬虫规则编写2、爬虫工具维护；职位要求：1、本科以上学历，在校大四学生即可；?2、熟练使用电脑；3、了解HTML代码和JS代码；4、写过简单网页前端工作；"/>
    <s v="北京市朝阳区高碑店乡半壁店村惠河南街1111号                                                        查看职位地图"/>
    <s v="100-499人"/>
    <s v="民营"/>
    <s v="房地产/建筑/建材/工程"/>
    <n v="8001"/>
    <n v="10000"/>
    <n v="3"/>
    <n v="4"/>
    <n v="1"/>
    <n v="3"/>
    <n v="0"/>
    <n v="0"/>
    <n v="9000.5"/>
    <x v="2"/>
  </r>
  <r>
    <n v="3"/>
    <s v="数据挖掘工程师"/>
    <s v="五险一金"/>
    <s v="职位月薪"/>
    <s v="10000-20000元/月"/>
    <d v="2018-01-23T15:20:24"/>
    <m/>
    <s v="1-3年"/>
    <s v="本科"/>
    <s v="1人"/>
    <s v="工作职责：1. 对海量业务数据进行处理和分析，发现和跟踪其中的问题。能够从业务和产品的角度出发，利用数据来发现产品、系统或是业务的瓶颈，并提出优化的方案。2. 能够利用数据挖掘，机器学习等技术解决实际问题，比如实现模块或流程自动化，或者是有算法精度的优化。3. 根据用户的行为建立画像，并进行精准的广告营销和个性化商品推荐。4. 建立各种业务逻辑模型和数学模型，帮助公司改善运营管理，节省成本。任职要求:1. 认真、细致、靠谱。2. 聪明，善于发现和解决问题。3. 数学、计算机、电子工程或相关专业背景。4. 能熟练使用Python/Perl/Shell等脚本语言进行数据处理和分析。5. 熟悉常用机器学习模型。优先考虑：1. 有数据挖掘、机器学习、信息检索、自然语言处理等研究背景。2. 有海量数据挖掘项目经验。3. 有个性化推荐，搜索，在线广告项目经验。"/>
    <s v="朝阳区望京广顺北大街16号华彩大厦                                                        查看职位地图"/>
    <s v="100-499人"/>
    <s v="上市公司"/>
    <s v="互联网/电子商务"/>
    <n v="10000"/>
    <n v="20000"/>
    <n v="3"/>
    <n v="4"/>
    <n v="1"/>
    <n v="3"/>
    <n v="2"/>
    <n v="0"/>
    <n v="15000"/>
    <x v="2"/>
  </r>
  <r>
    <n v="3"/>
    <s v="数据挖掘"/>
    <s v="五险一金"/>
    <s v="职位月薪"/>
    <s v="10001-15000元/月"/>
    <d v="2018-04-08T09:21:22"/>
    <m/>
    <s v="不限"/>
    <s v="本科"/>
    <s v="3人"/>
    <s v="岗位职责：1. 从事基于一流大数据平台的应用开发，服务于行业用户。2. 与用户沟通交流，提供售前与售后技术支持。3. 负责具体项目的实施。4. 完成中心及部门安排的其他工作。任职要求：1. 计算机/统计学/数学等相关专业，硕士以上学历，两年以上工作经验。2. 熟悉数据库系统、数据挖掘和分布式处理的基本理论和算法。3. 熟悉Linux操作系统以及其上的编程开发环境；熟悉SQL语言。4. 具有良好的逻辑分析能力、沟通能力和文字表达能力。5. 具有下列经验之一： 开发和部署Hadoop或者类似分布式处理系统上的实际应用； 开发基于分布式数据库系统的实际应用； 从事过数据挖掘相关的研究开发工作；  拥有SAS软件项目工作经验； 从事过经济统计相关项目研发工作。工作地点：深圳南山西丽"/>
    <s v="深圳市南山区桃源街道大学城社区笃学路9号                                                        查看职位地图"/>
    <s v="100-499人"/>
    <s v="事业单位"/>
    <s v="计算机软件"/>
    <n v="10001"/>
    <n v="15000"/>
    <n v="1"/>
    <n v="4"/>
    <n v="3"/>
    <n v="3"/>
    <n v="9"/>
    <n v="0"/>
    <n v="12500.5"/>
    <x v="2"/>
  </r>
  <r>
    <n v="3"/>
    <s v="数据挖掘讲师"/>
    <s v="五险一金"/>
    <s v="职位月薪"/>
    <s v="4001-6000元/月"/>
    <d v="2018-04-08T10:53:14"/>
    <m/>
    <s v="3-5年"/>
    <s v="大专"/>
    <s v="1人"/>
    <s v="岗位职责：1.根据需求负责平台数据部分的需求分析、设计以及相关领域的研发；2.负责构建数据分析与数据挖掘业务建模分析；3.跟踪并分析用户行为，为公司业务的发展及产品的设计进行支持；4.参与公司数据中心其他大数据项目的运营。任职要求：1.2年以上大数据相关工作经验，统计学、数学或计算机相关专业优先；2.对机器学习有一定的理解，如数据仓库、ETL、OLAP、BI展现等；3.熟练掌握常用的数据分析挖掘算法和软件，熟练使用Hadoop/Hive/MapReduce，有SAS/Ruby/Python经验者更佳；3.熟悉数据库系统MySQL或ORACLE，能熟练使用Java或C++编程优先；4.有较强的文档编写能力，独立完成文档编写；6.良好的自我学习能力、团队协作能力；7.工作认真踏实，主动敬业，具有良好的团队精神。8.有互联网广告平台、电子商务、互联网数据仓库或商业智能架构设计开发实施经验者优先。薪资待遇：800元/天"/>
    <s v="上海市"/>
    <s v="500-999人"/>
    <s v="其它"/>
    <s v="互联网/电子商务"/>
    <n v="4001"/>
    <n v="6000"/>
    <n v="4"/>
    <n v="3"/>
    <n v="1"/>
    <n v="4"/>
    <n v="5"/>
    <n v="0"/>
    <n v="5000.5"/>
    <x v="2"/>
  </r>
  <r>
    <n v="3"/>
    <s v="汽车大数据挖掘（研究经理/研究员/助理研究员）"/>
    <s v="五险一金"/>
    <s v="职位月薪"/>
    <s v="2001-4000元/月"/>
    <d v="2018-04-04T10:07:26"/>
    <m/>
    <s v="不限"/>
    <s v="本科"/>
    <s v="3人"/>
    <s v="岗位职责：1.参与市场研究项目流程过程中数据收集、挖掘、分析等；2.参与数据分析的某一模块设计，并据此对项目进行控制；3.参与数据研究项目计划书、报告初稿撰写；4.负责数据研究项目设计，并据此对项目进行控制；5.负责项目流程过程中数据质量把控、报告撰写以及项目陈述等研究工作。任职要求：1.熟练掌握office操作，包括报告图表制作；2.中文理解及表达能力良好，掌握基本英语读写能力；3.态度积极、大胆主动、心思细腻；4.最好能掌握简单数据库知识，比如撰写SQL；5.掌握Excel深化功能，包括撰写公式等。"/>
    <s v="广州市越秀区中山六路232-258号越秀新都会大厦18A03室                                                        查看职位地图"/>
    <s v="20-99人"/>
    <s v="上市公司"/>
    <s v="专业服务/咨询(财会/法律/人力资源等)"/>
    <n v="2001"/>
    <n v="4000"/>
    <n v="1"/>
    <n v="4"/>
    <n v="3"/>
    <n v="2"/>
    <n v="2"/>
    <n v="0"/>
    <n v="3000.5"/>
    <x v="2"/>
  </r>
  <r>
    <n v="3"/>
    <s v="大数据挖掘工程师"/>
    <s v="五险一金"/>
    <s v="职位月薪"/>
    <s v="10001-15000元/月"/>
    <d v="2018-04-08T10:53:18"/>
    <m/>
    <s v="不限"/>
    <s v="大专"/>
    <s v="2人"/>
    <s v="岗位职责：1.根据需求负责平台数据部分的需求分析、设计以及相关领域的研发；2.负责构建数据分析与数据挖掘业务建模分析；3.跟踪并分析用户行为，为公司业务的发展及产品的设计进行支持；4.参与公司数据中心其他大数据项目的运营。任职要求：1.3年以上大数据相关工作经验，统计学、数学或计算机相关专业优先；2.如数据仓库、ETL、OLAP、BI展现等；3.熟练掌握常用的数据分析挖掘算法和软件，熟练使用Hadoop/Hive/MapReduce，有SAS/Ruby/Python经验者更佳；3.熟悉数据库系统MySQL或ORACLE，能熟练使用Java或C++编程优先；4.有较强的文档编写能力，独立完成文档编写；6.良好的自我学习能力、团队协作能力；7.工作认真踏实，主动敬业，具有良好的团队精神。8.有互联网广告平台、电子商务、互联网数据仓库或商业智能架构设计开发实施经验者优先。"/>
    <s v="上海市"/>
    <s v="500-999人"/>
    <s v="其它"/>
    <s v="互联网/电子商务"/>
    <n v="10001"/>
    <n v="15000"/>
    <n v="1"/>
    <n v="3"/>
    <n v="2"/>
    <n v="4"/>
    <n v="5"/>
    <n v="0"/>
    <n v="12500.5"/>
    <x v="2"/>
  </r>
  <r>
    <n v="3"/>
    <s v="数据挖掘专家"/>
    <s v="创业公司"/>
    <s v="职位月薪"/>
    <s v="30001-50000元/月"/>
    <d v="2018-04-03T09:51:49"/>
    <m/>
    <s v="5-10年"/>
    <s v="本科"/>
    <s v="1人"/>
    <s v="岗位职责：1、负责各种算法和模型的分布式实现；2、应用机器学习处理海量数据，分析与挖掘各种潜在的关系；3、参与数据清洗和过滤、特征选取、参数选择、算法实验和效果分析。职位描述：1、应用数学、计算机相关专业硕士以上学历，3年以上工作经验；2、熟练掌握Java/Python开发，具有Linux环境程序开发经验加分；3、熟练掌握常用的数据分析算法，并有过实际的数据挖掘项目者优先；4、具有良好的逻辑思维能力，能从业务中抽象出数学模型能力。"/>
    <s v="北京市朝阳区安定路33号化信大厦A座15层"/>
    <s v="100-499人"/>
    <s v="民营"/>
    <s v="汽车/摩托车"/>
    <n v="30001"/>
    <n v="50000"/>
    <n v="5"/>
    <n v="4"/>
    <n v="1"/>
    <n v="3"/>
    <n v="0"/>
    <n v="0"/>
    <n v="40000.5"/>
    <x v="2"/>
  </r>
  <r>
    <n v="3"/>
    <s v="资深数据挖掘工程师/专家"/>
    <s v="节日福利"/>
    <s v="职位月薪"/>
    <s v="50001-70000元/月"/>
    <d v="2018-04-03T16:09:47"/>
    <m/>
    <s v="不限"/>
    <s v="不限"/>
    <s v="1人"/>
    <s v="岗位职责：1. 配送费定价算法建模和开发2. 消费者供给端建模和研究3. 商家配送范围规划研究和开发任职要求：1. 3年以上工作经验，计算机系、软院、自动化系硕士或博士(博士可2年工作经验)2. 熟悉hadoop、hive、Spark等大数据平台3. 熟悉线上开发流程, 具有一定线上开发经验, 熟悉java者优先4. 优秀的逻辑思维能力和业务需求分析能力，较好的沟通交流能力，善于主动思考和行动5. 有机器学习、数据挖掘、运筹学背景者优先6. 有商业变现、定价相关经验值优先"/>
    <s v="北京市朝阳区望京                                                        查看职位地图"/>
    <s v="20-99人"/>
    <s v="民营"/>
    <s v="专业服务/咨询(财会/法律/人力资源等)"/>
    <n v="50001"/>
    <n v="70000"/>
    <n v="1"/>
    <n v="2"/>
    <n v="1"/>
    <n v="2"/>
    <n v="0"/>
    <n v="0"/>
    <n v="60000.5"/>
    <x v="2"/>
  </r>
  <r>
    <n v="3"/>
    <s v="数据挖掘工程师"/>
    <s v="14薪"/>
    <s v="职位月薪"/>
    <s v="15000-30000元/月"/>
    <d v="2018-04-02T11:23:42"/>
    <m/>
    <s v="不限"/>
    <s v="本科"/>
    <s v="1人"/>
    <s v="工作职责:-挖掘用户数据，完善用户标签系统-协助完善现有模型，包括商品分类等-支持和优化现有推荐系统的离线模型职责要求:-计算机、或其他信息类专业的本科及以上学历-熟悉数据挖掘、机器学习算法优先-熟悉linux、C/C++编程，python、shell或其他脚本语言-优秀的逻辑分析和总结能力，善于解决问题和分析问题-对工作有责任心，良好的沟通和团队合作能力"/>
    <s v="北京酒仙桥OARSPACE奥赫三层A08室                                                        查看职位地图"/>
    <s v="100-499人"/>
    <s v="民营"/>
    <s v="互联网/电子商务"/>
    <n v="15000"/>
    <n v="30000"/>
    <n v="1"/>
    <n v="4"/>
    <n v="1"/>
    <n v="3"/>
    <n v="0"/>
    <n v="0"/>
    <n v="22500"/>
    <x v="2"/>
  </r>
  <r>
    <n v="3"/>
    <s v="数据挖掘工程师 （全职/实习）"/>
    <s v="五险一金"/>
    <s v="职位月薪"/>
    <s v="15000-30000元/月"/>
    <d v="2018-04-06T22:30:32"/>
    <m/>
    <s v="1-3年"/>
    <s v="本科"/>
    <s v="3人"/>
    <s v="岗位职责：1）?从海量业务数据库挖掘业务相关指标，给出对业务的深度洞察，在此基础上开发新的金融产品2）?在产品开发过程中，对用户数据进行系统的数据挖掘与分析，提取关键用户信息用于各类金融产品的开发3）?负责数据库ETL流程的优化以及维护4）?对数据进行系统化管理、监测及报警，跟进落实金融产品落地与部署、跟踪、监控表现，根据监控结果对产品进行优化任职要求：1）本科以上学历，硕士以上学历优先，数学、统计、计量经济、计算机专业优先2）对数据有足够的敏感性，具有很强的逻辑思考能力以及数据分析能力，有数据分析经验者优先考虑3）熟练使用hadoop/hive进行数据分析工作4）能够熟练使用shell、python等脚本开发工具者优先5）思路清晰，具有较强的沟通协调能力、执行力及创新能力6）勇于面对困难和挑战，抗压性强7）有优秀的分析和解决问题的能力，对解决具有挑战性的问题充满激情"/>
    <s v="北京市朝阳区西大望路3号蓝堡国际中心1座2303"/>
    <s v="20-99人"/>
    <s v="民营"/>
    <s v="互联网/电子商务"/>
    <n v="15000"/>
    <n v="30000"/>
    <n v="3"/>
    <n v="4"/>
    <n v="3"/>
    <n v="2"/>
    <n v="0"/>
    <n v="0"/>
    <n v="22500"/>
    <x v="2"/>
  </r>
  <r>
    <n v="3"/>
    <s v="大数据与数据挖掘工程师"/>
    <s v="五险一金"/>
    <s v="职位月薪"/>
    <s v="8001-10000元/月"/>
    <d v="2018-04-03T10:17:33"/>
    <m/>
    <s v="1-3年"/>
    <s v="本科"/>
    <s v="2人"/>
    <s v="1.负责公司融媒体服务云平台系统设计、开发和云平台建设。 ? ? 2.开发大数据采集与舆情分析平台。 ? ? 3.参与项目需求分析和设计讨论，制作文档。1、统招本科及以上学历。 ?  ? ? 2、能够熟练使用C/C++、Python、Java 语言开发；  ? ? 3、了解多线程、网络爬虫、网络编程等相关知识；  ? ? 4、熟悉Linux开发平台、对MongoDB、MySql等数据库有一定的了解；  ? ? 5、能独立完成模块需求文档撰写、编码，调试，单元测试和版本控制；  ? ? 6、有良好的团队协作精神和沟通协调能力，踏实肯干，有责任心；  ? ? 7、有Hadoop等分布式平台开发经验者优先；  ? ? 8、对数据挖掘算法有一定了解的优先；"/>
    <s v="北京市海淀区王庄路1号清华同方科技广场A座26层                                                        查看职位地图"/>
    <s v="20-99人"/>
    <s v="股份制企业"/>
    <s v="计算机软件"/>
    <n v="8001"/>
    <n v="10000"/>
    <n v="3"/>
    <n v="4"/>
    <n v="2"/>
    <n v="2"/>
    <n v="4"/>
    <n v="0"/>
    <n v="9000.5"/>
    <x v="2"/>
  </r>
  <r>
    <n v="3"/>
    <s v="数据挖掘工程师"/>
    <s v="五险一金"/>
    <s v="职位月薪"/>
    <s v="10001-15000元/月"/>
    <d v="2018-04-03T16:03:03"/>
    <m/>
    <s v="不限"/>
    <s v="硕士"/>
    <s v="6人"/>
    <s v="岗位职责：1. 负责对公司所拥有的连锁快消行业的销量数据或电商行业消费者数据进行建模和数据挖掘工作2. 针对各种数据来源进行整合分析，利用各种可能的挖掘算法来进行数据内部关系的探索3. 负责分析类咨询项目的实施4. 带领公司的数据挖掘团队，完成公司交给的其他任务岗位要求：1. 计算机、统计、数学等相关专业，本科以上学历，2年以上工作经验；2. 熟练使用Python和R语言；3. 拥有较强的统计学知识，熟悉相关、判别分析、因子分析、多元回归、聚类分析、贝叶斯、时序分析、主成分分析等统计方法思想并可以在实践中应用；4. 具备常用的机器学习算法者优先考虑（如对SVM和HMM等数据挖掘算法有较深理解和实践经验）；"/>
    <s v="上海市静安区万航渡路849号海森国际大厦1506室                                                        查看职位地图"/>
    <s v="100-499人"/>
    <s v="外商独资"/>
    <s v="专业服务/咨询(财会/法律/人力资源等)"/>
    <n v="10001"/>
    <n v="15000"/>
    <n v="1"/>
    <n v="5"/>
    <n v="6"/>
    <n v="3"/>
    <n v="7"/>
    <n v="0"/>
    <n v="12500.5"/>
    <x v="2"/>
  </r>
  <r>
    <n v="3"/>
    <s v="数据挖掘工程师实习生"/>
    <m/>
    <s v="职位月薪"/>
    <s v="3000-4500元/月"/>
    <d v="2018-04-06T13:15:17"/>
    <m/>
    <s v="不限"/>
    <s v="本科"/>
    <s v="1人"/>
    <s v="职位描述1. 处理行业数据，为研究报告提供数据支持和准备2. 参与客户数据分析，提供运营和产品部门统计分析结果3. 参与分析算法设计和开发，协助提升已有模型和算法精度效率职位要求1. 计算机及相关专业本科及以上学历，对互联网大数据有浓厚兴趣2. 熟悉 MySQL 或 PostgreSQL 数据库，熟悉 SQL 语法3. 了解 Python 语言，熟悉正则表达式4．工作认真负责，细致严谨；对数据敏感，有学习和探索精神"/>
    <s v="上海市徐汇区漕宝路66号B座1106室                                                        查看职位地图"/>
    <s v="100-499人"/>
    <s v="民营"/>
    <s v="互联网/电子商务"/>
    <n v="3000"/>
    <n v="4500"/>
    <n v="1"/>
    <n v="4"/>
    <n v="1"/>
    <n v="3"/>
    <n v="0"/>
    <n v="0"/>
    <n v="3750"/>
    <x v="2"/>
  </r>
  <r>
    <n v="3"/>
    <s v="数据挖掘工程师/算法工程师"/>
    <s v="五险一金"/>
    <s v="职位月薪"/>
    <s v="15000-25000元/月"/>
    <d v="2018-04-02T18:24:32"/>
    <m/>
    <s v="不限"/>
    <s v="本科"/>
    <s v="1人"/>
    <s v="岗位职责: 1、基于车联网海量数据，发现车联网数据规律，挖掘车联网数据价值并建立分析模型； 2、对车联网海量数据进行提炼、分析、归纳用户/车辆属性、行为等信息，输出分析报告； 3、配合大数据平台，对于上线模型进行工程化代码实现或建议； 4、根据业务形态和分析，逐渐积累可供业务产品使用的数据模型逻辑，推进产品实施，确保产品不断完善； 职位要求： 1、具有数据分析、数据挖掘、数据可视化相关产品经验； 2、熟悉常用数据挖掘算法（如分类、聚类、回归、关联规则、神经网络等）及其原理，并具备相关项目经验； 3、熟练使用SQL访问和处理数据系统中的数据，掌握R语言\Python等任意一种数据分析语言。 4、熟悉常用分布式计算和存储框架hadoop/HDFS/Hive/Spark等，具备相关项目经验优先； 5、对时空数据、轨迹数据、地理信息数据感兴趣及有经验者优先；6、有车联网驾驶行为分析挖掘经验优先，能够在压力下工作。；"/>
    <s v="朝阳三元桥天元港中心B座"/>
    <s v="20-99人"/>
    <s v="民营"/>
    <s v="互联网/电子商务"/>
    <n v="15000"/>
    <n v="25000"/>
    <n v="1"/>
    <n v="4"/>
    <n v="1"/>
    <n v="2"/>
    <n v="0"/>
    <n v="0"/>
    <n v="20000"/>
    <x v="2"/>
  </r>
  <r>
    <n v="3"/>
    <s v="数据挖掘助理工程师"/>
    <s v="五险一金"/>
    <s v="职位月薪"/>
    <s v="6001-8000元/月"/>
    <d v="2018-04-06T13:23:37"/>
    <m/>
    <s v="不限"/>
    <s v="本科"/>
    <s v="1人"/>
    <s v="职位描述1. 处理行业数据，为研究报告提供数据支持和准备2. 参与客户数据分析，提供运营和产品部门统计分析结果3. 参与分析算法设计和开发，协助提升已有模型和算法精度效率职位要求1. 计算机及相关专业本科学历2. 熟悉 MySQL 或 PostgreSQL 数据库，熟悉 SQL 语法3. 了解 Python 语言，熟悉正则表达式4．工作认真负责，细致严谨；对数据敏感，有学习和探索精神"/>
    <s v="上海市徐汇区漕宝路66号光大会展中心B座1106室                                                        查看职位地图"/>
    <s v="100-499人"/>
    <s v="民营"/>
    <s v="互联网/电子商务"/>
    <n v="6001"/>
    <n v="8000"/>
    <n v="1"/>
    <n v="4"/>
    <n v="1"/>
    <n v="3"/>
    <n v="0"/>
    <n v="0"/>
    <n v="7000.5"/>
    <x v="2"/>
  </r>
  <r>
    <n v="3"/>
    <s v="数据挖掘岗（中国银联）"/>
    <m/>
    <s v="职位月薪"/>
    <s v="10001-15000元/月"/>
    <d v="2018-04-04T10:02:42"/>
    <m/>
    <s v="1-3年"/>
    <s v="本科"/>
    <s v="10人"/>
    <s v="本次发布职位的工作地点均在上海，应聘者优先推荐到中国银联大数据部任职！?邮件主题与简历格式为：姓名+应聘岗位。工作职责：1、协助产品经理厘清业务问题逻辑，分析、细化和明确业务需求；2、根据业务需求，负责开展数据探索、算法选择、应用建模和应用落地等工作；3、从提升应用能力的角度，制定改善数据质量方案，推动实施并持续完善。任职要求：2年以上相关工作经验，有标签画像、营销分析、数据治理和技术开发经验者优先。"/>
    <s v="上海市浦东世纪大道1229号1座17楼                                                        查看职位地图"/>
    <s v="100-499人"/>
    <s v="合资"/>
    <s v="互联网/电子商务"/>
    <n v="10001"/>
    <n v="15000"/>
    <n v="3"/>
    <n v="4"/>
    <n v="10"/>
    <n v="3"/>
    <n v="3"/>
    <n v="0"/>
    <n v="12500.5"/>
    <x v="2"/>
  </r>
  <r>
    <n v="3"/>
    <s v="数据挖掘（分析）师"/>
    <s v="五险一金"/>
    <s v="职位月薪"/>
    <s v="15000-30000元/月"/>
    <d v="2018-04-03T19:24:03"/>
    <m/>
    <s v="3-5年"/>
    <s v="本科"/>
    <s v="2人"/>
    <s v="岗位职责：1. 从事精准医疗领域的大数据管理分析、BI数据挖掘；2. 利用脚本工具访问数据库，并完成相应的脚本分析，以图形界面的方式呈现；3. 利用统计或者机器学习算法，对结构化数据进行统计分析，包括分类和聚类，并进行预测建模等；4. 与运营，产品，软件开发部门沟通，明确其需求并给予数据分析统计结果等支持。岗位要求：1. 统计学，应用数学，计算机，物理等相关专业本科及本科以上学历，但不拘泥于以上专业；2. 熟练运用各种常用算法和数据结构，熟悉常用的机器学习算法，了解各种算法的优缺点和局限性；3. 熟悉SAS、R、SPSS、Python 等数据分析平台及工具，有搭建hadoop、spark或类似平台从业经验；4. 熟悉主流数据库Oracle、MySQL对 NoSql 有一定了解及应用经验；5. 有团队精神，能够承担责任和压力。"/>
    <s v="北京市海淀区中关村东路18号财智国际大厦C-1511                                                        查看职位地图"/>
    <s v="100-499人"/>
    <s v="合资"/>
    <s v="互联网/电子商务"/>
    <n v="15000"/>
    <n v="30000"/>
    <n v="4"/>
    <n v="4"/>
    <n v="2"/>
    <n v="3"/>
    <n v="3"/>
    <n v="0"/>
    <n v="22500"/>
    <x v="2"/>
  </r>
  <r>
    <n v="3"/>
    <s v="机器学习数据挖掘讲师"/>
    <s v="节日福利"/>
    <s v="职位月薪"/>
    <s v="40000-45000元/月"/>
    <d v="2018-04-07T08:10:54"/>
    <m/>
    <s v="1-3年"/>
    <s v="硕士"/>
    <s v="1人"/>
    <s v="岗位职责：1、负责人工智能课程体系的设计、研发、优化；2、负责人工智能课程项目、案例的研发与讲解；3、负责人工智能日常直播答疑授课、周末授课等相关工作；4、负责人工智能课程日常学员的答疑及作业批改；5、负责完成领导安排的课程相关的其它工作。任职要求：1、硕士以上学历；2、计算机、数学或统计学相关专业；3、两年人工智能相关工作经验；4、主要从事数据挖掘,建模方向的工作；5、熟悉常用的机器学习算法 , 包括但不限于回归，聚类，时间序列，分类树，Boosting，SVM，Random Forest，神经网络，贝叶斯网络等；6、具有较强的学习能力及良好的人际交往和沟通能力;7，能够承受工作压力，具备独立解决问题的能力和优秀的团队合作精神;8、熟悉深度学习算法（CNN，DBN， Autoencoder等）者优先 ; 有相关讲师授课经验或编程经验者优先考虑；9、具有数据清洗经验，熟悉常用的数据清洗方法；参与过完整的数据采集、数据清洗、分析和建模工作者优先；10、熟悉Cloudera、spark，impala大数据技术，具有海量数据处理和分析工作经验者优先。"/>
    <s v="世纪大道1500号1623室"/>
    <s v="100-499人"/>
    <s v="民营"/>
    <s v="其他"/>
    <n v="40000"/>
    <n v="45000"/>
    <n v="3"/>
    <n v="5"/>
    <n v="1"/>
    <n v="3"/>
    <n v="0"/>
    <n v="0"/>
    <n v="42500"/>
    <x v="2"/>
  </r>
  <r>
    <n v="3"/>
    <s v="高级/资深数据挖掘工程师"/>
    <m/>
    <s v="职位月薪"/>
    <s v="25000-50000元/月"/>
    <d v="2018-04-03T18:12:41"/>
    <m/>
    <s v="5-10年"/>
    <s v="本科"/>
    <s v="1人"/>
    <s v="岗位职责：1、负责用户画像的建设，包括规划、设计、研究及工程落地；2、分析各种作弊行为，规划并构建风控模型，并跟进落实；3、数据挖掘模型设计、开发及部署，包括但不限于风控模型、推荐模型、文本分析、商业预测、精准营销等；4、负责挖掘体系和平台的建设；任职要求：1、统计学、计算机或数学等相关专业硕士及以上学历；2、3年以上相关工作经验，有互联网行业数据挖掘经验者优先；3、扎实的算法功底，应用自然语言处理、机器学习、数据挖掘建立数据模型解决实际问题；4、精通Java/Python/R/等编程语言，有hadoop/spark/storm等大数据工具使用经验者优先；5、有文本挖掘、用户画像、推荐系统相关经验优先；6、责任心强，具备优秀的学习能力、独立分析问题和良好的团队沟通能力。"/>
    <s v="湖北"/>
    <s v="20-99人"/>
    <s v="股份制企业"/>
    <s v="互联网/电子商务"/>
    <n v="25000"/>
    <n v="50000"/>
    <n v="5"/>
    <n v="4"/>
    <n v="1"/>
    <n v="2"/>
    <n v="4"/>
    <n v="0"/>
    <n v="37500"/>
    <x v="2"/>
  </r>
  <r>
    <n v="3"/>
    <s v="数据挖掘工程师"/>
    <s v="五险一金"/>
    <s v="职位月薪"/>
    <s v="20001-30000元/月"/>
    <d v="2018-04-06T18:28:17"/>
    <m/>
    <s v="3-5年"/>
    <s v="硕士"/>
    <s v="1人"/>
    <s v="岗位职责：?运用机器学习、数据挖掘技术判别识别?主要工作内容包括：?1.通过对数据的敏锐洞察，发觉数据的内在规律。2.关注机器学习，数据挖掘前沿技术?3.掌握大数据，mapreduce,hadoop等任职资格：?1.911,285类计算机相关专业硕士以上学历，两年以上海量数据挖掘工作经验；?2.对机器学习、数据挖掘算法及其在互联网行业的应用,有比较全面的认识和理解,至少对两类以上算法有深入研究；?3.有大规模分布式计算平台的使用和并行计算开发经验（如hadoop,熟练使用elastic?search更佳）；?4.熟悉Linux/UNIX系统,?熟悉Java/python编程;?5.严密的数学思维、突出的分析和归纳能力、优秀的沟通表达能力;?6.较好的英语读写能力。?7.对数据可视化有一定基础（会使用d3js,?canvas,?）可加分。"/>
    <s v="北京市东城区雍和大厦B座15层                                                        查看职位地图"/>
    <s v="100-499人"/>
    <s v="民营"/>
    <s v="互联网/电子商务"/>
    <n v="20001"/>
    <n v="30000"/>
    <n v="4"/>
    <n v="5"/>
    <n v="1"/>
    <n v="3"/>
    <n v="0"/>
    <n v="0"/>
    <n v="25000.5"/>
    <x v="2"/>
  </r>
  <r>
    <n v="3"/>
    <s v="高级/资深数据挖掘工程师"/>
    <m/>
    <s v="职位月薪"/>
    <s v="25000-50000元/月"/>
    <d v="2018-04-03T18:12:41"/>
    <m/>
    <s v="5-10年"/>
    <s v="本科"/>
    <s v="1人"/>
    <s v="岗位职责：1、负责用户画像的建设，包括规划、设计、研究及工程落地；2、分析各种作弊行为，规划并构建风控模型，并跟进落实；3、数据挖掘模型设计、开发及部署，包括但不限于风控模型、推荐模型、文本分析、商业预测、精准营销等；4、负责挖掘体系和平台的建设；任职要求：1、统计学、计算机或数学等相关专业硕士及以上学历；2、3年以上相关工作经验，有互联网行业数据挖掘经验者优先；3、扎实的算法功底，应用自然语言处理、机器学习、数据挖掘建立数据模型解决实际问题；4、精通Java/Python/R/等编程语言，有hadoop/spark/storm等大数据工具使用经验者优先；5、有文本挖掘、用户画像、推荐系统相关经验优先；6、责任心强，具备优秀的学习能力、独立分析问题和良好的团队沟通能力。"/>
    <s v="湖北"/>
    <s v="20-99人"/>
    <s v="股份制企业"/>
    <s v="互联网/电子商务"/>
    <n v="25000"/>
    <n v="50000"/>
    <n v="5"/>
    <n v="4"/>
    <n v="1"/>
    <n v="2"/>
    <n v="4"/>
    <n v="0"/>
    <n v="37500"/>
    <x v="2"/>
  </r>
  <r>
    <n v="3"/>
    <s v="机器学习数据挖掘讲师"/>
    <s v="节日福利"/>
    <s v="职位月薪"/>
    <s v="30000-40000元/月"/>
    <d v="2018-04-07T08:10:54"/>
    <m/>
    <s v="1-3年"/>
    <s v="硕士"/>
    <s v="2人"/>
    <s v="岗位职责：1、负责或参与数据分析课程体系的设计、生产、优化；2、负责或参与数据分析课程项目、案例的研发与讲解；3、负责或参与数据分析课程日常学员的答疑及作业批改；4、负责或参与数据分析课程线上试学体验工作。任职要求：1、硕士以上学历；2、计算机、数学或统计学相关专业；3、两年数据分析师相关工作经验；4、主要从事数据挖掘,建模方向的工作；5、熟悉常用统计理论和数据挖掘算法的一种或者多种（如线性模型、朴素贝叶斯、决策树、支持向量机、随机森林、神经网络、逻辑回归、聚类分析、推荐算法、广告算法、PCA、SVD等）；6、具有较强的学习能力及良好的人际交往和沟通能力;7，能够承受工作压力，具备独立解决问题的能力和优秀的团队合作精神;8、有相关讲师授课经验或编程经验者优先考虑；9、具有数据清洗经验，熟悉常用的数据清洗方法；参与过完整的数据采集、数据清洗、分析和建模工作者优先；10、具有海量数据处理和分析工作经验者优先。"/>
    <s v="上海市浦东新区世纪大道1500号1623室"/>
    <s v="100-499人"/>
    <s v="民营"/>
    <s v="其他"/>
    <n v="30000"/>
    <n v="40000"/>
    <n v="3"/>
    <n v="5"/>
    <n v="2"/>
    <n v="3"/>
    <n v="0"/>
    <n v="0"/>
    <n v="35000"/>
    <x v="2"/>
  </r>
  <r>
    <n v="3"/>
    <s v="数据挖掘工程师"/>
    <s v="五险一金"/>
    <s v="职位月薪"/>
    <s v="6000-12000元/月"/>
    <d v="2018-04-04T17:49:00"/>
    <m/>
    <s v="不限"/>
    <s v="本科"/>
    <s v="3人"/>
    <s v="职位要求：1．大学本科以上学历，机械电子，自动控制、航空科学与工程、电子技术、电子工程，信号与信息处理，计算机科学与技术、应用数学相关专业2．一到两年项目工作经验，数学基础扎实，具有较好的算法理解能力，学习和领悟能力强3．具备编程和调试能力，熟练使用Matlab编程和数据分析4．数据挖掘知识5．C语言编程熟练岗位职责：1．健康管理系统软件开发2．机械电子系统、电子系统实测数据分析与建模3．软件维护与优化"/>
    <s v="北京市海淀区丰秀中路3号院12号楼"/>
    <s v="1000-9999人"/>
    <s v="上市公司"/>
    <s v="计算机软件"/>
    <n v="6000"/>
    <n v="12000"/>
    <n v="1"/>
    <n v="4"/>
    <n v="3"/>
    <n v="5"/>
    <n v="2"/>
    <n v="0"/>
    <n v="9000"/>
    <x v="2"/>
  </r>
  <r>
    <n v="3"/>
    <s v="车辆数据挖掘工程师"/>
    <s v="绩效奖金"/>
    <s v="职位月薪"/>
    <s v="6000-12000元/月"/>
    <d v="2018-04-03T11:03:58"/>
    <m/>
    <s v="3-5年"/>
    <s v="本科"/>
    <s v="2人"/>
    <s v="任职要求：1.熟练使用Python。?2.熟悉数据分析、数据挖掘。?3.熟悉自动化测试。?4.熟悉车身电器。?5.能阅读英文技术资料。?6.有C1驾照。"/>
    <s v="深圳宝安区西乡街道广兴源互联网产业基地A区1栋A602"/>
    <s v="20人以下"/>
    <s v="民营"/>
    <s v="电子技术/半导体/集成电路"/>
    <n v="6000"/>
    <n v="12000"/>
    <n v="4"/>
    <n v="4"/>
    <n v="2"/>
    <n v="1"/>
    <n v="0"/>
    <n v="0"/>
    <n v="9000"/>
    <x v="2"/>
  </r>
  <r>
    <n v="3"/>
    <s v="高级/资深数据挖掘工程师"/>
    <m/>
    <s v="职位月薪"/>
    <s v="25000-50000元/月"/>
    <d v="2018-04-03T18:12:41"/>
    <m/>
    <s v="5-10年"/>
    <s v="本科"/>
    <s v="1人"/>
    <s v="岗位职责：1、负责用户画像的建设，包括规划、设计、研究及工程落地；2、分析各种作弊行为，规划并构建风控模型，并跟进落实；3、数据挖掘模型设计、开发及部署，包括但不限于风控模型、推荐模型、文本分析、商业预测、精准营销等；4、负责挖掘体系和平台的建设；任职要求：1、统计学、计算机或数学等相关专业硕士及以上学历；2、3年以上相关工作经验，有互联网行业数据挖掘经验者优先；3、扎实的算法功底，应用自然语言处理、机器学习、数据挖掘建立数据模型解决实际问题；4、精通Java/Python/R/等编程语言，有hadoop/spark/storm等大数据工具使用经验者优先；5、有文本挖掘、用户画像、推荐系统相关经验优先；6、责任心强，具备优秀的学习能力、独立分析问题和良好的团队沟通能力。"/>
    <s v="湖北"/>
    <s v="20-99人"/>
    <s v="股份制企业"/>
    <s v="互联网/电子商务"/>
    <n v="25000"/>
    <n v="50000"/>
    <n v="5"/>
    <n v="4"/>
    <n v="1"/>
    <n v="2"/>
    <n v="4"/>
    <n v="0"/>
    <n v="37500"/>
    <x v="2"/>
  </r>
  <r>
    <n v="3"/>
    <s v="数据挖掘经理（人工智能方向）"/>
    <m/>
    <s v="职位月薪"/>
    <s v="40000-70000元/月"/>
    <s v="0002-01-01 00:00:00"/>
    <m/>
    <s v="不限"/>
    <s v="本科"/>
    <s v="1人"/>
    <s v="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代拟上市公司招聘职位说明：通过机器学习和数据挖掘技能，探索公司应用场景，提升公司运营效率。任职要求：1.本科及以上学历，五年以上工作经验，有项目或团队管理经验者优先；2.具备较强独立思考能力，对数据敏感，热衷从数据中发现规律；3.熟悉分类、聚类、回归、降维等，机器学习算法及实现；4.熟悉SAS／Clementine／R／python之一进行建模，熟悉SQL；5.熟悉大数据平台如Hadoop、Hive、HBase等的开发及使用者优先；6.熟悉tensorflow/caffe/Theano等一个或多个深度学习平台者优先。核心要点：6-8年数据挖掘工作经验，BAT的人最好，能懂自然语言处理的、推荐算法这些的，一定不要找做开发的人~~不是一类人团队介绍：1.团队组成团队大概有三个项目组，大概有10个人左右，推荐算法、用户生命周期管理、网络警察、语音识别、智能对答这几个方面2.汇报上级：直接向数据总监汇报工作3.薪资薪资方面40-70K之内"/>
    <s v="深圳市"/>
    <s v="20-99人"/>
    <s v="民营"/>
    <s v="专业服务/咨询(财会/法律/人力资源等)"/>
    <n v="40000"/>
    <n v="70000"/>
    <n v="1"/>
    <n v="4"/>
    <n v="1"/>
    <n v="2"/>
    <n v="0"/>
    <n v="0"/>
    <n v="55000"/>
    <x v="2"/>
  </r>
  <r>
    <n v="3"/>
    <s v="数据挖掘工程师"/>
    <s v="五险一金"/>
    <s v="职位月薪"/>
    <s v="20001-30000元/月"/>
    <d v="2018-04-08T09:13:08"/>
    <m/>
    <s v="3-5年"/>
    <s v="本科"/>
    <s v="1人"/>
    <s v="岗位职责： 1.负责企业用户数据挖掘，建立用户画像，并对效果进行持续优化； 2.负责企业业务数据的挖掘，为产品、运营、营销优化提出建设性意见； 3.负责企业数据挖掘和机器学习常用模型和工具建设； 4.负责企业其他数据挖掘相关工作和需求；  任职资格： 1.本科以上学历，计算机、软件、数学、统计相关专业毕业，数学功底扎实及研究生学历者优先考虑 2.2年以上数据挖掘相关工作经验，熟悉数据挖掘常用算法 3.具备扎实的数据挖掘、机器学习基础，熟练掌握常用模型，比如逻辑回归、决策树、SVM、贝叶斯等； 4.熟悉常用的数据挖掘/机器学习开源框架或工具，比如scikit-learn、libSVM、NLTK等； 5.熟练掌握python ell/Java中的一种或多种，熟悉Linux开发环境； 6.有分布式平台使用经验者优先，比如Hadoop、Hive、spark等； 7.有互联网行业相关工作经验者优先，比如搜索引擎、社交网络、车联网与UBI保险、推荐系统等优先。 上班地点：坂田"/>
    <s v="深圳市龙岗区坂田                                                        查看职位地图"/>
    <s v="20-99人"/>
    <s v="民营"/>
    <s v="中介服务"/>
    <n v="20001"/>
    <n v="30000"/>
    <n v="4"/>
    <n v="4"/>
    <n v="1"/>
    <n v="2"/>
    <n v="0"/>
    <n v="0"/>
    <n v="25000.5"/>
    <x v="2"/>
  </r>
  <r>
    <n v="3"/>
    <s v="数据挖掘-西区"/>
    <s v="五险一金"/>
    <s v="职位月薪"/>
    <s v="10001-15000元/月"/>
    <d v="2018-04-02T16:04:32"/>
    <m/>
    <s v="3-5年"/>
    <s v="本科"/>
    <s v="4人"/>
    <s v="1、熟练掌握Java语言，并愿意从事数据挖掘、分析方向； ? ? 2、熟悉批量离线式分布式并行计算技术（如Hadoop、MapReduce、Hive、Spark等）； ? ? 3、了解R或Python语言； ?  ? ? 4、了解app或web的网络通信机制（如HTTP协议、TCP/IP协议等）。 ? ? 5、可以接触、分析、挖掘上海电信全量数据（目前经过清洗之后，每天大约会有5T用户行为流数据进入电信大数据平台）； ? ? 6、学习型的人性化管理（在完成本职工作的前提下，可应用电信大数据自由选择分析、研究方向，孵化数据产品）。 ? ?  ? ?岗位职责1、可以接触、分析、挖掘上海电信全量数据（目前经过清洗之后，每天大约会有5T用户行为流数据进入电信大数据平台）； ? ? 2、学习型的人性化管理（在完成本职工作的前提下，可应用电信大数据自由选择分析、研究方向，孵化数据产品）。"/>
    <s v="西区电信局                                                        查看职位地图"/>
    <s v="20-99人"/>
    <s v="其它"/>
    <s v="IT服务(系统/数据/维护)"/>
    <n v="10001"/>
    <n v="15000"/>
    <n v="4"/>
    <n v="4"/>
    <n v="4"/>
    <n v="2"/>
    <n v="5"/>
    <n v="0"/>
    <n v="12500.5"/>
    <x v="2"/>
  </r>
  <r>
    <n v="3"/>
    <s v="数据挖掘工程师"/>
    <s v="加班补助"/>
    <s v="职位月薪"/>
    <s v="9000-13000元/月"/>
    <d v="2018-04-04T20:26:44"/>
    <m/>
    <s v="3-5年"/>
    <s v="大专"/>
    <s v="3人"/>
    <s v="岗位职责：1、深入研究公司业务，负责公司数据挖掘分析体系的建设，海量数据的分类规则、知识库和数据建模；2、基于大数据平台及计算环境，应用数据挖掘等技术，研发构建用户画像模型3、负责数据挖掘、机器学习、深度学习领域的新技术和算法的研究和可行性验证落地任职资格:1、3年或以上数据分析与挖掘相关工作经验，数学、统计学、计算机等专业本科或以上学历，扎实的掌握统计学、数据挖掘、机器学习等理论知识2、熟悉聚类、分类、回归等机器学习算法的实现，对常见的核心算法理解透彻，有实际建模经验的优先3、熟悉Map-Reduce模型，有大数据处理实际开发经验，精通（Hadoop、Hive、HBase）技术及其生态系统4、熟悉Linux平台下的代码开发，至少精通一门编程语言Python/C#/Java, 对数据结构和算法设计有深刻理解5、有互联网公司或海量数据处理工作经验，大数据挖掘、分析、建模经验优先6、良好的沟通协作能力，开放积极主动，乐于自我突破7、良好的逻辑分析能力，思维敏捷，热衷技术，对新技术有热情和学习能力"/>
    <s v="广州市天河区珠江新城黄埔大道西120号高志大厦8楼全层"/>
    <s v="100-499人"/>
    <s v="股份制企业"/>
    <s v="基金/证券/期货/投资"/>
    <n v="9000"/>
    <n v="13000"/>
    <n v="4"/>
    <n v="3"/>
    <n v="3"/>
    <n v="3"/>
    <n v="4"/>
    <n v="1"/>
    <n v="11000"/>
    <x v="2"/>
  </r>
  <r>
    <n v="3"/>
    <s v="数据挖掘工程师"/>
    <s v="五险一金"/>
    <s v="职位月薪"/>
    <s v="8000-16000元/月"/>
    <d v="2018-04-03T16:17:43"/>
    <m/>
    <s v="1-3年"/>
    <s v="本科"/>
    <s v="2人"/>
    <s v="岗位职责： 1、根据银行、保险、互联网金融等行业客户对大数据的需求，通过大数据挖掘技术研究客户本质属性，进行针对性数据分析；2、深入理解内部与外部各种数据的数据结构，应用先进的统计建模、数据挖掘、机器学习方法，进行清洗、分析、建模，完成数据的产品转化设计，并不断完善和优化模型；3、通过数据分析手段，描述业务特征，结合市场行业状况，为业务战略决策、业务方向提供决策支持，竞争分析及建议，以推动业务发展。岗位要求：1、本科学历及以上2、本科学历需3-4年工作经验，硕士及以上可放宽至2年3、统计学、计量经济学、数学专业优先，4、熟悉2种以上分析开发工具：Python、R、SAS 等，熟悉两种及以上数据库：hive\oracle\mysql等，熟悉SQL语句；5、熟悉常用数据挖掘、机器学习算法，有金融业相关的数据挖掘项目经验为佳；6、具有良好的沟通和快速学习能力，能够快速、准确地理解需求，并将业务需求转换为数据模型。"/>
    <s v="上海市长宁区宣化路300号华宁国际广场南塔                                                        查看职位地图"/>
    <s v="100-499人"/>
    <s v="民营"/>
    <s v="计算机软件"/>
    <n v="8000"/>
    <n v="16000"/>
    <n v="3"/>
    <n v="4"/>
    <n v="2"/>
    <n v="3"/>
    <n v="0"/>
    <n v="0"/>
    <n v="12000"/>
    <x v="2"/>
  </r>
  <r>
    <n v="3"/>
    <s v="数据挖掘专员"/>
    <s v="五险一金"/>
    <s v="职位月薪"/>
    <s v="8000-15000元/月"/>
    <d v="2018-04-08T09:46:30"/>
    <m/>
    <s v="1-3年"/>
    <s v="本科"/>
    <s v="1人"/>
    <s v="岗位职责：1、参与数据仓库系统的日常维护，参与数据仓库升级规划，并对数据仓库的升级架构提出建议；2、数据的基础性处理和分析工作，包括数据提取、数据整理和清洗、分析等；3、参与各种用户行为研究项目的需求沟通、方案设计、执行、跟进及结果输出；4、结合客户需求完成用户行为分析和用户画像，基于用户模型和内容模型，制定推荐算法、策略及相关系统。任职要求：1、1年及以上工作经验，统计学、数学及计算机相关专业本科学历；2、熟悉数据搜集、清洗、存储、分析流程；3、对数据仓库有一定了解，熟悉关系型数据库，比如mysql，oracle等数据库；4、熟悉sql语言，会用sql语句进行数据处理；5、对统计学相关概念有基本的了解；6、至少熟练掌握一门主流的数据分析软件，如SPSS、SAS，R等。"/>
    <s v="北京市海淀区莲花池东路53号瑞海大厦C739室"/>
    <s v="20-99人"/>
    <s v="民营"/>
    <s v="专业服务/咨询(财会/法律/人力资源等)"/>
    <n v="8000"/>
    <n v="15000"/>
    <n v="3"/>
    <n v="4"/>
    <n v="1"/>
    <n v="2"/>
    <n v="0"/>
    <n v="0"/>
    <n v="11500"/>
    <x v="2"/>
  </r>
  <r>
    <n v="3"/>
    <s v="数据挖掘工程师"/>
    <s v="五险一金"/>
    <s v="职位月薪"/>
    <s v="15000-25000元/月"/>
    <d v="2018-04-02T15:52:23"/>
    <m/>
    <s v="3-5年"/>
    <s v="本科"/>
    <s v="1人"/>
    <s v="职责：负责利用大数据相关技术对各业务线进行数据挖掘支撑，涉及产品特征挖掘、用户行为特征挖掘、用户属性挖掘、推荐算法等。要求：1、 计算机、数学、统计等相关专业本科及以上学历（硕士或博士加分）。2、 三年以上大规模数据分析、挖掘相关工作经验。3、 熟悉聚类、分类、回归、图模型等机器学习算法。4、 熟悉推荐算法，广告匹配及关键词推荐与CTR等。5、 熟悉自然语言处理，文本挖掘，topic model等，对其中某方面核心算法理解透彻，有实际建模经验者或者并行化经验者优先。"/>
    <s v="上海市浦东新区盛夏路666号上投盛银大厦D栋7楼                                                        查看职位地图"/>
    <s v="100-499人"/>
    <s v="民营"/>
    <s v="互联网/电子商务"/>
    <n v="15000"/>
    <n v="25000"/>
    <n v="4"/>
    <n v="4"/>
    <n v="1"/>
    <n v="3"/>
    <n v="0"/>
    <n v="0"/>
    <n v="20000"/>
    <x v="2"/>
  </r>
  <r>
    <n v="3"/>
    <s v="python数据挖掘工程师"/>
    <s v="健身俱乐部"/>
    <s v="职位月薪"/>
    <s v="12000-18000元/月"/>
    <d v="2018-04-08T10:40:35"/>
    <m/>
    <s v="3-5年"/>
    <s v="大专"/>
    <s v="1人"/>
    <s v="岗位职责：1、三年以上Python网络爬虫开发经验，熟悉python java JavaScript等编程语言；2、负责公司有关网络抓取方面的工作，处理网络数据抓取规划、汇总，具备搭建数据采集平台，建立爬虫系统，对数据的抓取、解析、调度、存储、维护等开发工作；3、 爬虫核心算法和策略优化,熟悉采集系统的调度策略，分析爬虫系统瓶颈设计实现相应策略和算法，提升爬虫的抓取效率和质量；4、负责服务器的网络设置、维护和优化、安全监控、设备系统性能管理和优化、网络性能管理和优化保障服务器与数据库安全等。任职要求：1. 熟悉熟悉 Python generator, lucence ， scrapy，pyspider，Selenium 等框架及系統，掌握基本的Xpath，Selenium等用法及Requests，lxml库，Selenium；或熟悉httpclient、htmlparser、lucene、slor等相关技术，Lucene/Nutch/等开源工具；2. 精通抓包工具至少一种，熟悉使用网页抓取原理及技术，异步编程， 多线程，多进程编程, 事件驱动编程；3. 熟悉Windows和linux系统，基本网络设备的简单配置和管理及计算机硬件、操作系统维护；4. 具有较强的分析和解决问题能力，以解决技术难题为乐趣，有想法，敢于挑战；5. 熟悉MySQL，MongoDB及有集群数据库开发经验；6. 有 simPy 仿真经验者优先。"/>
    <s v="深圳市龙华新区和平西路龙军工业园11栋2楼"/>
    <s v="20-99人"/>
    <s v="民营"/>
    <s v="贸易/进出口"/>
    <n v="12000"/>
    <n v="18000"/>
    <n v="4"/>
    <n v="3"/>
    <n v="1"/>
    <n v="2"/>
    <n v="0"/>
    <n v="0"/>
    <n v="15000"/>
    <x v="2"/>
  </r>
  <r>
    <n v="3"/>
    <s v="数据挖掘算法工程师"/>
    <s v="五险一金"/>
    <s v="职位月薪"/>
    <s v="15000-30000元/月"/>
    <d v="2018-04-04T13:37:17"/>
    <m/>
    <s v="1-3年"/>
    <s v="博士"/>
    <s v="2人"/>
    <s v="岗位职责：1 了解民航和动车领域内的车载（机载）数据、运营数据、维修数据及其业务背景；2 高价值设备性能监控的算法研发及实施，包括设备性能建模和模型优化；3 挖掘设备维修数据中的业务知识，辅助设备故障诊断和故障隔离；4 优化设备运营过程中的生产计划，达到客户优化目标；5 跟踪业内机器学习算法动态并将之应用到性能监控和故障处置领域行算法等经验。任职要求：1 数学或物理、计算机及相关专业博士学历，3-5年以上相关工作经验；2了解主流机器学习算法原理，并能使用R（python）语言实现，熟悉各种工具包；3 有较强计算机编程功底，熟练使用SQL； 4 有快速学习和查阅资料及了解客户业务需求的能力；5 有NLP或专家系统经验优先；6 运筹优化方向优先；7 熟悉hadoop及spark相关技术，如RHIVE，sparkR，pyspark优先。"/>
    <s v="上海市闸北区江场路1377弄17号绿地中央广场2号楼舜杰大厦12楼                                                        查看职位地图"/>
    <s v="100-499人"/>
    <s v="民营"/>
    <s v="计算机软件"/>
    <n v="15000"/>
    <n v="30000"/>
    <n v="3"/>
    <n v="6"/>
    <n v="2"/>
    <n v="3"/>
    <n v="0"/>
    <n v="0"/>
    <n v="22500"/>
    <x v="2"/>
  </r>
  <r>
    <n v="3"/>
    <s v="高级数据分析师（数据挖掘方向/BI方向）"/>
    <s v="五险一金"/>
    <s v="职位月薪"/>
    <s v="10000-20000元/月"/>
    <d v="2018-04-08T10:48:41"/>
    <m/>
    <s v="1-3年"/>
    <s v="本科"/>
    <s v="1人"/>
    <s v="1）支撑项目需求，负责数据项目中数据梳理、数据预处理、统计建模/可视化等一系列分析环节的设计与实现；2）支撑项目/产品的售前工作，参与跟客户的沟通交流，撰写项目建议书或解决方案等内容；?职位要求：1）本科及以上学历，统计、数学、信息管理、计算机等相关专业优先；2）熟悉分析挖掘的完整流程环节，且熟练掌握至少一种数据分析工具（R、Python、SPSS、Spark等），具备多工具能力者优先；3）熟悉传统挖掘算法，有机器学习背景者优先；-- 数据挖掘方向熟悉数据可视化，对可视化有自己的理解，并具有完整实现经验；-- BI方向4）具备工业、互联网、零售、教育领域等相关工作或项目经验者优先；5）逻辑清晰，思维缜密，能够快速理解业务需求；6）富有上进心，具备良好的学习能力与思考能力；7）工作积极主动、善于沟通，具有良好的团队意识和协作精神；"/>
    <s v="上海浦东张江海科路99号                                                        查看职位地图"/>
    <s v="20-99人"/>
    <s v="民营"/>
    <s v="互联网/电子商务"/>
    <n v="10000"/>
    <n v="20000"/>
    <n v="3"/>
    <n v="4"/>
    <n v="1"/>
    <n v="2"/>
    <n v="0"/>
    <n v="0"/>
    <n v="15000"/>
    <x v="2"/>
  </r>
  <r>
    <n v="3"/>
    <s v="数据挖掘工程师(五天八小时、五险一金、福利补贴齐全)"/>
    <s v="五险一金"/>
    <s v="职位月薪"/>
    <s v="4001-6000元/月"/>
    <d v="2018-03-07T16:56:57"/>
    <m/>
    <s v="不限"/>
    <s v="本科"/>
    <s v="2人"/>
    <s v="岗位职责：1.负责对用户特征提取、聚类分类、推荐系统协同过滤等业务问题，提供适用的解决方案2.编写脚本及创建统计分析系统，实现对业务数据的统计分析3.利用并改进数据挖掘、人工智能等分析模型，发掘用户行为中蕴藏的潜在规律4.以数据为基础，实现符合用户需求的产品智能推荐，用户行为分析等岗位要求：1.计算机、应用数学或者统计学等相关专业；2.能快速理解用户需求，将实际需求转化为建模分析需求；3.对数据挖掘的基本算法有一定了解和应用经验；4.熟悉使用Java或者Python编程，熟练使用R等挖掘分析软件；"/>
    <s v="广州市萝岗区科学城广州国际企业孵化器D区8楼                                                        查看职位地图"/>
    <s v="100-499人"/>
    <s v="合资"/>
    <s v="医药/生物工程"/>
    <n v="4001"/>
    <n v="6000"/>
    <n v="1"/>
    <n v="4"/>
    <n v="2"/>
    <n v="3"/>
    <n v="3"/>
    <n v="0"/>
    <n v="5000.5"/>
    <x v="2"/>
  </r>
  <r>
    <n v="3"/>
    <s v="数据挖掘工程师"/>
    <m/>
    <s v="职位月薪"/>
    <s v="10001-15000元/月"/>
    <d v="2018-04-02T17:17:17"/>
    <m/>
    <s v="1-3年"/>
    <s v="本科"/>
    <s v="1人"/>
    <s v="岗位职责：1) 使用大数据工具进行海量数据的分析，并保证数据获取和数据处理等各阶段的数据质量，包括数据收集、数据归一化、数据转换等；2) 研究和选择适合的统计方法和计算机算法，使用统计学和数学建模的技术，建立高质量的模型，以解决产品问题；3) 确保高质量的对数据和模型的校验和监控，并保证模型的部署和实施；4) 管理好建模的项目，并能够与相关团队合作，提供高质量的数据分析；5) 能够设计丰富的可视化方法，用于和公司领导层以及其他团队沟通复杂的技术问题；任职要求：1) 统计学、数学、计算机（数据挖掘方向）等专业本科或以上学历；2) 掌握对大型数据做分析和挖掘的相关方法，有较强的数据敏感度；3) 具备用编程语言做大型数据处理的经验；4) 具备统计建模的经验；5)熟悉C, C++, Java, Python, SAS, R, SQL；6)熟悉以下分析方法：Decision Tree, Random Forest, Regression, Logistic Regression, Predictive Model, Survival Analysis, Neural Network, SVM。"/>
    <s v="丰台区诺德中心                                                        查看职位地图"/>
    <s v="100-499人"/>
    <s v="民营"/>
    <s v="医疗/护理/美容/保健/卫生服务"/>
    <n v="10001"/>
    <n v="15000"/>
    <n v="3"/>
    <n v="4"/>
    <n v="1"/>
    <n v="3"/>
    <n v="0"/>
    <n v="0"/>
    <n v="12500.5"/>
    <x v="2"/>
  </r>
  <r>
    <n v="3"/>
    <s v="高级数据挖掘工程师"/>
    <s v="五险一金"/>
    <s v="职位月薪"/>
    <s v="20000-35000元/月"/>
    <d v="2018-04-04T09:59:15"/>
    <m/>
    <s v="5-10年"/>
    <s v="本科"/>
    <s v="2人"/>
    <s v="岗位职责：1、数据挖掘模型的构建、维护、部署和评估；2、负责大数据量的用户消费、信贷、互联网行为等数据的处理、清洗和挖掘，并持续迭代优化信用模型；3、从个人征信数据、行为数据等出发，对相关业务特征及客群画像进行深入挖掘分析，定期形成项目分析报告，供决策使用；4、通过挖掘海量数据规律，解决实际业务问题，为决策提供数据支持。任职资格：1、统招本科及以上学历，计算机、数学、统计学等相关专业，有较强的数学功底和扎实的统计学、数据挖掘功底，2年以上相关工作经历；2、熟悉hadoop/spark等大数据技术，精通Python或R，可编写挖掘算法；3、熟练运用SAS等数据分析工具，独立进行海量数据的清洗、映射、分析等全流程操作；4、熟悉常用数据挖掘算法如Decision Tree、Cluster、Regression等；5、熟悉运用各种常用算法和数据结构；6、较好的数据挖掘经验，熟悉常用的机器学习算法；7、良好的沟通和推动能力，主动性强，团队协作精神，对互联网金融产品有一定兴趣。"/>
    <s v="上海市浦东新区世纪大道1568号中建大厦3F                                                        查看职位地图"/>
    <s v="100-499人"/>
    <s v="民营"/>
    <s v="互联网/电子商务"/>
    <n v="20000"/>
    <n v="35000"/>
    <n v="5"/>
    <n v="4"/>
    <n v="2"/>
    <n v="3"/>
    <n v="0"/>
    <n v="0"/>
    <n v="27500"/>
    <x v="2"/>
  </r>
  <r>
    <n v="3"/>
    <s v="大数据挖掘工程师"/>
    <m/>
    <s v="职位月薪"/>
    <s v="30000-50000元/月"/>
    <d v="2018-04-04T17:45:07"/>
    <m/>
    <s v="不限"/>
    <s v="不限"/>
    <s v="1人"/>
    <s v="工作职责:-结合业务场景，应用机器学习，挖掘海量数据，发现潜在关系，指导业务发展-针对用户行为和内容信息建模，完善用户画像，构建金融反欺诈体系/金融产品推荐系统-结合业务具体问题，研究数据挖掘领域的前沿技术，提出解决方案岗位要求:-数学、统计、计算机等相关专业硕士及以上学历，两年以上数据挖掘相关工作经验；?-熟悉大规模数据挖掘、机器学习、分布式计算等相关技术-熟练掌握Java/Python等一门编程语言，对数据结构和算法设计有较为深刻的理解-熟悉常见的hadoop相关开源组件hive/spark/storm--具备优秀的分析问题和解决问题的能力-有推荐模型、风控模型、反欺诈模型等领域项目经验的优先考虑"/>
    <s v="北京市西城区恒奥中心C座3A                                                        查看职位地图"/>
    <s v="500-999人"/>
    <s v="民营"/>
    <s v="计算机软件"/>
    <n v="30000"/>
    <n v="50000"/>
    <n v="1"/>
    <n v="2"/>
    <n v="1"/>
    <n v="4"/>
    <n v="0"/>
    <n v="0"/>
    <n v="40000"/>
    <x v="2"/>
  </r>
  <r>
    <n v="3"/>
    <s v="数据挖掘(风控建模)"/>
    <s v="五险一金"/>
    <s v="职位月薪"/>
    <s v="15000-25000元/月"/>
    <d v="2018-04-03T10:58:32"/>
    <m/>
    <s v="3-5年"/>
    <s v="本科"/>
    <s v="1人"/>
    <s v="职责描述：1、负责信贷业务数据处理、变量加工和建模等工作；2、负责信贷模型的设计并跟踪开发和实施结果，设计包括不局限于反欺诈模型、申请评分、行为评分、催收评分等模型设计；3、负责数据源接入的相关需求和数据测试工作；4、负责与产品、技术的同事沟通协作，推动信用评估模型在具体业务层面和风控系统中的落地使用；5、负责跟踪、监测、维护及优化信用评估模型体系，确保模型的有效性；任职要求：?1、本科及以上学历，财务、统计相关专业为佳；2、1年以上风控建模相关经验，熟悉建模流程和原理，能够围绕业务和产品特征建模，解决实际问题；?3、熟练使用Python、SAS、R等其中一种统计分析软件即可，熟练使用 SQL，熟悉Java者优先录用；4、具备良好的沟通能力和团队合作能力，学习能力强，具有较强的抗压能力。"/>
    <s v="中海广场                                                        查看职位地图"/>
    <s v="100-499人"/>
    <s v="民营"/>
    <s v="互联网/电子商务"/>
    <n v="15000"/>
    <n v="25000"/>
    <n v="4"/>
    <n v="4"/>
    <n v="1"/>
    <n v="3"/>
    <n v="0"/>
    <n v="0"/>
    <n v="20000"/>
    <x v="1"/>
  </r>
  <r>
    <n v="3"/>
    <s v="数据挖掘工程师"/>
    <s v="五险一金"/>
    <s v="职位月薪"/>
    <s v="10001-15000元/月"/>
    <d v="2018-03-14T13:41:01"/>
    <m/>
    <s v="3-5年"/>
    <s v="本科"/>
    <s v="1人"/>
    <s v="岗位职责：1.负责公司产品数据分析,数据挖掘相关的算法、应用的设计与开发；2.负责公司产品各阶段数据的整理、分析，重点对营销、用户行为数据进行分析和挖掘，利用数据分析结论推动产品的优化。任职要求：1.掌握常用的数据挖掘和机器学习算法，如分类/聚类算法、预估算法；2.熟练使用hadoop等大数据处理工具，有民航售票、互联网、电子商务网站经验者优先；3.具备良好的编程能力和代码风格，熟练掌握Java语言；4.掌握常用的数据挖掘和机器学习算法，如分类/聚类算法、预估算法；5.大学本科及以上学历，通信、计算机、数学等相关专业。"/>
    <s v="北京市丰台区警备东路6号西区一号院中国联合航空有限公司                                                        查看职位地图"/>
    <s v="1000-9999人"/>
    <s v="国企"/>
    <s v="航空/航天研究与制造"/>
    <n v="10001"/>
    <n v="15000"/>
    <n v="4"/>
    <n v="4"/>
    <n v="1"/>
    <n v="5"/>
    <n v="6"/>
    <n v="0"/>
    <n v="12500.5"/>
    <x v="2"/>
  </r>
  <r>
    <n v="3"/>
    <s v="高级/资深数据挖掘工程师"/>
    <m/>
    <s v="职位月薪"/>
    <s v="25000-50000元/月"/>
    <d v="2018-04-03T18:12:41"/>
    <m/>
    <s v="5-10年"/>
    <s v="本科"/>
    <s v="1人"/>
    <s v="岗位职责：1、负责用户画像的建设，包括规划、设计、研究及工程落地；2、分析各种作弊行为，规划并构建风控模型，并跟进落实；3、数据挖掘模型设计、开发及部署，包括但不限于风控模型、推荐模型、文本分析、商业预测、精准营销等；4、负责挖掘体系和平台的建设；任职要求：1、统计学、计算机或数学等相关专业硕士及以上学历；2、3年以上相关工作经验，有互联网行业数据挖掘经验者优先；3、扎实的算法功底，应用自然语言处理、机器学习、数据挖掘建立数据模型解决实际问题；4、精通Java/Python/R/等编程语言，有hadoop/spark/storm等大数据工具使用经验者优先；5、有文本挖掘、用户画像、推荐系统相关经验优先；6、责任心强，具备优秀的学习能力、独立分析问题和良好的团队沟通能力。"/>
    <s v="湖北"/>
    <s v="20-99人"/>
    <s v="股份制企业"/>
    <s v="互联网/电子商务"/>
    <n v="25000"/>
    <n v="50000"/>
    <n v="5"/>
    <n v="4"/>
    <n v="1"/>
    <n v="2"/>
    <n v="4"/>
    <n v="0"/>
    <n v="37500"/>
    <x v="2"/>
  </r>
  <r>
    <n v="3"/>
    <s v="博士后（大数据分析挖掘方向）"/>
    <s v="14薪"/>
    <s v="职位月薪"/>
    <s v="15001-20000元/月"/>
    <d v="2018-04-04T09:56:27"/>
    <m/>
    <s v="不限"/>
    <s v="博士"/>
    <s v="1人"/>
    <s v="岗位职责：1、参与国家、省部级、地方项目以及企业合作项目的研发工作；2、依据项目或产品需求，带领团队进行大数据平台搭建、清洗分析、数据挖掘工作3、参与项目团队的开发文档及报告文件的相关编辑工作。任职要求：1、最低学历：博士2、专业：计算机科学与技术、智能科学与技术、信息与计算科学或交通规划等相关学科3、年龄：35岁以下4、具备科研项目研发和结题经历，有专利和相关科研奖励成果优先，对科学研究具有浓厚兴趣，富有创新思维，动手能力强"/>
    <s v="深圳市南山区西丽桃源街道学苑大道1068号中科院深圳先进技术研究院F栋4层                                                        查看职位地图"/>
    <s v="20-99人"/>
    <s v="国企"/>
    <s v="IT服务(系统/数据/维护)"/>
    <n v="15001"/>
    <n v="20000"/>
    <n v="1"/>
    <n v="6"/>
    <n v="1"/>
    <n v="2"/>
    <n v="6"/>
    <n v="0"/>
    <n v="17500.5"/>
    <x v="2"/>
  </r>
  <r>
    <n v="3"/>
    <s v="大数据分析挖掘工程师"/>
    <s v="周末双休"/>
    <s v="职位月薪"/>
    <s v="5000-10000元/月"/>
    <d v="2018-04-03T14:21:24"/>
    <m/>
    <s v="不限"/>
    <s v="硕士"/>
    <s v="2人"/>
    <s v="岗位职责：负责交通大数据处理、分析挖掘、系统开发、数据行业应用等。 ? ? ? 基本能力要求： ? ? 1、计算机软件及应用、通信工程、交通运输、数学、统计学相关专业硕士及以上学历； ?2、精通SQL语言，具有SQL Server、Oracle等数据库开发经验，熟悉常用算法和数据结构； ? ? 3、熟练使用Java、Scala、C++、C#中至少一种编程语言，熟悉面向对象设计模式； ? ? 4、熟练使用Python、R中任意一种脚本语言，有数据建模、数据挖掘经验； ?5、熟悉分布式系统原理，熟悉Hadoop、Spark、Impala、Hive等大数据平台开源软件； ?6、有较强的学习和动手能力，工作踏实有责任心，具备良好的沟通和文字表达能力，有较强团队协作能力。 ?  ? ?优先条件： ?1、有数据建模、数据挖掘经验者优先； ?2、有交通行业数据处理和分析挖掘经验者优先； ?3、有项目申报经验者优先。 ? ? ?简历发送至邮箱：48108172@qq.com，请勿加QQ。"/>
    <s v="朝阳区惠新里240号                                                        查看职位地图"/>
    <s v="100-499人"/>
    <s v="国企"/>
    <s v="交通/运输"/>
    <n v="5000"/>
    <n v="10000"/>
    <n v="1"/>
    <n v="5"/>
    <n v="2"/>
    <n v="3"/>
    <n v="6"/>
    <n v="0"/>
    <n v="7500"/>
    <x v="2"/>
  </r>
  <r>
    <n v="3"/>
    <s v="数据挖掘工程师"/>
    <s v="五险一金"/>
    <s v="职位月薪"/>
    <s v="20000-40000元/月"/>
    <d v="2018-04-03T18:12:41"/>
    <m/>
    <s v="不限"/>
    <s v="硕士"/>
    <s v="1人"/>
    <s v="岗位职责：1、负责金融行业数据挖掘和数学建模的相关工作；2、负责数据挖掘领域的分析研究，包括数据挖掘算法的分析研究，特定工程的数据挖掘模型的需求分析、建模；3、负责数据挖掘系统的开发，包括需求分析、系统设计、系统测试和优化；任职要求：1、硕士及以上学历，计算机及相关专业；2、具有2年以上数据挖掘/数学建模相关工作经验, 具有深厚的人工智能和数据挖掘知识基础， 熟练掌握关系型数据库技术，具有数据库系统开发经验；3、精通数据挖掘方法论、具有金融行业数据挖掘专题应用实施经验者优先"/>
    <s v="福田"/>
    <s v="20-99人"/>
    <s v="股份制企业"/>
    <s v="互联网/电子商务"/>
    <n v="20000"/>
    <n v="40000"/>
    <n v="1"/>
    <n v="5"/>
    <n v="1"/>
    <n v="2"/>
    <n v="4"/>
    <n v="0"/>
    <n v="30000"/>
    <x v="2"/>
  </r>
  <r>
    <n v="3"/>
    <s v="数据分析与挖掘工程师"/>
    <s v="五险一金"/>
    <s v="职位月薪"/>
    <s v="8000-15000元/月"/>
    <d v="2018-04-04T13:42:31"/>
    <m/>
    <s v="3-5年"/>
    <s v="本科"/>
    <s v="1人"/>
    <s v="岗位职责1. 建立和优化推荐搜索基础算法模型，基于业务应用场景搭建数据模型框架；2. 深度理解数学原理与模型，构建基于大数据的算法模型；3. 针对用户画像、用户指纹、推荐系统、广告系统以及汽车网站内外部的挖掘业务问题，提供先进、适用的解决方案（模型）、高可扩展性的可并行化算法设计； 任职要求1. 计算机、数学、统计学相关专业本科以上学历，3年以上互联网数据分析经验；2. 精通机器学习中的预测模型，如logistic regression, 神经网络，SVN及决策树等；3. 熟悉统计语言，如R, 或S.，熟悉数据库及SQL；4. 具有大规模数据处理经验者优先考虑；5. 学习能力强，数据敏感度高。"/>
    <s v="北京市东城区白桥大街15号嘉禾国信大厦9层"/>
    <s v="100-499人"/>
    <s v="民营"/>
    <s v="计算机软件"/>
    <n v="8000"/>
    <n v="15000"/>
    <n v="4"/>
    <n v="4"/>
    <n v="1"/>
    <n v="3"/>
    <n v="0"/>
    <n v="0"/>
    <n v="11500"/>
    <x v="2"/>
  </r>
  <r>
    <n v="3"/>
    <s v="生物信息、医学统计、数据挖掘实习生"/>
    <m/>
    <s v="职位月薪"/>
    <s v="1000-2000元/月"/>
    <s v="0002-01-01 00:00:00"/>
    <m/>
    <s v="不限"/>
    <s v="硕士"/>
    <s v="4人"/>
    <s v="岗位职责：实习天数：5 天/周；实习时间9个月以上从事生物信息方向科研工作，协助导师完成科研课题，包括基础统计研究，医学数据分析，组学数据分析，医学图像处理等；运用回归模型分析，聚类分析对医学数据（肿瘤基因组，电子病历，医学图像等）进行数据挖掘工作。岗位要求：1．在校硕士生，博士生：统计学，数学，大数据挖掘，计算机、生物信息等相关专业； 2. 会生物信息编程语言，熟练掌握R/MATLAB/C++/Python 等其中一门，对医疗数据模型分析有浓厚兴趣；3. 完成一年基础课，到本院做毕业论文设计，回校答辩;4. 有生物信息分析经验的优先考虑；对基因组学，肿瘤研究背景者优先；有良好数理基础，大数据方向，基础统计，计算机基础的优先；会数据挖掘算法者优先，有回归分析，机器学习等研究者优先。客座学生待遇： 1. 提供较为丰厚的生活补助；免费提供公寓住宿与每日餐补；购买住院医疗保险、重大疾病保险及意外险；有继续深造打算的实习生可以优先录取为国科大的硕士生/博士生；优秀实习生可申请我院正式员工岗位；2. 导师同意，能够先进院实习不低于6个月，需要与导师签协议；在先进院做论文课题，回校答辩；3. 提供参加国内外召开的学术会议机会； 4. 一流的研究环境与实验平台； 5. 国内外各知名专家教授专业指导； 6. 定期专业论坛及学术讲座；7. 季度成果奖励机制，对发表论文和专利申请的实习生有奖励机制。"/>
    <s v="深圳市南山区西丽深圳大学城学苑大道1068号                                                        查看职位地图"/>
    <s v="1000-9999人"/>
    <s v="事业单位"/>
    <s v="学术/科研"/>
    <n v="1000"/>
    <n v="2000"/>
    <n v="1"/>
    <n v="5"/>
    <n v="4"/>
    <n v="5"/>
    <n v="9"/>
    <n v="0"/>
    <n v="1500"/>
    <x v="2"/>
  </r>
  <r>
    <n v="3"/>
    <s v="生物信息，医学统计，数据挖掘研究助理"/>
    <m/>
    <s v="职位月薪"/>
    <s v="6001-8000元/月"/>
    <s v="0002-01-01 00:00:00"/>
    <m/>
    <s v="不限"/>
    <s v="硕士"/>
    <s v="2人"/>
    <s v="岗位职责：协助导师完成科研任务：课题，项目申报，科研工作的开展，文章专利撰写等工作。岗位要求：1. 硕士以上学历。统计学、数学、计算机、生物信息等相关专业毕业；2. 掌握统计学分析方法、数据分析方法，掌握至少一门编程语言，了解大数据分析语言者优先；3. 有科研项目申报经验者优先, 有数据挖掘、生物信息数据处理经验者优先；对科研有浓厚兴趣，愿意从事稳定的科研工作。岗位待遇：1. 提供较为丰厚的薪资报酬；购买住院医疗保险、重大疾病保险及意外险。 2. 提供参加国内外召开的学术会议的机会； 3. 一流的研究环境与实验平台； 4. 定期专业论坛及学术讲座；5. 奖励机制，对项目申报，发表论文，专利申请给予奖励政策。申请材料：申请者请将中（英）文个人简历一份以及可以开始工作的时间通过电子邮件发送至：peng.yin@siat.ac.cn，邮件标题请以“研究助理 - 姓名 - 专业”命名。"/>
    <s v="深圳市南山区西丽深圳大学城学苑大道1068号                                                        查看职位地图"/>
    <s v="1000-9999人"/>
    <s v="事业单位"/>
    <s v="学术/科研"/>
    <n v="6001"/>
    <n v="8000"/>
    <n v="1"/>
    <n v="5"/>
    <n v="2"/>
    <n v="5"/>
    <n v="9"/>
    <n v="0"/>
    <n v="7000.5"/>
    <x v="2"/>
  </r>
  <r>
    <n v="3"/>
    <s v="生物统计，生物信息，数据挖掘博士后"/>
    <m/>
    <s v="职位月薪"/>
    <s v="15001-20000元/月"/>
    <s v="0002-01-01 00:00:00"/>
    <m/>
    <s v="不限"/>
    <s v="博士"/>
    <s v="5人"/>
    <s v="一、单位介绍：中国科学院深圳先进技术研究院是中国科学院、深圳市共建的国立新型科研机构，成立于2006年，定位是创新的工业技术研究院，具有鲜明的多学科交叉、集成创新的特色与优势。目前，深圳先进院已有6个高水平、多学科交叉研究所，总人数约2000人，其中员工近1200 人。建成52个开放的实验室，包括5个国家实验室/工程中心、5个省部级实验室、数十个深圳市重点实验室、工程实验室、公共技术平台，其中拥有博士学位 400余人，70%拥有海外经历，包括多名院士和千人计划入选者。研究中心介绍：生物医学信息技术研究中心致力于穿戴式设备与健康物联网、健康信息学、生物医学大数据的研究，面向院前预防、特种医学、精准医学、区域医疗与公共卫生等领域的需求，攻克生理参数无负荷连续监测、远程健康监护、海量医学健康数据处理与挖掘、疾病靶标发现与风险建模等关键技术，建立多层次面向个人、家庭、社区和医院的个性化医疗体系，提升我国健康产业信息化水平。二、招聘职位： 统计/生物统计学，生物信息，数据挖掘博士后统计/生物统计学方向：统计模型研究，数据质量方法研究，不完整数据敏感性分析。临床医学大数据模型研究，电子病历数据质量处理。生物信息方向：基因组学研究，电子病历数据分析。疾病风险预测，流行性传染病趋势预测；疾病早筛，风险预测，用药分析等。数据挖掘方向：AI医学图像处理方法研究与应用。多模异构数据模型分析。三、应聘条件：1) 具有博士学位或近期内能够获得博士学位；2) 有发表过SCI期刊论文；3) 有计算机编程经验（R, python, matlab, linux等）;4) 研究背景：a) 生物信息方向需具有生信相关数据处理的研究背景和工作经验，AI医学图像处理经验者优先；b) 生物统计方向需具有基因组学，电子病历，流行病学，临床数据分析等经验；c) 统计，数据挖掘大数据方向需具有扎实数理统计基础，数理逻辑、数据挖掘、编程经验，深度学习经验者优先；5) 一般年龄在35周岁以下。四、岗位待遇广东省/深圳市博士后计划：1. 年薪25万元以上（含深圳市每年补助12万）；2. 按照广东省《关于加快新时代博士和博士后人才创新发展的若干意见》，世界排名前200的境外高校毕业生，符合条件的，省财政支持共计100万补贴；3. 世界排名前150的境外高校获得博士学位认定为深圳市孔雀人才，可申请160万以上住房补贴/或者出站后留深工作亦可认定为深圳市后备级领军人才，同样可申请160万以上住房补贴；住房补贴5年领完；4. 可申请中国博士后科学基金资助（一等8万元，二等5万元，特别资助15万元）；其他：5. 提供五险一金及伙食补贴；6. 入职满一年可享受带薪年休假10天；7. 年度考核奖金、年终奖金、横向课题奖励、专利申请奖励；8. 博士后在站工作期间计入我院工龄，可参加院职称评定，享受员工同等的其他福利待遇，出站优先留院工作，可直接申请高级职称；9. 博士后进站报到后可落户深圳，其配偶及其未成年的子女可办理户口随迁；10. 出站后留深享受深圳市财政支助的科研启动经费30万元。"/>
    <s v="深圳市南山区西丽深圳大学城学苑大道1068号                                                        查看职位地图"/>
    <s v="1000-9999人"/>
    <s v="事业单位"/>
    <s v="学术/科研"/>
    <n v="15001"/>
    <n v="20000"/>
    <n v="1"/>
    <n v="6"/>
    <n v="5"/>
    <n v="5"/>
    <n v="9"/>
    <n v="0"/>
    <n v="17500.5"/>
    <x v="2"/>
  </r>
  <r>
    <n v="3"/>
    <s v="数据挖掘工程师"/>
    <s v="不加班"/>
    <s v="职位月薪"/>
    <s v="4001-6000元/月"/>
    <d v="2018-04-08T10:26:11"/>
    <m/>
    <s v="不限"/>
    <s v="本科"/>
    <s v="3人"/>
    <s v="职位描述：1）对公司现有文本处理算法进行优化；2）负责进行公司智能化系统的开发工作；3）负责智能化系统技术文档撰写；职位要求：1）?熟悉文本处理常见算法，有文本处理相关经验；2）?熟悉python编程语言；3）?了解机器学习和神经网络等相关工具库；4）?了解爬虫技术"/>
    <s v="朝阳区建外SOHO西区10号楼2803                                                        查看职位地图"/>
    <s v="20人以下"/>
    <s v="民营"/>
    <s v="基金/证券/期货/投资"/>
    <n v="4001"/>
    <n v="6000"/>
    <n v="1"/>
    <n v="4"/>
    <n v="3"/>
    <n v="1"/>
    <n v="0"/>
    <n v="1"/>
    <n v="5000.5"/>
    <x v="2"/>
  </r>
  <r>
    <n v="3"/>
    <s v="数据挖掘经理"/>
    <m/>
    <s v="职位月薪"/>
    <s v="20001-30000元/月"/>
    <d v="2018-04-04T15:04:57"/>
    <m/>
    <s v="3-5年"/>
    <s v="本科"/>
    <s v="1人"/>
    <s v="工作职责： 1、快速了解公司业务单元，数据驱动各业务决策； 2、独立带领团队完成相关项目和数据分析挖掘专项，关注领先的数据分析手段及风险控制方法，组织制定和实施数据分析的技术提升方案，不断提升团队的风险计量能力和经验； 3、对业务指向型数据挖掘，利用数学统计、机器学习算法进行预测分析建模，客户信用模型、用户行为模型，反欺诈模型等，监测反馈数据进行模型的优化调整；? 4、对海量业务数据和三方数据进行整合和分析，构建客户风险视图、产品视图和资产视图等，为风险管理、信审决策和客户管理提供业务洞察及数据支持； 5、参与构建大数据管理平台，参与平台的数据运营和数据产品研发等； 职位要求： 1、金融工程、统计学、数学、信息管理学等相关专业本科及以上学历； 2、有数据分析、建模相关经验3年以上； 3、有SQL Sever/Oracle/My SQL/DB2等任一种数据库使用经验，有数据分析经验，懂基本数据生产流程者优先； 4、至少精通一种分析工具软件（如 SAS、R），脚本语言（如Python）、分布式系统（Spark、Hadoop）经验者优先； 5、对统计学和数据挖掘算法原理有较为深刻的理解，熟悉决策树、聚类、逻辑回归，关联分析、SVM，贝叶斯等数据挖掘算法优先 6、掌握财务、风险管理基础知识，熟悉互联网金融业务者优先； 7、具有出色的逻辑分析能力和对数据的敏感度，善于发现问题并有独立解决问题的能力；"/>
    <s v="汉威国际广场                                                        查看职位地图"/>
    <s v="20-99人"/>
    <s v="民营"/>
    <s v="互联网/电子商务"/>
    <n v="20001"/>
    <n v="30000"/>
    <n v="4"/>
    <n v="4"/>
    <n v="1"/>
    <n v="2"/>
    <n v="0"/>
    <n v="0"/>
    <n v="25000.5"/>
    <x v="2"/>
  </r>
  <r>
    <n v="3"/>
    <s v="数据挖掘工程师"/>
    <s v="五险一金"/>
    <s v="职位月薪"/>
    <s v="15000-30000元/月"/>
    <d v="2018-04-07T18:08:11"/>
    <m/>
    <s v="3-5年"/>
    <s v="本科"/>
    <s v="2人"/>
    <s v="超大型互联网金融公司招聘岗位：数据挖掘工程师岗位职责： 1基于大规模用户数据，对用户兴趣、偏好进行数据挖掘和分析2.利用统计分析、机器学习、自然语言处理等方法建立数据模型，构建和优化用户画像； 3.参与数据统计分析、用户画像、标签开发以及数据平台其它相关功能开发；任职资格：1.计算机及相关专业本科及以上学历，3年及以上数据挖掘经验，熟练使用常用的算法（如分类、回归、聚类、协同过滤等）和数据结构，对算法有较强的实现能力； 2.参与过用户画像建模、用户画像系统的开发工作；3.扎实的编程能力，熟悉Python/R/Java/scala，熟悉常用数据分析/机器学习算法工具，熟悉Hadoop、hive、impala、spark等相关知识 ；4.对商业和数据敏感，具备良好的逻辑分析能力，思维活跃，对解决具有挑战性问题充满激情；5.了解常见的分布式计算平台或深度学习框架中的一个或者多个，包括但不限于Spark、MXNet、Caffe、Tensorflow等。工作地点：北京朝阳门薪资范畴：10-30K福利：五险一金，年假，年终奖"/>
    <s v="朝阳门内大街银河sohoD座3层                                                        查看职位地图"/>
    <s v="100-499人"/>
    <s v="保密"/>
    <s v="IT服务(系统/数据/维护)"/>
    <n v="15000"/>
    <n v="30000"/>
    <n v="4"/>
    <n v="4"/>
    <n v="2"/>
    <n v="3"/>
    <n v="1"/>
    <n v="0"/>
    <n v="22500"/>
    <x v="2"/>
  </r>
  <r>
    <n v="1"/>
    <s v="临床数据管理员/临床协调员"/>
    <s v="五险一金"/>
    <s v="职位月薪"/>
    <s v="6000-10000元/月"/>
    <d v="2018-03-21T10:45:23"/>
    <m/>
    <s v="不限"/>
    <s v="本科"/>
    <s v="5人"/>
    <s v="一、岗位职责1、负责临床治疗过程的数据管理，保证临床研究数据的及时性、真实性、准确性和完整性；2. 参与数据管理计划、核查计划等相关文档的撰写和审阅；3. 负责病例报告表的注释、审阅和登记入库；4. 参与数据库的设计、测试；5. 参与编辑核查程序的编写和测试；6. 按照数据核查计划核查数据，对可疑数据发布数据质疑表，解决数据质疑，对数据进行清理；7. 进行严重不良事件和实验室数据的一致性核查；8. 进行医学编码；9. 准备数据审阅会议资料，参与数据审核会议；10. 进行数据导出及处理数据的传输；11.撰写数据管理报告；12. 数据库及相关管理文件的归档；二、任职要求1. 医药相关专业本科以上学历，医学类专业为佳；2.英语4级，读写熟练，英语6级优先；"/>
    <s v="东城区王府井东街8号 澳门中心B1层funwork                                                        查看职位地图"/>
    <s v="20-99人"/>
    <s v="民营"/>
    <s v="IT服务(系统/数据/维护)"/>
    <n v="6000"/>
    <n v="10000"/>
    <n v="1"/>
    <n v="4"/>
    <n v="5"/>
    <n v="2"/>
    <n v="0"/>
    <n v="0"/>
    <n v="8000"/>
    <x v="0"/>
  </r>
  <r>
    <n v="1"/>
    <s v="数据分析师"/>
    <s v="五险一金"/>
    <s v="职位月薪"/>
    <s v="10001-15000元/月"/>
    <s v="0002-01-01 00:00:00"/>
    <m/>
    <s v="1-3年"/>
    <s v="本科"/>
    <s v="1人"/>
    <s v="工作职责：1、对接制定部门日常运营分析的需求，搭建运营分析体系2、能够独立进行数据的处理并高效完成数据分析工作3、能够基于数据分析得到有价值的信息和结论，为业务发展提供策略和建议4、良好的沟通和协调能力，积极推进数据分析的建议落地任职要求:1、本科及以上学历 至少1年以上的数据分析工作经验2、敏锐的数据观察和分析能力，沟通能力要强3、对于R、SAS、SPAGO有一定的使用经验4、熟悉一种或者几种主流数据库, 如Hadoop、Mysql、Oracle等5、强烈责任心，开放的性格"/>
    <s v="上海市黄浦区淮海中路300号K11购物艺术中心26楼"/>
    <s v="500-999人"/>
    <s v="外商独资"/>
    <s v="互联网/电子商务"/>
    <n v="10001"/>
    <n v="15000"/>
    <n v="3"/>
    <n v="4"/>
    <n v="1"/>
    <n v="4"/>
    <n v="7"/>
    <n v="0"/>
    <n v="12500.5"/>
    <x v="0"/>
  </r>
  <r>
    <n v="1"/>
    <s v="数据运营专员（智能物联网）"/>
    <s v="14薪"/>
    <s v="职位月薪"/>
    <s v="4001-6000元/月"/>
    <d v="2018-03-14T18:30:46"/>
    <m/>
    <s v="1-3年"/>
    <s v="大专"/>
    <s v="2人"/>
    <s v="岗位职责：1.数据统计工作，按进度做好日报、月报、年报；2.数据库维护与搭建，数据报表优化；2.系统平台日常运营相关数据的整理及分析； 3.基于数据分析得到有价值的信息，为运营决策、功能开发提供数据支持；4.在工作中积极提出自己的意见和建议，完善和优化工作流程；?任职要求： 1、大专及以上学历，1年以上相关经验； 2、严谨的逻辑思维能力、良好的数据分析、数据挖掘能力； 3、熟悉office办公软件，熟练使用Excel；5、有数据处理（录入）和核查经验者优先；6、有较强的解决问题、做事有韧劲儿、吃苦耐劳。??您将会获得： 1、您将在5A级舒适的办公环境中办公并且加入到一个年轻充满活力的团队中； 2、朝9晚6工作时间，周末双休；3、国家法定节假日，7-15天带薪年假政策； 4、新人带薪入职培训，公司定期组织内部员工培训； 5、缴纳相应的社会保险，确保员工的权益； 6、享受带薪假期及假日生日礼物等福利； 7、员工集体户外游玩活动及境内外旅游活动。"/>
    <s v="徐汇区宜山路900号科技产业大楼A座1006室                                                        查看职位地图"/>
    <s v="20-99人"/>
    <s v="民营"/>
    <s v="通信/电信运营、增值服务"/>
    <n v="4001"/>
    <n v="6000"/>
    <n v="3"/>
    <n v="3"/>
    <n v="2"/>
    <n v="2"/>
    <n v="0"/>
    <n v="0"/>
    <n v="5000.5"/>
    <x v="0"/>
  </r>
  <r>
    <n v="1"/>
    <s v="数据支持中心主管J11001"/>
    <s v="五险一金"/>
    <s v="职位月薪"/>
    <s v="10001-15000元/月"/>
    <d v="2018-03-17T10:08:42"/>
    <m/>
    <s v="3-5年"/>
    <s v="本科"/>
    <s v="1人"/>
    <s v="工作职责：1、分析品质类客诉数据，提供分析报告；2、分析客退数据，提供分析报告； 3、分析客户评价数据，提供分析报告； 4、分析竞争对手客户体验数据，提供分析报告；5、运营品质数据分析；6、供应链品质数据分析；7、各专项数据分析与追踪；8、完成周报、月报等例行报告。任职资格：1、全日制本科及以上学历，数学、统计、计算机等相关专业优先；2、能够熟练操作Excel、SQL等数据分析工具；3、具备很强的执行力、逻辑分析、业务理解以及沟通能力；4、良好的抗压能力、团队合作能力。"/>
    <s v="长宁区金钟路999号                                                        查看职位地图"/>
    <s v="1000-9999人"/>
    <s v="民营"/>
    <s v="互联网/电子商务"/>
    <n v="10001"/>
    <n v="15000"/>
    <n v="4"/>
    <n v="4"/>
    <n v="1"/>
    <n v="5"/>
    <n v="0"/>
    <n v="0"/>
    <n v="12500.5"/>
    <x v="0"/>
  </r>
  <r>
    <n v="1"/>
    <s v="模型数据分析师"/>
    <s v="五险一金"/>
    <s v="职位月薪"/>
    <s v="15000-25000元/月"/>
    <d v="2018-03-21T10:30:20"/>
    <m/>
    <s v="1-3年"/>
    <s v="本科"/>
    <s v="1人"/>
    <s v="【岗位职责】1、引入外部数据源，评估数据合作商质量，进行外部数据源测试，持续丰富数据维度；2、负责建模所需的数据提取、清洗、分析工作，并完善模型文档；3、负责数据质量和模型性能监控体系搭建的相关工作；4、协调各相关部门，完成数据模型开发、上线运行。【岗位要求】1、本科及以上学历，统计学、数学、计算机等相关专业，2年及以上数据建模实践经验及数据分析经验；2、掌握一定的数据建模等专业技术；3、熟悉掌握python、SAS、R、SQL、VBA、Excel等分析工具，熟练运用数据分析软件；4、熟悉互联网金融业务者及大数据风控体系者优先。【风控团队】风控团队是信用飞的明星团队，由来自Discover、信而富、滴滴出行、中赢、苏宁等行业精英组成，是一支高效负责、团结进取的队伍，保持着高度的进取精神和良好的学习氛围，欢迎每一位热爱风控的奋斗青年加入~【更多福利】定期分享：组织行业或专业分享会，共同学习才能有进步个人发展：月度考核，定期激励，升值加薪在等着你【职业发展】入职培训+激励调薪+晋升机会，打破职场的天花板"/>
    <s v="上海市徐汇区虹漕路88号越虹广场B座309室"/>
    <s v="20-99人"/>
    <s v="合资"/>
    <s v="互联网/电子商务"/>
    <n v="15000"/>
    <n v="25000"/>
    <n v="3"/>
    <n v="4"/>
    <n v="1"/>
    <n v="2"/>
    <n v="3"/>
    <n v="0"/>
    <n v="20000"/>
    <x v="0"/>
  </r>
  <r>
    <n v="1"/>
    <s v="数据专员"/>
    <m/>
    <s v="职位月薪"/>
    <s v="5000-7000元/月"/>
    <d v="2018-03-21T11:42:35"/>
    <m/>
    <s v="1-3年"/>
    <s v="大专"/>
    <s v="1人"/>
    <s v="岗位职责：1、 负责业务部门各项销售业绩数据的核对、统计、分析、管理等工作。?2、 及时、准确，提供反馈各项目数据的分析情况以完善的表格呈现展示给上级管理人员3、 根据数据分析提炼出有效数据并总结出具有价值的结论，提供以辅助决策任职要求：1、能够熟练使用Excel（数据透视、vlookup、if等函数）2、工作认真细致，具有一定数据分析能力，对数据比较敏感，热爱数据，有很强的保密意识，综合素质较高3、有上进心，有责任感，团队意识强?4、要求逻辑思路较强，有良好的沟通及表达能力；5、比起经验我们更看重您的潜力！"/>
    <s v="上海市嘉定区江桥金园一路与鹤望路交叉口全季酒店旁边5楼"/>
    <s v="100-499人"/>
    <s v="民营"/>
    <s v="互联网/电子商务"/>
    <n v="5000"/>
    <n v="7000"/>
    <n v="3"/>
    <n v="3"/>
    <n v="1"/>
    <n v="3"/>
    <n v="0"/>
    <n v="0"/>
    <n v="6000"/>
    <x v="0"/>
  </r>
  <r>
    <n v="1"/>
    <s v="数据业务售前工程师"/>
    <s v="五险一金"/>
    <s v="职位月薪"/>
    <s v="20000-30000元/月"/>
    <d v="2018-03-21T11:37:56"/>
    <m/>
    <s v="5-10年"/>
    <s v="大专"/>
    <s v="1人"/>
    <s v="岗位职责：1、组织研究行业最新产品的技术发展方向，主持制定公司产品线和技术发展战略规划，及时了解并监督产品线和技术发展战略规划的执行情况；2、完善和监督技术支持部门的文档制作和搜集；3、对公司重大项目的售前售后支持工作；4、负责组织安排公司相关部门人员的产品技术培训。5、重要客户关系维护6、供应商技术交流与合作任职要求：教育背景：计算机或相关专业本科以上学历。培训经历：受过战略管理、管理能力开发、项目管理、人力资源管理等方面的培训。经 验：熟悉公司安全相关产品线，3年以上相关产品的系统集成项目支持经验，包括：项目经理、技术经理、售前售后工程师。技能技巧：1、深厚的IT技术背景，包括：操作系统、数据库等应用软件、网络安全等；2、能够把握行业技术发展趋势和业务发展动向，对关键技术有自己独到见解；3、有很强的创造能力、人员管理能力，有良好的沟通、协调、组织和团队建设能力。性格态度：1、有良好的客户服务意识，经常站在对方的角度思考问题；2、自信、乐观、有人格魅力；3、高度的工作热情，良好的职业道德。"/>
    <s v="上海市杨浦区国泰路11号复旦科技园大厦A座1705室"/>
    <s v="20人以下"/>
    <s v="股份制企业"/>
    <s v="IT服务(系统/数据/维护)"/>
    <n v="20000"/>
    <n v="30000"/>
    <n v="5"/>
    <n v="3"/>
    <n v="1"/>
    <n v="1"/>
    <n v="4"/>
    <n v="0"/>
    <n v="25000"/>
    <x v="0"/>
  </r>
  <r>
    <n v="1"/>
    <s v="大数据开发工程师"/>
    <s v="五险一金"/>
    <s v="职位月薪"/>
    <s v="15001-20000元/月"/>
    <d v="2018-03-21T09:50:19"/>
    <m/>
    <s v="3-5年"/>
    <s v="大专"/>
    <s v="1人"/>
    <s v="岗位职责：1、负责大数据平台整体架构规划、模型设计、研发、优化和落地；2、与开发团队一起分析业务数据模型，参与技术方案及设计方案的讨论及编制工作；3、大规模数据挖掘和机器学习算法的实现；4、能按时保质保量地完成项目经理或技术经理分配的任务；任职要求：1、计算机或数学相关专业，具有2年以上大数据开发经验；2、深入理解常用的数据建模理论，具备大数据系统架构、模型设计优化研发的能力；3、丰富的大数据系统使用和开发经验，包括但不限于Hadoop、Spark、Hive、Hbase等，并能设计相关数据模型；4、具备大数据开源工具的部署经验和能力，能用Java进行大数据开发；5、有统计学数学知识、机器学习算法、数据挖掘和分析经验者优先；"/>
    <s v="徐汇区宜山路889号齐来大厦403室                                                        查看职位地图"/>
    <s v="20-99人"/>
    <s v="上市公司"/>
    <s v="互联网/电子商务"/>
    <n v="15001"/>
    <n v="20000"/>
    <n v="4"/>
    <n v="3"/>
    <n v="1"/>
    <n v="2"/>
    <n v="2"/>
    <n v="0"/>
    <n v="17500.5"/>
    <x v="0"/>
  </r>
  <r>
    <n v="1"/>
    <s v="数据质控高级经理"/>
    <m/>
    <s v="职位月薪"/>
    <s v="15001-20000元/月"/>
    <d v="2018-03-21T11:07:02"/>
    <m/>
    <s v="3-5年"/>
    <s v="本科"/>
    <s v="1人"/>
    <s v="岗位职责:工作职责：1.根据业务发展战略，负责数据质控管理的建设及改进。2.确保各类检查、审核顺利通过。3.负责带领及组织数据分析部门进行日常数据质量体系工作，包括现场检查及跟进、验证及校验计划及落实、文件体系的修改及完善等；岗位描述：作为公司在精准医疗研发中心临床数据分析部门的数据质控高级经理，保障生产数据管理体系的正常运行，负责保持并强化数据质控。主持建立、监督管理、持续改进及维护临床数据质控体系并协调与之相关的工作。 任职资格:职位要求：1、基因检测行业或者CRO公司3年以上数据质控工作经验，有团队管理经验。2、本科及以上专业要求：生物、化学或药学相关专业。3、具有数据库基本知识、基因检测产品知识、质量管理工具与方法。4、熟练使用Excel、Project项目管理软件。"/>
    <s v="上海"/>
    <s v="100-499人"/>
    <s v="民营"/>
    <s v="医药/生物工程"/>
    <n v="15001"/>
    <n v="20000"/>
    <n v="4"/>
    <n v="4"/>
    <n v="1"/>
    <n v="3"/>
    <n v="0"/>
    <n v="0"/>
    <n v="17500.5"/>
    <x v="0"/>
  </r>
  <r>
    <n v="1"/>
    <s v="数据主管"/>
    <s v="五险一金"/>
    <s v="职位月薪"/>
    <s v="7000-10000元/月"/>
    <d v="2018-03-21T09:40:30"/>
    <m/>
    <s v="1-3年"/>
    <s v="大专"/>
    <s v="1人"/>
    <s v="工作职责：1、负责录入数据库的设立，制定数据录入流程和录入标准文档，并向数据专员讲解文档；2、负责梳理本岗位的内部操作规范及其他相关制度，提出合理化改善意见。3、整理和审核数据专员提供的数据，确保数据质量。4、对数据进行规范化、查重、更新等数据整理工作。5、根据项目要求，进行数据统计，制作日报、周报等报告。6、企业日、周、月数据处理跟进、统计及分析。7、根据数据分析，提出改善建议及有效方案。8、负责数据组日常业务工作正常运转、统筹、管理、监督工作。9、上级交办的其他工作，协助处理相关事务。任职资格：1、有2-3年以上同岗位工作经验者优先，对数据敏感度较高，大专及以上学历，有过数据类、财务工作经验者优先。2、具备良好的逻辑分析能力和系统性思维能力，较强的数据呈现能力和分析总结能力，能熟练使用财务软件和Word、Excel等办公软件。3、对数据敏感，工作细致，责任感强，良好的沟通能力、团队精神。4、工作细致，责任感强，团队精神，有较强的沟通能力、领导能力、组织协调能力、判断力。"/>
    <s v="周浦镇沈梅路123弄31号3楼                                                        查看职位地图"/>
    <s v="20-99人"/>
    <s v="股份制企业"/>
    <s v="其他"/>
    <n v="7000"/>
    <n v="10000"/>
    <n v="3"/>
    <n v="3"/>
    <n v="1"/>
    <n v="2"/>
    <n v="4"/>
    <n v="0"/>
    <n v="8500"/>
    <x v="0"/>
  </r>
  <r>
    <n v="1"/>
    <s v="清结算数据经理"/>
    <s v="五险一金"/>
    <s v="职位月薪"/>
    <s v="15001-20000元/月"/>
    <s v="0002-01-01 00:00:00"/>
    <m/>
    <s v="5-10年"/>
    <s v="本科"/>
    <s v="1人"/>
    <s v="职责描述：1、负责搭建清结算数据统计分析平台。2、负责通过平台数据库挖掘、整理清结算基础数据。3、负责将基础数据根据部门各组需求设计、整理、分析，产出报表。发现系统数据库中存在的不满足业务需求的问题，整理提出优化需求。资格描述：1、本科以上学历；数学、统计学、经济学等专业或者有电商数据分析经验者优先2、对数字与分析具有专长，敏锐的洞察力和分析能力；熟练使用PPT、Excel等办公软件，具备优秀的报告撰写和陈述能力；3、有数据采集、整理、分析和建模等相关经验优先考虑4、具备良好的逻辑分析能力、组织沟通能力和团队精神5、具有创新精神，乐于接受挑战，积极主动地发现问题并提出合理化建议"/>
    <s v="上海市黄浦区淮海中路300号K11购物艺术中心26楼"/>
    <s v="500-999人"/>
    <s v="外商独资"/>
    <s v="互联网/电子商务"/>
    <n v="15001"/>
    <n v="20000"/>
    <n v="5"/>
    <n v="4"/>
    <n v="1"/>
    <n v="4"/>
    <n v="7"/>
    <n v="0"/>
    <n v="17500.5"/>
    <x v="0"/>
  </r>
  <r>
    <n v="1"/>
    <s v="数据专员"/>
    <s v="住房补贴"/>
    <s v="职位月薪"/>
    <s v="4500-7000元/月"/>
    <d v="2018-03-21T10:24:37"/>
    <m/>
    <s v="不限"/>
    <s v="本科"/>
    <s v="5人"/>
    <s v="一、公司及职务描述：1、半点设计是一家专业从事商业展示服务的公司，拥有创意、设计、生产制造及售后的完整运营系统。2、此招聘职位隶属于公司数据部，主要有两方面职能。一方面主要为市场部项目经理提供数据支持；另一方面管理公司数据库。二、职位要求：1、配合市场部编制项目数据表，包括订单明细、店铺明细等。2、为项目经理提供数据记录、整理、分析及随时调用等支持。2、项目数据、资料等统计与归档。3、公司项目数据库管理与维护。三、任职资格：1、本科以上学历。2、熟练使用办公自动化软件。3、工作态度认真细致，逻辑思维清晰准确。4、良好的团队合作精神。5、具备一定英语能力者优先四、工作时间：双休（遇加班则调休）"/>
    <s v="嘉定区曹安公路4188号                                                        查看职位地图"/>
    <s v="20-99人"/>
    <s v="合资"/>
    <s v="广告/会展/公关"/>
    <n v="4500"/>
    <n v="7000"/>
    <n v="1"/>
    <n v="4"/>
    <n v="5"/>
    <n v="2"/>
    <n v="3"/>
    <n v="0"/>
    <n v="5750"/>
    <x v="0"/>
  </r>
  <r>
    <n v="1"/>
    <s v="产品数据管理工程师"/>
    <s v="五险一金"/>
    <s v="职位月薪"/>
    <s v="7000-14000元/月"/>
    <s v="0002-01-01 00:00:00"/>
    <m/>
    <s v="1-3年"/>
    <s v="本科"/>
    <s v="5人"/>
    <s v="职位描述：1.负责制定和维护BOM各项规范文件及基础数据的各项描述规则；2.负责受理新物料编码的申请：新申请物料描述、物料版本控制、物料描述模板规范性审核发布；3.负责制造商资料的维护及管理、部品认证标识的管控；4.对ITEM项目各项基础属性的维护和管控，并同步ERP；5.对BOM清单各项基础信息的维护、管理、核对、确认，以及齐套发布；6.根据本组业务相关的新信息系统的需求分析、导入等工作。职位要求：1.熟练掌握BOM业务流程，熟悉BOM系统、ERP等产品数据管理平台的应用；熟悉产品结构、制造流程、生产工艺；2.熟悉产品开发、计划、采购、中试、生产、发货等环节的工作流程；3.具有较强的工作协调能力和项目管理能力、逻辑思维及扎实的文档编写能力，能独立开展产品数据工作；4.一年以上相关工作经验，本科以上学历（条件优秀者可放宽至大专学历），电子信息、电子通信、电气等相关专业；5.优秀的职业素养和团队合作精神，良好的沟通和抗压能力，能适应出差。"/>
    <s v="合肥、芜湖、南京、浙江、上海"/>
    <s v="100-499人"/>
    <s v="合资"/>
    <s v="汽车/摩托车"/>
    <n v="7000"/>
    <n v="14000"/>
    <n v="3"/>
    <n v="4"/>
    <n v="5"/>
    <n v="3"/>
    <n v="3"/>
    <n v="0"/>
    <n v="10500"/>
    <x v="0"/>
  </r>
  <r>
    <n v="1"/>
    <s v="大数据产品经理"/>
    <m/>
    <s v="职位月薪"/>
    <s v="15001-20000元/月"/>
    <d v="2018-03-21T09:50:19"/>
    <m/>
    <s v="3-5年"/>
    <s v="大专"/>
    <s v="1人"/>
    <s v="岗位职责：1、迅速准确的了解产品定位，拟定清晰明确的产品的发展规划和策略；2、主动与客户沟通，挖掘和提炼客户需求，完成产品设计；3、负责相关竞品的市场研究、行业分析和客户分析，并撰写相关研究分析报告；4、准确把握和理解用户需求并清楚的向设计和开发人员传达，整理清晰的产品功能相关设计文档；5、完成产品的原型开发，文档撰写。任职要求：1、计算机、工业设计等相关专业，本科及以上学历；2、有2年以上企业级大数据产品设计经验或成功的产品实施经验；3、对数据和数据挖掘，数据分析技术具有强烈的敏锐度，能够理解数据的本质含义，找出海量数据于行业中的应用场景，对关键技术有独到见解，能够从客户和业务的角度来进行技术实现；4、有旅游行业从业经验，智慧旅游产品设计经验者优先；5、责任心强、跨团队合作能力强，具备良好的沟通协调和自我驱动能力，能承担较大压力。"/>
    <s v="徐汇区宜山路889号齐来大厦403室                                                        查看职位地图"/>
    <s v="20-99人"/>
    <s v="上市公司"/>
    <s v="互联网/电子商务"/>
    <n v="15001"/>
    <n v="20000"/>
    <n v="4"/>
    <n v="3"/>
    <n v="1"/>
    <n v="2"/>
    <n v="2"/>
    <n v="0"/>
    <n v="17500.5"/>
    <x v="0"/>
  </r>
  <r>
    <n v="1"/>
    <s v="云计算/大数据开发(9K零基础）"/>
    <s v="五险一金"/>
    <s v="职位月薪"/>
    <s v="8001-10000元/月"/>
    <d v="2018-03-21T09:53:34"/>
    <m/>
    <s v="不限"/>
    <s v="大专"/>
    <s v="20人"/>
    <s v="一、云计算运维定岗工程师职位描述：伴随着“云平台、大数据、物联网”为核心的“互联网+”行动计划，当今IT及ICT产业的趋势就是“云端”。各大如：百度、腾讯、阿里巴巴等都在主打“云”的解决方案，他们拥有互联网及移动互联网门户，也与之对应的建立了自己的数据中心；待遇：入职银行、电信、上市科技公司等，从事云计算运维工作；入职起薪平均在8000元/月以上，第二年起薪高于10000元/月。享受高端人才补助计划。二、大数据开发定岗工程师职位描述：在互联网时代，javaEE技术体系毫无疑问的成为了服务器端编程领域的王者，可以从事金融、互联网、电商、医疗等行业的核心软件系统开发。构建基于Hadoop、spark、Storm等大数据核心技术的商业支撑系统。待遇：在入职之前参加以大数据为核心的岗前强化训练，起薪不低于9000元/月；工作两年后月薪在2万以上。任职要求：1、大专以上学历，理工科专业，所含专业包括计算机、电子信息、软件工程、自动化、测控、数学等。2、入职前同意参加四个月的企业岗前项目实训。3、在京工作一年后要求回当地工作的，可申请调回当地省会城市的分公司或合作企业工作。工作地址：中国农机研究院"/>
    <s v="北京市昌平沙河高教园（中国农机研究院）                                                        查看职位地图"/>
    <s v="100-499人"/>
    <s v="民营"/>
    <s v="IT服务(系统/数据/维护)"/>
    <n v="8001"/>
    <n v="10000"/>
    <n v="1"/>
    <n v="3"/>
    <n v="20"/>
    <n v="3"/>
    <n v="0"/>
    <n v="0"/>
    <n v="9000.5"/>
    <x v="0"/>
  </r>
  <r>
    <n v="1"/>
    <s v="数据处理员"/>
    <s v="五险一金"/>
    <s v="职位月薪"/>
    <s v="4001-6000元/月"/>
    <d v="2018-03-21T09:13:48"/>
    <m/>
    <s v="不限"/>
    <s v="本科"/>
    <s v="5人"/>
    <s v="岗位职责：（1） 及时准确进行数据导入工作。?（2） 负责项目的数据处理和时间控制，协助研究员出报告；任职要求：（1）本科或以上学历。?（2）有原则性；认真、踏实、有高度的责任感；服从分配；能承受较大的工作压力?（3）熟练使用常用办公软件，需要掌握统计分析技能。?（4）初步了解专业统计分析软件应用，如SPSS等"/>
    <s v="上海市浦东新区上南路3855号11号楼620"/>
    <s v="20-99人"/>
    <s v="民营"/>
    <s v="专业服务/咨询(财会/法律/人力资源等)"/>
    <n v="4001"/>
    <n v="6000"/>
    <n v="1"/>
    <n v="4"/>
    <n v="5"/>
    <n v="2"/>
    <n v="0"/>
    <n v="0"/>
    <n v="5000.5"/>
    <x v="0"/>
  </r>
  <r>
    <n v="1"/>
    <s v="数据分析师（业务运营方向）"/>
    <s v="五险一金"/>
    <s v="职位月薪"/>
    <s v="13000-23000元/月"/>
    <s v="0002-01-01 00:00:00"/>
    <m/>
    <s v="不限"/>
    <s v="本科"/>
    <s v="1人"/>
    <s v="职位功能 （请列出本职位的作用、设立本职位的目的） w 对线上运营各指标进行监控和分析，基于分析结果，制定和调整线上运营策略 主要职责 （请详细列出本职位的主要工作内容、职责，每条描述请以动词开始） 1.  对流量、用户、活动等各线上运营指标和数据进行监控和分析，基于分析结果，制定和调整线上运营策略2.  完善和优化线上运维体系3.  能够持续动态的挖掘日常的业务数据，发现业务的风险和机会点4.  对标市场整体趋势和竞争对手，调整指标目标 任职要求 （学历、专业、资格证书方面）w 本科以上 （经验、知识方面）：w 2年及以上数据分析相关工作经验；有互联网关行业经验优先 （能力、技能方面）：w 有建模和业务分析的能力w 对商业和业务逻辑敏感，具备良好的逻辑分析能力和系统性思维能力w 数字敏感度高，具备较强的分析总结能力，具备良好的数据呈现能力，包括PPT展示和讲解能力w 有创业精神w 执行力强，结果导向；工作积极主动，责任心强w 沟通能力强，有团队合作精神"/>
    <s v="上海市普陀区金沙江路1518弄近铁城市广场4楼"/>
    <s v="10000人以上"/>
    <s v="外商独资"/>
    <s v="互联网/电子商务"/>
    <n v="13000"/>
    <n v="23000"/>
    <n v="1"/>
    <n v="4"/>
    <n v="1"/>
    <n v="6"/>
    <n v="7"/>
    <n v="0"/>
    <n v="18000"/>
    <x v="0"/>
  </r>
  <r>
    <n v="1"/>
    <s v="机械设计转行9K大数据开发"/>
    <s v="五险一金"/>
    <s v="职位月薪"/>
    <s v="8001-10000元/月"/>
    <d v="2018-03-21T09:54:17"/>
    <m/>
    <s v="不限"/>
    <s v="大专"/>
    <s v="20人"/>
    <s v="职位描述：在互联网时代，javaEE技术体系毫无疑问的成为了服务器端编程领域的王者，可以从事金融、互联网、电商、医疗等行业的核心软件系统开发。构建基于Hadoop、spark、Storm等大数据核心技术的商业支撑系统。然而由于人才培养的滞后，大批产业发展所需专业人才严重短缺。薪资待遇：银行、金融机构、电信、上市科技公司等，从事云计算/大数据工作。行业前景非常可观，工作2年后工资在20000元以上。岗位职责1、云计算：Linux运维工程师、数据库管理员、云计算运维工程师；2、大数据：Hadoop工程师，大数据开发工程师；任职要求：1、大专以上学历，应/往届毕业生，有志于在IT行业发展；2、理工科专业，所含专业包括计算机、电子信息、机械设计、机电、维修、测控等；3、入职前同意参加四个月的企业岗前项目实训，有资深项目经理带队。工作地址：中国农机研究院"/>
    <s v="北京市昌平沙河高教园（中国农机研究院）                                                        查看职位地图"/>
    <s v="100-499人"/>
    <s v="民营"/>
    <s v="IT服务(系统/数据/维护)"/>
    <n v="8001"/>
    <n v="10000"/>
    <n v="1"/>
    <n v="3"/>
    <n v="20"/>
    <n v="3"/>
    <n v="0"/>
    <n v="0"/>
    <n v="9000.5"/>
    <x v="0"/>
  </r>
  <r>
    <n v="1"/>
    <s v="杂志发行/数据整理"/>
    <s v="五险一金"/>
    <s v="职位月薪"/>
    <s v="5000-8000元/月"/>
    <d v="2018-03-21T09:46:45"/>
    <m/>
    <s v="1年以下"/>
    <s v="大专"/>
    <s v="1人"/>
    <s v="岗位职责：1、开发汽车服务业各省门店数据。2、《汽车服务世界》杂志发行，3、汽车服务业财智峰会参会邀约。任职要求：1、沟通能力强，拥有一定的电话技巧。2、工作踏实肯干。"/>
    <s v="上海市闵行七宝中春路7001号明谷科技园F301"/>
    <s v="20人以下"/>
    <s v="民营"/>
    <s v="汽车/摩托车"/>
    <n v="5000"/>
    <n v="8000"/>
    <n v="2"/>
    <n v="3"/>
    <n v="1"/>
    <n v="1"/>
    <n v="0"/>
    <n v="0"/>
    <n v="6500"/>
    <x v="0"/>
  </r>
  <r>
    <n v="1"/>
    <s v="资深大数据运维工程师 Sr. Data Operations"/>
    <s v="健身俱乐部"/>
    <s v="职位月薪"/>
    <s v="10000-13000元/月"/>
    <d v="2018-03-19T10:14:27"/>
    <m/>
    <s v="3-5年"/>
    <s v="本科"/>
    <s v="1人"/>
    <s v="Job SummaryRetail Solutions is seeking a full time employee to ensure all retailer data streams are supported and loaded into the system in a quality and scalable manner. Responsibilities will include onboard new customers with history data loaded on time; upgrade or migrate internal systems to new releases &amp;amp; platform; documenting backend requirements for enhancing current data load tools and providing ongoing backend support of RSi services.Working Language: English/ChineseResponsibilities and DutiesManage data flow and accuracy from many data trading partners, from data receipt through production load into internal systemsSupport end users by data mining and validation using SQL tools on Oracle and SQL Server databasesDevelop data flow process models which may include loading, transformation, and/or extraction.Identifies trends and quality gaps from the analysis of monitoring data to improve the customer experienceAnswer production support emails and ticketsEstablish streamlined process for ongoing maintenance including illustrating use case needs for backend product enhancementsParticipate in the entire cycle of product enhancement from submitting requirements to testing in Dryrun from the perspective of production operationsOwn or lead some improvement projects and initiative within the teamMaintain and develop work documents of the teamProvide trainings to team members for support workWork on late shift, weekend on-call or holiday on-call when there is a needParticipate in late night cross-time zone conferences when neededQualifications and SkillsUniversity Degree – preferably related to business information systems3+ years of relevant work experience preferredStrong oral and written communication skills in Chinese and English are requiredWorking knowledge of Microsoft Office software programs (Excel, Word, Outlook, etc…)2+ years of experience working in any mainstream relational databasesStrong data analytic skillsExcellent problem solving skillsMust have strong organizational skills and the ability to prioritize tasksMust be customer service oriented with strong follow up skillsExperience working with retail data such as POS and Inventory is idealExperience with any of the following is a plus: ETL, Gentran, AS2"/>
    <s v="徐家汇"/>
    <s v="100-499人"/>
    <s v="外商独资"/>
    <s v="计算机软件"/>
    <n v="10000"/>
    <n v="13000"/>
    <n v="4"/>
    <n v="4"/>
    <n v="1"/>
    <n v="3"/>
    <n v="7"/>
    <n v="0"/>
    <n v="11500"/>
    <x v="0"/>
  </r>
  <r>
    <n v="1"/>
    <s v="运营支持专员（数据和行政方向）"/>
    <s v="创业公司"/>
    <s v="职位月薪"/>
    <s v="4001-6000元/月"/>
    <d v="2018-03-21T07:13:25"/>
    <m/>
    <s v="1-3年"/>
    <s v="大专"/>
    <s v="1人"/>
    <s v="岗位职责：1、配合公司提取需要的数据，对多种数据源进行组合分析、挖掘和建模，提交有效的分析报告;2、主动发现值得关注的数据现象并向相关负责人汇报；3、对各类数据进行验证核对，确保数据的准确性、有效性；4、协调相关部门实施关键数据的记录，进行日常数据的汇总保存；5、各类业务周期性报表制作、专项报表制作。6、负责公司相关行政类事宜的处理任职要求：1．大专及以上学历；2．1年以相关工作经验者优先；3．擅长信息处理和数据分析，对数字敏感；4. 能熟练运用Excel、Word、PPT等各项Office办公软件，精通各类数据分析与图表简报制作工具；5. 有较强的逻辑分析能力和统计能力；较强的沟通协调能力、自我学习能力、解决问题能力；6. 条理清晰、思维敏捷、领悟力强、认真、严谨、负责。公司福利：1，五险一金；2，带薪年假及公司福利假期；3，创业公司季度出游团建；4，广阔的职业发展空间以及公司期权；"/>
    <s v="黄浦区山西南路350号上海物资大厦1908                                                        查看职位地图"/>
    <s v="20人以下"/>
    <s v="民营"/>
    <s v="互联网/电子商务"/>
    <n v="4001"/>
    <n v="6000"/>
    <n v="3"/>
    <n v="3"/>
    <n v="1"/>
    <n v="1"/>
    <n v="0"/>
    <n v="0"/>
    <n v="5000.5"/>
    <x v="0"/>
  </r>
  <r>
    <n v="1"/>
    <s v="数据专员"/>
    <s v="五险一金"/>
    <s v="职位月薪"/>
    <s v="4000-6000元/月"/>
    <d v="2018-03-16T18:00:16"/>
    <m/>
    <s v="不限"/>
    <s v="本科"/>
    <s v="1人"/>
    <s v="职位描述：1.参与到公司网购咨询服务的开发、运营等2.参与到客户网购咨询项目的开发、服务等3.进行信息收集、数据分析、行业分析等4.撰写咨询报告和相关文案工作等5.入职后公司会安排系统培训，学习职业基本规范和专业技能岗位要求：1.本科或者研究生学历2.对互联网行业感兴趣，对互联网信息敏感，喜爱分析工作，学习能力强3.有良好沟通表达能力，适应团队合作4.熟悉使用电脑和Office办公软件发展方向:高级分析员、客户经理助理、客户经理"/>
    <s v="上海市徐汇区漕溪北路18号上实大厦18B                                                        查看职位地图"/>
    <s v="20-99人"/>
    <s v="民营"/>
    <s v="互联网/电子商务"/>
    <n v="4000"/>
    <n v="6000"/>
    <n v="1"/>
    <n v="4"/>
    <n v="1"/>
    <n v="2"/>
    <n v="0"/>
    <n v="0"/>
    <n v="5000"/>
    <x v="0"/>
  </r>
  <r>
    <n v="1"/>
    <s v="数据建模工程师（EDA部）"/>
    <s v="14薪"/>
    <s v="职位月薪"/>
    <s v="10001-15000元/月"/>
    <d v="2018-03-21T08:35:41"/>
    <m/>
    <s v="3-5年"/>
    <s v="本科"/>
    <s v="2人"/>
    <s v="1、统计学、数学、经济学相关专业本科以上学历??????2、必须有2年及以上数据分析领域或者咨询公司相关工作经验??????3、至少熟练一门编程语言，python/scala/java/c等??????4、至少熟练使用一种数据挖掘工具，matlab/spss/sas/python/r等并有实际开发经验??????5、精通常用的机器学习算法，对分类、聚类、关联规则等机器学习算法解决实际问题有较为深刻的理解??????6、熟悉sql，能独立的从数据库中提取建模所需数据??????7、重点是具备很强的沟通理解能力与学习能力??????8、有电信行业数据挖掘经验????????????加分项：有过数学建模大赛或者国内外大数据建模比赛经验优先岗位职责：????1、负责电信相关业务分析并撰写分析报告。??????2、运用python或者数据库对数据仓库或者其它非结构化数据进行清洗加工。3、运用机器学习算法进行模型训练参数调优并保证其正常运行。"/>
    <s v="上海市丁香路750号                                                        查看职位地图"/>
    <s v="20-99人"/>
    <s v="其它"/>
    <s v="IT服务(系统/数据/维护)"/>
    <n v="10001"/>
    <n v="15000"/>
    <n v="4"/>
    <n v="4"/>
    <n v="2"/>
    <n v="2"/>
    <n v="5"/>
    <n v="0"/>
    <n v="12500.5"/>
    <x v="0"/>
  </r>
  <r>
    <n v="1"/>
    <s v="大数据/软件开发实习生(转正)"/>
    <s v="五险一金"/>
    <s v="职位月薪"/>
    <s v="8001-10000元/月"/>
    <d v="2018-03-21T09:53:23"/>
    <m/>
    <s v="不限"/>
    <s v="大专"/>
    <s v="20人"/>
    <s v="一、Openstack云计算运维定岗委培实习工程师职位描述：伴随着“互联网+”行动计划，当今IT及ICT产业的趋势就是“云端”。各大如：百度、腾讯、阿里巴巴等都在主打“云”的解决方案，他们拥有互联网及移动互联网门户，也与之对应的建立了自己的数据中心；任职要求：1、大专以上学历，理工科专业，所含专业包括计算机、电子信息、软件工程、自动化、测控、机电等。2、在京工作一年后要求回当地工作的，可申请调回当地省会城市的分公司或合作企业工作。3、入职前同意参加四个月的企业岗前项目实训。待遇：入职起薪平均薪酬在8000元/月以上，第二年起薪高于10000元/月。享受高端人才补助计划；签定正式劳动合同，享受国家规定的保险福利待遇。  二、大数据定岗委培实习工程师职位描述：在互联网时代，javaEE技术体系毫无疑问的成为了服务器端编程领域的王者，可以从事金融、互联网、电商、医疗等行业的核心软件系统开发。构建基于Hadoop、spark、Storm等大数据核心技术的商业支撑系统。1、参与大数据平台的相关项目开发和应用实施，负责平台维护和优化；2、参与历史数据库与数据仓库数据运维管理，性能分析及应用调优；3、参与数据集市、数据分析门户、BI的建设及维护；任职要求：1、国家统招本科以上学历，理工科优先。2、普通专科，两年以上工作经验，参加远程测试，成绩合格者。晋级空间：初级大数据开发工程师→中级开发工程师→高级技术专家→高层管理/CTO待遇：在入职之前需参加以大数据核心技术的岗前强化训练，起薪不低于9000元/月；工作两年后月薪在2万以上。工作地址：中国农机研究院"/>
    <s v="北京市昌平沙河高教园（中国农机研究院）                                                        查看职位地图"/>
    <s v="100-499人"/>
    <s v="民营"/>
    <s v="IT服务(系统/数据/维护)"/>
    <n v="8001"/>
    <n v="10000"/>
    <n v="1"/>
    <n v="3"/>
    <n v="20"/>
    <n v="3"/>
    <n v="0"/>
    <n v="0"/>
    <n v="9000.5"/>
    <x v="0"/>
  </r>
  <r>
    <n v="1"/>
    <s v="数据处理"/>
    <m/>
    <s v="职位月薪"/>
    <s v="4500-6000元/月"/>
    <d v="2018-03-19T09:11:39"/>
    <m/>
    <s v="1-3年"/>
    <s v="大专"/>
    <s v="5人"/>
    <s v="职位描述：1、负责及时、准确统计各类数据，制作日报、周报、月报、季报、年报等报表；2、对数据进行分析，总结归纳数据走向，跟踪、反馈各项异常数据情况；3、对个性化的数据需求进行整理，协助提供所需资料；4、完成上级领导交办的其他工作。任职要求：1、专科及以上学历，计算机、金融、会计、经济相关专业；2、至少有1年以上数据方面工作经验；3、熟练使用EXCEL各类函数应用，及其他办公自动化软件；4、有良好的数据统计与分析能力，报表处理能力；5、细心、耐心、具备较强的执行力。职能类别：业务分析专员/助理统计员"/>
    <s v="上海市徐汇区龙田路195号4号楼3楼(邮编：200235)"/>
    <s v="100-499人"/>
    <s v="民营"/>
    <s v="房地产/建筑/建材/工程"/>
    <n v="4500"/>
    <n v="6000"/>
    <n v="3"/>
    <n v="3"/>
    <n v="5"/>
    <n v="3"/>
    <n v="0"/>
    <n v="0"/>
    <n v="5250"/>
    <x v="0"/>
  </r>
  <r>
    <n v="1"/>
    <s v="急聘大数据工程师（坐标：上海，大牛带队）"/>
    <m/>
    <s v="职位月薪"/>
    <s v="20000-30000元/月"/>
    <d v="2018-03-21T09:18:15"/>
    <m/>
    <s v="3-5年"/>
    <s v="本科"/>
    <s v="3人"/>
    <s v="岗位职责要求：1.参与产品和项目研发工作，配合其他团队完成产品功能和界面开发；2.熟悉JVM内存模型与结构、监控调优，分析JVM相应日志信息，进行优化调优；3.熟悉搭建和调优大数据基础平台，包括Hadoop/HBase/Hive/Sqoop/Kafka/Flume/Spark/Storm等大数据组件的环境搭建；4.维护线上系统的稳定性、可靠性，通过分析现象快速定位问题，进而提出优化方案，改进要求；5.完成大数据开发经理安排的其他工作。工作经验要求：1.计算类相关专业，本科及以上学历；2.具备3年以上大数据处理相关工作经验；3.精通大数据处理技术（如 Hadoop,Storm,Spark等）；4.精通大数据平台上流处理中间件技术（Flume、Kafka、RocketMQ等）；5.熟悉 RDBMS（Oracle,MySQL,PostgreSQL）,NoSQL（HBase,Redis）等主流数据库,精通 Java编程；6.具有丰富的分布式运算相关开发经验，有Hadoop、Hive、Mapreduce、Storm、Spark、Sparkstreaming等相关开发经验。"/>
    <s v="上海市黄浦区河南南路16号中汇大厦2楼氪空间235室"/>
    <s v="20-99人"/>
    <s v="民营"/>
    <s v="IT服务(系统/数据/维护)"/>
    <n v="20000"/>
    <n v="30000"/>
    <n v="4"/>
    <n v="4"/>
    <n v="3"/>
    <n v="2"/>
    <n v="0"/>
    <n v="0"/>
    <n v="25000"/>
    <x v="0"/>
  </r>
  <r>
    <n v="1"/>
    <s v="数据工程师 ID-25537"/>
    <s v="五险一金"/>
    <s v="职位月薪"/>
    <s v="7000-10000元/月"/>
    <d v="2018-03-20T16:00:00"/>
    <m/>
    <s v="1-3年"/>
    <s v="不限"/>
    <s v="1人"/>
    <s v="Position:Business Analysis Engineer (Education First Pudong Customer Experience Center/Call Center)Summary:Data system management and development. Daily operation and fully support telemarketers and Service teams for EF kids products; Analyze data to provide intelligence support to the management team. Explore potential value of data.Responsibilities:· Database management, System account management· Provide data operation report, support Sales/Service team with sales resource allocation.· Assist BI manager develop operation reports, provide support to management team via data analysis.· Basing on reasonable data analysis, proposal/coordinate projects to improve operations efficiencies.· Data cleaning.Qualifications:· 2+ years of working experience, call center experience is preferred· Familiar with sales force· Ability to create complex excel report, familiar with data analyze skills on excel.· Strong business-driven data analysis ability概要：管理维护数据库系统，为EF英孚青少儿产品的电话邀约与服务部门的运营提供支持和保障。挖掘数据价值，通过商务智能分析为管理团队的决策过程提供数据支持。职责：· 数据库系统管理维护，系统账号管理· 日常报表制作，为销售/服务团队的持续成功提供支持与保障· 协助运营经理整理分析运营过程中的各种数据报表，为管理团队的决策提供数据支持· 根据数据分析，协调项目销售资源，对运营所涉及的系统、流程等提出改进建议· 负责对数据处理，包括输入，清洗和整合，数据调度·为其他部门提供必要的技术支持帮助要求：· 2年以上工作经验，具备呼叫中心经验者优先· 熟悉sales force的使用· 能承受压力、有较好的沟通能力和良好的合作精神· 有互联网/移动互联网公司的数据库管理经验优先"/>
    <s v="上海市铜仁路258号九安广场1-4楼"/>
    <s v="1000-9999人"/>
    <s v="外商独资"/>
    <s v="专业服务/咨询(财会/法律/人力资源等)"/>
    <n v="7000"/>
    <n v="10000"/>
    <n v="3"/>
    <n v="2"/>
    <n v="1"/>
    <n v="5"/>
    <n v="7"/>
    <n v="0"/>
    <n v="8500"/>
    <x v="0"/>
  </r>
  <r>
    <n v="1"/>
    <s v="大数据开发工程师"/>
    <s v="五险一金"/>
    <s v="职位月薪"/>
    <s v="10001-15000元/月"/>
    <d v="2018-03-19T08:54:30"/>
    <m/>
    <s v="3-5年"/>
    <s v="本科"/>
    <s v="1人"/>
    <s v="岗位职责：1、负责中心大数据平台的设计和功能开发2、负责大数据平台搭建及数据仓库建模。3、利用分布式计算集群实现对数据的分析、挖掘、处理、生成报表等4、利用大数据处理框架实现营销类流式场景功能开发及实时风控类流式场景功能开发；5、跟踪大数据技术的发展趋势，进行产品相关技术的预研任职要求：1、计算机相关专业，本科以上学历，3年以上软件开发经验2、熟练掌握Java编程，熟悉HBase，Spark，Flume／Sqoop，Hive等相关技术；3、熟悉主流分布式处理框架，如spark,hadoop。4、具备大型数据仓库架构设计、模型设计和性能调优等相关经验；5、熟悉掌握Linux／Shell命令和相关工具；6、优秀的团队合作与沟通能力；优先条件：1、具有银行、互联网金融类项目经验者优先；2、具有大数据Hadoop的实际项目交付经验优先；3、有搜索及推荐系统实现经验者优先"/>
    <s v="上海浦东新区来安路500号兴业银行"/>
    <s v="20-99人"/>
    <s v="民营"/>
    <s v="计算机软件"/>
    <n v="10001"/>
    <n v="15000"/>
    <n v="4"/>
    <n v="4"/>
    <n v="1"/>
    <n v="2"/>
    <n v="0"/>
    <n v="0"/>
    <n v="12500.5"/>
    <x v="0"/>
  </r>
  <r>
    <n v="1"/>
    <s v="区域市场企划岗-数据分析方向（上海）(职位编号：Citicbank003896)"/>
    <s v="年底双薪"/>
    <s v="职位月薪"/>
    <s v="面议"/>
    <d v="2018-03-19T10:43:08"/>
    <m/>
    <s v="1-3年"/>
    <s v="本科"/>
    <s v="1人"/>
    <s v="岗位职责:职责一：市场关键指标管控效果跟踪及汇报协助跟踪卡中心整体市场政策及属地市场策略的实施情况，协助监督分中心后续的实施效果，并及时向卡中心汇报。职责二：制定目标客户策略。负责结合卡中心目标客户策略和区域市场经营情况，制定目标客户落地策略和持续开展客群研究，指引销售开展精准获客。职责三：制定属地市场策略。（1）在卡中心市场风险政策指引下，按照卡中心整体战略目标，协助制定和管理属地市场策略，并协助组织推动策略在分中心的有效实施。（2）负责结合卡中心市场策略，基于目标客户制定商户策略，并基于商户体系制定营销策略。（3）定期协助向卡中心市场部、片区总监、分中心报告属地市场经营状况。职责四：属地市场研究分析。负责持续开展同业市场工作分析，对区域市场活动进行活动效果评估。职责五：属地资源统筹。负责统筹区域市场渠道、费用、系统，实现区域市场效能最大化。职责六：完成上级交办的其他工作。【工作地点】：上海市黄浦区西藏南路518号2楼至3楼任职资格:1.全日制本科或以上，数理统计及金融财务、IT专业者优先。2.至少有1年金融行业工作经验优先。3.具备良好的数据分析能力及公文写作能力。4.熟知信用卡业务5.熟练OFFICE办公软件。"/>
    <s v="上海市黄浦区西藏南路518号2楼至3楼"/>
    <s v="1000-9999人"/>
    <s v="国企"/>
    <s v="银行"/>
    <m/>
    <m/>
    <n v="3"/>
    <n v="4"/>
    <n v="1"/>
    <n v="5"/>
    <n v="6"/>
    <n v="0"/>
    <n v="0"/>
    <x v="0"/>
  </r>
  <r>
    <n v="1"/>
    <s v="数据专员"/>
    <s v="五险一金"/>
    <s v="职位月薪"/>
    <s v="4001-6000元/月"/>
    <d v="2018-03-13T15:53:13"/>
    <m/>
    <s v="不限"/>
    <s v="大专"/>
    <s v="1人"/>
    <s v="岗位主要职责：1、负责对营销部门考核指标进行统计，找出异常点和问题点。2、负责对营销部门电话录音进行检查和数据录入。3、负责对营销部门每天电话量的统计及检查。4、完成上级领导安排的其他工作任职要求：1、大专及以上学历，从事过数据统计工作者优先；熟练掌握办公软件，特别是Excel的操作；"/>
    <s v="上海市浦东新区康桥路1157号Sohopark12栋2楼156-158号                                                        查看职位地图"/>
    <s v="100-499人"/>
    <s v="民营"/>
    <s v="房地产/建筑/建材/工程"/>
    <n v="4001"/>
    <n v="6000"/>
    <n v="1"/>
    <n v="3"/>
    <n v="1"/>
    <n v="3"/>
    <n v="0"/>
    <n v="0"/>
    <n v="5000.5"/>
    <x v="0"/>
  </r>
  <r>
    <n v="1"/>
    <s v="数据分析师（坐标11号线南翔站）(职位编号：8)"/>
    <s v="每年多次调薪"/>
    <s v="职位月薪"/>
    <s v="6001-8000元/月"/>
    <d v="2018-03-16T09:27:32"/>
    <m/>
    <s v="1-3年"/>
    <s v="本科"/>
    <s v="1人"/>
    <s v="岗位职责：1、整合和分析网络营销数据，并用于指导网络营销；2、负责网络媒介投放监控、市场推广跟踪、广告效果评估等分析工作，制作阶段性报告；3、互联网大数据分析（了解金融、消费品等行业网络营销行业趋势，消费需求挖掘，网民行为洞察，进行大数据分析和挖掘） ；4、紧密跟踪互联网与移动互联网的发展现状与趋势，为公司在移动互联网背景下开展营销创新提供建议。任职要求：1、本科及以上学历，应用数学、统计学或相关专业优先，有互联网行业数据分析经验优先；2、对网络营销有浓厚的兴趣并有一定见解，有互联网行业经验，以网络营销或互联网分析相关经验者尤佳；3、熟悉各类数据分析方法，例如：回归、聚类、等等， 熟练使用各类数据分析工具（Excel、Acess等）；4、出色的逻辑思维能力、学习能力和强烈的求知欲，并深刻理解互联网营销数据含义；5、优秀的团队合作精神，优秀的执行能力、沟通协调能力，强烈的责任心和正直严谨的工作态度。"/>
    <s v="上海市嘉定区众仁路399号A栋11楼"/>
    <s v="100-499人"/>
    <s v="民营"/>
    <s v="教育/培训/院校"/>
    <n v="6001"/>
    <n v="8000"/>
    <n v="3"/>
    <n v="4"/>
    <n v="1"/>
    <n v="3"/>
    <n v="0"/>
    <n v="0"/>
    <n v="7000.5"/>
    <x v="0"/>
  </r>
  <r>
    <n v="1"/>
    <s v="数据分析工程师"/>
    <s v="五险一金"/>
    <s v="职位月薪"/>
    <s v="4500-6500元/月"/>
    <d v="2018-03-21T09:15:18"/>
    <m/>
    <s v="1-3年"/>
    <s v="本科"/>
    <s v="1人"/>
    <s v="岗位职责1、负责数据报表的制作，做好预警通知和报表可视化。?2、计算业绩考核，对数据进行稽核，提升数据的准确性。?3、积极发现业务中的亮点和问题，撰写相关数据分析报告。?4、完善数据指标体系，提高数据产出效率。?5、认真执行领导交办的其他任务。任职要求1、熟练使用Excel分析处理大量复杂数据。?2、具备编写SQL查询数据库的实际应用能力。?3、熟练使用Python语言中Pandas数据分析包。?4、熟悉常用的数据分析方法。?5、制作专业数据分析报告的能力。"/>
    <s v="上海市闵行区宜山路1698号兴迪商务大厦1501室"/>
    <s v="1000-9999人"/>
    <s v="民营"/>
    <s v="互联网/电子商务"/>
    <n v="4500"/>
    <n v="6500"/>
    <n v="3"/>
    <n v="4"/>
    <n v="1"/>
    <n v="5"/>
    <n v="0"/>
    <n v="0"/>
    <n v="5500"/>
    <x v="0"/>
  </r>
  <r>
    <n v="1"/>
    <s v="数据分析工程师"/>
    <s v="五险一金"/>
    <s v="职位月薪"/>
    <s v="10001-15000元/月"/>
    <d v="2018-03-21T09:25:55"/>
    <m/>
    <s v="不限"/>
    <s v="不限"/>
    <s v="1人"/>
    <s v="工作职责：1、负责业务数据统计分析挖掘、发现问题以提供策略建议，并配合策划并落实精准营销方案 2、理解业务的方向和战略，产出有效的数据模型，形成分析报告，提供数据支持3、规划数据分析应用项目，开展并推动项目应用和发展。4、负责与技术部的后台产品沟通优化和完善公司的数据分析体系。任职资格：1、 本科及以上学历，统计学、数学等相关专业，2年以上数据统计分析工作经验； 2、 熟练SPSS SAS等数据分析软件； 3、具备良好的商业直觉和数据敏感度，能够捕获数据价值；4、 责任心强、诚信敬业、善于沟通，具有良好的团队合作精神； 5、 具有较强的逻辑分析和判断能力。"/>
    <s v="上海市长宁区金钟路999号"/>
    <s v="10000人以上"/>
    <s v="上市公司"/>
    <s v="互联网/电子商务"/>
    <n v="10001"/>
    <n v="15000"/>
    <n v="1"/>
    <n v="2"/>
    <n v="1"/>
    <n v="6"/>
    <n v="2"/>
    <n v="0"/>
    <n v="12500.5"/>
    <x v="0"/>
  </r>
  <r>
    <n v="1"/>
    <s v="数据专员"/>
    <s v="五险一金"/>
    <s v="职位月薪"/>
    <s v="4000-7000元/月"/>
    <d v="2018-03-21T09:40:30"/>
    <m/>
    <s v="1-3年"/>
    <s v="大专"/>
    <s v="5人"/>
    <s v="工作职责：1、对数据进行严格的审核，确保数据的准确性和及时性。2、协助各管理团队编制相关数据报表。3、负责数据录入、整理、比对、分析、交付等执行任务。4、上级交办的其他工作，协助处理相关事务。任职资格：1、2年以有相关的数据处理经验，对数据敏感度较高，大专及以上学历，有过数据类工作经验者优先。2、能熟练使用财务软件和Word、Excel等办公软件。3、有较好的逻辑思维能力和沟通能力，认真、耐心、细心。4、对数据敏感，工作细致，责任感强，良好的沟通能力、团队精神。"/>
    <s v="周浦镇沈梅路123弄31号3楼                                                        查看职位地图"/>
    <s v="20-99人"/>
    <s v="股份制企业"/>
    <s v="其他"/>
    <n v="4000"/>
    <n v="7000"/>
    <n v="3"/>
    <n v="3"/>
    <n v="5"/>
    <n v="2"/>
    <n v="4"/>
    <n v="0"/>
    <n v="5500"/>
    <x v="0"/>
  </r>
  <r>
    <n v="1"/>
    <s v="闵行数据标注员/24每小时"/>
    <s v="无试用期"/>
    <s v="职位月薪"/>
    <s v="5000-6000元/月"/>
    <d v="2018-03-21T08:41:43"/>
    <m/>
    <s v="不限"/>
    <s v="大专"/>
    <s v="20人"/>
    <s v="24元/每小时+500绩效，综合5500以上。高薪聘请，高薪聘请，高薪聘请招聘数据标注员50名！【招聘要求】18-38岁 男女不限 大专及以上学历，熟悉办公软件。【工作内容】公司提供电脑，主要用些办公软件给图片，文档标注。【工资待遇】24元/每小时+500绩效，每天8-10小时，做六休一食宿自理。综合6000左右。【工资发放】每月20号发工资【上班&amp;面试地址】闵行区永平南路203弄 地铁5号线东川路3号口出坐公交江川3路 ?公交3站路即到【上班时间】早上10点至晚上7点，加班另计"/>
    <s v="闵行区永平南路203弄                                                        查看职位地图"/>
    <s v="100-499人"/>
    <s v="民营"/>
    <s v="外包服务"/>
    <n v="5000"/>
    <n v="6000"/>
    <n v="1"/>
    <n v="3"/>
    <n v="20"/>
    <n v="3"/>
    <n v="0"/>
    <n v="0"/>
    <n v="5500"/>
    <x v="0"/>
  </r>
  <r>
    <n v="1"/>
    <s v="大数据开发工程师"/>
    <s v="14薪"/>
    <s v="职位月薪"/>
    <s v="15001-20000元/月"/>
    <d v="2018-03-21T09:07:43"/>
    <m/>
    <s v="1-3年"/>
    <s v="本科"/>
    <s v="1人"/>
    <s v="岗位职责：1. 负责大数据平台整体架构规划模型设计、研发、优化和落地；2. 负责大数据平台建设并实现对BI分析、数据产品开发，3. 承担数据抽取、清洗、转化等数据处理程序开发任职资格：1. 本科及以上学历，2年以上大数据系统架构经验，具备大型数据仓库架构设计、模型设计优化研发等能力；2. 深入理解常用的数据建模理论，可独立把控数据仓库各层级的设计；3. 熟悉数据仓库模型设计与ETL开发经验，带领团队完成业务数据ETL流程处理，并确保数据质量；4. 丰富的大数据系统使用和开发经验，包括但不限于Hadoop/Spark/Hive/Hbase等，并能设计相关数据模型；5. 有统计学数学知识，机器学习算法、数据分析和挖掘经验者优先。"/>
    <s v="上海市普陀区中山北路"/>
    <s v="100-499人"/>
    <s v="合资"/>
    <s v="互联网/电子商务"/>
    <n v="15001"/>
    <n v="20000"/>
    <n v="3"/>
    <n v="4"/>
    <n v="1"/>
    <n v="3"/>
    <n v="3"/>
    <n v="0"/>
    <n v="17500.5"/>
    <x v="0"/>
  </r>
  <r>
    <n v="1"/>
    <s v="数据挖掘工程师"/>
    <s v="五险一金"/>
    <s v="职位月薪"/>
    <s v="10001-15000元/月"/>
    <d v="2018-03-21T11:05:09"/>
    <m/>
    <s v="1-3年"/>
    <s v="本科"/>
    <s v="10人"/>
    <s v="岗位职责：1. 负责信贷产品的信用评分模型建设，通过大数据管理，建立信贷业务信用评分模型，客户资信模型等数据模型，用于信贷业务的发展；2. 信贷模型策略实施：通过模型的判断和计算，对用户行为作出准确的预判，应用于信贷业务的风险管理模块，包括但不限于额度、利率等策略；3. 项目管理：负责与产品、系统开发部门对接， 确保模型量化策略的准确实施，以及上线后的监控优化；4. 负责设计并完善模型监控报告体系；5. 第三方征信数据合作建模、价值评估等；6. 其他建模相关工作任职要求：1、本科及以上学历，数学、应用数学、金融数学、统计学、自动化、人工智能相关专业优先；2、有模型建设工作经验，了解建模背后原理，能创造性的通过建模解决业务问题；3、曾从事以下行业的数据建模工作者优先考虑：金融数学、金融建模、信贷业务建模、评分卡建模；4、对于互联网信贷量化风控与建模技术有专研者优先，熟练使用SAS者优先；5、有激情，有理想，工作责任心强，抗压能力强，有较好的创新精神。"/>
    <s v="浦东新区张江高科技园区居里路"/>
    <s v="10000人以上"/>
    <s v="民营"/>
    <s v="基金/证券/期货/投资"/>
    <n v="10001"/>
    <n v="15000"/>
    <n v="3"/>
    <n v="4"/>
    <n v="10"/>
    <n v="6"/>
    <n v="0"/>
    <n v="1"/>
    <n v="12500.5"/>
    <x v="2"/>
  </r>
  <r>
    <n v="1"/>
    <s v="数据分析师"/>
    <s v="创业公司"/>
    <s v="职位月薪"/>
    <s v="10000-15000元/月"/>
    <d v="2018-03-19T14:35:14"/>
    <m/>
    <s v="1-3年"/>
    <s v="本科"/>
    <s v="1人"/>
    <s v="岗位要求：1、理解数据资源特征，根据业务场景梳理数据分析模型；2、与相关部门密切沟通，负责所需数据的提取、查询、处理、分析等；3、多个数据分析项目经验，有担任项目经理经验者优先；4、熟悉银行相关业务者优先；基础要求：1、30岁以内，金融学、统计学、数学、信息管理等专业本科及以上学历，优秀硕士应届毕业生亦可；2、2年以上数据分析经验，具有出色的分析判断能力；3、熟练使用OFFICE软件，至少精通1种分析工具软件，如SPSS、SAS等，有过R或者Python经验者优先；4、严谨踏实，工作责任心强，有团队合作精神。?工作地点：上海市浦东新区张江镇盛荣路88弄盛大天地源创谷1号楼6层605室"/>
    <s v="浦东新区盛荣路88弄1号楼6层605                                                        查看职位地图"/>
    <s v="20-99人"/>
    <s v="民营"/>
    <s v="专业服务/咨询(财会/法律/人力资源等)"/>
    <n v="10000"/>
    <n v="15000"/>
    <n v="3"/>
    <n v="4"/>
    <n v="1"/>
    <n v="2"/>
    <n v="0"/>
    <n v="0"/>
    <n v="12500"/>
    <x v="0"/>
  </r>
  <r>
    <n v="1"/>
    <s v="数据信息安全总监"/>
    <s v="五险一金"/>
    <s v="职位月薪"/>
    <s v="15000-25000元/月"/>
    <d v="2018-03-12T10:33:06"/>
    <m/>
    <s v="3-5年"/>
    <s v="本科"/>
    <s v="1人"/>
    <s v="岗位职责： 1、对既有业务流程和数据进行梳理、挖掘，搭建相关业务数据分析体系，确保业务稳定高效运行； 2、通过专题分析，对业务问题进行深入分析，为公司运营决策、产品方向等提供数据支持； 3、定期追踪业绩及其他关键业务指标情况，洞察到业务动作，提供决策基础； 4、沉淀分析思路与框架， 提炼数据产品需求，与相关团队（如技术开发团队） 协作并推动数据产品的落地； 5、与相关团队协作（如市场部、营销团队、广告部）进行数据建模工作，推动各部门的数据化运营。 任职要求：1.本科及以上学历，数学、统计学、经济学等相关专业； 2、具有各类数据挖掘建模经验，能够熟练使用SQL，R，Python , SAS/SPSS，Tableau，EXCEL，Google Analytics等数据分析工具； 3、有出色的数据处理、分析能力，对数据敏感，能够从日常数据中分析用户行为、深度挖掘用户需求并提出优化建议； 4、对数据有极强的敏感性，能够从调研数据和产品数据中提炼分析，挖掘产品体验存在的问题，为产品体验优化做引导； 5、有客户数据模型建立和运营经验、数据化运营经验、数据类产品类规划经验。"/>
    <s v="上海市长宁区金钟路968号凌空SOHO五号楼五层"/>
    <s v="100-499人"/>
    <s v="民营"/>
    <s v="广告/会展/公关"/>
    <n v="15000"/>
    <n v="25000"/>
    <n v="4"/>
    <n v="4"/>
    <n v="1"/>
    <n v="3"/>
    <n v="0"/>
    <n v="0"/>
    <n v="20000"/>
    <x v="0"/>
  </r>
  <r>
    <n v="1"/>
    <s v="数据分析工程师"/>
    <s v="五险一金"/>
    <s v="职位月薪"/>
    <s v="8000-15000元/月"/>
    <d v="2018-03-20T14:36:21"/>
    <m/>
    <s v="1-3年"/>
    <s v="本科"/>
    <s v="1人"/>
    <s v="岗位职责：1. 较强的业务理解能力2. 根据业务需要，跟踪大数据技术领域趋势并能结合实际业务应用；3. 负责数据分析与模型构建执行，探索与研究有效的数据模型；任职要求1.熟练掌握Hadoop，Yarn，Spark等技术并有2年以上的开发经验2.具备大数据的处理能力，掌握hive、SQL等相关数据提取工具，熟练操作excel、SAS/SPSS、PPT等工具；3.良好的数据敏感度,能从海量数据提炼核心结果；有丰富的数据分析、挖掘、清洗和建模的经验；4.具备良好的抗压能力、沟通能力、逻辑思维能力，有独立开展分析研究项目经验；"/>
    <s v="中国上海控江路1555号上海信息技术大厦12楼                                                        查看职位地图"/>
    <s v="100-499人"/>
    <s v="股份制企业"/>
    <s v="计算机软件"/>
    <n v="8000"/>
    <n v="15000"/>
    <n v="3"/>
    <n v="4"/>
    <n v="1"/>
    <n v="3"/>
    <n v="4"/>
    <n v="0"/>
    <n v="11500"/>
    <x v="0"/>
  </r>
  <r>
    <n v="1"/>
    <s v="数据分析师 包食宿171207"/>
    <s v="五险一金"/>
    <s v="职位月薪"/>
    <s v="6001-8000元/月"/>
    <d v="2018-03-21T11:03:49"/>
    <m/>
    <s v="不限"/>
    <s v="不限"/>
    <s v="20人"/>
    <s v="工作职责：   1、 梳理用户服务部数据分析需求，规划报表需求，实现日常数据可视化；   2、 负责WEB 端以及APP端的产品业务分析、用户行为分析、用户画像分析，通过分析挖掘业务，能够给产品端、业务端提供合理化的建议；   3、 与多部门（包括业务部门、和大数据研发部等）密切沟通，负责所需数据的提取、查询、处理、分析等工作，以解决用户服务部的数据问题与需求；   4、 监控用户服务部日常运营及业务指标，及时对异常情况进行预警；   5、 及时完成领导交办的其他任务。      任职要求   1、本科及以上学历，计算机、经济、统计、软件工程、信息管理等相关专业；   2、具备优秀的职业素养和职业道德，热爱本行业，工作责任心强，有敬业精神，具备良好的团队合作精神；   3、较强的学习接收能力，能快速熟练的掌握公司软件产品的各种功能；   4、具有一定的分析问题和解决问题能力，能结合公司产品特点设计简单高效的解决方案。      公司福利：      1、五险一金、补充医疗保险   2、交通补贴、通讯补贴、餐饮补贴、生日补贴   3、年终奖、绩效奖金   4、员工聚餐、年度体检、旅游活动等   5、完善的假期组合：除了法定带薪年假外，根据工作年限我们还提供额外带薪假期   6、公司免费提供员工公寓"/>
    <s v="上海市徐汇区漕支东路95号                                                        查看职位地图"/>
    <s v="100-499人"/>
    <s v="民营"/>
    <s v="大型设备/机电设备/重工业"/>
    <n v="6001"/>
    <n v="8000"/>
    <n v="1"/>
    <n v="2"/>
    <n v="20"/>
    <n v="3"/>
    <n v="0"/>
    <n v="0"/>
    <n v="7000.5"/>
    <x v="0"/>
  </r>
  <r>
    <n v="1"/>
    <s v="数据分析岗"/>
    <m/>
    <s v="职位月薪"/>
    <s v="面议"/>
    <d v="2018-03-21T09:35:06"/>
    <m/>
    <s v="不限"/>
    <s v="本科"/>
    <s v="2人"/>
    <s v="岗位职责：为现场销售团队提供全方位的数据报表支持及时有效的对现场一场指标进行分析，发觉各项问题原因，为令大宋的决策提供依据通过数据研究，找出最优参数范围，为现场觉得提供依据定期制定销售计划和人力计划即使有效的测算业务系数负责执行和落实上级安排的其他工作任职要求：本科（含）以上学历。口齿清晰，普通话标准。个性开朗、亲切随和、有耐心。头脑灵活，思维敏捷，喜欢创新，善于接受新事物。具有较强的事业心、上进心，勇于挑战高薪。熟练运用EXCEL、PPT、WORD等办公软件。工作细致认真，责任心强，对数据敏感且有良好的业务感觉，能承受较高强度的工作。工作时间：09：00---18：00"/>
    <s v="浦东新区新金桥路1888号"/>
    <s v="10000人以上"/>
    <s v="上市公司"/>
    <s v="基金/证券/期货/投资"/>
    <m/>
    <m/>
    <n v="1"/>
    <n v="4"/>
    <n v="2"/>
    <n v="6"/>
    <n v="2"/>
    <n v="1"/>
    <n v="0"/>
    <x v="0"/>
  </r>
  <r>
    <n v="1"/>
    <s v="电商数据分析高级主任(001752)(职位编号：Jahwa001752)"/>
    <m/>
    <s v="职位月薪"/>
    <s v="10000-20000元/月"/>
    <s v="0002-01-01 00:00:00"/>
    <m/>
    <s v="3-5年"/>
    <s v="本科"/>
    <s v="1人"/>
    <s v="岗位职责:1. 负责电商平台数据项目合作，线上线下数据整合及活动应用分析；2. 提供季度、月度的数据报告整理分享，包括全品牌会员基本信息、会员消费行为、产品信息、竞品及行业动态；3.品牌及渠道重大活动的数据研究及跟进。任职资格:1. 3年以上相关工作经验，有电商数据分析工作经验优先；2. 对数据敏感，具备优秀的数据分析及报表呈现能力；3.积极主动，认真负责，具有前瞻性思维和独立思考的能力。"/>
    <s v="上海市杨浦区江湾城路99号尚浦领世5号楼"/>
    <s v="1000-9999人"/>
    <s v="股份制企业"/>
    <s v="快速消费品（食品/饮料/烟酒/日化）"/>
    <n v="10000"/>
    <n v="20000"/>
    <n v="4"/>
    <n v="4"/>
    <n v="1"/>
    <n v="5"/>
    <n v="4"/>
    <n v="0"/>
    <n v="15000"/>
    <x v="0"/>
  </r>
  <r>
    <n v="1"/>
    <s v="风险数据挖掘岗(职位编号：cmb001763)"/>
    <m/>
    <s v="职位月薪"/>
    <s v="面议"/>
    <d v="2018-03-19T09:30:00"/>
    <m/>
    <s v="3-5年"/>
    <s v="本科"/>
    <s v="3人"/>
    <s v="岗位职责:1.负责反欺诈风险模型建设所需数据收集、清洗及模型数据预处理；2.负责反欺诈风险模型构建的变量设计、变量计算及模型建设；3.负责反欺诈风险模型上线部署及效果监测。 任职资格:1.品行端正，具有全日制大学本科以上学历，统计学、数学、计算机等相关专业；2.具备3年以上大数据处理、建模经验，具备反欺诈领域数据挖掘经验优先；3.熟练掌握数据挖掘工具，对移动互联网业务及交易风险有一定了解；4.对数据敏感，具备良好的逻辑思维能力；5.具备高度的责任心及较强的执行能力，能够专注到数据处理的细节中不断打磨模型效果；6.能熟练使用数据处理挖掘工具，SQL\R\PYHTON\HIVE\SPARK\JAVA等。"/>
    <s v="深圳"/>
    <s v="10000人以上"/>
    <s v="国企"/>
    <s v="银行"/>
    <m/>
    <m/>
    <n v="4"/>
    <n v="4"/>
    <n v="3"/>
    <n v="6"/>
    <n v="6"/>
    <n v="0"/>
    <n v="0"/>
    <x v="2"/>
  </r>
  <r>
    <n v="1"/>
    <s v="风控数据分析师J11839"/>
    <s v="健身俱乐部"/>
    <s v="职位月薪"/>
    <s v="10001-15000元/月"/>
    <s v="0002-01-01 00:00:00"/>
    <m/>
    <s v="不限"/>
    <s v="不限"/>
    <s v="999人"/>
    <s v="岗位职责：1. 负责外部数据的测试及数据策略分析，包括业务数据的提取、处理、分析，撰写分析报告等；2. 对于部门内需求提供数据支持，对于风险规则配置提供建议；3. 根据对业务的深度理解，对数据进行深入挖掘；4. 对数据策略及数据项目的实施进行跟踪和管理；5. 完成领导交办的其他工作；6. 工作地点上海。任职要求：1、统招本科及以上学历，数学、统计学、数量经济学、运筹学、计算机等相关专业；2、熟练使用SAS、Python至少一种，使用时间至少一年以上；3、熟练使用SQL语言及Excel；4、1年以上风险数据分析经验，有互联网金融、汽车金融、银行、小贷等金融机构或公司数据分析经验优先；5、对个人信用风险有较深入的理解，有信贷风险规则设计或信用评分经验优先。6. 优秀的分析能力、学习能力、逻辑思维、沟通能力及书面表达能力。"/>
    <s v="上海市浦东新区杨高南路799号陆家嘴世纪金融广场 3号楼12F"/>
    <s v="1000-9999人"/>
    <s v="上市公司"/>
    <s v="互联网/电子商务"/>
    <n v="10001"/>
    <n v="15000"/>
    <n v="1"/>
    <n v="2"/>
    <n v="999"/>
    <n v="5"/>
    <n v="2"/>
    <n v="0"/>
    <n v="12500.5"/>
    <x v="1"/>
  </r>
  <r>
    <n v="1"/>
    <s v="商旅-数据分析主管"/>
    <s v="五险一金"/>
    <s v="职位月薪"/>
    <s v="10001-15000元/月"/>
    <d v="2018-03-21T09:25:55"/>
    <m/>
    <s v="不限"/>
    <s v="不限"/>
    <s v="1人"/>
    <s v="工作职责：1、与各部门保持沟通，确保数据信息的准确性2、对数据进行筛选和整理，提高项目数据分析效率3、能从事内部管理所需报表的制作及分析4、能进行数据分析挖掘工作5、完成专项命题的分析研究工作，并提交工作报告6、对部门决策提供数据支持任职资格：1、本科及以上学历，数理统计等相关专业2、有较强数据处理及分析能力，对数字敏感3、思维敏捷，有较强的逻辑分析能力，善于发现和思考问题4、熟练使用常用数据软件SQL、Excel、SPSS、SAS5、具有良好的学习能力、理解能力，能承担一定的工作压力6、具有较强的沟通、协调应变能力"/>
    <s v="上海市长宁区金钟路999号"/>
    <s v="10000人以上"/>
    <s v="上市公司"/>
    <s v="互联网/电子商务"/>
    <n v="10001"/>
    <n v="15000"/>
    <n v="1"/>
    <n v="2"/>
    <n v="1"/>
    <n v="6"/>
    <n v="2"/>
    <n v="0"/>
    <n v="12500.5"/>
    <x v="0"/>
  </r>
  <r>
    <n v="1"/>
    <s v="数据分析师"/>
    <s v="五险一金"/>
    <s v="职位月薪"/>
    <s v="7000-10000元/月"/>
    <d v="2018-03-13T18:09:09"/>
    <m/>
    <s v="不限"/>
    <s v="不限"/>
    <s v="1人"/>
    <s v="岗位职责：1、负责日常业务报表的设计、报送；2、负责相关部门数据需求处理；3、不定期进行专题类数据分析，专题内容涵盖业务、推广等，为运营管理提供数据支持和合理化建议；4、撰写数据分析报告、协助报告宣讲，包括但不仅限于专题类、月报、年报等；5、协助财务完成内部业绩核算、活动成本等；6、其他各项数据分析工作。任职要求：1、计算机、数学、统计学相关专业本科及以上学历，1年左右工作经验，优秀应届毕业生也可考虑。2、了解Hadoop平台，精通hive、SQL，能写复杂的hql/sql，有一定的hql/sql性能调优经验；3、精通EXCEL、PPT等常用OFFICE软件，熟悉神策、友盟、GA等分析工具优先；4、对数据敏感，有较好的逻辑思维能力、沟通表达与文本交付能力；5、有用户分析、互联网行业数据分析相关经验优先。"/>
    <s v="公司总部地址:上海市普陀区金沙江路1518弄近铁城市广场4楼"/>
    <s v="10000人以上"/>
    <s v="外商独资"/>
    <s v="互联网/电子商务"/>
    <n v="7000"/>
    <n v="10000"/>
    <n v="1"/>
    <n v="2"/>
    <n v="1"/>
    <n v="6"/>
    <n v="7"/>
    <n v="0"/>
    <n v="8500"/>
    <x v="0"/>
  </r>
  <r>
    <n v="1"/>
    <s v="商品部数据分析专员"/>
    <s v="五险一金"/>
    <s v="职位月薪"/>
    <s v="4001-6000元/月"/>
    <d v="2018-03-21T10:54:18"/>
    <m/>
    <s v="1-3年"/>
    <s v="大专"/>
    <s v="1人"/>
    <s v="岗位职责：· 负责完成各类数据分析报告。· 负责销售报告统计(日报，周报，月报，季报，年报等）· 负责分析销售报告，为采购部同事提供各类数据。· 负责完成其它相关工作。要求：· 本科及以上学历,对零售业充满热情· 精通Excel·　较强的数据敏感度，逻辑分析能力· 有良好的团队合作及跨部门沟通能力，抗压能力强· 善于从数据中发现规律总结概括，严谨、细致，责任心强"/>
    <s v="上海市普陀区江宁路1158号友力国际大厦2102座"/>
    <s v="1000-9999人"/>
    <s v="外商独资"/>
    <s v="零售/批发"/>
    <n v="4001"/>
    <n v="6000"/>
    <n v="3"/>
    <n v="3"/>
    <n v="1"/>
    <n v="5"/>
    <n v="7"/>
    <n v="0"/>
    <n v="5000.5"/>
    <x v="0"/>
  </r>
  <r>
    <n v="1"/>
    <s v="数据分析主管（营运部）"/>
    <m/>
    <s v="职位月薪"/>
    <s v="5000-6000元/月"/>
    <d v="2018-03-21T10:54:18"/>
    <m/>
    <s v="不限"/>
    <s v="不限"/>
    <s v="1人"/>
    <s v="职责：1.托管门店信息和数据和报表的管理2.托管门店合同3.托管门店佣金和销售报表计算4.门店数据信息的整理和报表5.销售支持工作6.分配的其他任务要求技能：Excel精通学历背景：1.本科或专科计算机或财会背景2.1-2年的数据处理工作经验为佳3.能够独立积极的完成工作"/>
    <s v="上海市普陀区江宁路1158号友力国际大厦2102座"/>
    <s v="1000-9999人"/>
    <s v="外商独资"/>
    <s v="零售/批发"/>
    <n v="5000"/>
    <n v="6000"/>
    <n v="1"/>
    <n v="2"/>
    <n v="1"/>
    <n v="5"/>
    <n v="7"/>
    <n v="0"/>
    <n v="5500"/>
    <x v="0"/>
  </r>
  <r>
    <n v="1"/>
    <s v="数据分析专员（商品部）"/>
    <s v="五险一金"/>
    <s v="职位月薪"/>
    <s v="4001-6000元/月"/>
    <d v="2018-03-21T10:54:18"/>
    <m/>
    <s v="1-3年"/>
    <s v="大专"/>
    <s v="1人"/>
    <s v="岗位职责：-　采购部业务数据分析支持包括销售,库存,进货等-　负责数据库的维护和数据质量监控-　负责撰写每周销售报告要求：-　本科及以上学历,对零售业充满热情-　精通Excel-　较强的数据敏感度，逻辑分析能力-　有良好的团队合作及跨部门沟通能力，抗压能力强-　善于从数据中发现规律总结概括，严谨、细致，责任心强"/>
    <s v="上海市普陀区江宁路1158号友力国际大厦2102座"/>
    <s v="1000-9999人"/>
    <s v="外商独资"/>
    <s v="零售/批发"/>
    <n v="4001"/>
    <n v="6000"/>
    <n v="3"/>
    <n v="3"/>
    <n v="1"/>
    <n v="5"/>
    <n v="7"/>
    <n v="0"/>
    <n v="5000.5"/>
    <x v="0"/>
  </r>
  <r>
    <n v="1"/>
    <s v="上海市中心/大数据开发工程师"/>
    <s v="五险一金"/>
    <s v="职位月薪"/>
    <s v="18000-30000元/月"/>
    <d v="2018-03-21T09:18:15"/>
    <m/>
    <s v="3-5年"/>
    <s v="本科"/>
    <s v="1人"/>
    <s v="岗位职责要求：1.参与产品和项目研发工作，配合其他团队完成产品功能和界面开发；2.熟悉JVM内存模型与结构、监控调优，分析JVM相应日志信息，进行优化调优；3.熟悉搭建和调优大数据基础平台，包括Hadoop/HBase/Hive/Sqoop/Kafka/Flume/Spark/Storm等大数据组件的环境搭建；4.维护线上系统的稳定性、可靠性，通过分析现象快速定位问题，进而提出优化方案，改进要求；5.完成大数据开发经理安排的其他工作。工作经验要求：1.计算类相关专业，本科及以上学历；2.具备3年以上大数据处理相关工作经验；3.精通大数据处理技术（如 Hadoop,Storm,Spark等）；4.精通大数据平台上流处理中间件技术（Flume、Kafka、RocketMQ等）；5.熟悉 RDBMS（Oracle,MySQL,PostgreSQL）,NoSQL（HBase,Redis）等主流数据库,精通 Java编程；6.具有丰富的分布式运算相关开发经验，有Hadoop、Hive、Mapreduce、Storm、Spark、Sparkstreaming等相关开发经验。"/>
    <s v="上海市黄浦区河南南路16号中汇大厦 2 楼235室"/>
    <s v="20-99人"/>
    <s v="民营"/>
    <s v="IT服务(系统/数据/维护)"/>
    <n v="18000"/>
    <n v="30000"/>
    <n v="4"/>
    <n v="4"/>
    <n v="1"/>
    <n v="2"/>
    <n v="0"/>
    <n v="0"/>
    <n v="24000"/>
    <x v="0"/>
  </r>
  <r>
    <n v="1"/>
    <s v="数据专员"/>
    <s v="五险一金"/>
    <s v="职位月薪"/>
    <s v="4001-6000元/月"/>
    <d v="2018-03-20T14:50:47"/>
    <m/>
    <s v="不限"/>
    <s v="不限"/>
    <s v="1人"/>
    <s v="岗位职责：1. 日常数据核对2. 报表数据统计汇总3. 根据对数据的分析，指导产品、运营优化4. 根据销售数据分析和效果评估和总结活动执行情况5. 协助上级完成部门内部日常事务工作，积极完成上级交办的临时事务任职资格：1.统计数据相关专业优先2.有良好的逻辑思维、沟通协调能力3.工作耐心、仔细、善于沟通　，表达能力较强，有很强的团队合作意识4.熟练掌握Office，Excel及常用函数使用"/>
    <s v="黄浦区外滩SOHO大厦A座8层"/>
    <s v="1000-9999人"/>
    <s v="民营"/>
    <s v="基金/证券/期货/投资"/>
    <n v="4001"/>
    <n v="6000"/>
    <n v="1"/>
    <n v="2"/>
    <n v="1"/>
    <n v="5"/>
    <n v="0"/>
    <n v="1"/>
    <n v="5000.5"/>
    <x v="0"/>
  </r>
  <r>
    <n v="1"/>
    <s v="数据通信工程师/理工科生优先(职位编号：5)"/>
    <s v="五险一金"/>
    <s v="职位月薪"/>
    <s v="6001-8000元/月"/>
    <d v="2018-03-21T10:52:31"/>
    <m/>
    <s v="不限"/>
    <s v="大专"/>
    <s v="5人"/>
    <s v="任职要求：1、大专及以上学历，通信、计算机、电子等相关专业2、有无经验均可，自我约束能力强，接受应届生；3、工作责任感强，有较好的钻研精神和团队合作意识。工作待遇：1、绩效+奖金+年终奖+五险一金+各类补贴（节假日、生日补贴等）；2、公司每一年调薪1-2次，根据员工工作表现及公司发展情况，调整幅度不等；3、工作时间：周一至周五9：00—18：00，周末双休+国家法定休假日；4、公司正处于高速发展中，晋升空间广阔；5、办公环境优美，人际关系轻松、和谐；6、丰富的团队活动：国内外旅游奖励、各种单项奖以及旅游奖励、不定期举行户外旅游活动：漂流、拓展、爬山、温泉、聚餐、K歌等；7、工作满一年员工享有公司规定7~15天年休假；员工享受带薪假同时享受在岗基本福利待遇。"/>
    <s v="上海徐汇漕河泾虹梅路2007号1号楼9楼"/>
    <s v="100-499人"/>
    <s v="民营"/>
    <s v="计算机软件"/>
    <n v="6001"/>
    <n v="8000"/>
    <n v="1"/>
    <n v="3"/>
    <n v="5"/>
    <n v="3"/>
    <n v="0"/>
    <n v="0"/>
    <n v="7000.5"/>
    <x v="0"/>
  </r>
  <r>
    <n v="1"/>
    <s v="客服专员兼数据分析员"/>
    <s v="五险一金"/>
    <s v="职位月薪"/>
    <s v="7000-10000元/月"/>
    <d v="2018-03-20T08:59:14"/>
    <m/>
    <s v="不限"/>
    <s v="本科"/>
    <s v="1人"/>
    <s v="岗位职责：1、负责400电话坐席，接听客户来电；2、负责客户关系维护；3、负责客户的对接及运营问题、需求对接及问题跟踪；4、研究跨境电子商务进出口政策变动；5、跨境进出口市场环境及发展趋势研究；5、上海口岸跨境进出口数据统计、分析，提供相应数据支持；6、其他口岸跨境进出口数据搜集、统计、分析，提供数据支持；7、及时向公司领导上报信息数据，做好相关记录。任职要求：1、善于与人沟通、合作，有良好的服务意识；2、本科以上学历，国际贸易，客户服务，数据分析工作经验者优先；3、熟练使用PPT、EXCEL，会使用SPSS等其他数据分析软件；4、思维灵活，思路清晰，具有较强的学习与探索能力和逻辑思维能力；5、有良好的合作精神和沟通能力。"/>
    <s v="上海市浦东新区张江镇博霞路185号5F"/>
    <s v="20-99人"/>
    <s v="国企"/>
    <s v="互联网/电子商务"/>
    <n v="7000"/>
    <n v="10000"/>
    <n v="1"/>
    <n v="4"/>
    <n v="1"/>
    <n v="2"/>
    <n v="6"/>
    <n v="0"/>
    <n v="8500"/>
    <x v="0"/>
  </r>
  <r>
    <n v="1"/>
    <s v="数据分析师"/>
    <s v="五险一金"/>
    <s v="职位月薪"/>
    <s v="6001-8000元/月"/>
    <d v="2018-03-04T15:16:29"/>
    <m/>
    <s v="1-3年"/>
    <s v="本科"/>
    <s v="1人"/>
    <s v="岗位职责：1、构建并完善行业数据信息的框架，建立行业数据库，跟踪预测行业发展态势，撰写专题和研究报告；2、建立与完善数据分析体系，制定数据统计规范，并实施落实；3、负责行业、公司内部数据的分析工作，挖掘数据分析需求，制定并实施分析方案，根据数据分析结果为企业的战略发展提供策略建议；4、发现并指出数据异常情况，提出预警和建议，为公司领导及时决策提供保障和参考；5、梳理全国的政府事务统计；6、完成部门交办的其他工作事宜。任职要求：1、本科及以上学历，数学、统计学、金融、经济学等相关专业优先考虑；2、熟练运用办公软件，具备一定理论分析、实证研究、数据分析研究能力，熟练掌握EXCEL、统计分析工具，至少熟练掌握和运用一种统计软件（sas、spss、r等）；3、具有良好的书面表达和口头沟通能力，能够熟练撰写理论及实证研究分析报告；4、具有较强的逻辑能力，工作严谨、责任心强、能承受工作压力。"/>
    <s v="闵行区浦江科技广场9楼7层"/>
    <s v="500-999人"/>
    <s v="民营"/>
    <s v="基金/证券/期货/投资"/>
    <n v="6001"/>
    <n v="8000"/>
    <n v="3"/>
    <n v="4"/>
    <n v="1"/>
    <n v="4"/>
    <n v="0"/>
    <n v="1"/>
    <n v="7000.5"/>
    <x v="0"/>
  </r>
  <r>
    <n v="1"/>
    <s v="数据分析员"/>
    <s v="五险一金"/>
    <s v="职位月薪"/>
    <s v="6001-8000元/月"/>
    <d v="2018-03-21T10:50:48"/>
    <m/>
    <s v="1-3年"/>
    <s v="本科"/>
    <s v="1人"/>
    <s v="岗位职责：1、负责日常销售数据的统计分析；2、进行数据需求支持，开展数据分析工作，基于数据分析成果，为部门提供策略分析和业务优化建议，持续改进运营效果；3、根据店铺运营数据需求，包括品牌、商品、运营、用户研究等各维度需求，提交数据需求并参与数据分析、数据挖掘工作；4、负责各类销售指标的月度、季度、年度统计报表和报告的制作、编写，并随时汇报销售动态；5、完成上级安排的其他工作。任职资格：1、本科以上学历，统计学专业或理工科专业学历的优先考虑；2、2年以上数据统计类相关工作经验，服装以及电子商务行业相关者优先考虑；3、熟悉常见的统计原理及方法，会数据分析软件；4、具备极强的责任心，对数字方面嗅觉灵敏，喜欢数据类分析，善于从数据中发现问题，解决问题，同时具备优秀的沟通表达能力，团队协作能力。福利待遇：包食宿：公司包一日三餐并提供良好的住宿环境；加薪待遇：公司根据个人表现评定绩效，提供加薪调整机会；人性化管理：人性化管理和企业文化，更重视人才的培养；良好的办公环境：公司提供优美办公环境给您，在安静舒适的办公区域工作；员工活动：丰富多彩的娱乐活动，让您在业余时间得到放松和快乐；班车接送：固定地铁站口有班车接送；"/>
    <s v="上海市宝山区共祥路439号精锐刚才加工办公4楼，花花公子                                                        查看职位地图"/>
    <s v="1000-9999人"/>
    <s v="民营"/>
    <s v="耐用消费品（服饰/纺织/皮革/家具/家电）"/>
    <n v="6001"/>
    <n v="8000"/>
    <n v="3"/>
    <n v="4"/>
    <n v="1"/>
    <n v="5"/>
    <n v="0"/>
    <n v="0"/>
    <n v="7000.5"/>
    <x v="0"/>
  </r>
  <r>
    <n v="1"/>
    <s v="数据分析经理"/>
    <s v="14薪"/>
    <s v="职位月薪"/>
    <s v="15001-20000元/月"/>
    <d v="2018-03-14T09:26:46"/>
    <m/>
    <s v="3-5年"/>
    <s v="大专"/>
    <s v="1人"/>
    <s v="工作内容：1、负责管理并挖掘相关数据，包括业务需求的收集、数据采集需求的编写、规划、推进；2、负责组织将公司的各项业务数据进行整理、优化，提高数据的使用率；3、负责理解业务需求，应用先进的统计建模、数据挖掘、机器学习方法建立数据模型解决实际问题，提升业务指标，优化客户体验；4、负责指标体系分析，组织并实施对业务进行有效的监控；5、负责组织跨部门的专项业务分析， 推动部门内部的日常运转，并提出合理化改进建议；6、负责根据公司战略调整、业务发展和变化，对运营数据进行挖掘和分析，对流程优化、产品改进等工作予以数据支持，实现数据可视化、智能化。7、负责以数据为依托与制定精细化运营方案，对相关工作进行数据分析和评估，提供数据支持和改善建议，提升效果。任职资格：1. 211/985全日制本科，统计学、数学、计算机等相关专业优先；有零售业/电子商务/销售型公司优先；2.熟练编写SQL，精通EXCEL，有多维数据模型设计、报告、图表；3. 思路清晰严谨，具备强烈的好奇心和良好的沟通学习能力，团队协作意识和责任感强；4、具备数据收集、甄别和分析能力，能够独立指定数据分析方案并产出报告；5、学习能力强，具备良好的数据敏感度，能够结合业务场景，敏锐的捕获数据价值和产品机会。"/>
    <s v="闵行区浦江科技广场9号楼7层"/>
    <s v="500-999人"/>
    <s v="民营"/>
    <s v="基金/证券/期货/投资"/>
    <n v="15001"/>
    <n v="20000"/>
    <n v="4"/>
    <n v="3"/>
    <n v="1"/>
    <n v="4"/>
    <n v="0"/>
    <n v="1"/>
    <n v="17500.5"/>
    <x v="0"/>
  </r>
  <r>
    <n v="1"/>
    <s v="数据技术员"/>
    <s v="五险一金"/>
    <s v="职位月薪"/>
    <s v="6001-8000元/月"/>
    <d v="2018-03-16T16:33:36"/>
    <m/>
    <s v="不限"/>
    <s v="大专"/>
    <s v="2人"/>
    <s v="【岗位职责】1、负责驻点员工信息的及时录入和跟进；?2、负责系统异常数据跟进和解决；3、负责月度工资数据整理统计工作；?4、配合相关部门提供数据报表；?5、完成公司及部门领导安排的其他工作。【职位要求】1、大专或以上学历，财务、统计、数学类专业优先；2、能适应相对单一、重复式的工作模式；3、具有对数据的敏感性；4、具有较强的自我管理和工作执行能力，良好的语言表达；5、熟悉Word、office等办公软件；6、积极乐观，责任心强，有工作激情及较强的服务意识，擅长沟通，抗压能力强，具有团队合作精神；7、能接受到出差安排。"/>
    <s v="上海市普陀区新村路423弄26号                                                        查看职位地图"/>
    <s v="1000-9999人"/>
    <s v="民营"/>
    <s v="跨领域经营"/>
    <n v="6001"/>
    <n v="8000"/>
    <n v="1"/>
    <n v="3"/>
    <n v="2"/>
    <n v="5"/>
    <n v="0"/>
    <n v="0"/>
    <n v="7000.5"/>
    <x v="0"/>
  </r>
  <r>
    <n v="1"/>
    <s v="初级大数据平台开发-大数据运营部"/>
    <s v="五险一金"/>
    <s v="职位月薪"/>
    <s v="10001-15000元/月"/>
    <d v="2018-03-21T08:35:41"/>
    <m/>
    <s v="1-3年"/>
    <s v="本科"/>
    <s v="1人"/>
    <s v="1）岗位要求1、熟练掌握java开发语言，熟悉多线程和线程调优，如懂scala开发更佳；2、熟悉Linux服务器环境、熟悉shell；3、熟悉分布式系统、集群管理、SOA架构等相关技术，熟悉hadoop on yarn集群部署和工作原理，熟练掌握MR开发，有大型集群开发运维经验更佳；4、熟悉以下技术中3种及以上者优先考虑：hive、hbase、impala、Nginx、zookeeper、redis、kafka、storm、spark、es、爬虫；5、具有良好的沟通能力和团队精神，具有良好的抗压能力。"/>
    <s v="上海市迎春路670号                                                        查看职位地图"/>
    <s v="20-99人"/>
    <s v="其它"/>
    <s v="IT服务(系统/数据/维护)"/>
    <n v="10001"/>
    <n v="15000"/>
    <n v="3"/>
    <n v="4"/>
    <n v="1"/>
    <n v="2"/>
    <n v="5"/>
    <n v="0"/>
    <n v="12500.5"/>
    <x v="0"/>
  </r>
  <r>
    <n v="1"/>
    <s v="大数据高级工程师"/>
    <s v="五险一金"/>
    <s v="职位月薪"/>
    <s v="10000-20000元/月"/>
    <d v="2018-03-21T10:11:11"/>
    <m/>
    <s v="3-5年"/>
    <s v="本科"/>
    <s v="1人"/>
    <s v="岗位职责：1、大数据平台构建与开发2、大数据平台的监控、维护及优化。任职要求：1、本科及以上学历，计算机相关专业；2、精通Hadoop相关技术，包括Mapreduce，Hive，Spark，Storm等；3、两年以上大数据项目经验；丰富的Python或Scala或JAVA语言开发经验，具有良好的代码风格；4、对大数据技术和开发有热情，工作认真负责，有较强的学习能力和团队合作意识5、数据敏感，逻辑清晰、严谨；有零售业知识经验优先。"/>
    <s v="上海市普陀区真北路988号"/>
    <s v="100-499人"/>
    <s v="民营"/>
    <s v="计算机软件"/>
    <n v="10000"/>
    <n v="20000"/>
    <n v="4"/>
    <n v="4"/>
    <n v="1"/>
    <n v="3"/>
    <n v="0"/>
    <n v="0"/>
    <n v="15000"/>
    <x v="0"/>
  </r>
  <r>
    <n v="1"/>
    <s v="数据开发工程师"/>
    <s v="年底双薪"/>
    <s v="职位月薪"/>
    <s v="20000-35000元/月"/>
    <d v="2018-03-21T10:30:20"/>
    <m/>
    <s v="1-3年"/>
    <s v="本科"/>
    <s v="1人"/>
    <s v="【岗位职责】1.负责数据体系搭建，负责数据仓库开发；2.负责大数据计算和存储，对接外部第三方数据源，进行整理和清洗；3.负责数据建模、机器学习相关工作；4.负责规则引擎相关开发；5.将数据细节以可视化向团队呈现。【任职要求】1、本科以上学历，两年以上python开发工作经验；2、对关系型和非关系型数据库有深入了解；3、有一年以上hadoop, spark, hive等大数据开发经验；4、对数据敏感度高，自我驱动能力强，学习能力强，熟练掌握各种数据结构，能够熟练运用各类算法解决问题；"/>
    <s v="上海市徐汇区虹漕路88号越虹广场B座309室                                                        查看职位地图"/>
    <s v="20-99人"/>
    <s v="合资"/>
    <s v="互联网/电子商务"/>
    <n v="20000"/>
    <n v="35000"/>
    <n v="3"/>
    <n v="4"/>
    <n v="1"/>
    <n v="2"/>
    <n v="3"/>
    <n v="0"/>
    <n v="27500"/>
    <x v="0"/>
  </r>
  <r>
    <n v="1"/>
    <s v="数据分析师(职位编号：Eifm000705)"/>
    <m/>
    <s v="职位月薪"/>
    <s v="10001-15000元/月"/>
    <d v="2018-03-19T10:37:16"/>
    <m/>
    <s v="1-3年"/>
    <s v="本科"/>
    <s v="1人"/>
    <s v="岗位职责:职责一：风控报表体系设计 数据分析报表的建立与优化周期性分析报表专项分析报表职责二： 外部产品接入测试及规则检视外部产品数据采集与测试外部数据风险分析职责三: 项目数据监测风险预警与政策分析贷后各指标的监测及预警职责四：完成上级领导安排的其他事务或临时性项目工作等1、结合上级领导安排的事情制定相关工作安排；2、及时完成并反馈结果。任职资格:1、数学、统计学等相关理工科本科及毕业2、有数据分析, 数据库管理、MIS报表搭建的相关经验"/>
    <s v="上海浦东新区"/>
    <s v="1000-9999人"/>
    <s v="民营"/>
    <s v="基金/证券/期货/投资"/>
    <n v="10001"/>
    <n v="15000"/>
    <n v="3"/>
    <n v="4"/>
    <n v="1"/>
    <n v="5"/>
    <n v="0"/>
    <n v="1"/>
    <n v="12500.5"/>
    <x v="0"/>
  </r>
  <r>
    <n v="1"/>
    <s v="实习数据分析助理"/>
    <m/>
    <s v="职位月薪"/>
    <s v="2001-4000元/月"/>
    <d v="2018-03-21T10:08:43"/>
    <m/>
    <s v="不限"/>
    <s v="不限"/>
    <s v="1人"/>
    <s v="岗位职责：协助上级进行数据整合筛选运用Excel，SPSS等软件进行初步数据分析上级交代的其他工作任职要求：大三学生，一周可工作4-5天熟练运用Excel，SPSS软件工作细致，逻辑思维能力强如果你对该职位感兴趣，请发送简历至szhong@bareinternational.com."/>
    <s v="鲁班路600号803室"/>
    <s v="20-99人"/>
    <s v="外商独资"/>
    <s v="专业服务/咨询(财会/法律/人力资源等)"/>
    <n v="2001"/>
    <n v="4000"/>
    <n v="1"/>
    <n v="2"/>
    <n v="1"/>
    <n v="2"/>
    <n v="7"/>
    <n v="0"/>
    <n v="3000.5"/>
    <x v="0"/>
  </r>
  <r>
    <n v="1"/>
    <s v="数据合作经理"/>
    <s v="五险一金"/>
    <s v="职位月薪"/>
    <s v="10000-20000元/月"/>
    <d v="2018-03-21T10:30:20"/>
    <m/>
    <s v="1-3年"/>
    <s v="本科"/>
    <s v="1人"/>
    <s v="【岗位职责】1、负责拓展和维护征信类、数据类供应商，进行接洽、谈判及后期维护工作；2、分析数据内/外部业务市场环境、了解行业动态与资讯；3、独立完成合作谈判，并维护合作关系；4、对整个商务合作的过程和结果负责，规划合作项目计划及进度执行。【任职要求】1、本科以上学历，金融、计算机等相关专业；2、一年以上数据合作或销售相关工作经验，熟悉金融、数据、征信行业，有成功合作经验；3、对互联网金融数据业务发展有深刻的理解和独到见解，具有广泛的行业人脉资源；4、有独立开发客户、运作项目的能力与经验；5、具备优秀的人际交往和社会活动能力，表达思路清晰，协调能力强；6、优秀的应届生亦可。【我们的团队】公司是一家垂直于航旅场景的金融科技公司，专注服务有旅行需求的人群，京东金融战略投资，目前已为各大航空公司及OTA平台提供信用支付解决方案。团队由来自渣打银行、阿里巴巴、拍拍贷、平安金融、连连支付、汇付天下、携程等行业精英组成，已与航班管家、中国东方航空、春秋航空、西部航空、吉祥航空、天津航空、首都航空、扬子江航空等达成合作，目前业务迅速扩张中。【更多福利】定期分享：组织行业或专业分享会，共同学习才能有进步个人发展：月度考核，定期激励，升值加薪在等着你【职业发展】入职培训+激励调薪+晋升机会，打破职场的天花板"/>
    <s v="上海市徐汇区虹漕路88号越虹广场B座309室                                                        查看职位地图"/>
    <s v="20-99人"/>
    <s v="合资"/>
    <s v="互联网/电子商务"/>
    <n v="10000"/>
    <n v="20000"/>
    <n v="3"/>
    <n v="4"/>
    <n v="1"/>
    <n v="2"/>
    <n v="3"/>
    <n v="0"/>
    <n v="15000"/>
    <x v="0"/>
  </r>
  <r>
    <n v="1"/>
    <s v="数据分析师（绩效奖金+周末双休）"/>
    <s v="五险一金"/>
    <s v="职位月薪"/>
    <s v="6000-10000元/月"/>
    <d v="2018-03-21T10:47:53"/>
    <m/>
    <s v="不限"/>
    <s v="本科"/>
    <s v="1人"/>
    <s v="·职位描述1、确定所属产品的关键运营指标，利用产品运营数据和产品反馈，分析并发现产品运营问题；2、根据所负责产品线的运营和分析结果，制定产品改进和运营计划，推动产品改进迭代项目实施，并对效果负责；3、对运营活动效果有预估思考，以不断提升运营策略，具备良好的用户感和数据敏感性；·职位要求1、统招本科及以上学历；2、对互联网和移动互联网产品运营有深刻理解，具有良好的逻辑思维和敏锐的洞察力；3、熟悉使用办公软件，具有快速学习能力，执行力强；4、沟通能力强，责任心强，有良好的团队协作精神；5、有互联网、猎头相关经验者优先考虑；"/>
    <s v="上海-徐汇区 吴中路39号新概念大厦1503"/>
    <s v="500-999人"/>
    <s v="民营"/>
    <s v="专业服务/咨询(财会/法律/人力资源等)"/>
    <n v="6000"/>
    <n v="10000"/>
    <n v="1"/>
    <n v="4"/>
    <n v="1"/>
    <n v="4"/>
    <n v="0"/>
    <n v="0"/>
    <n v="8000"/>
    <x v="0"/>
  </r>
  <r>
    <n v="1"/>
    <s v="数据分析专员"/>
    <s v="五险一金"/>
    <s v="职位月薪"/>
    <s v="6000-8000元/月"/>
    <d v="2018-03-19T17:55:09"/>
    <m/>
    <s v="1-3年"/>
    <s v="大专"/>
    <s v="1人"/>
    <s v="工作内容负责日常系统运营数据（日报、周报等）的分析及监测，能够及时发现异常及问题，并预警；深入了解业务逻辑，从整体角度建立数据支持方案，为相关团队日常运营及决策提供有效的数据支持；积极主动地理解业务、运营团队目标，通过应用分析方法和工具的灵活使用，提供风险预警或提出流程的建议方案等；完成领导交办的其他相关数据分析工作。岗位要求统计学、数学、计算机科学、数量经济或相关专业全日制本科及以上学历，有较强的数学功底和数据挖掘功底；对于数据分析工作有热情，逻辑性强，学习能力强，工作踏实，认真细致；具有独立撰写分析报告的能力，熟悉Word、Excel、Powerpoint等常用Office工作软件；具备数据分析、统计建模能力，熟悉 SPSS/SAS/R等工具和数据挖掘的常用算法，有数据分析、挖掘、清洗和建模的经验优先；良好的数据敏感度，能从海量数据提炼核心结果；有零售业、有互联网、电子商务、金融业等的大规模数据处理经验优工作地址上海市杨浦区大连路588号宝地广场B座"/>
    <s v="上海市杨浦区大连路588号宝地广场B座"/>
    <s v="1000-9999人"/>
    <s v="外商独资"/>
    <s v="教育/培训/院校"/>
    <n v="6000"/>
    <n v="8000"/>
    <n v="3"/>
    <n v="3"/>
    <n v="1"/>
    <n v="5"/>
    <n v="7"/>
    <n v="0"/>
    <n v="7000"/>
    <x v="0"/>
  </r>
  <r>
    <n v="1"/>
    <s v="数据分析师"/>
    <s v="五险一金"/>
    <s v="职位月薪"/>
    <s v="10001-15000元/月"/>
    <d v="2018-03-21T10:28:04"/>
    <m/>
    <s v="3-5年"/>
    <s v="本科"/>
    <s v="1人"/>
    <s v="岗位职责： 1、专项跟进，配合业务部门营销活动开展，运用 Excel 建立审核模型，审核活动方案，监控活动效果 2、制作经营报告，如经营月报，新行业报告，服务决策者了解公司业务动态 3、调研竞品信息，制作渗透率及竞品分析报告，服务决策者了解公司目前市场份额及竞品所占市场份额 4、建立监控报表，如补件周报，各金额区间过件情况周报，方便前端人员查看交易中的补件及降额情况 5、承接数据需求，运用 Mysql 数据库，查询获取业务信息，为决策提供支持 岗位要求：1、 计算机、统计学、数学、计量经济学、金融学等相关专业，本科及以上学历，1年以上数据分析相关工作经验。 2、统计基础知识扎实，对回归、聚类、判别等算法有一定经验；熟练掌握SQL，至少熟练掌握Python或R中的一种工具，有SAS或Hadoop或JAVA/JS经验者优先。 3、具备敏锐的洞察、分析能力，有严谨客观的分析态度和良好的沟通表达能力、具备时间管理能力。 4、具有海量数据挖掘、分析相关项目的工作经验者优先。 5、有银行、支付、互联网金融等相关行业背景优先。 6、良好的分析报告撰写能力，能制作数据分析报告；"/>
    <s v="龙漕路299号                                                        查看职位地图"/>
    <s v="100-499人"/>
    <s v="民营"/>
    <s v="互联网/电子商务"/>
    <n v="10001"/>
    <n v="15000"/>
    <n v="4"/>
    <n v="4"/>
    <n v="1"/>
    <n v="3"/>
    <n v="0"/>
    <n v="0"/>
    <n v="12500.5"/>
    <x v="0"/>
  </r>
  <r>
    <n v="1"/>
    <s v="数据分析师"/>
    <m/>
    <s v="职位月薪"/>
    <s v="15001-20000元/月"/>
    <d v="2018-03-13T18:09:09"/>
    <m/>
    <s v="不限"/>
    <s v="不限"/>
    <s v="2人"/>
    <s v="岗位职责：1、运营数据监控，通过对关键指标的监控，能够快速定位波动原因和待优化清单；为营运提供决策支持；2、餐厅经营状况诊断，针对餐厅运营环节进行全面问题诊断定位、并给出策略建议；工作交付结果：餐厅诊断报告；3、运营策略验证，针对运营重要策略项目的效果进行验证和新机会探索；工作交付结果：项目方案、结项报告；4、推动运营数据模型或报表的产品化、工具化；5、完成领导交代的其他工作；任职要求：1、学历：统招本科及以上学历；统计学、应用数据、计算机等相关专业优先；2、工具应用：熟练编写sql取数能力，精通EXCEL；熟悉R，Python，SPSS，Tableau的优先。3、分析方法：掌握常用数据分析方法，熟悉常用的算法模型，具备独立数据收集、甄别和分析能力，能够独立制定数据分析方案并产出完整分析报告；4、能力要求：具有较强的逻辑思维能力、归纳总结能力和沟通能力；学习能力强，具备良好的数据敏感度，能够结合业务场景，敏锐的捕获数据价值和产品机会；具备良好的团队协作能力和项目推进能力；5、工作经验：2年以上电子商务、O2O等互联网或零售行业的数据分析工作经验；"/>
    <s v="上海市普陀区金沙江路1518弄近铁城市广场4楼"/>
    <s v="10000人以上"/>
    <s v="外商独资"/>
    <s v="互联网/电子商务"/>
    <n v="15001"/>
    <n v="20000"/>
    <n v="1"/>
    <n v="2"/>
    <n v="2"/>
    <n v="6"/>
    <n v="7"/>
    <n v="0"/>
    <n v="17500.5"/>
    <x v="0"/>
  </r>
  <r>
    <n v="1"/>
    <s v="数据专员"/>
    <s v="五险一金"/>
    <s v="职位月薪"/>
    <s v="4001-6000元/月"/>
    <d v="2018-03-20T11:55:22"/>
    <m/>
    <s v="不限"/>
    <s v="不限"/>
    <s v="1人"/>
    <s v="工作内容负责日常系统运营数据（日报、周报等）的分析及监测，能够及时发现异常及问题，并预警；深入了解业务逻辑，从整体角度建立数据支持方案，为相关团队日常运营及决策提供有效的数据支持；积极主动地理解业务、运营团队目标，通过应用分析方法和工具的灵活使用，提供风险预警或提出流程的建议方案等； 完成领导交办的其他相关数据分析工作。岗位要求统计学、数学、计算机科学、数量经济或相关专业全日制本科及以上学历，有较强的数学功底和数据挖掘功底；对于数据分析工作有热情，逻辑性强，学习能力强，工作踏实，认真细致；具有独立撰写分析报告的能力，熟悉Word、Excel、Powerpoint等常用Office工作软件；具备数据分析、统计建模能力，熟悉 SPSS/SAS/R等工具和数据挖掘的常用算法，有数据分析、挖掘、清洗和建模的经验优先；良好的数据敏感度，能从海量数据提炼核心结果；有零售业、有互联网、电子商务、金融业等的大规模数据处理经验优"/>
    <s v="上海市杨浦区大连路588号宝地广场B座"/>
    <s v="1000-9999人"/>
    <s v="外商独资"/>
    <s v="教育/培训/院校"/>
    <n v="4001"/>
    <n v="6000"/>
    <n v="1"/>
    <n v="2"/>
    <n v="1"/>
    <n v="5"/>
    <n v="7"/>
    <n v="0"/>
    <n v="5000.5"/>
    <x v="0"/>
  </r>
  <r>
    <n v="1"/>
    <s v="数据分析工程师"/>
    <s v="五险一金"/>
    <s v="职位月薪"/>
    <s v="12500-20000元/月"/>
    <d v="2018-03-20T11:16:04"/>
    <m/>
    <s v="1-3年"/>
    <s v="硕士"/>
    <s v="2人"/>
    <s v="岗位描述：1.开展电动汽车数据研究，规划数据分析应用项目，开展并推动项目应用；2.配合部门的战略发展，对现有业务或新业务进行高质量的分析，支持管理决策；3.对业务数据进行深入分析和解读，准确定位业务问题和原因，向公司各管理层提供运营分析报告；4.基于海量数据，挖掘数据规律并建立分析模型；5.负责建立数据异常预警机制。任职要求：1.硕士及以上学历，1年以上数据分析工作经验，应用数学、统计学、营销、经济学等相关专业，具有大数据挖掘、AI等领域应用经验者优先；2.对数据具有高度的敏感度和警觉性，能够洞察数据异常的原因，并提出改进意见；3.较强的逻辑分析能力和文字表达能力，具备数据分析报告撰写能力；4.具有较强的工作主动性，工作认真、负责、细致、敬业，优异的沟通能力以及团队协作能力。"/>
    <s v="上海市嘉定区上海国际汽车城大厦                                                        查看职位地图"/>
    <s v="100-499人"/>
    <s v="国企"/>
    <s v="房地产/建筑/建材/工程"/>
    <n v="12500"/>
    <n v="20000"/>
    <n v="3"/>
    <n v="5"/>
    <n v="2"/>
    <n v="3"/>
    <n v="6"/>
    <n v="0"/>
    <n v="16250"/>
    <x v="0"/>
  </r>
  <r>
    <n v="1"/>
    <s v="仓库数据员"/>
    <s v="五险一金"/>
    <s v="职位月薪"/>
    <s v="4001-6000元/月"/>
    <d v="2018-03-21T08:33:16"/>
    <m/>
    <s v="1-3年"/>
    <s v="不限"/>
    <s v="1人"/>
    <s v="工作职责：1、负责货物入库数据的录入工作；2、负责缺货到货统计；3、基于数据，结合公司战略和对业务发展的深入理解，提供财务相关分析；4、协助仓库进行合理规划，整合配货流程，提高配货效率；5、协助仓库做好每月盘点；6、协助售后收货（对于需售后处理退回的产品进行正、疵分类并制表给客服部作相应处理）；7、根据ERP系统内已生成的订单进行配货及出库（上海仓库少量）；8、及时传达接受其他部门与仓库的信息，主动配合好其他部门与自己岗位有关的工作；9、积极完成上级交办的其他工作。任职要求：1、大专以上学历，有一年以上工作经验，工作认真负责，吃苦耐劳，有较强的抗压力；2、office操作流畅，熟悉excel操作录入；3、工作积极，主动性强；有较强的沟通能力；工作时间：做六休一"/>
    <s v="上海市闸北区永兴路258弄1号兴亚广场20F 2015室                                                        查看职位地图"/>
    <s v="20-99人"/>
    <s v="股份制企业"/>
    <s v="互联网/电子商务"/>
    <n v="4001"/>
    <n v="6000"/>
    <n v="3"/>
    <n v="2"/>
    <n v="1"/>
    <n v="2"/>
    <n v="4"/>
    <n v="0"/>
    <n v="5000.5"/>
    <x v="0"/>
  </r>
  <r>
    <n v="1"/>
    <s v="数据分析专员"/>
    <s v="创业公司"/>
    <s v="职位月薪"/>
    <s v="8001-10000元/月"/>
    <d v="2018-03-21T10:03:18"/>
    <m/>
    <s v="1-3年"/>
    <s v="本科"/>
    <s v="2人"/>
    <s v="【岗位职责】统计、分析销售等相关部门线下开发数据，发现并解决问题，提高资源开发率；跟踪APP线上用户使用数据，为产品优化提供数据支持；【任职要求】本科及以上学历要求，统计、金融、社会学相关专业优先1年以上数据分析经验，对金融行业运营了解优先掌握EXCEL函数，会通过宏提升制表效率，PPT制作可读性强。具备良好的数据分析思路（有实战经验优先），严谨细致有探究精神，踏实有良好的沟通推动能力。"/>
    <s v="上海市浦东新区东方路1267弄8号13号楼陆家嘴金融服务广场二期9-10层                                                        查看职位地图"/>
    <s v="100-499人"/>
    <s v="民营"/>
    <s v="基金/证券/期货/投资"/>
    <n v="8001"/>
    <n v="10000"/>
    <n v="3"/>
    <n v="4"/>
    <n v="2"/>
    <n v="3"/>
    <n v="0"/>
    <n v="1"/>
    <n v="9000.5"/>
    <x v="0"/>
  </r>
  <r>
    <n v="1"/>
    <s v="数据录入员"/>
    <s v="五险一金"/>
    <s v="职位月薪"/>
    <s v="4500-6000元/月"/>
    <d v="2018-03-21T10:54:18"/>
    <m/>
    <s v="不限"/>
    <s v="大专"/>
    <s v="1人"/>
    <s v="商品部数据录入文员岗位职责：·????? 维护并更新AS400(数据系统)内各类基础数据。·????? 为关联部门提供有效数据及简单的分析报告·????? 完成主管要求的其它相关工作。??要求：?·???????? 大专学历,对零售业充满热情·???????? 认真，细心，能独立完成工作·???????? 较强的数据敏感度，逻辑分析能力·???????? 有良好的团队合作及跨部门沟通能力"/>
    <s v="上海市普陀区江宁路1158号友力国际大厦2102座                                                        查看职位地图"/>
    <s v="1000-9999人"/>
    <s v="外商独资"/>
    <s v="零售/批发"/>
    <n v="4500"/>
    <n v="6000"/>
    <n v="1"/>
    <n v="3"/>
    <n v="1"/>
    <n v="5"/>
    <n v="7"/>
    <n v="0"/>
    <n v="5250"/>
    <x v="0"/>
  </r>
  <r>
    <n v="1"/>
    <s v="大数据研发工程师"/>
    <s v="五险一金"/>
    <s v="职位月薪"/>
    <s v="20001-30000元/月"/>
    <d v="2018-03-14T09:33:02"/>
    <m/>
    <s v="5-10年"/>
    <s v="本科"/>
    <s v="1人"/>
    <s v="岗位职责：1、 参与并负责大数据架构的搭建、开发和维护监控2、 熟悉统计分析/数学建模/数据挖掘等方法3、 提供有价值的商业数据、模型、算法支持4、 参与公司平台化产品的开发任职要求：1.本科及以上学历，计算机、统计、数据挖掘专等相关业，5年及以上的Java开发经验，2年以上大数据挖掘数据分析经验； 2.精通Hadoop、Spark等大数据生态系统和技术架构，有Map/Reduce开发运维经验，具有Storm、Spark、Hbase等大数据平台经验； 3.熟悉常用的数据库和SQL，逻辑性强，对数字敏感，思维缜密，具4.熟悉Linux的基本操作及应用部署，了解Shell命令 5.良好的沟通与团队合作能力"/>
    <s v="上海市黄浦区北京东路668号科技京城B区706室                                                        查看职位地图"/>
    <s v="500-999人"/>
    <s v="上市公司"/>
    <s v="计算机软件"/>
    <n v="20001"/>
    <n v="30000"/>
    <n v="5"/>
    <n v="4"/>
    <n v="1"/>
    <n v="4"/>
    <n v="2"/>
    <n v="0"/>
    <n v="25000.5"/>
    <x v="0"/>
  </r>
  <r>
    <n v="1"/>
    <s v="大数据开发技术经理"/>
    <s v="五险一金"/>
    <s v="职位月薪"/>
    <s v="30001-50000元/月"/>
    <d v="2018-03-21T10:02:05"/>
    <m/>
    <s v="5-10年"/>
    <s v="本科"/>
    <s v="1人"/>
    <s v="工作职责：1、负责企业大数据应用平台的设计、搭建和持续优化；2、指导开发工程师，为团队解决技术障碍；3、负责或参与技术团队的建设和管理；4、评审平台相关系统设计，并参与软件需求评审。任职资格：1、全日制大学本科及以上学历，计算机、数学或相关专业。3年以上开发经验，1年以上流式计算开发经验；2、精通Hadoop生态及高性能缓存相关的各种工具并有实战经验，包括但不限于 storm/kafka/redis/hadoop/hbase等；3、有优秀的业务理解能力，能理解清楚业务并进行合理的模块和架构设计；4、有过海量数据或高并发的大型项目架构设计经验；5、有带团队经验和能力，具有较强的沟通，表达能力；6、具有实时计算、复杂事件处理、图计算经验者优先；7、具备金融业务风控或者营销项目开发经验者优先。"/>
    <s v="上海浦东新区来安路686号                                                        查看职位地图"/>
    <s v="10000人以上"/>
    <s v="股份制企业"/>
    <s v="银行"/>
    <n v="30001"/>
    <n v="50000"/>
    <n v="5"/>
    <n v="4"/>
    <n v="1"/>
    <n v="6"/>
    <n v="4"/>
    <n v="0"/>
    <n v="40000.5"/>
    <x v="0"/>
  </r>
  <r>
    <n v="1"/>
    <s v="物联网大数据总监"/>
    <s v="五险一金"/>
    <s v="职位月薪"/>
    <s v="10001-15000元/月"/>
    <d v="2018-03-21T10:19:13"/>
    <m/>
    <s v="3-5年"/>
    <s v="大专"/>
    <s v="1人"/>
    <s v="1、负责公司物联网卡、物联网平台、方案解决等销售服务及市场拓展，发掘行业大客户及目标客户，并完成公司相应考核指标。2、针对具体目标客户，制定并实施有效的销售方案，执行、完成销售计划3、帮助客户分析其业务模式，深挖客户真实需求，向客户提供有效完整的解决方案与服务4、负责公司年度销售目标的实并进行销售渠道的开发、维护、更新及管理5、上级领导交办的其他工作 任职要求：1、本科及以上学历，计算机、通信、电子、信息管理等相关专业优先2、3年以上相关行业解决方案经验3、有软件定制化成功的大客户开发经验、丰富的客户开拓和市场开拓经验4、具备较强的书面/口头表达能力、谈判能力、沟通能力、公关能力、计划执行能力、客户服务能力5、对大数据技术、物联网、智慧交通、舆情等有一定的了解6、能独立承担项目售前的客户需求分析、系统解决方案设计、项目管理与跟进者优先"/>
    <s v="上海市静安区共和新路3088弄祥腾财富广场3号楼205室                                                        查看职位地图"/>
    <s v="20-99人"/>
    <s v="股份制企业"/>
    <s v="通信/电信运营、增值服务"/>
    <n v="10001"/>
    <n v="15000"/>
    <n v="4"/>
    <n v="3"/>
    <n v="1"/>
    <n v="2"/>
    <n v="4"/>
    <n v="0"/>
    <n v="12500.5"/>
    <x v="0"/>
  </r>
  <r>
    <n v="1"/>
    <s v="数据挖掘技术经理"/>
    <s v="五险一金"/>
    <s v="职位月薪"/>
    <s v="30001-50000元/月"/>
    <d v="2018-03-21T10:02:05"/>
    <m/>
    <s v="5-10年"/>
    <s v="本科"/>
    <s v="1人"/>
    <s v="工作职责：1、建立解决业务问题的数据分析框架；2、利用分布式计算技术来处理大型数据集，开发/设计数据挖掘算法，应用机器学习技术和算法实现预测建模；3、负责指导团队成员进行数据分析和挖掘；4、负责或参与数据分析团队的建设和管理。任职资格：1、全日制大学本科及以上学历，计算机、数学或相关专业。具有3年以上数据分析和挖掘经验，至少1年以上对非结构化数据的分析或挖掘经验；2、对数据驱动业务有深入理解，对数据与业务方面有足够敏感性，有很强的逻辑分析能力和独立思考能力；3、熟悉统计建模和数据挖掘算法，包括决策树、关联规则概率网络、集群、回归等；4、至少掌握一种数据库，如DB2、SQL Server或Oracle数据库等；5、至少精通一种数据挖掘工具，如R、SAS等；6、有带团队经验和能力，具备良好的沟通能力和团队合作。"/>
    <s v="上海浦东新区来安路686号                                                        查看职位地图"/>
    <s v="10000人以上"/>
    <s v="股份制企业"/>
    <s v="银行"/>
    <n v="30001"/>
    <n v="50000"/>
    <n v="5"/>
    <n v="4"/>
    <n v="1"/>
    <n v="6"/>
    <n v="4"/>
    <n v="0"/>
    <n v="40000.5"/>
    <x v="2"/>
  </r>
  <r>
    <n v="1"/>
    <s v="数据分析"/>
    <m/>
    <s v="职位月薪"/>
    <s v="5000-7000元/月"/>
    <d v="2018-03-21T10:02:42"/>
    <m/>
    <s v="3-5年"/>
    <s v="大专"/>
    <s v="1人"/>
    <s v="一、岗位职责：1、收集各项销售数据并分析，提出改进建议；2、支持开新店系统支持，负责商品分类、建档；3、货品编码及进销存商品数据管理；4、协助营运部开展门店各项营运及督导工作，协助起草营运制度及流程。二、任职资格：1、全日制大专以上学历，心细，责任心强，有相关工作经验2年以上；2、精通Excel、PPT，熟练运用Excel中的宏、函数；3、有往营运管理岗位晋升计划的优先考虑。"/>
    <s v="上海市闸北区天目西路290号康吉大厦市政楼705-711室                                                        查看职位地图"/>
    <s v="500-999人"/>
    <s v="民营"/>
    <s v="零售/批发"/>
    <n v="5000"/>
    <n v="7000"/>
    <n v="4"/>
    <n v="3"/>
    <n v="1"/>
    <n v="4"/>
    <n v="0"/>
    <n v="0"/>
    <n v="6000"/>
    <x v="0"/>
  </r>
  <r>
    <n v="1"/>
    <s v="金融业务合作经理（数据合作）"/>
    <s v="创业公司"/>
    <s v="职位月薪"/>
    <s v="10000-20000元/月"/>
    <d v="2018-03-21T10:30:20"/>
    <m/>
    <s v="1-3年"/>
    <s v="本科"/>
    <s v="1人"/>
    <s v="【岗位职责】1、负责拓展和维护征信类、数据类供应商，进行接洽、谈判及后期维护工作；2、分析数据内/外部业务市场环境、了解行业动态与资讯；3、独立完成合作谈判，并维护合作关系；4、对整个商务合作的过程和结果负责，规划合作项目计划及进度执行。?【任职要求】1、本科以上学历，金融、计算机等相关专业；2、一年以上数据合作或销售相关工作经验，熟悉金融、数据、征信行业，有成功合作经验；3、对互联网金融数据业务发展有深刻的理解和独到见解，具有广泛的行业人脉资源；4、有独立开发客户、运作项目的能力与经验；5、具备优秀的人际交往和社会活动能力，表达思路清晰，协调能力强；6、优秀的应届生亦可。?【我们的团队】公司是一家垂直于航旅场景的金融科技公司，专注服务有旅行需求的人群，京东金融战略投资，目前已为各大航空公司及OTA平台提供信用支付解决方案。团队由来自渣打银行、阿里巴巴、拍拍贷、平安金融、连连支付、汇付天下、携程等行业精英组成，已与航班管家、中国东方航空、春秋航空、西部航空、吉祥航空、天津航空、首都航空、扬子江航空等达成合作，目前业务迅速扩张中。?【更多福利】定期分享：组织行业或专业分享会，共同学习才能有进步个人发展：月度考核，定期激励，升值加薪在等着你?【职业发展】入职培训+激励调薪+晋升机会，打破职场的天花板"/>
    <s v="上海市徐汇区虹漕路88号越虹广场B座309室                                                        查看职位地图"/>
    <s v="20-99人"/>
    <s v="合资"/>
    <s v="互联网/电子商务"/>
    <n v="10000"/>
    <n v="20000"/>
    <n v="3"/>
    <n v="4"/>
    <n v="1"/>
    <n v="2"/>
    <n v="3"/>
    <n v="0"/>
    <n v="15000"/>
    <x v="0"/>
  </r>
  <r>
    <n v="1"/>
    <s v="金融管培生（数据专员）"/>
    <s v="五险一金"/>
    <s v="职位月薪"/>
    <s v="8001-10000元/月"/>
    <d v="2018-03-21T09:58:47"/>
    <m/>
    <s v="不限"/>
    <s v="本科"/>
    <s v="1人"/>
    <s v="1.负责处理销售业绩报表；2.负责每月佣金的计算3.负责每月及每季度考核计算4. 配合业务需求，和销售团队保持密切沟通，支持基本法的各项优化测算和成本管控5.分析销售数据，为团队的管理提供丰富的深层数据分析报表；6.积极合理的处理日常工作；岗位要求：1.精通EXCEL表格的数据处理技巧，特别是能熟练运用透析表、函数等功能2.对数据敏感，有良好的数据处理能力；3.工作细致认真，有良好的执行业及职业素养，能承受一定的工作压力；4.条理清晰、踏实、细心、责任心强、吃苦耐劳。工作地址陆家嘴世纪金融广场3号楼26楼"/>
    <s v="陆家嘴世纪金融广场3号楼26楼                                                        查看职位地图"/>
    <s v="100-499人"/>
    <s v="其它"/>
    <s v="基金/证券/期货/投资"/>
    <n v="8001"/>
    <n v="10000"/>
    <n v="1"/>
    <n v="4"/>
    <n v="1"/>
    <n v="3"/>
    <n v="5"/>
    <n v="1"/>
    <n v="9000.5"/>
    <x v="0"/>
  </r>
  <r>
    <n v="1"/>
    <s v="大数据平台研发技术经理"/>
    <s v="五险一金"/>
    <s v="职位月薪"/>
    <s v="30001-50000元/月"/>
    <d v="2018-03-21T10:01:35"/>
    <m/>
    <s v="5-10年"/>
    <s v="本科"/>
    <s v="1人"/>
    <s v="工作职责：1、负责企业级大数据平台的设计和研发工作，制定数据架构的规划、及实施标准和规范，并确保有效的执行；2、负责或参与技术团队的建设和管理 。任职资格：1、计算机或信息技术相关专业本科及以上学历；对大数据领域有丰富的经验，具有5年或以上大数据平台的研发经验；2、 深入理解MR和HDFS的工作原理；熟练掌握Hadoop/Hive/HBASE的运维和调优方法；3、掌握或使用过Storm、Spark、flume、kafka、Redis等产品；4、熟悉云计算相关知识。"/>
    <s v="上海市浦东新区来安路686号                                                        查看职位地图"/>
    <s v="10000人以上"/>
    <s v="股份制企业"/>
    <s v="银行"/>
    <n v="30001"/>
    <n v="50000"/>
    <n v="5"/>
    <n v="4"/>
    <n v="1"/>
    <n v="6"/>
    <n v="4"/>
    <n v="0"/>
    <n v="40000.5"/>
    <x v="0"/>
  </r>
  <r>
    <n v="1"/>
    <s v="数据挖掘工程师"/>
    <m/>
    <s v="职位月薪"/>
    <s v="8000-15000元/月"/>
    <d v="2018-03-21T09:58:17"/>
    <m/>
    <s v="5-10年"/>
    <s v="本科"/>
    <s v="1人"/>
    <s v="职位描述1. 根据项目经理或高级数据挖掘工程师要求独立完成项目的数据搜集和数据处理；2. 能够快速根据项目需要学习并理解行业知识，并能在项目经理或高级数据挖掘工程指导下完成部分数据分析工作；3. 能够使用SAS,SPSS,或R,Python等开源平台根据用户需求定制开发相应的算法；4. 理解数据挖掘模型及预测分析结果，撰写相关分析报告；5. 了解数据仓库及商务智能背景，熟练掌握一类数据展现分析工具，如：Tableau，Cognos等；任职要求1. 信息化管理、数学或统计学专业背景本科以上学历；2. 具有一定的统计学、数据挖掘知识基础，有数据仓库/商业智能项目经验尤佳；3. 精通数据挖掘方法论，熟悉数据挖掘项目过程；4. 熟悉并掌握SAS、SPSS统计分析或数据挖掘工具至少一种； 或具备Python，R等使用开源平台开发算法的经验；5. 有很强的事业心、责任感，良好敬业精神、团队精神与人际沟通能力。"/>
    <s v="上海市普陀区怒江北路399号新曹杨科技大厦802室                                                        查看职位地图"/>
    <s v="20-99人"/>
    <s v="民营"/>
    <s v="计算机软件"/>
    <n v="8000"/>
    <n v="15000"/>
    <n v="5"/>
    <n v="4"/>
    <n v="1"/>
    <n v="2"/>
    <n v="0"/>
    <n v="0"/>
    <n v="11500"/>
    <x v="2"/>
  </r>
  <r>
    <n v="1"/>
    <s v="大数据教员/讲师"/>
    <s v="五险一金"/>
    <s v="职位月薪"/>
    <s v="15000-25000元/月"/>
    <d v="2018-03-19T18:41:40"/>
    <m/>
    <s v="1-3年"/>
    <s v="本科"/>
    <s v="2人"/>
    <s v="岗位职责：1、负责大数据实战技术课程的授课；2、负责参与大数据课程体系的建设和完善；3、负责部分外部项目的实现和实施；4. 按照教学大纲高质量完成日常授课任务；5. 根据销售渠道的招生需要，高质量完成短期实训的授课任务；6. 配合市场需要，高质量完成技术讲座的授课任务；7. 研究最新的大数据技术、人才市场发展趋势，确保教研体系的专业性和时效性；8. 完成相关的教学资料（实训大纲、教学PPT、教学用书、教学案例等）的研发工作。任职要求：1、本科及以上计算机软件或相关专业，1-3年工作经验，有大型互联网站架构师或相关岗位的工作经验优先；2、热爱Java，对相关领域有深入的理解，包括 IO,Thread,Reflect,Bytecode；对各种开源框架如Spring,Mybatis及其它应用框架有深入的理解，掌握其实现原理；3、有大数据系统使用和开发经验，包括但不限于Hadoop/Spark/Hive/Hbase等；4、喜欢钻研，热爱新技术，跟踪技术发展方向，了解Docker,Mesos和Kubernetes等；5、理解在不同应用场景下各种大数据系统的利弊，根据自身的业务场景选型。"/>
    <s v="张江/徐汇                                                        查看职位地图"/>
    <s v="100-499人"/>
    <s v="股份制企业"/>
    <s v="计算机软件"/>
    <n v="15000"/>
    <n v="25000"/>
    <n v="3"/>
    <n v="4"/>
    <n v="2"/>
    <n v="3"/>
    <n v="4"/>
    <n v="0"/>
    <n v="20000"/>
    <x v="0"/>
  </r>
  <r>
    <n v="1"/>
    <s v="hadoop开发工程师（数据挖掘方向）"/>
    <m/>
    <s v="职位月薪"/>
    <s v="15001-20000元/月"/>
    <d v="2018-03-21T09:58:20"/>
    <m/>
    <s v="1-3年"/>
    <s v="本科"/>
    <s v="1人"/>
    <s v="岗位职责：1. 负责公司hadoop大数据项目管理工作，确保各项目的正常运行；2. 负责各个hadoop大数据项目资源的组织及协调，制定项目管理策略；3. 监督大数据项目管理的实施及程序，定期向公司及客户汇报项目进展及问题任职资格：1. 计算机及相关专业，本科以上学历，2年以上hadoop相关项目开发及管理经验；2. 熟悉hadoop、hive、pathon等大数据平台及算法开发；3. 了解数据挖掘相关知识，熟悉SAS/IBM SPSS/R/Python等主流商业或开源专业数据分析工具或语言；4，责任心强，有团队精神"/>
    <s v="上海市普陀区怒江北路399号新曹杨科技大厦802室                                                        查看职位地图"/>
    <s v="20-99人"/>
    <s v="民营"/>
    <s v="计算机软件"/>
    <n v="15001"/>
    <n v="20000"/>
    <n v="3"/>
    <n v="4"/>
    <n v="1"/>
    <n v="2"/>
    <n v="0"/>
    <n v="0"/>
    <n v="17500.5"/>
    <x v="2"/>
  </r>
  <r>
    <n v="1"/>
    <s v="大数据运维工程师 Data Operation Analyst"/>
    <s v="五险一金"/>
    <s v="职位月薪"/>
    <s v="4000-4000元/月"/>
    <d v="2018-03-19T10:26:24"/>
    <m/>
    <s v="无经验"/>
    <s v="本科"/>
    <s v="3人"/>
    <s v="我们能提供的：? 在实习过程中，你将有机会接触到行业标杆的RSi大数据产品，了解每天数以亿计的零售数据是如何处理到数据库中，变成客户可以用于业务决策的可执行分析。? 在工作中你会和美国/英国的同事进行频繁的沟通以提高你的英语水平。? 你还会接触到全球快销和零售行业的相关知识和最新的动态和趋势。? 一经录用，公司将提供全面系统的培训，并有导师带领快速上手工作。? 表现优异的同学可以提供转正机会，提前拿到心仪的offer！? 转正后可享受正规的五险一金、补充医疗保障计划、无上限带薪休假、节假日福利、丰富的Team Building活动等。? 工作地点位于徐家汇商圈五星级写字楼（地铁1号线/9号线/11号线徐家汇站4号出口，步行2分钟）你可通过以下网址,了解到更多RSi的产品及服务: www.retailsolutions.com我们对同学们的期望：? 2019届毕业生，研究生和本科生均可，每周能实习4天以上，可连续实习3个月以上。? 对新事物有好奇心，具有快速学习能力。? 具有良好的英语书面及口头表达能力。主要职责? 监控数据系统的状况及数据质量? 执行数据验证? 解决故障及数据问题? 向资深团队成员及经理汇报生产中的问题? 参与各种改进项目? 维护团队的工作文档所需技能及经验? 本科学历 – 商务信息系统相关为佳? 良好的中英文口头和书面沟通能力? 具备Microsoft Office Excel 和/或 Access的知识? 有良好及创造性的解决问题的技能? 良好的合作及协作能力? 有任何主流数据库产品的实际使用操作知识，SQL Server"/>
    <s v="徐家汇"/>
    <s v="100-499人"/>
    <s v="外商独资"/>
    <s v="计算机软件"/>
    <n v="4000"/>
    <n v="4000"/>
    <n v="0"/>
    <n v="4"/>
    <n v="3"/>
    <n v="3"/>
    <n v="7"/>
    <n v="0"/>
    <n v="4000"/>
    <x v="0"/>
  </r>
  <r>
    <n v="1"/>
    <s v="数据分析咨询顾问"/>
    <s v="五险一金"/>
    <s v="职位月薪"/>
    <s v="10000-20000元/月"/>
    <d v="2018-03-21T09:58:18"/>
    <m/>
    <s v="5-10年"/>
    <s v="本科"/>
    <s v="2人"/>
    <s v="职位情况：1、参与电信、银行、零售等主流行业的数据分析应用设计及研究工作；2、根据客户业务需要，为用户设计详细的数据分析解决方案，并为用户提供全面的数据分析，构建各种数据挖掘模型；3、进行客户需求分析和市场分析，辅助客户提供精细化管理能力，提升客户经营决策能力；4、基于客户业务、已有数据及系统提供专业化的业务规划、应用建设等咨询服务；5、总结、沉淀已有的各种数据分析模型；6、定期总结和提炼分析思路、方法和结论,建立科学、完善、有效的数据分析；7、撰写数据分析报告；8、针对项目实施需求规划设计产品；职位要求：1、全日制大学本科及以上学历，统计、数学、计算机及相关专业，6年以上数据分析/挖掘相关工作经验；2、精通DB2、Oracle数据仓库，熟练掌握数据分析、数据挖掘方法，熟练使用SAS、SPSS等工具；3、对数据与业务有足够敏感性，逻辑思维缜密，独立思考能力、通达能力强，承受较强的工作压力；4、具有丰富的海量数据挖掘项目实施经验，能独立完成挖掘项目的规划、实施及分析结果报告编制；5、有创新意识，并具备良好的学习能力、团队合作精神、沟通能力和组织协调能力；6、有电信行业数据分析工作经验者优先；7、有大数据工作经验者优先；8、具有独立的调研与分析研究能力，并善于协调沟通、团队协作；"/>
    <s v="上海市普陀区怒江北路399号802室                                                        查看职位地图"/>
    <s v="20-99人"/>
    <s v="民营"/>
    <s v="计算机软件"/>
    <n v="10000"/>
    <n v="20000"/>
    <n v="5"/>
    <n v="4"/>
    <n v="2"/>
    <n v="2"/>
    <n v="0"/>
    <n v="0"/>
    <n v="15000"/>
    <x v="0"/>
  </r>
  <r>
    <n v="1"/>
    <s v="数据挖掘工程师"/>
    <s v="年底双薪"/>
    <s v="职位月薪"/>
    <s v="10001-15000元/月"/>
    <d v="2018-03-21T11:12:49"/>
    <m/>
    <s v="1-3年"/>
    <s v="大专"/>
    <s v="2人"/>
    <s v="任职条件：1、熟练掌握Java语言，并愿意从事数据挖掘、分析方向；2、熟悉批量离线式分布式并行计算技术（如Hadoop、MapReduce、Hive、Spark等）；3、了解R或Python语言；? ?4、了解app或web的网络通信机制（如HTTP协议、TCP/IP协议等）。?? 5、可以接触、分析、挖掘上海电信全量数据（目前经过清洗之后，每天大约会有5T用户行为流数据进入电信大数据平台）；6、学习型的人性化管理（在完成本职工作的前提下，可应用电信大数据自由选择分析、研究方向，孵化数据产品）。岗位职责：1、对既有业务数据的搜集、整理、提取、分配、统计、分析、预测、报告、挖掘和建模等；???????????????????????????????????????????? 2、建立各业务线数据指标体系，通过监控分析及时发现业务数据问题；3、沉淀分析思路与框架，构建数据分析体系、推动数据化运营工作；4、提炼数据产品需求，推动数据产品落地。"/>
    <s v="浦东新区秀沿西路189号B4楼                                                        查看职位地图"/>
    <s v="20-99人"/>
    <s v="合资"/>
    <s v="通信/电信运营、增值服务"/>
    <n v="10001"/>
    <n v="15000"/>
    <n v="3"/>
    <n v="3"/>
    <n v="2"/>
    <n v="2"/>
    <n v="3"/>
    <n v="0"/>
    <n v="12500.5"/>
    <x v="2"/>
  </r>
  <r>
    <n v="1"/>
    <s v="数据挖掘实习生"/>
    <s v="年终分红"/>
    <s v="职位月薪"/>
    <s v="2001-4000元/月"/>
    <d v="2018-03-21T09:58:19"/>
    <m/>
    <s v="无经验"/>
    <s v="本科"/>
    <s v="1人"/>
    <s v="职位描述 1. 根据项目经理或高级数据挖掘工程师要求独立完成项目的数据搜集和数据处理；2. 能够快速根据项目需要学习并理解行业知识，并能在项目经理或高级数据挖掘工程指导下完成部分数据分析工作；3. 能够使用R，Python等开源平台根据用户需求定制开发相应的算法；4. 理解数据挖掘模型及预测分析结果，撰写相关分析报告；5. 了解数据仓库及商务智能背景，熟练掌握一类数据展现分析工具，如：Tableau，Cognos等；任职要求 1. 信息化管理、数学或统计学专业背景，本科以上学历 2. 具有深厚的统计学、数据挖掘知识基础 3. 精通数据挖掘方法论，熟悉数据挖掘项目过程； 4. 熟悉并掌握SAS、SPSS统计分析或数据挖掘工具至少一种；或具备Python，R等使用开源平台开发算法的能力；5.有SAS培训经验及证书者优先6. 有很强的事业心、责任感，良好敬业精神、团队精神与人际沟通能力；7.上海户口优先考虑。工作地址上海市普陀区怒江北路399号802室（近地铁13号线）"/>
    <s v="上海市普陀区怒江北路399号新曹杨科技大厦802室                                                        查看职位地图"/>
    <s v="20-99人"/>
    <s v="民营"/>
    <s v="计算机软件"/>
    <n v="2001"/>
    <n v="4000"/>
    <n v="0"/>
    <n v="4"/>
    <n v="1"/>
    <n v="2"/>
    <n v="0"/>
    <n v="0"/>
    <n v="3000.5"/>
    <x v="2"/>
  </r>
  <r>
    <n v="1"/>
    <s v="大数据量化分析专员"/>
    <m/>
    <s v="职位月薪"/>
    <s v="9000-10000元/月"/>
    <d v="2018-03-21T09:57:47"/>
    <m/>
    <s v="不限"/>
    <s v="本科"/>
    <s v="1人"/>
    <s v="工作职责：1、对大数据及各类征信数据进行分析，挖掘各类用户特征，发现潜在的异常用户行为并从多个角度对用户进行量化分析，实现对用户不良行为的自动识别；2、参与模型应用策略的开发、系统测试、验证和修改更新工作，提供必要的专家经验和使用信息等；3、负责模型应用运行情况的监控及报告；任职资格：1、985、211本科及以上学历，数学、统计、计量经济学、计算机、数据挖掘等相关专业优先；欢迎优秀应届生的加入。2、能够熟练使用SAS及FICO Model Builder优先；+具有一定的信贷风险规则设计、风险模型开发经验；3、具备较强的数据分析能力、逻辑思维能力、对内外组织沟通能力、执行能力和团队精神；有诚信、愿意分享和承担责任，勇于探索与坚持创新；4、从事过信用评分模型开发项目，有互联网金融行业、消费金融行业、银行信用卡中心背景；"/>
    <s v="浦东新区                                                        查看职位地图"/>
    <s v="100-499人"/>
    <s v="民营"/>
    <s v="信托/担保/拍卖/典当"/>
    <n v="9000"/>
    <n v="10000"/>
    <n v="1"/>
    <n v="4"/>
    <n v="1"/>
    <n v="3"/>
    <n v="0"/>
    <n v="1"/>
    <n v="9500"/>
    <x v="0"/>
  </r>
  <r>
    <n v="1"/>
    <s v="数据营销CRM产品经理/产品专家"/>
    <s v="五险一金"/>
    <s v="职位月薪"/>
    <s v="18000-30000元/月"/>
    <s v="0002-01-01 00:00:00"/>
    <m/>
    <s v="不限"/>
    <s v="不限"/>
    <s v="1人"/>
    <s v="岗位职责：负责管理数字营销产品的业务需求，完成需求分析、产品策划、原型设计、PRD撰写和线上追踪等产品工作；主导调研业务需求，梳理和优化用户体验；参与并影响营销业务的规划和制定；主导制订产品线的规划发展；负责数字营销产品线的产品团队管理工作；跟踪产品实施效果以及业务发展状况，持续产品优化。任职要求：六年以上营销方向产品经理工作经历，有主导并落地大型数字营销类系统的产品工作经验；具有出色的沟通协调能力和综合分析能力，能够洞察现象背后的信息；具有优秀的C端和B端用户感觉，出色的产品交互设计能力；熟悉主流互联网应用产品，熟练使用Axure等常用产品设计工具；独立工作能力强，态度积极主动，有敬业精神和解决问题的能力。"/>
    <s v="上海市普陀区金沙江路1518弄近铁城市广场4楼"/>
    <s v="10000人以上"/>
    <s v="外商独资"/>
    <s v="互联网/电子商务"/>
    <n v="18000"/>
    <n v="30000"/>
    <n v="1"/>
    <n v="2"/>
    <n v="1"/>
    <n v="6"/>
    <n v="7"/>
    <n v="0"/>
    <n v="24000"/>
    <x v="0"/>
  </r>
  <r>
    <n v="1"/>
    <s v="数据分析岗"/>
    <s v="五险一金"/>
    <s v="职位月薪"/>
    <s v="5000-8000元/月"/>
    <d v="2018-03-21T09:46:02"/>
    <m/>
    <s v="1-3年"/>
    <s v="大专"/>
    <s v="1人"/>
    <s v="工作内容：主要负责公司业务数据分析，制作各类业务数据报表，并关注市场动态，对市场数据进行分析等岗位职责：1. 熟练使用EXECL或其他数据处理软件2. 具备有业务报表制作以及数据分析能力3. 本科学历以上，数据分析处理能力较强者，学历可放宽至大专"/>
    <s v="上海                                                        查看职位地图"/>
    <s v="500-999人"/>
    <s v="民营"/>
    <s v="银行"/>
    <n v="5000"/>
    <n v="8000"/>
    <n v="3"/>
    <n v="3"/>
    <n v="1"/>
    <n v="4"/>
    <n v="0"/>
    <n v="0"/>
    <n v="6500"/>
    <x v="0"/>
  </r>
  <r>
    <n v="1"/>
    <s v="销售数据分析专员"/>
    <s v="绩效奖金"/>
    <s v="职位月薪"/>
    <s v="5500-7000元/月"/>
    <d v="2018-03-21T09:52:50"/>
    <m/>
    <s v="1-3年"/>
    <s v="大专"/>
    <s v="1人"/>
    <s v="岗位要求：1.收集并跟进销售部销售数据进展等；2.维护系统数据，SAP系统信息维护；3.经销商网点维护及APP绑定；4.行政信息化管理工作，包括信息平台更新及管理等；5.完成分处经理及销售行政经理交办的其它工作；任职资格：1、大专以上学历2、1年以上快消行业销售助理工作经验3、OFFICE操作熟练，EXCLE操作能力优秀者优先考虑4、耐心、沟通能力佳，抗压性强福利：1、每年根据个人绩效考核表现提供涨薪机会；2、入职满一年后享受年度免费体检福利；3、节日礼包；4、企业年度旅游；5、双休，5-15天带薪年假，婚假/产假等全薪假期；6、有利的发展空间和晋升平台。"/>
    <s v="上海市普陀区长寿路652号10号楼308室"/>
    <s v="500-999人"/>
    <s v="民营"/>
    <s v="快速消费品（食品/饮料/烟酒/日化）"/>
    <n v="5500"/>
    <n v="7000"/>
    <n v="3"/>
    <n v="3"/>
    <n v="1"/>
    <n v="4"/>
    <n v="0"/>
    <n v="0"/>
    <n v="6250"/>
    <x v="0"/>
  </r>
  <r>
    <n v="1"/>
    <s v="python数据挖掘工程师"/>
    <s v="五险一金"/>
    <s v="职位月薪"/>
    <s v="10000-18000元/月"/>
    <d v="2018-03-21T09:40:40"/>
    <m/>
    <s v="1-3年"/>
    <s v="大专"/>
    <s v="1人"/>
    <s v="1.对数据分析及可视化呈现有浓厚兴趣；2.数学、统计学、计算机专业毕业，具有较好的统计学、数学理论基础。3.熟悉python语言，了解numpy、sicpy、matplotlib者优先。4.了解基本的数据挖掘方法论，熟悉回归、决策树、聚类等算法，如果有较好的数学理论基础，本条件可以放宽；5.有较强的自主的分析问题和解决问题的能力，对数据敏感，具有较好的技术应用与创新能力；6.数学或应用数学相关专业毕业优先考虑。公司简介：公司地处上海徐家汇的黄金地段，工作交通条件便利（地铁一号线、四号线、公交多线均可到达）。本公司围绕互联网金融、商业连锁、化妆品、母婴、家居、快速消费品fmcg等6大行业板块，提供深入专业的全网垂直整合服务能公司实力雄厚，适合各类新技术人才的专业发展。我们着重于互联网品牌的平台性产品开发、提供基于web以及微信端的互动产品应用，独立app、服务器集群运维、以及提供各类内容运维服务等。技术团队架构成熟，ＰＭ团队、前后端开发团队、ui/ued团队、产品测试团队均具有雄厚的技术实力，在不断发展的过程中，大量需要各位专业人才的加入。我司具有很强的校园式企业文化和学习氛围，可以根据人才的技能水平提供高于市场的工资待遇、业绩奖金、加班津贴等各项福利补贴以及海外旅游津贴等，并按政策为员工交纳五险一金，并可协助外地籍员工办理人才引进居住证，方便各位人才在上海扎根，建立自己的事业。我们非常期待您的加入。"/>
    <s v="上海市天钥桥路333号腾飞大厦29楼"/>
    <s v="100-499人"/>
    <s v="民营"/>
    <s v="互联网/电子商务"/>
    <n v="10000"/>
    <n v="18000"/>
    <n v="3"/>
    <n v="3"/>
    <n v="1"/>
    <n v="3"/>
    <n v="0"/>
    <n v="0"/>
    <n v="14000"/>
    <x v="2"/>
  </r>
  <r>
    <n v="1"/>
    <s v="数据中心实习生"/>
    <m/>
    <s v="职位月薪"/>
    <s v="2001-4000元/月"/>
    <d v="2018-03-21T09:53:04"/>
    <m/>
    <s v="不限"/>
    <s v="本科"/>
    <s v="3人"/>
    <s v="岗位职责：1、根据部门领导要求，搜集和整理行业数据；2、定期进行数据对比和分析，及时解决相应问题。??? 任职资格： 1、大学本科及以上学历，统计、数学、数据分析、经济、信息管理专业、法学专业优先；2、工作投入，精力充沛，学习能力强，主动性高，有强烈的责任心和团队合作意识；3、数据敏感度高，良好的数据/信息收集、逻辑分析、推理归纳、沟通协调能力；4、熟练操作Excel,手速快；5、至少保证一周出勤3天以上，全勤优先。"/>
    <s v="闵行区华中路6号七宝德必易园A座309室                                                        查看职位地图"/>
    <s v="20-99人"/>
    <s v="民营"/>
    <s v="互联网/电子商务"/>
    <n v="2001"/>
    <n v="4000"/>
    <n v="1"/>
    <n v="4"/>
    <n v="3"/>
    <n v="2"/>
    <n v="0"/>
    <n v="0"/>
    <n v="3000.5"/>
    <x v="0"/>
  </r>
  <r>
    <n v="1"/>
    <s v="资深商品管理（数据分析，小商品杂货类）"/>
    <s v="五险一金"/>
    <s v="职位月薪"/>
    <s v="6000-8000元/月"/>
    <d v="2018-03-16T19:59:41"/>
    <m/>
    <s v="不限"/>
    <s v="本科"/>
    <s v="1人"/>
    <s v="岗位职责：1、消化买手的商品意图，监督并辅导门店商品补货、调价、调拨、退仓、质量问题收集反馈等执行落地；2、分析终端销存情况，负责门店商品资源整合；3、定期巡查和了解店铺商品问题、仓库情况，协调跟进货品的到货、出货情况，以及异常情况的处理，同时与物流对接指令；4、对店铺日常进销存数据同比环比分析，对各季畅滞销品进行分析，定期总结成报告；5、新开店和关店商品铺货和调货跟踪，异常处理；6、负责门店商品知识的培训；7、关注各店商品结构、新老款库存及库存合理性，提高店铺库存周转率；8、参与店铺活动提案，活动期间商品调价促销跟踪和活动销售分析；9、反馈买手商品的分配、补货、调价、促销、切尾下架决策的可实施性和是否有价值。任职要求：1、大专及以上学历；2、杂货、家居百货、鞋品、服装等零售行业商品管理相关经验2年以上；3、熟练操作excel，掌握数据分析技巧；4、踏实稳重、逻辑思维清晰。"/>
    <s v="上海市闵行区沪闵路7866号莲花国际广场7号楼8楼                                                        查看职位地图"/>
    <s v="10000人以上"/>
    <s v="民营"/>
    <s v="耐用消费品（服饰/纺织/皮革/家具/家电）"/>
    <n v="6000"/>
    <n v="8000"/>
    <n v="1"/>
    <n v="4"/>
    <n v="1"/>
    <n v="6"/>
    <n v="0"/>
    <n v="0"/>
    <n v="7000"/>
    <x v="0"/>
  </r>
  <r>
    <n v="1"/>
    <s v="数据分析员"/>
    <s v="五险一金"/>
    <s v="职位月薪"/>
    <s v="6001-8000元/月"/>
    <d v="2018-03-21T09:53:37"/>
    <m/>
    <s v="1-3年"/>
    <s v="大专"/>
    <s v="1人"/>
    <s v="主要工作内容:库存数据管理，商业库存信息的准确信准时正确递交相关报告季度销售目标的设定及奖金计算分析数据：给经理们建议包括问题所在以及解决的方法提防问题：库存，销售等以避免公司产生额外成本销售预测网站管理职位具体要求:熟练数据库(熟练SQL语言,Access), 有较强的编程能力熟练使用办公操作软件:Excel, word等基本英语读写能力工作认真, 细致"/>
    <s v="上海市共和路209号"/>
    <s v="100-499人"/>
    <s v="其它"/>
    <s v="医药/生物工程"/>
    <n v="6001"/>
    <n v="8000"/>
    <n v="3"/>
    <n v="3"/>
    <n v="1"/>
    <n v="3"/>
    <n v="5"/>
    <n v="0"/>
    <n v="7000.5"/>
    <x v="0"/>
  </r>
  <r>
    <n v="1"/>
    <s v="人工智能专家（大数据算法）"/>
    <s v="绩效奖金"/>
    <s v="职位月薪"/>
    <s v="30001-50000元/月"/>
    <d v="2018-03-15T09:15:40"/>
    <m/>
    <s v="不限"/>
    <s v="硕士"/>
    <s v="1人"/>
    <s v="岗位职责：【主要工作目标】完成公司核心业务平台中深度学习、自然语言处理模块的技术选型，搭建，架构，开发。【工作职责】1. 负责公司大规模深度学习，自我学习平台的选型，框架搭建，性能优化2. 从事深度学习框架搭建，研发面向企业级应用的大规模深度学习处理平台；3. 应用NLP、深度学习、机器学习等技术解决海量语音，UGC文本信息进行数据建模，推动业务发展；4. 负责系统架构设计和优化，底层算法性能调优任职要求：【基本技能的要求】1. Linux 操作系统的熟练使用2. C/C++/JAVA的编程开发能力3.硕士毕业以上,至少3年工作经验【以下三个方向的人才均可】1）熟悉各种深度神经网络模型，如DNN、CNN、RNN等，并掌握其相关的优化算法；2）对常用的深度学习开源软件，如Caffe、Kaldi、Theano、ConvNet等其中之一有成功实践经验，并对其实现代码有深入理解；3）精通算法（数值优化、动态规划等）与常见数据结构（并查集、Trie、哈希表、堆等）；4）能使用MPI、CUDA等快速实现业务算法5）在深度学习并行化方面有一定研究，了解多种深度学习并行方式者优先6）精通C/C++，熟悉Python / Perl / R 等脚本语言；熟悉hadoop、spark、storm等大数据分析平台，7）具备机器学习，信息检索，数据挖掘，自然语言处理，人工智能，计算机视觉等领域之一的深入研究经验8）计算机，模式识别相关专业硕士以上学历，985甚佳。【有以下经验者优先】1. 有大型音频网站和实时多媒体社交网站开发经验者优先2. 百万级用户以上应用程序后台设计者优先"/>
    <s v="上海市漕宝路401号                                                        查看职位地图"/>
    <s v="20-99人"/>
    <s v="民营"/>
    <s v="专业服务/咨询(财会/法律/人力资源等)"/>
    <n v="30001"/>
    <n v="50000"/>
    <n v="1"/>
    <n v="5"/>
    <n v="1"/>
    <n v="2"/>
    <n v="0"/>
    <n v="0"/>
    <n v="40000.5"/>
    <x v="0"/>
  </r>
  <r>
    <n v="1"/>
    <s v="数据分析平台产品经理"/>
    <s v="五险一金"/>
    <s v="职位月薪"/>
    <s v="15001-20000元/月"/>
    <d v="2018-03-21T09:38:26"/>
    <m/>
    <s v="5-10年"/>
    <s v="本科"/>
    <s v="1人"/>
    <s v="岗位职责：1、 ?完成软件平台产品的需求分析、竞品分析、行业分析等工作； 2、 ?了解评估客户需求，明确并完成数据可视化产品，完成数据交互、动态信息展现及撰写产品需求说明书（含明确逻辑说明）； 3、 ?撰写过针对业务部门或者行业合作伙伴的数据分析报告，处理数据分析需求，并推进常用重要需求转化为数据产品；4、 ?负责编制用户手册、系统介绍PPT等产品材料，参与系统产品的培训； 5、 ?与研发团队紧密配合，推进系统产品开发落地，跟踪项目开展进度，并反馈给部门经理；6、 ?协调技术开发人员，跟踪产品开发进度，完成产品的开发、测试、版本管理，评审发布，产品上线等相关工作；7、 ?跟踪上线产品的市场效果、用户反馈，收集和主动挖掘改进需求，根据业务需要持续改进产品，提升用户体验。 任职资格：1、 ?3年或以上产品经理工作经验，做过一个完整项目软件平台产品，有物联网或大数据背景； 2、 ?熟练掌握产品设计到落地全流程，对于产品设计常用工具VISIO, AXURE，Xmind，office等使用熟练；3、 ?了解主流大数据展现平台软件； 4、 ?对行业动态有深入观察和思考； 5、 ?具备产品管理及项目管理能力； 6、 ?思维活跃、产品嗅觉敏锐、研判能力出色、热爱创新； 7、 ?熟悉产品线流程图、产品需求文档(PRD)及技术功能描述文档的撰写； 8、 ?具备优秀沟通能力和团队协作精神、抗压能力，追求极致的工作方式；9、 ?良好的沟通表达能力和学习能力。"/>
    <s v="上海浦东新区康桥镇秀浦路2555号漕河泾康桥商务绿洲（地铁11号线 康新公路）                                                        查看职位地图"/>
    <s v="500-999人"/>
    <s v="民营"/>
    <s v="互联网/电子商务"/>
    <n v="15001"/>
    <n v="20000"/>
    <n v="5"/>
    <n v="4"/>
    <n v="1"/>
    <n v="4"/>
    <n v="0"/>
    <n v="0"/>
    <n v="17500.5"/>
    <x v="0"/>
  </r>
  <r>
    <n v="1"/>
    <s v="数据分析师"/>
    <s v="五险一金"/>
    <s v="职位月薪"/>
    <s v="15001-20000元/月"/>
    <d v="2018-03-21T09:38:26"/>
    <m/>
    <s v="5-10年"/>
    <s v="本科"/>
    <s v="1人"/>
    <s v="岗位职责：1、? 基于公司战略目标，进行目标分解，以产能提升为根本，促进目标达成；2、? 根据业务需求，独立完成数据搜集、分析与挖掘；3、? 根据任务或问题类型，建立合适的数据挖掘模型；4、? 撰写分析报告，以用户能够理解的方式呈现数据挖掘的成果；5、? 通过工具提取、分析、归纳用户、站点、电池等属性和行为信息，完成分析结果，为运营提供参考依据；6、? 参与各业务部门的重点项目，负责从数据的角度给出决策建议；7、? 参与数据管理体系的建设和维护，包括数据规范制定，数据质量管理，数据分析相关流程的制定。?任职资格：1、? 5年及以上数据分析相关工作经历。统计、数学、信息技术、计算机等理科专业，本科及以上学历；2、? 具备较强的逻辑思维能力，有跨团队、部门的资源整合能力，能够独立开展研究项目，能高效的与各部门沟通协调；3、? 具备严谨的数据思维，独到的见解与创新意识，至少熟练使用一种数据挖掘工具PYTHON、R、SPSS、SAS；4、? 熟悉关系型数据库，如MySQL数据库。熟练掌握SQL, EXCEL、PPT等常用工具；5、? 精通数理统计，掌握常用数据挖掘方法，例如：线性回归，逻辑回归，决策树分群，聚类、关联分析等；6、? 熟悉报表开发工具，如FineReport、Tableau等，有报表开发经验优先；7、? 有机器学习和深度学习经验者优先，有大数据HADOOP相关技术经验优先。"/>
    <s v="上海浦东新区康桥镇秀浦路2555号漕河泾康桥商务绿洲（地铁11号线 康新公路）                                                        查看职位地图"/>
    <s v="500-999人"/>
    <s v="民营"/>
    <s v="互联网/电子商务"/>
    <n v="15001"/>
    <n v="20000"/>
    <n v="5"/>
    <n v="4"/>
    <n v="1"/>
    <n v="4"/>
    <n v="0"/>
    <n v="0"/>
    <n v="17500.5"/>
    <x v="0"/>
  </r>
  <r>
    <n v="1"/>
    <s v="资深数据分析师"/>
    <s v="每年多次调薪"/>
    <s v="职位月薪"/>
    <s v="15000-30000元/月"/>
    <d v="2018-03-20T09:23:44"/>
    <m/>
    <s v="3-5年"/>
    <s v="本科"/>
    <s v="1人"/>
    <s v="岗位职责：1. 构建模型，通过数据分析和挖掘，发现业务中的问题和商机，并能将数据转化为有效的行动建议，推动数据价值落地；2. 支持业务部门需求，完成部门内部交付的数据分析及挖掘任务；3. 负责数据统计和分析架构、平台规划，以及关键技术研究。任职要求：1. 大学本科及以上学历，数学和计算机相关专业优先；2. 三年以上数据分析和挖掘相关工作经验，有数据挖掘和数据分析的理论研究和实践经验；3. 熟练使用python/R，Mysql、HIVE；4. 了解hadoop、spark、storm等一种以上大数据处理工具；5. 丰富的数据建模经验，掌握常用的数据建模方法，如回归、分类、聚类等；6. 良好的逻辑分析能力、分析及解决问题的能力，对数据敏感，良好的沟通能力；"/>
    <s v="政学路路51号创智天地企业中心                                                        查看职位地图"/>
    <s v="100-499人"/>
    <s v="民营"/>
    <s v="互联网/电子商务"/>
    <n v="15000"/>
    <n v="30000"/>
    <n v="4"/>
    <n v="4"/>
    <n v="1"/>
    <n v="3"/>
    <n v="0"/>
    <n v="0"/>
    <n v="22500"/>
    <x v="0"/>
  </r>
  <r>
    <n v="1"/>
    <s v="上海大数据工程师"/>
    <s v="五险一金"/>
    <s v="职位月薪"/>
    <s v="8000-12000元/月"/>
    <d v="2018-03-21T11:11:14"/>
    <m/>
    <s v="不限"/>
    <s v="本科"/>
    <s v="1人"/>
    <s v="岗位职责：1、负责、参与大数据相关专业培养方案的制定与完善；2、负责、参与大数据相关专业课程建设，包括教学大纲、教材、教学案例、教案、讲稿、多媒体课件等；3、负责大数据相关专业课程的日常授课工作；4、调研大数据人才市场需求发展趋势，研究最新大数据相关技术，更新人才培养方案及课程授课内容；5、能够科研要求，完成大数据项目的研发工作；任职要求：1、计算机、数学、统计学等大数据相关专业本科及以上学历；2、熟练掌握C、Java或C++编程，熟悉Linux操作系统；3、具备良好的语言表达能力以及文字功底；4、有较强的责任心和团队协作意识；5、熟悉Hadoop、Spark等大数据技术生态圈者优先；6、熟悉SAS、R、Python等数据处理常用语言者优先；7、熟悉Tableau等可视化工具者优先；6、有数据挖掘、数据分析等数据处理工作经验者优先；7、有大数据业务培训授课经验者优先；"/>
    <s v="上海浦东金海路                                                        查看职位地图"/>
    <s v="100-499人"/>
    <s v="民营"/>
    <s v="计算机软件"/>
    <n v="8000"/>
    <n v="12000"/>
    <n v="1"/>
    <n v="4"/>
    <n v="1"/>
    <n v="3"/>
    <n v="0"/>
    <n v="0"/>
    <n v="10000"/>
    <x v="0"/>
  </r>
  <r>
    <n v="1"/>
    <s v="数据分析师(上海)"/>
    <m/>
    <s v="职位月薪"/>
    <s v="面议"/>
    <d v="2018-03-20T09:30:00"/>
    <m/>
    <s v="不限"/>
    <s v="本科"/>
    <s v="1人"/>
    <s v="岗位职责：1、负责大数据高吞吐的数据处理和报表程序的研发；2、数据抽取、清洗、转换、导入导出、存储过程和报表模型的开发；3、利用数据分析和模型解决问题，改进业务流程，提升用户体验。岗位要求：1、全日制本科及以上学历，计算机/统计/应用数学相关专业；2、有一定数理统计基础，有R/SAS/SPSS之一的统计分析软件编程经验；3、具备对各种现实业务场景，选择、建立数学模型的能力；4、熟练操作结构化数据库（如ORACLE,PG SQL,SQL SERVER），熟悉Hadoop生态系统，掌握HIVE、HBASE，并能进行自动化脚本开发；5、熟悉Python、Java等开发语言，有开发经验的优先。6、良好的沟通协调能力，热爱互联网及相关技术。"/>
    <s v="上海浦东新区"/>
    <s v="1000-9999人"/>
    <s v="股份制企业"/>
    <s v="计算机软件"/>
    <m/>
    <m/>
    <n v="1"/>
    <n v="4"/>
    <n v="1"/>
    <n v="5"/>
    <n v="4"/>
    <n v="0"/>
    <n v="0"/>
    <x v="0"/>
  </r>
  <r>
    <n v="1"/>
    <s v="客户经理（数据统计分析）"/>
    <m/>
    <s v="职位月薪"/>
    <s v="6001-8000元/月"/>
    <d v="2018-03-19T09:24:01"/>
    <m/>
    <s v="3-5年"/>
    <s v="本科"/>
    <s v="1人"/>
    <s v="岗位职责：1.根据公司要求，对全国资产进行跟踪管理，控制流程节点。2.了解房抵贷款业务，结合业务特点开展专题数据分析，驱动业务发展；对资产项目进行预测性资金需求测算。3.负责贷款统计数据的汇总分析，报表报送，并完善贷款报表体系。4.根据业务方要求对数据进行统计分析，并完成报表开发。5.定期对业务数据进行深入专项分析，完成主体分析报告。任职要求：1.全日制大学本科或以上。2.专业：计算机、统计、数学、经济金融、计量经济、金融工程等量化方向，专业背景：计算机、统计类、金融或其他理工类。3.具有数据分析相关工作经验。4.熟练运用excel等办公软件。"/>
    <s v="上海市浦东新区杨高南路799号陆家嘴世纪金融广场3号楼701                                                        查看职位地图"/>
    <s v="100-499人"/>
    <s v="民营"/>
    <s v="基金/证券/期货/投资"/>
    <n v="6001"/>
    <n v="8000"/>
    <n v="4"/>
    <n v="4"/>
    <n v="1"/>
    <n v="3"/>
    <n v="0"/>
    <n v="1"/>
    <n v="7000.5"/>
    <x v="0"/>
  </r>
  <r>
    <n v="1"/>
    <s v="数据分析工程师（日志云）（上海）"/>
    <s v="五险一金"/>
    <s v="职位月薪"/>
    <s v="面议"/>
    <d v="2018-03-20T09:30:00"/>
    <m/>
    <s v="不限"/>
    <s v="本科"/>
    <s v="3人"/>
    <s v="工作职责:1.独立负责业务数据收集整理，构建经营分析和报表系统，并且结合业务对多种数据源进行深度诊断性组合分析、挖掘、深度分析；2.通过专题分析，对业务问题进行深入分析，为业务的策略、产品优化提供数据支持；3.独立完成业务日常的产品运营工作，可以快速有效地取得一定的业务成果。任职资格:1.全日制本科以上学历，计算机、数学、统计、金融等相关专业，5年以上工作经验；2.掌握常用机器学习及统计学习算法，包括但不限于逻辑回归、GBDT、决策树等；3.突出的分析和解决问题能力，良好的学习能力，能够快速掌握工作所需技能；4.有SQL数据处理经验，熟练使用SAS、python、R等分析软件者优先。5.有大数据开发经验者优先工作职责:1.独立负责业务数据收集整理，构建经营分析和报表系统，并且结合业务对多种数据源进行深度诊断性组合分析、挖掘、深度分析；2.通过专题分析，对业务问题进行深入分析，为业务的策略、产品优化提供数据支持；3.独立完成业务日常的产品运营工作，可以快速有效地取得一定的业务成果。"/>
    <s v="上海市浦东新区上丰路1288号"/>
    <s v="1000-9999人"/>
    <s v="股份制企业"/>
    <s v="计算机软件"/>
    <m/>
    <m/>
    <n v="1"/>
    <n v="4"/>
    <n v="3"/>
    <n v="5"/>
    <n v="4"/>
    <n v="0"/>
    <n v="0"/>
    <x v="0"/>
  </r>
  <r>
    <n v="1"/>
    <s v="数据开发工程师（初级中级高级）"/>
    <m/>
    <s v="职位月薪"/>
    <s v="10001-15000元/月"/>
    <d v="2018-03-21T09:28:45"/>
    <m/>
    <s v="1-3年"/>
    <s v="本科"/>
    <s v="10人"/>
    <s v="岗位职责：1、 参与ODS系统，Hadoop 系统数据库相关开发,包括数据仓库的数据模型设计(ODS层设计、基础数据层设计、汇总层设计等)2、 参与ETL Mapping设计及开发工作3、 参与客户/用户画像、经营管理、产品画像、营销活动等主题域建设工作任职要求：1.计算机相关专业本科及以上学历2.有(高级三年/中级两年)以上大型数据库(ORALCE/MSSQL SERVER等)开发经验，有Sybase IQ\HIVE\Spark SQL开发经验者优先3、有较强的SQL编程能力,熟练编写存储过程，能设计各种复杂的业务处理、统计分析语句，精通sql性能优化；3、具有数据仓库、ods、BI商务智能项目经验者优先，具有金融行业项目背景者优先；4、较好的沟通理解能力，态度踏实，积极上进"/>
    <s v="浦东新区来安路685号                                                        查看职位地图"/>
    <s v="100-499人"/>
    <s v="民营"/>
    <s v="IT服务(系统/数据/维护)"/>
    <n v="10001"/>
    <n v="15000"/>
    <n v="3"/>
    <n v="4"/>
    <n v="10"/>
    <n v="3"/>
    <n v="0"/>
    <n v="0"/>
    <n v="12500.5"/>
    <x v="0"/>
  </r>
  <r>
    <n v="1"/>
    <s v="数据分析师"/>
    <s v="五险一金"/>
    <s v="职位月薪"/>
    <s v="15000-23000元/月"/>
    <d v="2018-03-21T09:37:10"/>
    <m/>
    <s v="1-3年"/>
    <s v="硕士"/>
    <s v="1人"/>
    <s v="岗位职责： 1、使用数据统计、挖掘工具，对收集到的自有互联网平台多维度数据，进行整理、分析、建模； 2、基于对产品的深入理解，定义数据需求、选择算法、建立业务模型，配合数据开发工程师进行算法实现； 3、主要方向：深度数据报告、客群画像，用户标签化，精准营销，数值预测，模式识别和预测； 4、数据获取、清洗和统计工作；5、数据库性能和安全，数据相关平台的搭建、开发、维护、优化。  岗位要求： 1、数学、统计或者计算机科学等相关专业硕士及以上学历； 2、2年以上大数据相关项目经验； 3、以下编程语言，至少掌握一到两门：Python 、Java、R、SAS；4、对数据非常敏感，有强烈的数据驱动意识，具有良好的分析报告撰写能力; 5、对常见的数据挖掘、机器学习算法有深入的理解，和在项目中运用解决实际问题的经历，参加过机器学习和人工智能项目经验者优先; 6、能适应较强的工作节奏，独立开展高质量工作，责任心强，目标导向。"/>
    <s v="田林路200号华鑫天地c座304室                                                        查看职位地图"/>
    <s v="100-499人"/>
    <s v="民营"/>
    <s v="信托/担保/拍卖/典当"/>
    <n v="15000"/>
    <n v="23000"/>
    <n v="3"/>
    <n v="5"/>
    <n v="1"/>
    <n v="3"/>
    <n v="0"/>
    <n v="1"/>
    <n v="19000"/>
    <x v="0"/>
  </r>
  <r>
    <n v="1"/>
    <s v="大数据开发工程师"/>
    <m/>
    <s v="职位月薪"/>
    <s v="15001-20000元/月"/>
    <d v="2018-03-21T09:28:45"/>
    <m/>
    <s v="不限"/>
    <s v="本科"/>
    <s v="10人"/>
    <s v="岗位职责：1.参与国泰君安DMP平台建设2.参与统一调度平台后台应用部分开发3.参与ID Mapping应用开发；4.参与流计框架开发5.参与基于Hadopp/Spark的大数据应用开发6.参与统一接口开发任职要求：1.计算机相关专业本科及以上学历；2.三年及以上工作经验（高级三年/中级两年/初级一年）；3.精通Hadoop/Spark，熟悉Hadoop/Spark生态系统组件，如：Hadoop、logstash、Kafka、HBase、Hive、Pig、ZooKeeper等，有Hadoop或spark相关项目经验（高级至少两年）；4.熟练掌握java语言，同时熟悉Scala优先；5.具有图数据库graphx开发经验者有限；6.具有流计算项目开发经验者优先，熟悉Storm者优先7.较好的沟通理解能力，态度踏实，积极上进"/>
    <s v="浦东新区来安路685号                                                        查看职位地图"/>
    <s v="100-499人"/>
    <s v="民营"/>
    <s v="IT服务(系统/数据/维护)"/>
    <n v="15001"/>
    <n v="20000"/>
    <n v="1"/>
    <n v="4"/>
    <n v="10"/>
    <n v="3"/>
    <n v="0"/>
    <n v="0"/>
    <n v="17500.5"/>
    <x v="0"/>
  </r>
  <r>
    <n v="1"/>
    <s v="19332-数据分析和挖掘工程师（上海）(职位编号：38169)"/>
    <m/>
    <s v="职位月薪"/>
    <s v="面议"/>
    <s v="0002-01-01 00:00:00"/>
    <m/>
    <s v="无经验"/>
    <m/>
    <s v="若干"/>
    <s v="工作职责：深入分析腾讯企业业务数据，建设企业画像体系；建立腾讯企业业务的数据体系、数据监控预警、挖掘应用标签，建立相关数据模型；跟进业务各数据指标的计算和分析，参与海量数据的存储、查询和运营数据分析体系搭建；围绕业务主题制定分析计划，使用大数据集群和分析工具执行数据计算和分析，提供专业的数据分析报告；持续关注行业动态，为决策者提供行业及战略布局的分析报告。工作要求：本科及以上学历, 2年以上数据分析和数据挖掘的相关工作经验，互联网行业数据分析经验优先；熟练掌握SQL，Excel，掌握Python/R/SPSS/SAS任一种分析工具；熟悉至少一种以下数据库操作，如Hive/Mysql/Hadoop/Oracle，有海量数据处理和平台开发经验优先；有一定的业务数据敏感度，较强的数据分析能力，逻辑思考，问题定位解决能力；熟悉数据体系建设，数据挖掘理论，报表体系建设方法；有较强的学习能力，具有良好的沟通能力，团队协作能力，责任心强，工作积极主动。"/>
    <m/>
    <s v="10000人以上"/>
    <s v="民营"/>
    <s v="IT服务(系统/数据/维护)"/>
    <m/>
    <m/>
    <n v="0"/>
    <n v="6"/>
    <m/>
    <n v="6"/>
    <n v="0"/>
    <n v="0"/>
    <n v="0"/>
    <x v="2"/>
  </r>
  <r>
    <n v="1"/>
    <s v="大数据产品经理"/>
    <s v="五险一金"/>
    <s v="职位月薪"/>
    <s v="20001-30000元/月"/>
    <d v="2018-03-14T10:17:39"/>
    <m/>
    <s v="5-10年"/>
    <s v="本科"/>
    <s v="1人"/>
    <s v="岗位职责：1.参与公司数据产品平台规划设计和项目推进落地；2.负责相关产品原型设计，撰写PRD；3.协调设计、开发和测试团队推动项目上线4.负责根据产品使用方的不同需求提供解决方案岗位要求：1.全日制本科及以上学历，计算机、数理、统计等相关专业；2.3年以上工作经验，对主流大数据及BI产品的现状和发展趋势有了解；3.参与或者主导过数据指标体系或报表体系搭建，具有出色数据敏感性和分析能力；4.了解hadoop，有数据库相关经验。"/>
    <s v="上海市徐汇区虹梅路1801号凯科国际大厦7-9层近宜山路（轨道9号线/927/131/731/757/700/89可到）"/>
    <s v="1000-9999人"/>
    <s v="股份制企业"/>
    <s v="互联网/电子商务"/>
    <n v="20001"/>
    <n v="30000"/>
    <n v="5"/>
    <n v="4"/>
    <n v="1"/>
    <n v="5"/>
    <n v="4"/>
    <n v="0"/>
    <n v="25000.5"/>
    <x v="0"/>
  </r>
  <r>
    <n v="1"/>
    <s v="数据测试/Tester/SQL(世界500强企业QS)"/>
    <s v="五险一金"/>
    <s v="职位月薪"/>
    <s v="4001-6000元/月"/>
    <d v="2018-03-21T09:25:17"/>
    <m/>
    <s v="1-3年"/>
    <s v="大专"/>
    <s v="5人"/>
    <s v="工作内容:1）根据需求文档，对已经开发完成的程序进行数据结果验证2）能够查看SQL语句，配合开发人员分段进行测试3）撰写测试文档岗位要求:1）撑握SQL server语句，能够看懂和理解语句内容2）熟练使用office Excel，基本函数功能3）有一年左右的数据测试相关经验福利待遇：1、奖金：年底双薪，年度表现优异者将会得到更多奖金；2、年假：入职享受年假8天，满2年增加3天上限20天，探亲假3天；3、补贴：外出办事出差、个人晋升学历、技术、员工推荐、新生儿奶粉、重大医疗事故等；4、旅游：公司旅游，单身的帅哥美女们有可能在某个地方有意外的偶遇哦；5、体检：每年一次对你全身心的检查，工作在辛苦也要有个健康的身体；6、礼品：生日、端午、中秋等每个节日都有意外惊喜；以上是部分福利待遇，更多请参考公司员工手册，您会发现还有更多意"/>
    <s v="上海市徐汇区漕河泾开发区"/>
    <s v="20-99人"/>
    <s v="外商独资"/>
    <s v="计算机硬件"/>
    <n v="4001"/>
    <n v="6000"/>
    <n v="3"/>
    <n v="3"/>
    <n v="5"/>
    <n v="2"/>
    <n v="7"/>
    <n v="0"/>
    <n v="5000.5"/>
    <x v="0"/>
  </r>
  <r>
    <n v="1"/>
    <s v="数据分析师（数据仓库）(上海）"/>
    <s v="五险一金"/>
    <s v="职位月薪"/>
    <s v="面议"/>
    <d v="2018-03-20T09:30:00"/>
    <m/>
    <s v="不限"/>
    <s v="本科"/>
    <s v="5人"/>
    <s v="岗位职责：1、精通至少一种主流关系数据库，精通SQL编程；熟悉oracle优先；2、精通Java编程语言，熟悉Jvm运行机制及内存管理者优先；熟悉Shell,Python等脚本语言；3、2年以上Hadoop工作经验，熟悉Hdfs/Mapreduce/Hbase/Hive等软件源码优先，2年以上DW/BI项目实施和开发经验；4、具备良好的数据分析能力和学习能力，有较强沟通能力，思维严谨；5、有一定项目管理经验。 任职要求：1、负责数据仓库及BI项目的建设需求调研、业务沟通、数据分析，整理需求说明书和数据调研报告；2、负责数据仓库及BI项目的系统与业务系统的接口设计和确认工作；3、负责设计数据仓库的模型结构、ETL流程及mapping逻辑，管理元数据；负责应用分析模块的模型和展现设计；4、规划、设计和优化Hadoop集群，提升集群的高可用性、高性能、高扩展特性；实现大数据分析计算需求，支持海量数据挖掘。"/>
    <s v="上海市浦东新区崂山路316号"/>
    <s v="1000-9999人"/>
    <s v="股份制企业"/>
    <s v="计算机软件"/>
    <m/>
    <m/>
    <n v="1"/>
    <n v="4"/>
    <n v="5"/>
    <n v="5"/>
    <n v="4"/>
    <n v="0"/>
    <n v="0"/>
    <x v="0"/>
  </r>
  <r>
    <n v="1"/>
    <s v="数据分析（支付产品）"/>
    <s v="五险一金"/>
    <s v="职位月薪"/>
    <s v="8000-15000元/月"/>
    <d v="2018-03-21T09:34:19"/>
    <m/>
    <s v="3-5年"/>
    <s v="本科"/>
    <s v="1人"/>
    <s v="工作职责：1.分析整合支付行业及产品的最新动向，为公司网关开发提出方向性建议；2.定期收集与分析竞品的银行通道信息，并进行分析对比；3.定期对各业务类型的网关交易情况进行分析，制定网关流量管控方案并推进实施，使现有网关资源能够得到充分利用；4.定期制作各项工作报告及周报，并配合本部门其他相关工作；岗位要求：1.本科学历，3年以上工作经验，具备支付行业及相近行业1年以上工作经验者优先；2.擅长分析研究，思维严谨，逻辑结构合理，能深入挖掘问题；3.EXCEL技能熟练，有VBA和SQL使用经验者优先，熟悉各类图表分析；4.工作积极主动，良好的团队合作精神"/>
    <s v="宜山路700号"/>
    <s v="1000-9999人"/>
    <s v="股份制企业"/>
    <s v="互联网/电子商务"/>
    <n v="8000"/>
    <n v="15000"/>
    <n v="4"/>
    <n v="4"/>
    <n v="1"/>
    <n v="5"/>
    <n v="4"/>
    <n v="0"/>
    <n v="11500"/>
    <x v="0"/>
  </r>
  <r>
    <n v="1"/>
    <s v="数据仓库工程师/BI"/>
    <m/>
    <s v="职位月薪"/>
    <s v="15001-20000元/月"/>
    <d v="2018-03-20T11:44:37"/>
    <m/>
    <s v="3-5年"/>
    <s v="大专"/>
    <s v="1人"/>
    <s v="岗位职责：1、公寓租赁行业数据仓库建设2、业务模型抽象、数据模型设计开发3、支持业务的数据需求，跟PM一起完善业务的数据分析体系和工具4、ETL、数据应用和服务的设计开发5、积累数据生产、分析工具，不断提高数据生产效率岗位要求：1、快速的业务学习和理解能力，有良好的自驱能力2、熟悉数据仓库各类模型建模理论，了解数据仓库数据分层架构，熟悉3NF和多维数据模型设计3、具备大型数据仓库架构设计、模型设计、ETL设计的相关经验4、熟悉MySQL、Oracle、SQL Server、DB2等主流数据库技术，有较好的SQL能力5、具有Python、R、Java开发经验者优先"/>
    <s v="钦州北路1122号90幢7楼                                                        查看职位地图"/>
    <s v="500-999人"/>
    <s v="合资"/>
    <s v="互联网/电子商务"/>
    <n v="15001"/>
    <n v="20000"/>
    <n v="4"/>
    <n v="3"/>
    <n v="1"/>
    <n v="4"/>
    <n v="3"/>
    <n v="0"/>
    <n v="17500.5"/>
    <x v="0"/>
  </r>
  <r>
    <n v="1"/>
    <s v="数据治理分组经理（上海）"/>
    <s v="五险一金"/>
    <s v="职位月薪"/>
    <s v="面议"/>
    <d v="2018-03-20T09:30:00"/>
    <m/>
    <s v="不限"/>
    <s v="本科"/>
    <s v="1人"/>
    <s v="岗位职责：1、建立集团投资数据治理框架和标准，领导集团数据管理团队，推动专业公司数据上报的准确性和实效性；2、根据集团投资市场和投资品种的发展，规划集团投资系统平台发展蓝图，并管理推动实施落地；3、业务需求获取，做好和开发团队沟通，并负责交付IT系统第一线的业务验收；任职要求：1、大学本科及以上学历，八年以上工作经验；2、对金融市场及业务非常了解，有证券、基金、资管、财富管理等相关领域多年工作经验，熟悉金融业务；3、优秀的沟通技巧，专业的数据治理技能，4、有系统规划的工作经历，在咨询行业有从业经验优先。"/>
    <s v="浦东新区崂山路/上丰路"/>
    <s v="1000-9999人"/>
    <s v="股份制企业"/>
    <s v="计算机软件"/>
    <m/>
    <m/>
    <n v="1"/>
    <n v="4"/>
    <n v="1"/>
    <n v="5"/>
    <n v="4"/>
    <n v="0"/>
    <n v="0"/>
    <x v="0"/>
  </r>
  <r>
    <n v="1"/>
    <s v="大数据开发"/>
    <s v="每年多次调薪"/>
    <s v="职位月薪"/>
    <s v="10001-15000元/月"/>
    <d v="2018-03-16T09:24:07"/>
    <m/>
    <s v="1-3年"/>
    <s v="大专"/>
    <s v="1人"/>
    <s v="岗位职责：要求：1、专科及以上学历2、至少1年以上数据库或大数据开发经验3、精通Sql编程及性能调优4、熟练使用Hadoop生态圈技术，如：Hive、Hbase、Spark、Oozie等等5、熟悉Linux系统及shell编程6、具备较高的程序开发及调试能力；具备一定的系统设计能力7、良好的沟通技巧和团队合作意识"/>
    <s v="上丰路1288号"/>
    <s v="1000-9999人"/>
    <s v="民营"/>
    <s v="计算机软件"/>
    <n v="10001"/>
    <n v="15000"/>
    <n v="3"/>
    <n v="3"/>
    <n v="1"/>
    <n v="5"/>
    <n v="0"/>
    <n v="0"/>
    <n v="12500.5"/>
    <x v="0"/>
  </r>
  <r>
    <n v="1"/>
    <s v="大数据分析工程师（态势感知方向）（上海）"/>
    <s v="绩效奖金"/>
    <s v="职位月薪"/>
    <s v="18000-25000元/月"/>
    <d v="2018-03-11T10:22:05"/>
    <m/>
    <s v="3-5年"/>
    <s v="本科"/>
    <s v="1人"/>
    <s v="岗位职责：1、研究数据挖掘或统计学习领域的前沿技术，并用于实际问题的解决和优化；2、熟练使用java,r，python语言中的一种或者是多种,进行数据分析工作；3、具有相应的数理统计、数学建模和数据分析等相关知识；4、针对网络安全事件进行数据分析、数据挖掘、行为预测模型开发、数据质量分析；岗位要求：1、大学本科或以上学历，3年以上产品相关工作经验，有大数据平台、安全行业产品背景优先；2、较强的数据敏感度，逻辑分析能力和文档撰写能力；3、具有Storm，Spark，Elasticsearch等一种或多种技术者优先；4、具有等级保护、安全体系规划、安全集成设计等项目经验，有安全风险评估、安全技术/管理体系咨询、大型企业信息安全规划经验者优先考虑；5、工作积极主动，具备很强的责任心、团队合作精神、良好的语言表达及沟通交流能力。"/>
    <s v="上海市长宁区愚园路1258号绿地商务大厦1606室                                                        查看职位地图"/>
    <s v="500-999人"/>
    <s v="民营"/>
    <s v="计算机软件"/>
    <n v="18000"/>
    <n v="25000"/>
    <n v="4"/>
    <n v="4"/>
    <n v="1"/>
    <n v="4"/>
    <n v="0"/>
    <n v="0"/>
    <n v="21500"/>
    <x v="0"/>
  </r>
  <r>
    <n v="1"/>
    <s v="数据挖掘工程师(上海)"/>
    <s v="五险一金"/>
    <s v="职位月薪"/>
    <s v="面议"/>
    <d v="2018-03-20T09:30:00"/>
    <m/>
    <s v="不限"/>
    <s v="本科"/>
    <s v="3人"/>
    <s v="职位描述：1、从事金融行业数据挖掘和数学建模的实施工作与咨询顾问服务；2、负责数据挖掘领域的分析研究，包括数据挖掘算法的分析研究，特定工程的数据挖掘模型的需求分析、建模、实验模拟；3、负责指导软件开发工程师进行数据挖掘系统的开发，包括需求分析、系统设计、系统测试和优化；4、负责研究成果在公司内的推广应用，以及对外对内合作交流，不断提升公司的技术、分析和营销能力；5、针对营销理论、消费者的消费行为数据结合数据挖掘领域的特点进行综合全面的业务逻辑架构及系统架构设计。招聘要求：1、大学本科及以上学历，管理科学与工程、计算机或数学、统计学专业毕业；2、具有2年以上数据挖掘/数学建模相关工作经验, 具有深厚的统计学、数学、人工智能和数据挖掘知识基础，具备数理统计理论基础，并熟悉常用的统计工具软件，如SAS EG/EM或SPSS等数据挖掘工具； 熟练掌握关系型数据库技术，具有数据库系统开发经验；3、具有深厚的统计学、数学、人工智能和数据挖掘知识基础，精通数据挖掘方法论、具有金融保险行业的企业级数据仓库/数据挖掘专题应用实施经验者优先； 有经济学，市场营销学知识及经验者优先。"/>
    <s v="上海市崂山路"/>
    <s v="1000-9999人"/>
    <s v="股份制企业"/>
    <s v="计算机软件"/>
    <m/>
    <m/>
    <n v="1"/>
    <n v="4"/>
    <n v="3"/>
    <n v="5"/>
    <n v="4"/>
    <n v="0"/>
    <n v="0"/>
    <x v="2"/>
  </r>
  <r>
    <n v="1"/>
    <s v="需求分析（金融数据方向）（上海）"/>
    <s v="五险一金"/>
    <s v="职位月薪"/>
    <s v="面议"/>
    <d v="2018-03-20T09:30:00"/>
    <m/>
    <s v="不限"/>
    <s v="不限"/>
    <s v="1人"/>
    <s v="岗位职责：1、负责数据需求收集、分析及核心数据模型设计，编制需求规格说明书，并组织评审，对发现的问题及时协调解决；2、股票、基金、债券、外汇、指数、宏观等金融数据的研究和分析，制定数据标准化规则；3、与技术开发团队、模型团队和策略平台团队、各数据供应商等进行沟通，获取相关数据需求，形成数据接口定义说明书，并协助技术团队完成相关模块的设计和开发；4、数据平台功能模块原型设计与评审；5、从需求角度，协助所属项目或任务的设计方案和系统测试方案制作，并参与其评审；6、参与制定数据质量评价体系建设。任职要求：1、大学本科及以上学历，4年以上软件开发和需求管理工作经验，熟悉金融业务。2、熟悉需求调研方法，较强的业务流程及业务模型分析能力；良好的客户（及内部）沟通经验，能快速把握需求的核心要点；3、熟悉数据仓库/数据平台类项目建设的方法论和实践，有主导设计过1个以上金融类数据仓库/数据平台类项目或者主导过1个以上相关项目的需求规划和需求分析工作。4、出色的产品原型表现能力，熟练操作Axure、Mindmanager、Visio、PPT、Word、Excel等工具软件；5、熟练运用SQL，熟悉主流数据库之一：Oracle、MS SQLSever 、PostgreSQL、MySQL等6、熟悉SAS、VBA、MATLAB、R、Python等分析工具；7、较强的团队协作精神。有效的沟通技巧，良好的学习能力，责任心强，能够承受较大的工作压力；8、有信托、基金、证券、保险等金融业需求分析或产品设计经验优先。"/>
    <s v="上海市浦东新区崂山路316号"/>
    <s v="1000-9999人"/>
    <s v="股份制企业"/>
    <s v="计算机软件"/>
    <m/>
    <m/>
    <n v="1"/>
    <n v="2"/>
    <n v="1"/>
    <n v="5"/>
    <n v="4"/>
    <n v="0"/>
    <n v="0"/>
    <x v="0"/>
  </r>
  <r>
    <n v="1"/>
    <s v="数据分析师"/>
    <s v="五险一金"/>
    <s v="职位月薪"/>
    <s v="7000-14000元/月"/>
    <d v="2018-03-16T09:10:38"/>
    <m/>
    <s v="不限"/>
    <s v="不限"/>
    <s v="1人"/>
    <s v="岗位职责：数据分析、数据挖掘、行为预测模型开发、数据质量分析。任职要求：1、本科及以上学历,计算机、通信、软件、数学、统计学等相关专业；2、对数据敏感,较强的分析洞察能力,良好的语言表达沟通能力,能独立分析和解决问题；3、工作态度认真,责任心强,细致耐心；4、熟悉数据库查询脚本,如oracle或者hive等数据库脚本的编写；5、熟练使用java,r,python语言中的一种或者是多种,进行数据分析工作；6、熟练掌握excel、word、ppt等相关文档处理工具；7、具有相应的数理统计、数学建模和数据分析等相关知识。"/>
    <s v="闵行区浦星公路797号5B栋3楼（浦江镇地铁站）                                                        查看职位地图"/>
    <s v="500-999人"/>
    <s v="股份制企业"/>
    <s v="计算机软件"/>
    <n v="7000"/>
    <n v="14000"/>
    <n v="1"/>
    <n v="2"/>
    <n v="1"/>
    <n v="4"/>
    <n v="4"/>
    <n v="0"/>
    <n v="10500"/>
    <x v="0"/>
  </r>
  <r>
    <n v="1"/>
    <s v="资深数据挖掘专家（上海）"/>
    <s v="五险一金"/>
    <s v="职位月薪"/>
    <s v="面议"/>
    <d v="2018-03-20T09:30:00"/>
    <m/>
    <s v="不限"/>
    <s v="本科"/>
    <s v="2人"/>
    <s v="岗位职责：1、组建和带领数据团队开展数据挖掘支持工作和新技术研究与实践；2、通过数据挖掘、应用机器学习等技术，改善和提升欺诈检测效率和效果；3、实现在欺诈场景、信息安全攻防场景下的模型和算法实践；4、深入挖掘黑样本的行为模式和场景特征, 完善和优化用户风险画像；岗位要求：1、需对数据分析、模型策略等领域有较为深刻的理解，计算机、计算机、数学或统计等专业，硕究生以上学历者优先；2、3年以上相关岗位工作经验，具有互联网反欺诈、或金融行业相关经验者优先；3、能够熟练使用Hive、SQL、R、SAS等数据处理、统计工具；4、熟悉决策树、聚类、逻辑回归、关联分析、贝叶斯等数据挖掘算法，有大数据挖掘项目经验者优先；"/>
    <s v="上海市浦东新区崂山路/上丰路"/>
    <s v="1000-9999人"/>
    <s v="股份制企业"/>
    <s v="计算机软件"/>
    <m/>
    <m/>
    <n v="1"/>
    <n v="4"/>
    <n v="2"/>
    <n v="5"/>
    <n v="4"/>
    <n v="0"/>
    <n v="0"/>
    <x v="2"/>
  </r>
  <r>
    <n v="1"/>
    <s v="数据建模设计岗"/>
    <m/>
    <s v="职位月薪"/>
    <s v="面议"/>
    <d v="2018-03-19T15:00:00"/>
    <m/>
    <s v="1-3年"/>
    <s v="本科"/>
    <s v="4人"/>
    <s v="工作职责：1、研究并建立特定人群特征业务指标体系；2、结合业务场景，制定特征指标获取方案；3、分析特征指标的相关性，评估特征指标在模型中的应用方案；4、个人动态画像、群体画像的模型设计。应聘要求：1、统计/数学/计算机/营销等相关专业全日制本科及以上学历;2、2年以上保险行业或数据挖掘相关经验,熟悉机器学习相关算法；3、具有良好的逻辑分析、总结概括、项目管理及创新能力；4、性格开朗，工作热情、积极主动。有意者请将个人简历、学历、学位及身份证正反面扫描件，近期生活彩照，发送到以下邮箱。联系人： 严 骏 yanjun620@pingan.com.cn 黄曹君 huangcaojun001@pingan.com.cn 刘梦英 liumengying817@pingan.com.cn"/>
    <s v="上海市                                                        查看职位地图"/>
    <s v="1000-9999人"/>
    <s v="股份制企业"/>
    <s v="保险"/>
    <m/>
    <m/>
    <n v="3"/>
    <n v="4"/>
    <n v="4"/>
    <n v="5"/>
    <n v="4"/>
    <n v="0"/>
    <n v="0"/>
    <x v="0"/>
  </r>
  <r>
    <n v="1"/>
    <s v="生物信息学数据分析员"/>
    <m/>
    <s v="职位月薪"/>
    <s v="6001-8000元/月"/>
    <d v="2018-03-21T11:05:09"/>
    <m/>
    <s v="不限"/>
    <s v="大专"/>
    <s v="5人"/>
    <s v="岗位职责：1、负责高通量测序数据的初级处理(数据读取,均一化,简单比对等)和深度分析(统计学分析,功能注释,遗传分析和序列对比等)；2、相关生物信息数据的采集、整理；3、流程开发、升级以及相关的维护；4、参与生物数据库和软件开发；5、完成公司及主管安排的其他相关工作任职要求：1、具有数理统计、生物数据分析、生物信息学以及相关专业大专以上学历；2、精通基因组学序列分析的算法，具备熟练使用linux、R语言编程3、熟悉常用的生物网站和数据库；4、具有一定的编程能力，有算法设计、软件开发以及生物信息工作经验者优先考虑；5、有相关经验者优先；6、学习能力强，具备良好的沟通能力和团队合作精神"/>
    <s v="杨浦区国权北路1688号A8-903室                                                        查看职位地图"/>
    <s v="100-499人"/>
    <s v="民营"/>
    <s v="医药/生物工程"/>
    <n v="6001"/>
    <n v="8000"/>
    <n v="1"/>
    <n v="3"/>
    <n v="5"/>
    <n v="3"/>
    <n v="0"/>
    <n v="0"/>
    <n v="7000.5"/>
    <x v="0"/>
  </r>
  <r>
    <n v="1"/>
    <s v="集团客户中心数据规划管理总监（上海）"/>
    <m/>
    <s v="职位月薪"/>
    <s v="面议"/>
    <d v="2018-03-20T09:30:00"/>
    <m/>
    <s v="不限"/>
    <s v="本科"/>
    <s v="5人"/>
    <s v="岗位职责：1、基于平安集团客户价值经营需求，梳理数据体系并完成数据集市的整体规划；2、深入沟通、理解业务需求，负责数据集市的架构设计，包括业务数据模型和报表设计等；3、对接和指导IT开发团队，完成数据集市的开发工作；4、制定数据集市标准化管理制度，并持续推动数据集市的优化。岗位要求：1、计算机、数学、统计学等专业背景；2、长期服务于金融行业，熟悉金融业务和金融数据逻辑；3、精通数据集市相关技术架构和数据建模；4、精通主流BI工具、报表管理与应用系统，有大型平台、集市类数据建设工作经验；5、擅长沟通、协调和表达，拥有团队管理和跨部门/跨公司项目管理经验。"/>
    <s v="上海市浦东新区"/>
    <s v="1000-9999人"/>
    <s v="股份制企业"/>
    <s v="计算机软件"/>
    <m/>
    <m/>
    <n v="1"/>
    <n v="4"/>
    <n v="5"/>
    <n v="5"/>
    <n v="4"/>
    <n v="0"/>
    <n v="0"/>
    <x v="0"/>
  </r>
  <r>
    <n v="1"/>
    <s v="数据仓库工程师（金融数据方向）（上海）"/>
    <s v="五险一金"/>
    <s v="职位月薪"/>
    <s v="面议"/>
    <d v="2018-03-20T09:30:00"/>
    <m/>
    <s v="不限"/>
    <s v="本科"/>
    <s v="3人"/>
    <s v="岗位职责：1、负责整体架构和方案设计、核心数据模型设计，形成设计文档和数据库设计说明书，并组织评审，对发现的问题及时协调解决；2、股票、基金、债券、外汇、指数、宏观等金融数据的研究和分析，参与制定数据标准化规则；3、数据导入、清洗、比对及标准化、衍生指标计算等模块开发；4、与需求团队、模型团队等沟通，定义关联数据接口，并完成相关接口的开发。5、参与制定数据质量评价体系建设。任职要求：1、大学本科及以上学历，3年以上软件设计或开发经验；2、具备10人月规模以上项目的系统设计能力；有两个以上数据平台类、数据分析类项目实施经验；3、熟练运用SQL，精通PL/SQL编程，熟悉主流数据库之一：Oracle、MS SQLSever 、PostgreSQL、MySQL等，具备一定的SQL调优能力；熟悉mongodb、redis等NoSQL数据库，有金融大数据开发经验优先；4、熟悉ETL的设计开发过程，熟练使用datastage、kettle等工具之一；5、熟悉Linux，了解基本的linux操作命令；6、熟悉软件技术文档的编写，具备良好的文档编制习惯和规范的代码书写；7、较强的团队协作精神。有效的沟通技巧，良好的学习能力，责任心强，能够承受较大的工作压力；8、有信托、基金、证券、保险等金融业软件开发经验优先。"/>
    <s v="上海市浦东新区崂山路316号"/>
    <s v="1000-9999人"/>
    <s v="股份制企业"/>
    <s v="计算机软件"/>
    <m/>
    <m/>
    <n v="1"/>
    <n v="4"/>
    <n v="3"/>
    <n v="5"/>
    <n v="4"/>
    <n v="0"/>
    <n v="0"/>
    <x v="0"/>
  </r>
  <r>
    <n v="1"/>
    <s v="大数据开发工程师"/>
    <s v="每年多次调薪"/>
    <s v="职位月薪"/>
    <s v="13000-25000元/月"/>
    <s v="0002-01-01 00:00:00"/>
    <m/>
    <s v="3-5年"/>
    <s v="本科"/>
    <s v="8人"/>
    <s v="1、 参与ODS系统或Hadoop 系统数据库相关开发,包括数据仓库的数据模型设计(ODS层设计、基础数据层设计、汇总层设计等)2、 参与ETL Mapping设计及开发工作3、 参与客户/用户画像、经营管理、产品画像、营销活动等主题域建设工作1.计算机相关专业本科及以上学历2.有大型数据库(ORALCE/MSSQL SERVER等)开发经验，有Sybase IQ\HIVE\Spark SQL开发经验者优先3、有较强的SQL编程能力,熟练编写存储过程，能设计各种复杂的业务处理、统计分析语句，精通sql性能优化；3、具有数据仓库、ods、BI商务智能项目经验者优先，具有金融行业项目背景者优先；4、较好的沟通理解能力，态度踏实，积极上进需要本科学信网可查学历"/>
    <s v="上海市浦东新区广兰路地铁站附近                                                        查看职位地图"/>
    <s v="500-999人"/>
    <s v="民营"/>
    <s v="互联网/电子商务"/>
    <n v="13000"/>
    <n v="25000"/>
    <n v="4"/>
    <n v="4"/>
    <n v="8"/>
    <n v="4"/>
    <n v="0"/>
    <n v="0"/>
    <n v="19000"/>
    <x v="0"/>
  </r>
  <r>
    <n v="1"/>
    <s v="数据挖掘工程师-模型方向（上海）"/>
    <m/>
    <s v="职位月薪"/>
    <s v="面议"/>
    <d v="2018-03-20T09:30:00"/>
    <m/>
    <s v="不限"/>
    <s v="本科"/>
    <s v="2人"/>
    <s v="岗位职责：1、数据挖掘工作，从大数据中发现与企业风险、宏观利率波动、市场风险等传统中没有发现的相关性或因果联系；2、模型建立工作，面向特定投资或风险类应用场景，搭建计量模型或机器学习模型；3、运用金融或经济学知识，面向特定投资或风险类应用场景，搭建理论模型，并进行数据分析，进行验证。岗位要求：1、大学硕士及以上学历；经济、金融和数学等相关专业；2、对于模型设计、数据转化、因子生成、指标筛选、模型搭建、模型调优和模型验证等一整套建模流程熟悉；3、熟练使用Microsoft Office软件，对R、Python和数据库有一定了解者优先。4、具备很强的学习能力，能够在较短时间内快速掌握新知识，对已知领域有独到见地、并能够在工作中应用过往项目经验；5、有在买方/卖方研究机构从事过研究员或金融分析工作，熟悉金融行业数据结构和业务逻辑，或熟悉风险计量，企业评级模型者优先。"/>
    <s v="上海市浦东新区"/>
    <s v="1000-9999人"/>
    <s v="股份制企业"/>
    <s v="计算机软件"/>
    <m/>
    <m/>
    <n v="1"/>
    <n v="4"/>
    <n v="2"/>
    <n v="5"/>
    <n v="4"/>
    <n v="0"/>
    <n v="0"/>
    <x v="2"/>
  </r>
  <r>
    <n v="1"/>
    <s v="办公室文员/数据统计员"/>
    <s v="员工旅游"/>
    <s v="职位月薪"/>
    <s v="4001-6000元/月"/>
    <d v="2018-03-19T13:04:36"/>
    <m/>
    <s v="不限"/>
    <s v="不限"/>
    <s v="2人"/>
    <s v="1、负责线上平台零售订单导出、整理、审核、导入、统计；2、负责日常订单执行跟踪并与采购、仓库、销售及时联络；3、负责日常管理报表的汇总统计；4、负责采购行政办公物品5、可以写基础文案和行政工作优先6、熟悉上海地理位置，有旅游爱好优先岗位要求：1、具备娴熟使用EXCELL软件能力；2、能熟练使用仓储ERP软件、E店宝系统使用经历更佳3、工作有条理、有效率、责任心强、有较强的抗压能力和团队协作精神；职能类别：数据统计员"/>
    <s v="南京西路993号9楼                                                        查看职位地图"/>
    <s v="20-99人"/>
    <s v="民营"/>
    <s v="房地产/建筑/建材/工程"/>
    <n v="4001"/>
    <n v="6000"/>
    <n v="1"/>
    <n v="2"/>
    <n v="2"/>
    <n v="2"/>
    <n v="0"/>
    <n v="0"/>
    <n v="5000.5"/>
    <x v="0"/>
  </r>
  <r>
    <n v="1"/>
    <s v="数据挖掘工程师"/>
    <m/>
    <s v="职位月薪"/>
    <s v="15000-20000元/月"/>
    <d v="2018-03-20T09:44:24"/>
    <m/>
    <s v="1-3年"/>
    <s v="本科"/>
    <s v="3人"/>
    <s v="岗位描述：1、负责数据挖掘算法与实现；2、负责用户行为数据挖掘，包括客户画像、行为分析、预测模型等开发；3、协助研发团队做好数据和算法的对接。岗位职责：1、数学、统计、计算机、信息技术等相关专业本科以上学历;2、熟悉决策树、聚类、逻辑回归、关联分析、svm、贝叶斯等算法；3、1年以上数据分析和挖掘或者行业研究等方面的相关工作经验4、具有数据敏感度，有一定的数据分析、挖掘、清洗和建模的经验；5、熟练掌握JAVA语言、Python、R的一种；6、精通SQL语言，能够熟练使用hive sql；7、具有1年以上基于Hadoop相关项目开发经验，熟悉hadoop生态圈技术；8、具备很强的责任心、良好的沟通能力、积极的工作态度和团队合作意识。"/>
    <s v="上海市海伦路金融街海伦中心B座                                                        查看职位地图"/>
    <s v="1000-9999人"/>
    <s v="外商独资"/>
    <s v="教育/培训/院校"/>
    <n v="15000"/>
    <n v="20000"/>
    <n v="3"/>
    <n v="4"/>
    <n v="3"/>
    <n v="5"/>
    <n v="7"/>
    <n v="0"/>
    <n v="17500"/>
    <x v="2"/>
  </r>
  <r>
    <n v="1"/>
    <s v="数据产品经理（上海）"/>
    <s v="五险一金"/>
    <s v="职位月薪"/>
    <s v="面议"/>
    <d v="2018-03-20T09:30:00"/>
    <m/>
    <s v="不限"/>
    <s v="本科"/>
    <s v="3人"/>
    <s v="岗位职责：1、工作领域为人工智能、商业智能方向；2、分析数据业务场景，深入思考市场需求，依据已有数据集基础设计数据产品；3、数据产品设计与生命周期管理，与开发团队、数据科学家、市场客户紧密合作，完成数据产品的整体推出；4、制定产品运营策略，协调项目进展。任职要求：1、数据建模与分析能力强，能够理解市场和客户需求，理解业务与数据逻辑关系；2、具备系统化思考和设计能力，有产品设计和分析经验，可独立承担产品规划工作；3、有推荐系统、精准营销等方面经验；4、了解底层数据敏感度和业务视野，能够敏锐的捕获数据价值和产品机会；5、有深度学习或自然语言处理方面项目机会优先；6、要求至少从事过以下方向：人工智能、机器学习、深度学习、大数据技术、云计算、智能搜索、自然语言处理；7、开朗、有责任心和工作热情、良好的人际沟通能力、团队合作精神，英语听说写能力强。"/>
    <s v="上海"/>
    <s v="1000-9999人"/>
    <s v="股份制企业"/>
    <s v="计算机软件"/>
    <m/>
    <m/>
    <n v="1"/>
    <n v="4"/>
    <n v="3"/>
    <n v="5"/>
    <n v="4"/>
    <n v="0"/>
    <n v="0"/>
    <x v="0"/>
  </r>
  <r>
    <n v="1"/>
    <s v="数据录入岗"/>
    <m/>
    <s v="职位月薪"/>
    <s v="面议"/>
    <d v="2018-03-21T09:12:11"/>
    <m/>
    <s v="不限"/>
    <s v="大专"/>
    <s v="1人"/>
    <s v="工作职责：1.将客户报价迅速、准确地录入系统；2.负责本desk文档的整理工作；3.协助desk head完成其他工作。应聘要求：1.大专以上学历；2. 有银行呼叫中心从业经验者优先；3.一年数据录入的经验；4.注意力集中、反应敏捷；5.能熟练地操作系统及Office办公软件。能提供的福利： 1、 提供金融行业发展的广阔舞台 ； 2、 法定社会保险（五险一金）； 3、 提供一定的商业保险； 4、 每年进行一次免费体检 ； 5、 节日慰问费 ； 6、 生日福利； 7、 年度旅游和团队建设活动； 8、 高于法定规定的带薪年休假 。"/>
    <s v="上海世纪大都会                                                        查看职位地图"/>
    <s v="20-99人"/>
    <s v="合资"/>
    <s v="基金/证券/期货/投资"/>
    <m/>
    <m/>
    <n v="1"/>
    <n v="3"/>
    <n v="1"/>
    <n v="2"/>
    <n v="3"/>
    <n v="1"/>
    <n v="0"/>
    <x v="0"/>
  </r>
  <r>
    <n v="1"/>
    <s v="高级数据开发工程师"/>
    <s v="五险一金"/>
    <s v="职位月薪"/>
    <s v="18000-25000元/月"/>
    <d v="2018-03-19T16:49:02"/>
    <m/>
    <s v="1-3年"/>
    <s v="本科"/>
    <s v="2人"/>
    <s v="岗位描述：1.大数据平台数据数据仓库的建设与维护2.日常调度的维护3. 数据报表的开发与维护4.日常业务的提数支持岗位职责：1.计算机相关专业，2年以上相关工作经验2.理解数据模型和数据仓库，有数据仓库建模，ETL等经验3.熟悉hadoop/Hive/MapReduce，有一定hsql调优经验4.了解java, shell, mysql, sqlserver，灵活应用shell加分5.有实时开发技能，优先考虑6.良好的语言沟通与表达能力，有较好的责任心和抗压能力"/>
    <s v="上海市海伦路金融街海伦中心B座                                                        查看职位地图"/>
    <s v="1000-9999人"/>
    <s v="外商独资"/>
    <s v="教育/培训/院校"/>
    <n v="18000"/>
    <n v="25000"/>
    <n v="3"/>
    <n v="4"/>
    <n v="2"/>
    <n v="5"/>
    <n v="7"/>
    <n v="0"/>
    <n v="21500"/>
    <x v="0"/>
  </r>
  <r>
    <n v="1"/>
    <s v="500强日企_数据中心运维服务高级经理"/>
    <s v="五险一金"/>
    <s v="职位月薪"/>
    <s v="10001-15000元/月"/>
    <d v="2018-03-21T09:12:17"/>
    <m/>
    <s v="5-10年"/>
    <s v="本科"/>
    <s v="1人"/>
    <s v="职位描述：1、带领运维服务团队，负责IDC机房日常运维及管理工作；2、负责数据中心IT系统与应用的运维支持，快速响应和解决问题；3、负责制定并推行IDC运维管理制度、操作手册、应急管理流程和应急操作预案；4、负责运维的规划与计划制定、并对实施进度进行监控与管理；5、负责支持、协助营销部门开展有关市场活动；任职要求1、本科以上学历，数据中心相关专业（IT、计算机），5年以上工作经验，3年以上参与大型企业数据中心运维的经验；2、精通网络、数据库等相关知识；3、对ITIL有一定的理解，熟悉事件管理、变更管理等相关流程，具ITIL、PMP或PRINCE2等相关证书者优先；4、英语6级以上，听说读写能力好，能用英语进行日常工作；5、品行端正，强烈的责任感，具有优秀的协调沟通能力和团队领导能力。"/>
    <s v="上海市江月路999号10号楼"/>
    <s v="100-499人"/>
    <s v="合资"/>
    <s v="计算机硬件"/>
    <n v="10001"/>
    <n v="15000"/>
    <n v="5"/>
    <n v="4"/>
    <n v="1"/>
    <n v="3"/>
    <n v="3"/>
    <n v="0"/>
    <n v="12500.5"/>
    <x v="0"/>
  </r>
  <r>
    <n v="1"/>
    <s v="ETL-高级数据仓库工程师"/>
    <s v="五险一金"/>
    <s v="职位月薪"/>
    <s v="20001-30000元/月"/>
    <d v="2018-03-09T11:17:14"/>
    <m/>
    <s v="3-5年"/>
    <s v="本科"/>
    <s v="1人"/>
    <s v="岗位职责：1、负责大数据平台的数据仓库分层多维模型设计和实现，提供高可靠、高速响应的数据仓库服务、数据仓库ETL系统的规划与设计；2、负责业务数据分析体系的需求分析，及汇总层指标建模；3、指导并完成ETL过程的设计、开发和优化；4、跟踪数据仓库平台的运行维护、BI报表指标的计算及与业务部门的指标对数工作。5、指导其他工程师，保障数据平台架构稳定性；任职要求：1、3年及以上工作经验，本科（含）以上学历； 有大型互联网数据仓库项目经验者优先2、拥有2-3个大型数据仓库项目经验，具备大型数据仓库架构设计、模型设计和处理性能调优等相关经验；3、熟悉数据仓库建模方法及新的建模发展,熟悉开源ETL的开发和优化，对BI有较深入的理解；4、熟悉Hadoop、 Spark 等大数据开发相关技术，能够带领团队独立搭建大数据计算平台；5、有DW/BI架构体系中某些领域的专项建设经验,比如元数据,数据质量,数据治理。6、较好的沟通理解能力，性格乐观，态度踏实，积极上进；*kettle greenplum"/>
    <s v="上海市闵行区华翔路2239号                                                        查看职位地图"/>
    <s v="10000人以上"/>
    <s v="国企"/>
    <s v="交通/运输"/>
    <n v="20001"/>
    <n v="30000"/>
    <n v="4"/>
    <n v="4"/>
    <n v="1"/>
    <n v="6"/>
    <n v="6"/>
    <n v="0"/>
    <n v="25000.5"/>
    <x v="0"/>
  </r>
  <r>
    <n v="1"/>
    <s v="500强日企_数据中心营业支援担当"/>
    <s v="五险一金"/>
    <s v="职位月薪"/>
    <s v="6001-8000元/月"/>
    <d v="2018-03-21T09:12:17"/>
    <m/>
    <s v="1-3年"/>
    <s v="本科"/>
    <s v="1人"/>
    <s v="■营业支援担当职位描述负责数据中心的营业资源协调工作，包括但不限于：1、配合并支援公司销售及其他相关部门完成数据中心及增值服务的咨询和售前支持；2、确保客户项目在数据中心的顺利开展，组织协调各方资源，保质保量按期向客户提供服务，保障和提升客户满意度；3、供应商的联络、协调和沟通；4、数据中心的订单、合同、请款、付款等一环业务处理；5、其他上级交办的工作。任职要求1、大学本科毕业；2、英语6级以上，口语流利，商务交流无障碍；3、细心、有较强的责任心，能承受工作压力；4、执行力强，有较好的沟通协调能力"/>
    <s v="闵行区浦江镇江月路999号"/>
    <s v="100-499人"/>
    <s v="合资"/>
    <s v="计算机硬件"/>
    <n v="6001"/>
    <n v="8000"/>
    <n v="3"/>
    <n v="4"/>
    <n v="1"/>
    <n v="3"/>
    <n v="3"/>
    <n v="0"/>
    <n v="7000.5"/>
    <x v="0"/>
  </r>
  <r>
    <n v="1"/>
    <s v="25927-大数据平台开发高级工程师（上海）(职位编号：37490)"/>
    <m/>
    <s v="职位月薪"/>
    <s v="面议"/>
    <d v="2018-03-18T15:00:00"/>
    <m/>
    <s v="无经验"/>
    <m/>
    <s v="若干"/>
    <s v="工作职责：负责大数据平台架构方案的选型和设计；负责数据处理流程的设计、开发和持续优化；负责大数据处理模块核心功能的开发。工作要求：计算机相关专业，具有3年以上大数据工具的使用和开发经验；熟练掌握java，python，c/c++，shell中的一种或多种语言；熟悉hadoop,hbase,spark,storm,elasticsearch,kafka等大数据处理平台，具有丰富的使用和开发经验，理解内部实现原理及阅读过源码者优先；熟悉数据挖掘的常见流程和NLP、机器学习等相关领域知识背景者优先；有过互联网行业大数据平台建设及优化实际工作经历者优先。"/>
    <m/>
    <s v="10000人以上"/>
    <s v="民营"/>
    <s v="IT服务(系统/数据/维护)"/>
    <m/>
    <m/>
    <n v="0"/>
    <n v="6"/>
    <m/>
    <n v="6"/>
    <n v="0"/>
    <n v="0"/>
    <n v="0"/>
    <x v="0"/>
  </r>
  <r>
    <n v="1"/>
    <s v="500强日企_数据中心设备工程师"/>
    <s v="五险一金"/>
    <s v="职位月薪"/>
    <s v="4500-7000元/月"/>
    <d v="2018-03-21T09:12:17"/>
    <m/>
    <s v="1-3年"/>
    <s v="大专"/>
    <s v="8人"/>
    <s v="职位描述：数据中心设备（建筑/电力/空调/网络/线路）的运维和监控。 1、 日常运维，包括设备点检、容量管理、定期保养、设备系统运维、故障对应处理； 2、 统筹管理，包括设备管理、图纸管理、配线管理； 3、 工程管理，包括工程设计确认、日程安排、施工品质保障； 4、 品质管理，包括操作顺序的确认、现场作业监控、供应商管理； 5、 业务数据记录，报告书制作，及一系列防灾对应。任职要求：1、大专以上或同等学历，电力/暖通/机电的相关专业； 2、具备1年以上数据中心设备运维管理经验或相关工作经验； 3、具备相关技能资格证书者：高低压操作证；具空调维修等级证书者优先； 4、具备一定的英语基础，日常沟通无障碍者优先； 5、品行端正，认真努力，抗压能力强，具有良好的协调沟通能力。 6、可24小时翻班者。"/>
    <s v="江月路999号"/>
    <s v="100-499人"/>
    <s v="合资"/>
    <s v="计算机硬件"/>
    <n v="4500"/>
    <n v="7000"/>
    <n v="3"/>
    <n v="3"/>
    <n v="8"/>
    <n v="3"/>
    <n v="3"/>
    <n v="0"/>
    <n v="5750"/>
    <x v="0"/>
  </r>
  <r>
    <n v="1"/>
    <s v="BOM数据专员"/>
    <s v="五险一金"/>
    <s v="职位月薪"/>
    <s v="4001-6000元/月"/>
    <d v="2018-03-21T09:40:54"/>
    <m/>
    <s v="1-3年"/>
    <s v="大专"/>
    <s v="1人"/>
    <s v="工作职责1、规范物料编码规则和新料号分配规则；2、公司新产品BOM的建立、审核、修改及完善；3、BOM的维护及优化，包括根据ECN等及时更新BOM，确保BOM的及时性和准确性；4、上级交办的其他工作；任职资格:1、大专及以上学历，电子信息及应用相关专业优先；2、耐心细致，学习能力佳，责任心强。2、熟练运用办公自动化软件。3、用友T6软件熟练运用者优先考虑。"/>
    <s v="上海市青浦区华新镇华腾路1450号                                                        查看职位地图"/>
    <s v="20-99人"/>
    <s v="民营"/>
    <s v="医疗/护理/美容/保健/卫生服务"/>
    <n v="4001"/>
    <n v="6000"/>
    <n v="3"/>
    <n v="3"/>
    <n v="1"/>
    <n v="2"/>
    <n v="0"/>
    <n v="0"/>
    <n v="5000.5"/>
    <x v="0"/>
  </r>
  <r>
    <n v="1"/>
    <s v="500强日企_数据中心运维服务工程师"/>
    <s v="五险一金"/>
    <s v="职位月薪"/>
    <s v="4500-7000元/月"/>
    <d v="2018-03-21T09:12:17"/>
    <m/>
    <s v="1-3年"/>
    <s v="大专"/>
    <s v="8人"/>
    <s v="职位描述：数据中心日常运维工作（网络/线路/监控/安防等）1、 日常巡检，网路、安防等系统的运行和监控；2、 对设备及人员进出的管理3、 相关系统的日常维护及故障的受理、申报、对应处理；4、 DC相关资产的管理；5、 品质管理，包括操作顺序的确认、现场作业监控、供应商管理； 6、 业务数据记录，报告书制作，及一系列防灾对应。任职要求· 大专以上或同等学历，具备计算机/IT相关专业背景优先· 一年以上有数据中心运维工作经验· 具备cisco、ITLE、消防等相关证书优先· 具备一定的英语基础，日常沟通无障碍者优先；· 品行端正，认真努力，抗压能力强，具有良好的协调沟通能力。· 能适应24小时轮班"/>
    <s v="江月路999号"/>
    <s v="100-499人"/>
    <s v="合资"/>
    <s v="计算机硬件"/>
    <n v="4500"/>
    <n v="7000"/>
    <n v="3"/>
    <n v="3"/>
    <n v="8"/>
    <n v="3"/>
    <n v="3"/>
    <n v="0"/>
    <n v="5750"/>
    <x v="0"/>
  </r>
  <r>
    <n v="1"/>
    <s v="数据产品经理"/>
    <s v="五险一金"/>
    <s v="职位月薪"/>
    <s v="30000-46000元/月"/>
    <d v="2018-03-21T08:46:51"/>
    <m/>
    <s v="5-10年"/>
    <s v="本科"/>
    <s v="1人"/>
    <s v="岗位职责：1.根据公司战略，负责公司内部业务端应用数据产品的设计和研发工作；2.负责公司外贸数据服务产品的调研，设计和研发工作；3.负责具体功能的设计，协调资源推动产品开发、高质量上线，并根据相关数据分析、内外用户反馈，持续地优化系统；4.负责及时跟进客户，做好客户关系的维系和定期回访工作，建立良好的长期合作关系；5.负责协调公司业务方的需求，提高公司数据使用的效率。任职要求：1.全日制本科以上学历，年龄28-40岁；2.5年以上相关工作经验，有参与过大数据产品项目或有电商行业背景者优先；3.熟悉Axure、Visio、PS等产品设计相关工具的运用，具备较强的学习能力；4.逻辑清晰，做过用户调研、数据分析、产品研究等内容；5.具备优秀的沟通能力和学习能力，有良好的执行能力和带动团队能力。"/>
    <s v="上海市恒丰路218号现代交通商务大厦21楼"/>
    <s v="500-999人"/>
    <s v="上市公司"/>
    <s v="广告/会展/公关"/>
    <n v="30000"/>
    <n v="46000"/>
    <n v="5"/>
    <n v="4"/>
    <n v="1"/>
    <n v="4"/>
    <n v="2"/>
    <n v="0"/>
    <n v="38000"/>
    <x v="0"/>
  </r>
  <r>
    <n v="1"/>
    <s v="500强日企_数据中心设备运维高级经理"/>
    <s v="五险一金"/>
    <s v="职位月薪"/>
    <s v="10001-15000元/月"/>
    <d v="2018-03-21T09:12:17"/>
    <m/>
    <s v="5-10年"/>
    <s v="本科"/>
    <s v="1人"/>
    <s v="职位描述：1、负责数据中心基础设施的综合运维保障（包括但不限于变电和供配电、应急发电、空调系统、网络和信息系统、弱电及监控系统等）； 2、负责制定并推行运维实施流程规范、维护保养流程规范、防灾应急演练流程规范、应急故障排除流程规范、改容扩建实施流程、进出管理流程等数据中心的整体运行保障制度； 3、负责落实数据中心的质量指标，提高能源效率、人员效率、服务质量及技术水准； 4、负责设备运维操作团队； 5、负责数据中心进驻客户的场地选址、平面布局、改造实施、进驻管理等支持协调工作； 6、负责支持、协助营销部门开展有关市场活动； 7、选择并管理供应商。任职要求：1、 本科及以上，计算机、电气、暖通、机电等相关专业，工作满5年以上； 2、 具备3年以上数据中心基础设施运营团队管理经验； 3、 精通数据中心的电气或暖通专业，具备丰富的运维管理实践经验； 4、 具备很强的组织协调能力、团队建设、成本意识； 5、 具备很强的计划能力，对潜在的风险进行预防规划，并做好风险防范措施； 6、 具备物业经理、电力相关上岗证，PMP、ITIL认证者优先； 7、 英语6级或日语1级以上，商务交流无障碍。 8、 品行端正，强烈的责任感，具有优秀的协调沟通能力和团队领导能力。"/>
    <s v="上海市江月路999号10号楼"/>
    <s v="100-499人"/>
    <s v="合资"/>
    <s v="计算机硬件"/>
    <n v="10001"/>
    <n v="15000"/>
    <n v="5"/>
    <n v="4"/>
    <n v="1"/>
    <n v="3"/>
    <n v="3"/>
    <n v="0"/>
    <n v="12500.5"/>
    <x v="0"/>
  </r>
  <r>
    <n v="1"/>
    <s v="数据分析实习生"/>
    <m/>
    <s v="职位月薪"/>
    <s v="2001-4000元/月"/>
    <d v="2018-03-21T08:47:06"/>
    <m/>
    <s v="不限"/>
    <s v="本科"/>
    <s v="1人"/>
    <s v="职位描述:1、负责集团业务数据的整理、统计和分析，对展览产品信息及数据的翻译；2、响应集团各部门的需求，完成业务报表，根据现有的规则对产品信息进行分类和学习；3、根据以往的研究报告，协助领导整理和分析相关行业研究数据。岗位要求:1、全日制本科及以上学历，贸易、工程、纺织、科学等相关专业优先，2019年毕业优先；2、能够熟练使用Office相关软件；3、逻辑思维能力强，对数据敏感；4、注重细节，工作细心，积极主动，学习能力强，能快速响应分析需求；5、每周实习时间至少20小时，至少能持续半年以上时间；"/>
    <s v="静安区恒丰路218号现代交通商务大厦2104室                                                        查看职位地图"/>
    <s v="500-999人"/>
    <s v="上市公司"/>
    <s v="广告/会展/公关"/>
    <n v="2001"/>
    <n v="4000"/>
    <n v="1"/>
    <n v="4"/>
    <n v="1"/>
    <n v="4"/>
    <n v="2"/>
    <n v="0"/>
    <n v="3000.5"/>
    <x v="0"/>
  </r>
  <r>
    <n v="1"/>
    <s v="金融大数据解决方案架构师"/>
    <s v="年终分红"/>
    <s v="职位月薪"/>
    <s v="面议"/>
    <d v="2018-03-18T15:00:00"/>
    <m/>
    <s v="5-10年"/>
    <s v="本科"/>
    <s v="10人"/>
    <s v="岗位职责：1、金融大数据场景化解决方案规划，识别价值需求，牵引华为大数据产品规划方向2、联合主要ISV孵化有竞争力的技术方案3、负责重点项目的售前交流，技术方案设计任职要求：1、五年以上的数据领域工作经验，了解Hadoop等开源体系架构，熟悉oracle，mysql等数据库，有一定的sql开发和大数据开发经验2、具有金融、银行业大数据或者数仓项目的甲方规划运维，或者乙方售前或实施经验，了解国内银行的大数据架构和大数据业务架构3、熟悉金融数仓批量业务开发和具体的业务应用开发，了解金融数据类型和数据处理方式"/>
    <s v="上海，北京，深圳"/>
    <s v="10000人以上"/>
    <s v="民营"/>
    <s v="通信/电信运营、增值服务"/>
    <m/>
    <m/>
    <n v="5"/>
    <n v="4"/>
    <n v="10"/>
    <n v="6"/>
    <n v="0"/>
    <n v="0"/>
    <n v="0"/>
    <x v="0"/>
  </r>
  <r>
    <n v="1"/>
    <s v="数据管理工程师"/>
    <s v="五险一金"/>
    <s v="职位月薪"/>
    <s v="15000-25000元/月"/>
    <d v="2018-03-21T08:44:07"/>
    <m/>
    <s v="不限"/>
    <s v="不限"/>
    <s v="1人"/>
    <s v="岗位要求:1、计算机及数据分析、数学、统计等相关专业，国家正规院校本科及以上学历；2、熟悉ORACLE数据库开发，熟练编写存储过程，有数据仓库相关项目经验，参与过数据清洗、挖掘、熟悉ETL开发流程；2、掌握基本数据挖掘方法，聚类分析、分类、回归、协同过滤、关联分析等基础算法的原理和工具，并有实际建模经验；3、具备良好的编程、数据结构基础，熟悉java/python语言；5、有较强的应变能力、协调能力、学习能力,能独立处理紧急问题,思路清晰，数据敏感；6、有良好的服务意识、耐心和责任心,具有较好的团队意识,工作积极主动。岗位职责及工作内容:1、对原始数据进行数据清洗，设计、实施并维护数据集市供风控建模使用；2、编写数据清洗脚本，保证数据的完整性和准确性；3、根据对业务的理解，梳理数据需求，建立业务模型；4、满足业务部门的数据需求，提供面向业务的OLAP、报表、数据提取等数据服务；5、根据业务形态以及数据处理需求，设计和搭建必要的数据处理基础设施，并维护保证系统的稳定性；6、完成部门负责人交办的其他任务。"/>
    <s v="上海市浦东新区世纪大道88号金茂大厦"/>
    <s v="100-499人"/>
    <s v="国企"/>
    <s v="基金/证券/期货/投资"/>
    <n v="15000"/>
    <n v="25000"/>
    <n v="1"/>
    <n v="2"/>
    <n v="1"/>
    <n v="3"/>
    <n v="6"/>
    <n v="1"/>
    <n v="20000"/>
    <x v="0"/>
  </r>
  <r>
    <n v="1"/>
    <s v="数据分析专员"/>
    <s v="五险一金"/>
    <s v="职位月薪"/>
    <s v="6001-8000元/月"/>
    <d v="2018-03-19T15:08:19"/>
    <m/>
    <s v="1-3年"/>
    <s v="本科"/>
    <s v="1人"/>
    <s v="岗位职责：1．针对公司运营过程中的各项数据进行统计分析；2．能够为相关业务部门提供简洁明晰的数据日报表；3．能够为公司各部门提供分析报告，并提出初步建议；4．设计和制作相关数据分析报表和日常统计报表，并不断优化；5．能够根据数据反馈结果，加以分析，提出未来一段时间的业务发展走势预判；6．完成领导交付的其它工作。任职资格:1．金融、应用数学、统计学等相关专业本科以上学历。2．精通Excel的操作，能够独立制作数据图表、进行数据数据分析。3．工作认真、负责，具有良好的沟通与协作能力及较强的工作责任心。4．逻辑思维缜密，对数据敏感，具有较强的数据整理、分析能力，适合数据处理工作。5．有互联网、教育行业工作经验者优先考虑。"/>
    <s v="浦东新区张衡路180号2号楼2楼                                                        查看职位地图"/>
    <s v="100-499人"/>
    <s v="股份制企业"/>
    <s v="计算机软件"/>
    <n v="6001"/>
    <n v="8000"/>
    <n v="3"/>
    <n v="4"/>
    <n v="1"/>
    <n v="3"/>
    <n v="4"/>
    <n v="0"/>
    <n v="7000.5"/>
    <x v="0"/>
  </r>
  <r>
    <n v="1"/>
    <s v="Excel数据文员（世界某500强企业-QS）"/>
    <s v="五险一金"/>
    <s v="职位月薪"/>
    <s v="4001-6000元/月"/>
    <d v="2018-03-21T09:23:49"/>
    <m/>
    <s v="不限"/>
    <s v="不限"/>
    <s v="5人"/>
    <s v="岗位职责：1、负责公司内部日常系统数据维护2、主数据整理与数据清理3、负责系统数据的更新和优化2、熟悉各种OFFICE办公软件，尤其是excel；4、对数字敏感，有较强的学习能力，认真细心；5、思路清晰，良好的分析能力与沟通技巧，有良好的团队合作精神；6、能独立完成领导交代的任务7、抗压能力及沟通能力强工作时间：作五休二 9：00-18：00工作地址：漕河泾开发区福利待遇：1、奖金：年底双薪，年度表现优异者将会得到更多奖金；2、年假：入职享受年假8天，满2年增加3天上限20天，探亲假3天；3、补贴：外出办事出差、个人晋升学历、技术、员工推荐、新生儿奶粉、重大医疗事故等；4、旅游：公司组织每年1-2次的集体旅游，单身的帅哥美女们有可能在某个地方有意外的偶遇哦；5、体检：每年一次对你全身心的检查，工作在辛苦也要有个健康的身体；6、礼品：生日、端午、中秋等每个节日都有意外惊喜；以上是部分福利待遇，更多请参考公司员工手册，您会发现还有更多意外惊喜注：公司提供1个月岗位培训 请访问 www.51helpdesk.com 了解本公司 it服务，it软件，it外包等业务及客户群。任职要求：工作地址徐汇区 漕河泾开发区"/>
    <s v="漕河泾开发区"/>
    <s v="20-99人"/>
    <s v="外商独资"/>
    <s v="计算机硬件"/>
    <n v="4001"/>
    <n v="6000"/>
    <n v="1"/>
    <n v="2"/>
    <n v="5"/>
    <n v="2"/>
    <n v="7"/>
    <n v="0"/>
    <n v="5000.5"/>
    <x v="0"/>
  </r>
  <r>
    <n v="1"/>
    <s v="21226-数据分析及用户挖掘（上海）(职位编号：37655)"/>
    <m/>
    <s v="职位月薪"/>
    <s v="面议"/>
    <d v="2018-03-19T15:00:00"/>
    <m/>
    <s v="无经验"/>
    <m/>
    <s v="若干"/>
    <s v="工作职责：对游戏数据相关工作负责，通过数据分析和数据挖掘，准确作出走势预判；搭建产品经分系统，完成产品数据相关工具接入；与平台、市场配合，洞察用户需求挖掘潜在用户；与开发商进行数据交流，促进双方在数据分析方面的合作，获得信息资源优化推广策略； 监控日常游戏数据，定期输出相关结论和报告；针对游戏的数据走势，异常波动等情况做出专项数据分析报告；具备游戏产品和品类研究能力，对中国、腾讯品类发展进行监控及分析。工作要求：本科及以上学历，2年以上游戏行业运营工作经验，对数据敏感，有较强的逻辑思维和数据分析能力，并有大数据对比及处理经验；熟悉手游产品运营工作，了解用户行为模式和心理；对中国市场、产品、用户都一定的认知和理解；良好的沟通能力和合作意识，抗压能力强。"/>
    <m/>
    <s v="10000人以上"/>
    <s v="民营"/>
    <s v="IT服务(系统/数据/维护)"/>
    <m/>
    <m/>
    <n v="0"/>
    <n v="6"/>
    <m/>
    <n v="6"/>
    <n v="0"/>
    <n v="0"/>
    <n v="0"/>
    <x v="2"/>
  </r>
  <r>
    <n v="1"/>
    <s v="500强日企_数据中心网络工程师"/>
    <s v="五险一金"/>
    <s v="职位月薪"/>
    <s v="7000-10000元/月"/>
    <d v="2018-03-21T09:12:17"/>
    <m/>
    <s v="不限"/>
    <s v="不限"/>
    <s v="1人"/>
    <s v="工作内容： 1.了解数据中心网络建设，配合营业向客户提供数据中心内的网络、信息安全的解决方案及其它售前支持；2.负责数据中心内商用及内部办公网络IT相关设备的日常运维管理；3.负责数据中心内网络项目改、扩建实施过程中的项目管理和质量控制及完工交付；4.配合运维经理计划及制定网络设备的定期点检、维护计划及供应商的管理；5.配合运维经理管理各电信运营商及其相关线路资源。 基本要求： 1.三年以上网络系统集成项目经验；2.技术全面，熟悉数据中心网络基本构架，IP网络路由交换技术、网络协议、操作系统、信息安全等各种信息技术；3.敢于接受挑战，具备抗压能力，并有良好的团队协作精神和沟通能力。 技术要求 1.熟悉数据中心或企业的NW infra构架，具备路由、交换、安全、无线等网络技术；2.熟悉office办公网络及相关设备，熟悉window、Linux操作基础及虚拟化技术；3.对综合布线、企业PBX、运营商线路等有常识性了解；3.通过PMP/PRINCE2认证、CCIE/MCSEVCP等技术资格认证者先。 工作地点：闵行区江月路999号"/>
    <s v="上海市闵行区江月路999号"/>
    <s v="100-499人"/>
    <s v="合资"/>
    <s v="计算机硬件"/>
    <n v="7000"/>
    <n v="10000"/>
    <n v="1"/>
    <n v="2"/>
    <n v="1"/>
    <n v="3"/>
    <n v="3"/>
    <n v="0"/>
    <n v="8500"/>
    <x v="0"/>
  </r>
  <r>
    <n v="1"/>
    <s v="数据分析师"/>
    <s v="全勤奖"/>
    <s v="职位月薪"/>
    <s v="7000-10000元/月"/>
    <d v="2018-03-21T08:36:59"/>
    <m/>
    <s v="1-3年"/>
    <s v="本科"/>
    <s v="1人"/>
    <s v="一、岗位描述1、负责分析电商平台数据并针对各类问题提出解决方案和营销建议方案；2、整理平台客户资料，分析客户属性和消费行为，并通过购买习惯做出相关数据分析与建议；3、负责使用网站分析工具，对全站的流量进行统计、分析和监控，分析流量的来源、关键词、访问深度、停留时间等维度，得出相应的逻辑给出指导意见；4、监控整理日常数据，为项目提供数据分析报告；二、任职资格1、本科及以上学历，统计学、数学或经济学相关专业；2、具有较强的数据分析能力、逻辑思维能力和对内外组织沟通能力；3、具有良好的职业道德和团队合作精神；4、工作主动性强、执行力好、细心，踏实勤勉；5、有数据统计分析、数据挖掘等电商行业数据分析经验者优先考虑。"/>
    <s v="上海市闵行区七宝镇七莘路3599弄华商时代4号楼408                                                        查看职位地图"/>
    <s v="20-99人"/>
    <s v="民营"/>
    <s v="零售/批发"/>
    <n v="7000"/>
    <n v="10000"/>
    <n v="3"/>
    <n v="4"/>
    <n v="1"/>
    <n v="2"/>
    <n v="0"/>
    <n v="0"/>
    <n v="8500"/>
    <x v="0"/>
  </r>
  <r>
    <n v="1"/>
    <s v="项目经理-大数据运营部"/>
    <s v="五险一金"/>
    <s v="职位月薪"/>
    <s v="15001-20000元/月"/>
    <d v="2018-03-21T08:35:41"/>
    <m/>
    <s v="5-10年"/>
    <s v="本科"/>
    <s v="1人"/>
    <s v="1）岗位要求1、有2年以上的项目管理经验及业务需求分析经验。2、逻辑分析能力强，条理性强，有较好的沟通能力和表述能力；具有较强的文字能力，能够编写项目过程相关文档3、能够独立的面向客户的需求调研、需求分析和方案编制、方案讲演工作；4、能够有效针对客户的个性化需求，进行大数据产品和服务的对外宣讲和推广；5、能够对大数据产品和服务进行阶段性的梳理、总结和创新策划；6、能够辅助销售完成商机流程中客户交流、商务报价、招投标文档准备等相关环节工作7、熟悉软件工程，熟悉软件需求管理过程 ；熟悉java开发；熟悉SQL关系型数据库及SQL语言，了解Oracle、SQL Server等关系型数据库；熟悉HADOOP相关知识；熟悉数据挖掘建模相关知识；8、良好的沟通和团队合作能力，主动的学习意愿和良好的学习能力，认真负责的工作态度9、有电信行业经验优先。可出差。2）岗位职责1、负责公司自主建设IT平台项目整体管控，包括范围、进度、质量、成本控制等；及时发现问题，跟踪、监控问题的解决，并提出持续改进的建议。2、负责组织客户需求调研、需求分析，编写需求分析说明书，需求变更跟踪。3、负责软件总体结构、功能设计，组织需求管理和评审。4、负责对设计、开发、测试人员进行培训，保证对需求理解的正确性。5、负责相关汇报的文档编写"/>
    <s v="上海市丁香路750号                                                        查看职位地图"/>
    <s v="20-99人"/>
    <s v="其它"/>
    <s v="IT服务(系统/数据/维护)"/>
    <n v="15001"/>
    <n v="20000"/>
    <n v="5"/>
    <n v="4"/>
    <n v="1"/>
    <n v="2"/>
    <n v="5"/>
    <n v="0"/>
    <n v="17500.5"/>
    <x v="0"/>
  </r>
  <r>
    <n v="1"/>
    <s v="中高级大数据平台开发"/>
    <s v="五险一金"/>
    <s v="职位月薪"/>
    <s v="15001-20000元/月"/>
    <d v="2018-03-21T08:35:41"/>
    <m/>
    <s v="3-5年"/>
    <s v="本科"/>
    <s v="1人"/>
    <s v="1）岗位要求1、计算机或者相关专业本科及以上学历，3年及以上相关工作经验；2、熟练掌握java开发语言，熟悉多线程和线程调优，如懂scala开发更佳；3、熟悉Linux服务器环境、熟悉shell；4、熟悉分布式系统、集群管理、SOA架构等相关技术，熟悉hadoop on yarn集群部署和工作原理，熟练掌握MR开发，有大型集群开发运维经验更佳；5、熟悉以下技术中3种及以上者优先考虑：hive、hbase、impala、Nginx、zookeeper、redis、kafka、storm、spark、es、爬虫；6、具有良好的沟通能力和团队精神，具有良好的抗压能力。2）注意事项①请提供大数据平台开发类的人员，要java基础也很强。"/>
    <s v="上海市迎春路670号                                                        查看职位地图"/>
    <s v="20-99人"/>
    <s v="其它"/>
    <s v="IT服务(系统/数据/维护)"/>
    <n v="15001"/>
    <n v="20000"/>
    <n v="4"/>
    <n v="4"/>
    <n v="1"/>
    <n v="2"/>
    <n v="5"/>
    <n v="0"/>
    <n v="17500.5"/>
    <x v="0"/>
  </r>
  <r>
    <n v="1"/>
    <s v="数据专员"/>
    <s v="五险一金"/>
    <s v="职位月薪"/>
    <s v="4000-8000元/月"/>
    <d v="2018-03-15T17:30:37"/>
    <m/>
    <s v="1-3年"/>
    <s v="本科"/>
    <s v="2人"/>
    <s v="岗位职责：1、整理销售信息及其业绩数据，同时整合多渠道的业务数据；2、对销售的业绩数据进行统计和分析，并编写日常的基础数据报告；3、根据销售管理规则，给各部门提供销售数据支持；4、领导安排的其他事务等。任职要求：1、逻辑性强，有执行力，做事细心踏实，有较强的团队合作意识；2、对数字有较强的敏感度，具有对数据进行统计分析的能力；3、熟悉Office办公软件，熟练使用PPT、Excel，熟悉一些Excel常用函数。"/>
    <s v="上海市黄浦区延安东路550号海洋大厦5楼（曦越）                                                        查看职位地图"/>
    <s v="1000-9999人"/>
    <s v="民营"/>
    <s v="基金/证券/期货/投资"/>
    <n v="4000"/>
    <n v="8000"/>
    <n v="3"/>
    <n v="4"/>
    <n v="2"/>
    <n v="5"/>
    <n v="0"/>
    <n v="1"/>
    <n v="6000"/>
    <x v="0"/>
  </r>
  <r>
    <n v="1"/>
    <s v="数据整理"/>
    <s v="五险一金"/>
    <s v="职位月薪"/>
    <s v="10001-15000元/月"/>
    <s v="0002-01-01 00:00:00"/>
    <m/>
    <s v="3-5年"/>
    <s v="本科"/>
    <s v="1人"/>
    <s v="职位描述：1：按照要求Research公司2：对公司进行CRM比对3：推广邮件群发4：相关表格整理工作要求：1、本科以上学历，会做excel统计，有运营经验优先2、熟练操作计算机，熟悉Office办公软件,特别是Excel表格的操作；3、对待工作有耐心 有责任心 认真仔细；4、对接触到的数据严格保密（需签订保密协议）"/>
    <s v="上海市浦东新区上丰路"/>
    <s v="100-499人"/>
    <s v="民营"/>
    <s v="计算机软件"/>
    <n v="10001"/>
    <n v="15000"/>
    <n v="4"/>
    <n v="4"/>
    <n v="1"/>
    <n v="3"/>
    <n v="0"/>
    <n v="0"/>
    <n v="12500.5"/>
    <x v="0"/>
  </r>
  <r>
    <n v="1"/>
    <s v="数据仓库工程师"/>
    <s v="五险一金"/>
    <s v="职位月薪"/>
    <s v="25000-35000元/月"/>
    <d v="2018-03-21T09:26:38"/>
    <m/>
    <s v="3-5年"/>
    <s v="本科"/>
    <s v="1人"/>
    <s v="岗位职责：1.负责分布式存储系统的设计，开发与运维工作。任职要求：1.良好的沟通与团队协作能力。敢于创新，乐于接受挑战。具备快速定位解决问题的能力。优先条件：2.有分布式存储系统(如HBase/Mongdb/cassandra等)开发或运维经验者优先;3.有搜索引擎(如Elasticsearch/Solr/Lucene等)开发经验者优先;4.熟练掌握Java/C++语言者优先。"/>
    <s v="上海市浦东新区金科路2889弄A座503室                                                        查看职位地图"/>
    <s v="100-499人"/>
    <s v="民营"/>
    <s v="计算机软件"/>
    <n v="25000"/>
    <n v="35000"/>
    <n v="4"/>
    <n v="4"/>
    <n v="1"/>
    <n v="3"/>
    <n v="0"/>
    <n v="0"/>
    <n v="30000"/>
    <x v="0"/>
  </r>
  <r>
    <n v="1"/>
    <s v="舆情/数据分析师"/>
    <s v="五险一金"/>
    <s v="职位月薪"/>
    <s v="6000-10000元/月"/>
    <s v="0002-01-01 00:00:00"/>
    <m/>
    <s v="1-3年"/>
    <s v="本科"/>
    <s v="1人"/>
    <s v="岗位职责：1、快速使用舆情系统和相关功能，监测、梳理、分析行业网络舆情，定期整理舆情报告；2、公司舆情：根据网络舆情发展规律及趋势，针对公司产品和互联网舆情状况加以分析研判，通过定性定量分析，整理网络舆情分析报告；3、关键事件：根据特定时期的关键事件和客户所关注的事件进行分析，形成专项舆情分析报告；4、同行舆情：监测竞品相关数据，密切关注变化，包括竞品推出的营销活动，竞品的舆情情况及应对措施。岗位要求：本科及以上学历，2-3年以上的工作经验，社会学、传播学、统计学、应用数学、计算机等专业优先；有新闻、网络媒体相关从业经历者，或舆情与情报分析研究经历者，优先录用；了解互联网，善用社交网络，关注网络热点话题，具备较强的网络信息搜集、汇总、整理与分析能力；思维活跃、逻辑性强，能熟练运用excel等工具，熟悉网络舆情分类与分析方法；具备良好的沟通能力，富于团队精神和敬业精神，有较强的事业心和责任感，能够承受一定的工作压力；若有以往数据分析报告，可一并携带，面试时做具体讲解。"/>
    <s v="上海市宝山区长江路258号中成智谷C3                                                        查看职位地图"/>
    <s v="10000人以上"/>
    <s v="民营"/>
    <s v="跨领域经营"/>
    <n v="6000"/>
    <n v="10000"/>
    <n v="3"/>
    <n v="4"/>
    <n v="1"/>
    <n v="6"/>
    <n v="0"/>
    <n v="0"/>
    <n v="8000"/>
    <x v="0"/>
  </r>
  <r>
    <n v="1"/>
    <s v="数据录入/文员/助理/行政"/>
    <s v="五险一金"/>
    <s v="职位月薪"/>
    <s v="4001-6000元/月"/>
    <d v="2018-03-21T09:34:43"/>
    <m/>
    <s v="不限"/>
    <s v="大专"/>
    <s v="1人"/>
    <s v="岗位职责： 1、根据学校要求将学生相关信息录入各类管理系统，修改更新已录入信息； 2、接听家长电话并做好相关记录； 3、整理各类学生相关文档； 4、协助上级完成本部门其它各项工作。任职资格： 1、大专及以上学历（应届生、实习生即可）；良好的英文阅读能力； 2、会一定的计算机操作基础； 3、良好的执行力和团队合作精神； 4、态度积极乐观，性格热情随和，具有较强的责任心； 5、热爱工作，敬业、勤恳，乐于思考，具有自我发展的主观愿望和自我学习能力；6、招收实习生及应届毕业生。7、上班地点：外资学校（闵行大虹桥地区）"/>
    <s v="上海市闵行大虹桥地区                                                        查看职位地图"/>
    <s v="20-99人"/>
    <s v="民营"/>
    <s v="IT服务(系统/数据/维护)"/>
    <n v="4001"/>
    <n v="6000"/>
    <n v="1"/>
    <n v="3"/>
    <n v="1"/>
    <n v="2"/>
    <n v="0"/>
    <n v="0"/>
    <n v="5000.5"/>
    <x v="0"/>
  </r>
  <r>
    <n v="1"/>
    <s v="数据销售经理（广州）"/>
    <s v="五险一金"/>
    <s v="职位月薪"/>
    <s v="6000-10000元/月"/>
    <d v="2018-03-20T09:45:02"/>
    <m/>
    <s v="1-3年"/>
    <s v="大专"/>
    <s v="1人"/>
    <s v="1.针对区域内的酒店，上门签约线上分销业务及酒店慧评系统2.建立完善的售后服务流程，为客户提供相应的后台操作培训，营销推广，及定价策略的辅导，提高酒店的收益3.对意向合作的客户进行实地考察、并与符合要求的商户签订合作协议；4.与商户做好日常的沟通协调和维护，后馈意见和建议；5.完成上级交待的其他工作任职要求：1.大专以上学历，销售及市场专业优先考虑；2.具备一年以上销售工作经验或大型酒店工作经验，有旅游平台、酒店供应商销售经验或渠道业务工作经验优先；          3、具有良好的服务意识与开拓精神；4、有强烈的事业心、责任感，较强的抗压能力；5、良好的职业操守、作风严谨、求实；6、具备良好的团队合作精神；7、熟练操作办公软件，能够接受出差。"/>
    <s v="长宁区金钟路999号A栋5楼"/>
    <s v="500-999人"/>
    <s v="民营"/>
    <s v="互联网/电子商务"/>
    <n v="6000"/>
    <n v="10000"/>
    <n v="3"/>
    <n v="3"/>
    <n v="1"/>
    <n v="4"/>
    <n v="0"/>
    <n v="0"/>
    <n v="8000"/>
    <x v="0"/>
  </r>
  <r>
    <n v="1"/>
    <s v="需求分析师（医疗行业、BA）"/>
    <s v="五险一金"/>
    <s v="职位月薪"/>
    <s v="15001-20000元/月"/>
    <d v="2018-03-01T11:17:24"/>
    <m/>
    <s v="3-5年"/>
    <s v="本科"/>
    <s v="1人"/>
    <s v="主要职责1、 熟悉医疗行业，参与过医疗或保险等项目的需求分析和设计2、 负责参与需求调研、收集、整理。对需求梳理和细分，以文字和UI形式对需求进行记录3、 负责与需求方、项目经理、研发设计人员沟通，能够准确描述需求内容4、 对医疗行业相关知识进行整理，参与需求的制定能力要求1、 有较深的医疗行业背景2、 对软件行业有基本了解3、 熟悉Office各种软件的应用（word，excel，ppt）4、 有较强的逻辑性和沟通能力"/>
    <s v="徐汇区肇嘉浜路789号9楼D0座                                                        查看职位地图"/>
    <s v="20-99人"/>
    <s v="民营"/>
    <s v="IT服务(系统/数据/维护)"/>
    <n v="15001"/>
    <n v="20000"/>
    <n v="4"/>
    <n v="4"/>
    <n v="1"/>
    <n v="2"/>
    <n v="0"/>
    <n v="0"/>
    <n v="17500.5"/>
    <x v="0"/>
  </r>
  <r>
    <n v="1"/>
    <s v="互联网营销数据分析专员"/>
    <m/>
    <s v="职位月薪"/>
    <s v="6000-10000元/月"/>
    <d v="2018-03-21T09:45:34"/>
    <m/>
    <s v="不限"/>
    <s v="本科"/>
    <s v="3人"/>
    <s v="工作职责：1、熟悉网站运营、推广和互联网营销的相关知识2、熟练使用数据分析软件，获取、整合各类数据，进行深度分析，并预测趋势3、独立完成指标下滑的分析，找出原因并提供解决方案，以报告形式呈现4、通过数据分析、网站运营提升网站价值和粘性，提高会员活跃度，提高交易量，促进公司和网站各项收入提升任职要求：1、本科以上学历，大学英语4级及以上，优秀者应届生亦可；2、热爱电子商务行业和互联网营销，吃苦耐劳，责任心强，对数据敏感；3、熟练使用办公软件，了解商品分类和存储知识。"/>
    <s v="上海浦东新区新金桥路1122号9F                                                        查看职位地图"/>
    <s v="100-499人"/>
    <s v="民营"/>
    <s v="互联网/电子商务"/>
    <n v="6000"/>
    <n v="10000"/>
    <n v="1"/>
    <n v="4"/>
    <n v="3"/>
    <n v="3"/>
    <n v="0"/>
    <n v="0"/>
    <n v="8000"/>
    <x v="0"/>
  </r>
  <r>
    <n v="1"/>
    <s v="数据库工程师"/>
    <s v="五险一金"/>
    <s v="职位月薪"/>
    <s v="10001-15000元/月"/>
    <d v="2018-03-16T10:53:23"/>
    <m/>
    <s v="1-3年"/>
    <s v="不限"/>
    <s v="1人"/>
    <s v="岗位职责：1、负责Greenplum数据库集群的部署、配置、调优、巡检、故障处理、安全管理与日常维护； 2、负责数据库应急预案、移植/备份/恢复策略方案的制定与实施；3、简化工作脚本编写；4、研究数据库相关新技术。 任职资格：1、熟练sql编写复杂查询；2、熟悉数据分析常规方法；3、熟悉Unix/Linux环境命令，以及Shell/Perl脚本编程， 了解mpp；4、有较强的业务理解能力，能快速将业务问题转化成具体的技术解决方案；5、大学专科及以上学历，计算机等相关专业；"/>
    <s v="普陀区中江路889弄17楼                                                        查看职位地图"/>
    <s v="100-499人"/>
    <s v="股份制企业"/>
    <s v="计算机软件"/>
    <n v="10001"/>
    <n v="15000"/>
    <n v="3"/>
    <n v="2"/>
    <n v="1"/>
    <n v="3"/>
    <n v="4"/>
    <n v="0"/>
    <n v="12500.5"/>
    <x v="0"/>
  </r>
  <r>
    <n v="1"/>
    <s v="数据核算专员（实习岗位）"/>
    <s v="创业公司"/>
    <s v="职位月薪"/>
    <s v="2001-4000元/月"/>
    <d v="2018-03-21T09:16:22"/>
    <m/>
    <s v="无经验"/>
    <s v="大专"/>
    <s v="1人"/>
    <s v="工作职责：1、每天准确地完成三家店铺客服人员的转化率；2、配合其他部门需要完成的数据核算；3、部门领导安排的其他工作。任职要求：1、细心、耐心，善于与数据打交道；2、性格好，乐观，善于与人打交道。工作地址上海市松江区九亭镇沪松公路1229号亭福大厦601"/>
    <s v="上海市松江区九亭镇沪松公路1229号亭福大厦601                                                        查看职位地图"/>
    <s v="20-99人"/>
    <s v="民营"/>
    <s v="互联网/电子商务"/>
    <n v="2001"/>
    <n v="4000"/>
    <n v="0"/>
    <n v="3"/>
    <n v="1"/>
    <n v="2"/>
    <n v="0"/>
    <n v="0"/>
    <n v="3000.5"/>
    <x v="0"/>
  </r>
  <r>
    <n v="1"/>
    <s v="数据采集"/>
    <s v="交通补助"/>
    <s v="职位月薪"/>
    <s v="4001-6000元/月"/>
    <d v="2018-03-21T10:30:31"/>
    <m/>
    <s v="1-3年"/>
    <s v="中专"/>
    <s v="10人"/>
    <s v="1、负责对松江区几个镇的污染源进行现场走访调研、核查工作2、工作日每天必须总结填写相关数据，协助录入人员录入数据3、及时完成领导交办的工作"/>
    <s v="松江区沪松路211号301                                                        查看职位地图"/>
    <s v="20人以下"/>
    <s v="民营"/>
    <s v="环保"/>
    <n v="4001"/>
    <n v="6000"/>
    <n v="3"/>
    <n v="1"/>
    <n v="10"/>
    <n v="1"/>
    <n v="0"/>
    <n v="0"/>
    <n v="5000.5"/>
    <x v="0"/>
  </r>
  <r>
    <n v="1"/>
    <s v="数据库开发工程师"/>
    <s v="五险一金"/>
    <s v="职位月薪"/>
    <s v="6001-8000元/月"/>
    <d v="2018-03-16T10:53:23"/>
    <m/>
    <s v="1-3年"/>
    <s v="大专"/>
    <s v="2人"/>
    <s v="岗位职责：1.根据项目需求，使用公司产品搭建模块功能、业务流程、配置权限、编写使用手册（主要使用Landa平台+SQL Server）;2.负责编写用户使用操作手册（主要使用Office）；3.负责制作各类业务报表（主要使用：SQL Server + Crystal Report/Reporting Service ）；4.完成项目安排的其他工作；5.负责搭建项目数据库，编写存储过程、视图、函数、触发器等；任职资格：1.熟练使用SQL Server关系型数据库，对SP/View/Function/Trigger/Cursor/Job等技能熟练优先考虑；2.Office 能够熟练使用；3.文字组织能力强，能够独立完成相关文档；4.计算机、软件工程等相关专业，大专及以上学历；5.积极主动，认真负责，自律，善于沟通，富有服务精神和团队精神6.有软件公司配置管理工作经验，参与过中小型软件项目，有软件开发、系统管理相关经验者优先7.熟悉SSIS、SSRS、SSAS、MySQL和Oracle相关经验者优先8.有工作经验者优先，实习生亦可。薪资福利1. 优厚的绩效奖金、项目奖金2. 按照国家规定节假日正常休息3. 系统专业的培训计划、完善的晋升制度4. 对实习生进行培训未来发展规划方向1：产品经理方向2：项目经理方向3：数据库主管（DBA）"/>
    <s v="普陀区中江路889弄17楼                                                        查看职位地图"/>
    <s v="100-499人"/>
    <s v="股份制企业"/>
    <s v="计算机软件"/>
    <n v="6001"/>
    <n v="8000"/>
    <n v="3"/>
    <n v="3"/>
    <n v="2"/>
    <n v="3"/>
    <n v="4"/>
    <n v="0"/>
    <n v="7000.5"/>
    <x v="0"/>
  </r>
  <r>
    <n v="1"/>
    <s v="媒介分析专员"/>
    <s v="五险一金"/>
    <s v="职位月薪"/>
    <s v="4001-6000元/月"/>
    <d v="2018-03-21T10:01:55"/>
    <m/>
    <s v="不限"/>
    <s v="不限"/>
    <s v="1人"/>
    <s v="岗位职责：1.思维活跃，对媒介工作感兴趣2.了解多种分析方法，对数据敏感，有一定的分析能力3.基于观众收视分析系统出具收视分析报告以及媒体类报告的撰写，信息图制作4.分析研究市场数据，进行数据处理和分析，良好的完成与客户的对接工作，做到传达及时、解决有方5.完成数据日常追踪检查及运营协助6.能够完成对客户的培训工作，对分析系统熟练操作及报告的讲解7.参与发布报告的日常推广联系以及资源维护，积极协助营销沟通活动8.参与相关行业的各类高峰论坛、研讨会等?任职要求：1.大专以上学历，广告、数学、统计、新闻、传播学专业优先考虑2.熟练操作Microsoft Office办公软件，PPT及Excel3.有良好的数据分析以及文字组织、语言表达能力4.沟通能力强，严格遵守公司保密制度5.有较强的团队协作意识，工作认真负责，能出差6.具有市场或者媒介研究公司、咨询公司工作经验优先"/>
    <s v="上海市杨浦区伟德路6号"/>
    <s v="100-499人"/>
    <s v="民营"/>
    <s v="IT服务(系统/数据/维护)"/>
    <n v="4001"/>
    <n v="6000"/>
    <n v="1"/>
    <n v="2"/>
    <n v="1"/>
    <n v="3"/>
    <n v="0"/>
    <n v="0"/>
    <n v="5000.5"/>
    <x v="0"/>
  </r>
  <r>
    <n v="1"/>
    <s v="高级/资深风控模型分析师J11028"/>
    <s v="五险一金"/>
    <s v="职位月薪"/>
    <s v="15001-20000元/月"/>
    <d v="2018-03-19T09:31:47"/>
    <m/>
    <s v="1-3年"/>
    <s v="本科"/>
    <s v="2人"/>
    <s v="工作职责：1. 深度挖掘内部及外部同类客户的属性及行为数据；2. 综合应用内外部数据进行小企业授信业务的贷前、贷中、贷后信用风险模型开发；3. 将研究成果转化为模型、业务规则、策略，输出贷前风险评级和授信决策、贷中后的风险预警和动态风险评级更新；4. 配合风控政策及产品发布快速完成模型调试、检验、迭代优化；5. 完成各类业务统计、分析报表、报告等任职资格：1. 熟练掌握常用机器学习算法及统计算法，包括但不限于逻辑回归、GBDT、决策树等；2. 突出的分析和解决问题能力、沟通协调能力及创新应用能力；3. 熟练使用SAS、Python等分析软件进行建模分析"/>
    <s v="上海市浦东新区杨高南路799号陆家嘴世纪金融广场1号楼3层"/>
    <s v="1000-9999人"/>
    <s v="上市公司"/>
    <s v="互联网/电子商务"/>
    <n v="15001"/>
    <n v="20000"/>
    <n v="3"/>
    <n v="4"/>
    <n v="2"/>
    <n v="5"/>
    <n v="2"/>
    <n v="0"/>
    <n v="17500.5"/>
    <x v="1"/>
  </r>
  <r>
    <n v="1"/>
    <s v="数据库开发工程师（DBA）"/>
    <s v="五险一金"/>
    <s v="职位月薪"/>
    <s v="10000-15000元/月"/>
    <d v="2018-03-19T18:53:42"/>
    <m/>
    <s v="3-5年"/>
    <s v="本科"/>
    <s v="2人"/>
    <s v="岗位职责：1、根据系统详细设计完成数据库、存储过程、视图、数据库函数、触发器等开发；2、为数据库日常维护提供技术支持。任职要求：1、2年以上数据库开发工作经验，有一个或以上大型项目开发经验；2、能独立撰写存储过程、视图、数据库函数、触发器响应过程；3、熟悉MS SQL Server、Mysql等大型数据库系统的备份、恢复，对SQL语句优化，编写高效SQL语句；4、熟悉ETL、数据清洗的流程5、能够独立完成复杂业务逻辑的报表开发。"/>
    <s v="上海市闵行区浦江高科技广场7号楼5B                                                        查看职位地图"/>
    <s v="20-99人"/>
    <s v="民营"/>
    <s v="计算机软件"/>
    <n v="10000"/>
    <n v="15000"/>
    <n v="4"/>
    <n v="4"/>
    <n v="2"/>
    <n v="2"/>
    <n v="0"/>
    <n v="0"/>
    <n v="12500"/>
    <x v="0"/>
  </r>
  <r>
    <n v="1"/>
    <s v="股票分析师/金融讲师/金融直播"/>
    <s v="五险一金"/>
    <s v="职位月薪"/>
    <s v="8000-15000元/月"/>
    <d v="2017-11-02T14:41:55"/>
    <m/>
    <s v="3-5年"/>
    <s v="本科"/>
    <s v="1人"/>
    <s v="海南港澳资讯产业股份有限公司成立于1994年6月，在国内A股主板市场上市在即，年净利润近二亿，市场估值已超百亿。公司归口中国证监会机构部管辖，是国内最早提供证券金融信息服务的企业之一，运营总部位于上海陆家嘴。为国内90%以上的证券公司股票软件提供F10深度信息，是国内证券市场龙头企业，在国内上海、深圳，北京，海口，杭州等十几个省会城市都有分公司。公司对个人产品：大数据资讯终端和股票投顾服务产品市场反响极好，业务大幅扩张，上海个人业务总部极速扩张，广征有为青年，公司能提供广阔的通向金融行业金字塔之路。公司官网：www.gaotime.com岗位职责：1、能独立撰写分析报告；独立分析、讲解行情走势； 2、有较强的行情把握能力和投资分析能力；3、能通过直播室和客户进行有效、良好的沟通； 4、具有较强的工作责任心，良好的职业道德和敬业精神任职要求：1、有UC/YY/呱呱/直播室等讲课经验优先；2、具有证券、黄金、白银、外汇等金融行业相关工作经验优先； 3、具有证券投顾职格证者优先考虑； 4、具备良好的职业道德，责任心强，有团队合作精神；有意向的求职者可以在工作时间直接来公司面试，也可以主动电话预约面试时间，获得更快的面试机会。联系电话：021-61299520 021-60534001"/>
    <s v="上海市杨浦区国权路98号十楼1003B"/>
    <s v="500-999人"/>
    <s v="股份制企业"/>
    <s v="计算机软件"/>
    <n v="8000"/>
    <n v="15000"/>
    <n v="4"/>
    <n v="4"/>
    <n v="1"/>
    <n v="4"/>
    <n v="4"/>
    <n v="0"/>
    <n v="11500"/>
    <x v="0"/>
  </r>
  <r>
    <n v="1"/>
    <s v="初级商业分析员-Junior Business Analyst"/>
    <s v="五险一金"/>
    <s v="职位月薪"/>
    <s v="4001-6000元/月"/>
    <d v="2018-03-17T08:00:00"/>
    <m/>
    <s v="不限"/>
    <s v="本科"/>
    <s v="5人"/>
    <s v="【我们是谁】华夏邓白氏是由美国邓白氏集团和中国华夏国际信用集团联手打造的中国领先的商业信息提供商及风险管理服务机构。为客户提供一系列基于商业数据处理及分析的专业产品和服务，包括信用风险管理服务、供应商风险管理服务、合规风险管理服务、邓白氏注册?服务、付款信息交流计划等。涉及行业覆盖汽车及零配件、能源、钢铁、化工、通信电子、生物医药、机械设备、银行、贸易等多个领域。【你能为公司做什么】1. 按照报告操作流程及要求，对被调查企业开展电话访谈，收集商业信息和数据；2. 将获取的信息和数据录入数据库，编辑并递交信用评估报告；3. 通过多渠道核查，确保报告内容的准确性。【我们希望你有】   1. 欢迎2018年应届毕业生参与，信用管理、金融、财务类专业优先考虑；2. 良好的英语读写能力，至少英语四级；3. 良好的信息检索能力、判断力和沟通能力、应变能力，有电话访问经验者优先；4. 快速学习能力，逻辑性强，效率高，能够合理分配工作时间。【薪资福利】1. 工作时间：早9：00 -晚17：30（中午1小时午休）2. 丰富假期：周末双休+法定假日+10天年假+其他节假日3. 薪资：13薪+月度绩效奖励4. 福利：除五险一金外，另有补充商业医疗保险、年度员工体检、节假日福利等。【将入我们，你将有机会…】1. 快速了解跨行业商业背景、商业前景以及商业市场（汽车、医疗、化工……）；2. 通过与各行业部门负责人沟通，快速提高自身沟通技巧；3. 培养风险管理意识；4. 初步理解数据分析的价值所在。"/>
    <s v="上海市虹口区吴淞路218号宝矿国际大厦30楼                                                        查看职位地图"/>
    <s v="500-999人"/>
    <s v="合资"/>
    <s v="专业服务/咨询(财会/法律/人力资源等)"/>
    <n v="4001"/>
    <n v="6000"/>
    <n v="1"/>
    <n v="4"/>
    <n v="5"/>
    <n v="4"/>
    <n v="3"/>
    <n v="0"/>
    <n v="5000.5"/>
    <x v="0"/>
  </r>
  <r>
    <n v="1"/>
    <s v="SEO分析师"/>
    <s v="五险一金"/>
    <s v="职位月薪"/>
    <s v="5000-10000元/月"/>
    <d v="2018-03-21T09:29:49"/>
    <m/>
    <s v="1-3年"/>
    <s v="大专"/>
    <s v="1人"/>
    <s v="职位描述：1.对客户网站的SEO情况进行分析诊断并制定优化策略；2.对SEO项目优化策略的实施进行控制和管理，确保项目绩效目标的达成；职位要求：1.英语、计算机相关专业优先考虑；2.两年或两年以上SEO项目的工作经验；3.有网站SEO实战经验，有实际网站策划或运营经验优先；4.良好的SEO项目管理能力、客户沟通能力、及数据分析能力；5.对HTML、ASP、PHP语言有基础的了解；6.爱好SEO事业，擅长探索、研究新的SEO网站优化技术；7.工作积极主动，认真细心踏实，良好的沟通协调及项目管理能力；8.有良好的文字语言表达能力和沟通能力；上班时间：大小周"/>
    <s v="杨浦区四平路2158号富庆国定大厦707"/>
    <s v="20-99人"/>
    <s v="民营"/>
    <s v="互联网/电子商务"/>
    <n v="5000"/>
    <n v="10000"/>
    <n v="3"/>
    <n v="3"/>
    <n v="1"/>
    <n v="2"/>
    <n v="0"/>
    <n v="0"/>
    <n v="7500"/>
    <x v="0"/>
  </r>
  <r>
    <n v="1"/>
    <s v="中级数据库开发工程师"/>
    <s v="五险一金"/>
    <s v="职位月薪"/>
    <s v="5000-8000元/月"/>
    <d v="2018-03-21T08:35:41"/>
    <m/>
    <s v="不限"/>
    <s v="不限"/>
    <s v="1人"/>
    <s v="岗位职责：数据库存储过程开发维护文档编写任职要求：从事oracle开发两年以上，精通数据库存储过程较强的文档编写能力有较好的团队精神和良好的沟通能力，做事细心，责任心强，能承受一定的工作压力精通Informatica开发优先考虑具备大数经验者优先考虑有电信项目经验者优先考虑具有sql优化能力者优先考虑精通spark技术者优先考虑"/>
    <s v="丁香路750号"/>
    <s v="20-99人"/>
    <s v="其它"/>
    <s v="IT服务(系统/数据/维护)"/>
    <n v="5000"/>
    <n v="8000"/>
    <n v="1"/>
    <n v="2"/>
    <n v="1"/>
    <n v="2"/>
    <n v="5"/>
    <n v="0"/>
    <n v="6500"/>
    <x v="0"/>
  </r>
  <r>
    <n v="1"/>
    <s v="商业分析"/>
    <s v="五险一金"/>
    <s v="职位月薪"/>
    <s v="12000-24000元/月"/>
    <d v="2018-03-09T14:09:10"/>
    <m/>
    <s v="不限"/>
    <s v="不限"/>
    <s v="1人"/>
    <s v="招聘组的职能：负责新餐饮BU创新业务探索项目的战略规划和落地招募职位：高级商业分析师/商业分析师职位描述：· 对传统餐饮、新餐饮、新零售等业态进行持续深度的研究，为创新项目战略决策提供支持· 对业务模式进行深入思考和分析，运用科学的工具和方法论持续进行模式调整及版本迭代· 进行用户研究及经营数据分析，为用户增长和经营决策等提供建议· 牵头研发、渠道、业务发展、大数据、营运等团队共同推动战略落地任职要求：· 2年以上知名咨询/互联网公司，战略研究或咨询相关经验，对互联网及餐饮行业充满热情· 985/211学历，经济管理、统计学、数学、计算机等相关专业优先· 善于深度思考问题，较强的结构化思考和分析能力，对新事物敏感，善于学习· 数据驱动，有科学严谨的方法论，思路清晰，善于表达和沟通· 有极强的好奇心和探索欲望，具备较强的项目推动能力及抗压能力· 熟练操作常用办公软件，具备优秀的PPT撰写和汇报能力，及系统的资料收集和整理能力加分项：· 可以快速到岗· 对餐饮及互联网行业有热情，有自己的见解· 数据驱动· 善于学习和总结"/>
    <s v="上海市普陀区金沙江路1518弄近铁城市广场4楼"/>
    <s v="10000人以上"/>
    <s v="外商独资"/>
    <s v="互联网/电子商务"/>
    <n v="12000"/>
    <n v="24000"/>
    <n v="1"/>
    <n v="2"/>
    <n v="1"/>
    <n v="6"/>
    <n v="7"/>
    <n v="0"/>
    <n v="18000"/>
    <x v="0"/>
  </r>
  <r>
    <n v="1"/>
    <s v="数据库开发工程师"/>
    <s v="五险一金"/>
    <s v="职位月薪"/>
    <s v="6001-8000元/月"/>
    <d v="2018-03-19T09:44:44"/>
    <m/>
    <s v="不限"/>
    <s v="大专"/>
    <s v="9人"/>
    <s v="岗位职责：1.负责存储过程、函数的编写；2.负责整理项目文档；3.负责数据库性能分析与调优，排错，保证数据安全；4.负责系统数据库的定期维护和异常处理；技能要求：1.计算机相关专业本科及以上学历，1年及以上开发经验；2.熟悉UNIX、LINUX、AIX操作系统，熟练掌握Shell脚本编程；3.熟练使用Oracle数据库，具有oraclePL/SQL、存储过程的实际设计开发经验；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
    <s v="上海怡科信息科技有限公司                                                        查看职位地图"/>
    <s v="500-999人"/>
    <s v="民营"/>
    <s v="通信/电信/网络设备"/>
    <n v="6001"/>
    <n v="8000"/>
    <n v="1"/>
    <n v="3"/>
    <n v="9"/>
    <n v="4"/>
    <n v="0"/>
    <n v="0"/>
    <n v="7000.5"/>
    <x v="0"/>
  </r>
  <r>
    <n v="1"/>
    <s v="港澳资讯杨浦分部：证券分析师"/>
    <s v="五险一金"/>
    <s v="职位月薪"/>
    <s v="15001-20000元/月"/>
    <d v="2017-10-26T18:10:13"/>
    <m/>
    <s v="1-3年"/>
    <s v="大专"/>
    <s v="1人"/>
    <s v="岗位职责： 1、负责把握股票、证券市场趋势，分析大盘行情，每天通过进行视频直播讲课； 2、负责对市场主流趋势，热点，主题投资策略分析以及撰写（每天更新）； 3、熟练掌握证券投资技术和基本理论分析，要通晓证券市场有关技术分析的各方面理论知识，对技术分析有独到见解； 4、掌握并建立短线股票池、进行短线股票池相对收益等数据分析并建立相应股票分析策略，完成所跟踪股票的投资类核心信息精选； 5、结合股票市场交易行为，进行交易策略分析； 6、负责和团队一起研究股市行情及操作策略，支持和协助销售团队完成任务。任职描述： ◆本科及以上学历，金融，经济、投资或相关专业； ◆具备证券投资分析资格，3年以上证券行业从业经历； ◆具有2-3年及以上证券公司、机构操盘经验，操盘功底扎实者优先； ◆具备1年以上网络视频直播讲课经验者，有期货从业资格优先考虑；联系电话：021-61299520"/>
    <s v="上海杨浦区国权路98号十楼1003B"/>
    <s v="500-999人"/>
    <s v="股份制企业"/>
    <s v="计算机软件"/>
    <n v="15001"/>
    <n v="20000"/>
    <n v="3"/>
    <n v="3"/>
    <n v="1"/>
    <n v="4"/>
    <n v="4"/>
    <n v="0"/>
    <n v="17500.5"/>
    <x v="0"/>
  </r>
  <r>
    <n v="1"/>
    <s v="分析员"/>
    <s v="年底双薪"/>
    <s v="职位月薪"/>
    <s v="4000-6000元/月"/>
    <d v="2018-03-16T18:00:16"/>
    <m/>
    <s v="不限"/>
    <s v="本科"/>
    <s v="1人"/>
    <s v="职位描述：1.参与到公司网购咨询服务的开发、运营等2.参与到客户网购咨询项目的开发、服务等3.进行信息收集、数据分析、行业分析等4.撰写咨询报告和相关文案工作等5.入职后公司会安排系统培训，学习职业基本规范和专业技能岗位要求：1.本科或者研究生学历2.对互联网行业感兴趣，对互联网信息敏感，喜爱分析工作，学习能力强3.有良好沟通表达能力，适应团队合作4.熟悉使用电脑和Office办公软件5.有工作经验者优先发展方向：高级分析员、客户经理助理、客户经理简历请发送:info@smart-path.net请注明应聘职位"/>
    <s v="上海市徐汇区漕溪北路18号上实大厦18楼B座                                                        查看职位地图"/>
    <s v="20-99人"/>
    <s v="民营"/>
    <s v="互联网/电子商务"/>
    <n v="4000"/>
    <n v="6000"/>
    <n v="1"/>
    <n v="4"/>
    <n v="1"/>
    <n v="2"/>
    <n v="0"/>
    <n v="0"/>
    <n v="5000"/>
    <x v="0"/>
  </r>
  <r>
    <n v="1"/>
    <s v="经营分析专员"/>
    <s v="五险一金"/>
    <s v="职位月薪"/>
    <s v="8000-12000元/月"/>
    <d v="2018-03-20T13:06:36"/>
    <m/>
    <s v="1-3年"/>
    <s v="本科"/>
    <s v="1人"/>
    <s v="岗位职责：1、协助主管进行经营生产数据分析；2、协助专案稽核事宜；3、协助管理专案，维护BI系统需求；任职要求：1、2年以上财务分析有关工作经验或3年以上会计事务所经验；2、英语听说熟练者优先，能编写英文报表；3、需配合出差。"/>
    <s v="上海市闵行区合川路3142弄49号                                                        查看职位地图"/>
    <s v="1000-9999人"/>
    <s v="外商独资"/>
    <s v="印刷/包装/造纸"/>
    <n v="8000"/>
    <n v="12000"/>
    <n v="3"/>
    <n v="4"/>
    <n v="1"/>
    <n v="5"/>
    <n v="7"/>
    <n v="0"/>
    <n v="10000"/>
    <x v="0"/>
  </r>
  <r>
    <n v="1"/>
    <s v="数据库管理员DBA"/>
    <s v="加班补助"/>
    <s v="职位月薪"/>
    <s v="15001-20000元/月"/>
    <d v="2018-03-21T09:51:42"/>
    <m/>
    <s v="不限"/>
    <s v="不限"/>
    <s v="1人"/>
    <s v="岗位职责1、负责公司数据库故障处理及数据备份、恢复，升级优化，随时应对突发性故障,保障公司的系统正常运行。2、负责数据库相关性能，异常等的监控、故障诊断分析及其相应的优化包括SQL优化。3、负责数据库容灾策略制定、容量规划、架构设计和扩容实施，根据需求提供高可用、高性能、可扩展的、稳定可靠的数据库解决方案。4、协助系统上线的数据库相关变更，系统的数据迁移,不同系统间数据库的数据对接实施。5、为开发团队提供数据库相关的技术支持服务，包括SQL编写、规范制定、指导、审核等6、负责对数据的安全管理。 7、负责提供各类数据库管理文档，包括安装文档、升级文档、数据库物理设计文档、备份及恢复文档、策略文档等8、上级安排的其他临时性工作。岗位要求1、计算机或者相关专业，1年以上Oracle/Mysql/SQLSERVER两个或多个相关岗位工作经验  2、熟悉linux/windowsserver环境下数据库运行维护  3、熟练掌握Oracle/Mysql/SQLSERVER数据库的安装、配置、故障诊断及排错；  4、熟悉高可用技术掌握ORACLE11GRAC,dataguard、goldengate容灾技术和mysql主从复制  5、精通数据库系统设计与容量规划，或参与过大型项目设计和开发工作,有过数据对接与数据迁移相关经验  6、具备SQL语句的调优经验  7、有一定文档编写处理能力  8、具有积极乐观的工作态度、良好团队合作精神、良好的沟通技巧及解决问题的能力  9、有海量数据库构架经验者优先  10、有mongodb、redis数据库安装配置和管理经验者优先考虑；"/>
    <s v="上海浦东新区丹桂路999号张江国创中心一期C5                                                        查看职位地图"/>
    <s v="1000-9999人"/>
    <s v="上市公司"/>
    <s v="银行"/>
    <n v="15001"/>
    <n v="20000"/>
    <n v="1"/>
    <n v="2"/>
    <n v="1"/>
    <n v="5"/>
    <n v="2"/>
    <n v="0"/>
    <n v="17500.5"/>
    <x v="0"/>
  </r>
  <r>
    <n v="1"/>
    <s v="需求分析助理"/>
    <s v="五险一金"/>
    <s v="职位月薪"/>
    <s v="4001-6000元/月"/>
    <d v="2018-03-16T13:09:44"/>
    <m/>
    <s v="不限"/>
    <s v="不限"/>
    <s v="1人"/>
    <s v="岗位职责：负责协助需求分析工程师收集公司品牌产品资讯，加以分析、整理，形成规范化模式，并配合程序开发工程师开发出适合公司使用的系统，走向电子商务信息化，减少人工形式的作业1、收集、分析及整理品牌产品资讯制作系统流程及画面以供开发2、协助程式开发人员之系统开发工作以确保如期研发进度3、与程式开发人员、业务、车间的沟通协调以满足内部客户需求4、执行系统测试以确保系统正常上线运作5、提供使用者在系统使用之问题解决方案以解决使用者问题任职要求：1.大专及以上学历，1-2年以上相关岗位工作经验者优先；2.具备熟练运用EXCEL处理大量数据的能力；3.严谨细心，沉稳耐心，具备良好的抗压力，工作敬业，有责任心；4、英文尚可。"/>
    <s v="闵行区合川路3142弄49号（星程酒店斜对面）                                                        查看职位地图"/>
    <s v="1000-9999人"/>
    <s v="外商独资"/>
    <s v="印刷/包装/造纸"/>
    <n v="4001"/>
    <n v="6000"/>
    <n v="1"/>
    <n v="2"/>
    <n v="1"/>
    <n v="5"/>
    <n v="7"/>
    <n v="0"/>
    <n v="5000.5"/>
    <x v="0"/>
  </r>
  <r>
    <n v="1"/>
    <s v="生物医学META分析员"/>
    <s v="五险一金"/>
    <s v="职位月薪"/>
    <s v="10001-15000元/月"/>
    <d v="2018-03-21T09:30:18"/>
    <m/>
    <s v="不限"/>
    <s v="硕士"/>
    <s v="1人"/>
    <s v="应聘资格：1：硕士或硕士以上，生物医学等相关专业毕业；2：以一作身份发表过SCI(META analysis)论文1-2篇；3：具有独立完成选题、数据提取、数据分析能力；4：英语CET4级或4级以上；熟练操作各种办公软件；5：有相关工作经验者优先考虑；岗位职责：1：根据主管人员要求，进行选题、数据分析、论文编辑；2：稿件修回后，根据专家意见进行修改修回；"/>
    <s v="上海市徐汇区银都路466号 聚科生物园                                                        查看职位地图"/>
    <s v="20-99人"/>
    <s v="民营"/>
    <s v="医药/生物工程"/>
    <n v="10001"/>
    <n v="15000"/>
    <n v="1"/>
    <n v="5"/>
    <n v="1"/>
    <n v="2"/>
    <n v="0"/>
    <n v="0"/>
    <n v="12500.5"/>
    <x v="0"/>
  </r>
  <r>
    <n v="1"/>
    <s v="Supply Chain Analyst 供应链分析员"/>
    <m/>
    <s v="职位月薪"/>
    <s v="面议"/>
    <d v="2018-03-15T16:17:49"/>
    <m/>
    <s v="不限"/>
    <s v="本科"/>
    <s v="1人"/>
    <s v="As an award-winning employer and full-range provider of supply chain optimization services, 4flow combines consulting, software development, and integrated supply chain services into one innovative business model. Our business unit 4flow managementcontinuously plans, optimizes, and manages supply chain networks as a neutral 4PL with innovative concepts in transportation and network management.As a German company operating globally, we are looking for a motivated team member for our Shanghai office who shares our enthusiasm for logistics and supply chain management. You will take an active part in 4flow’s projects for our multinational customers in China as a:Supply Chain Analyst 供应链分析员Your responsibilities??Quantitative analysis and evaluation of supply chain data, processes and networks??Identification and evaluation of weaknesses??Creation of various optimization scenarios??Development and realization of innovative supply chain concepts, for instance for transportation and network optimization??Tactical planning of transportation networks and route implementationYour profile??Bachelor&amp;#39;s or master&amp;#39;s degree preferably in supply chain management or logistics??Relevant practical experience in logistics or supply chain management for an international company in the automotive industry or with a logistics service provider??Excellent analytical skills, a conceptual attitude as well as a structured and solution-focused work approach??Native speaker of Mandarin with excellent English communication skills (written and spoken)We offerA competitive base salary, an attractive bonus system and fringe benefits await you. In addition, our talent management program creates a professional framework for high performers, offering candidates like you an exciting international career at a leadinginternational 4PL provider. You will work together with an excellent team of colleagues eager to share their know-how and experience.Are you ready to take on this exciting challenge? Join 4flow! Please apply by submitting your English resume/CV, cover letter and desired salary through our job portal at www.4flow.com/careers."/>
    <s v="上海市浦东新区"/>
    <s v="20-99人"/>
    <s v="外商独资"/>
    <s v="专业服务/咨询(财会/法律/人力资源等)"/>
    <m/>
    <m/>
    <n v="1"/>
    <n v="4"/>
    <n v="1"/>
    <n v="2"/>
    <n v="7"/>
    <n v="0"/>
    <n v="0"/>
    <x v="0"/>
  </r>
  <r>
    <n v="1"/>
    <s v="数据库管理员"/>
    <s v="五险一金"/>
    <s v="职位月薪"/>
    <s v="10001-15000元/月"/>
    <d v="2018-03-21T11:13:21"/>
    <m/>
    <s v="3-5年"/>
    <s v="本科"/>
    <s v="1人"/>
    <s v="职位描述:?1.?? 维护数据库稳定运行，持续发现和解决潜在的问题；2.?? 负责数据库的性能优化，使用新技术和新架构满足日益增长的业务需求；3.?? 负责数据库的监控系统设计，为开发团队提供技术支持；4.?? 负责数据库的虚拟化平台建设，实现高可用、可扩展架构；5.?? 对数据库进行容量规划、架构设计，确保业务安全性、高可用性和容灾能力；6.?? 负责数据库相关工作的整体规划，提供决策建议。7.?? 制定数据库使用相关规范，如搭建规范、参数规范、开发规范等。??职位需求：1.?? 精通Oracle和MySQL等数据库的运行机制和架构体系，并了解其他数据库。2.?? 熟练掌握数据库性能优化的技巧，能够从全链路上定位性能瓶颈（网络、CPU、IO、操作系统等），提升数据库使用体验。?3.?? 具有大型Oracle和MySQL数据库管理、备份、性能优化、故障处理以及迁移升级经验；并对数据库的备份和恢复，Data Guard、shareplex、goldgate具有实际运维经验。4.?? 精通/熟悉linux/AIX操作系统的日常使用、性能调优、排错； 5.?? 熟悉数据仓库技术和工具使用。6.?? 精通/熟悉SQL&amp;PL/SQL的编程，能熟悉使用shell或python等解决工作中遇到的效率问题，具备良好的编程风格；7.?? 具有OCM证书者优先；8.?? 计算机相关专业本科以上学历，至少3年以上专职从事DBA工作经验。"/>
    <s v="上海市徐汇区虹梅路2071号                                                        查看职位地图"/>
    <s v="20-99人"/>
    <s v="股份制企业"/>
    <s v="IT服务(系统/数据/维护)"/>
    <n v="10001"/>
    <n v="15000"/>
    <n v="4"/>
    <n v="4"/>
    <n v="1"/>
    <n v="2"/>
    <n v="4"/>
    <n v="0"/>
    <n v="12500.5"/>
    <x v="0"/>
  </r>
  <r>
    <n v="1"/>
    <s v="产品经理/需求分析师"/>
    <s v="五险一金"/>
    <s v="职位月薪"/>
    <s v="10000-17000元/月"/>
    <d v="2018-03-21T11:11:03"/>
    <m/>
    <s v="3-5年"/>
    <s v="本科"/>
    <s v="2人"/>
    <s v="岗位要求：1.熟悉企业管理软件(ERP)产品研发经营，3年以上产品设计经验；2.对公司运作各模块人资、物资、信息资源等各领域有较深入的理解；3.有很强的产品owner意识，能主动发起产品的改进和优化，有执行力；4.具备较强的分析研究能力，具有较丰富的行业及产品研究经验；5.具有良好的学习理解、书面表达和口头沟通能力，能够独立撰写分析报告和需求文档；6.具备高度的工作热情、良好的职业道德和高度责任心，具备良好的团队合作精神。?岗位职责：1.研究市场同类(ERP)产品，收集/整理各方需求，形成产品定义和规划；2.根据产品规划完成产品原型设计和需求文档撰写；3.协助开发团队理解和掌握需求，对产品需求方向和易用性负责；4.配合制定产品运营计划、市场计划，制定目标，做好资源协调；5.根据产品运营情况和数据分析，深入挖掘用户需求，持续改进产品。"/>
    <s v="盛夏路560号501                                                        查看职位地图"/>
    <s v="20-99人"/>
    <s v="保密"/>
    <s v="互联网/电子商务"/>
    <n v="10000"/>
    <n v="17000"/>
    <n v="4"/>
    <n v="4"/>
    <n v="2"/>
    <n v="2"/>
    <n v="1"/>
    <n v="0"/>
    <n v="13500"/>
    <x v="0"/>
  </r>
  <r>
    <n v="1"/>
    <s v="急聘直播间金融分析师"/>
    <s v="住房补贴"/>
    <s v="职位月薪"/>
    <s v="10001-15000元/月"/>
    <d v="2018-03-21T08:49:07"/>
    <m/>
    <s v="1-3年"/>
    <s v="大专"/>
    <s v="5人"/>
    <s v="因公司实力壮大，市场业绩上增，直播室发展迅速，本岗位现诚意招聘！欢迎有志之士加入！岗位职责：1：认同公司的企业文化，价值观；2、有直播室经验,负责每日交易策略的撰写；3、负责公司每日行情课堂讲解、喊单。4、协助业务部门做好市场营销和客户培训。5、熟悉讲课流程,有强烈的责任心,执行力强，能够完美的完成工作。工作内容：1、有2年及以上的从事股票、黄金、期货、外汇等相关行业的经验；有操作实盘的经验；有视频讲课经验者优先。2.懂得与客户沟通相处之道，善于站在客户角度思考，有过金融行业培训。3、熟悉大宗商品市场，了解各种投资工具，能对产品进行深入分析，制定投资策略；4、能详细讲解宏观经济、各国重要经济数据；能结合经济数据进行贵金属、现货、期货等金融产品的分析； 可根据自己的交易系统和操作理念独立授课。5、普通话流利标准、表达能力优秀、思维敏捷、逻辑严谨；熟悉电脑的基本操作；正直守信、做事认真负责有耐力；具有良好的团队精神。工作时间：做五休二。每天坐班9小时，工作时间2-4小时"/>
    <s v="上海市嘉定区江桥西郊商务区C2区33号楼905                                                        查看职位地图"/>
    <s v="20-99人"/>
    <s v="民营"/>
    <s v="专业服务/咨询(财会/法律/人力资源等)"/>
    <n v="10001"/>
    <n v="15000"/>
    <n v="3"/>
    <n v="3"/>
    <n v="5"/>
    <n v="2"/>
    <n v="0"/>
    <n v="0"/>
    <n v="12500.5"/>
    <x v="0"/>
  </r>
  <r>
    <n v="1"/>
    <s v="数据库实习工程师(职位编号：5)"/>
    <s v="五险一金"/>
    <s v="职位月薪"/>
    <s v="6001-8000元/月"/>
    <d v="2018-03-19T11:25:18"/>
    <m/>
    <s v="不限"/>
    <s v="大专"/>
    <s v="3人"/>
    <s v="岗位条件：1、20-30周岁者，不符合者勿扰2、大专及以上学历，热爱互联网工作，无经验基础开发求职者需岗前训练后上岗3、可接受转行求职人员，由专门项目负责人带领岗前训练，但要求勤奋好学，积极主动4、学习能力强、工作踏实、具有责任心及团队合作意识5.热爱互联网，喜欢IT行业工作，能在工作中不断学习有创新思维福利待遇：1、公司提供每月基本工资和项目奖金补助，双休，五险一金，2、公司定期组织员工参与旅游、体育比赛等业余活动，丰富员工的工作生活，3、公司为每一位员工提供广阔的技术平台，同时有资深的软件工程师亲自带队培养，给每一位员工提供最大的学习与发展空间。"/>
    <s v="上海徐汇漕河泾虹梅路2007号1号楼9楼"/>
    <s v="20-99人"/>
    <s v="民营"/>
    <s v="计算机硬件"/>
    <n v="6001"/>
    <n v="8000"/>
    <n v="1"/>
    <n v="3"/>
    <n v="3"/>
    <n v="2"/>
    <n v="0"/>
    <n v="0"/>
    <n v="7000.5"/>
    <x v="0"/>
  </r>
  <r>
    <n v="1"/>
    <s v="数据库开发工程师"/>
    <s v="五险一金"/>
    <s v="职位月薪"/>
    <s v="6001-8000元/月"/>
    <d v="2018-03-21T10:57:47"/>
    <m/>
    <s v="1-3年"/>
    <s v="本科"/>
    <s v="1人"/>
    <s v="岗位职责：1、在理解客户需求的基础上，编写高质量的SQL语句，开发存储过程；2、系统问题修复及异常数据修复；2、客户日常沟通及新需求分析。任职要求：1、本科以上学历，有人事数据库管理经验优先2、熟练编写T-SQL，处理日常的数据查询，分析需求3、熟练阅读并分析SQL Server的执行计划，对常见SQL语句的能够预估其可能出现的执行计划4、薪资面议"/>
    <s v="上海市闸北区共和新路2998号1218室                                                        查看职位地图"/>
    <s v="20-99人"/>
    <s v="合资"/>
    <s v="IT服务(系统/数据/维护)"/>
    <n v="6001"/>
    <n v="8000"/>
    <n v="3"/>
    <n v="4"/>
    <n v="1"/>
    <n v="2"/>
    <n v="3"/>
    <n v="0"/>
    <n v="7000.5"/>
    <x v="0"/>
  </r>
  <r>
    <n v="1"/>
    <s v="媒体分析师"/>
    <s v="五险一金"/>
    <s v="职位月薪"/>
    <s v="6001-8000元/月"/>
    <d v="2018-03-21T10:49:57"/>
    <m/>
    <s v="1-3年"/>
    <s v="本科"/>
    <s v="2人"/>
    <s v="职位描述：1、结合客户品牌宣传与市场推广的情况，搜集相关数据，或分析数据公司提供的原始数据，并形成报告定期提交；2、依据媒体投放动态数据及客户反馈信息，搜集挖掘各类数据，做出有效数据分析、预判及展望；3、对已投放广告效果进行分析、整理可视化数据图表，整合优化建立媒体数据分析库，完成对月、季、年度媒体投放的数据分析报告，为公司推广团队提供媒体数据分析与支持；4、保持与媒介、客户间良好合作拓展，有效沟通建立稳定互作关系；5、定期与分管领导沟通汇报，及时完成各项岗位要求工作。?任职要求：1、本科及以上学历，计算机、数学、统计等相关专业，有1年以上电视、广告、网络媒介分析相关工作经验者优先；2、熟悉电视、网络媒介运作推广宣传，有志从事新媒体、互联网广告传播工作，对行业趋势、未来走向有一定了解；3、有相关专业能力与良好的发展潜质、较强的媒体数据统计分析和文字组织能力；4、具良好表达沟通、协调应变、团队协作能力，能承受一定工作压力，思路清晰、工作责任心强；5、熟练使用Excel、PowerPoint等office办公软件。"/>
    <s v="上海市长宁区华山路1399号                                                        查看职位地图"/>
    <s v="20-99人"/>
    <s v="国企"/>
    <s v="广告/会展/公关"/>
    <n v="6001"/>
    <n v="8000"/>
    <n v="3"/>
    <n v="4"/>
    <n v="2"/>
    <n v="2"/>
    <n v="6"/>
    <n v="0"/>
    <n v="7000.5"/>
    <x v="0"/>
  </r>
  <r>
    <n v="1"/>
    <s v="Analyst-分析员-上海"/>
    <s v="年底双薪"/>
    <s v="职位月薪"/>
    <s v="6001-8000元/月"/>
    <d v="2018-03-21T10:46:58"/>
    <m/>
    <s v="不限"/>
    <s v="本科"/>
    <s v="2人"/>
    <s v="Avista BV Junior Analyst Job Description:Being a member of our business valuation team, you will be led by project managers to execute valuation assignments and work for various clients including public and private companies. The valuation projects mainly includes M&amp;amp;A transaction related valuation, financial instrument valuation, business valuation and etc. for various purposes. As a junior analyst, your day-to-day work will include but not limited to the following:? Build valuation model tailored for each valuation project;? Conduct site inspection and perform management interview with client;? Collect market data and perform financial analysis;? Perform various research tasks on listed companies, industries, capital markets and etc.;? Document valuation results and compose valuation reports;? Maintain and update industry database.At Avista, you will be mentored by experienced business professionals came from globally-renowned valuation firms, investment banks, consulting firms and international accounting firms. In addition, we offer systematic training and sharing events, to help you grow professionally and develop your full potential. With the quick growth of Avista, we sincerely invite young talents with the following qualifications to join us and kick off your career here:? Bachelor degree or above, with major in finance, accounting or other business related disciplines;? Basic understanding of accounting and finance concepts is required;? Proficient in English writing and reading, with ability to compose emails and reports in English;? Excellent communication, teamwork, and interpersonal skills;? Quick learner and willing to learn;? Ability to work under pressure.? Position: Analyst? Headcount: 2? Location: ShanghaiIf you want to apply for this position, please email your Chinese&amp;amp;English resume to hr-sh@avaval.com作为艾华迪评估组的一名分析员，你会在项目经理的带领下，参与到各种评估项目中，并与包括上市公司在内的不同客户合作。作为大中华区领先的评估咨询公司之一，艾华迪曾为多个行业的客户提供了不同性质的评估咨询服务，包括企业并购交易相关评估、金融工具及企业价值评估等。成为艾华迪的一员后，你的工作将包括但不限于以下内容：? 根据不同的评估项目，搭建适用的价值分析模型；? 进行现场工作，对客户管理层就公司营运情况进行访谈；? 进行市场调研以及财务分析；? 根据项目需要，搜集上市公司、相关行业的资料及数据；? 整理评估结论并撰写评估报告；? 维护和更新行业信息数据库；艾华迪多样化的团队来自于知名评估机构、咨询公司、投资银行及会计师事务所等。加入艾华迪后，你将有机会与评估咨询行业的资深从业人士共事，并得到他们的指导。此外，艾华迪还提供系统化的培训及丰富的经验分享研讨活动等，来帮助新加入的成员快速学习专业知识和技能。现由于艾华迪的快速发展，我们诚意邀请拥有以下资质的优秀人才加入我们的团队：? 本科及以上学历，金融、财务等相关专业优先；? 有一定的金融、财务等相关专业知识基础；? 优秀的英语能力，能够用英文撰写工作邮件及评估报告；? 优秀的沟通技巧和团队合作意识；? 较强的学习能力，愿意学习大量专业知识；? 良好的抗压能力。? 职位：分析员? 人数：2? 工作地点：上海如果您想申请上述职位，请将中英文简历通过电子邮件形式发送至 hr-sh@avaval.com"/>
    <s v="上海市黄浦区延安东路618号东海商业中心二期                                                        查看职位地图"/>
    <s v="20-99人"/>
    <s v="外商独资"/>
    <s v="专业服务/咨询(财会/法律/人力资源等)"/>
    <n v="6001"/>
    <n v="8000"/>
    <n v="1"/>
    <n v="4"/>
    <n v="2"/>
    <n v="2"/>
    <n v="7"/>
    <n v="0"/>
    <n v="7000.5"/>
    <x v="0"/>
  </r>
  <r>
    <n v="1"/>
    <s v="实验室分析员"/>
    <s v="五险一金"/>
    <s v="职位月薪"/>
    <s v="4001-6000元/月"/>
    <d v="2018-03-21T11:18:09"/>
    <m/>
    <s v="不限"/>
    <s v="大专"/>
    <s v="10人"/>
    <s v="岗位职责：1、按照SOP的要求完成实验和相关记录。在项目PI的指导下从事方法学建立、方法学验证和样品分析工作，并制作相应的Worksheet。2、在方法学验证结束后协助PI统计数据并协助准备验证报告数据。3、在样品分析阶段，协助PI进行样品的内部转运。4、样品分析结束后协助PI统计数据，协助PI准备CSR数据。5、在项目结束后，协助PI对项目文件进行归档。6、根据规定统计参与项目的样品数并记录。7、项目研究中的偏差及时向PI汇报。8、参与完善部门内的SOP，协助员工培训。职位要求：1、生物学相关专业，大学专科及以上学历，有实验室常规操作知识。2、熟悉GLP法规及相关SOP，熟练掌握生物分析实验技能及实验仪器的使用，如移液器，天平等。3、熟练使用办公软件及设备、Watson LIMS及相关专业软件。4、了解抗原抗体反应机理，具有免疫学相关知识。5、动手能力强，具有ELISA实验操作经验者优先6、英语水平良好；7、勤奋踏实，良好的沟通能力和团队精神。"/>
    <s v="上海市浦东新区上海国际医学园"/>
    <s v="100-499人"/>
    <s v="股份制企业"/>
    <s v="医药/生物工程"/>
    <n v="4001"/>
    <n v="6000"/>
    <n v="1"/>
    <n v="3"/>
    <n v="10"/>
    <n v="3"/>
    <n v="4"/>
    <n v="0"/>
    <n v="5000.5"/>
    <x v="0"/>
  </r>
  <r>
    <n v="1"/>
    <s v="咨询顾问/研究员/分析员/咨询师"/>
    <m/>
    <s v="职位月薪"/>
    <s v="4001-6000元/月"/>
    <d v="2018-03-21T10:25:17"/>
    <m/>
    <s v="1-3年"/>
    <s v="本科"/>
    <s v="1人"/>
    <s v="在项目经理的指导下，能独立完成战略或品牌或营销方面的咨询服务，对咨询项目内外部资料数据进行收集、整理、分析，并根据咨询服务需要，进行市场调查及行业研究。 任职要求： 1、本科或以上学历，经济类、管理类、营销类硕士尤佳。 2、具备在咨询公司工作1年以上经验。 3、心态开放，学习能力强，沟通能力强。 4、对家纺、服装、房地产、食品饮料、日用品等行业有一定研究的应聘者优先考虑。"/>
    <s v="上海市浦东新区达尔文路88号半岛科技园19号楼4-5楼                                                        查看职位地图"/>
    <s v="20-99人"/>
    <s v="民营"/>
    <s v="专业服务/咨询(财会/法律/人力资源等)"/>
    <n v="4001"/>
    <n v="6000"/>
    <n v="3"/>
    <n v="4"/>
    <n v="1"/>
    <n v="2"/>
    <n v="0"/>
    <n v="0"/>
    <n v="5000.5"/>
    <x v="0"/>
  </r>
  <r>
    <n v="1"/>
    <s v="mysql数据库BDA"/>
    <s v="房补"/>
    <s v="职位月薪"/>
    <s v="9000-15000元/月"/>
    <d v="2018-03-21T10:20:23"/>
    <m/>
    <s v="3-5年"/>
    <s v="本科"/>
    <s v="1人"/>
    <s v="岗位职责: 1、支持产品系统的所有MySQL数据库问题和提供数据库恢复，迁移方案；2、对项目的数据库设计和性能提高提供指导性帮助，编写数据库设计开发规范； 3、能够监控数据库性能，分析日志。评估和提供相关问题预警以及解决方案； 4、对数据库的安装、升级、问题诊断、性能监控、评估并提供相关调整建议 ; 5、提供数据库管理、归档管理、系统升级和维护；6、协助开发、交付人员针对具体项目进行数据库部署的规划方案设计； 任职要求: 1、计算机相关专业，本科及以上学历，3年以上DBA经验； 2、精通数据库原理、Mysql数据库核心参数的设置和调整；3、精通MySQL数据库MyISAM、InnoDB，在Linux环境下实施经验，有数据库设计经验；4、熟练掌握Linux操作系统，有一定Shell或Python编程能力； 5、熟练进行MySQL数据库的维护管理，在Linux环境下实施经验，对数据库问题诊断、性能监控、评估并提供相关调整建议； 6、熟悉MySQL数据库应用运行体系及高可用解决方案，部署方案（双机，集群等）"/>
    <s v="徐汇区桂平路680号32幢605室                                                        查看职位地图"/>
    <s v="20-99人"/>
    <s v="民营"/>
    <m/>
    <n v="9000"/>
    <n v="15000"/>
    <n v="4"/>
    <n v="4"/>
    <n v="1"/>
    <n v="2"/>
    <n v="0"/>
    <n v="0"/>
    <n v="12000"/>
    <x v="0"/>
  </r>
  <r>
    <n v="1"/>
    <s v="分析师助理"/>
    <s v="五险一金"/>
    <s v="职位月薪"/>
    <s v="4000-5000元/月"/>
    <d v="2018-03-21T10:14:28"/>
    <m/>
    <s v="不限"/>
    <s v="本科"/>
    <s v="4人"/>
    <s v="岗位职责：1、负责团队分配的研究项目，做好份内的工作；2、负责对市场主流趋势，热点，主题投资策略持续跟踪，撰写分析文章（每天更新）；3、掌握基本的证券投资技术和基本理论分析，通晓证券市场有关技术分析的各方面理论知识，对技术分析有自己的见解；4、结合股票市场交易行为，进行交易策略分析；5、负责和团队一起研究股市行情及操作策略，支持和协助其他部门完成任务；6、结合大盘、热点、板块的分析，跟着老师学习做好文字直播。岗位要求：1、本科及以上学历（985、211优先），金融，经济或相关专业，经验不限，但是必须要有证券从业资格证书。2、做事细心、有想法，爱读书（必须具备），有上进心 ；3、对股票市场有强烈的个人兴趣，愿意付出实际行动，并且能够持之以恒；4、具备一定的宏观经济、金融知识，拥有良好的写作能力；5、良好的信息搜集、数据统计以及系统的分析思考能力 ；6、有微信公众号、微博相关内容运营的相关工作经验优先。薪资福利：1、薪资待遇：底薪+提成+奖金，各层级分析师对应不同的岗位工资；2、福利待遇：五险 法定节假日 生日关怀 节假日祝福 带薪年假；3、培训体系：新员工入职岗前培训 在岗培训 不定期职业知识培训 高端专业技能培训 跨区域管理培训；4、职业规划：以企业的职业规划与个人的职业发展为出发点，量身定身卓越资深分析师成长通道；5、职位晋升：分析师助理-分析师-高级分析师-资深分析师-分析师主管。"/>
    <s v="上海静安区广中西路777弄55号启迪大厦11楼1106室                                                        查看职位地图"/>
    <s v="100-499人"/>
    <s v="合资"/>
    <s v="环保"/>
    <n v="4000"/>
    <n v="5000"/>
    <n v="1"/>
    <n v="4"/>
    <n v="4"/>
    <n v="3"/>
    <n v="3"/>
    <n v="0"/>
    <n v="4500"/>
    <x v="0"/>
  </r>
  <r>
    <n v="1"/>
    <s v="需求分析师（旺链研究院）"/>
    <s v="五险一金"/>
    <s v="职位月薪"/>
    <s v="15000-25000元/月"/>
    <d v="2018-03-19T09:04:22"/>
    <m/>
    <s v="3-5年"/>
    <s v="大专"/>
    <s v="2人"/>
    <s v="岗位职责：1、沟通，收集需求，进行项目和产品的需求调研与分析，完成产品设计，撰写需求文档；2、根据产品定义实现详细需求分析文档，参与测试用例的评审工作，并进行需求验证；3、协助系统开发阶段的设计讲解及需求澄清，对项目成员的开发思路进行指导和检验，在开发完成后进行需求检验与测试；4、需求变更管理，及时更新需求变更文档。职位要求：1、本科及以上学历，金融/信息管理/数学相关专业，对用户需求、用户体验、产品发展趋势有一定的认识；2、掌握各类文档、流程图、UI设计等相关模型编制与设计工具，了解主流数据库，熟悉产品原型建模工具等，有开发经验及对数据库熟悉或有金融行业系统需求分析及设计经验者优先；3、有较强的理解、沟通能力，能引导并解决客户的业务问题，控制客户需求及范围；4、工作责任心强，能承受工作压力，善于归纳总结，有钻研进取精神，有良好的分析判断能力、创新能力及团队协作能力。"/>
    <s v="上海市宝山区长江西路2687号"/>
    <s v="100-499人"/>
    <s v="民营"/>
    <s v="IT服务(系统/数据/维护)"/>
    <n v="15000"/>
    <n v="25000"/>
    <n v="4"/>
    <n v="3"/>
    <n v="2"/>
    <n v="3"/>
    <n v="0"/>
    <n v="0"/>
    <n v="20000"/>
    <x v="0"/>
  </r>
  <r>
    <n v="1"/>
    <s v="外汇分析师"/>
    <s v="五险一金"/>
    <s v="职位月薪"/>
    <s v="6001-8000元/月"/>
    <d v="2018-03-21T10:10:00"/>
    <m/>
    <s v="1-3年"/>
    <s v="大专"/>
    <s v="2人"/>
    <s v="岗位职责：?1、进行市场分析，制定投资操作策略；?2. 能够与客户交流行情并进行指导，根据客户的需求设计相应的投资理财方案；?3. 为公司客户提供市场分析建议并完善客户的操作计划，同时跟踪指导；?4. 开展相应的技术分析及盘面研究，撰写相关交易报告或市场报告；?5. 提供与投资相关的其他增值服务任职要求：1、 对投机和投资有浓厚的兴趣，立志把金融行业作为自己的人生事业，强力渴望成为金融职场中的精英一族。2、 人品端正，谦虚好学，自信果断，有较强的学习能力，具有团队合作精神。3、 分析师需要严格遵守公司操作制度，对自己负责的币种紧密跟踪，反馈盘面异常，每日积极复盘，寻找合适的时机，及时提交交易标的，提出自己的交易建议，做到大概率盈利。4、 分析师需要深刻研究自己负责的币种，分析出当下币种运行趋势，跟踪币种所在国家的相关新闻、国家经济状况、重要数据公布及未来发展趋势。利用分析工具在货币对重要关键位及时提醒警示。"/>
    <s v="黄浦区龙华东路858号绿地海外滩B座603                                                        查看职位地图"/>
    <s v="20-99人"/>
    <s v="合资"/>
    <s v="基金/证券/期货/投资"/>
    <n v="6001"/>
    <n v="8000"/>
    <n v="3"/>
    <n v="3"/>
    <n v="2"/>
    <n v="2"/>
    <n v="3"/>
    <n v="1"/>
    <n v="7000.5"/>
    <x v="0"/>
  </r>
  <r>
    <n v="1"/>
    <s v="财务模型分析专员"/>
    <s v="五险一金"/>
    <s v="职位月薪"/>
    <s v="6000-9000元/月"/>
    <d v="2018-03-19T09:33:25"/>
    <m/>
    <s v="不限"/>
    <s v="本科"/>
    <s v="1人"/>
    <s v="职位概要：根据公司管理会计需要搭建财务模型和业务线分析，并根据业务变化进行更新变动，以支持管理层决策岗位职责：1.模型搭建协助主管搭建金融类财务模型（利润表、现金流量、资产负债表）协助依据业务需求调整财务模型、每月与实际业务做差异性分析2. 计划与预算、预测与计划分析分支组合作，协助主管完成每年预测制作与计划分析分支组合作，协助主管完成每年预算制作协助主管完成3-5年长期计划3. 业务分析协助主管完成相关业务线、产品级别分析其他由主管安排的任务4.与各部门数据分析及总监助理及以上负责任沟通任职要求：1.最低学历：本科（全日制）2. 专业要求：财经类、金融类专业3. 语言要求：中文+英文4. 工作经验：优秀的财务或金融专业毕业生，或有1-2年金融行业财务分析工作经验5.专业知识：有一定的金融相关专业知识并具有财经基础6. 技能技巧 : 能熟练使用MS办公软件; 有一定EXCEL&amp;amp;PPT运用能力7.有良好沟通能力及团队协作能力。"/>
    <s v="黄浦区蒙自路207号互联网金融产业园“盟智园”                                                        查看职位地图"/>
    <s v="1000-9999人"/>
    <s v="合资"/>
    <s v="基金/证券/期货/投资"/>
    <n v="6000"/>
    <n v="9000"/>
    <n v="1"/>
    <n v="4"/>
    <n v="1"/>
    <n v="5"/>
    <n v="3"/>
    <n v="1"/>
    <n v="7500"/>
    <x v="0"/>
  </r>
  <r>
    <n v="1"/>
    <s v="数据库系统技术经理"/>
    <s v="五险一金"/>
    <s v="职位月薪"/>
    <s v="30001-50000元/月"/>
    <d v="2018-03-21T10:02:05"/>
    <m/>
    <s v="5-10年"/>
    <s v="本科"/>
    <s v="1人"/>
    <s v="工作职责：1、负责卡中心SQL、ORACLE或MySQL等大型数据库的规划设计、性能调优、运行管理以及日常的系统维护；2、在规定的信息安全体系指导下进行各项措施的技术实现，以保证各项系统的高可用、高稳定、高安全运行；3、负责或参与数据库系统团队的建设和管理。任职资格：1、全日制大学本科及以上学历，计算机或相关专业，在知名企业有至少5年的相关工作经验；2、精通SQL、ORACLE或MySQL等数据库的管理和性能优化；3、熟练掌握数据库开发，复杂SQL、存储过程、函数等，具备较强的数据库编程功底和清晰的逻辑思维能力；4、精通对大数据和高并发环境的数据库方案设计；5、熟悉NoSQL数据库及应用，了解Hadoop系统和HBase数据库；6、熟悉操作LINUX或WINDOWS等操作系统；7、工作踏实，具有强烈的责任心和积极进取精神；8、有相关IT证书者优先；9、有技术博客，在技术社群活跃并有积极贡献者优先。"/>
    <s v="上海浦东新区来安路686号                                                        查看职位地图"/>
    <s v="10000人以上"/>
    <s v="股份制企业"/>
    <s v="银行"/>
    <n v="30001"/>
    <n v="50000"/>
    <n v="5"/>
    <n v="4"/>
    <n v="1"/>
    <n v="6"/>
    <n v="4"/>
    <n v="0"/>
    <n v="40000.5"/>
    <x v="0"/>
  </r>
  <r>
    <n v="1"/>
    <s v="数据库系统管理员"/>
    <s v="绩效奖金"/>
    <s v="职位月薪"/>
    <s v="20001-30000元/月"/>
    <d v="2018-03-21T10:01:35"/>
    <m/>
    <s v="3-5年"/>
    <s v="本科"/>
    <s v="999人"/>
    <s v="工作职责：岗位职责： 负责卡中心SQL、ORACLE或MySQL等大型数据库的规划设计、性能调优、运行管理以及日常的系统维护，在规定的信息安全体系指导下进行各项措施的技术实现以保证各项系统的高可用、高稳定、高安全运行。任职资格：岗位要求： 1、计算机类相关专业毕业，全日制本科以上学历，在知名企业有至少2-5年以上相关工作经验； 2、至少2年以上DBA管理的工作经验，有相关IT证书者优先； 3、精通SQL、ORACLE或MySQL、MongoDB等数据库的管理和性能优化 4、熟练掌握数据库开发，复杂SQL、存储过程、函数等，具备较强的数据库编程功底和清晰的逻辑思维能力； 5、具备一定的大数据和高并发环境数据库方案的设计能力 6、熟悉NoSQL数据库及应用，了解Hadoop系统和HBase数据库 7、具备较好的心理素质和工作承压能力，对技术富有钻研精神，认真、踏实，责任心强；"/>
    <s v="上海浦东新区来安路686号                                                        查看职位地图"/>
    <s v="10000人以上"/>
    <s v="股份制企业"/>
    <s v="银行"/>
    <n v="20001"/>
    <n v="30000"/>
    <n v="4"/>
    <n v="4"/>
    <n v="999"/>
    <n v="6"/>
    <n v="4"/>
    <n v="0"/>
    <n v="25000.5"/>
    <x v="0"/>
  </r>
  <r>
    <n v="1"/>
    <s v="财务分析主管"/>
    <s v="五险一金"/>
    <s v="职位月薪"/>
    <s v="9000-12000元/月"/>
    <d v="2018-03-16T09:55:00"/>
    <m/>
    <s v="1-3年"/>
    <s v="大专"/>
    <s v="1人"/>
    <s v="岗位职责：1、协助高级经理完成事业部的年度预算编制及汇总，月度滚动财务预测，每周财务预测等。2、完成事业部月度、年度预算与实际执行情况的差异分析报表3、协助高级经理对事业部月度及年度费用预算的管控。4、协助高级经理对事业部日常资金预算的管控。例如：事业部月度资金预算与执行情况跟进等；5、完成事业部每周、月度、季度、年度的经营分析报表；6、配合高级经理建立完善有效的财务分析报告制度，从分析对象，分析方法，数据解读，分析结论，改善意见，后期跟踪等方面进行规范；7、协助高级经理对事业部内部经营情况的管控与监督；定期稽查事业部及分办的资产管理；8、协助高级经理完成总部财务部要求的预算、财务分析报告及其他财务报告；9、上司安排的其他相关工作；任职要求：1、大学专科或以上学历（会计/财务/审计管理专业）2、会计/财务/审计类专业职称3、2年以上零售业财务分析工作经验。4、积极、严谨、专业及良好的团队合作能力。5、熟练操作EXCEL、PPT。6、熟练操作国内的财务软件（比如：金蝶、用友等）"/>
    <s v="黄浦区北海路8号福申大厦20楼                                                        查看职位地图"/>
    <s v="1000-9999人"/>
    <s v="外商独资"/>
    <s v="零售/批发"/>
    <n v="9000"/>
    <n v="12000"/>
    <n v="3"/>
    <n v="3"/>
    <n v="1"/>
    <n v="5"/>
    <n v="7"/>
    <n v="0"/>
    <n v="10500"/>
    <x v="0"/>
  </r>
  <r>
    <n v="1"/>
    <s v="系统需求分析师suk"/>
    <s v="绩效奖金"/>
    <s v="职位月薪"/>
    <s v="8000-10000元/月"/>
    <d v="2018-03-14T09:54:08"/>
    <m/>
    <s v="3-5年"/>
    <s v="大专"/>
    <s v="1人"/>
    <s v="岗位要求： 1、负责产品日常需求受理、需求分析，并能和需求提交人员进行需求沟通确认；2、收集客户需求，进行分析编写需求文档，引导客户需求，对需求变更进行有效控制； 3、负责向开发团队和测试团队讲解业务需求和业务流程，跟踪需求全过程，推动需求落地 4、负责撰写功能说明书、用户操作手册等需求分析文档；系统功能说明资料整理及培训 任职资格： 1、3-5年以上工作经验，全日制专科或以上学历； 2、1-2年以上业务或数据分析能力； 3、有较强的逻辑思维能力，沟通能力和文档编写能力；4、良好的团队合作精神，擅于协调与沟通，能挖掘并引导客户需求，思维严谨，善于发现并理解业务需求；5、有呼叫中心从业经验优先"/>
    <s v="上海市峨山路91弄120号陆家嘴软件园8号楼5楼"/>
    <s v="1000-9999人"/>
    <s v="外商独资"/>
    <s v="外包服务"/>
    <n v="8000"/>
    <n v="10000"/>
    <n v="4"/>
    <n v="3"/>
    <n v="1"/>
    <n v="5"/>
    <n v="7"/>
    <n v="0"/>
    <n v="9000"/>
    <x v="0"/>
  </r>
  <r>
    <n v="1"/>
    <s v="证券分析师"/>
    <s v="五险一金"/>
    <s v="职位月薪"/>
    <s v="8000-10000元/月"/>
    <d v="2018-03-21T09:52:13"/>
    <m/>
    <s v="5-10年"/>
    <s v="本科"/>
    <s v="1人"/>
    <s v="岗位职责：1. 熟悉国际及国内金融市场,把握国内外宏观经济动向和行业发展动态，收集、分析相关的行业信息数据,并进行相关性分析及讲解；2. 能够与客户交流行情并进行指导，根据客户的需求设计相应的投资理财方案；3. 为公司客户提供市场分析建议并完善客户的操作计划，同时跟踪指导；4. 开展相应的技术分析及盘面研究，撰写相关交易报告或市场报告；5. 提供与投资相关的其他增值服务，有较强的行情把握能力和投资分析能力。任职要求：1. 金融相关专业；本科以上学历；2. 思路清晰，具备较强的宏观经济，国际形势分析能力，具备较强的风险控制能力；3. 具备良好的职业道德，责任心强，有团队合作精神；4. 熟悉国际、国内金融产品，有银行、证券等金融服务公司从业经验者优先；5. 具备证券从业资格证书。"/>
    <s v="上海市浦东新区浦东南路256号华夏银行大厦25楼                                                        查看职位地图"/>
    <s v="20-99人"/>
    <s v="民营"/>
    <s v="基金/证券/期货/投资"/>
    <n v="8000"/>
    <n v="10000"/>
    <n v="5"/>
    <n v="4"/>
    <n v="1"/>
    <n v="2"/>
    <n v="0"/>
    <n v="1"/>
    <n v="9000"/>
    <x v="0"/>
  </r>
  <r>
    <n v="1"/>
    <s v="大学生实习岗位二 数据库管理工程师"/>
    <s v="创业公司"/>
    <s v="职位月薪"/>
    <s v="3000-3500元/月"/>
    <d v="2018-03-21T09:50:02"/>
    <m/>
    <s v="不限"/>
    <s v="本科"/>
    <s v="3人"/>
    <s v="岗位职责：1.负责为公司内部业务支撑系统提供SQL数据库相关的技术支持服务； 2.负责数据库服务器拯救、性能调优、备份与恢复、用户管理、数据库存储空间规划、PL/SQL开发等工作； 3.制定数据库运行与维护相关规范和流程； 4.参与相关研发项目和项目上线（数据库相关部分）。任职要求：1、计算机本专业优先录取； 2、接受大二、大三在校生应聘。"/>
    <s v="虹口区四川北路2261号嘉兰大厦12楼A座                                                        查看职位地图"/>
    <s v="20-99人"/>
    <s v="民营"/>
    <s v="IT服务(系统/数据/维护)"/>
    <n v="3000"/>
    <n v="3500"/>
    <n v="1"/>
    <n v="4"/>
    <n v="3"/>
    <n v="2"/>
    <n v="0"/>
    <n v="0"/>
    <n v="3250"/>
    <x v="0"/>
  </r>
  <r>
    <n v="1"/>
    <s v="业务（需求）分析师"/>
    <s v="五险一金"/>
    <s v="职位月薪"/>
    <s v="3500-5000元/月"/>
    <d v="2018-03-21T09:57:12"/>
    <m/>
    <s v="1-3年"/>
    <s v="本科"/>
    <s v="3人"/>
    <s v="岗位职责：1、负责客户访谈与用户需求调研工作；2、负责业务分析工作；3、负责编写项目建议书、项目方案、需求规格说明书；4、负责完成业务验证工作；5、安排开发人员日常工作。任职要求：1、计算机相关专业，本科及以上学历，2年以上相关工作经验；2、具备较强的分析能力，擅于收集用户需求并对此进行详细的规划和说明；3、具备良好的沟通协调能力、书面表达能力、逻辑思维能力和学习能力；4、具有成功的软件或相关项目业务分析工作经验者尤佳"/>
    <s v="东方路蓝村路"/>
    <s v="20-99人"/>
    <s v="民营"/>
    <s v="IT服务(系统/数据/维护)"/>
    <n v="3500"/>
    <n v="5000"/>
    <n v="3"/>
    <n v="4"/>
    <n v="3"/>
    <n v="2"/>
    <n v="0"/>
    <n v="0"/>
    <n v="4250"/>
    <x v="0"/>
  </r>
  <r>
    <n v="1"/>
    <s v="数据库高级工程师"/>
    <s v="五险一金"/>
    <s v="职位月薪"/>
    <s v="13000-18000元/月"/>
    <d v="2018-03-21T09:39:40"/>
    <m/>
    <s v="3-5年"/>
    <s v="本科"/>
    <s v="1人"/>
    <s v="职位描述：该职位BASE上海，汇报对象为系统构架师。1.?????? 支持产品及项目开发工作，主要是数据库建模和数据库设计，包含逻辑和物理模型。2.?????? 支持运维部门，保证数据库运行的稳定性和数据准确性。3.?????? 优化提高数据库性能。4.?????? 实时SQL标准和最佳方案。5.?????? 根据需求提供数据统计报表。职位概述：该职位作为公司运营中重要的一个环节，工作内容衔接多个部门，需要具备以下要求：基本要求：1.?????? 计算机专业本科以上学历。2.?????? 数据库相关工作经验3年以上。3.?????? 有与开发人员团队合作经验。4.?????? 软件公司出身优先。技术要求：1.必须有关系型数据库Oracle、Mysql、SQL Server使用经验3年以上。2.精通SQL?Server、Oracle数据库的运行机制和体系架构以及系统的调优；3.熟练安装搭建数据库服务器及集群系统、双机热备，包括SQL?Server和Oracle； ?4.能够向开发人员提供数据库技术支持，并对程序开发中调用的sql语句进行优化； 5.?具备数据库建模和数据库设计经验。6.熟悉Linux等操作系统安装、配置和使用； ?7.熟悉数据库系统的监控，能及时发现和解决问题；?8.精通/熟悉Oracle的RAC、DG、OGG等相关技术。9.熟悉MongoDB、Oracle，redis、hbase、hadoop等相关技能"/>
    <s v="上海市宝山区长逸路3000号（国际工业设计中心）3号楼333室                                                        查看职位地图"/>
    <s v="20-99人"/>
    <s v="民营"/>
    <s v="计算机软件"/>
    <n v="13000"/>
    <n v="18000"/>
    <n v="4"/>
    <n v="4"/>
    <n v="1"/>
    <n v="2"/>
    <n v="0"/>
    <n v="0"/>
    <n v="15500"/>
    <x v="0"/>
  </r>
  <r>
    <n v="1"/>
    <s v="价格分析师"/>
    <s v="创业公司"/>
    <s v="职位月薪"/>
    <s v="15000-30000元/月"/>
    <d v="2018-03-16T09:27:17"/>
    <m/>
    <s v="不限"/>
    <s v="不限"/>
    <s v="1人"/>
    <s v="价格分析师● 岗位职责：○ 进行产品的价格与成本分析，通过成本逻辑推动产品优化，完善成本基础建设○ 搭建公司核心产品的价格定价体系和标准，完善公司的价格管理体系○ 根据公司产品的迭代优化，更新产品的价格标准● 任职要求：○ 本科以上，计算机，统计，信息，数学等相关专业优先○ 熟练使用SQL，熟悉至少一种数据库软件，如：hive、oracle、mysql等○ 对数字敏感、有商业意识，能够通过数据发掘有价值的信息；○ 有数据可视化能力，能够制作高效精准的数据图表，有效传递信息。"/>
    <s v="政学路51号创智天地企业中心                                                        查看职位地图"/>
    <s v="100-499人"/>
    <s v="民营"/>
    <s v="互联网/电子商务"/>
    <n v="15000"/>
    <n v="30000"/>
    <n v="1"/>
    <n v="2"/>
    <n v="1"/>
    <n v="3"/>
    <n v="0"/>
    <n v="0"/>
    <n v="22500"/>
    <x v="0"/>
  </r>
  <r>
    <n v="1"/>
    <s v="职位分析师（招聘项目顾问）"/>
    <s v="创业公司"/>
    <s v="职位月薪"/>
    <s v="10001-15000元/月"/>
    <d v="2018-03-16T10:16:46"/>
    <m/>
    <s v="1-3年"/>
    <s v="大专"/>
    <s v="1人"/>
    <s v="工作职责：1、根据行业分类，详细了解和分析职位招聘需求和行业趋势；3、能够了解猎头的特点和优势，并能有效的运作和调度；3、培训和辅导猎头，调动猎头资源，帮助猎头快速成长；4、帮助猎企优化流程，提升整体效能；5、与猎企保持良好的合作与沟通，建立充分的信任关系。任职资格：1、2-3年相关行业职能猎头或HR经验，业绩过硬优选；2、沟通能力强、具备运营逻辑和分析能力、思考问题细致、情商高；3、对互联网行业、招聘、人才市场领域有兴趣，愿意研究这个行业，熟悉互联网岗位情况的尤佳；4、学习能力强，对于新鲜事物有挑战精神，积极主动；"/>
    <s v="上海市宝山区逸仙路2816号华滋奔腾大厦B座18楼"/>
    <s v="100-499人"/>
    <s v="民营"/>
    <s v="互联网/电子商务"/>
    <n v="10001"/>
    <n v="15000"/>
    <n v="3"/>
    <n v="3"/>
    <n v="1"/>
    <n v="3"/>
    <n v="0"/>
    <n v="0"/>
    <n v="12500.5"/>
    <x v="0"/>
  </r>
  <r>
    <n v="1"/>
    <s v="量化分析师（上海）"/>
    <s v="五险一金"/>
    <s v="职位月薪"/>
    <s v="面议"/>
    <d v="2018-03-20T09:30:00"/>
    <m/>
    <s v="不限"/>
    <s v="本科"/>
    <s v="2人"/>
    <s v="岗位职责：1、研究针对国内外金融市场的大类资产配置模型、量化投资、算法交易策略；2、确立量化投资理念、数据收集与挖掘、构建策略模型；3、独立完成策略模型设计、开发、回测到实盘运行跟踪的全过程。4、与专业公司、业务和IT团队合作，满足个性化需求及落地岗位要求：1、大学本科（含）以上，金融工程、统计等相关专业，3年以上工作经验2、熟悉Matlab/Python/R 等数学统计分析软件，精通其中语言的一种；3、英语国家六级，能熟练阅读英文学术文献4、专业理论扎实，有扎实的统计分析功底，快速精准的分析能力；愿意分享和承担责任，勇于探索与坚持创新；5、有CFA、FRM证书者优先；"/>
    <s v="上海市浦东新区崂山路316号"/>
    <s v="1000-9999人"/>
    <s v="股份制企业"/>
    <s v="计算机软件"/>
    <m/>
    <m/>
    <n v="1"/>
    <n v="4"/>
    <n v="2"/>
    <n v="5"/>
    <n v="4"/>
    <n v="0"/>
    <n v="0"/>
    <x v="0"/>
  </r>
  <r>
    <n v="1"/>
    <s v="需求分析工程师（金融投资领域）（上海）"/>
    <s v="五险一金"/>
    <s v="职位月薪"/>
    <s v="面议"/>
    <d v="2018-03-20T09:30:00"/>
    <m/>
    <s v="不限"/>
    <s v="本科"/>
    <s v="2人"/>
    <s v="岗位职责：1、作为设计开发人员与用户之间的桥梁，负责相关系统（主要是投资风险管理统、绩效评估、资产配置管理、投资数据仓库等）/项目的用户需求获取、整理、分析，编制需求规格说明书，并组织评审，对发现的问题及时与用户协调解决；2、对开发组已接收并确认的用户需求按照组织相关规范要求进行需求的规格化，形成供设计和开发人员使用的需求规格说明书；3、从需求角度，协助所属项目或任务的设计方案和系统测试方案制作，并参与其评审；4、在整个项目生命周期过程中，维护需求，根据相关规范处理需求变更，确保项目开发活动和产出不偏离已确认的用户需求（及其变更）；5、组织业务部门对需求进行优先级排序，组织开发人员对需求进行排期，定期反馈需求完成情况，代表部门进行与需求相关的对外协调活动；6、响应业务用户的日常咨询，协助排查生产环境的系统使用问题；7、领导交办的其它工作岗位要求：1、4年以上软件开发和需求管理工作经验，熟悉金融业务。熟悉需求调研方法，较强的业务流程及业务模型分析能力；良好的客户（及内部）沟通经验，能快速把握需求的核心要点2、熟悉数据仓库/数据平台类项目建设的方法论和实践，有主导设计过1个以上金融类数据仓库/数据平台类项目或者主导过1个以上相关项目的需求规划和需求分析工作。3、出色的产品原型表现能力，熟练操作Axure、Mindmanager、Visio、PPT、Word、Excel等工具软件；4、熟练运用SQL，熟悉主流数据库之一：Oracle、MS SQLSever 、PostgreSQL、MySQL等5、需有较强的团队协作精神。有效的沟通技巧，在团队协作中具有精炼思维和解决复杂问题的能力，具备良好的学习能力，责任心强，能够承受较大的工作压力；6、熟悉金融市场常见产品如股票、债券、基金、另类、期权等7、擅长数据分析、数据统计，熟悉SAS、VBA、MATLAB、R、Python等分析工具优先；"/>
    <s v="上海市崂山路316号"/>
    <s v="1000-9999人"/>
    <s v="股份制企业"/>
    <s v="计算机软件"/>
    <m/>
    <m/>
    <n v="1"/>
    <n v="4"/>
    <n v="2"/>
    <n v="5"/>
    <n v="4"/>
    <n v="0"/>
    <n v="0"/>
    <x v="0"/>
  </r>
  <r>
    <n v="1"/>
    <s v="需求分析SA（上海）"/>
    <s v="五险一金"/>
    <s v="职位月薪"/>
    <s v="面议"/>
    <d v="2018-03-20T09:30:00"/>
    <m/>
    <s v="不限"/>
    <s v="本科"/>
    <s v="2人"/>
    <s v="岗位职责：负责海外控股，IDW，EFT及其相关系统的用户需求分析工作岗位要求：1、较强的建模能力，熟练应用各种UML工具，良好的需求分析和管理能力，熟悉系统开发流程和规则2、有较强的各种金融产品及其背景知识，有金融产品交易系统，财会系统，风控系统等设计、开发经验3、良好的沟通表达能力，团队协作意识，较好的管理用户的能力"/>
    <s v="上海市浦东新区崂山路/上丰路"/>
    <s v="1000-9999人"/>
    <s v="股份制企业"/>
    <s v="计算机软件"/>
    <m/>
    <m/>
    <n v="1"/>
    <n v="4"/>
    <n v="2"/>
    <n v="5"/>
    <n v="4"/>
    <n v="0"/>
    <n v="0"/>
    <x v="0"/>
  </r>
  <r>
    <n v="1"/>
    <s v="业务需求分析（上海）"/>
    <s v="五险一金"/>
    <s v="职位月薪"/>
    <s v="面议"/>
    <d v="2018-03-20T09:30:00"/>
    <m/>
    <s v="不限"/>
    <s v="本科"/>
    <s v="3人"/>
    <s v="岗位职责：1、负责投资、风险等项目的产品规划、需求调研、系统分析；2、分析、引导和完善需求，形成合理的产品设计、数据需求、系统开发说明书；3、负责产品开发生命周期中进度的跟踪和管理，保证产品的按时按量完成；4、负责产品视觉和业务逻辑的正确性，调研和拜访优秀供应商和竞品公司；5、响应业务用户的日常咨询，协助排查生产环境的系统使用问题；任职要求：1、大学本科及以上学历，3年以上金融行业工作经验；2、熟悉需求调研方法，较强的业务流程及业务模型分析设计能力，能够通过高效的沟通表达技巧，理清方案，快速把握需求的核心要点；3、需有较强的团队协作精神，有效的沟通技巧，在团队协作中具有精炼思维和解决复杂问题的能力，具备良好的学习能力，责任心强，能够承受较大的工作压力；4、具备很强的学习能力，能够在较短时间内快速掌握新知识，对已知领域有独到见地、并能够在工作中应用过往项目经验。5、熟悉银行、金融公司投资条线或金融公司风险条线数据结构和业务逻辑者优先；6、熟悉大数据基本知识，数据库基本操作，拥有一门编程语言技能者优先。"/>
    <s v="上海市浦东新区崂山路316号"/>
    <s v="1000-9999人"/>
    <s v="股份制企业"/>
    <s v="计算机软件"/>
    <m/>
    <m/>
    <n v="1"/>
    <n v="4"/>
    <n v="3"/>
    <n v="5"/>
    <n v="4"/>
    <n v="0"/>
    <n v="0"/>
    <x v="0"/>
  </r>
  <r>
    <n v="1"/>
    <s v="寿险综合金融市场部企划分析岗"/>
    <m/>
    <s v="职位月薪"/>
    <s v="面议"/>
    <d v="2018-03-18T09:30:00"/>
    <m/>
    <s v="1-3年"/>
    <s v="本科"/>
    <s v="1人"/>
    <s v="工作地点：上海工作职责：规划和设计APP线上智能推荐产品，支持构建个人客户综合金融精准营销模式开展线上互联网化运营，并通过数据检视，制定线上线下经营策略，推动目标达成开展大数据分析建模及应用AI，升级精准营销模式完成上级领导交办的其它工作应聘要求：大学本科以上学历，年龄24-30岁；为人正直诚恳，责任心强，工作积极主动；有APP线上产品运营、或互联网工作经验优先有数据分析基础，能使用SQL、python、SAS等工具语言优先有团队协作和创新意识。能独立思考、规划和解决问题;有意者请将个人简历、学历、学位及身份证正反面扫描件，近期生活彩照，一并发送到以下邮箱。联系人：郑任远zhengrenyuan001@pingan.com.cn郑智勇ZHENGZHIYONG477@pingan.com.cn"/>
    <s v="上海市陆家嘴1333号平安金融大厦                                                        查看职位地图"/>
    <s v="1000-9999人"/>
    <s v="股份制企业"/>
    <s v="保险"/>
    <m/>
    <m/>
    <n v="3"/>
    <n v="4"/>
    <n v="1"/>
    <n v="5"/>
    <n v="4"/>
    <n v="0"/>
    <n v="0"/>
    <x v="0"/>
  </r>
  <r>
    <n v="1"/>
    <s v="【上海】分布式数据库研发工程师"/>
    <s v="五险一金"/>
    <s v="职位月薪"/>
    <s v="面议"/>
    <d v="2018-03-18T15:00:00"/>
    <m/>
    <s v="不限"/>
    <s v="本科"/>
    <s v="20人"/>
    <s v="岗位职责：1.负责分布式数据库需求分析，系统/子系统模块的设计，关键模块和算法的编码实现，单元测试等工作，输出相关文档及算法代码。2.参与质量活动，确保设计、开发、测试工作按时保质完成，追求提高代码质量和服务性能。3.通过和架构师、团队成员紧密合作，承担数据库领域相关模块设计与开发工作。任职要求：1.参与数据库/数据仓库系统模块和算法的编码实现，单元测试等工作，输出相关文档及算法代码，2.参与质量活动，确保设计、开发、测试工作按时保质完成。1、可以熟练使用一种或多种编程语言，例如Linux C/C++等。2、熟悉Linux操作系统、数据库设计和实现原理与方法，能编写基于多线程的程序，熟悉代码优化的规则与技巧者优先；4、熟悉分布式技术理论，并实践经验者优先"/>
    <s v="上海市浦东新区华为基地"/>
    <s v="10000人以上"/>
    <s v="民营"/>
    <s v="通信/电信运营、增值服务"/>
    <m/>
    <m/>
    <n v="1"/>
    <n v="4"/>
    <n v="20"/>
    <n v="6"/>
    <n v="0"/>
    <n v="0"/>
    <n v="0"/>
    <x v="0"/>
  </r>
  <r>
    <n v="1"/>
    <s v="集团客户中心高级客户分析师 （上海）"/>
    <m/>
    <s v="职位月薪"/>
    <s v="面议"/>
    <d v="2018-03-20T09:30:00"/>
    <m/>
    <s v="不限"/>
    <s v="本科"/>
    <s v="5人"/>
    <s v="岗位职责：1、深度参与平安集团客户价值测算的方法论设计；2、分析集团保险、银行、互联网金融客户价值，测算客户现有价值、市场价值和未来价值；3、深入挖掘集团保险、银行客户的产品和服务需求，并且规划智能推荐/智能投顾体系；4、测算集团内外部各渠道定价，并规划最优客户迁徙路径；5、带领团队，与平安各渠道、各专业公司合作，完成平安集团客户价值管理方面的重大项目，推动客户经营方案落地。岗位要求：1、长期服务于保险、银行、互金等行业，对各类保险产品、银行产品、互金产品非常熟悉；2、拥有资深保险精算经验或银行业务经验，熟悉金融产品和渠道定价；3、在保险用户价值分析、银行用户价值分析、产品和渠道的智能推荐方面拥有深厚经验；4、具备强大的数据挖掘与建模经验，同时精通各种互联网用户数据分析工具和方法论, 有价值模型, crm模型, 风险模型等经验；5、熟悉SAS, SQL, R等数据分析和建模等工具；6、擅长沟通、协调和表达，拥有长期团队管理和跨部门/跨公司协同作战经验。"/>
    <s v="上海市浦东新区"/>
    <s v="1000-9999人"/>
    <s v="股份制企业"/>
    <s v="计算机软件"/>
    <m/>
    <m/>
    <n v="1"/>
    <n v="4"/>
    <n v="5"/>
    <n v="5"/>
    <n v="4"/>
    <n v="0"/>
    <n v="0"/>
    <x v="0"/>
  </r>
  <r>
    <n v="1"/>
    <s v="执业证券分析师"/>
    <s v="五险一金"/>
    <s v="职位月薪"/>
    <s v="6001-8000元/月"/>
    <d v="2018-03-20T09:36:39"/>
    <m/>
    <s v="1-3年"/>
    <s v="本科"/>
    <s v="2人"/>
    <s v="岗位职责：1.独立完成线上授课，如线上直播视频等，加强与客户的交流互动2、配合业务员完成相关任务3、服务好相关客户的工作4、定期与合作客户进行沟通，建立良好的长期合作关系。任职资格：1、女性气质优雅优先，口齿清晰，普通话流利，语音富有感染力；2、拥有证券从业资格证， 证券分析师执业资格3、具备较强的团队精神和优秀的沟通能力；4、性格坚韧，思维敏捷，具备良好的应变能力和承压能力；5、有销售工作经验的优先任职要求："/>
    <s v="杨浦区国权路98号国阳大厦7楼"/>
    <s v="500-999人"/>
    <s v="民营"/>
    <s v="基金/证券/期货/投资"/>
    <n v="6001"/>
    <n v="8000"/>
    <n v="3"/>
    <n v="4"/>
    <n v="2"/>
    <n v="4"/>
    <n v="0"/>
    <n v="1"/>
    <n v="7000.5"/>
    <x v="0"/>
  </r>
  <r>
    <n v="1"/>
    <s v="证券分析师"/>
    <s v="14薪"/>
    <s v="职位月薪"/>
    <s v="8000-15000元/月"/>
    <d v="2018-03-21T09:25:01"/>
    <m/>
    <s v="不限"/>
    <s v="不限"/>
    <s v="3人"/>
    <s v="岗位资格：1、对A股市场研究和交易有浓厚的兴趣；2、3年以上A股市场的财经编辑、研究、交易岗位等相关从业经历；3、对市场新闻信息敏感，能快速挖掘；4、擅长数据分析，能从数据中挖掘出价值并展开进一步研究；和提炼重点；5、善于表达，擅长接地气的研究报告及市场分析撰写、策划专题研究，有出镜经验者优先；6、对市场有深刻的理解，有一定的研究和交易逻辑体系；7、提供最近6个月的交割单。岗位职责：1、负责A股市场研究小组的研究分工、研究框架、内容转化等流程设计优化，及研究员管理；2、围绕A股市场进行深入研究，提供专业研究成果，生成通俗化的内容和YY音频直播；联系人：龙小姐 ? ? ? ? ? ?联系方式：17612115060面试地址：上海市杨浦区1688号湾谷科技园"/>
    <s v="杨浦区国权北路1688号 上海湾谷科技园                                                        查看职位地图"/>
    <s v="20-99人"/>
    <s v="民营"/>
    <s v="基金/证券/期货/投资"/>
    <n v="8000"/>
    <n v="15000"/>
    <n v="1"/>
    <n v="2"/>
    <n v="3"/>
    <n v="2"/>
    <n v="0"/>
    <n v="1"/>
    <n v="11500"/>
    <x v="0"/>
  </r>
  <r>
    <n v="1"/>
    <s v="ETL工程师/BI工程师/数据库工程师"/>
    <s v="五险一金"/>
    <s v="职位月薪"/>
    <s v="8000-15000元/月"/>
    <d v="2018-03-19T09:43:14"/>
    <m/>
    <s v="1-3年"/>
    <s v="本科"/>
    <s v="1人"/>
    <s v="岗位职责：1、负责公司实施项目中的软件需求分析、软件测试、实施规划方案制定、项目工作计划的安排、项目实施、客户培训、相关文档编写等工作。2、负责与实施项目客户单位进行沟通。3、负责项目实施过程的跟踪以及验收。4、配合销售人员做好售前技术支持工作。任职要求：一、基本条件1、计算机类相关专业本科及以上学历。2、软件开发或软件实施经验2年以上。3、能吃苦耐劳，能经常出差。4、沟通表达能力较好，思维逻辑清晰，具有较好的学习能力和解决问题能力，具有较好的客户服务意识，具有较高的责任感，能承担一定的工作压力。5、熟悉项目管理理论，能有效推进项目工作计划。二、专业技能要求：1、熟练使用中间件tomcat，weblogic，webSphere中的至少两种。2、熟练使用数据库Oracle，SQLServer，DB2，Postgresql，Inforix中的至少两种3、熟练使用操作系统Linux、AIX、Unix中的至少一种。三、优先条件1、具有1年以上金融行业的工作背景，做过银行软件产品者优先。2、有java开发或ETL开发工作经历者优先。"/>
    <s v="上海市浦东新区瑞昌路277号                                                        查看职位地图"/>
    <s v="100-499人"/>
    <s v="民营"/>
    <s v="计算机软件"/>
    <n v="8000"/>
    <n v="15000"/>
    <n v="3"/>
    <n v="4"/>
    <n v="1"/>
    <n v="3"/>
    <n v="0"/>
    <n v="0"/>
    <n v="11500"/>
    <x v="0"/>
  </r>
  <r>
    <n v="1"/>
    <s v="数据库运维（Sqlserver）"/>
    <s v="五险一金"/>
    <s v="职位月薪"/>
    <s v="8001-10000元/月"/>
    <d v="2018-03-20T12:11:17"/>
    <m/>
    <s v="1-3年"/>
    <s v="本科"/>
    <s v="1人"/>
    <s v="岗位概述：1年及以上.net 开发或测试或运维经验，有系统运维经验优先，沟通能力好。岗位要求：1、具有 1年及以上开发或测试或运维经验；2、了解SQL Server数据库；3、思路清晰，逻辑思维能力强，工作规范；4、具备良好的沟通合作技巧，较强的责任心及团队合作精神；5、具备地产业务流程 及 BPM实施运维经验者优先；6、具有Web系统运维经验优先。"/>
    <s v="上海普陀区中江路（大渡河地铁站）"/>
    <s v="500-999人"/>
    <s v="外商独资"/>
    <s v="计算机软件"/>
    <n v="8001"/>
    <n v="10000"/>
    <n v="3"/>
    <n v="4"/>
    <n v="1"/>
    <n v="4"/>
    <n v="7"/>
    <n v="0"/>
    <n v="9000.5"/>
    <x v="0"/>
  </r>
  <r>
    <n v="1"/>
    <s v="药品分析研究员"/>
    <s v="五险一金"/>
    <s v="职位月薪"/>
    <s v="10001-15000元/月"/>
    <d v="2018-03-21T09:24:24"/>
    <m/>
    <s v="3-5年"/>
    <s v="本科"/>
    <s v="5人"/>
    <s v="药物分析研究员职位描述职责描述：1、负责新药研发项目中相关的质量研究工作，包括分析方法的建立 及分析方法的验证等，负责编写新药研究质量标准及相关申报资料；2、负责产品的稳定性研究，负责公司研发新药的稳定性考察，并对试验数据结果进行汇总、分析。撰写相关的报批资料。3、根据项目实验规划安排试验，对试验数据和资料真实性负责。4、原料、中间体、成品的检验。5、检验仪器的日常保养及维护。职位要求：1、药物分析或相关专业本科以上学历。具有高度的责任心与敬业精神，及良好的沟通能力，具备良好的团队精神和职业素养。2、能独立进行各项试验，熟悉各类分析检测方法，会操作HPLC，GC，LC-MS等，动手能力强，并能解决试验过程中的问题。3、具有一定英语读写能力，能独立阅读、翻译英语资料；4、能独立完成交待的任务，可起草相关的分析方法，验证文件；"/>
    <s v="上海市张江高科技园区郭守敬路199号中医药创新大楼                                                        查看职位地图"/>
    <s v="20人以下"/>
    <s v="民营"/>
    <s v="医药/生物工程"/>
    <n v="10001"/>
    <n v="15000"/>
    <n v="4"/>
    <n v="4"/>
    <n v="5"/>
    <n v="1"/>
    <n v="0"/>
    <n v="0"/>
    <n v="12500.5"/>
    <x v="0"/>
  </r>
  <r>
    <n v="1"/>
    <s v="统计分析师Statistician"/>
    <m/>
    <s v="职位月薪"/>
    <s v="6000-10000元/月"/>
    <d v="2018-03-15T17:39:19"/>
    <m/>
    <s v="不限"/>
    <s v="硕士"/>
    <s v="1人"/>
    <s v="Responsibilities:1. Provides statistical methodology support in the delivery of standard and custom studies.2. Applies statistical design and methodology to meet client information needs, conducts statistical analyses to derive conclusions from the study and assists in preparing written summaries of study results.3. Works as part of a team in preparing analysis plans and statistical reports and performs validation of statistical analysis.4. Works on projects of limited scope within defined procedures and practices.Requirements:1. Proficient in oral and written English2. Master&amp;#39;s degree, or equivalent, in Statistics, Mathematics, or related field with up to 2 years of experience in operations research, market research, or applied statistics.3. Regression analysis, sampling, and basic knowledge of SAS programming languages in both PC and mainframe environments.4.1year or above experience;"/>
    <s v="上海市静安区北京西路968号嘉地中心12楼，15楼                                                        查看职位地图"/>
    <s v="500-999人"/>
    <s v="外商独资"/>
    <s v="医药/生物工程"/>
    <n v="6000"/>
    <n v="10000"/>
    <n v="1"/>
    <n v="5"/>
    <n v="1"/>
    <n v="4"/>
    <n v="7"/>
    <n v="0"/>
    <n v="8000"/>
    <x v="0"/>
  </r>
  <r>
    <n v="1"/>
    <s v="分析组长"/>
    <s v="五险一金"/>
    <s v="职位月薪"/>
    <s v="8000-15000元/月"/>
    <d v="2018-03-21T09:12:45"/>
    <m/>
    <s v="1-3年"/>
    <s v="大专"/>
    <s v="2人"/>
    <s v="岗位职责： 1. 熟悉相关分析化学技术（高效液相色谱仪，液相色谱质谱联用仪，核磁共振仪）； 2．能独立地进行分析仪器地操作，管理维护，和故障排除； 3．按时完成样品测试工作； 4，及时处理实验数据，提供相关报告。  职位要求： 1. 本科以上学历，分析化学或有机化学专业，至少二年的实验室工作经验； 2. 有NMR、LCMS、HPLC操作经验，有制备液相操作经验者优先； 3．熟悉实验仪器维修，故障排除； 4. 有责任心，较强的沟通能力； 5．有团队合作精神、敬业和服务精神。"/>
    <s v="上海市张江高科技产业东区仁庆路509号3幢                                                        查看职位地图"/>
    <s v="20-99人"/>
    <s v="外商独资"/>
    <s v="医药/生物工程"/>
    <n v="8000"/>
    <n v="15000"/>
    <n v="3"/>
    <n v="3"/>
    <n v="2"/>
    <n v="2"/>
    <n v="7"/>
    <n v="0"/>
    <n v="11500"/>
    <x v="0"/>
  </r>
  <r>
    <n v="1"/>
    <s v="数据库管理员"/>
    <s v="五险一金"/>
    <s v="职位月薪"/>
    <s v="10001-15000元/月"/>
    <d v="2018-03-15T09:16:29"/>
    <m/>
    <s v="3-5年"/>
    <s v="大专"/>
    <s v="1人"/>
    <s v="职位要求：1、精通MySQL高可用集群配置，能对数据库进行配置优化问题排查。2、精通SQL语句，能够对SQL查询进行优化，定制SQL规范。3、精通数据库表结构设计，能针对性提出数据库表结构设计方案。4、熟悉MyCAT，Cobar等数据库集群中间件。5、熟悉redis、MongoDB等NoSql数据库性能参数，集群配置，故障排查。6、熟悉Java开发语言并具有数据库分库分表设计方案落地相关经验者优先。工作职责：1、定制数据库流程管理，环境配置规范标准。2、定制SQL规范，并定期检查SQL语句的规范执行情况。3、对项目相关数据库表，视图，SQL查询进行调优。4、负责数据库的运维监控，数据备份管理，确保数据安全。5、负责MySQL、Redis、Mongodb的性能优化，故障检查，确保数据库稳定运行。6、负责数据库分库分表的方案设计执行。"/>
    <s v="上海市宝山区长江西路2687号（独栋办公楼，毗邻政府行政中心，近地铁一号线通河新村站）"/>
    <s v="100-499人"/>
    <s v="民营"/>
    <s v="IT服务(系统/数据/维护)"/>
    <n v="10001"/>
    <n v="15000"/>
    <n v="4"/>
    <n v="3"/>
    <n v="1"/>
    <n v="3"/>
    <n v="0"/>
    <n v="0"/>
    <n v="12500.5"/>
    <x v="0"/>
  </r>
  <r>
    <n v="1"/>
    <s v="女分析师"/>
    <s v="五险一金"/>
    <s v="职位月薪"/>
    <s v="6001-8000元/月"/>
    <d v="2018-03-20T09:36:33"/>
    <m/>
    <s v="不限"/>
    <s v="本科"/>
    <s v="2人"/>
    <s v="岗位职责：1.独立完成线上授课，如线上YY直播视频等，加强与客户的交流互动2、配合业务员完成相关任务3、服务好相关客户的工作4、定期与合作客户进行沟通，建立良好的长期合作关系。任职资格：1、18-30岁，口齿清晰，普通话流利，语音富有感染力；2、拥有证券从业资格证， 证券分析师执业资格者优先3、具备较强的学习能力和优秀的沟通能力；4、性格坚韧，思维敏捷，具备良好的应变能力和承压能力；5、有销售工作经验的优先、半小时~一小时路程优先工作时间：朝九晚五点半：上午9点上班，中午休息一个半小时，下午3点休息半个小时，5点半下班，每天工作时间6个半小时周末固定双休任职要求："/>
    <s v="杨浦区国权路98号国阳大厦7楼"/>
    <s v="500-999人"/>
    <s v="民营"/>
    <s v="基金/证券/期货/投资"/>
    <n v="6001"/>
    <n v="8000"/>
    <n v="1"/>
    <n v="4"/>
    <n v="2"/>
    <n v="4"/>
    <n v="0"/>
    <n v="1"/>
    <n v="7000.5"/>
    <x v="0"/>
  </r>
  <r>
    <n v="1"/>
    <s v="核销及活动分析"/>
    <s v="五险一金"/>
    <s v="职位月薪"/>
    <s v="6001-8000元/月"/>
    <d v="2018-03-20T10:24:15"/>
    <m/>
    <s v="不限"/>
    <s v="不限"/>
    <s v="2人"/>
    <s v="岗位职责:1、统计分析区域市场营销活动计划，含周度，月度的计划，并敦促区域进行整改2、统计分析区域市场营销活动结果，含周度，月度的计划，并敦促区域给出活动改进措施3、及时和区域市场经理沟通发现的市场活动问题4、优秀活动案例分析，每周总结分析优秀活动亮点，并推广到全国经销商5、KBU费用核销材料的核查，核查费用核销的合理性和合规性6、其他上级安排的任务任职要求：1、大学本科以上专业2、数据统计分析类岗位服务2年以上，最好有汽车行业服务经验3、了解汽车经销商终端活动4、沟通能力强5、精通办公软件，尤其精于数据统计分析工作"/>
    <s v="嘉定区安亭"/>
    <s v="20-99人"/>
    <s v="民营"/>
    <s v="广告/会展/公关"/>
    <n v="6001"/>
    <n v="8000"/>
    <n v="1"/>
    <n v="2"/>
    <n v="2"/>
    <n v="2"/>
    <n v="0"/>
    <n v="0"/>
    <n v="7000.5"/>
    <x v="0"/>
  </r>
  <r>
    <n v="1"/>
    <s v="有机分析工程师"/>
    <s v="五险一金"/>
    <s v="职位月薪"/>
    <s v="3500-5000元/月"/>
    <d v="2018-03-21T08:53:27"/>
    <m/>
    <s v="1-3年"/>
    <s v="本科"/>
    <s v="10人"/>
    <s v="职位描述：水、土、空气、玩具样品的有机类测试，包括VOCs、SVOCs、Phthalates、PAHs等；严格按SOP执行所负责的检测工作；确保检测记录及时、完整；按QA/QC要求执行检测工作，对测试数据进行初步核查；对测试过程出现的任何异常，向组长报告；对负责的仪器设备的使用情况及时记录，负责仪器设备的日常维护保养；协助新方法的开发和验证；负责区域的HSE工作；组长安排的其它工作。职位要求：化学或环境相关专业本科以上学历；扎实的化学分析基础理论知识，对分析化学实验工作感兴趣；熟练操作和维护GC/GCMS或HPLC，会使用Agilent设备优先考虑；大学英语四级以上，能够熟练阅读；2年以上实验室工作经历优先；熟练使用办公软件；良好的沟通能力及抗压能力；诚实守信、品行端正、责任心强，有团队合作精神。"/>
    <s v="闸北区万荣路1218弄D栋2号6楼                                                        查看职位地图"/>
    <s v="100-499人"/>
    <s v="国企"/>
    <s v="检验/检测/认证"/>
    <n v="3500"/>
    <n v="5000"/>
    <n v="3"/>
    <n v="4"/>
    <n v="10"/>
    <n v="3"/>
    <n v="6"/>
    <n v="0"/>
    <n v="4250"/>
    <x v="0"/>
  </r>
  <r>
    <n v="1"/>
    <s v="无机分析工程师"/>
    <s v="五险一金"/>
    <s v="职位月薪"/>
    <s v="3500-5000元/月"/>
    <d v="2018-03-21T08:38:35"/>
    <m/>
    <s v="1-3年"/>
    <s v="本科"/>
    <s v="3人"/>
    <s v="职位描述：水、土、空气、玩具样品的无机类测试，包括重金属、类金属、TOC等；严格按SOP执行所负责的检测工作；确保检测记录及时、完整；按QA/QC要求执行检测工作，对测试数据进行初步核查；对测试过程出现的任何异常，向组长报告；对负责的仪器设备的使用情况及时记录，负责仪器设备的日常维护保养；协助新方法的开发和验证；组长安排的其它工作。职位要求：化学或环境相关专业本科以上学历；扎实的化学分析基础理论知识，对分析化学实验工作感兴趣；会使用和维护ICP、ICP-MS、测汞仪、TOC；大学英语四级以上，能够熟练阅读；2年以上实验室工作经历；熟练使用办公软件；良好的沟通能力及抗压能力；诚实守信、品行端正、责任心强，有团队合作精神。"/>
    <s v="闸北区万荣路1218弄D栋2号6楼                                                        查看职位地图"/>
    <s v="100-499人"/>
    <s v="国企"/>
    <s v="检验/检测/认证"/>
    <n v="3500"/>
    <n v="5000"/>
    <n v="3"/>
    <n v="4"/>
    <n v="3"/>
    <n v="3"/>
    <n v="6"/>
    <n v="0"/>
    <n v="4250"/>
    <x v="0"/>
  </r>
  <r>
    <n v="1"/>
    <s v="数据库工程师"/>
    <s v="五险一金"/>
    <s v="职位月薪"/>
    <s v="3000-5000元/月"/>
    <d v="2018-03-21T08:57:16"/>
    <m/>
    <s v="不限"/>
    <s v="不限"/>
    <s v="2人"/>
    <s v="1、负责为客户提供数据库的技术支持；2、维持客户关系。要求：1、计算机相关专业大专以上学历，有无相关工作经验均可；2、有一定的学习和创新能力，沟通表达及分析与解决问题的能力；3、有数据库软件oracle/mysql/sqlserver基础者优先；?4、有Linux基础者优先；工作地点：上海闵行区工作地址闵行区虹井路225号612室"/>
    <s v="闵行区虹井路225号612室"/>
    <s v="20-99人"/>
    <s v="民营"/>
    <s v="IT服务(系统/数据/维护)"/>
    <n v="3000"/>
    <n v="5000"/>
    <n v="1"/>
    <n v="2"/>
    <n v="2"/>
    <n v="2"/>
    <n v="0"/>
    <n v="0"/>
    <n v="4000"/>
    <x v="0"/>
  </r>
  <r>
    <n v="1"/>
    <s v="LCMS分析员"/>
    <s v="年底双薪"/>
    <s v="职位月薪"/>
    <s v="6001-8000元/月"/>
    <d v="2018-03-21T09:49:53"/>
    <m/>
    <s v="1-3年"/>
    <s v="本科"/>
    <s v="1人"/>
    <s v="岗位职责：1、?承担新药研发过程中候选药物结构鉴定工作；2、 承担新药研发过程中候选药物部分反应监控、纯度分析工作；3、?承担新药及仿制药杂质结构鉴定工作；4、?及时记录和整理试验的原始记录及相关文件，保证数据和记录的合规性；5、?对仪器设备进行日常维护和管理；6、?完成公司安排的其他任务。岗位要求1、药物分析、化学分析或其他相关专业本科以上学历；2、本科3年以上相关工作经验，或硕士2年以上相关工作经验，了解质谱分析原理，具有Agilent?LC-MS分析经验的优先考虑；3、?具备良好的协调与沟通能力，组织计划能力；有团队精神，工作积极性高，责任心强，细心。"/>
    <s v="闵行区金都路4289号7号楼3楼"/>
    <s v="保密"/>
    <s v="合资"/>
    <m/>
    <n v="6001"/>
    <n v="8000"/>
    <n v="3"/>
    <n v="4"/>
    <n v="1"/>
    <n v="0"/>
    <n v="3"/>
    <n v="0"/>
    <n v="7000.5"/>
    <x v="0"/>
  </r>
  <r>
    <n v="1"/>
    <s v="行业分析师/市场分析师"/>
    <s v="五险一金"/>
    <s v="职位月薪"/>
    <s v="6001-8000元/月"/>
    <d v="2018-03-21T09:15:09"/>
    <m/>
    <s v="1-3年"/>
    <s v="本科"/>
    <s v="2人"/>
    <s v="岗位职责：1. 调研并跟踪调行业动态、静态数据和重大事件，研究化工产业短期和中长期发展趋势2. 通过团队合作，对市场资讯进行分析、研究和提炼，发布及时资讯和专业研究报告，供客户做决策依据3. 巩固和开发良好的客户关系，与市场第一线的主要参与者保持密切的沟通4. 关注宏观经济政策和事件，并对国内外、上下游的产业链供需情况进行研究及跟踪任职要求：1. 本科或研究生学历，化工、高分子、精细化工类相关专业2. CET-6，有流利的英语交流和写作能力3. 较强的执行力、严密的逻辑思维及分析能力4. 具备较好的沟通能力，善于团队合作5. 表达清晰流畅，有亲和力6.有咨询行业工作经验或项目开发经验的有限考虑"/>
    <s v="上海市宝山区一二八纪念路928号万达广场2号楼1612室                                                        查看职位地图"/>
    <s v="20-99人"/>
    <s v="民营"/>
    <s v="互联网/电子商务"/>
    <n v="6001"/>
    <n v="8000"/>
    <n v="3"/>
    <n v="4"/>
    <n v="2"/>
    <n v="2"/>
    <n v="0"/>
    <n v="0"/>
    <n v="7000.5"/>
    <x v="0"/>
  </r>
  <r>
    <n v="1"/>
    <s v="分析师助理"/>
    <m/>
    <s v="职位月薪"/>
    <s v="4000-5000元/月"/>
    <d v="2018-03-20T15:13:26"/>
    <m/>
    <s v="不限"/>
    <s v="不限"/>
    <s v="2人"/>
    <s v="协助分析师工作 统计整理数据 撰写基本面经济报告 维护直播室氛围 和主持人嘉宾适量互动"/>
    <s v="上海市静安区共和新路2802号智苑文创空间1号楼104                                                        查看职位地图"/>
    <s v="20-99人"/>
    <s v="民营"/>
    <s v="互联网/电子商务"/>
    <n v="4000"/>
    <n v="5000"/>
    <n v="1"/>
    <n v="2"/>
    <n v="2"/>
    <n v="2"/>
    <n v="0"/>
    <n v="0"/>
    <n v="4500"/>
    <x v="0"/>
  </r>
  <r>
    <n v="1"/>
    <s v="财务分析"/>
    <s v="五险一金"/>
    <s v="职位月薪"/>
    <s v="6000-10000元/月"/>
    <d v="2016-05-08T00:00:20"/>
    <m/>
    <s v="不限"/>
    <s v="本科"/>
    <s v="1人"/>
    <s v="岗位职责：1．对企业财务分析制度的完善提供合理化建议，并协助财务分析部经理草拟财务分析制度；2．实时掌握企业财务状况，并从盈利能力、偿债能力、变现能力、运营效率等各个角度对企业财务状况进行分析；3．按要求定期提供财务分析报告，以协助管理层制定本企业中长期发展规划；4．协助企业领导、管理人员开展生产经营评估分析、过程分析和最终的项目评审，并提供生产经营项目财务分析报告；5．协同预算人员对企业财务计划和预算执行情况进行调研，并撰写相关的分析报告；6．协助财务分析经理建立预算管理体系，为预算工作建立相应配套的执行、控制机制；7．在财务分析经理的指导下，根据企业年度经营目标组织编制企业财务预算纲要及财务部应编制的各项预算，包括投资收益预算、资本性收支预算、现金流量预算等；8. 负责汇总、整理财务数据，编制集团合并报表；9．按时完成领导交办的其他相关工作岗位要求：1. 具有一定的财务岗位工作经验；2. 精通财务管理的各流程，熟悉各种组织形式下企业财务管理 工作，精通预算管理工作；3. 具备数字敏感性和良好的数据分析能力，擅长财务分析，能够从经营报表数据评价、判断企业财务状况、经营效果，并具备较强的文字综合表达能力；4. 具有较强的沟通、协调能力和团队精神；5. 熟练使用电脑、财务软件及office办公软件；6. 为人诚实、正直，原则性强，敬业负责，工作细心，具有良好的职业道德和较强的执行力。"/>
    <s v="上海市杨浦区凤城路1号1幢5楼                                                        查看职位地图"/>
    <s v="500-999人"/>
    <s v="国企"/>
    <s v="租赁服务"/>
    <n v="6000"/>
    <n v="10000"/>
    <n v="1"/>
    <n v="4"/>
    <n v="1"/>
    <n v="4"/>
    <n v="6"/>
    <n v="0"/>
    <n v="8000"/>
    <x v="0"/>
  </r>
  <r>
    <n v="1"/>
    <s v="20503-声音场景分析高级研究员（上海）(职位编号：37724)"/>
    <m/>
    <s v="职位月薪"/>
    <s v="面议"/>
    <d v="2018-03-20T15:00:00"/>
    <m/>
    <s v="无经验"/>
    <m/>
    <s v="若干"/>
    <s v="工作职责：负责声音场景分析的研究工作，具体包括：声音事件检测、远场说话人识别、声源定位和跟踪等方向；涉及的技术领域包括：机器学习、麦克风阵列、音频信号处理。工作要求：-熟悉机器学习在音频信号处理领域的前沿算法，在下列相关领域内取得过实际的工作成果：语音识别、说话人识别、声学事件检测、声学场景分类、音源分离、麦克风阵列等；具备深度学习的背景、用深度框架解决音频问题的实践经验；具备声学、心理声学方面的基本知识；具备一定的编程能力，如C/C++, python等；计算机、电子等相关专业博士学历。"/>
    <m/>
    <s v="10000人以上"/>
    <s v="民营"/>
    <s v="IT服务(系统/数据/维护)"/>
    <m/>
    <m/>
    <n v="0"/>
    <n v="6"/>
    <m/>
    <n v="6"/>
    <n v="0"/>
    <n v="0"/>
    <n v="0"/>
    <x v="0"/>
  </r>
  <r>
    <n v="1"/>
    <s v="财务分析专员J10232"/>
    <s v="14薪"/>
    <s v="职位月薪"/>
    <s v="6001-8000元/月"/>
    <s v="0002-01-01 00:00:00"/>
    <m/>
    <s v="1-3年"/>
    <s v="本科"/>
    <s v="2人"/>
    <s v="岗位职责：岗位职责：1.按月编制会计管理报表，分析公司经营成果，提出经营建议；2.协助上级领导建立财务数据分析体系和财务分析系统；3.及时准确的完成月度季度年度的管理报表及财务分析报告；4.参与制定半年全年财务预算，月度滚动财务预测，并将结果与计划对比，进行差异分析；5.与各部门沟通，协助预算调整、追踪等事项；6.上级主管交办的其他临时性事项。任职要求：任职要求：1.会计、财务管理本科以上学历；2.工作年限1年以上，有财务分析经验者优先；3.熟悉国家财会、投资、税务、金融等相关法律法规；4.熟练使用各类办公软件，EXCEL达到精通水平；5.有团队合作精神和较强沟通能力；6.诚实、守信、务实、细致、勤奋，责任感强、工作积极主动，具备创业精神和心态。"/>
    <s v="上海市长宁区新泾镇通协路268号尚品都汇a701                                                        查看职位地图"/>
    <s v="1000-9999人"/>
    <s v="民营"/>
    <s v="房地产/建筑/建材/工程"/>
    <n v="6001"/>
    <n v="8000"/>
    <n v="3"/>
    <n v="4"/>
    <n v="2"/>
    <n v="5"/>
    <n v="0"/>
    <n v="0"/>
    <n v="7000.5"/>
    <x v="0"/>
  </r>
  <r>
    <n v="1"/>
    <s v="数据库工程师ORACLE-DBA"/>
    <s v="五险一金"/>
    <s v="职位月薪"/>
    <s v="12000-15000元/月"/>
    <d v="2018-03-21T10:08:55"/>
    <m/>
    <s v="3-5年"/>
    <s v="本科"/>
    <s v="4人"/>
    <s v="1.计算机、通信专业专科以上学历；2.连续3年及以上oracle数据库维护经验；3.熟练掌握在Linux/Unix系统下ORACLE（包括DG和RAC等）的安装、配置，补丁升级等工作；熟练掌握Linux脚本语言编程，能编写日常维护需要的脚本；4.擅长ORACLE生产环境管理维护，包括数据库的数据迁移、备份恢复，数据库的监控、以及数据库故障诊断与排除；5.有较强的应变能力，有责任心，对人热情，良好的团队合作精神，优秀的团队合作意识，工作耐心仔细，积极上进，热爱技术，钻研能力，乐于接受有挑战性的任务。6.OCP证书者优先。7.熟悉MySQL、Python优先，不是必须项。8:适应短期出差（江浙为主）9:薪资待遇：12000-15000（具体可面议）"/>
    <s v="闵行区宜山路1618号                                                        查看职位地图"/>
    <s v="20-99人"/>
    <s v="民营"/>
    <s v="IT服务(系统/数据/维护)"/>
    <n v="12000"/>
    <n v="15000"/>
    <n v="4"/>
    <n v="4"/>
    <n v="4"/>
    <n v="2"/>
    <n v="0"/>
    <n v="0"/>
    <n v="13500"/>
    <x v="0"/>
  </r>
  <r>
    <n v="1"/>
    <s v="数据统计"/>
    <s v="每年多次调薪"/>
    <s v="职位月薪"/>
    <s v="5000-7000元/月"/>
    <d v="2018-03-07T19:00:00"/>
    <m/>
    <s v="不限"/>
    <s v="不限"/>
    <s v="1人"/>
    <s v="岗位职责：1、公司经营数据的整理、统计和分析；2、按照上级要求完成各项分析报告。任职要求：1、熟悉使用Excel、Word、Ppt等办公软件，熟练使用数据透视表、各大函数；2、熟悉至少一款数据库软件；3、掌握SPSS等数据分析软件或者SQL语言者优先录用。"/>
    <s v="宝山区长江路258号中成智谷园区C3                                                        查看职位地图"/>
    <s v="10000人以上"/>
    <s v="民营"/>
    <s v="跨领域经营"/>
    <n v="5000"/>
    <n v="7000"/>
    <n v="1"/>
    <n v="2"/>
    <n v="1"/>
    <n v="6"/>
    <n v="0"/>
    <n v="0"/>
    <n v="6000"/>
    <x v="0"/>
  </r>
  <r>
    <n v="1"/>
    <s v="运营专员数据分析方向"/>
    <s v="创业公司"/>
    <s v="职位月薪"/>
    <s v="4001-6000元/月"/>
    <d v="2018-03-16T14:16:24"/>
    <m/>
    <s v="1-3年"/>
    <s v="大专"/>
    <s v="1人"/>
    <s v="职位描述：1、用户运营：策划并执行运营策略（如用户的留存、促活等）；?2、市场推广：利用自媒体渠道和工具推广品牌，制造内容，增加曝光；?3、各段业务及运营工作的数据统计和分析，并给出调整策略。4、挖掘、收集并反馈用户需求。职位要求：1、有良好的运营工作方法和经验。2、思维敏捷，有良好的创造力，想象力；有强烈的责任心，具备较强的学习能力；3、有一定的文案功底和组织能力。4、有用户运营工作经验的优先考虑。5、性格开朗，可以逗逼，得接地气。"/>
    <s v="徐汇区石龙路                                                        查看职位地图"/>
    <s v="20-99人"/>
    <s v="民营"/>
    <s v="互联网/电子商务"/>
    <n v="4001"/>
    <n v="6000"/>
    <n v="3"/>
    <n v="3"/>
    <n v="1"/>
    <n v="2"/>
    <n v="0"/>
    <n v="0"/>
    <n v="5000.5"/>
    <x v="0"/>
  </r>
  <r>
    <n v="1"/>
    <s v="高级数据专员"/>
    <s v="五险一金"/>
    <s v="职位月薪"/>
    <s v="7000-10000元/月"/>
    <d v="2018-02-23T15:53:34"/>
    <m/>
    <s v="不限"/>
    <s v="不限"/>
    <s v="1人"/>
    <s v="岗位职责：1、负责日常业务报表的设计、报送；2、负责相关部门数据需求处理；3、不定期进行专题类数据分析，专题内容涵盖业务、推广等，为运营管理提供数据支持和合理化建议；4、撰写数据分析报告、协助报告宣讲，包括但不仅限于专题类、月报、年报等；5、协助财务完成内部业绩核算、活动成本等；6、其他各项数据分析工作。任职要求：1、计算机、数学、统计学相关专业本科及以上学历，1年左右工作经验，优秀应届毕业生也可考虑。2、了解Hadoop平台，精通hive、SQL，能写复杂的hql/sql，有一定的hql/sql性能调优经验；3、精通EXCEL、PPT等常用OFFICE软件，熟悉神策、友盟、GA等分析工具优先；4、对数据敏感，有较好的逻辑思维能力、沟通表达与文本交付能力；5、有用户分析、互联网行业数据分析相关经验优先。"/>
    <s v="公司总部地址:上海市普陀区金沙江路1518弄近铁城市广场4楼"/>
    <s v="10000人以上"/>
    <s v="外商独资"/>
    <s v="互联网/电子商务"/>
    <n v="7000"/>
    <n v="10000"/>
    <n v="1"/>
    <n v="2"/>
    <n v="1"/>
    <n v="6"/>
    <n v="7"/>
    <n v="0"/>
    <n v="8500"/>
    <x v="0"/>
  </r>
  <r>
    <n v="1"/>
    <s v="销售行政助理（数据支持）"/>
    <s v="绩效奖金"/>
    <s v="职位月薪"/>
    <s v="5500-7000元/月"/>
    <d v="2018-03-21T09:52:50"/>
    <m/>
    <s v="不限"/>
    <s v="大专"/>
    <s v="1人"/>
    <s v="岗位要求：1.收集并跟进销售部销售数据进展等；2.维护系统数据，SAP系统信息维护；3.经销商网点维护及APP绑定；4.行政信息化管理工作，包括信息平台更新及管理等；5.完成分处经理及销售行政经理交办的其它工作；任职资格：1、大专以上学历2、1年以上快消行业销售助理工作经验3、OFFICE操作熟练，EXCLE操作能力优秀者优先考虑4、耐心、沟通能力佳，抗压性强福利：1、每年根据个人绩效考核表现提供涨薪机会；2、入职满一年后享受年度免费体检福利；3、节日礼包；4、企业年度旅游；5、双休，5-15天带薪年假，婚假/产假等全薪假期；6、有利的发展空间和晋升平台。"/>
    <s v="上海市普陀区长寿路652号10号楼308室"/>
    <s v="500-999人"/>
    <s v="民营"/>
    <s v="快速消费品（食品/饮料/烟酒/日化）"/>
    <n v="5500"/>
    <n v="7000"/>
    <n v="1"/>
    <n v="3"/>
    <n v="1"/>
    <n v="4"/>
    <n v="0"/>
    <n v="0"/>
    <n v="6250"/>
    <x v="0"/>
  </r>
  <r>
    <n v="1"/>
    <s v="集团客户中心高级数据规划分析师（上海）"/>
    <m/>
    <s v="职位月薪"/>
    <s v="面议"/>
    <d v="2018-03-20T09:30:00"/>
    <m/>
    <s v="不限"/>
    <s v="本科"/>
    <s v="5人"/>
    <s v="岗位职责：1、基于平安集团客户价值经营需求，梳理数据体系并完成数据集市的整体规划；2、深入沟通、理解业务需求，负责数据集市的架构设计，包括业务数据模型和报表设计等；3、对接和指导IT开发团队，完成数据集市的开发工作；4、制定数据集市标准化管理制度，并持续推动数据集市的优化。岗位要求：1、计算机、数学、统计学等专业背景；2、长期服务于金融行业，熟悉金融业务和金融数据逻辑；3、精通数据集市相关技术架构和数据建模；4、精通主流BI工具、报表管理与应用系统，有大型平台、集市类数据建设工作经验；5、擅长沟通、协调和表达，拥有团队管理和跨部门/跨公司项目管理经验。"/>
    <s v="上海市浦东新区"/>
    <s v="1000-9999人"/>
    <s v="股份制企业"/>
    <s v="计算机软件"/>
    <m/>
    <m/>
    <n v="1"/>
    <n v="4"/>
    <n v="5"/>
    <n v="5"/>
    <n v="4"/>
    <n v="0"/>
    <n v="0"/>
    <x v="0"/>
  </r>
  <r>
    <n v="1"/>
    <s v="Oracle数据库开发工程师"/>
    <s v="五险一金"/>
    <s v="职位月薪"/>
    <s v="10000-20000元/月"/>
    <d v="2018-03-21T11:24:14"/>
    <m/>
    <s v="1-3年"/>
    <s v="大专"/>
    <s v="6人"/>
    <s v="岗位职责：1.根据应用系统业务需求，使用存储过程、函数，进行接口的编写。2.使用存储过程，进行数据分析、整理、数据报表的相关开发。3.根据业务部门的相关需求，能独立的分析相关需求，有表结构设计经验，按需提取数据。4.数据库分析，调优，能读懂sql，定位问题并更正。任职要求：1.熟悉Oracle数据库，熟悉PL/SQL，能独立编写存储过程，函数，掌握使用PL/SQL Develop开发工具。2.具有Oracle数据库软件开发相关开发经验，曾经有过金融同业项目、工作经验者优先。3.具有报表相关的开发经验，熟练掌握窗口函数的使用，通过sql实现不同维度的报表处理。4.具有较强的理解能力，能根据产生的问题，快速定位问题，分析产生问题的原因。5.具有较强的责任心与客户服务意识，明确客户的相关业务需求。6.具有良好的沟通能力及团队合作精神。"/>
    <s v="浦东新区唐镇                                                        查看职位地图"/>
    <s v="20-99人"/>
    <s v="民营"/>
    <s v="计算机软件"/>
    <n v="10000"/>
    <n v="20000"/>
    <n v="3"/>
    <n v="3"/>
    <n v="6"/>
    <n v="2"/>
    <n v="0"/>
    <n v="0"/>
    <n v="15000"/>
    <x v="0"/>
  </r>
  <r>
    <n v="1"/>
    <s v="集团客户中心客户分析总监（上海）"/>
    <m/>
    <s v="职位月薪"/>
    <s v="面议"/>
    <d v="2018-03-20T09:30:00"/>
    <m/>
    <s v="不限"/>
    <s v="本科"/>
    <s v="5人"/>
    <s v="岗位职责：1、深度参与平安集团客户价值测算的方法论设计；2、分析集团保险、银行、互联网金融客户价值，测算客户现有价值、市场价值和未来价值；3、深入挖掘集团保险、银行客户的产品和服务需求，并且规划智能推荐/智能投顾体系；4、测算集团内外部各渠道定价，并规划最优客户迁徙路径；5、带领团队，与平安各渠道、各专业公司合作，完成平安集团客户价值管理方面的重大项目，推动客户经营方案落地。岗位要求：1、长期服务于保险、银行、互金等行业，对各类保险产品、银行产品、互金产品非常熟悉；2、拥有资深保险精算经验或银行业务经验，熟悉金融产品和渠道定价；3、在保险用户价值分析、银行用户价值分析、产品和渠道的智能推荐方面拥有深厚经验；4、具备强大的数据挖掘与建模经验，同时精通各种互联网用户数据分析工具和方法论, 有价值模型, crm模型, 风险模型等经验；5、熟悉SAS, SQL, R等数据分析和建模等工具；6、擅长沟通、协调和表达，拥有长期团队管理和跨部门/跨公司协同作战经验。"/>
    <s v="上海市浦东新区"/>
    <s v="1000-9999人"/>
    <s v="股份制企业"/>
    <s v="计算机软件"/>
    <m/>
    <m/>
    <n v="1"/>
    <n v="4"/>
    <n v="5"/>
    <n v="5"/>
    <n v="4"/>
    <n v="0"/>
    <n v="0"/>
    <x v="0"/>
  </r>
  <r>
    <n v="1"/>
    <s v="财务-分析评价主管"/>
    <s v="五险一金"/>
    <s v="职位月薪"/>
    <s v="10000-11000元/月"/>
    <d v="2018-03-21T08:50:36"/>
    <m/>
    <s v="3-5年"/>
    <s v="本科"/>
    <s v="1人"/>
    <s v="岗位职责：1.协助部门负责人编制财务分析制度和办法；2.定期对各分子公司财务进行检查，及时了解事业部总部和各部门以及下属公司的财务状况，并从收入、成本、费用等各角度对财务状况进行分析，并按制度要求定期报送专业的分析报告；3.协助部门负责人对各单位全面预算执行情况及阿米巴完成情况进行分析调研，撰写相关的分析报告；协助部门负责人按照要求定期编制阿米巴汇总报表及合并报表；4.配合部门负责人开展经营分析工作，提出财务经营分析的专业看法，并提出建设性的改善建议；5.编制事业部运营简报，确保相关数据的准确性；6.兼任事业部总部出纳职位；领导了交办的其他事务；任职要求：1.本科及以上学历，会计或财务管理相关专业，有注册会计师资格者优先；2.熟悉财务管理流程，至少具有3年财务分析管理经验；3.掌握财务各方面软件，熟练运用PPT等办公软件，善于分析总结；4.有较强的沟通能力和人际交往能力。本岗位为天邦股份旗下拾食品事业部财务与督察部分析评价主管岗位，年薪15k；公司目前处在快速发展期，正在等待优秀的您加入！"/>
    <s v="上海市徐汇区桂箐路65号新研大厦B座11层                                                        查看职位地图"/>
    <s v="1000-9999人"/>
    <s v="上市公司"/>
    <s v="农/林/牧/渔"/>
    <n v="10000"/>
    <n v="11000"/>
    <n v="4"/>
    <n v="4"/>
    <n v="1"/>
    <n v="5"/>
    <n v="2"/>
    <n v="0"/>
    <n v="10500"/>
    <x v="0"/>
  </r>
  <r>
    <n v="1"/>
    <s v="数据分析专员"/>
    <s v="五险一金"/>
    <s v="职位月薪"/>
    <s v="8000-15000元/月"/>
    <d v="2018-03-21T08:56:33"/>
    <m/>
    <s v="不限"/>
    <s v="本科"/>
    <s v="1人"/>
    <s v="职责：1、高质高效完成各类统计分析并能有效地分析和处理大型数据集2、运用各类统计学、数学工具进行风险分析、产品分析，为制度政策的建立提供数据依据及决策支持3、负责日常报表的生成以及报表内容/流程的优化4、协助上级领导对制度、产品、政策不断改进及优化5、各部门工作支持协调，及各环节工作质量的追踪、核查要求：1、全日制本科或以上学历，数学、统计学、经济学、金融学专业优先2、3年以上工作经验，其中1年以上金融或融资租赁行业数据分析、运营管理方向工作经验3、熟练使用统计、分析工具，具有SAS、SQL经验4、良好的沟通协调能力，注重团队合作5、个性积极主动，踏实认真，责任心强"/>
    <s v="武宁南路287号3楼"/>
    <s v="100-499人"/>
    <s v="国企"/>
    <s v="基金/证券/期货/投资"/>
    <n v="8000"/>
    <n v="15000"/>
    <n v="1"/>
    <n v="4"/>
    <n v="1"/>
    <n v="3"/>
    <n v="6"/>
    <n v="1"/>
    <n v="11500"/>
    <x v="0"/>
  </r>
  <r>
    <n v="1"/>
    <s v="开发工程师（数据接口方向）"/>
    <s v="五险一金"/>
    <s v="职位月薪"/>
    <s v="20000-30000元/月"/>
    <d v="2018-03-21T08:15:39"/>
    <m/>
    <s v="5-10年"/>
    <s v="本科"/>
    <s v="2人"/>
    <s v="工作职责：1. 主要涉及用友、金蝶等财务软件数据库取数；2. 独立负责开发项目的开发、测试及整合；3. 根据概要设计进行相关模块的详细设计工作；4. 使用JAVA或者C#语言进行编码、测试工作；5. 负责项目的数据库设计及优化；6. 对项目目标的实现提供技术可行性分析；7. 解决开发过程中的难点及其他上级交办的工作。任职要求：1. 5年以上应用开发经验；2. 熟练掌握用友、金蝶等财务软件数据库结构；3. 熟练掌握Java或者C#开发技术；4. 熟悉数据库设计，有SQL，ORACLE数据库开发经验者优先；5. 具有良好的团队合作精神和沟通能力，大专或以上学历，计算机相关专业。"/>
    <s v="上海市静安区武定路1088号9楼A室"/>
    <s v="20-99人"/>
    <s v="民营"/>
    <s v="计算机软件"/>
    <n v="20000"/>
    <n v="30000"/>
    <n v="5"/>
    <n v="4"/>
    <n v="2"/>
    <n v="2"/>
    <n v="0"/>
    <n v="0"/>
    <n v="25000"/>
    <x v="0"/>
  </r>
  <r>
    <n v="1"/>
    <s v="化分分析工程师"/>
    <s v="五险一金"/>
    <s v="职位月薪"/>
    <s v="4001-6000元/月"/>
    <d v="2018-03-21T08:57:56"/>
    <m/>
    <s v="不限"/>
    <s v="大专"/>
    <s v="3人"/>
    <s v="职位描述：水、土、空气样品的理化测试，包括LAS、COD、BOD、TP、TN、石油类等的测试；严格按SOP执行所负责的检测工作；确保检测记录及时、完整；按QA/QC 要求执行检测工作，对测试数据进行初步核查；对测试过程出现的任何异常，向组长报告；对负责的仪器设备的使用情况及时记录，负责仪器设备的日常维护保养；协助新方法的开发和验证；组长安排的其它工作。职位要求：化学、环境等相关专业大专及以上学历；扎实的化学分析基础理论知识，对分析化学实验工作感兴趣；熟练使用办公软件；良好的沟通能力及抗压能力；诚实守信、品行端正、责任心强，有团队合作精神。"/>
    <s v="闸北区万荣路1218弄D栋2号6楼                                                        查看职位地图"/>
    <s v="100-499人"/>
    <s v="国企"/>
    <s v="检验/检测/认证"/>
    <n v="4001"/>
    <n v="6000"/>
    <n v="1"/>
    <n v="3"/>
    <n v="3"/>
    <n v="3"/>
    <n v="6"/>
    <n v="0"/>
    <n v="5000.5"/>
    <x v="0"/>
  </r>
  <r>
    <n v="1"/>
    <s v="财务分析"/>
    <s v="全勤奖"/>
    <s v="职位月薪"/>
    <s v="8000-15000元/月"/>
    <d v="2018-03-21T08:06:11"/>
    <m/>
    <s v="5-10年"/>
    <s v="本科"/>
    <s v="1人"/>
    <s v="职位描述：1、?参与分析评估公司财务业绩，提供财务建议和决策支持；?2、?建立预算管理体系，为预算工作建立相应配套的执行、控制机制;?3、?对各业务部门费用进行分析，包括实际对比预测、预算以及数据实际对比分析；?4、?独立完成日常运营、品类和财务状况等各角度的财务分析和数据挖掘；?5、?负责推进完成财务专项分析；?6、?定期提供财务分析报告，并对企业财务分析制度的完善提供合理化建议，并协助草拟财务分析制度；?7、?承办上级交办的其它工作；任职资格：1、?财务分析、会计等财务专业，全日制本科毕业；?2、?财务分析工作经历5年以上，中级会计师、CPA或ACCA优先；?3、?熟练电脑操作,?熟练使用EXCEL/PPT?,较强的数据敏感度；?4、 擅长逻辑分析，熟悉业务监控、分析建模、趋势预测相关工作；5、?具有数字敏感性和良好的数据分析能力，.熟悉国家会计准则、税收法律等；6、?具有强烈的责任心，较强的学习能力，良好的人际沟通能力，良好的协调合作的意识及团队精神，高效快速处理日常事务，具有服务意识。工作时间：法定工作日 8:30-17:30工作地点：上海浦东新区张江环科路515号12层"/>
    <s v="上海浦东新区张江环科路515号绿地智创大厦                                                        查看职位地图"/>
    <s v="100-499人"/>
    <s v="民营"/>
    <s v="石油/石化/化工"/>
    <n v="8000"/>
    <n v="15000"/>
    <n v="5"/>
    <n v="4"/>
    <n v="1"/>
    <n v="3"/>
    <n v="0"/>
    <n v="0"/>
    <n v="11500"/>
    <x v="0"/>
  </r>
  <r>
    <n v="1"/>
    <s v="数据分析专员"/>
    <s v="五险一金"/>
    <s v="职位月薪"/>
    <s v="6001-8000元/月"/>
    <d v="2018-03-15T10:01:03"/>
    <m/>
    <s v="不限"/>
    <s v="不限"/>
    <s v="1人"/>
    <s v="岗位职责：1、店铺后台各项基础数据收集、整理、审核、分析；2、对店铺关键核心数据进行分析，整合数据，制定数据处理方案；3、负责通过数据分析，对店铺流量、转化率、客单提升与优化予以数据支持；4、活动效果总结分析，竞品数据收集，对比分析；5、满足各部门对于运营数据的提取需求及其他领导安排的任务。任职要求：1、大专及以上学历，电子商务专业优先；2、一年以上互联网相关行业经验者优先；3、熟练使用各种数据统计工具，具有较强的数据统计、分析、解决业务问题的能力；4、具有良好的逻辑分析能力和文字表达能力；5、具有敏锐的商业嗅觉，数据敏感性强，能熟练使用Office工具。"/>
    <s v="上海市浦东新区崮山路538号中港汇5楼                                                        查看职位地图"/>
    <s v="100-499人"/>
    <s v="合资"/>
    <s v="互联网/电子商务"/>
    <n v="6001"/>
    <n v="8000"/>
    <n v="1"/>
    <n v="2"/>
    <n v="1"/>
    <n v="3"/>
    <n v="3"/>
    <n v="0"/>
    <n v="7000.5"/>
    <x v="0"/>
  </r>
  <r>
    <n v="1"/>
    <s v="数据技术服务工程师"/>
    <s v="五险一金"/>
    <s v="职位月薪"/>
    <s v="6000-8000元/月"/>
    <d v="2018-03-21T08:16:47"/>
    <m/>
    <s v="1-3年"/>
    <s v="大专"/>
    <s v="1人"/>
    <s v="岗位描述：1、根据公司开发的平台制作参数；2、按照参数设定的勾稽关系审核数据的准确性；3、对所收集的数据进行汇总、分析；4、与客户保持密切联系，开发潜在客户。任职要求：1、大专以上学历，计算机或者财务专业；2、具有良好的团队合作精神，能在较大压力下保持良好的工作状态；3、品貌端正，具备良好的沟通和表达能力；4、良好的计算机操作能力，熟练掌握word，excel，ppt的操作；5、有SQL数据库知识的优先，了解SQL SERVER数据库，能做一些基本的操作。"/>
    <s v="上海市静安区武定路1088号9楼A室                                                        查看职位地图"/>
    <s v="20-99人"/>
    <s v="民营"/>
    <s v="计算机软件"/>
    <n v="6000"/>
    <n v="8000"/>
    <n v="3"/>
    <n v="3"/>
    <n v="1"/>
    <n v="2"/>
    <n v="0"/>
    <n v="0"/>
    <n v="7000"/>
    <x v="0"/>
  </r>
  <r>
    <n v="1"/>
    <s v="数据分析师"/>
    <m/>
    <s v="职位月薪"/>
    <s v="10000-18000元/月"/>
    <d v="2018-03-21T08:20:37"/>
    <m/>
    <s v="1-3年"/>
    <s v="不限"/>
    <s v="2人"/>
    <s v="职位：数据工程师?职位描述1.基于 Hadoop 系统的分布式大数据处理平台的设计与实施；2.分布式技术研究，及关键技术的开发工作；3.参与相关数据平台系统的开发与调试；4.独立承担技术支持与开发服务工作；5.能按时保值保量地完成项目经理或技术经理分配的任务；?岗位要求1.大专及以上学历，2年以上工作经验；2.精通Java编程,熟悉开源框架：spring,bootstrap3.熟悉Linux/Unix系统，包括Shell/Python等脚本编码和软件开发等；4.熟悉Hadoop、Hive、HBase、spark、storm等相关开源项目，有一年以上从事hadoop分布式系统的设计、开发、运维工作经验；"/>
    <s v="宝山区漠河路600号                                                        查看职位地图"/>
    <s v="100-499人"/>
    <s v="民营"/>
    <s v="互联网/电子商务"/>
    <n v="10000"/>
    <n v="18000"/>
    <n v="3"/>
    <n v="2"/>
    <n v="2"/>
    <n v="3"/>
    <n v="0"/>
    <n v="0"/>
    <n v="14000"/>
    <x v="0"/>
  </r>
  <r>
    <n v="1"/>
    <s v="CAE分析工程师"/>
    <s v="五险一金"/>
    <s v="职位月薪"/>
    <s v="6000-12000元/月"/>
    <d v="2018-03-20T08:10:00"/>
    <m/>
    <s v="1-3年"/>
    <s v="本科"/>
    <s v="2人"/>
    <s v="岗位职责：1.参与公司产品开发中的CAE分析，按设计人员反馈的问题，确定分析类型，提出模型需求，为计算分析的模型提供说明。           2.用有限元软件对机械结构进行有限分析。根据设计图，模拟运行并解决求解过程中出现的问题。                   3.根据相关标准建立分析模型，为CAE计算分析的准确性和可靠性提供说明，能够根据CAE分析结果给出优化建议，完成相关分析任务和报告。    4.CAE分析标准化的工作，通过试验进行对标，编制CAE分析基准。     5.针对常规分析内容，应用APDL语言进行二次开发，实现分析自动化。任职要求：    1.机械、力学相关专业，本科及以上学历，2年以上相关工作经验。    2.熟悉有限元基础知识，力学基础扎实，口头书面表达能力强，思路清晰    3.至少精通ANSYS,包括workbench 和经典界面，有过使用LS-DYNA或FE-SAFE的项目经验，有APDL编程能力的优先考虑。            4.至少熟悉一款三维建模软件，比如solidedge/ug/pro/e;能熟练运用CATIA(或UG/PROE)等工程设计软件等，CAE分析软件进行三维数据设计；熟练使用ANALYSIS等软件从事机械零部件结构相关有限元分析工作；                 5.为人正直，责任心强，诚实诚信，工作认真，具有团队合作精神。"/>
    <s v="上海市宝山区呼兰路911弄11号7号楼301室"/>
    <s v="20-99人"/>
    <s v="股份制企业"/>
    <s v="电气/电力/水利"/>
    <n v="6000"/>
    <n v="12000"/>
    <n v="3"/>
    <n v="4"/>
    <n v="2"/>
    <n v="2"/>
    <n v="4"/>
    <n v="0"/>
    <n v="9000"/>
    <x v="0"/>
  </r>
  <r>
    <n v="1"/>
    <s v="初级大数据分析工程师"/>
    <s v="五险一金"/>
    <s v="职位月薪"/>
    <s v="7000-13500元/月"/>
    <s v="0002-01-01 00:00:00"/>
    <m/>
    <s v="不限"/>
    <s v="本科"/>
    <s v="1人"/>
    <s v="岗位职责：负责数据准备、清洗、简单模型设计、模型验证及测试。任职要求：1、 统计、数学、物理或计算机等相关专业，本科学历；2、 掌握R/Python/Matlab/Scala等数据分析相关语言；3、 熟悉基本数据分析的算法，如GBDT/PCA/LR/kMeans等；4、 熟悉Linux Shell以及SQL语言；5、 了解大数据、分布式相关的技术，如Spark/HBase/TensorFlow等；6、 获得过数学建模竞赛奖项者优先考虑；7、 参与过Github等开源项目，有MOOC相关课程的证书等优先考虑。员工福利：每年一次加薪，给付加班工资；国家规定五险一金；通讯补贴，交通补贴，午餐补贴；年终奖金；商业医疗、重疾、意外保险，子女商业医疗险，年度体检。"/>
    <s v="上海浦东新区张江软件园博霞路185号                                                        查看职位地图"/>
    <s v="100-499人"/>
    <s v="股份制企业"/>
    <s v="IT服务(系统/数据/维护)"/>
    <n v="7000"/>
    <n v="13500"/>
    <n v="1"/>
    <n v="4"/>
    <n v="1"/>
    <n v="3"/>
    <n v="4"/>
    <n v="0"/>
    <n v="10250"/>
    <x v="0"/>
  </r>
  <r>
    <n v="1"/>
    <s v="档案数据管理"/>
    <m/>
    <s v="职位月薪"/>
    <s v="8000-15000元/月"/>
    <d v="2018-03-21T08:10:38"/>
    <m/>
    <s v="不限"/>
    <s v="不限"/>
    <s v="1人"/>
    <s v="1、负责事业部各类知识产权、技术相关档案材料管理，包括技术文件、知识产权资料的接收、整理，档案的提供利用等；2、负责集团各中心、研究院技术情报及文档资料的收集、存档、查阅、发放及发布等；3、认真做好档案保管工作，严格遵守公司保密制度；4、完成领导安排的其他临时性工作。"/>
    <s v="上海市青浦区华隆路1777号E通世界商务园B座8-12层"/>
    <s v="1000-9999人"/>
    <s v="民营"/>
    <s v="汽车/摩托车"/>
    <n v="8000"/>
    <n v="15000"/>
    <n v="1"/>
    <n v="2"/>
    <n v="1"/>
    <n v="5"/>
    <n v="0"/>
    <n v="0"/>
    <n v="11500"/>
    <x v="0"/>
  </r>
  <r>
    <n v="1"/>
    <s v="数据分析师---上海"/>
    <s v="五险一金"/>
    <s v="职位月薪"/>
    <s v="7500-9000元/月"/>
    <d v="2018-03-16T08:10:38"/>
    <m/>
    <s v="1-3年"/>
    <s v="大专"/>
    <s v="1人"/>
    <s v="岗位职责1.根据要求完成日常数据整理及报表制作工作； 2.根据项目要求，以运营目标为核心，进行专项数据挖掘及分析工作； 3.建立客户模型，根据运营实际情况主动进行数据挖掘工作。4.根据业务需求进行数据抽取、汇总、分析及报告编制； 5.对分析结果进行分享、讲解、演示； 6、及时发现和分析数据反映的经营变化和问题，提出警示并提供经营问题解决建议。能力要求1.沟通能力，团队协助能力，责任心强2.逻辑能力强，有极强的数据敏感度与数据分析能力； 3.精通Office软件，精通VBA编程； 4.精通SQL数据库，熟悉SPSS等数据分析工具； 5.具备1年以上团队管理经验，具有良好的沟通表达能力； 6.学习能力强，责任心强，具有优秀理解能力与团队合作能力。"/>
    <s v="上海市虹口区广中路420号3楼                                                        查看职位地图"/>
    <s v="500-999人"/>
    <s v="民营"/>
    <s v="通信/电信运营、增值服务"/>
    <n v="7500"/>
    <n v="9000"/>
    <n v="3"/>
    <n v="3"/>
    <n v="1"/>
    <n v="4"/>
    <n v="0"/>
    <n v="0"/>
    <n v="8250"/>
    <x v="0"/>
  </r>
  <r>
    <n v="1"/>
    <s v="Compensation Analyst 奖酬制度分析员"/>
    <s v="五险一金"/>
    <s v="职位月薪"/>
    <s v="6000-10000元/月"/>
    <d v="2018-03-21T08:10:40"/>
    <m/>
    <s v="不限"/>
    <s v="不限"/>
    <s v="1人"/>
    <s v="工作职责：1. 根据公司业绩目标，参与设计和优化经销商奖酬制度(销售和服务分润)；2. 实施奖酬制度的设计，包括但不仅限对内：于跨部门协调，后台系统设置，培训；对外：线上线下平台的配套和推广，报备等；3. 奖酬制度实施的效果分析，基于分析结果提供优化方案；4. 主动关注直销业界的最新趋势和主要竞争对手的奖酬制度变化，推进我司的制度创新；4. 建模以评估风险、盈利水平和预测一定条件下未来的业绩走势；5. 维护和优化的多渠道经营模式中包含的流程；6. 和美国总部相关部门沟通协作，包括但不仅限于提供分析报告，跟进系统对接；7. 确保相关数据及数据分析报告被妥善管理存盘。任职要求：1. 本科以上学历，数学、统计等相关专业背景优先；2. 1年以上从事数据挖掘、分析、建模及可视化呈现经验优先，熟练使用分析工具（EXCEL）；3. 直销行业从业背景优先；4. 沟通能力强，可以适合复杂条件下的跨部门沟通能力；5. 良好英语书面&amp;amp;沟通能力，良好的的Microsoft Office 技能，包括PPT等."/>
    <s v="上海市奉贤区环城西路3000号                                                        查看职位地图"/>
    <s v="1000-9999人"/>
    <s v="外商独资"/>
    <s v="快速消费品（食品/饮料/烟酒/日化）"/>
    <n v="6000"/>
    <n v="10000"/>
    <n v="1"/>
    <n v="2"/>
    <n v="1"/>
    <n v="5"/>
    <n v="7"/>
    <n v="0"/>
    <n v="8000"/>
    <x v="0"/>
  </r>
  <r>
    <n v="1"/>
    <s v="中级大数据分析工程师"/>
    <s v="五险一金"/>
    <s v="职位月薪"/>
    <s v="14000-22000元/月"/>
    <s v="0002-01-01 00:00:00"/>
    <m/>
    <s v="不限"/>
    <s v="硕士"/>
    <s v="1人"/>
    <s v="岗位职责：负责数据建模、模型评估、模型开发。任职要求：1、 统计、数学、物理或计算机等相关专业，硕士及以上学历；2、 掌握R/Python/Matlab/Scala等数据分析相关语言；3、 熟悉基本数据分析的算法，如GBDT/PCA/LR/kMeans等；4、 熟悉Linux Shell以及SQL语言；5、 了解大数据、分布式相关的技术，如Spark/HBase/TensorFlow等；6、 获得过数学建模竞赛奖项者优先考虑；7、 参与过Github等开源项目，有MOOC相关课程的证书等优先考虑。员工福利：每年一次加薪，给付加班工资；国家规定五险一金；通讯补贴，交通补贴，午餐补贴；年终奖金；商业医疗、重疾、意外保险，子女商业医疗险，年度体检。"/>
    <s v="上海浦东新区张江软件园博霞路185号                                                        查看职位地图"/>
    <s v="100-499人"/>
    <s v="股份制企业"/>
    <s v="IT服务(系统/数据/维护)"/>
    <n v="14000"/>
    <n v="22000"/>
    <n v="1"/>
    <n v="5"/>
    <n v="1"/>
    <n v="3"/>
    <n v="4"/>
    <n v="0"/>
    <n v="18000"/>
    <x v="0"/>
  </r>
  <r>
    <n v="1"/>
    <s v="数据分析师"/>
    <s v="带薪年假"/>
    <s v="职位月薪"/>
    <s v="8001-10000元/月"/>
    <d v="2018-03-21T08:52:00"/>
    <m/>
    <s v="1-3年"/>
    <s v="本科"/>
    <s v="1人"/>
    <s v="岗位职责：1、确定所属产品的关键运营指标，利用产品运营数据和产品反馈，分析并发现产品运营问题；2、根据所负责产品线的运营和分析结果，制定产品改进和运营计划，推动产品改进迭代项目实施，并对效果负责；3、对运营活动效果有预估思考，以不断提升运营策略，具备良好的用户感和数据敏感性；任职资格：1、统招本科及以上学历，至少1年以上数据分析相关工作经验；2、对互联网和移动互联网产品运营有深刻理解，具有良好的逻辑思维和敏锐的洞察力；3、熟悉使用办公软件，具有快速学习能力，执行力强；4、沟通能力强，责任心强，有良好的团队协作精神；5、有互联网、猎头相关经验者优先考虑；"/>
    <s v="上海市徐汇区吴中路39号新概念大厦1503"/>
    <s v="100-499人"/>
    <s v="民营"/>
    <s v="基金/证券/期货/投资"/>
    <n v="8001"/>
    <n v="10000"/>
    <n v="3"/>
    <n v="4"/>
    <n v="1"/>
    <n v="3"/>
    <n v="0"/>
    <n v="1"/>
    <n v="9000.5"/>
    <x v="0"/>
  </r>
  <r>
    <n v="1"/>
    <s v="财务分析员"/>
    <s v="五险一金"/>
    <s v="职位月薪"/>
    <s v="5000-6000元/月"/>
    <d v="2018-03-21T07:10:54"/>
    <m/>
    <s v="1-3年"/>
    <s v="大专"/>
    <s v="1人"/>
    <s v="岗位职责1、收集财务信息，撰写分析报告；分析公司成本收益情况2、异常订单及时反馈并处理；3、内部系统后台下载数据，数据审核，统计，异常数据的处理；4、定期出具相关分析报表；5、复核出纳资金余额，应付往来账余额；6、财务经理交代的其他工作。?任职资格1、财务、会计专业大专以上学历，持有会计证；2、有往来会计工作经历者优先；3、熟悉会计报表的处理，会计法规和税法，熟练使用财务软件；4、良好的学习能力、独立工作能力和财务分析能力；5、工作细致，责任感强，良好的沟通能力、团队精神；6、有电商工作经验优先。"/>
    <s v="上海市普陀区金通路299号2楼                                                        查看职位地图"/>
    <s v="1000-9999人"/>
    <s v="民营"/>
    <s v="互联网/电子商务"/>
    <n v="5000"/>
    <n v="6000"/>
    <n v="3"/>
    <n v="3"/>
    <n v="1"/>
    <n v="5"/>
    <n v="0"/>
    <n v="0"/>
    <n v="5500"/>
    <x v="0"/>
  </r>
  <r>
    <n v="1"/>
    <s v="质量分析工程师"/>
    <s v="住房补贴"/>
    <s v="职位月薪"/>
    <s v="4000-7000元/月"/>
    <d v="2018-03-20T13:24:37"/>
    <m/>
    <s v="1-3年"/>
    <s v="大专"/>
    <s v="2人"/>
    <s v="岗位职责：日常分析检验，包括对医药化工原辅料、中间体和产品的仪器分析、化学分析、质量控制等。日常质量文件和记录的收集整理、归档；质量数据统计分析。参与质量文件编制，协助部门进行质量体系的维护和管理。任职要求：化学、医药、生物类相关专业，大专以上学历。工作态度踏实、善于学习、积极思考，了解专业英语。具备1年左右相关工作经验者优先，亦欢迎应届生和实习生。有项目时需出差。"/>
    <s v="上海市松江区申港路3802号新飞企业家园C3幢"/>
    <s v="20-99人"/>
    <s v="民营"/>
    <s v="医药/生物工程"/>
    <n v="4000"/>
    <n v="7000"/>
    <n v="3"/>
    <n v="3"/>
    <n v="2"/>
    <n v="2"/>
    <n v="0"/>
    <n v="0"/>
    <n v="5500"/>
    <x v="0"/>
  </r>
  <r>
    <n v="1"/>
    <s v="数据员"/>
    <s v="五险一金"/>
    <s v="职位月薪"/>
    <s v="4001-6000元/月"/>
    <d v="2018-03-21T07:06:56"/>
    <m/>
    <s v="不限"/>
    <s v="大专"/>
    <s v="5人"/>
    <s v="工作内容：1.熟悉运用各类办公软件2 ps （只要会基础的就可以）3.各类数据的接收及传递任职资格：?1.女性（22-30岁）?2.在职的勿扰上班时间：8：:3-12:00??? 13:00-17:30周末双休??? 国定假日休息"/>
    <s v="松江区洞泾沈砖公路5666号                                                        查看职位地图"/>
    <s v="100-499人"/>
    <s v="其它"/>
    <s v="基金/证券/期货/投资"/>
    <n v="4001"/>
    <n v="6000"/>
    <n v="1"/>
    <n v="3"/>
    <n v="5"/>
    <n v="3"/>
    <n v="5"/>
    <n v="1"/>
    <n v="5000.5"/>
    <x v="0"/>
  </r>
  <r>
    <n v="1"/>
    <s v="生物信息分析员"/>
    <s v="五险一金"/>
    <s v="职位月薪"/>
    <s v="8000-16000元/月"/>
    <d v="2018-03-21T07:17:14"/>
    <m/>
    <s v="1-3年"/>
    <s v="本科"/>
    <s v="2人"/>
    <s v="公司现公开招聘有志于从事转化医学事业的人才加入我们的创业团队，研发更为精准可靠的尖端检测技术，实现对肿瘤等重大疾病的早发现、早预防和精准治疗。公司将提供有竞争力的五险一金薪酬和假期福利，优秀的技术培训和研发环境，对于突出贡献员工提供额外高额奖金和快速职业晋升通道。1. 建立基因测序数据分析流程，分析肿瘤低频突变，建立自有数据库和专家系统。2. 相关专业硕士、博士学历有1年以上生物信息分析经验；本科学历有2年以上生物信息学分析经验。3. 熟练掌握Linux，perl，python，R等基本程序的应用。4. 能按研发要求独立编写程序对测序数据进行个性化分析。5. 熟悉肿瘤基因突变数据库和专家系统者优先。6. 公司提供有竞争力的薪资、五险一金、带薪年假等福利，成绩突出者可获高额绩效奖金。应聘信须包括以下材料：简历，含联系方式、近照、专长等基本信息；两名推荐人及其email和联系电话。应聘材料发至hr@ireadgene.com，邮件主题和附件均以“应聘岗位-学历-姓名”命名，谢绝来电来访，非诚勿扰。符合面试条件者，将在近期通知安排面试，面试时需提交相关证明文件复印件。"/>
    <s v="浦东新区蔡伦路781号                                                        查看职位地图"/>
    <s v="20人以下"/>
    <s v="民营"/>
    <s v="医药/生物工程"/>
    <n v="8000"/>
    <n v="16000"/>
    <n v="3"/>
    <n v="4"/>
    <n v="2"/>
    <n v="1"/>
    <n v="0"/>
    <n v="0"/>
    <n v="12000"/>
    <x v="0"/>
  </r>
  <r>
    <n v="1"/>
    <s v="高级财务预算及分析"/>
    <s v="绩效奖金"/>
    <s v="职位月薪"/>
    <s v="10001-15000元/月"/>
    <d v="2018-03-21T07:20:13"/>
    <m/>
    <s v="3-5年"/>
    <s v="本科"/>
    <s v="1人"/>
    <s v="岗位职责：1. ? ? ? ? 平时对TMT、大消费、人工智能等进行细致的分析和资料收集；2. ? ? ? ? 参与被投资公司的财务尽调，整理分析出客观实际的财务状况。3. ? ? ? ? 按照企业目前的财务报表和战略规划做财务预测4. ? ? ? ? 投资完成后每个月和季度完成对被投资公司的财务管理和审核；负责对被投资公司进行全面风险监控，定期收集、分析各类数据报表，对比预算和计划的达成率；在TMT和大消费行业有2-3年的财务分析和预算实战经验，单独或者全盘协作完成为5-10个项目的分析和财务预算工作。岗位要求：1、 ?全日制本科以上学历，财务、金融等相关专业，具有相当的财务、审计、金融和法律知识，熟悉TMT和大消费行业。2、 ?在第三方审计机构有3年的工作经验。3、 ?在TMT和大消费行业有2-3年的财务分析和预算实战经验，单独或者全盘协作完成为5-10个项目的分析和财务预算工作。4、 ?能独立组织完成项目分析和尽职调查；熟悉相关领域的政策和法律法规，企业管理制度、流程、财务管理规范等5、 ?具备扎实的财务分析、投资分析、风险管控能力，有良好的沟通能力、文字表达能力和团队协作能力。6、 ?具有良好的职业素养和道德操守，接受不定时加班，抗压能力强。"/>
    <s v="广中西路777弄55号启迪大厦605室                                                        查看职位地图"/>
    <s v="20人以下"/>
    <s v="外商独资"/>
    <s v="IT服务(系统/数据/维护)"/>
    <n v="10001"/>
    <n v="15000"/>
    <n v="4"/>
    <n v="4"/>
    <n v="1"/>
    <n v="1"/>
    <n v="7"/>
    <n v="0"/>
    <n v="12500.5"/>
    <x v="0"/>
  </r>
  <r>
    <n v="1"/>
    <s v="医药行业分析师"/>
    <s v="五险一金"/>
    <s v="职位月薪"/>
    <s v="20000-40000元/月"/>
    <d v="2018-03-21T07:19:29"/>
    <m/>
    <s v="1-3年"/>
    <s v="本科"/>
    <s v="1人"/>
    <s v="岗位职责：负责医药行业（包括但不限于医疗器械、制药、医药流通、医疗服务、康复保健、医用技术等子行业）相关公司的研究与分析，对重点公司进行研究、调研、跟踪与预测，并撰写研究报告，提供投资建议；对医药行业发展现状及未来发展趋势进行研究，提供相关行业研究报告和投资策略；构建医药行业及相关公司的数据库，并定期维护数据库；为公司相关项目和业务提供医药行业相关专业支持。领导交办的其他工作。任职条件：本科及以上学历，医药相关专业背景优先；两年以上工作经验，具有医药行业工作经历、产业基金工作经历、医药行业研究员从业经历者优先；熟悉医药行业相关领域专业知识；具有较强的文字表达能力，以及数据分析、逻辑分析能力，能独立撰写研究报告；具有良好的协调沟通能力，责任心强，有进取心。工作细致耐心，具有良好的职业操守，较强的团队合作精神，能承受工作压力。品质端正，对公司忠诚，服从工作安排。"/>
    <s v="上海市静安区延安中路1228号静安嘉里中心3座22楼                                                        查看职位地图"/>
    <s v="20-99人"/>
    <s v="股份制企业"/>
    <s v="基金/证券/期货/投资"/>
    <n v="20000"/>
    <n v="40000"/>
    <n v="3"/>
    <n v="4"/>
    <n v="1"/>
    <n v="2"/>
    <n v="4"/>
    <n v="1"/>
    <n v="30000"/>
    <x v="0"/>
  </r>
  <r>
    <n v="1"/>
    <s v="大数据实施运维"/>
    <s v="五险一金"/>
    <s v="职位月薪"/>
    <s v="15001-20000元/月"/>
    <d v="2018-03-19T13:05:47"/>
    <m/>
    <s v="3-5年"/>
    <s v="本科"/>
    <s v="3人"/>
    <s v="岗位职责：1、负责公司的大数据产品（数据分析和数据挖掘等）在客户处的日常运维工作（定期巡检，健康检查，日常备份等）。 2、针对出现的问题，排查原因并给出初步的解决方案到公司的研发部门。任职要求：1、熟悉大数据平台（Hadoop、Strom、Kafka）的部署，运维和优化工作。 2、熟悉Mysql，Redis、Hive的部署，运维和优化工作。 3、了解分布式的数据存储和计算平台。 4、具有较好的沟通能力和较好的客户服务意识。 5、扎实的运维基础，对网络、硬件、linux系统熟练掌握，并且能基于linux进行复杂脚本编程的能力。 6、技术上对zookeeper,kafka,hadoop,storm等大数据组件有一定的运维能力。 7、本科及以上学历，计算机相关专业毕业"/>
    <s v="南京西路"/>
    <s v="100-499人"/>
    <s v="民营"/>
    <s v="计算机软件"/>
    <n v="15001"/>
    <n v="20000"/>
    <n v="4"/>
    <n v="4"/>
    <n v="3"/>
    <n v="3"/>
    <n v="0"/>
    <n v="0"/>
    <n v="17500.5"/>
    <x v="0"/>
  </r>
  <r>
    <n v="1"/>
    <s v="互联网金融分析师"/>
    <s v="五险一金"/>
    <s v="职位月薪"/>
    <s v="25000-50000元/月"/>
    <d v="2018-03-21T07:05:57"/>
    <m/>
    <s v="1-3年"/>
    <s v="本科"/>
    <s v="1人"/>
    <s v="岗位职责：负责互联网金融行业相关公司的研究与分析，对重点公司进行研究、调研、跟踪与预测，并撰写研究报告，提供投资建议；对互联网金融行业发展现状及未来发展趋势进行研究，提供相关行业研究报告和投资策略；为公司相关项目和业务提供互联网金融行业相关专业支持。领导交办的其他工作。任职条件：本科及以上学历，互联网金融相关专业背景优先；两年以上工作经验，具有互联网金融行业工作经历、产业基金工作经历、互联网金融行业研究员从业经历者优先；熟悉互联网金融行业相关领域专业知识；具有较强的文字表达能力，以及数据分析、逻辑分析能力，能独立撰写研究报告；具有良好的协调沟通能力，责任心强，有进取心。工作细致耐心，具有良好的职业操守，较强的团队合作精神，能承受工作压力。品质端正，对公司忠诚，服从工作安排。"/>
    <s v="上海市静安区延安中路1228号静安嘉里中心3座22楼                                                        查看职位地图"/>
    <s v="20-99人"/>
    <s v="股份制企业"/>
    <s v="基金/证券/期货/投资"/>
    <n v="25000"/>
    <n v="50000"/>
    <n v="3"/>
    <n v="4"/>
    <n v="1"/>
    <n v="2"/>
    <n v="4"/>
    <n v="1"/>
    <n v="375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数据透视表1" cacheId="0"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location ref="F2:G9" firstHeaderRow="1" firstDataRow="1" firstDataCol="1"/>
  <pivotFields count="1">
    <pivotField axis="axisRow" dataField="1" showAll="0" sortType="descending">
      <items count="7">
        <item x="1"/>
        <item x="3"/>
        <item x="2"/>
        <item x="0"/>
        <item x="4"/>
        <item x="5"/>
        <item t="default"/>
      </items>
      <autoSortScope>
        <pivotArea dataOnly="0" outline="0" fieldPosition="0">
          <references count="1">
            <reference field="4294967294" count="1" selected="0">
              <x v="0"/>
            </reference>
          </references>
        </pivotArea>
      </autoSortScope>
    </pivotField>
  </pivotFields>
  <rowFields count="1">
    <field x="0"/>
  </rowFields>
  <rowItems count="7">
    <i>
      <x/>
    </i>
    <i>
      <x v="2"/>
    </i>
    <i>
      <x v="1"/>
    </i>
    <i>
      <x v="3"/>
    </i>
    <i>
      <x v="5"/>
    </i>
    <i>
      <x v="4"/>
    </i>
    <i t="grand">
      <x/>
    </i>
  </rowItems>
  <colItems count="1">
    <i/>
  </colItems>
  <dataFields count="1">
    <dataField name="计数项:学历要求"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2" cacheId="1"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location ref="F2:G10" firstHeaderRow="1" firstDataRow="1" firstDataCol="1"/>
  <pivotFields count="1">
    <pivotField axis="axisRow" dataField="1" showAll="0" sortType="descending">
      <items count="8">
        <item x="6"/>
        <item x="1"/>
        <item x="0"/>
        <item x="4"/>
        <item x="5"/>
        <item x="3"/>
        <item x="2"/>
        <item t="default"/>
      </items>
      <autoSortScope>
        <pivotArea dataOnly="0" outline="0" fieldPosition="0">
          <references count="1">
            <reference field="4294967294" count="1" selected="0">
              <x v="0"/>
            </reference>
          </references>
        </pivotArea>
      </autoSortScope>
    </pivotField>
  </pivotFields>
  <rowFields count="1">
    <field x="0"/>
  </rowFields>
  <rowItems count="8">
    <i>
      <x v="2"/>
    </i>
    <i>
      <x v="3"/>
    </i>
    <i>
      <x v="1"/>
    </i>
    <i>
      <x v="5"/>
    </i>
    <i>
      <x/>
    </i>
    <i>
      <x v="4"/>
    </i>
    <i>
      <x v="6"/>
    </i>
    <i t="grand">
      <x/>
    </i>
  </rowItems>
  <colItems count="1">
    <i/>
  </colItems>
  <dataFields count="1">
    <dataField name="计数项:公司规模"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数据透视表3" cacheId="2"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location ref="B29:C37"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8">
        <item x="4"/>
        <item x="0"/>
        <item x="5"/>
        <item x="3"/>
        <item x="1"/>
        <item x="2"/>
        <item x="6"/>
        <item t="default"/>
      </items>
    </pivotField>
    <pivotField showAll="0">
      <items count="8">
        <item x="4"/>
        <item x="5"/>
        <item x="3"/>
        <item x="2"/>
        <item x="1"/>
        <item x="0"/>
        <item x="6"/>
        <item t="default"/>
      </items>
    </pivotField>
    <pivotField showAll="0"/>
    <pivotField axis="axisRow" showAll="0">
      <items count="8">
        <item x="2"/>
        <item x="5"/>
        <item x="4"/>
        <item x="0"/>
        <item x="3"/>
        <item x="1"/>
        <item x="6"/>
        <item t="default"/>
      </items>
    </pivotField>
    <pivotField showAll="0"/>
    <pivotField showAll="0"/>
    <pivotField showAll="0"/>
  </pivotFields>
  <rowFields count="1">
    <field x="20"/>
  </rowFields>
  <rowItems count="8">
    <i>
      <x/>
    </i>
    <i>
      <x v="1"/>
    </i>
    <i>
      <x v="2"/>
    </i>
    <i>
      <x v="3"/>
    </i>
    <i>
      <x v="4"/>
    </i>
    <i>
      <x v="5"/>
    </i>
    <i>
      <x v="6"/>
    </i>
    <i t="grand">
      <x/>
    </i>
  </rowItems>
  <colItems count="1">
    <i/>
  </colItems>
  <dataFields count="1">
    <dataField name="平均值项:最高薪资" fld="16" subtotal="average" baseField="0" baseItem="0" numFmtId="177"/>
  </dataFields>
  <formats count="1">
    <format dxfId="0">
      <pivotArea outline="0" fieldPosition="0">
        <references count="1">
          <reference field="4294967294" count="1">
            <x v="0"/>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数据透视表2" cacheId="2"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location ref="B17:C25"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8">
        <item x="4"/>
        <item x="0"/>
        <item x="5"/>
        <item x="3"/>
        <item x="1"/>
        <item x="2"/>
        <item x="6"/>
        <item t="default"/>
      </items>
    </pivotField>
    <pivotField showAll="0">
      <items count="8">
        <item x="4"/>
        <item x="5"/>
        <item x="3"/>
        <item x="2"/>
        <item x="1"/>
        <item x="0"/>
        <item x="6"/>
        <item t="default"/>
      </items>
    </pivotField>
    <pivotField showAll="0"/>
    <pivotField showAll="0"/>
    <pivotField showAll="0"/>
    <pivotField showAll="0"/>
    <pivotField showAll="0"/>
  </pivotFields>
  <rowFields count="1">
    <field x="17"/>
  </rowFields>
  <rowItems count="8">
    <i>
      <x/>
    </i>
    <i>
      <x v="1"/>
    </i>
    <i>
      <x v="2"/>
    </i>
    <i>
      <x v="3"/>
    </i>
    <i>
      <x v="4"/>
    </i>
    <i>
      <x v="5"/>
    </i>
    <i>
      <x v="6"/>
    </i>
    <i t="grand">
      <x/>
    </i>
  </rowItems>
  <colItems count="1">
    <i/>
  </colItems>
  <dataFields count="1">
    <dataField name="平均值项:最高薪资" fld="16" subtotal="average" baseField="0" baseItem="0" numFmtId="177"/>
  </dataFields>
  <formats count="3">
    <format dxfId="3">
      <pivotArea collapsedLevelsAreSubtotals="1" fieldPosition="0">
        <references count="1">
          <reference field="17" count="1">
            <x v="1"/>
          </reference>
        </references>
      </pivotArea>
    </format>
    <format dxfId="2">
      <pivotArea collapsedLevelsAreSubtotals="1" fieldPosition="0">
        <references count="1">
          <reference field="17" count="1">
            <x v="2"/>
          </reference>
        </references>
      </pivotArea>
    </format>
    <format dxfId="1">
      <pivotArea outline="0" fieldPosition="0">
        <references count="1">
          <reference field="4294967294" count="1">
            <x v="0"/>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数据透视表1" cacheId="2"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41">
  <location ref="B4:K13" firstHeaderRow="1" firstDataRow="2" firstDataCol="1"/>
  <pivotFields count="24">
    <pivotField showAll="0"/>
    <pivotField showAll="0">
      <items count="850">
        <item x="577"/>
        <item x="75"/>
        <item x="479"/>
        <item x="24"/>
        <item x="813"/>
        <item x="6"/>
        <item x="730"/>
        <item x="826"/>
        <item x="760"/>
        <item x="592"/>
        <item x="752"/>
        <item x="753"/>
        <item x="756"/>
        <item x="761"/>
        <item x="751"/>
        <item x="749"/>
        <item x="755"/>
        <item x="18"/>
        <item x="462"/>
        <item x="353"/>
        <item x="80"/>
        <item x="790"/>
        <item x="51"/>
        <item x="158"/>
        <item x="94"/>
        <item x="90"/>
        <item x="754"/>
        <item x="839"/>
        <item x="843"/>
        <item x="233"/>
        <item x="631"/>
        <item x="750"/>
        <item x="816"/>
        <item x="132"/>
        <item x="759"/>
        <item x="148"/>
        <item x="45"/>
        <item x="273"/>
        <item x="248"/>
        <item x="333"/>
        <item x="567"/>
        <item x="824"/>
        <item x="793"/>
        <item x="603"/>
        <item x="337"/>
        <item x="630"/>
        <item x="130"/>
        <item x="334"/>
        <item x="229"/>
        <item x="112"/>
        <item x="237"/>
        <item x="777"/>
        <item x="608"/>
        <item x="183"/>
        <item x="784"/>
        <item x="633"/>
        <item x="745"/>
        <item x="532"/>
        <item x="525"/>
        <item x="537"/>
        <item x="311"/>
        <item x="673"/>
        <item x="238"/>
        <item x="262"/>
        <item x="835"/>
        <item x="304"/>
        <item x="193"/>
        <item x="93"/>
        <item x="800"/>
        <item x="827"/>
        <item x="565"/>
        <item x="258"/>
        <item x="797"/>
        <item x="20"/>
        <item x="711"/>
        <item x="42"/>
        <item x="279"/>
        <item x="268"/>
        <item x="430"/>
        <item x="261"/>
        <item x="786"/>
        <item x="683"/>
        <item x="226"/>
        <item x="179"/>
        <item x="452"/>
        <item x="435"/>
        <item x="406"/>
        <item x="666"/>
        <item x="354"/>
        <item x="476"/>
        <item x="374"/>
        <item x="50"/>
        <item x="16"/>
        <item x="478"/>
        <item x="135"/>
        <item x="497"/>
        <item x="840"/>
        <item x="705"/>
        <item x="776"/>
        <item x="272"/>
        <item x="640"/>
        <item x="568"/>
        <item x="52"/>
        <item x="572"/>
        <item x="408"/>
        <item x="690"/>
        <item x="270"/>
        <item x="157"/>
        <item x="149"/>
        <item x="73"/>
        <item x="66"/>
        <item x="736"/>
        <item x="97"/>
        <item x="14"/>
        <item x="109"/>
        <item x="648"/>
        <item x="621"/>
        <item x="125"/>
        <item x="706"/>
        <item x="221"/>
        <item x="225"/>
        <item x="316"/>
        <item x="718"/>
        <item x="277"/>
        <item x="735"/>
        <item x="164"/>
        <item x="713"/>
        <item x="720"/>
        <item x="717"/>
        <item x="269"/>
        <item x="160"/>
        <item x="637"/>
        <item x="580"/>
        <item x="636"/>
        <item x="620"/>
        <item x="602"/>
        <item x="199"/>
        <item x="267"/>
        <item x="659"/>
        <item x="318"/>
        <item x="719"/>
        <item x="76"/>
        <item x="803"/>
        <item x="88"/>
        <item x="841"/>
        <item x="49"/>
        <item x="180"/>
        <item x="48"/>
        <item x="352"/>
        <item x="569"/>
        <item x="355"/>
        <item x="314"/>
        <item x="116"/>
        <item x="699"/>
        <item x="61"/>
        <item x="625"/>
        <item x="64"/>
        <item x="473"/>
        <item x="378"/>
        <item x="418"/>
        <item x="427"/>
        <item x="456"/>
        <item x="70"/>
        <item x="194"/>
        <item x="154"/>
        <item x="794"/>
        <item x="249"/>
        <item x="307"/>
        <item x="189"/>
        <item x="819"/>
        <item x="371"/>
        <item x="379"/>
        <item x="574"/>
        <item x="390"/>
        <item x="498"/>
        <item x="451"/>
        <item x="530"/>
        <item x="472"/>
        <item x="395"/>
        <item x="404"/>
        <item x="555"/>
        <item x="545"/>
        <item x="471"/>
        <item x="376"/>
        <item x="398"/>
        <item x="425"/>
        <item x="360"/>
        <item x="559"/>
        <item x="570"/>
        <item x="457"/>
        <item x="468"/>
        <item x="455"/>
        <item x="524"/>
        <item x="423"/>
        <item x="396"/>
        <item x="535"/>
        <item x="518"/>
        <item x="358"/>
        <item x="539"/>
        <item x="375"/>
        <item x="461"/>
        <item x="412"/>
        <item x="416"/>
        <item x="511"/>
        <item x="393"/>
        <item x="436"/>
        <item x="553"/>
        <item x="526"/>
        <item x="483"/>
        <item x="409"/>
        <item x="562"/>
        <item x="433"/>
        <item x="512"/>
        <item x="554"/>
        <item x="372"/>
        <item x="566"/>
        <item x="420"/>
        <item x="453"/>
        <item x="438"/>
        <item x="349"/>
        <item x="386"/>
        <item x="493"/>
        <item x="510"/>
        <item x="426"/>
        <item x="174"/>
        <item x="40"/>
        <item x="4"/>
        <item x="343"/>
        <item x="458"/>
        <item x="381"/>
        <item x="437"/>
        <item x="245"/>
        <item x="434"/>
        <item x="346"/>
        <item x="341"/>
        <item x="413"/>
        <item x="541"/>
        <item x="536"/>
        <item x="348"/>
        <item x="350"/>
        <item x="484"/>
        <item x="338"/>
        <item x="548"/>
        <item x="522"/>
        <item x="351"/>
        <item x="369"/>
        <item x="446"/>
        <item x="361"/>
        <item x="444"/>
        <item x="389"/>
        <item x="470"/>
        <item x="419"/>
        <item x="342"/>
        <item x="477"/>
        <item x="464"/>
        <item x="424"/>
        <item x="429"/>
        <item x="366"/>
        <item x="460"/>
        <item x="363"/>
        <item x="394"/>
        <item x="558"/>
        <item x="450"/>
        <item x="380"/>
        <item x="368"/>
        <item x="365"/>
        <item x="382"/>
        <item x="357"/>
        <item x="506"/>
        <item x="463"/>
        <item x="538"/>
        <item x="700"/>
        <item x="232"/>
        <item x="780"/>
        <item x="617"/>
        <item x="773"/>
        <item x="665"/>
        <item x="846"/>
        <item x="340"/>
        <item x="515"/>
        <item x="402"/>
        <item x="431"/>
        <item x="528"/>
        <item x="385"/>
        <item x="503"/>
        <item x="403"/>
        <item x="359"/>
        <item x="494"/>
        <item x="265"/>
        <item x="317"/>
        <item x="302"/>
        <item x="298"/>
        <item x="215"/>
        <item x="46"/>
        <item x="38"/>
        <item x="1"/>
        <item x="670"/>
        <item x="56"/>
        <item x="121"/>
        <item x="289"/>
        <item x="748"/>
        <item x="638"/>
        <item x="598"/>
        <item x="619"/>
        <item x="646"/>
        <item x="831"/>
        <item x="571"/>
        <item x="589"/>
        <item x="152"/>
        <item x="36"/>
        <item x="480"/>
        <item x="445"/>
        <item x="78"/>
        <item x="534"/>
        <item x="364"/>
        <item x="410"/>
        <item x="414"/>
        <item x="775"/>
        <item x="552"/>
        <item x="501"/>
        <item x="159"/>
        <item x="563"/>
        <item x="507"/>
        <item x="543"/>
        <item x="529"/>
        <item x="415"/>
        <item x="213"/>
        <item x="198"/>
        <item x="218"/>
        <item x="29"/>
        <item x="517"/>
        <item x="520"/>
        <item x="263"/>
        <item x="825"/>
        <item x="250"/>
        <item x="185"/>
        <item x="57"/>
        <item x="101"/>
        <item x="388"/>
        <item x="397"/>
        <item x="440"/>
        <item x="487"/>
        <item x="447"/>
        <item x="384"/>
        <item x="821"/>
        <item x="848"/>
        <item x="259"/>
        <item x="15"/>
        <item x="173"/>
        <item x="7"/>
        <item x="467"/>
        <item x="837"/>
        <item x="162"/>
        <item x="30"/>
        <item x="169"/>
        <item x="120"/>
        <item x="610"/>
        <item x="596"/>
        <item x="686"/>
        <item x="362"/>
        <item x="153"/>
        <item x="486"/>
        <item x="119"/>
        <item x="276"/>
        <item x="692"/>
        <item x="422"/>
        <item x="136"/>
        <item x="108"/>
        <item x="787"/>
        <item x="481"/>
        <item x="814"/>
        <item x="833"/>
        <item x="834"/>
        <item x="742"/>
        <item x="454"/>
        <item x="9"/>
        <item x="605"/>
        <item x="806"/>
        <item x="301"/>
        <item x="556"/>
        <item x="319"/>
        <item x="392"/>
        <item x="508"/>
        <item x="428"/>
        <item x="634"/>
        <item x="370"/>
        <item x="442"/>
        <item x="757"/>
        <item x="177"/>
        <item x="181"/>
        <item x="170"/>
        <item x="184"/>
        <item x="146"/>
        <item x="168"/>
        <item x="155"/>
        <item x="296"/>
        <item x="200"/>
        <item x="475"/>
        <item x="551"/>
        <item x="564"/>
        <item x="496"/>
        <item x="547"/>
        <item x="523"/>
        <item x="561"/>
        <item x="344"/>
        <item x="519"/>
        <item x="573"/>
        <item x="399"/>
        <item x="387"/>
        <item x="345"/>
        <item x="542"/>
        <item x="716"/>
        <item x="635"/>
        <item x="629"/>
        <item x="10"/>
        <item x="19"/>
        <item x="71"/>
        <item x="3"/>
        <item x="37"/>
        <item x="17"/>
        <item x="22"/>
        <item x="67"/>
        <item x="33"/>
        <item x="550"/>
        <item x="491"/>
        <item x="113"/>
        <item x="142"/>
        <item x="715"/>
        <item x="465"/>
        <item x="308"/>
        <item x="781"/>
        <item x="234"/>
        <item x="582"/>
        <item x="836"/>
        <item x="28"/>
        <item x="165"/>
        <item x="347"/>
        <item x="124"/>
        <item x="727"/>
        <item x="43"/>
        <item x="207"/>
        <item x="145"/>
        <item x="808"/>
        <item x="126"/>
        <item x="313"/>
        <item x="678"/>
        <item x="499"/>
        <item x="47"/>
        <item x="310"/>
        <item x="219"/>
        <item x="772"/>
        <item x="789"/>
        <item x="239"/>
        <item x="696"/>
        <item x="53"/>
        <item x="527"/>
        <item x="300"/>
        <item x="297"/>
        <item x="820"/>
        <item x="495"/>
        <item x="516"/>
        <item x="339"/>
        <item x="513"/>
        <item x="156"/>
        <item x="514"/>
        <item x="655"/>
        <item x="400"/>
        <item x="401"/>
        <item x="682"/>
        <item x="227"/>
        <item x="441"/>
        <item x="694"/>
        <item x="217"/>
        <item x="253"/>
        <item x="280"/>
        <item x="606"/>
        <item x="439"/>
        <item x="587"/>
        <item x="701"/>
        <item x="104"/>
        <item x="281"/>
        <item x="266"/>
        <item x="201"/>
        <item x="299"/>
        <item x="84"/>
        <item x="779"/>
        <item x="288"/>
        <item x="91"/>
        <item x="147"/>
        <item x="725"/>
        <item x="702"/>
        <item x="417"/>
        <item x="44"/>
        <item x="677"/>
        <item x="676"/>
        <item x="675"/>
        <item x="166"/>
        <item x="251"/>
        <item x="845"/>
        <item x="284"/>
        <item x="123"/>
        <item x="741"/>
        <item x="331"/>
        <item x="205"/>
        <item x="626"/>
        <item x="708"/>
        <item x="791"/>
        <item x="243"/>
        <item x="72"/>
        <item x="114"/>
        <item x="0"/>
        <item x="320"/>
        <item x="488"/>
        <item x="443"/>
        <item x="405"/>
        <item x="490"/>
        <item x="502"/>
        <item x="11"/>
        <item x="812"/>
        <item x="303"/>
        <item x="770"/>
        <item x="309"/>
        <item x="743"/>
        <item x="733"/>
        <item x="312"/>
        <item x="731"/>
        <item x="138"/>
        <item x="746"/>
        <item x="254"/>
        <item x="691"/>
        <item x="236"/>
        <item x="214"/>
        <item x="35"/>
        <item x="87"/>
        <item x="99"/>
        <item x="111"/>
        <item x="82"/>
        <item x="127"/>
        <item x="68"/>
        <item x="728"/>
        <item x="129"/>
        <item x="63"/>
        <item x="2"/>
        <item x="89"/>
        <item x="150"/>
        <item x="723"/>
        <item x="13"/>
        <item x="698"/>
        <item x="100"/>
        <item x="122"/>
        <item x="710"/>
        <item x="95"/>
        <item x="726"/>
        <item x="58"/>
        <item x="732"/>
        <item x="685"/>
        <item x="65"/>
        <item x="707"/>
        <item x="103"/>
        <item x="695"/>
        <item x="74"/>
        <item x="117"/>
        <item x="842"/>
        <item x="39"/>
        <item x="83"/>
        <item x="59"/>
        <item x="98"/>
        <item x="579"/>
        <item x="650"/>
        <item x="674"/>
        <item x="616"/>
        <item x="5"/>
        <item x="25"/>
        <item x="107"/>
        <item x="86"/>
        <item x="54"/>
        <item x="102"/>
        <item x="77"/>
        <item x="27"/>
        <item x="23"/>
        <item x="105"/>
        <item x="544"/>
        <item x="85"/>
        <item x="275"/>
        <item x="693"/>
        <item x="176"/>
        <item x="758"/>
        <item x="223"/>
        <item x="709"/>
        <item x="769"/>
        <item x="838"/>
        <item x="704"/>
        <item x="291"/>
        <item x="171"/>
        <item x="740"/>
        <item x="595"/>
        <item x="294"/>
        <item x="327"/>
        <item x="274"/>
        <item x="729"/>
        <item x="329"/>
        <item x="805"/>
        <item x="335"/>
        <item x="828"/>
        <item x="785"/>
        <item x="782"/>
        <item x="336"/>
        <item x="771"/>
        <item x="774"/>
        <item x="788"/>
        <item x="799"/>
        <item x="798"/>
        <item x="817"/>
        <item x="766"/>
        <item x="747"/>
        <item x="712"/>
        <item x="315"/>
        <item x="134"/>
        <item x="206"/>
        <item x="292"/>
        <item x="703"/>
        <item x="829"/>
        <item x="60"/>
        <item x="115"/>
        <item x="131"/>
        <item x="210"/>
        <item x="186"/>
        <item x="575"/>
        <item x="664"/>
        <item x="672"/>
        <item x="641"/>
        <item x="612"/>
        <item x="623"/>
        <item x="586"/>
        <item x="594"/>
        <item x="604"/>
        <item x="139"/>
        <item x="128"/>
        <item x="584"/>
        <item x="599"/>
        <item x="663"/>
        <item x="613"/>
        <item x="583"/>
        <item x="144"/>
        <item x="658"/>
        <item x="644"/>
        <item x="624"/>
        <item x="618"/>
        <item x="600"/>
        <item x="632"/>
        <item x="737"/>
        <item x="601"/>
        <item x="671"/>
        <item x="614"/>
        <item x="581"/>
        <item x="590"/>
        <item x="643"/>
        <item x="591"/>
        <item x="661"/>
        <item x="744"/>
        <item x="660"/>
        <item x="653"/>
        <item x="588"/>
        <item x="593"/>
        <item x="654"/>
        <item x="647"/>
        <item x="649"/>
        <item x="667"/>
        <item x="247"/>
        <item x="628"/>
        <item x="645"/>
        <item x="642"/>
        <item x="609"/>
        <item x="652"/>
        <item x="668"/>
        <item x="627"/>
        <item x="651"/>
        <item x="662"/>
        <item x="656"/>
        <item x="669"/>
        <item x="195"/>
        <item x="767"/>
        <item x="697"/>
        <item x="287"/>
        <item x="328"/>
        <item x="680"/>
        <item x="721"/>
        <item x="203"/>
        <item x="143"/>
        <item x="230"/>
        <item x="175"/>
        <item x="449"/>
        <item x="324"/>
        <item x="242"/>
        <item x="208"/>
        <item x="256"/>
        <item x="163"/>
        <item x="679"/>
        <item x="764"/>
        <item x="182"/>
        <item x="161"/>
        <item x="681"/>
        <item x="734"/>
        <item x="241"/>
        <item x="190"/>
        <item x="283"/>
        <item x="326"/>
        <item x="235"/>
        <item x="216"/>
        <item x="140"/>
        <item x="141"/>
        <item x="137"/>
        <item x="220"/>
        <item x="432"/>
        <item x="373"/>
        <item x="607"/>
        <item x="578"/>
        <item x="244"/>
        <item x="191"/>
        <item x="306"/>
        <item x="167"/>
        <item x="255"/>
        <item x="560"/>
        <item x="421"/>
        <item x="796"/>
        <item x="546"/>
        <item x="557"/>
        <item x="489"/>
        <item x="505"/>
        <item x="509"/>
        <item x="482"/>
        <item x="151"/>
        <item x="492"/>
        <item x="504"/>
        <item x="32"/>
        <item x="96"/>
        <item x="611"/>
        <item x="615"/>
        <item x="823"/>
        <item x="714"/>
        <item x="196"/>
        <item x="801"/>
        <item x="762"/>
        <item x="110"/>
        <item x="832"/>
        <item x="118"/>
        <item x="228"/>
        <item x="285"/>
        <item x="469"/>
        <item x="271"/>
        <item x="377"/>
        <item x="459"/>
        <item x="325"/>
        <item x="738"/>
        <item x="810"/>
        <item x="204"/>
        <item x="809"/>
        <item x="252"/>
        <item x="202"/>
        <item x="231"/>
        <item x="257"/>
        <item x="795"/>
        <item x="768"/>
        <item x="783"/>
        <item x="286"/>
        <item x="178"/>
        <item x="818"/>
        <item x="804"/>
        <item x="295"/>
        <item x="323"/>
        <item x="321"/>
        <item x="811"/>
        <item x="81"/>
        <item x="69"/>
        <item x="197"/>
        <item x="264"/>
        <item x="847"/>
        <item x="485"/>
        <item x="383"/>
        <item x="466"/>
        <item x="367"/>
        <item x="356"/>
        <item x="474"/>
        <item x="34"/>
        <item x="21"/>
        <item x="8"/>
        <item x="12"/>
        <item x="240"/>
        <item x="55"/>
        <item x="822"/>
        <item x="765"/>
        <item x="224"/>
        <item x="209"/>
        <item x="188"/>
        <item x="172"/>
        <item x="322"/>
        <item x="62"/>
        <item x="332"/>
        <item x="684"/>
        <item x="31"/>
        <item x="282"/>
        <item x="246"/>
        <item x="293"/>
        <item x="79"/>
        <item x="278"/>
        <item x="689"/>
        <item x="830"/>
        <item x="687"/>
        <item x="391"/>
        <item x="540"/>
        <item x="533"/>
        <item x="802"/>
        <item x="192"/>
        <item x="411"/>
        <item x="531"/>
        <item x="815"/>
        <item x="26"/>
        <item x="807"/>
        <item x="260"/>
        <item x="106"/>
        <item x="763"/>
        <item x="844"/>
        <item x="41"/>
        <item x="778"/>
        <item x="639"/>
        <item x="576"/>
        <item x="407"/>
        <item x="133"/>
        <item x="792"/>
        <item x="290"/>
        <item x="585"/>
        <item x="500"/>
        <item x="521"/>
        <item x="549"/>
        <item x="187"/>
        <item x="448"/>
        <item x="688"/>
        <item x="211"/>
        <item x="92"/>
        <item x="722"/>
        <item x="724"/>
        <item x="597"/>
        <item x="657"/>
        <item x="739"/>
        <item x="212"/>
        <item x="622"/>
        <item x="305"/>
        <item x="330"/>
        <item x="222"/>
        <item t="default"/>
      </items>
    </pivotField>
    <pivotField showAll="0"/>
    <pivotField showAll="0"/>
    <pivotField showAll="0"/>
    <pivotField showAll="0"/>
    <pivotField showAll="0"/>
    <pivotField showAll="0"/>
    <pivotField showAll="0"/>
    <pivotField showAll="0"/>
    <pivotField showAll="0"/>
    <pivotField showAll="0"/>
    <pivotField axis="axisCol" showAll="0">
      <items count="9">
        <item x="6"/>
        <item x="1"/>
        <item x="0"/>
        <item x="4"/>
        <item x="5"/>
        <item x="3"/>
        <item x="2"/>
        <item x="7"/>
        <item t="default"/>
      </items>
    </pivotField>
    <pivotField showAll="0"/>
    <pivotField showAll="0"/>
    <pivotField showAll="0"/>
    <pivotField dataField="1" showAll="0"/>
    <pivotField showAll="0">
      <items count="8">
        <item x="4"/>
        <item x="0"/>
        <item x="5"/>
        <item x="3"/>
        <item x="1"/>
        <item x="2"/>
        <item x="6"/>
        <item t="default"/>
      </items>
    </pivotField>
    <pivotField axis="axisRow" showAll="0">
      <items count="8">
        <item x="4"/>
        <item x="5"/>
        <item x="3"/>
        <item x="2"/>
        <item x="1"/>
        <item x="0"/>
        <item x="6"/>
        <item t="default"/>
      </items>
    </pivotField>
    <pivotField showAll="0"/>
    <pivotField showAll="0"/>
    <pivotField showAll="0"/>
    <pivotField showAll="0"/>
    <pivotField showAll="0"/>
  </pivotFields>
  <rowFields count="1">
    <field x="18"/>
  </rowFields>
  <rowItems count="8">
    <i>
      <x/>
    </i>
    <i>
      <x v="1"/>
    </i>
    <i>
      <x v="2"/>
    </i>
    <i>
      <x v="3"/>
    </i>
    <i>
      <x v="4"/>
    </i>
    <i>
      <x v="5"/>
    </i>
    <i>
      <x v="6"/>
    </i>
    <i t="grand">
      <x/>
    </i>
  </rowItems>
  <colFields count="1">
    <field x="12"/>
  </colFields>
  <colItems count="9">
    <i>
      <x/>
    </i>
    <i>
      <x v="1"/>
    </i>
    <i>
      <x v="2"/>
    </i>
    <i>
      <x v="3"/>
    </i>
    <i>
      <x v="4"/>
    </i>
    <i>
      <x v="5"/>
    </i>
    <i>
      <x v="6"/>
    </i>
    <i>
      <x v="7"/>
    </i>
    <i t="grand">
      <x/>
    </i>
  </colItems>
  <dataFields count="1">
    <dataField name="平均值项:最高薪资" fld="16" subtotal="average" baseField="18"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数据透视表6" cacheId="3"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location ref="B66:C70"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defaultSubtotal="0">
      <items count="3">
        <item x="0"/>
        <item x="2"/>
        <item x="1"/>
      </items>
    </pivotField>
  </pivotFields>
  <rowFields count="1">
    <field x="24"/>
  </rowFields>
  <rowItems count="4">
    <i>
      <x/>
    </i>
    <i>
      <x v="1"/>
    </i>
    <i>
      <x v="2"/>
    </i>
    <i t="grand">
      <x/>
    </i>
  </rowItems>
  <colItems count="1">
    <i/>
  </colItems>
  <dataFields count="1">
    <dataField name="平均值项:最高薪资" fld="16" subtotal="average" baseField="0" baseItem="0" numFmtId="177"/>
  </dataFields>
  <formats count="1">
    <format dxfId="4">
      <pivotArea outline="0" fieldPosition="0">
        <references count="1">
          <reference field="4294967294" count="1">
            <x v="0"/>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数据透视表5" cacheId="2"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location ref="B50:C61"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8">
        <item x="4"/>
        <item x="0"/>
        <item x="5"/>
        <item x="3"/>
        <item x="1"/>
        <item x="2"/>
        <item x="6"/>
        <item t="default"/>
      </items>
    </pivotField>
    <pivotField showAll="0">
      <items count="8">
        <item x="4"/>
        <item x="5"/>
        <item x="3"/>
        <item x="2"/>
        <item x="1"/>
        <item x="0"/>
        <item x="6"/>
        <item t="default"/>
      </items>
    </pivotField>
    <pivotField showAll="0"/>
    <pivotField showAll="0">
      <items count="8">
        <item x="2"/>
        <item x="5"/>
        <item x="4"/>
        <item x="0"/>
        <item x="3"/>
        <item x="1"/>
        <item x="6"/>
        <item t="default"/>
      </items>
    </pivotField>
    <pivotField axis="axisRow" showAll="0">
      <items count="11">
        <item x="0"/>
        <item x="1"/>
        <item x="2"/>
        <item x="3"/>
        <item x="4"/>
        <item x="5"/>
        <item x="6"/>
        <item x="7"/>
        <item x="8"/>
        <item x="9"/>
        <item t="default"/>
      </items>
    </pivotField>
    <pivotField showAll="0">
      <items count="3">
        <item x="0"/>
        <item x="1"/>
        <item t="default"/>
      </items>
    </pivotField>
    <pivotField showAll="0"/>
  </pivotFields>
  <rowFields count="1">
    <field x="21"/>
  </rowFields>
  <rowItems count="11">
    <i>
      <x/>
    </i>
    <i>
      <x v="1"/>
    </i>
    <i>
      <x v="2"/>
    </i>
    <i>
      <x v="3"/>
    </i>
    <i>
      <x v="4"/>
    </i>
    <i>
      <x v="5"/>
    </i>
    <i>
      <x v="6"/>
    </i>
    <i>
      <x v="7"/>
    </i>
    <i>
      <x v="8"/>
    </i>
    <i>
      <x v="9"/>
    </i>
    <i t="grand">
      <x/>
    </i>
  </rowItems>
  <colItems count="1">
    <i/>
  </colItems>
  <dataFields count="1">
    <dataField name="平均值项:最高薪资" fld="16" subtotal="average" baseField="0" baseItem="0" numFmtId="177"/>
  </dataFields>
  <formats count="1">
    <format dxfId="5">
      <pivotArea outline="0" fieldPosition="0">
        <references count="1">
          <reference field="4294967294" count="1">
            <x v="0"/>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数据透视表4" cacheId="2"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location ref="B41:C44"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8">
        <item x="4"/>
        <item x="0"/>
        <item x="5"/>
        <item x="3"/>
        <item x="1"/>
        <item x="2"/>
        <item x="6"/>
        <item t="default"/>
      </items>
    </pivotField>
    <pivotField showAll="0">
      <items count="8">
        <item x="4"/>
        <item x="5"/>
        <item x="3"/>
        <item x="2"/>
        <item x="1"/>
        <item x="0"/>
        <item x="6"/>
        <item t="default"/>
      </items>
    </pivotField>
    <pivotField showAll="0"/>
    <pivotField showAll="0">
      <items count="8">
        <item x="2"/>
        <item x="5"/>
        <item x="4"/>
        <item x="0"/>
        <item x="3"/>
        <item x="1"/>
        <item x="6"/>
        <item t="default"/>
      </items>
    </pivotField>
    <pivotField showAll="0"/>
    <pivotField axis="axisRow" showAll="0">
      <items count="3">
        <item x="0"/>
        <item x="1"/>
        <item t="default"/>
      </items>
    </pivotField>
    <pivotField showAll="0"/>
  </pivotFields>
  <rowFields count="1">
    <field x="22"/>
  </rowFields>
  <rowItems count="3">
    <i>
      <x/>
    </i>
    <i>
      <x v="1"/>
    </i>
    <i t="grand">
      <x/>
    </i>
  </rowItems>
  <colItems count="1">
    <i/>
  </colItems>
  <dataFields count="1">
    <dataField name="平均值项:最高薪资" fld="16" subtotal="average" baseField="0" baseItem="0" numFmtId="177"/>
  </dataFields>
  <formats count="1">
    <format dxfId="6">
      <pivotArea outline="0" fieldPosition="0">
        <references count="1">
          <reference field="4294967294" count="1">
            <x v="0"/>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48"/>
  <sheetViews>
    <sheetView topLeftCell="C1" zoomScale="130" zoomScaleNormal="130" workbookViewId="0">
      <selection activeCell="C7" sqref="C7"/>
    </sheetView>
  </sheetViews>
  <sheetFormatPr defaultRowHeight="13.5" x14ac:dyDescent="0.15"/>
  <cols>
    <col min="2" max="2" width="75.625" bestFit="1" customWidth="1"/>
    <col min="3" max="3" width="14.625" customWidth="1"/>
    <col min="5" max="5" width="19.125" bestFit="1" customWidth="1"/>
    <col min="6" max="6" width="21.625" bestFit="1" customWidth="1"/>
    <col min="8" max="8" width="9.125" bestFit="1" customWidth="1"/>
    <col min="11" max="11" width="26.25" customWidth="1"/>
    <col min="15" max="15" width="40.375" bestFit="1" customWidth="1"/>
  </cols>
  <sheetData>
    <row r="1" spans="1:16" s="1" customFormat="1" x14ac:dyDescent="0.15">
      <c r="A1" s="1" t="s">
        <v>1422</v>
      </c>
      <c r="B1" s="1" t="s">
        <v>0</v>
      </c>
      <c r="C1" s="1" t="s">
        <v>1</v>
      </c>
      <c r="D1" s="1" t="s">
        <v>2</v>
      </c>
      <c r="E1" s="1" t="s">
        <v>3</v>
      </c>
      <c r="F1" s="1" t="s">
        <v>4</v>
      </c>
      <c r="G1" s="1" t="s">
        <v>5</v>
      </c>
      <c r="H1" s="1" t="s">
        <v>6</v>
      </c>
      <c r="I1" s="1" t="s">
        <v>7</v>
      </c>
      <c r="J1" s="1" t="s">
        <v>8</v>
      </c>
      <c r="K1" s="1" t="s">
        <v>9</v>
      </c>
      <c r="L1" s="1" t="s">
        <v>10</v>
      </c>
      <c r="M1" s="1" t="s">
        <v>11</v>
      </c>
      <c r="N1" s="1" t="s">
        <v>12</v>
      </c>
      <c r="O1" s="1" t="s">
        <v>13</v>
      </c>
      <c r="P1" s="1" t="s">
        <v>3354</v>
      </c>
    </row>
    <row r="2" spans="1:16" s="1" customFormat="1" x14ac:dyDescent="0.15">
      <c r="A2" s="1">
        <v>1</v>
      </c>
      <c r="B2" s="1" t="s">
        <v>21</v>
      </c>
      <c r="C2" s="1" t="s">
        <v>22</v>
      </c>
      <c r="D2" s="1" t="s">
        <v>15</v>
      </c>
      <c r="E2" s="1" t="s">
        <v>23</v>
      </c>
      <c r="F2" s="2">
        <v>43198.418680555558</v>
      </c>
      <c r="H2" s="1" t="s">
        <v>17</v>
      </c>
      <c r="I2" s="1" t="s">
        <v>24</v>
      </c>
      <c r="J2" s="1" t="s">
        <v>25</v>
      </c>
      <c r="K2" s="1" t="s">
        <v>26</v>
      </c>
      <c r="L2" s="1" t="s">
        <v>27</v>
      </c>
      <c r="M2" s="1" t="s">
        <v>28</v>
      </c>
      <c r="N2" s="1" t="s">
        <v>29</v>
      </c>
      <c r="O2" s="1" t="s">
        <v>30</v>
      </c>
      <c r="P2" s="1">
        <v>1</v>
      </c>
    </row>
    <row r="3" spans="1:16" s="1" customFormat="1" x14ac:dyDescent="0.15">
      <c r="A3" s="1">
        <v>1</v>
      </c>
      <c r="B3" s="1" t="s">
        <v>31</v>
      </c>
      <c r="C3" s="1" t="s">
        <v>32</v>
      </c>
      <c r="D3" s="1" t="s">
        <v>15</v>
      </c>
      <c r="E3" s="1" t="s">
        <v>33</v>
      </c>
      <c r="F3" s="2">
        <v>43194.607222222221</v>
      </c>
      <c r="H3" s="1" t="s">
        <v>34</v>
      </c>
      <c r="I3" s="1" t="s">
        <v>35</v>
      </c>
      <c r="J3" s="1" t="s">
        <v>25</v>
      </c>
      <c r="K3" s="1" t="s">
        <v>36</v>
      </c>
      <c r="L3" s="1" t="s">
        <v>37</v>
      </c>
      <c r="M3" s="1" t="s">
        <v>38</v>
      </c>
      <c r="N3" s="1" t="s">
        <v>29</v>
      </c>
      <c r="O3" s="1" t="s">
        <v>39</v>
      </c>
      <c r="P3" s="1">
        <v>1</v>
      </c>
    </row>
    <row r="4" spans="1:16" s="1" customFormat="1" x14ac:dyDescent="0.15">
      <c r="A4" s="1">
        <v>1</v>
      </c>
      <c r="B4" s="1" t="s">
        <v>40</v>
      </c>
      <c r="C4" s="1" t="s">
        <v>22</v>
      </c>
      <c r="D4" s="1" t="s">
        <v>15</v>
      </c>
      <c r="E4" s="1" t="s">
        <v>16</v>
      </c>
      <c r="F4" s="2">
        <v>43194.475381944445</v>
      </c>
      <c r="H4" s="1" t="s">
        <v>41</v>
      </c>
      <c r="I4" s="1" t="s">
        <v>35</v>
      </c>
      <c r="J4" s="1" t="s">
        <v>42</v>
      </c>
      <c r="K4" s="1" t="s">
        <v>43</v>
      </c>
      <c r="L4" s="1" t="s">
        <v>44</v>
      </c>
      <c r="M4" s="1" t="s">
        <v>28</v>
      </c>
      <c r="N4" s="1" t="s">
        <v>29</v>
      </c>
      <c r="O4" s="1" t="s">
        <v>45</v>
      </c>
      <c r="P4" s="1">
        <v>1</v>
      </c>
    </row>
    <row r="5" spans="1:16" s="1" customFormat="1" x14ac:dyDescent="0.15">
      <c r="A5" s="1">
        <v>1</v>
      </c>
      <c r="B5" s="1" t="s">
        <v>46</v>
      </c>
      <c r="C5" s="1" t="s">
        <v>14</v>
      </c>
      <c r="D5" s="1" t="s">
        <v>15</v>
      </c>
      <c r="E5" s="1" t="s">
        <v>16</v>
      </c>
      <c r="F5" s="2">
        <v>43198.445254629631</v>
      </c>
      <c r="H5" s="1" t="s">
        <v>17</v>
      </c>
      <c r="I5" s="1" t="s">
        <v>18</v>
      </c>
      <c r="J5" s="1" t="s">
        <v>47</v>
      </c>
      <c r="K5" s="1" t="s">
        <v>48</v>
      </c>
      <c r="L5" s="1" t="s">
        <v>49</v>
      </c>
      <c r="M5" s="1" t="s">
        <v>50</v>
      </c>
      <c r="N5" s="1" t="s">
        <v>50</v>
      </c>
      <c r="P5" s="1">
        <v>1</v>
      </c>
    </row>
    <row r="6" spans="1:16" s="1" customFormat="1" x14ac:dyDescent="0.15">
      <c r="A6" s="1">
        <v>1</v>
      </c>
      <c r="B6" s="1" t="s">
        <v>51</v>
      </c>
      <c r="C6" s="1" t="s">
        <v>52</v>
      </c>
      <c r="D6" s="1" t="s">
        <v>15</v>
      </c>
      <c r="E6" s="1" t="s">
        <v>33</v>
      </c>
      <c r="F6" s="2">
        <v>43194.411493055559</v>
      </c>
      <c r="H6" s="1" t="s">
        <v>17</v>
      </c>
      <c r="I6" s="1" t="s">
        <v>17</v>
      </c>
      <c r="J6" s="1" t="s">
        <v>53</v>
      </c>
      <c r="K6" s="1" t="s">
        <v>54</v>
      </c>
      <c r="L6" s="1" t="s">
        <v>55</v>
      </c>
      <c r="M6" s="1" t="s">
        <v>38</v>
      </c>
      <c r="N6" s="1" t="s">
        <v>56</v>
      </c>
      <c r="O6" s="1" t="s">
        <v>30</v>
      </c>
      <c r="P6" s="1">
        <v>3</v>
      </c>
    </row>
    <row r="7" spans="1:16" s="1" customFormat="1" x14ac:dyDescent="0.15">
      <c r="A7" s="1">
        <v>1</v>
      </c>
      <c r="B7" s="1" t="s">
        <v>57</v>
      </c>
      <c r="C7" s="1" t="s">
        <v>22</v>
      </c>
      <c r="D7" s="1" t="s">
        <v>15</v>
      </c>
      <c r="E7" s="1" t="s">
        <v>58</v>
      </c>
      <c r="F7" s="2">
        <v>43198.434212962966</v>
      </c>
      <c r="H7" s="1" t="s">
        <v>59</v>
      </c>
      <c r="I7" s="1" t="s">
        <v>18</v>
      </c>
      <c r="J7" s="1" t="s">
        <v>60</v>
      </c>
      <c r="K7" s="1" t="s">
        <v>61</v>
      </c>
      <c r="L7" s="1" t="s">
        <v>62</v>
      </c>
      <c r="M7" s="1" t="s">
        <v>63</v>
      </c>
      <c r="N7" s="1" t="s">
        <v>64</v>
      </c>
      <c r="O7" s="1" t="s">
        <v>39</v>
      </c>
      <c r="P7" s="1">
        <v>1</v>
      </c>
    </row>
    <row r="8" spans="1:16" s="1" customFormat="1" x14ac:dyDescent="0.15">
      <c r="A8" s="1">
        <v>1</v>
      </c>
      <c r="B8" s="1" t="s">
        <v>66</v>
      </c>
      <c r="C8" s="1" t="s">
        <v>14</v>
      </c>
      <c r="D8" s="1" t="s">
        <v>15</v>
      </c>
      <c r="E8" s="1" t="s">
        <v>67</v>
      </c>
      <c r="F8" s="2">
        <v>43198.444479166668</v>
      </c>
      <c r="H8" s="1" t="s">
        <v>17</v>
      </c>
      <c r="I8" s="1" t="s">
        <v>18</v>
      </c>
      <c r="J8" s="1" t="s">
        <v>47</v>
      </c>
      <c r="K8" s="1" t="s">
        <v>68</v>
      </c>
      <c r="L8" s="1" t="s">
        <v>49</v>
      </c>
      <c r="M8" s="1" t="s">
        <v>50</v>
      </c>
      <c r="N8" s="1" t="s">
        <v>50</v>
      </c>
      <c r="P8" s="1">
        <v>1</v>
      </c>
    </row>
    <row r="9" spans="1:16" s="1" customFormat="1" x14ac:dyDescent="0.15">
      <c r="A9" s="1">
        <v>1</v>
      </c>
      <c r="B9" s="1" t="s">
        <v>69</v>
      </c>
      <c r="D9" s="1" t="s">
        <v>15</v>
      </c>
      <c r="E9" s="1" t="s">
        <v>70</v>
      </c>
      <c r="F9" s="2">
        <v>43198.435891203706</v>
      </c>
      <c r="H9" s="1" t="s">
        <v>17</v>
      </c>
      <c r="I9" s="1" t="s">
        <v>35</v>
      </c>
      <c r="J9" s="1" t="s">
        <v>42</v>
      </c>
      <c r="K9" s="1" t="s">
        <v>71</v>
      </c>
      <c r="L9" s="1" t="s">
        <v>72</v>
      </c>
      <c r="M9" s="1" t="s">
        <v>28</v>
      </c>
      <c r="N9" s="1" t="s">
        <v>29</v>
      </c>
      <c r="O9" s="1" t="s">
        <v>30</v>
      </c>
      <c r="P9" s="1">
        <v>1</v>
      </c>
    </row>
    <row r="10" spans="1:16" s="1" customFormat="1" x14ac:dyDescent="0.15">
      <c r="A10" s="1">
        <v>1</v>
      </c>
      <c r="B10" s="1" t="s">
        <v>73</v>
      </c>
      <c r="C10" s="1" t="s">
        <v>14</v>
      </c>
      <c r="D10" s="1" t="s">
        <v>15</v>
      </c>
      <c r="E10" s="1" t="s">
        <v>67</v>
      </c>
      <c r="F10" s="2">
        <v>43195.872488425928</v>
      </c>
      <c r="H10" s="1" t="s">
        <v>17</v>
      </c>
      <c r="I10" s="1" t="s">
        <v>18</v>
      </c>
      <c r="J10" s="1" t="s">
        <v>74</v>
      </c>
      <c r="K10" s="1" t="s">
        <v>75</v>
      </c>
      <c r="L10" s="1" t="s">
        <v>20</v>
      </c>
      <c r="M10" s="1" t="s">
        <v>28</v>
      </c>
      <c r="N10" s="1" t="s">
        <v>64</v>
      </c>
      <c r="O10" s="1" t="s">
        <v>39</v>
      </c>
      <c r="P10" s="1">
        <v>1</v>
      </c>
    </row>
    <row r="11" spans="1:16" s="1" customFormat="1" x14ac:dyDescent="0.15">
      <c r="A11" s="1">
        <v>1</v>
      </c>
      <c r="B11" s="1" t="s">
        <v>76</v>
      </c>
      <c r="C11" s="1" t="s">
        <v>22</v>
      </c>
      <c r="D11" s="1" t="s">
        <v>15</v>
      </c>
      <c r="E11" s="1" t="s">
        <v>16</v>
      </c>
      <c r="F11" s="2">
        <v>43197.669502314813</v>
      </c>
      <c r="H11" s="1" t="s">
        <v>17</v>
      </c>
      <c r="I11" s="1" t="s">
        <v>18</v>
      </c>
      <c r="J11" s="1" t="s">
        <v>74</v>
      </c>
      <c r="K11" s="1" t="s">
        <v>77</v>
      </c>
      <c r="L11" s="1" t="s">
        <v>78</v>
      </c>
      <c r="M11" s="1" t="s">
        <v>28</v>
      </c>
      <c r="N11" s="1" t="s">
        <v>29</v>
      </c>
      <c r="O11" s="1" t="s">
        <v>39</v>
      </c>
      <c r="P11" s="1">
        <v>1</v>
      </c>
    </row>
    <row r="12" spans="1:16" s="1" customFormat="1" x14ac:dyDescent="0.15">
      <c r="A12" s="1">
        <v>1</v>
      </c>
      <c r="B12" s="1" t="s">
        <v>79</v>
      </c>
      <c r="C12" s="1" t="s">
        <v>22</v>
      </c>
      <c r="D12" s="1" t="s">
        <v>15</v>
      </c>
      <c r="E12" s="1" t="s">
        <v>67</v>
      </c>
      <c r="F12" s="2">
        <v>43196.606053240743</v>
      </c>
      <c r="H12" s="1" t="s">
        <v>17</v>
      </c>
      <c r="I12" s="1" t="s">
        <v>18</v>
      </c>
      <c r="J12" s="1" t="s">
        <v>74</v>
      </c>
      <c r="K12" s="1" t="s">
        <v>80</v>
      </c>
      <c r="L12" s="1" t="s">
        <v>81</v>
      </c>
      <c r="M12" s="1" t="s">
        <v>28</v>
      </c>
      <c r="N12" s="1" t="s">
        <v>82</v>
      </c>
      <c r="O12" s="1" t="s">
        <v>39</v>
      </c>
      <c r="P12" s="1">
        <v>1</v>
      </c>
    </row>
    <row r="13" spans="1:16" s="1" customFormat="1" x14ac:dyDescent="0.15">
      <c r="A13" s="1">
        <v>1</v>
      </c>
      <c r="B13" s="1" t="s">
        <v>83</v>
      </c>
      <c r="C13" s="1" t="s">
        <v>84</v>
      </c>
      <c r="D13" s="1" t="s">
        <v>15</v>
      </c>
      <c r="E13" s="1" t="s">
        <v>85</v>
      </c>
      <c r="F13" s="2">
        <v>43198.418680555558</v>
      </c>
      <c r="H13" s="1" t="s">
        <v>41</v>
      </c>
      <c r="I13" s="1" t="s">
        <v>35</v>
      </c>
      <c r="J13" s="1" t="s">
        <v>25</v>
      </c>
      <c r="K13" s="1" t="s">
        <v>86</v>
      </c>
      <c r="L13" s="1" t="s">
        <v>87</v>
      </c>
      <c r="M13" s="1" t="s">
        <v>28</v>
      </c>
      <c r="N13" s="1" t="s">
        <v>29</v>
      </c>
      <c r="O13" s="1" t="s">
        <v>30</v>
      </c>
      <c r="P13" s="1">
        <v>0</v>
      </c>
    </row>
    <row r="14" spans="1:16" s="1" customFormat="1" x14ac:dyDescent="0.15">
      <c r="A14" s="1">
        <v>1</v>
      </c>
      <c r="B14" s="1" t="s">
        <v>88</v>
      </c>
      <c r="C14" s="1" t="s">
        <v>14</v>
      </c>
      <c r="D14" s="1" t="s">
        <v>15</v>
      </c>
      <c r="E14" s="1" t="s">
        <v>16</v>
      </c>
      <c r="F14" s="2">
        <v>43198.437847222223</v>
      </c>
      <c r="H14" s="1" t="s">
        <v>17</v>
      </c>
      <c r="I14" s="1" t="s">
        <v>18</v>
      </c>
      <c r="J14" s="1" t="s">
        <v>89</v>
      </c>
      <c r="K14" s="1" t="s">
        <v>90</v>
      </c>
      <c r="L14" s="1" t="s">
        <v>20</v>
      </c>
      <c r="M14" s="1" t="s">
        <v>28</v>
      </c>
      <c r="N14" s="1" t="s">
        <v>64</v>
      </c>
      <c r="O14" s="1" t="s">
        <v>39</v>
      </c>
      <c r="P14" s="1">
        <v>1</v>
      </c>
    </row>
    <row r="15" spans="1:16" s="1" customFormat="1" x14ac:dyDescent="0.15">
      <c r="A15" s="1">
        <v>1</v>
      </c>
      <c r="B15" s="1" t="s">
        <v>91</v>
      </c>
      <c r="C15" s="1" t="s">
        <v>22</v>
      </c>
      <c r="D15" s="1" t="s">
        <v>15</v>
      </c>
      <c r="E15" s="1" t="s">
        <v>33</v>
      </c>
      <c r="F15" s="2">
        <v>43188.477835648147</v>
      </c>
      <c r="H15" s="1" t="s">
        <v>59</v>
      </c>
      <c r="I15" s="1" t="s">
        <v>18</v>
      </c>
      <c r="J15" s="1" t="s">
        <v>60</v>
      </c>
      <c r="K15" s="1" t="s">
        <v>92</v>
      </c>
      <c r="L15" s="1" t="s">
        <v>62</v>
      </c>
      <c r="M15" s="1" t="s">
        <v>63</v>
      </c>
      <c r="N15" s="1" t="s">
        <v>64</v>
      </c>
      <c r="O15" s="1" t="s">
        <v>39</v>
      </c>
      <c r="P15" s="1">
        <v>1</v>
      </c>
    </row>
    <row r="16" spans="1:16" s="1" customFormat="1" x14ac:dyDescent="0.15">
      <c r="A16" s="1">
        <v>1</v>
      </c>
      <c r="B16" s="1" t="s">
        <v>93</v>
      </c>
      <c r="D16" s="1" t="s">
        <v>15</v>
      </c>
      <c r="E16" s="1" t="s">
        <v>94</v>
      </c>
      <c r="F16" s="2">
        <v>43198.450613425928</v>
      </c>
      <c r="H16" s="1" t="s">
        <v>17</v>
      </c>
      <c r="I16" s="1" t="s">
        <v>35</v>
      </c>
      <c r="J16" s="1" t="s">
        <v>25</v>
      </c>
      <c r="K16" s="1" t="s">
        <v>3330</v>
      </c>
      <c r="L16" s="1" t="s">
        <v>95</v>
      </c>
      <c r="M16" s="1" t="s">
        <v>96</v>
      </c>
      <c r="N16" s="1" t="s">
        <v>82</v>
      </c>
      <c r="O16" s="1" t="s">
        <v>97</v>
      </c>
      <c r="P16" s="1">
        <v>1</v>
      </c>
    </row>
    <row r="17" spans="1:16" s="1" customFormat="1" x14ac:dyDescent="0.15">
      <c r="A17" s="1">
        <v>1</v>
      </c>
      <c r="B17" s="1" t="s">
        <v>98</v>
      </c>
      <c r="C17" s="1" t="s">
        <v>22</v>
      </c>
      <c r="D17" s="1" t="s">
        <v>15</v>
      </c>
      <c r="E17" s="1" t="s">
        <v>16</v>
      </c>
      <c r="F17" s="2">
        <v>43198.414270833331</v>
      </c>
      <c r="H17" s="1" t="s">
        <v>17</v>
      </c>
      <c r="I17" s="1" t="s">
        <v>18</v>
      </c>
      <c r="J17" s="1" t="s">
        <v>25</v>
      </c>
      <c r="K17" s="1" t="s">
        <v>100</v>
      </c>
      <c r="L17" s="1" t="s">
        <v>99</v>
      </c>
      <c r="M17" s="1" t="s">
        <v>28</v>
      </c>
      <c r="N17" s="1" t="s">
        <v>64</v>
      </c>
      <c r="O17" s="1" t="s">
        <v>30</v>
      </c>
      <c r="P17" s="1">
        <v>1</v>
      </c>
    </row>
    <row r="18" spans="1:16" s="1" customFormat="1" x14ac:dyDescent="0.15">
      <c r="A18" s="1">
        <v>1</v>
      </c>
      <c r="B18" s="1" t="s">
        <v>101</v>
      </c>
      <c r="C18" s="1" t="s">
        <v>22</v>
      </c>
      <c r="D18" s="1" t="s">
        <v>15</v>
      </c>
      <c r="E18" s="1" t="s">
        <v>102</v>
      </c>
      <c r="F18" s="2">
        <v>43198.442013888889</v>
      </c>
      <c r="H18" s="1" t="s">
        <v>17</v>
      </c>
      <c r="I18" s="1" t="s">
        <v>18</v>
      </c>
      <c r="J18" s="1" t="s">
        <v>19</v>
      </c>
      <c r="K18" s="1" t="s">
        <v>103</v>
      </c>
      <c r="L18" s="1" t="s">
        <v>104</v>
      </c>
      <c r="M18" s="1" t="s">
        <v>28</v>
      </c>
      <c r="N18" s="1" t="s">
        <v>29</v>
      </c>
      <c r="O18" s="1" t="s">
        <v>39</v>
      </c>
      <c r="P18" s="1">
        <v>1</v>
      </c>
    </row>
    <row r="19" spans="1:16" s="1" customFormat="1" x14ac:dyDescent="0.15">
      <c r="A19" s="1">
        <v>1</v>
      </c>
      <c r="B19" s="1" t="s">
        <v>105</v>
      </c>
      <c r="C19" s="1" t="s">
        <v>14</v>
      </c>
      <c r="D19" s="1" t="s">
        <v>15</v>
      </c>
      <c r="E19" s="1" t="s">
        <v>67</v>
      </c>
      <c r="F19" s="2">
        <v>43197.91134259259</v>
      </c>
      <c r="H19" s="1" t="s">
        <v>17</v>
      </c>
      <c r="I19" s="1" t="s">
        <v>18</v>
      </c>
      <c r="J19" s="1" t="s">
        <v>106</v>
      </c>
      <c r="K19" s="1" t="s">
        <v>107</v>
      </c>
      <c r="L19" s="1" t="s">
        <v>20</v>
      </c>
      <c r="M19" s="1" t="s">
        <v>28</v>
      </c>
      <c r="N19" s="1" t="s">
        <v>64</v>
      </c>
      <c r="O19" s="1" t="s">
        <v>39</v>
      </c>
      <c r="P19" s="1">
        <v>1</v>
      </c>
    </row>
    <row r="20" spans="1:16" s="1" customFormat="1" x14ac:dyDescent="0.15">
      <c r="A20" s="1">
        <v>1</v>
      </c>
      <c r="B20" s="1" t="s">
        <v>108</v>
      </c>
      <c r="C20" s="1" t="s">
        <v>109</v>
      </c>
      <c r="D20" s="1" t="s">
        <v>15</v>
      </c>
      <c r="E20" s="1" t="s">
        <v>67</v>
      </c>
      <c r="F20" s="2">
        <v>43195.872488425928</v>
      </c>
      <c r="H20" s="1" t="s">
        <v>17</v>
      </c>
      <c r="I20" s="1" t="s">
        <v>18</v>
      </c>
      <c r="J20" s="1" t="s">
        <v>74</v>
      </c>
      <c r="K20" s="1" t="s">
        <v>110</v>
      </c>
      <c r="L20" s="1" t="s">
        <v>20</v>
      </c>
      <c r="M20" s="1" t="s">
        <v>28</v>
      </c>
      <c r="N20" s="1" t="s">
        <v>64</v>
      </c>
      <c r="O20" s="1" t="s">
        <v>39</v>
      </c>
      <c r="P20" s="1">
        <v>1</v>
      </c>
    </row>
    <row r="21" spans="1:16" s="1" customFormat="1" x14ac:dyDescent="0.15">
      <c r="A21" s="1">
        <v>1</v>
      </c>
      <c r="B21" s="1" t="s">
        <v>111</v>
      </c>
      <c r="C21" s="1" t="s">
        <v>22</v>
      </c>
      <c r="D21" s="1" t="s">
        <v>15</v>
      </c>
      <c r="E21" s="1" t="s">
        <v>112</v>
      </c>
      <c r="F21" s="2">
        <v>43198.444618055553</v>
      </c>
      <c r="H21" s="1" t="s">
        <v>59</v>
      </c>
      <c r="I21" s="1" t="s">
        <v>24</v>
      </c>
      <c r="J21" s="1" t="s">
        <v>25</v>
      </c>
      <c r="K21" s="1" t="s">
        <v>113</v>
      </c>
      <c r="L21" s="1" t="s">
        <v>114</v>
      </c>
      <c r="M21" s="1" t="s">
        <v>96</v>
      </c>
      <c r="N21" s="1" t="s">
        <v>115</v>
      </c>
      <c r="O21" s="1" t="s">
        <v>97</v>
      </c>
      <c r="P21" s="1">
        <v>1</v>
      </c>
    </row>
    <row r="22" spans="1:16" s="1" customFormat="1" x14ac:dyDescent="0.15">
      <c r="A22" s="1">
        <v>1</v>
      </c>
      <c r="B22" s="1" t="s">
        <v>116</v>
      </c>
      <c r="C22" s="1" t="s">
        <v>22</v>
      </c>
      <c r="D22" s="1" t="s">
        <v>15</v>
      </c>
      <c r="E22" s="1" t="s">
        <v>70</v>
      </c>
      <c r="F22" s="2">
        <v>43198.425682870373</v>
      </c>
      <c r="H22" s="1" t="s">
        <v>59</v>
      </c>
      <c r="I22" s="1" t="s">
        <v>35</v>
      </c>
      <c r="J22" s="1" t="s">
        <v>25</v>
      </c>
      <c r="K22" s="1" t="s">
        <v>117</v>
      </c>
      <c r="L22" s="1" t="s">
        <v>118</v>
      </c>
      <c r="M22" s="1" t="s">
        <v>96</v>
      </c>
      <c r="N22" s="1" t="s">
        <v>29</v>
      </c>
      <c r="O22" s="1" t="s">
        <v>30</v>
      </c>
      <c r="P22" s="1">
        <v>1</v>
      </c>
    </row>
    <row r="23" spans="1:16" s="1" customFormat="1" x14ac:dyDescent="0.15">
      <c r="A23" s="1">
        <v>1</v>
      </c>
      <c r="B23" s="1" t="s">
        <v>119</v>
      </c>
      <c r="C23" s="1" t="s">
        <v>22</v>
      </c>
      <c r="D23" s="1" t="s">
        <v>15</v>
      </c>
      <c r="E23" s="1" t="s">
        <v>16</v>
      </c>
      <c r="F23" s="2">
        <v>43198.40520833333</v>
      </c>
      <c r="H23" s="1" t="s">
        <v>17</v>
      </c>
      <c r="I23" s="1" t="s">
        <v>17</v>
      </c>
      <c r="J23" s="1" t="s">
        <v>106</v>
      </c>
      <c r="K23" s="1" t="s">
        <v>121</v>
      </c>
      <c r="L23" s="1" t="s">
        <v>122</v>
      </c>
      <c r="M23" s="1" t="s">
        <v>63</v>
      </c>
      <c r="N23" s="1" t="s">
        <v>82</v>
      </c>
      <c r="O23" s="1" t="s">
        <v>39</v>
      </c>
      <c r="P23" s="1">
        <v>1</v>
      </c>
    </row>
    <row r="24" spans="1:16" s="1" customFormat="1" x14ac:dyDescent="0.15">
      <c r="A24" s="1">
        <v>1</v>
      </c>
      <c r="B24" s="1" t="s">
        <v>123</v>
      </c>
      <c r="C24" s="1" t="s">
        <v>22</v>
      </c>
      <c r="D24" s="1" t="s">
        <v>15</v>
      </c>
      <c r="E24" s="1" t="s">
        <v>67</v>
      </c>
      <c r="F24" s="2">
        <v>43198.410081018519</v>
      </c>
      <c r="H24" s="1" t="s">
        <v>124</v>
      </c>
      <c r="I24" s="1" t="s">
        <v>18</v>
      </c>
      <c r="J24" s="1" t="s">
        <v>106</v>
      </c>
      <c r="K24" s="1" t="s">
        <v>125</v>
      </c>
      <c r="L24" s="1" t="s">
        <v>126</v>
      </c>
      <c r="M24" s="1" t="s">
        <v>28</v>
      </c>
      <c r="N24" s="1" t="s">
        <v>64</v>
      </c>
      <c r="O24" s="1" t="s">
        <v>39</v>
      </c>
      <c r="P24" s="1">
        <v>1</v>
      </c>
    </row>
    <row r="25" spans="1:16" s="1" customFormat="1" x14ac:dyDescent="0.15">
      <c r="A25" s="1">
        <v>1</v>
      </c>
      <c r="B25" s="1" t="s">
        <v>127</v>
      </c>
      <c r="D25" s="1" t="s">
        <v>15</v>
      </c>
      <c r="E25" s="1" t="s">
        <v>128</v>
      </c>
      <c r="F25" s="2">
        <v>43198.401342592595</v>
      </c>
      <c r="H25" s="1" t="s">
        <v>17</v>
      </c>
      <c r="I25" s="1" t="s">
        <v>35</v>
      </c>
      <c r="J25" s="1" t="s">
        <v>60</v>
      </c>
      <c r="K25" s="1" t="s">
        <v>129</v>
      </c>
      <c r="L25" s="1" t="s">
        <v>130</v>
      </c>
      <c r="M25" s="1" t="s">
        <v>28</v>
      </c>
      <c r="N25" s="1" t="s">
        <v>29</v>
      </c>
      <c r="O25" s="1" t="s">
        <v>45</v>
      </c>
      <c r="P25" s="1">
        <v>1</v>
      </c>
    </row>
    <row r="26" spans="1:16" s="1" customFormat="1" x14ac:dyDescent="0.15">
      <c r="A26" s="1">
        <v>1</v>
      </c>
      <c r="B26" s="1" t="s">
        <v>91</v>
      </c>
      <c r="D26" s="1" t="s">
        <v>15</v>
      </c>
      <c r="E26" s="1" t="s">
        <v>131</v>
      </c>
      <c r="F26" s="2">
        <v>43198.388738425929</v>
      </c>
      <c r="H26" s="1" t="s">
        <v>34</v>
      </c>
      <c r="I26" s="1" t="s">
        <v>35</v>
      </c>
      <c r="J26" s="1" t="s">
        <v>25</v>
      </c>
      <c r="K26" s="1" t="s">
        <v>132</v>
      </c>
      <c r="L26" s="1" t="s">
        <v>133</v>
      </c>
      <c r="M26" s="1" t="s">
        <v>63</v>
      </c>
      <c r="N26" s="1" t="s">
        <v>56</v>
      </c>
      <c r="O26" s="1" t="s">
        <v>134</v>
      </c>
      <c r="P26" s="1">
        <v>1</v>
      </c>
    </row>
    <row r="27" spans="1:16" s="1" customFormat="1" x14ac:dyDescent="0.15">
      <c r="A27" s="1">
        <v>1</v>
      </c>
      <c r="B27" s="1" t="s">
        <v>135</v>
      </c>
      <c r="C27" s="1" t="s">
        <v>14</v>
      </c>
      <c r="D27" s="1" t="s">
        <v>15</v>
      </c>
      <c r="E27" s="1" t="s">
        <v>33</v>
      </c>
      <c r="F27" s="2">
        <v>43195.872488425928</v>
      </c>
      <c r="H27" s="1" t="s">
        <v>17</v>
      </c>
      <c r="I27" s="1" t="s">
        <v>35</v>
      </c>
      <c r="J27" s="1" t="s">
        <v>89</v>
      </c>
      <c r="K27" s="1" t="s">
        <v>136</v>
      </c>
      <c r="L27" s="1" t="s">
        <v>20</v>
      </c>
      <c r="M27" s="1" t="s">
        <v>28</v>
      </c>
      <c r="N27" s="1" t="s">
        <v>64</v>
      </c>
      <c r="O27" s="1" t="s">
        <v>39</v>
      </c>
      <c r="P27" s="1">
        <v>1</v>
      </c>
    </row>
    <row r="28" spans="1:16" s="1" customFormat="1" x14ac:dyDescent="0.15">
      <c r="A28" s="1">
        <v>1</v>
      </c>
      <c r="B28" s="1" t="s">
        <v>137</v>
      </c>
      <c r="C28" s="1" t="s">
        <v>14</v>
      </c>
      <c r="D28" s="1" t="s">
        <v>15</v>
      </c>
      <c r="E28" s="1" t="s">
        <v>138</v>
      </c>
      <c r="F28" s="2">
        <v>43193.476782407408</v>
      </c>
      <c r="H28" s="1" t="s">
        <v>17</v>
      </c>
      <c r="I28" s="1" t="s">
        <v>17</v>
      </c>
      <c r="J28" s="1" t="s">
        <v>25</v>
      </c>
      <c r="K28" s="1" t="s">
        <v>139</v>
      </c>
      <c r="L28" s="1" t="s">
        <v>140</v>
      </c>
      <c r="M28" s="1" t="s">
        <v>38</v>
      </c>
      <c r="N28" s="1" t="s">
        <v>29</v>
      </c>
      <c r="O28" s="1" t="s">
        <v>39</v>
      </c>
      <c r="P28" s="1">
        <v>1</v>
      </c>
    </row>
    <row r="29" spans="1:16" s="1" customFormat="1" x14ac:dyDescent="0.15">
      <c r="A29" s="1">
        <v>1</v>
      </c>
      <c r="B29" s="1" t="s">
        <v>93</v>
      </c>
      <c r="C29" s="1" t="s">
        <v>14</v>
      </c>
      <c r="D29" s="1" t="s">
        <v>15</v>
      </c>
      <c r="E29" s="1" t="s">
        <v>141</v>
      </c>
      <c r="F29" s="2">
        <v>43198.379837962966</v>
      </c>
      <c r="H29" s="1" t="s">
        <v>59</v>
      </c>
      <c r="I29" s="1" t="s">
        <v>35</v>
      </c>
      <c r="J29" s="1" t="s">
        <v>25</v>
      </c>
      <c r="K29" s="1" t="s">
        <v>142</v>
      </c>
      <c r="L29" s="1" t="s">
        <v>143</v>
      </c>
      <c r="M29" s="1" t="s">
        <v>28</v>
      </c>
      <c r="N29" s="1" t="s">
        <v>29</v>
      </c>
      <c r="O29" s="1" t="s">
        <v>144</v>
      </c>
      <c r="P29" s="1">
        <v>1</v>
      </c>
    </row>
    <row r="30" spans="1:16" s="1" customFormat="1" x14ac:dyDescent="0.15">
      <c r="A30" s="1">
        <v>1</v>
      </c>
      <c r="B30" s="1" t="s">
        <v>145</v>
      </c>
      <c r="C30" s="1" t="s">
        <v>22</v>
      </c>
      <c r="D30" s="1" t="s">
        <v>15</v>
      </c>
      <c r="E30" s="1" t="s">
        <v>16</v>
      </c>
      <c r="F30" s="2">
        <v>43198.40520833333</v>
      </c>
      <c r="H30" s="1" t="s">
        <v>17</v>
      </c>
      <c r="I30" s="1" t="s">
        <v>17</v>
      </c>
      <c r="J30" s="1" t="s">
        <v>74</v>
      </c>
      <c r="K30" s="1" t="s">
        <v>146</v>
      </c>
      <c r="L30" s="1" t="s">
        <v>122</v>
      </c>
      <c r="M30" s="1" t="s">
        <v>63</v>
      </c>
      <c r="N30" s="1" t="s">
        <v>82</v>
      </c>
      <c r="O30" s="1" t="s">
        <v>39</v>
      </c>
      <c r="P30" s="1">
        <v>1</v>
      </c>
    </row>
    <row r="31" spans="1:16" s="1" customFormat="1" x14ac:dyDescent="0.15">
      <c r="A31" s="1">
        <v>1</v>
      </c>
      <c r="B31" s="1" t="s">
        <v>127</v>
      </c>
      <c r="C31" s="1" t="s">
        <v>109</v>
      </c>
      <c r="D31" s="1" t="s">
        <v>15</v>
      </c>
      <c r="E31" s="1" t="s">
        <v>138</v>
      </c>
      <c r="F31" s="2">
        <v>43198.379224537035</v>
      </c>
      <c r="H31" s="1" t="s">
        <v>59</v>
      </c>
      <c r="I31" s="1" t="s">
        <v>18</v>
      </c>
      <c r="J31" s="1" t="s">
        <v>42</v>
      </c>
      <c r="K31" s="1" t="s">
        <v>147</v>
      </c>
      <c r="L31" s="1" t="s">
        <v>148</v>
      </c>
      <c r="M31" s="1" t="s">
        <v>28</v>
      </c>
      <c r="N31" s="1" t="s">
        <v>29</v>
      </c>
      <c r="O31" s="1" t="s">
        <v>30</v>
      </c>
      <c r="P31" s="1">
        <v>1</v>
      </c>
    </row>
    <row r="32" spans="1:16" s="1" customFormat="1" x14ac:dyDescent="0.15">
      <c r="A32" s="1">
        <v>1</v>
      </c>
      <c r="B32" s="1" t="s">
        <v>149</v>
      </c>
      <c r="C32" s="1" t="s">
        <v>14</v>
      </c>
      <c r="D32" s="1" t="s">
        <v>15</v>
      </c>
      <c r="E32" s="1" t="s">
        <v>58</v>
      </c>
      <c r="F32" s="2">
        <v>43193.454930555556</v>
      </c>
      <c r="H32" s="1" t="s">
        <v>17</v>
      </c>
      <c r="I32" s="1" t="s">
        <v>35</v>
      </c>
      <c r="J32" s="1" t="s">
        <v>53</v>
      </c>
      <c r="K32" s="1" t="s">
        <v>150</v>
      </c>
      <c r="L32" s="1" t="s">
        <v>151</v>
      </c>
      <c r="M32" s="1" t="s">
        <v>63</v>
      </c>
      <c r="N32" s="1" t="s">
        <v>29</v>
      </c>
      <c r="O32" s="1" t="s">
        <v>30</v>
      </c>
      <c r="P32" s="1">
        <v>1</v>
      </c>
    </row>
    <row r="33" spans="1:16" s="1" customFormat="1" x14ac:dyDescent="0.15">
      <c r="A33" s="1">
        <v>1</v>
      </c>
      <c r="B33" s="1" t="s">
        <v>153</v>
      </c>
      <c r="C33" s="1" t="s">
        <v>154</v>
      </c>
      <c r="D33" s="1" t="s">
        <v>15</v>
      </c>
      <c r="E33" s="1" t="s">
        <v>67</v>
      </c>
      <c r="F33" s="2">
        <v>43198.388923611114</v>
      </c>
      <c r="H33" s="1" t="s">
        <v>17</v>
      </c>
      <c r="I33" s="1" t="s">
        <v>24</v>
      </c>
      <c r="J33" s="1" t="s">
        <v>25</v>
      </c>
      <c r="K33" s="1" t="s">
        <v>155</v>
      </c>
      <c r="L33" s="1" t="s">
        <v>156</v>
      </c>
      <c r="M33" s="1" t="s">
        <v>96</v>
      </c>
      <c r="N33" s="1" t="s">
        <v>29</v>
      </c>
      <c r="O33" s="1" t="s">
        <v>157</v>
      </c>
      <c r="P33" s="1">
        <v>1</v>
      </c>
    </row>
    <row r="34" spans="1:16" s="1" customFormat="1" x14ac:dyDescent="0.15">
      <c r="A34" s="1">
        <v>1</v>
      </c>
      <c r="B34" s="1" t="s">
        <v>158</v>
      </c>
      <c r="C34" s="1" t="s">
        <v>159</v>
      </c>
      <c r="D34" s="1" t="s">
        <v>15</v>
      </c>
      <c r="E34" s="1" t="s">
        <v>16</v>
      </c>
      <c r="F34" s="2">
        <v>43197.368055555555</v>
      </c>
      <c r="H34" s="1" t="s">
        <v>17</v>
      </c>
      <c r="I34" s="1" t="s">
        <v>18</v>
      </c>
      <c r="J34" s="1" t="s">
        <v>60</v>
      </c>
      <c r="K34" s="1" t="s">
        <v>160</v>
      </c>
      <c r="L34" s="1" t="s">
        <v>62</v>
      </c>
      <c r="M34" s="1" t="s">
        <v>63</v>
      </c>
      <c r="N34" s="1" t="s">
        <v>64</v>
      </c>
      <c r="O34" s="1" t="s">
        <v>39</v>
      </c>
      <c r="P34" s="1">
        <v>1</v>
      </c>
    </row>
    <row r="35" spans="1:16" s="1" customFormat="1" x14ac:dyDescent="0.15">
      <c r="A35" s="1">
        <v>1</v>
      </c>
      <c r="B35" s="1" t="s">
        <v>91</v>
      </c>
      <c r="C35" s="1" t="s">
        <v>22</v>
      </c>
      <c r="D35" s="1" t="s">
        <v>15</v>
      </c>
      <c r="E35" s="1" t="s">
        <v>161</v>
      </c>
      <c r="F35" s="2">
        <v>43198.420682870368</v>
      </c>
      <c r="H35" s="1" t="s">
        <v>34</v>
      </c>
      <c r="I35" s="1" t="s">
        <v>35</v>
      </c>
      <c r="J35" s="1" t="s">
        <v>25</v>
      </c>
      <c r="K35" s="1" t="s">
        <v>162</v>
      </c>
      <c r="L35" s="1" t="s">
        <v>163</v>
      </c>
      <c r="M35" s="1" t="s">
        <v>96</v>
      </c>
      <c r="N35" s="1" t="s">
        <v>115</v>
      </c>
      <c r="O35" s="1" t="s">
        <v>30</v>
      </c>
      <c r="P35" s="1">
        <v>1</v>
      </c>
    </row>
    <row r="36" spans="1:16" s="1" customFormat="1" x14ac:dyDescent="0.15">
      <c r="A36" s="1">
        <v>1</v>
      </c>
      <c r="B36" s="1" t="s">
        <v>164</v>
      </c>
      <c r="C36" s="1" t="s">
        <v>159</v>
      </c>
      <c r="D36" s="1" t="s">
        <v>15</v>
      </c>
      <c r="E36" s="1" t="s">
        <v>67</v>
      </c>
      <c r="F36" s="2">
        <v>43197.361111111109</v>
      </c>
      <c r="H36" s="1" t="s">
        <v>17</v>
      </c>
      <c r="I36" s="1" t="s">
        <v>165</v>
      </c>
      <c r="J36" s="1" t="s">
        <v>25</v>
      </c>
      <c r="K36" s="1" t="s">
        <v>166</v>
      </c>
      <c r="L36" s="1" t="s">
        <v>62</v>
      </c>
      <c r="M36" s="1" t="s">
        <v>63</v>
      </c>
      <c r="N36" s="1" t="s">
        <v>64</v>
      </c>
      <c r="O36" s="1" t="s">
        <v>39</v>
      </c>
      <c r="P36" s="1">
        <v>1</v>
      </c>
    </row>
    <row r="37" spans="1:16" s="1" customFormat="1" x14ac:dyDescent="0.15">
      <c r="A37" s="1">
        <v>1</v>
      </c>
      <c r="B37" s="1" t="s">
        <v>167</v>
      </c>
      <c r="C37" s="1" t="s">
        <v>84</v>
      </c>
      <c r="D37" s="1" t="s">
        <v>15</v>
      </c>
      <c r="E37" s="1" t="s">
        <v>168</v>
      </c>
      <c r="F37" s="2">
        <v>43198.407870370371</v>
      </c>
      <c r="H37" s="1" t="s">
        <v>59</v>
      </c>
      <c r="I37" s="1" t="s">
        <v>18</v>
      </c>
      <c r="J37" s="1" t="s">
        <v>25</v>
      </c>
      <c r="K37" s="1" t="s">
        <v>169</v>
      </c>
      <c r="L37" s="1" t="s">
        <v>170</v>
      </c>
      <c r="M37" s="1" t="s">
        <v>96</v>
      </c>
      <c r="N37" s="1" t="s">
        <v>50</v>
      </c>
      <c r="O37" s="1" t="s">
        <v>171</v>
      </c>
      <c r="P37" s="1">
        <v>1</v>
      </c>
    </row>
    <row r="38" spans="1:16" s="1" customFormat="1" x14ac:dyDescent="0.15">
      <c r="A38" s="1">
        <v>1</v>
      </c>
      <c r="B38" s="1" t="s">
        <v>172</v>
      </c>
      <c r="C38" s="1" t="s">
        <v>159</v>
      </c>
      <c r="D38" s="1" t="s">
        <v>15</v>
      </c>
      <c r="E38" s="1" t="s">
        <v>131</v>
      </c>
      <c r="F38" s="2">
        <v>43198.368067129632</v>
      </c>
      <c r="H38" s="1" t="s">
        <v>17</v>
      </c>
      <c r="I38" s="1" t="s">
        <v>35</v>
      </c>
      <c r="J38" s="1" t="s">
        <v>42</v>
      </c>
      <c r="K38" s="1" t="s">
        <v>173</v>
      </c>
      <c r="L38" s="1" t="s">
        <v>62</v>
      </c>
      <c r="M38" s="1" t="s">
        <v>63</v>
      </c>
      <c r="N38" s="1" t="s">
        <v>64</v>
      </c>
      <c r="O38" s="1" t="s">
        <v>39</v>
      </c>
      <c r="P38" s="1">
        <v>1</v>
      </c>
    </row>
    <row r="39" spans="1:16" s="1" customFormat="1" x14ac:dyDescent="0.15">
      <c r="A39" s="1">
        <v>1</v>
      </c>
      <c r="B39" s="1" t="s">
        <v>174</v>
      </c>
      <c r="C39" s="1" t="s">
        <v>14</v>
      </c>
      <c r="D39" s="1" t="s">
        <v>15</v>
      </c>
      <c r="E39" s="1" t="s">
        <v>67</v>
      </c>
      <c r="F39" s="2">
        <v>43198.426782407405</v>
      </c>
      <c r="H39" s="1" t="s">
        <v>17</v>
      </c>
      <c r="I39" s="1" t="s">
        <v>18</v>
      </c>
      <c r="J39" s="1" t="s">
        <v>106</v>
      </c>
      <c r="K39" s="1" t="s">
        <v>175</v>
      </c>
      <c r="L39" s="1" t="s">
        <v>176</v>
      </c>
      <c r="M39" s="1" t="s">
        <v>28</v>
      </c>
      <c r="N39" s="1" t="s">
        <v>82</v>
      </c>
      <c r="O39" s="1" t="s">
        <v>39</v>
      </c>
      <c r="P39" s="1">
        <v>1</v>
      </c>
    </row>
    <row r="40" spans="1:16" s="1" customFormat="1" x14ac:dyDescent="0.15">
      <c r="A40" s="1">
        <v>1</v>
      </c>
      <c r="B40" s="1" t="s">
        <v>177</v>
      </c>
      <c r="C40" s="1" t="s">
        <v>178</v>
      </c>
      <c r="D40" s="1" t="s">
        <v>15</v>
      </c>
      <c r="E40" s="1" t="s">
        <v>33</v>
      </c>
      <c r="F40" s="2">
        <v>43198.442245370374</v>
      </c>
      <c r="H40" s="1" t="s">
        <v>34</v>
      </c>
      <c r="I40" s="1" t="s">
        <v>35</v>
      </c>
      <c r="J40" s="1" t="s">
        <v>25</v>
      </c>
      <c r="K40" s="1" t="s">
        <v>179</v>
      </c>
      <c r="L40" s="1" t="s">
        <v>180</v>
      </c>
      <c r="M40" s="1" t="s">
        <v>96</v>
      </c>
      <c r="N40" s="1" t="s">
        <v>29</v>
      </c>
      <c r="O40" s="1" t="s">
        <v>181</v>
      </c>
      <c r="P40" s="1">
        <v>1</v>
      </c>
    </row>
    <row r="41" spans="1:16" s="1" customFormat="1" x14ac:dyDescent="0.15">
      <c r="A41" s="1">
        <v>1</v>
      </c>
      <c r="B41" s="1" t="s">
        <v>182</v>
      </c>
      <c r="C41" s="1" t="s">
        <v>109</v>
      </c>
      <c r="D41" s="1" t="s">
        <v>15</v>
      </c>
      <c r="E41" s="1" t="s">
        <v>67</v>
      </c>
      <c r="F41" s="2">
        <v>43198.409317129626</v>
      </c>
      <c r="H41" s="1" t="s">
        <v>59</v>
      </c>
      <c r="I41" s="1" t="s">
        <v>35</v>
      </c>
      <c r="J41" s="1" t="s">
        <v>25</v>
      </c>
      <c r="K41" s="1" t="s">
        <v>183</v>
      </c>
      <c r="L41" s="1" t="s">
        <v>184</v>
      </c>
      <c r="M41" s="1" t="s">
        <v>185</v>
      </c>
      <c r="N41" s="1" t="s">
        <v>29</v>
      </c>
      <c r="O41" s="1" t="s">
        <v>186</v>
      </c>
      <c r="P41" s="1">
        <v>1</v>
      </c>
    </row>
    <row r="42" spans="1:16" s="1" customFormat="1" x14ac:dyDescent="0.15">
      <c r="A42" s="1">
        <v>1</v>
      </c>
      <c r="B42" s="1" t="s">
        <v>187</v>
      </c>
      <c r="C42" s="1" t="s">
        <v>32</v>
      </c>
      <c r="D42" s="1" t="s">
        <v>15</v>
      </c>
      <c r="E42" s="1" t="s">
        <v>33</v>
      </c>
      <c r="F42" s="2">
        <v>43198.385810185187</v>
      </c>
      <c r="H42" s="1" t="s">
        <v>34</v>
      </c>
      <c r="I42" s="1" t="s">
        <v>35</v>
      </c>
      <c r="J42" s="1" t="s">
        <v>25</v>
      </c>
      <c r="K42" s="1" t="s">
        <v>188</v>
      </c>
      <c r="L42" s="1" t="s">
        <v>189</v>
      </c>
      <c r="M42" s="1" t="s">
        <v>28</v>
      </c>
      <c r="N42" s="1" t="s">
        <v>29</v>
      </c>
      <c r="O42" s="1" t="s">
        <v>30</v>
      </c>
      <c r="P42" s="1">
        <v>1</v>
      </c>
    </row>
    <row r="43" spans="1:16" s="1" customFormat="1" x14ac:dyDescent="0.15">
      <c r="A43" s="1">
        <v>1</v>
      </c>
      <c r="B43" s="1" t="s">
        <v>91</v>
      </c>
      <c r="C43" s="1" t="s">
        <v>22</v>
      </c>
      <c r="D43" s="1" t="s">
        <v>15</v>
      </c>
      <c r="E43" s="1" t="s">
        <v>33</v>
      </c>
      <c r="F43" s="2">
        <v>43194.427916666667</v>
      </c>
      <c r="H43" s="1" t="s">
        <v>59</v>
      </c>
      <c r="I43" s="1" t="s">
        <v>35</v>
      </c>
      <c r="J43" s="1" t="s">
        <v>25</v>
      </c>
      <c r="K43" s="1" t="s">
        <v>190</v>
      </c>
      <c r="L43" s="1" t="s">
        <v>191</v>
      </c>
      <c r="M43" s="1" t="s">
        <v>38</v>
      </c>
      <c r="N43" s="1" t="s">
        <v>29</v>
      </c>
      <c r="O43" s="1" t="s">
        <v>39</v>
      </c>
      <c r="P43" s="1">
        <v>1</v>
      </c>
    </row>
    <row r="44" spans="1:16" s="1" customFormat="1" x14ac:dyDescent="0.15">
      <c r="A44" s="1">
        <v>1</v>
      </c>
      <c r="B44" s="1" t="s">
        <v>192</v>
      </c>
      <c r="C44" s="1" t="s">
        <v>22</v>
      </c>
      <c r="D44" s="1" t="s">
        <v>15</v>
      </c>
      <c r="E44" s="1" t="s">
        <v>67</v>
      </c>
      <c r="F44" s="2">
        <v>43196.868958333333</v>
      </c>
      <c r="H44" s="1" t="s">
        <v>59</v>
      </c>
      <c r="I44" s="1" t="s">
        <v>18</v>
      </c>
      <c r="J44" s="1" t="s">
        <v>74</v>
      </c>
      <c r="K44" s="1" t="s">
        <v>193</v>
      </c>
      <c r="L44" s="1" t="s">
        <v>78</v>
      </c>
      <c r="M44" s="1" t="s">
        <v>28</v>
      </c>
      <c r="N44" s="1" t="s">
        <v>29</v>
      </c>
      <c r="O44" s="1" t="s">
        <v>39</v>
      </c>
      <c r="P44" s="1">
        <v>1</v>
      </c>
    </row>
    <row r="45" spans="1:16" s="1" customFormat="1" x14ac:dyDescent="0.15">
      <c r="A45" s="1">
        <v>1</v>
      </c>
      <c r="B45" s="1" t="s">
        <v>194</v>
      </c>
      <c r="C45" s="1" t="s">
        <v>32</v>
      </c>
      <c r="D45" s="1" t="s">
        <v>15</v>
      </c>
      <c r="E45" s="1" t="s">
        <v>195</v>
      </c>
      <c r="F45" s="2">
        <v>43198.392141203702</v>
      </c>
      <c r="H45" s="1" t="s">
        <v>34</v>
      </c>
      <c r="I45" s="1" t="s">
        <v>35</v>
      </c>
      <c r="J45" s="1" t="s">
        <v>25</v>
      </c>
      <c r="K45" s="1" t="s">
        <v>196</v>
      </c>
      <c r="L45" s="1" t="s">
        <v>197</v>
      </c>
      <c r="M45" s="1" t="s">
        <v>28</v>
      </c>
      <c r="N45" s="1" t="s">
        <v>29</v>
      </c>
      <c r="O45" s="1" t="s">
        <v>198</v>
      </c>
      <c r="P45" s="1">
        <v>1</v>
      </c>
    </row>
    <row r="46" spans="1:16" s="1" customFormat="1" x14ac:dyDescent="0.15">
      <c r="A46" s="1">
        <v>1</v>
      </c>
      <c r="B46" s="1" t="s">
        <v>199</v>
      </c>
      <c r="C46" s="1" t="s">
        <v>22</v>
      </c>
      <c r="D46" s="1" t="s">
        <v>15</v>
      </c>
      <c r="E46" s="1" t="s">
        <v>16</v>
      </c>
      <c r="F46" s="2">
        <v>43197.879548611112</v>
      </c>
      <c r="H46" s="1" t="s">
        <v>17</v>
      </c>
      <c r="I46" s="1" t="s">
        <v>18</v>
      </c>
      <c r="J46" s="1" t="s">
        <v>106</v>
      </c>
      <c r="K46" s="1" t="s">
        <v>200</v>
      </c>
      <c r="L46" s="1" t="s">
        <v>176</v>
      </c>
      <c r="M46" s="1" t="s">
        <v>28</v>
      </c>
      <c r="N46" s="1" t="s">
        <v>82</v>
      </c>
      <c r="O46" s="1" t="s">
        <v>39</v>
      </c>
      <c r="P46" s="1">
        <v>1</v>
      </c>
    </row>
    <row r="47" spans="1:16" s="1" customFormat="1" x14ac:dyDescent="0.15">
      <c r="A47" s="1">
        <v>1</v>
      </c>
      <c r="B47" s="1" t="s">
        <v>201</v>
      </c>
      <c r="D47" s="1" t="s">
        <v>15</v>
      </c>
      <c r="E47" s="1" t="s">
        <v>131</v>
      </c>
      <c r="F47" s="2">
        <v>43194.431203703702</v>
      </c>
      <c r="H47" s="1" t="s">
        <v>59</v>
      </c>
      <c r="I47" s="1" t="s">
        <v>18</v>
      </c>
      <c r="J47" s="1" t="s">
        <v>25</v>
      </c>
      <c r="K47" s="1" t="s">
        <v>202</v>
      </c>
      <c r="L47" s="1" t="s">
        <v>203</v>
      </c>
      <c r="M47" s="1" t="s">
        <v>28</v>
      </c>
      <c r="N47" s="1" t="s">
        <v>29</v>
      </c>
      <c r="O47" s="1" t="s">
        <v>30</v>
      </c>
      <c r="P47" s="1">
        <v>3</v>
      </c>
    </row>
    <row r="48" spans="1:16" s="1" customFormat="1" x14ac:dyDescent="0.15">
      <c r="A48" s="1">
        <v>1</v>
      </c>
      <c r="B48" s="1" t="s">
        <v>204</v>
      </c>
      <c r="C48" s="1" t="s">
        <v>22</v>
      </c>
      <c r="D48" s="1" t="s">
        <v>15</v>
      </c>
      <c r="E48" s="1" t="s">
        <v>205</v>
      </c>
      <c r="F48" s="2">
        <v>43194.672222222223</v>
      </c>
      <c r="H48" s="1" t="s">
        <v>17</v>
      </c>
      <c r="I48" s="1" t="s">
        <v>35</v>
      </c>
      <c r="J48" s="1" t="s">
        <v>25</v>
      </c>
      <c r="K48" s="1" t="s">
        <v>206</v>
      </c>
      <c r="L48" s="1" t="s">
        <v>207</v>
      </c>
      <c r="M48" s="1" t="s">
        <v>38</v>
      </c>
      <c r="N48" s="1" t="s">
        <v>29</v>
      </c>
      <c r="O48" s="1" t="s">
        <v>39</v>
      </c>
      <c r="P48" s="1">
        <v>1</v>
      </c>
    </row>
    <row r="49" spans="1:16" s="1" customFormat="1" x14ac:dyDescent="0.15">
      <c r="A49" s="1">
        <v>1</v>
      </c>
      <c r="B49" s="1" t="s">
        <v>208</v>
      </c>
      <c r="C49" s="1" t="s">
        <v>209</v>
      </c>
      <c r="D49" s="1" t="s">
        <v>15</v>
      </c>
      <c r="E49" s="1" t="s">
        <v>102</v>
      </c>
      <c r="F49" s="2">
        <v>43198.43959490741</v>
      </c>
      <c r="H49" s="1" t="s">
        <v>59</v>
      </c>
      <c r="I49" s="1" t="s">
        <v>18</v>
      </c>
      <c r="J49" s="1" t="s">
        <v>42</v>
      </c>
      <c r="K49" s="1" t="s">
        <v>210</v>
      </c>
      <c r="L49" s="1" t="s">
        <v>211</v>
      </c>
      <c r="M49" s="1" t="s">
        <v>28</v>
      </c>
      <c r="N49" s="1" t="s">
        <v>29</v>
      </c>
      <c r="O49" s="1" t="s">
        <v>30</v>
      </c>
      <c r="P49" s="1">
        <v>1</v>
      </c>
    </row>
    <row r="50" spans="1:16" s="1" customFormat="1" x14ac:dyDescent="0.15">
      <c r="A50" s="1">
        <v>1</v>
      </c>
      <c r="B50" s="1" t="s">
        <v>91</v>
      </c>
      <c r="C50" s="1" t="s">
        <v>14</v>
      </c>
      <c r="D50" s="1" t="s">
        <v>15</v>
      </c>
      <c r="E50" s="1" t="s">
        <v>212</v>
      </c>
      <c r="F50" s="2">
        <v>43194.419537037036</v>
      </c>
      <c r="H50" s="1" t="s">
        <v>34</v>
      </c>
      <c r="I50" s="1" t="s">
        <v>35</v>
      </c>
      <c r="J50" s="1" t="s">
        <v>60</v>
      </c>
      <c r="K50" s="1" t="s">
        <v>213</v>
      </c>
      <c r="L50" s="1" t="s">
        <v>214</v>
      </c>
      <c r="M50" s="1" t="s">
        <v>63</v>
      </c>
      <c r="N50" s="1" t="s">
        <v>29</v>
      </c>
      <c r="O50" s="1" t="s">
        <v>30</v>
      </c>
      <c r="P50" s="1">
        <v>1</v>
      </c>
    </row>
    <row r="51" spans="1:16" s="1" customFormat="1" x14ac:dyDescent="0.15">
      <c r="A51" s="1">
        <v>1</v>
      </c>
      <c r="B51" s="1" t="s">
        <v>127</v>
      </c>
      <c r="C51" s="1" t="s">
        <v>22</v>
      </c>
      <c r="D51" s="1" t="s">
        <v>15</v>
      </c>
      <c r="E51" s="1" t="s">
        <v>215</v>
      </c>
      <c r="F51" s="2">
        <v>43198.391319444447</v>
      </c>
      <c r="H51" s="1" t="s">
        <v>17</v>
      </c>
      <c r="I51" s="1" t="s">
        <v>17</v>
      </c>
      <c r="J51" s="1" t="s">
        <v>25</v>
      </c>
      <c r="K51" s="1" t="s">
        <v>216</v>
      </c>
      <c r="L51" s="1" t="s">
        <v>217</v>
      </c>
      <c r="M51" s="1" t="s">
        <v>38</v>
      </c>
      <c r="N51" s="1" t="s">
        <v>29</v>
      </c>
      <c r="O51" s="1" t="s">
        <v>97</v>
      </c>
      <c r="P51" s="1">
        <v>1</v>
      </c>
    </row>
    <row r="52" spans="1:16" s="1" customFormat="1" x14ac:dyDescent="0.15">
      <c r="A52" s="1">
        <v>1</v>
      </c>
      <c r="B52" s="1" t="s">
        <v>219</v>
      </c>
      <c r="C52" s="1" t="s">
        <v>14</v>
      </c>
      <c r="D52" s="1" t="s">
        <v>15</v>
      </c>
      <c r="E52" s="1" t="s">
        <v>161</v>
      </c>
      <c r="F52" s="2">
        <v>43198.408125000002</v>
      </c>
      <c r="H52" s="1" t="s">
        <v>59</v>
      </c>
      <c r="I52" s="1" t="s">
        <v>35</v>
      </c>
      <c r="J52" s="1" t="s">
        <v>25</v>
      </c>
      <c r="K52" s="1" t="s">
        <v>220</v>
      </c>
      <c r="L52" s="1" t="s">
        <v>221</v>
      </c>
      <c r="M52" s="1" t="s">
        <v>28</v>
      </c>
      <c r="N52" s="1" t="s">
        <v>29</v>
      </c>
      <c r="O52" s="1" t="s">
        <v>30</v>
      </c>
      <c r="P52" s="1">
        <v>1</v>
      </c>
    </row>
    <row r="53" spans="1:16" s="1" customFormat="1" x14ac:dyDescent="0.15">
      <c r="A53" s="1">
        <v>1</v>
      </c>
      <c r="B53" s="1" t="s">
        <v>222</v>
      </c>
      <c r="C53" s="1" t="s">
        <v>109</v>
      </c>
      <c r="D53" s="1" t="s">
        <v>15</v>
      </c>
      <c r="E53" s="1" t="s">
        <v>223</v>
      </c>
      <c r="F53" s="2">
        <v>43194.598865740743</v>
      </c>
      <c r="H53" s="1" t="s">
        <v>17</v>
      </c>
      <c r="I53" s="1" t="s">
        <v>17</v>
      </c>
      <c r="J53" s="1" t="s">
        <v>25</v>
      </c>
      <c r="K53" s="1" t="s">
        <v>224</v>
      </c>
      <c r="L53" s="1" t="s">
        <v>225</v>
      </c>
      <c r="M53" s="1" t="s">
        <v>28</v>
      </c>
      <c r="N53" s="1" t="s">
        <v>29</v>
      </c>
      <c r="O53" s="1" t="s">
        <v>157</v>
      </c>
      <c r="P53" s="1">
        <v>1</v>
      </c>
    </row>
    <row r="54" spans="1:16" s="1" customFormat="1" x14ac:dyDescent="0.15">
      <c r="A54" s="1">
        <v>1</v>
      </c>
      <c r="B54" s="1" t="s">
        <v>127</v>
      </c>
      <c r="C54" s="1" t="s">
        <v>14</v>
      </c>
      <c r="D54" s="1" t="s">
        <v>15</v>
      </c>
      <c r="E54" s="1" t="s">
        <v>168</v>
      </c>
      <c r="F54" s="2">
        <v>43198.408171296294</v>
      </c>
      <c r="H54" s="1" t="s">
        <v>17</v>
      </c>
      <c r="I54" s="1" t="s">
        <v>18</v>
      </c>
      <c r="J54" s="1" t="s">
        <v>25</v>
      </c>
      <c r="K54" s="1" t="s">
        <v>227</v>
      </c>
      <c r="L54" s="1" t="s">
        <v>228</v>
      </c>
      <c r="M54" s="1" t="s">
        <v>63</v>
      </c>
      <c r="N54" s="1" t="s">
        <v>82</v>
      </c>
      <c r="O54" s="1" t="s">
        <v>39</v>
      </c>
      <c r="P54" s="1">
        <v>1</v>
      </c>
    </row>
    <row r="55" spans="1:16" s="1" customFormat="1" x14ac:dyDescent="0.15">
      <c r="A55" s="1">
        <v>1</v>
      </c>
      <c r="B55" s="1" t="s">
        <v>229</v>
      </c>
      <c r="C55" s="1" t="s">
        <v>22</v>
      </c>
      <c r="D55" s="1" t="s">
        <v>15</v>
      </c>
      <c r="E55" s="1" t="s">
        <v>230</v>
      </c>
      <c r="F55" s="2">
        <v>43198.42690972222</v>
      </c>
      <c r="H55" s="1" t="s">
        <v>17</v>
      </c>
      <c r="I55" s="1" t="s">
        <v>35</v>
      </c>
      <c r="J55" s="1" t="s">
        <v>60</v>
      </c>
      <c r="K55" s="1" t="s">
        <v>231</v>
      </c>
      <c r="L55" s="1" t="s">
        <v>232</v>
      </c>
      <c r="M55" s="1" t="s">
        <v>96</v>
      </c>
      <c r="N55" s="1" t="s">
        <v>29</v>
      </c>
      <c r="O55" s="1" t="s">
        <v>233</v>
      </c>
      <c r="P55" s="1">
        <v>1</v>
      </c>
    </row>
    <row r="56" spans="1:16" s="1" customFormat="1" x14ac:dyDescent="0.15">
      <c r="A56" s="1">
        <v>1</v>
      </c>
      <c r="B56" s="1" t="s">
        <v>91</v>
      </c>
      <c r="C56" s="1" t="s">
        <v>22</v>
      </c>
      <c r="D56" s="1" t="s">
        <v>15</v>
      </c>
      <c r="E56" s="1" t="s">
        <v>234</v>
      </c>
      <c r="F56" s="2">
        <v>43198.403599537036</v>
      </c>
      <c r="H56" s="1" t="s">
        <v>17</v>
      </c>
      <c r="I56" s="1" t="s">
        <v>35</v>
      </c>
      <c r="J56" s="1" t="s">
        <v>25</v>
      </c>
      <c r="K56" s="1" t="s">
        <v>235</v>
      </c>
      <c r="L56" s="1" t="s">
        <v>236</v>
      </c>
      <c r="M56" s="1" t="s">
        <v>28</v>
      </c>
      <c r="N56" s="1" t="s">
        <v>82</v>
      </c>
      <c r="O56" s="1" t="s">
        <v>30</v>
      </c>
      <c r="P56" s="1">
        <v>1</v>
      </c>
    </row>
    <row r="57" spans="1:16" s="1" customFormat="1" x14ac:dyDescent="0.15">
      <c r="A57" s="1">
        <v>1</v>
      </c>
      <c r="B57" s="1" t="s">
        <v>237</v>
      </c>
      <c r="C57" s="1" t="s">
        <v>109</v>
      </c>
      <c r="D57" s="1" t="s">
        <v>15</v>
      </c>
      <c r="E57" s="1" t="s">
        <v>67</v>
      </c>
      <c r="F57" s="2">
        <v>43198.44023148148</v>
      </c>
      <c r="H57" s="1" t="s">
        <v>34</v>
      </c>
      <c r="I57" s="1" t="s">
        <v>35</v>
      </c>
      <c r="J57" s="1" t="s">
        <v>42</v>
      </c>
      <c r="K57" s="1" t="s">
        <v>238</v>
      </c>
      <c r="L57" s="1" t="s">
        <v>239</v>
      </c>
      <c r="M57" s="1" t="s">
        <v>28</v>
      </c>
      <c r="N57" s="1" t="s">
        <v>82</v>
      </c>
      <c r="O57" s="1" t="s">
        <v>134</v>
      </c>
      <c r="P57" s="1">
        <v>1</v>
      </c>
    </row>
    <row r="58" spans="1:16" s="1" customFormat="1" x14ac:dyDescent="0.15">
      <c r="A58" s="1">
        <v>1</v>
      </c>
      <c r="B58" s="1" t="s">
        <v>240</v>
      </c>
      <c r="C58" s="1" t="s">
        <v>14</v>
      </c>
      <c r="D58" s="1" t="s">
        <v>15</v>
      </c>
      <c r="E58" s="1" t="s">
        <v>67</v>
      </c>
      <c r="F58" s="2">
        <v>43197.879548611112</v>
      </c>
      <c r="H58" s="1" t="s">
        <v>17</v>
      </c>
      <c r="I58" s="1" t="s">
        <v>17</v>
      </c>
      <c r="J58" s="1" t="s">
        <v>89</v>
      </c>
      <c r="K58" s="1" t="s">
        <v>241</v>
      </c>
      <c r="L58" s="1" t="s">
        <v>176</v>
      </c>
      <c r="M58" s="1" t="s">
        <v>28</v>
      </c>
      <c r="N58" s="1" t="s">
        <v>82</v>
      </c>
      <c r="O58" s="1" t="s">
        <v>39</v>
      </c>
      <c r="P58" s="1">
        <v>1</v>
      </c>
    </row>
    <row r="59" spans="1:16" s="1" customFormat="1" x14ac:dyDescent="0.15">
      <c r="A59" s="1">
        <v>1</v>
      </c>
      <c r="B59" s="1" t="s">
        <v>242</v>
      </c>
      <c r="C59" s="1" t="s">
        <v>22</v>
      </c>
      <c r="D59" s="1" t="s">
        <v>15</v>
      </c>
      <c r="E59" s="1" t="s">
        <v>67</v>
      </c>
      <c r="F59" s="2">
        <v>43193.930891203701</v>
      </c>
      <c r="H59" s="1" t="s">
        <v>243</v>
      </c>
      <c r="I59" s="1" t="s">
        <v>18</v>
      </c>
      <c r="J59" s="1" t="s">
        <v>25</v>
      </c>
      <c r="K59" s="1" t="s">
        <v>244</v>
      </c>
      <c r="L59" s="1" t="s">
        <v>245</v>
      </c>
      <c r="M59" s="1" t="s">
        <v>28</v>
      </c>
      <c r="N59" s="1" t="s">
        <v>29</v>
      </c>
      <c r="O59" s="1" t="s">
        <v>39</v>
      </c>
      <c r="P59" s="1">
        <v>1</v>
      </c>
    </row>
    <row r="60" spans="1:16" s="1" customFormat="1" x14ac:dyDescent="0.15">
      <c r="A60" s="1">
        <v>1</v>
      </c>
      <c r="B60" s="1" t="s">
        <v>194</v>
      </c>
      <c r="C60" s="1" t="s">
        <v>22</v>
      </c>
      <c r="D60" s="1" t="s">
        <v>15</v>
      </c>
      <c r="E60" s="1" t="s">
        <v>212</v>
      </c>
      <c r="F60" s="2">
        <v>43194.516076388885</v>
      </c>
      <c r="H60" s="1" t="s">
        <v>34</v>
      </c>
      <c r="I60" s="1" t="s">
        <v>35</v>
      </c>
      <c r="J60" s="1" t="s">
        <v>25</v>
      </c>
      <c r="K60" s="1" t="s">
        <v>246</v>
      </c>
      <c r="L60" s="1" t="s">
        <v>247</v>
      </c>
      <c r="M60" s="1" t="s">
        <v>28</v>
      </c>
      <c r="N60" s="1" t="s">
        <v>29</v>
      </c>
      <c r="O60" s="1" t="s">
        <v>30</v>
      </c>
      <c r="P60" s="1">
        <v>1</v>
      </c>
    </row>
    <row r="61" spans="1:16" s="1" customFormat="1" x14ac:dyDescent="0.15">
      <c r="A61" s="1">
        <v>1</v>
      </c>
      <c r="B61" s="1" t="s">
        <v>248</v>
      </c>
      <c r="C61" s="1" t="s">
        <v>14</v>
      </c>
      <c r="D61" s="1" t="s">
        <v>15</v>
      </c>
      <c r="E61" s="1" t="s">
        <v>67</v>
      </c>
      <c r="F61" s="2">
        <v>43196.457777777781</v>
      </c>
      <c r="H61" s="1" t="s">
        <v>17</v>
      </c>
      <c r="I61" s="1" t="s">
        <v>18</v>
      </c>
      <c r="J61" s="1" t="s">
        <v>74</v>
      </c>
      <c r="K61" s="1" t="s">
        <v>249</v>
      </c>
      <c r="L61" s="1" t="s">
        <v>81</v>
      </c>
      <c r="M61" s="1" t="s">
        <v>28</v>
      </c>
      <c r="N61" s="1" t="s">
        <v>82</v>
      </c>
      <c r="O61" s="1" t="s">
        <v>39</v>
      </c>
      <c r="P61" s="1">
        <v>1</v>
      </c>
    </row>
    <row r="62" spans="1:16" s="1" customFormat="1" x14ac:dyDescent="0.15">
      <c r="A62" s="1">
        <v>1</v>
      </c>
      <c r="B62" s="1" t="s">
        <v>57</v>
      </c>
      <c r="D62" s="1" t="s">
        <v>15</v>
      </c>
      <c r="E62" s="1" t="s">
        <v>58</v>
      </c>
      <c r="F62" s="2">
        <v>43198.39702546296</v>
      </c>
      <c r="H62" s="1" t="s">
        <v>34</v>
      </c>
      <c r="I62" s="1" t="s">
        <v>35</v>
      </c>
      <c r="J62" s="1" t="s">
        <v>25</v>
      </c>
      <c r="K62" s="1" t="s">
        <v>250</v>
      </c>
      <c r="L62" s="1" t="s">
        <v>251</v>
      </c>
      <c r="M62" s="1" t="s">
        <v>28</v>
      </c>
      <c r="N62" s="1" t="s">
        <v>29</v>
      </c>
      <c r="O62" s="1" t="s">
        <v>252</v>
      </c>
      <c r="P62" s="1">
        <v>1</v>
      </c>
    </row>
    <row r="63" spans="1:16" s="1" customFormat="1" x14ac:dyDescent="0.15">
      <c r="A63" s="1">
        <v>1</v>
      </c>
      <c r="B63" s="1" t="s">
        <v>253</v>
      </c>
      <c r="C63" s="1" t="s">
        <v>22</v>
      </c>
      <c r="D63" s="1" t="s">
        <v>15</v>
      </c>
      <c r="E63" s="1" t="s">
        <v>67</v>
      </c>
      <c r="F63" s="2">
        <v>43198.340277777781</v>
      </c>
      <c r="H63" s="1" t="s">
        <v>124</v>
      </c>
      <c r="I63" s="1" t="s">
        <v>18</v>
      </c>
      <c r="J63" s="1" t="s">
        <v>74</v>
      </c>
      <c r="K63" s="1" t="s">
        <v>254</v>
      </c>
      <c r="L63" s="1" t="s">
        <v>126</v>
      </c>
      <c r="M63" s="1" t="s">
        <v>28</v>
      </c>
      <c r="N63" s="1" t="s">
        <v>64</v>
      </c>
      <c r="O63" s="1" t="s">
        <v>39</v>
      </c>
      <c r="P63" s="1">
        <v>1</v>
      </c>
    </row>
    <row r="64" spans="1:16" s="1" customFormat="1" x14ac:dyDescent="0.15">
      <c r="A64" s="1">
        <v>1</v>
      </c>
      <c r="B64" s="1" t="s">
        <v>57</v>
      </c>
      <c r="C64" s="1" t="s">
        <v>22</v>
      </c>
      <c r="D64" s="1" t="s">
        <v>15</v>
      </c>
      <c r="E64" s="1" t="s">
        <v>168</v>
      </c>
      <c r="F64" s="2">
        <v>43198.451585648145</v>
      </c>
      <c r="H64" s="1" t="s">
        <v>17</v>
      </c>
      <c r="I64" s="1" t="s">
        <v>35</v>
      </c>
      <c r="J64" s="1" t="s">
        <v>25</v>
      </c>
      <c r="K64" s="1" t="s">
        <v>255</v>
      </c>
      <c r="L64" s="1" t="s">
        <v>256</v>
      </c>
      <c r="M64" s="1" t="s">
        <v>28</v>
      </c>
      <c r="N64" s="1" t="s">
        <v>29</v>
      </c>
      <c r="O64" s="1" t="s">
        <v>30</v>
      </c>
      <c r="P64" s="1">
        <v>1</v>
      </c>
    </row>
    <row r="65" spans="1:16" s="1" customFormat="1" x14ac:dyDescent="0.15">
      <c r="A65" s="1">
        <v>1</v>
      </c>
      <c r="B65" s="1" t="s">
        <v>137</v>
      </c>
      <c r="C65" s="1" t="s">
        <v>109</v>
      </c>
      <c r="D65" s="1" t="s">
        <v>15</v>
      </c>
      <c r="E65" s="1" t="s">
        <v>16</v>
      </c>
      <c r="F65" s="2">
        <v>43198.417268518519</v>
      </c>
      <c r="H65" s="1" t="s">
        <v>59</v>
      </c>
      <c r="I65" s="1" t="s">
        <v>18</v>
      </c>
      <c r="J65" s="1" t="s">
        <v>25</v>
      </c>
      <c r="K65" s="1" t="s">
        <v>257</v>
      </c>
      <c r="L65" s="1" t="s">
        <v>258</v>
      </c>
      <c r="M65" s="1" t="s">
        <v>63</v>
      </c>
      <c r="N65" s="1" t="s">
        <v>29</v>
      </c>
      <c r="O65" s="1" t="s">
        <v>30</v>
      </c>
      <c r="P65" s="1">
        <v>1</v>
      </c>
    </row>
    <row r="66" spans="1:16" s="1" customFormat="1" x14ac:dyDescent="0.15">
      <c r="A66" s="1">
        <v>1</v>
      </c>
      <c r="B66" s="1" t="s">
        <v>204</v>
      </c>
      <c r="C66" s="1" t="s">
        <v>14</v>
      </c>
      <c r="D66" s="1" t="s">
        <v>15</v>
      </c>
      <c r="E66" s="1" t="s">
        <v>212</v>
      </c>
      <c r="F66" s="2">
        <v>43194.396122685182</v>
      </c>
      <c r="H66" s="1" t="s">
        <v>34</v>
      </c>
      <c r="I66" s="1" t="s">
        <v>35</v>
      </c>
      <c r="J66" s="1" t="s">
        <v>25</v>
      </c>
      <c r="K66" s="1" t="s">
        <v>259</v>
      </c>
      <c r="L66" s="1" t="s">
        <v>247</v>
      </c>
      <c r="M66" s="1" t="s">
        <v>28</v>
      </c>
      <c r="N66" s="1" t="s">
        <v>29</v>
      </c>
      <c r="O66" s="1" t="s">
        <v>30</v>
      </c>
      <c r="P66" s="1">
        <v>1</v>
      </c>
    </row>
    <row r="67" spans="1:16" s="1" customFormat="1" x14ac:dyDescent="0.15">
      <c r="A67" s="1">
        <v>1</v>
      </c>
      <c r="B67" s="1" t="s">
        <v>260</v>
      </c>
      <c r="C67" s="1" t="s">
        <v>14</v>
      </c>
      <c r="D67" s="1" t="s">
        <v>15</v>
      </c>
      <c r="E67" s="1" t="s">
        <v>168</v>
      </c>
      <c r="F67" s="2">
        <v>43186.393472222226</v>
      </c>
      <c r="H67" s="1" t="s">
        <v>17</v>
      </c>
      <c r="I67" s="1" t="s">
        <v>18</v>
      </c>
      <c r="J67" s="1" t="s">
        <v>25</v>
      </c>
      <c r="K67" s="1" t="s">
        <v>261</v>
      </c>
      <c r="L67" s="1" t="s">
        <v>262</v>
      </c>
      <c r="M67" s="1" t="s">
        <v>28</v>
      </c>
      <c r="N67" s="1" t="s">
        <v>64</v>
      </c>
      <c r="O67" s="1" t="s">
        <v>30</v>
      </c>
      <c r="P67" s="1">
        <v>1</v>
      </c>
    </row>
    <row r="68" spans="1:16" s="1" customFormat="1" x14ac:dyDescent="0.15">
      <c r="A68" s="1">
        <v>1</v>
      </c>
      <c r="B68" s="1" t="s">
        <v>127</v>
      </c>
      <c r="C68" s="1" t="s">
        <v>22</v>
      </c>
      <c r="D68" s="1" t="s">
        <v>15</v>
      </c>
      <c r="E68" s="1" t="s">
        <v>263</v>
      </c>
      <c r="F68" s="2">
        <v>43198.429861111108</v>
      </c>
      <c r="H68" s="1" t="s">
        <v>59</v>
      </c>
      <c r="I68" s="1" t="s">
        <v>35</v>
      </c>
      <c r="J68" s="1" t="s">
        <v>60</v>
      </c>
      <c r="K68" s="1" t="s">
        <v>264</v>
      </c>
      <c r="L68" s="1" t="s">
        <v>265</v>
      </c>
      <c r="M68" s="1" t="s">
        <v>28</v>
      </c>
      <c r="N68" s="1" t="s">
        <v>29</v>
      </c>
      <c r="O68" s="1" t="s">
        <v>181</v>
      </c>
      <c r="P68" s="1">
        <v>1</v>
      </c>
    </row>
    <row r="69" spans="1:16" s="1" customFormat="1" x14ac:dyDescent="0.15">
      <c r="A69" s="1">
        <v>1</v>
      </c>
      <c r="B69" s="1" t="s">
        <v>266</v>
      </c>
      <c r="C69" s="1" t="s">
        <v>32</v>
      </c>
      <c r="D69" s="1" t="s">
        <v>15</v>
      </c>
      <c r="E69" s="1" t="s">
        <v>267</v>
      </c>
      <c r="F69" s="2">
        <v>43198.392268518517</v>
      </c>
      <c r="H69" s="1" t="s">
        <v>59</v>
      </c>
      <c r="I69" s="1" t="s">
        <v>35</v>
      </c>
      <c r="J69" s="1" t="s">
        <v>25</v>
      </c>
      <c r="K69" s="1" t="s">
        <v>268</v>
      </c>
      <c r="L69" s="1" t="s">
        <v>197</v>
      </c>
      <c r="M69" s="1" t="s">
        <v>28</v>
      </c>
      <c r="N69" s="1" t="s">
        <v>29</v>
      </c>
      <c r="O69" s="1" t="s">
        <v>198</v>
      </c>
      <c r="P69" s="1">
        <v>1</v>
      </c>
    </row>
    <row r="70" spans="1:16" s="1" customFormat="1" x14ac:dyDescent="0.15">
      <c r="A70" s="1">
        <v>1</v>
      </c>
      <c r="B70" s="1" t="s">
        <v>269</v>
      </c>
      <c r="C70" s="1" t="s">
        <v>22</v>
      </c>
      <c r="D70" s="1" t="s">
        <v>15</v>
      </c>
      <c r="E70" s="1" t="s">
        <v>212</v>
      </c>
      <c r="F70" s="2">
        <v>43198.419062499997</v>
      </c>
      <c r="H70" s="1" t="s">
        <v>59</v>
      </c>
      <c r="I70" s="1" t="s">
        <v>35</v>
      </c>
      <c r="J70" s="1" t="s">
        <v>25</v>
      </c>
      <c r="K70" s="1" t="s">
        <v>270</v>
      </c>
      <c r="L70" s="1" t="s">
        <v>271</v>
      </c>
      <c r="M70" s="1" t="s">
        <v>96</v>
      </c>
      <c r="N70" s="1" t="s">
        <v>64</v>
      </c>
      <c r="O70" s="1" t="s">
        <v>30</v>
      </c>
      <c r="P70" s="1">
        <v>1</v>
      </c>
    </row>
    <row r="71" spans="1:16" s="1" customFormat="1" x14ac:dyDescent="0.15">
      <c r="A71" s="1">
        <v>1</v>
      </c>
      <c r="B71" s="1" t="s">
        <v>272</v>
      </c>
      <c r="C71" s="1" t="s">
        <v>22</v>
      </c>
      <c r="D71" s="1" t="s">
        <v>15</v>
      </c>
      <c r="E71" s="1" t="s">
        <v>33</v>
      </c>
      <c r="F71" s="2">
        <v>43194.672222222223</v>
      </c>
      <c r="H71" s="1" t="s">
        <v>59</v>
      </c>
      <c r="I71" s="1" t="s">
        <v>35</v>
      </c>
      <c r="J71" s="1" t="s">
        <v>25</v>
      </c>
      <c r="K71" s="1" t="s">
        <v>273</v>
      </c>
      <c r="L71" s="1" t="s">
        <v>207</v>
      </c>
      <c r="M71" s="1" t="s">
        <v>38</v>
      </c>
      <c r="N71" s="1" t="s">
        <v>29</v>
      </c>
      <c r="O71" s="1" t="s">
        <v>39</v>
      </c>
      <c r="P71" s="1">
        <v>1</v>
      </c>
    </row>
    <row r="72" spans="1:16" s="1" customFormat="1" x14ac:dyDescent="0.15">
      <c r="A72" s="1">
        <v>1</v>
      </c>
      <c r="B72" s="1" t="s">
        <v>274</v>
      </c>
      <c r="C72" s="1" t="s">
        <v>22</v>
      </c>
      <c r="D72" s="1" t="s">
        <v>15</v>
      </c>
      <c r="E72" s="1" t="s">
        <v>161</v>
      </c>
      <c r="F72" s="2">
        <v>43154.397407407407</v>
      </c>
      <c r="H72" s="1" t="s">
        <v>17</v>
      </c>
      <c r="I72" s="1" t="s">
        <v>35</v>
      </c>
      <c r="J72" s="1" t="s">
        <v>25</v>
      </c>
      <c r="K72" s="1" t="s">
        <v>275</v>
      </c>
      <c r="L72" s="1" t="s">
        <v>276</v>
      </c>
      <c r="M72" s="1" t="s">
        <v>38</v>
      </c>
      <c r="N72" s="1" t="s">
        <v>29</v>
      </c>
      <c r="O72" s="1" t="s">
        <v>198</v>
      </c>
      <c r="P72" s="1">
        <v>1</v>
      </c>
    </row>
    <row r="73" spans="1:16" s="1" customFormat="1" x14ac:dyDescent="0.15">
      <c r="A73" s="1">
        <v>1</v>
      </c>
      <c r="B73" s="1" t="s">
        <v>277</v>
      </c>
      <c r="C73" s="1" t="s">
        <v>22</v>
      </c>
      <c r="D73" s="1" t="s">
        <v>15</v>
      </c>
      <c r="E73" s="1" t="s">
        <v>278</v>
      </c>
      <c r="F73" s="2">
        <v>43198.417986111112</v>
      </c>
      <c r="H73" s="1" t="s">
        <v>17</v>
      </c>
      <c r="I73" s="1" t="s">
        <v>35</v>
      </c>
      <c r="J73" s="1" t="s">
        <v>25</v>
      </c>
      <c r="K73" s="1" t="s">
        <v>279</v>
      </c>
      <c r="L73" s="1" t="s">
        <v>280</v>
      </c>
      <c r="M73" s="1" t="s">
        <v>28</v>
      </c>
      <c r="N73" s="1" t="s">
        <v>29</v>
      </c>
      <c r="O73" s="1" t="s">
        <v>252</v>
      </c>
      <c r="P73" s="1">
        <v>1</v>
      </c>
    </row>
    <row r="74" spans="1:16" s="1" customFormat="1" x14ac:dyDescent="0.15">
      <c r="A74" s="1">
        <v>1</v>
      </c>
      <c r="B74" s="1" t="s">
        <v>91</v>
      </c>
      <c r="C74" s="1" t="s">
        <v>22</v>
      </c>
      <c r="D74" s="1" t="s">
        <v>15</v>
      </c>
      <c r="E74" s="1" t="s">
        <v>67</v>
      </c>
      <c r="F74" s="2">
        <v>43187.646134259259</v>
      </c>
      <c r="H74" s="1" t="s">
        <v>17</v>
      </c>
      <c r="I74" s="1" t="s">
        <v>17</v>
      </c>
      <c r="J74" s="1" t="s">
        <v>25</v>
      </c>
      <c r="K74" s="1" t="s">
        <v>281</v>
      </c>
      <c r="L74" s="1" t="s">
        <v>282</v>
      </c>
      <c r="M74" s="1" t="s">
        <v>38</v>
      </c>
      <c r="N74" s="1" t="s">
        <v>283</v>
      </c>
      <c r="O74" s="1" t="s">
        <v>284</v>
      </c>
      <c r="P74" s="1">
        <v>1</v>
      </c>
    </row>
    <row r="75" spans="1:16" s="1" customFormat="1" x14ac:dyDescent="0.15">
      <c r="A75" s="1">
        <v>1</v>
      </c>
      <c r="B75" s="1" t="s">
        <v>285</v>
      </c>
      <c r="C75" s="1" t="s">
        <v>22</v>
      </c>
      <c r="D75" s="1" t="s">
        <v>15</v>
      </c>
      <c r="E75" s="1" t="s">
        <v>168</v>
      </c>
      <c r="F75" s="2">
        <v>43198.396006944444</v>
      </c>
      <c r="H75" s="1" t="s">
        <v>17</v>
      </c>
      <c r="I75" s="1" t="s">
        <v>35</v>
      </c>
      <c r="J75" s="1" t="s">
        <v>286</v>
      </c>
      <c r="K75" s="1" t="s">
        <v>287</v>
      </c>
      <c r="L75" s="1" t="s">
        <v>288</v>
      </c>
      <c r="M75" s="1" t="s">
        <v>96</v>
      </c>
      <c r="N75" s="1" t="s">
        <v>29</v>
      </c>
      <c r="O75" s="1" t="s">
        <v>30</v>
      </c>
      <c r="P75" s="1">
        <v>1</v>
      </c>
    </row>
    <row r="76" spans="1:16" s="1" customFormat="1" x14ac:dyDescent="0.15">
      <c r="A76" s="1">
        <v>1</v>
      </c>
      <c r="B76" s="1" t="s">
        <v>289</v>
      </c>
      <c r="C76" s="1" t="s">
        <v>290</v>
      </c>
      <c r="D76" s="1" t="s">
        <v>15</v>
      </c>
      <c r="E76" s="1" t="s">
        <v>33</v>
      </c>
      <c r="F76" s="2">
        <v>43198.39671296296</v>
      </c>
      <c r="H76" s="1" t="s">
        <v>59</v>
      </c>
      <c r="I76" s="1" t="s">
        <v>35</v>
      </c>
      <c r="J76" s="1" t="s">
        <v>25</v>
      </c>
      <c r="K76" s="1" t="s">
        <v>291</v>
      </c>
      <c r="L76" s="1" t="s">
        <v>292</v>
      </c>
      <c r="M76" s="1" t="s">
        <v>38</v>
      </c>
      <c r="N76" s="1" t="s">
        <v>82</v>
      </c>
      <c r="O76" s="1" t="s">
        <v>39</v>
      </c>
      <c r="P76" s="1">
        <v>1</v>
      </c>
    </row>
    <row r="77" spans="1:16" s="1" customFormat="1" x14ac:dyDescent="0.15">
      <c r="A77" s="1">
        <v>1</v>
      </c>
      <c r="B77" s="1" t="s">
        <v>293</v>
      </c>
      <c r="C77" s="1" t="s">
        <v>14</v>
      </c>
      <c r="D77" s="1" t="s">
        <v>15</v>
      </c>
      <c r="E77" s="1" t="s">
        <v>294</v>
      </c>
      <c r="F77" s="2">
        <v>43194.594606481478</v>
      </c>
      <c r="H77" s="1" t="s">
        <v>17</v>
      </c>
      <c r="I77" s="1" t="s">
        <v>18</v>
      </c>
      <c r="J77" s="1" t="s">
        <v>25</v>
      </c>
      <c r="K77" s="1" t="s">
        <v>295</v>
      </c>
      <c r="L77" s="1" t="s">
        <v>296</v>
      </c>
      <c r="M77" s="1" t="s">
        <v>38</v>
      </c>
      <c r="N77" s="1" t="s">
        <v>29</v>
      </c>
      <c r="O77" s="1" t="s">
        <v>297</v>
      </c>
      <c r="P77" s="1">
        <v>1</v>
      </c>
    </row>
    <row r="78" spans="1:16" s="1" customFormat="1" x14ac:dyDescent="0.15">
      <c r="A78" s="1">
        <v>1</v>
      </c>
      <c r="B78" s="1" t="s">
        <v>91</v>
      </c>
      <c r="C78" s="1" t="s">
        <v>22</v>
      </c>
      <c r="D78" s="1" t="s">
        <v>15</v>
      </c>
      <c r="E78" s="1" t="s">
        <v>67</v>
      </c>
      <c r="F78" s="2">
        <v>43194.607222222221</v>
      </c>
      <c r="H78" s="1" t="s">
        <v>59</v>
      </c>
      <c r="I78" s="1" t="s">
        <v>35</v>
      </c>
      <c r="J78" s="1" t="s">
        <v>25</v>
      </c>
      <c r="K78" s="1" t="s">
        <v>298</v>
      </c>
      <c r="L78" s="1" t="s">
        <v>299</v>
      </c>
      <c r="M78" s="1" t="s">
        <v>38</v>
      </c>
      <c r="N78" s="1" t="s">
        <v>29</v>
      </c>
      <c r="O78" s="1" t="s">
        <v>300</v>
      </c>
      <c r="P78" s="1">
        <v>1</v>
      </c>
    </row>
    <row r="79" spans="1:16" s="1" customFormat="1" x14ac:dyDescent="0.15">
      <c r="A79" s="1">
        <v>1</v>
      </c>
      <c r="B79" s="1" t="s">
        <v>301</v>
      </c>
      <c r="C79" s="1" t="s">
        <v>22</v>
      </c>
      <c r="D79" s="1" t="s">
        <v>15</v>
      </c>
      <c r="E79" s="1" t="s">
        <v>302</v>
      </c>
      <c r="F79" s="2">
        <v>43196.809131944443</v>
      </c>
      <c r="H79" s="1" t="s">
        <v>59</v>
      </c>
      <c r="I79" s="1" t="s">
        <v>18</v>
      </c>
      <c r="J79" s="1" t="s">
        <v>42</v>
      </c>
      <c r="K79" s="1" t="s">
        <v>303</v>
      </c>
      <c r="L79" s="1" t="s">
        <v>304</v>
      </c>
      <c r="M79" s="1" t="s">
        <v>63</v>
      </c>
      <c r="N79" s="1" t="s">
        <v>64</v>
      </c>
      <c r="O79" s="1" t="s">
        <v>305</v>
      </c>
      <c r="P79" s="1">
        <v>0</v>
      </c>
    </row>
    <row r="80" spans="1:16" s="1" customFormat="1" x14ac:dyDescent="0.15">
      <c r="A80" s="1">
        <v>1</v>
      </c>
      <c r="B80" s="1" t="s">
        <v>306</v>
      </c>
      <c r="D80" s="1" t="s">
        <v>15</v>
      </c>
      <c r="E80" s="1" t="s">
        <v>16</v>
      </c>
      <c r="F80" s="2">
        <v>43198.379224537035</v>
      </c>
      <c r="H80" s="1" t="s">
        <v>59</v>
      </c>
      <c r="I80" s="1" t="s">
        <v>18</v>
      </c>
      <c r="J80" s="1" t="s">
        <v>25</v>
      </c>
      <c r="K80" s="1" t="s">
        <v>307</v>
      </c>
      <c r="L80" s="1" t="s">
        <v>308</v>
      </c>
      <c r="M80" s="1" t="s">
        <v>28</v>
      </c>
      <c r="N80" s="1" t="s">
        <v>29</v>
      </c>
      <c r="O80" s="1" t="s">
        <v>30</v>
      </c>
      <c r="P80" s="1">
        <v>1</v>
      </c>
    </row>
    <row r="81" spans="1:16" s="1" customFormat="1" x14ac:dyDescent="0.15">
      <c r="A81" s="1">
        <v>1</v>
      </c>
      <c r="B81" s="1" t="s">
        <v>309</v>
      </c>
      <c r="C81" s="1" t="s">
        <v>22</v>
      </c>
      <c r="D81" s="1" t="s">
        <v>15</v>
      </c>
      <c r="E81" s="1" t="s">
        <v>94</v>
      </c>
      <c r="F81" s="2">
        <v>43198.420682870368</v>
      </c>
      <c r="H81" s="1" t="s">
        <v>17</v>
      </c>
      <c r="I81" s="1" t="s">
        <v>17</v>
      </c>
      <c r="J81" s="1" t="s">
        <v>60</v>
      </c>
      <c r="K81" s="1" t="s">
        <v>310</v>
      </c>
      <c r="L81" s="1" t="s">
        <v>311</v>
      </c>
      <c r="M81" s="1" t="s">
        <v>96</v>
      </c>
      <c r="N81" s="1" t="s">
        <v>115</v>
      </c>
      <c r="O81" s="1" t="s">
        <v>30</v>
      </c>
      <c r="P81" s="1">
        <v>1</v>
      </c>
    </row>
    <row r="82" spans="1:16" s="1" customFormat="1" x14ac:dyDescent="0.15">
      <c r="A82" s="1">
        <v>1</v>
      </c>
      <c r="B82" s="1" t="s">
        <v>91</v>
      </c>
      <c r="C82" s="1" t="s">
        <v>22</v>
      </c>
      <c r="D82" s="1" t="s">
        <v>15</v>
      </c>
      <c r="E82" s="1" t="s">
        <v>168</v>
      </c>
      <c r="F82" s="2">
        <v>43194.432384259257</v>
      </c>
      <c r="H82" s="1" t="s">
        <v>17</v>
      </c>
      <c r="I82" s="1" t="s">
        <v>17</v>
      </c>
      <c r="J82" s="1" t="s">
        <v>25</v>
      </c>
      <c r="K82" s="1" t="s">
        <v>312</v>
      </c>
      <c r="L82" s="1" t="s">
        <v>313</v>
      </c>
      <c r="M82" s="1" t="s">
        <v>28</v>
      </c>
      <c r="N82" s="1" t="s">
        <v>29</v>
      </c>
      <c r="O82" s="1" t="s">
        <v>300</v>
      </c>
      <c r="P82" s="1">
        <v>1</v>
      </c>
    </row>
    <row r="83" spans="1:16" s="1" customFormat="1" x14ac:dyDescent="0.15">
      <c r="A83" s="1">
        <v>1</v>
      </c>
      <c r="B83" s="1" t="s">
        <v>91</v>
      </c>
      <c r="C83" s="1" t="s">
        <v>32</v>
      </c>
      <c r="D83" s="1" t="s">
        <v>15</v>
      </c>
      <c r="E83" s="1" t="s">
        <v>67</v>
      </c>
      <c r="F83" s="2">
        <v>43189.380439814813</v>
      </c>
      <c r="H83" s="1" t="s">
        <v>59</v>
      </c>
      <c r="I83" s="1" t="s">
        <v>35</v>
      </c>
      <c r="J83" s="1" t="s">
        <v>25</v>
      </c>
      <c r="K83" s="1" t="s">
        <v>314</v>
      </c>
      <c r="L83" s="1" t="s">
        <v>315</v>
      </c>
      <c r="M83" s="1" t="s">
        <v>63</v>
      </c>
      <c r="N83" s="1" t="s">
        <v>316</v>
      </c>
      <c r="O83" s="1" t="s">
        <v>30</v>
      </c>
      <c r="P83" s="1">
        <v>1</v>
      </c>
    </row>
    <row r="84" spans="1:16" s="1" customFormat="1" x14ac:dyDescent="0.15">
      <c r="A84" s="1">
        <v>1</v>
      </c>
      <c r="B84" s="1" t="s">
        <v>127</v>
      </c>
      <c r="C84" s="1" t="s">
        <v>22</v>
      </c>
      <c r="D84" s="1" t="s">
        <v>15</v>
      </c>
      <c r="E84" s="1" t="s">
        <v>168</v>
      </c>
      <c r="F84" s="2">
        <v>43192.585057870368</v>
      </c>
      <c r="H84" s="1" t="s">
        <v>59</v>
      </c>
      <c r="I84" s="1" t="s">
        <v>18</v>
      </c>
      <c r="J84" s="1" t="s">
        <v>25</v>
      </c>
      <c r="K84" s="1" t="s">
        <v>317</v>
      </c>
      <c r="L84" s="1" t="s">
        <v>318</v>
      </c>
      <c r="M84" s="1" t="s">
        <v>28</v>
      </c>
      <c r="N84" s="1" t="s">
        <v>29</v>
      </c>
      <c r="O84" s="1" t="s">
        <v>157</v>
      </c>
      <c r="P84" s="1">
        <v>1</v>
      </c>
    </row>
    <row r="85" spans="1:16" s="1" customFormat="1" x14ac:dyDescent="0.15">
      <c r="A85" s="1">
        <v>1</v>
      </c>
      <c r="B85" s="1" t="s">
        <v>319</v>
      </c>
      <c r="C85" s="1" t="s">
        <v>320</v>
      </c>
      <c r="D85" s="1" t="s">
        <v>15</v>
      </c>
      <c r="E85" s="1" t="s">
        <v>321</v>
      </c>
      <c r="F85" s="2">
        <v>43198.405636574076</v>
      </c>
      <c r="H85" s="1" t="s">
        <v>59</v>
      </c>
      <c r="I85" s="1" t="s">
        <v>35</v>
      </c>
      <c r="J85" s="1" t="s">
        <v>25</v>
      </c>
      <c r="K85" s="1" t="s">
        <v>322</v>
      </c>
      <c r="L85" s="1" t="s">
        <v>292</v>
      </c>
      <c r="M85" s="1" t="s">
        <v>38</v>
      </c>
      <c r="N85" s="1" t="s">
        <v>82</v>
      </c>
      <c r="O85" s="1" t="s">
        <v>39</v>
      </c>
      <c r="P85" s="1">
        <v>1</v>
      </c>
    </row>
    <row r="86" spans="1:16" s="1" customFormat="1" x14ac:dyDescent="0.15">
      <c r="A86" s="1">
        <v>1</v>
      </c>
      <c r="B86" s="1" t="s">
        <v>323</v>
      </c>
      <c r="C86" s="1" t="s">
        <v>22</v>
      </c>
      <c r="D86" s="1" t="s">
        <v>15</v>
      </c>
      <c r="E86" s="1" t="s">
        <v>58</v>
      </c>
      <c r="F86" s="2">
        <v>43198.412326388891</v>
      </c>
      <c r="H86" s="1" t="s">
        <v>17</v>
      </c>
      <c r="I86" s="1" t="s">
        <v>35</v>
      </c>
      <c r="J86" s="1" t="s">
        <v>25</v>
      </c>
      <c r="K86" s="1" t="s">
        <v>324</v>
      </c>
      <c r="L86" s="1" t="s">
        <v>325</v>
      </c>
      <c r="M86" s="1" t="s">
        <v>38</v>
      </c>
      <c r="N86" s="1" t="s">
        <v>283</v>
      </c>
      <c r="O86" s="1" t="s">
        <v>284</v>
      </c>
      <c r="P86" s="1">
        <v>1</v>
      </c>
    </row>
    <row r="87" spans="1:16" s="1" customFormat="1" x14ac:dyDescent="0.15">
      <c r="A87" s="1">
        <v>1</v>
      </c>
      <c r="B87" s="1" t="s">
        <v>326</v>
      </c>
      <c r="C87" s="1" t="s">
        <v>22</v>
      </c>
      <c r="D87" s="1" t="s">
        <v>15</v>
      </c>
      <c r="E87" s="1" t="s">
        <v>327</v>
      </c>
      <c r="F87" s="2">
        <v>43186.660833333335</v>
      </c>
      <c r="H87" s="1" t="s">
        <v>59</v>
      </c>
      <c r="I87" s="1" t="s">
        <v>35</v>
      </c>
      <c r="J87" s="1" t="s">
        <v>25</v>
      </c>
      <c r="K87" s="1" t="s">
        <v>328</v>
      </c>
      <c r="L87" s="1" t="s">
        <v>329</v>
      </c>
      <c r="M87" s="1" t="s">
        <v>38</v>
      </c>
      <c r="N87" s="1" t="s">
        <v>29</v>
      </c>
      <c r="O87" s="1" t="s">
        <v>39</v>
      </c>
      <c r="P87" s="1">
        <v>1</v>
      </c>
    </row>
    <row r="88" spans="1:16" s="1" customFormat="1" x14ac:dyDescent="0.15">
      <c r="A88" s="1">
        <v>1</v>
      </c>
      <c r="B88" s="1" t="s">
        <v>330</v>
      </c>
      <c r="D88" s="1" t="s">
        <v>15</v>
      </c>
      <c r="E88" s="1" t="s">
        <v>223</v>
      </c>
      <c r="F88" s="2">
        <v>43198.455868055556</v>
      </c>
      <c r="H88" s="1" t="s">
        <v>34</v>
      </c>
      <c r="I88" s="1" t="s">
        <v>35</v>
      </c>
      <c r="J88" s="1" t="s">
        <v>25</v>
      </c>
      <c r="K88" s="1" t="s">
        <v>331</v>
      </c>
      <c r="L88" s="1" t="s">
        <v>332</v>
      </c>
      <c r="M88" s="1" t="s">
        <v>28</v>
      </c>
      <c r="N88" s="1" t="s">
        <v>29</v>
      </c>
      <c r="O88" s="1" t="s">
        <v>39</v>
      </c>
      <c r="P88" s="1">
        <v>1</v>
      </c>
    </row>
    <row r="89" spans="1:16" s="1" customFormat="1" x14ac:dyDescent="0.15">
      <c r="A89" s="1">
        <v>1</v>
      </c>
      <c r="B89" s="1" t="s">
        <v>182</v>
      </c>
      <c r="C89" s="1" t="s">
        <v>109</v>
      </c>
      <c r="D89" s="1" t="s">
        <v>15</v>
      </c>
      <c r="E89" s="1" t="s">
        <v>16</v>
      </c>
      <c r="F89" s="2">
        <v>43198.441620370373</v>
      </c>
      <c r="H89" s="1" t="s">
        <v>59</v>
      </c>
      <c r="I89" s="1" t="s">
        <v>18</v>
      </c>
      <c r="J89" s="1" t="s">
        <v>25</v>
      </c>
      <c r="K89" s="1" t="s">
        <v>333</v>
      </c>
      <c r="L89" s="1" t="s">
        <v>334</v>
      </c>
      <c r="M89" s="1" t="s">
        <v>96</v>
      </c>
      <c r="N89" s="1" t="s">
        <v>50</v>
      </c>
      <c r="O89" s="1" t="s">
        <v>335</v>
      </c>
      <c r="P89" s="1">
        <v>1</v>
      </c>
    </row>
    <row r="90" spans="1:16" s="1" customFormat="1" x14ac:dyDescent="0.15">
      <c r="A90" s="1">
        <v>1</v>
      </c>
      <c r="B90" s="1" t="s">
        <v>91</v>
      </c>
      <c r="C90" s="1" t="s">
        <v>22</v>
      </c>
      <c r="D90" s="1" t="s">
        <v>15</v>
      </c>
      <c r="E90" s="1" t="s">
        <v>161</v>
      </c>
      <c r="F90" s="2">
        <v>43180.705416666664</v>
      </c>
      <c r="H90" s="1" t="s">
        <v>59</v>
      </c>
      <c r="I90" s="1" t="s">
        <v>35</v>
      </c>
      <c r="J90" s="1" t="s">
        <v>25</v>
      </c>
      <c r="K90" s="1" t="s">
        <v>336</v>
      </c>
      <c r="L90" s="1" t="s">
        <v>337</v>
      </c>
      <c r="M90" s="1" t="s">
        <v>38</v>
      </c>
      <c r="N90" s="1" t="s">
        <v>29</v>
      </c>
      <c r="O90" s="1" t="s">
        <v>30</v>
      </c>
      <c r="P90" s="1">
        <v>1</v>
      </c>
    </row>
    <row r="91" spans="1:16" s="1" customFormat="1" x14ac:dyDescent="0.15">
      <c r="A91" s="1">
        <v>1</v>
      </c>
      <c r="B91" s="1" t="s">
        <v>127</v>
      </c>
      <c r="C91" s="1" t="s">
        <v>22</v>
      </c>
      <c r="D91" s="1" t="s">
        <v>15</v>
      </c>
      <c r="E91" s="1" t="s">
        <v>168</v>
      </c>
      <c r="F91" s="2">
        <v>43198.448981481481</v>
      </c>
      <c r="H91" s="1" t="s">
        <v>59</v>
      </c>
      <c r="I91" s="1" t="s">
        <v>338</v>
      </c>
      <c r="J91" s="1" t="s">
        <v>60</v>
      </c>
      <c r="K91" s="1" t="s">
        <v>339</v>
      </c>
      <c r="L91" s="1" t="s">
        <v>340</v>
      </c>
      <c r="M91" s="1" t="s">
        <v>28</v>
      </c>
      <c r="N91" s="1" t="s">
        <v>29</v>
      </c>
      <c r="O91" s="1" t="s">
        <v>30</v>
      </c>
      <c r="P91" s="1">
        <v>1</v>
      </c>
    </row>
    <row r="92" spans="1:16" s="1" customFormat="1" x14ac:dyDescent="0.15">
      <c r="A92" s="1">
        <v>1</v>
      </c>
      <c r="B92" s="1" t="s">
        <v>91</v>
      </c>
      <c r="C92" s="1" t="s">
        <v>109</v>
      </c>
      <c r="D92" s="1" t="s">
        <v>15</v>
      </c>
      <c r="E92" s="1" t="s">
        <v>16</v>
      </c>
      <c r="F92" s="2">
        <v>43181.563414351855</v>
      </c>
      <c r="H92" s="1" t="s">
        <v>59</v>
      </c>
      <c r="I92" s="1" t="s">
        <v>35</v>
      </c>
      <c r="J92" s="1" t="s">
        <v>25</v>
      </c>
      <c r="K92" s="1" t="s">
        <v>341</v>
      </c>
      <c r="L92" s="1" t="s">
        <v>337</v>
      </c>
      <c r="M92" s="1" t="s">
        <v>38</v>
      </c>
      <c r="N92" s="1" t="s">
        <v>29</v>
      </c>
      <c r="O92" s="1" t="s">
        <v>30</v>
      </c>
      <c r="P92" s="1">
        <v>1</v>
      </c>
    </row>
    <row r="93" spans="1:16" s="1" customFormat="1" x14ac:dyDescent="0.15">
      <c r="A93" s="1">
        <v>1</v>
      </c>
      <c r="B93" s="1" t="s">
        <v>342</v>
      </c>
      <c r="C93" s="1" t="s">
        <v>14</v>
      </c>
      <c r="D93" s="1" t="s">
        <v>15</v>
      </c>
      <c r="E93" s="1" t="s">
        <v>67</v>
      </c>
      <c r="F93" s="2">
        <v>43198.437442129631</v>
      </c>
      <c r="H93" s="1" t="s">
        <v>17</v>
      </c>
      <c r="I93" s="1" t="s">
        <v>18</v>
      </c>
      <c r="J93" s="1" t="s">
        <v>47</v>
      </c>
      <c r="K93" s="1" t="s">
        <v>343</v>
      </c>
      <c r="L93" s="1" t="s">
        <v>176</v>
      </c>
      <c r="M93" s="1" t="s">
        <v>28</v>
      </c>
      <c r="N93" s="1" t="s">
        <v>82</v>
      </c>
      <c r="O93" s="1" t="s">
        <v>39</v>
      </c>
      <c r="P93" s="1">
        <v>1</v>
      </c>
    </row>
    <row r="94" spans="1:16" s="1" customFormat="1" x14ac:dyDescent="0.15">
      <c r="A94" s="1">
        <v>1</v>
      </c>
      <c r="B94" s="1" t="s">
        <v>40</v>
      </c>
      <c r="C94" s="1" t="s">
        <v>14</v>
      </c>
      <c r="D94" s="1" t="s">
        <v>15</v>
      </c>
      <c r="E94" s="1" t="s">
        <v>344</v>
      </c>
      <c r="F94" s="2">
        <v>43194.733981481484</v>
      </c>
      <c r="H94" s="1" t="s">
        <v>41</v>
      </c>
      <c r="I94" s="1" t="s">
        <v>35</v>
      </c>
      <c r="J94" s="1" t="s">
        <v>25</v>
      </c>
      <c r="K94" s="1" t="s">
        <v>345</v>
      </c>
      <c r="L94" s="1" t="s">
        <v>346</v>
      </c>
      <c r="M94" s="1" t="s">
        <v>38</v>
      </c>
      <c r="N94" s="1" t="s">
        <v>29</v>
      </c>
      <c r="O94" s="1" t="s">
        <v>300</v>
      </c>
      <c r="P94" s="1">
        <v>1</v>
      </c>
    </row>
    <row r="95" spans="1:16" s="1" customFormat="1" x14ac:dyDescent="0.15">
      <c r="A95" s="1">
        <v>1</v>
      </c>
      <c r="B95" s="1" t="s">
        <v>91</v>
      </c>
      <c r="C95" s="1" t="s">
        <v>109</v>
      </c>
      <c r="D95" s="1" t="s">
        <v>15</v>
      </c>
      <c r="E95" s="1" t="s">
        <v>347</v>
      </c>
      <c r="F95" s="2">
        <v>43198.445960648147</v>
      </c>
      <c r="H95" s="1" t="s">
        <v>59</v>
      </c>
      <c r="I95" s="1" t="s">
        <v>35</v>
      </c>
      <c r="J95" s="1" t="s">
        <v>25</v>
      </c>
      <c r="K95" s="1" t="s">
        <v>348</v>
      </c>
      <c r="L95" s="1" t="s">
        <v>349</v>
      </c>
      <c r="M95" s="1" t="s">
        <v>28</v>
      </c>
      <c r="N95" s="1" t="s">
        <v>29</v>
      </c>
      <c r="O95" s="1" t="s">
        <v>30</v>
      </c>
      <c r="P95" s="1">
        <v>1</v>
      </c>
    </row>
    <row r="96" spans="1:16" s="1" customFormat="1" x14ac:dyDescent="0.15">
      <c r="A96" s="1">
        <v>1</v>
      </c>
      <c r="B96" s="1" t="s">
        <v>350</v>
      </c>
      <c r="C96" s="1" t="s">
        <v>22</v>
      </c>
      <c r="D96" s="1" t="s">
        <v>15</v>
      </c>
      <c r="E96" s="1" t="s">
        <v>131</v>
      </c>
      <c r="F96" s="2">
        <v>43198.39329861111</v>
      </c>
      <c r="H96" s="1" t="s">
        <v>59</v>
      </c>
      <c r="I96" s="1" t="s">
        <v>35</v>
      </c>
      <c r="J96" s="1" t="s">
        <v>25</v>
      </c>
      <c r="K96" s="1" t="s">
        <v>351</v>
      </c>
      <c r="L96" s="1" t="s">
        <v>352</v>
      </c>
      <c r="M96" s="1" t="s">
        <v>28</v>
      </c>
      <c r="N96" s="1" t="s">
        <v>56</v>
      </c>
      <c r="O96" s="1" t="s">
        <v>30</v>
      </c>
      <c r="P96" s="1">
        <v>1</v>
      </c>
    </row>
    <row r="97" spans="1:16" s="1" customFormat="1" x14ac:dyDescent="0.15">
      <c r="A97" s="1">
        <v>1</v>
      </c>
      <c r="B97" s="1" t="s">
        <v>353</v>
      </c>
      <c r="C97" s="1" t="s">
        <v>22</v>
      </c>
      <c r="D97" s="1" t="s">
        <v>15</v>
      </c>
      <c r="E97" s="1" t="s">
        <v>16</v>
      </c>
      <c r="F97" s="2">
        <v>43198.433321759258</v>
      </c>
      <c r="H97" s="1" t="s">
        <v>17</v>
      </c>
      <c r="I97" s="1" t="s">
        <v>17</v>
      </c>
      <c r="J97" s="1" t="s">
        <v>25</v>
      </c>
      <c r="K97" s="1" t="s">
        <v>354</v>
      </c>
      <c r="L97" s="1" t="s">
        <v>355</v>
      </c>
      <c r="M97" s="1" t="s">
        <v>96</v>
      </c>
      <c r="N97" s="1" t="s">
        <v>29</v>
      </c>
      <c r="O97" s="1" t="s">
        <v>39</v>
      </c>
      <c r="P97" s="1">
        <v>1</v>
      </c>
    </row>
    <row r="98" spans="1:16" s="1" customFormat="1" x14ac:dyDescent="0.15">
      <c r="A98" s="1">
        <v>1</v>
      </c>
      <c r="B98" s="1" t="s">
        <v>356</v>
      </c>
      <c r="C98" s="1" t="s">
        <v>14</v>
      </c>
      <c r="D98" s="1" t="s">
        <v>15</v>
      </c>
      <c r="E98" s="1" t="s">
        <v>67</v>
      </c>
      <c r="F98" s="2">
        <v>43198.443622685183</v>
      </c>
      <c r="H98" s="1" t="s">
        <v>59</v>
      </c>
      <c r="I98" s="1" t="s">
        <v>18</v>
      </c>
      <c r="J98" s="1" t="s">
        <v>47</v>
      </c>
      <c r="K98" s="1" t="s">
        <v>357</v>
      </c>
      <c r="L98" s="1" t="s">
        <v>176</v>
      </c>
      <c r="M98" s="1" t="s">
        <v>28</v>
      </c>
      <c r="N98" s="1" t="s">
        <v>82</v>
      </c>
      <c r="O98" s="1" t="s">
        <v>39</v>
      </c>
      <c r="P98" s="1">
        <v>1</v>
      </c>
    </row>
    <row r="99" spans="1:16" s="1" customFormat="1" x14ac:dyDescent="0.15">
      <c r="A99" s="1">
        <v>1</v>
      </c>
      <c r="B99" s="1" t="s">
        <v>91</v>
      </c>
      <c r="C99" s="1" t="s">
        <v>22</v>
      </c>
      <c r="D99" s="1" t="s">
        <v>15</v>
      </c>
      <c r="E99" s="1" t="s">
        <v>58</v>
      </c>
      <c r="F99" s="2">
        <v>43198.432592592595</v>
      </c>
      <c r="H99" s="1" t="s">
        <v>59</v>
      </c>
      <c r="I99" s="1" t="s">
        <v>35</v>
      </c>
      <c r="J99" s="1" t="s">
        <v>25</v>
      </c>
      <c r="K99" s="1" t="s">
        <v>358</v>
      </c>
      <c r="L99" s="1" t="s">
        <v>359</v>
      </c>
      <c r="M99" s="1" t="s">
        <v>28</v>
      </c>
      <c r="N99" s="1" t="s">
        <v>82</v>
      </c>
      <c r="O99" s="1" t="s">
        <v>252</v>
      </c>
      <c r="P99" s="1">
        <v>1</v>
      </c>
    </row>
    <row r="100" spans="1:16" s="1" customFormat="1" x14ac:dyDescent="0.15">
      <c r="A100" s="1">
        <v>1</v>
      </c>
      <c r="B100" s="1" t="s">
        <v>91</v>
      </c>
      <c r="C100" s="1" t="s">
        <v>14</v>
      </c>
      <c r="D100" s="1" t="s">
        <v>15</v>
      </c>
      <c r="E100" s="1" t="s">
        <v>58</v>
      </c>
      <c r="F100" s="2">
        <v>43192.415775462963</v>
      </c>
      <c r="H100" s="1" t="s">
        <v>59</v>
      </c>
      <c r="I100" s="1" t="s">
        <v>35</v>
      </c>
      <c r="J100" s="1" t="s">
        <v>25</v>
      </c>
      <c r="K100" s="1" t="s">
        <v>361</v>
      </c>
      <c r="L100" s="1" t="s">
        <v>360</v>
      </c>
      <c r="M100" s="1" t="s">
        <v>28</v>
      </c>
      <c r="N100" s="1" t="s">
        <v>29</v>
      </c>
      <c r="O100" s="1" t="s">
        <v>39</v>
      </c>
      <c r="P100" s="1">
        <v>1</v>
      </c>
    </row>
    <row r="101" spans="1:16" s="1" customFormat="1" x14ac:dyDescent="0.15">
      <c r="A101" s="1">
        <v>1</v>
      </c>
      <c r="B101" s="1" t="s">
        <v>362</v>
      </c>
      <c r="C101" s="1" t="s">
        <v>14</v>
      </c>
      <c r="D101" s="1" t="s">
        <v>15</v>
      </c>
      <c r="E101" s="1" t="s">
        <v>70</v>
      </c>
      <c r="F101" s="2">
        <v>43197.879548611112</v>
      </c>
      <c r="H101" s="1" t="s">
        <v>17</v>
      </c>
      <c r="I101" s="1" t="s">
        <v>18</v>
      </c>
      <c r="J101" s="1" t="s">
        <v>42</v>
      </c>
      <c r="K101" s="1" t="s">
        <v>363</v>
      </c>
      <c r="L101" s="1" t="s">
        <v>176</v>
      </c>
      <c r="M101" s="1" t="s">
        <v>28</v>
      </c>
      <c r="N101" s="1" t="s">
        <v>82</v>
      </c>
      <c r="O101" s="1" t="s">
        <v>39</v>
      </c>
      <c r="P101" s="1">
        <v>1</v>
      </c>
    </row>
    <row r="102" spans="1:16" s="1" customFormat="1" x14ac:dyDescent="0.15">
      <c r="A102" s="1">
        <v>1</v>
      </c>
      <c r="B102" s="1" t="s">
        <v>91</v>
      </c>
      <c r="C102" s="1" t="s">
        <v>32</v>
      </c>
      <c r="D102" s="1" t="s">
        <v>15</v>
      </c>
      <c r="E102" s="1" t="s">
        <v>364</v>
      </c>
      <c r="F102" s="2">
        <v>43194.575578703705</v>
      </c>
      <c r="H102" s="1" t="s">
        <v>59</v>
      </c>
      <c r="I102" s="1" t="s">
        <v>35</v>
      </c>
      <c r="J102" s="1" t="s">
        <v>25</v>
      </c>
      <c r="K102" s="1" t="s">
        <v>365</v>
      </c>
      <c r="L102" s="1" t="s">
        <v>366</v>
      </c>
      <c r="M102" s="1" t="s">
        <v>28</v>
      </c>
      <c r="N102" s="1" t="s">
        <v>82</v>
      </c>
      <c r="O102" s="1" t="s">
        <v>30</v>
      </c>
      <c r="P102" s="1">
        <v>1</v>
      </c>
    </row>
    <row r="103" spans="1:16" s="1" customFormat="1" x14ac:dyDescent="0.15">
      <c r="A103" s="1">
        <v>1</v>
      </c>
      <c r="B103" s="1" t="s">
        <v>91</v>
      </c>
      <c r="C103" s="1" t="s">
        <v>22</v>
      </c>
      <c r="D103" s="1" t="s">
        <v>15</v>
      </c>
      <c r="E103" s="1" t="s">
        <v>16</v>
      </c>
      <c r="F103" s="2">
        <v>43194.587083333332</v>
      </c>
      <c r="H103" s="1" t="s">
        <v>17</v>
      </c>
      <c r="I103" s="1" t="s">
        <v>18</v>
      </c>
      <c r="J103" s="1" t="s">
        <v>25</v>
      </c>
      <c r="K103" s="1" t="s">
        <v>367</v>
      </c>
      <c r="L103" s="1" t="s">
        <v>368</v>
      </c>
      <c r="M103" s="1" t="s">
        <v>28</v>
      </c>
      <c r="N103" s="1" t="s">
        <v>316</v>
      </c>
      <c r="O103" s="1" t="s">
        <v>186</v>
      </c>
      <c r="P103" s="1">
        <v>1</v>
      </c>
    </row>
    <row r="104" spans="1:16" s="1" customFormat="1" x14ac:dyDescent="0.15">
      <c r="A104" s="1">
        <v>1</v>
      </c>
      <c r="B104" s="1" t="s">
        <v>369</v>
      </c>
      <c r="C104" s="1" t="s">
        <v>370</v>
      </c>
      <c r="D104" s="1" t="s">
        <v>15</v>
      </c>
      <c r="E104" s="1" t="s">
        <v>67</v>
      </c>
      <c r="F104" s="2">
        <v>43198.386828703704</v>
      </c>
      <c r="H104" s="1" t="s">
        <v>59</v>
      </c>
      <c r="I104" s="1" t="s">
        <v>35</v>
      </c>
      <c r="J104" s="1" t="s">
        <v>25</v>
      </c>
      <c r="K104" s="1" t="s">
        <v>371</v>
      </c>
      <c r="L104" s="1" t="s">
        <v>372</v>
      </c>
      <c r="M104" s="1" t="s">
        <v>50</v>
      </c>
      <c r="N104" s="1" t="s">
        <v>29</v>
      </c>
      <c r="P104" s="1">
        <v>1</v>
      </c>
    </row>
    <row r="105" spans="1:16" s="1" customFormat="1" x14ac:dyDescent="0.15">
      <c r="A105" s="1">
        <v>1</v>
      </c>
      <c r="B105" s="1" t="s">
        <v>182</v>
      </c>
      <c r="C105" s="1" t="s">
        <v>22</v>
      </c>
      <c r="D105" s="1" t="s">
        <v>15</v>
      </c>
      <c r="E105" s="1" t="s">
        <v>16</v>
      </c>
      <c r="F105" s="2">
        <v>43198.42869212963</v>
      </c>
      <c r="H105" s="1" t="s">
        <v>59</v>
      </c>
      <c r="I105" s="1" t="s">
        <v>35</v>
      </c>
      <c r="J105" s="1" t="s">
        <v>25</v>
      </c>
      <c r="K105" s="1" t="s">
        <v>373</v>
      </c>
      <c r="L105" s="1" t="s">
        <v>374</v>
      </c>
      <c r="M105" s="1" t="s">
        <v>28</v>
      </c>
      <c r="N105" s="1" t="s">
        <v>29</v>
      </c>
      <c r="O105" s="1" t="s">
        <v>375</v>
      </c>
      <c r="P105" s="1">
        <v>1</v>
      </c>
    </row>
    <row r="106" spans="1:16" s="1" customFormat="1" x14ac:dyDescent="0.15">
      <c r="A106" s="1">
        <v>1</v>
      </c>
      <c r="B106" s="1" t="s">
        <v>376</v>
      </c>
      <c r="C106" s="1" t="s">
        <v>22</v>
      </c>
      <c r="D106" s="1" t="s">
        <v>15</v>
      </c>
      <c r="E106" s="1" t="s">
        <v>212</v>
      </c>
      <c r="F106" s="2">
        <v>43198.425740740742</v>
      </c>
      <c r="H106" s="1" t="s">
        <v>34</v>
      </c>
      <c r="I106" s="1" t="s">
        <v>18</v>
      </c>
      <c r="J106" s="1" t="s">
        <v>25</v>
      </c>
      <c r="K106" s="1" t="s">
        <v>377</v>
      </c>
      <c r="L106" s="1" t="s">
        <v>378</v>
      </c>
      <c r="M106" s="1" t="s">
        <v>28</v>
      </c>
      <c r="N106" s="1" t="s">
        <v>29</v>
      </c>
      <c r="O106" s="1" t="s">
        <v>198</v>
      </c>
      <c r="P106" s="1">
        <v>1</v>
      </c>
    </row>
    <row r="107" spans="1:16" s="1" customFormat="1" x14ac:dyDescent="0.15">
      <c r="A107" s="1">
        <v>1</v>
      </c>
      <c r="B107" s="1" t="s">
        <v>91</v>
      </c>
      <c r="C107" s="1" t="s">
        <v>22</v>
      </c>
      <c r="D107" s="1" t="s">
        <v>15</v>
      </c>
      <c r="E107" s="1" t="s">
        <v>379</v>
      </c>
      <c r="F107" s="2">
        <v>43197.340949074074</v>
      </c>
      <c r="H107" s="1" t="s">
        <v>17</v>
      </c>
      <c r="I107" s="1" t="s">
        <v>35</v>
      </c>
      <c r="J107" s="1" t="s">
        <v>25</v>
      </c>
      <c r="K107" s="1" t="s">
        <v>380</v>
      </c>
      <c r="L107" s="1" t="s">
        <v>381</v>
      </c>
      <c r="M107" s="1" t="s">
        <v>28</v>
      </c>
      <c r="N107" s="1" t="s">
        <v>56</v>
      </c>
      <c r="O107" s="1" t="s">
        <v>30</v>
      </c>
      <c r="P107" s="1">
        <v>1</v>
      </c>
    </row>
    <row r="108" spans="1:16" s="1" customFormat="1" x14ac:dyDescent="0.15">
      <c r="A108" s="1">
        <v>1</v>
      </c>
      <c r="B108" s="1" t="s">
        <v>91</v>
      </c>
      <c r="C108" s="1" t="s">
        <v>22</v>
      </c>
      <c r="D108" s="1" t="s">
        <v>15</v>
      </c>
      <c r="E108" s="1" t="s">
        <v>102</v>
      </c>
      <c r="F108" s="2">
        <v>43189.388009259259</v>
      </c>
      <c r="H108" s="1" t="s">
        <v>59</v>
      </c>
      <c r="I108" s="1" t="s">
        <v>24</v>
      </c>
      <c r="J108" s="1" t="s">
        <v>25</v>
      </c>
      <c r="K108" s="1" t="s">
        <v>382</v>
      </c>
      <c r="L108" s="1" t="s">
        <v>383</v>
      </c>
      <c r="M108" s="1" t="s">
        <v>28</v>
      </c>
      <c r="N108" s="1" t="s">
        <v>29</v>
      </c>
      <c r="O108" s="1" t="s">
        <v>252</v>
      </c>
      <c r="P108" s="1">
        <v>1</v>
      </c>
    </row>
    <row r="109" spans="1:16" s="1" customFormat="1" x14ac:dyDescent="0.15">
      <c r="A109" s="1">
        <v>1</v>
      </c>
      <c r="B109" s="1" t="s">
        <v>127</v>
      </c>
      <c r="D109" s="1" t="s">
        <v>15</v>
      </c>
      <c r="E109" s="1" t="s">
        <v>16</v>
      </c>
      <c r="F109" s="2">
        <v>43197.542719907404</v>
      </c>
      <c r="H109" s="1" t="s">
        <v>17</v>
      </c>
      <c r="I109" s="1" t="s">
        <v>17</v>
      </c>
      <c r="J109" s="1" t="s">
        <v>25</v>
      </c>
      <c r="K109" s="1" t="s">
        <v>384</v>
      </c>
      <c r="L109" s="1" t="s">
        <v>385</v>
      </c>
      <c r="M109" s="1" t="s">
        <v>38</v>
      </c>
      <c r="N109" s="1" t="s">
        <v>316</v>
      </c>
      <c r="O109" s="1" t="s">
        <v>300</v>
      </c>
      <c r="P109" s="1">
        <v>1</v>
      </c>
    </row>
    <row r="110" spans="1:16" s="1" customFormat="1" x14ac:dyDescent="0.15">
      <c r="A110" s="1">
        <v>1</v>
      </c>
      <c r="B110" s="1" t="s">
        <v>127</v>
      </c>
      <c r="C110" s="1" t="s">
        <v>52</v>
      </c>
      <c r="D110" s="1" t="s">
        <v>15</v>
      </c>
      <c r="E110" s="1" t="s">
        <v>386</v>
      </c>
      <c r="F110" s="2">
        <v>43198.390196759261</v>
      </c>
      <c r="H110" s="1" t="s">
        <v>17</v>
      </c>
      <c r="I110" s="1" t="s">
        <v>35</v>
      </c>
      <c r="J110" s="1" t="s">
        <v>25</v>
      </c>
      <c r="K110" s="1" t="s">
        <v>387</v>
      </c>
      <c r="L110" s="1" t="s">
        <v>388</v>
      </c>
      <c r="M110" s="1" t="s">
        <v>28</v>
      </c>
      <c r="N110" s="1" t="s">
        <v>29</v>
      </c>
      <c r="O110" s="1" t="s">
        <v>30</v>
      </c>
      <c r="P110" s="1">
        <v>1</v>
      </c>
    </row>
    <row r="111" spans="1:16" s="1" customFormat="1" x14ac:dyDescent="0.15">
      <c r="A111" s="1">
        <v>1</v>
      </c>
      <c r="B111" s="1" t="s">
        <v>389</v>
      </c>
      <c r="C111" s="1" t="s">
        <v>22</v>
      </c>
      <c r="D111" s="1" t="s">
        <v>15</v>
      </c>
      <c r="E111" s="1" t="s">
        <v>390</v>
      </c>
      <c r="F111" s="2">
        <v>43194.642858796295</v>
      </c>
      <c r="H111" s="1" t="s">
        <v>34</v>
      </c>
      <c r="I111" s="1" t="s">
        <v>35</v>
      </c>
      <c r="J111" s="1" t="s">
        <v>25</v>
      </c>
      <c r="K111" s="1" t="s">
        <v>391</v>
      </c>
      <c r="L111" s="1" t="s">
        <v>392</v>
      </c>
      <c r="M111" s="1" t="s">
        <v>393</v>
      </c>
      <c r="N111" s="1" t="s">
        <v>283</v>
      </c>
      <c r="O111" s="1" t="s">
        <v>394</v>
      </c>
      <c r="P111" s="1">
        <v>1</v>
      </c>
    </row>
    <row r="112" spans="1:16" s="1" customFormat="1" x14ac:dyDescent="0.15">
      <c r="A112" s="1">
        <v>1</v>
      </c>
      <c r="B112" s="1" t="s">
        <v>182</v>
      </c>
      <c r="C112" s="1" t="s">
        <v>22</v>
      </c>
      <c r="D112" s="1" t="s">
        <v>15</v>
      </c>
      <c r="E112" s="1" t="s">
        <v>70</v>
      </c>
      <c r="F112" s="2">
        <v>43198.425752314812</v>
      </c>
      <c r="H112" s="1" t="s">
        <v>59</v>
      </c>
      <c r="I112" s="1" t="s">
        <v>18</v>
      </c>
      <c r="J112" s="1" t="s">
        <v>25</v>
      </c>
      <c r="K112" s="1" t="s">
        <v>395</v>
      </c>
      <c r="L112" s="1" t="s">
        <v>396</v>
      </c>
      <c r="M112" s="1" t="s">
        <v>96</v>
      </c>
      <c r="N112" s="1" t="s">
        <v>64</v>
      </c>
      <c r="O112" s="1" t="s">
        <v>186</v>
      </c>
      <c r="P112" s="1">
        <v>1</v>
      </c>
    </row>
    <row r="113" spans="1:16" s="1" customFormat="1" x14ac:dyDescent="0.15">
      <c r="A113" s="1">
        <v>1</v>
      </c>
      <c r="B113" s="1" t="s">
        <v>397</v>
      </c>
      <c r="D113" s="1" t="s">
        <v>15</v>
      </c>
      <c r="E113" s="1" t="s">
        <v>138</v>
      </c>
      <c r="F113" s="2">
        <v>43198.436180555553</v>
      </c>
      <c r="H113" s="1" t="s">
        <v>124</v>
      </c>
      <c r="I113" s="1" t="s">
        <v>35</v>
      </c>
      <c r="J113" s="1" t="s">
        <v>25</v>
      </c>
      <c r="K113" s="1" t="s">
        <v>398</v>
      </c>
      <c r="L113" s="1" t="s">
        <v>399</v>
      </c>
      <c r="M113" s="1" t="s">
        <v>185</v>
      </c>
      <c r="N113" s="1" t="s">
        <v>29</v>
      </c>
      <c r="O113" s="1" t="s">
        <v>97</v>
      </c>
      <c r="P113" s="1">
        <v>1</v>
      </c>
    </row>
    <row r="114" spans="1:16" s="1" customFormat="1" x14ac:dyDescent="0.15">
      <c r="A114" s="1">
        <v>1</v>
      </c>
      <c r="B114" s="1" t="s">
        <v>400</v>
      </c>
      <c r="C114" s="1" t="s">
        <v>22</v>
      </c>
      <c r="D114" s="1" t="s">
        <v>15</v>
      </c>
      <c r="E114" s="1" t="s">
        <v>58</v>
      </c>
      <c r="F114" s="2">
        <v>43198.432650462964</v>
      </c>
      <c r="H114" s="1" t="s">
        <v>17</v>
      </c>
      <c r="I114" s="1" t="s">
        <v>17</v>
      </c>
      <c r="J114" s="1" t="s">
        <v>25</v>
      </c>
      <c r="K114" s="1" t="s">
        <v>401</v>
      </c>
      <c r="L114" s="1" t="s">
        <v>359</v>
      </c>
      <c r="M114" s="1" t="s">
        <v>28</v>
      </c>
      <c r="N114" s="1" t="s">
        <v>82</v>
      </c>
      <c r="O114" s="1" t="s">
        <v>252</v>
      </c>
      <c r="P114" s="1">
        <v>1</v>
      </c>
    </row>
    <row r="115" spans="1:16" s="1" customFormat="1" x14ac:dyDescent="0.15">
      <c r="A115" s="1">
        <v>1</v>
      </c>
      <c r="B115" s="1" t="s">
        <v>91</v>
      </c>
      <c r="C115" s="1" t="s">
        <v>22</v>
      </c>
      <c r="D115" s="1" t="s">
        <v>15</v>
      </c>
      <c r="E115" s="1" t="s">
        <v>138</v>
      </c>
      <c r="F115" s="2">
        <v>43194.431203703702</v>
      </c>
      <c r="H115" s="1" t="s">
        <v>34</v>
      </c>
      <c r="I115" s="1" t="s">
        <v>35</v>
      </c>
      <c r="J115" s="1" t="s">
        <v>25</v>
      </c>
      <c r="K115" s="1" t="s">
        <v>402</v>
      </c>
      <c r="L115" s="1" t="s">
        <v>403</v>
      </c>
      <c r="M115" s="1" t="s">
        <v>28</v>
      </c>
      <c r="N115" s="1" t="s">
        <v>29</v>
      </c>
      <c r="O115" s="1" t="s">
        <v>30</v>
      </c>
      <c r="P115" s="1">
        <v>1</v>
      </c>
    </row>
    <row r="116" spans="1:16" s="1" customFormat="1" x14ac:dyDescent="0.15">
      <c r="A116" s="1">
        <v>1</v>
      </c>
      <c r="B116" s="1" t="s">
        <v>194</v>
      </c>
      <c r="D116" s="1" t="s">
        <v>15</v>
      </c>
      <c r="E116" s="1" t="s">
        <v>33</v>
      </c>
      <c r="F116" s="2">
        <v>43198.432939814818</v>
      </c>
      <c r="H116" s="1" t="s">
        <v>34</v>
      </c>
      <c r="I116" s="1" t="s">
        <v>35</v>
      </c>
      <c r="J116" s="1" t="s">
        <v>25</v>
      </c>
      <c r="K116" s="1" t="s">
        <v>404</v>
      </c>
      <c r="L116" s="1" t="s">
        <v>405</v>
      </c>
      <c r="M116" s="1" t="s">
        <v>28</v>
      </c>
      <c r="N116" s="1" t="s">
        <v>29</v>
      </c>
      <c r="O116" s="1" t="s">
        <v>39</v>
      </c>
      <c r="P116" s="1">
        <v>1</v>
      </c>
    </row>
    <row r="117" spans="1:16" s="1" customFormat="1" x14ac:dyDescent="0.15">
      <c r="A117" s="1">
        <v>1</v>
      </c>
      <c r="B117" s="1" t="s">
        <v>406</v>
      </c>
      <c r="C117" s="1" t="s">
        <v>14</v>
      </c>
      <c r="D117" s="1" t="s">
        <v>15</v>
      </c>
      <c r="E117" s="1" t="s">
        <v>407</v>
      </c>
      <c r="F117" s="2">
        <v>43194.393310185187</v>
      </c>
      <c r="H117" s="1" t="s">
        <v>124</v>
      </c>
      <c r="I117" s="1" t="s">
        <v>18</v>
      </c>
      <c r="J117" s="1" t="s">
        <v>60</v>
      </c>
      <c r="K117" s="1" t="s">
        <v>408</v>
      </c>
      <c r="L117" s="1" t="s">
        <v>409</v>
      </c>
      <c r="M117" s="1" t="s">
        <v>28</v>
      </c>
      <c r="N117" s="1" t="s">
        <v>29</v>
      </c>
      <c r="O117" s="1" t="s">
        <v>39</v>
      </c>
      <c r="P117" s="1">
        <v>1</v>
      </c>
    </row>
    <row r="118" spans="1:16" s="1" customFormat="1" x14ac:dyDescent="0.15">
      <c r="A118" s="1">
        <v>1</v>
      </c>
      <c r="B118" s="1" t="s">
        <v>410</v>
      </c>
      <c r="D118" s="1" t="s">
        <v>15</v>
      </c>
      <c r="E118" s="1" t="s">
        <v>168</v>
      </c>
      <c r="F118" s="1" t="s">
        <v>411</v>
      </c>
      <c r="H118" s="1" t="s">
        <v>59</v>
      </c>
      <c r="I118" s="1" t="s">
        <v>35</v>
      </c>
      <c r="J118" s="1" t="s">
        <v>25</v>
      </c>
      <c r="K118" s="1" t="s">
        <v>412</v>
      </c>
      <c r="L118" s="1" t="s">
        <v>413</v>
      </c>
      <c r="M118" s="1" t="s">
        <v>96</v>
      </c>
      <c r="N118" s="1" t="s">
        <v>29</v>
      </c>
      <c r="O118" s="1" t="s">
        <v>375</v>
      </c>
      <c r="P118" s="1">
        <v>1</v>
      </c>
    </row>
    <row r="119" spans="1:16" s="1" customFormat="1" x14ac:dyDescent="0.15">
      <c r="A119" s="1">
        <v>1</v>
      </c>
      <c r="B119" s="1" t="s">
        <v>194</v>
      </c>
      <c r="C119" s="1" t="s">
        <v>22</v>
      </c>
      <c r="D119" s="1" t="s">
        <v>15</v>
      </c>
      <c r="E119" s="1" t="s">
        <v>33</v>
      </c>
      <c r="F119" s="2">
        <v>43198.43340277778</v>
      </c>
      <c r="H119" s="1" t="s">
        <v>34</v>
      </c>
      <c r="I119" s="1" t="s">
        <v>18</v>
      </c>
      <c r="J119" s="1" t="s">
        <v>25</v>
      </c>
      <c r="K119" s="1" t="s">
        <v>414</v>
      </c>
      <c r="L119" s="1" t="s">
        <v>415</v>
      </c>
      <c r="M119" s="1" t="s">
        <v>96</v>
      </c>
      <c r="N119" s="1" t="s">
        <v>416</v>
      </c>
      <c r="O119" s="1" t="s">
        <v>186</v>
      </c>
      <c r="P119" s="1">
        <v>1</v>
      </c>
    </row>
    <row r="120" spans="1:16" s="1" customFormat="1" x14ac:dyDescent="0.15">
      <c r="A120" s="1">
        <v>1</v>
      </c>
      <c r="B120" s="1" t="s">
        <v>127</v>
      </c>
      <c r="C120" s="1" t="s">
        <v>109</v>
      </c>
      <c r="D120" s="1" t="s">
        <v>15</v>
      </c>
      <c r="E120" s="1" t="s">
        <v>16</v>
      </c>
      <c r="F120" s="2">
        <v>43194.393310185187</v>
      </c>
      <c r="H120" s="1" t="s">
        <v>59</v>
      </c>
      <c r="I120" s="1" t="s">
        <v>35</v>
      </c>
      <c r="J120" s="1" t="s">
        <v>25</v>
      </c>
      <c r="K120" s="1" t="s">
        <v>417</v>
      </c>
      <c r="L120" s="1" t="s">
        <v>409</v>
      </c>
      <c r="M120" s="1" t="s">
        <v>28</v>
      </c>
      <c r="N120" s="1" t="s">
        <v>29</v>
      </c>
      <c r="O120" s="1" t="s">
        <v>39</v>
      </c>
      <c r="P120" s="1">
        <v>1</v>
      </c>
    </row>
    <row r="121" spans="1:16" s="1" customFormat="1" x14ac:dyDescent="0.15">
      <c r="A121" s="1">
        <v>1</v>
      </c>
      <c r="B121" s="1" t="s">
        <v>91</v>
      </c>
      <c r="D121" s="1" t="s">
        <v>15</v>
      </c>
      <c r="E121" s="1" t="s">
        <v>168</v>
      </c>
      <c r="F121" s="1" t="s">
        <v>411</v>
      </c>
      <c r="H121" s="1" t="s">
        <v>59</v>
      </c>
      <c r="I121" s="1" t="s">
        <v>35</v>
      </c>
      <c r="J121" s="1" t="s">
        <v>25</v>
      </c>
      <c r="K121" s="1" t="s">
        <v>418</v>
      </c>
      <c r="L121" s="1" t="s">
        <v>413</v>
      </c>
      <c r="M121" s="1" t="s">
        <v>96</v>
      </c>
      <c r="N121" s="1" t="s">
        <v>29</v>
      </c>
      <c r="O121" s="1" t="s">
        <v>375</v>
      </c>
      <c r="P121" s="1">
        <v>1</v>
      </c>
    </row>
    <row r="122" spans="1:16" s="1" customFormat="1" x14ac:dyDescent="0.15">
      <c r="A122" s="1">
        <v>1</v>
      </c>
      <c r="B122" s="1" t="s">
        <v>91</v>
      </c>
      <c r="C122" s="1" t="s">
        <v>22</v>
      </c>
      <c r="D122" s="1" t="s">
        <v>15</v>
      </c>
      <c r="E122" s="1" t="s">
        <v>67</v>
      </c>
      <c r="F122" s="2">
        <v>43198.426944444444</v>
      </c>
      <c r="H122" s="1" t="s">
        <v>243</v>
      </c>
      <c r="I122" s="1" t="s">
        <v>35</v>
      </c>
      <c r="J122" s="1" t="s">
        <v>25</v>
      </c>
      <c r="K122" s="1" t="s">
        <v>402</v>
      </c>
      <c r="L122" s="1" t="s">
        <v>419</v>
      </c>
      <c r="M122" s="1" t="s">
        <v>28</v>
      </c>
      <c r="N122" s="1" t="s">
        <v>29</v>
      </c>
      <c r="O122" s="1" t="s">
        <v>39</v>
      </c>
      <c r="P122" s="1">
        <v>1</v>
      </c>
    </row>
    <row r="123" spans="1:16" s="1" customFormat="1" x14ac:dyDescent="0.15">
      <c r="A123" s="1">
        <v>1</v>
      </c>
      <c r="B123" s="1" t="s">
        <v>127</v>
      </c>
      <c r="C123" s="1" t="s">
        <v>22</v>
      </c>
      <c r="D123" s="1" t="s">
        <v>15</v>
      </c>
      <c r="E123" s="1" t="s">
        <v>161</v>
      </c>
      <c r="F123" s="2">
        <v>43198.42328703704</v>
      </c>
      <c r="H123" s="1" t="s">
        <v>17</v>
      </c>
      <c r="I123" s="1" t="s">
        <v>35</v>
      </c>
      <c r="J123" s="1" t="s">
        <v>25</v>
      </c>
      <c r="K123" s="1" t="s">
        <v>420</v>
      </c>
      <c r="L123" s="1" t="s">
        <v>421</v>
      </c>
      <c r="M123" s="1" t="s">
        <v>28</v>
      </c>
      <c r="N123" s="1" t="s">
        <v>283</v>
      </c>
      <c r="O123" s="1" t="s">
        <v>39</v>
      </c>
      <c r="P123" s="1">
        <v>1</v>
      </c>
    </row>
    <row r="124" spans="1:16" s="1" customFormat="1" x14ac:dyDescent="0.15">
      <c r="A124" s="1">
        <v>1</v>
      </c>
      <c r="B124" s="1" t="s">
        <v>422</v>
      </c>
      <c r="C124" s="1" t="s">
        <v>14</v>
      </c>
      <c r="D124" s="1" t="s">
        <v>15</v>
      </c>
      <c r="E124" s="1" t="s">
        <v>70</v>
      </c>
      <c r="F124" s="2">
        <v>43194.414363425924</v>
      </c>
      <c r="H124" s="1" t="s">
        <v>34</v>
      </c>
      <c r="I124" s="1" t="s">
        <v>35</v>
      </c>
      <c r="J124" s="1" t="s">
        <v>25</v>
      </c>
      <c r="K124" s="1" t="s">
        <v>423</v>
      </c>
      <c r="L124" s="1" t="s">
        <v>424</v>
      </c>
      <c r="M124" s="1" t="s">
        <v>28</v>
      </c>
      <c r="N124" s="1" t="s">
        <v>56</v>
      </c>
      <c r="O124" s="1" t="s">
        <v>30</v>
      </c>
      <c r="P124" s="1">
        <v>0</v>
      </c>
    </row>
    <row r="125" spans="1:16" s="1" customFormat="1" x14ac:dyDescent="0.15">
      <c r="A125" s="1">
        <v>1</v>
      </c>
      <c r="B125" s="1" t="s">
        <v>425</v>
      </c>
      <c r="C125" s="1" t="s">
        <v>22</v>
      </c>
      <c r="D125" s="1" t="s">
        <v>15</v>
      </c>
      <c r="E125" s="1" t="s">
        <v>67</v>
      </c>
      <c r="F125" s="2">
        <v>43198.423564814817</v>
      </c>
      <c r="H125" s="1" t="s">
        <v>59</v>
      </c>
      <c r="I125" s="1" t="s">
        <v>35</v>
      </c>
      <c r="J125" s="1" t="s">
        <v>60</v>
      </c>
      <c r="K125" s="1" t="s">
        <v>426</v>
      </c>
      <c r="L125" s="1" t="s">
        <v>427</v>
      </c>
      <c r="M125" s="1" t="s">
        <v>96</v>
      </c>
      <c r="N125" s="1" t="s">
        <v>64</v>
      </c>
      <c r="O125" s="1" t="s">
        <v>30</v>
      </c>
      <c r="P125" s="1">
        <v>1</v>
      </c>
    </row>
    <row r="126" spans="1:16" s="1" customFormat="1" x14ac:dyDescent="0.15">
      <c r="A126" s="1">
        <v>1</v>
      </c>
      <c r="B126" s="1" t="s">
        <v>91</v>
      </c>
      <c r="C126" s="1" t="s">
        <v>14</v>
      </c>
      <c r="D126" s="1" t="s">
        <v>15</v>
      </c>
      <c r="E126" s="1" t="s">
        <v>33</v>
      </c>
      <c r="F126" s="2">
        <v>42968.565520833334</v>
      </c>
      <c r="H126" s="1" t="s">
        <v>59</v>
      </c>
      <c r="I126" s="1" t="s">
        <v>35</v>
      </c>
      <c r="J126" s="1" t="s">
        <v>25</v>
      </c>
      <c r="K126" s="1" t="s">
        <v>428</v>
      </c>
      <c r="L126" s="1" t="s">
        <v>429</v>
      </c>
      <c r="M126" s="1" t="s">
        <v>28</v>
      </c>
      <c r="N126" s="1" t="s">
        <v>56</v>
      </c>
      <c r="O126" s="1" t="s">
        <v>198</v>
      </c>
      <c r="P126" s="1">
        <v>1</v>
      </c>
    </row>
    <row r="127" spans="1:16" s="1" customFormat="1" x14ac:dyDescent="0.15">
      <c r="A127" s="1">
        <v>1</v>
      </c>
      <c r="B127" s="1" t="s">
        <v>91</v>
      </c>
      <c r="C127" s="1" t="s">
        <v>22</v>
      </c>
      <c r="D127" s="1" t="s">
        <v>15</v>
      </c>
      <c r="E127" s="1" t="s">
        <v>131</v>
      </c>
      <c r="F127" s="2">
        <v>43198.418807870374</v>
      </c>
      <c r="H127" s="1" t="s">
        <v>17</v>
      </c>
      <c r="I127" s="1" t="s">
        <v>35</v>
      </c>
      <c r="J127" s="1" t="s">
        <v>42</v>
      </c>
      <c r="K127" s="1" t="s">
        <v>430</v>
      </c>
      <c r="L127" s="1" t="s">
        <v>431</v>
      </c>
      <c r="M127" s="1" t="s">
        <v>28</v>
      </c>
      <c r="N127" s="1" t="s">
        <v>82</v>
      </c>
      <c r="O127" s="1" t="s">
        <v>186</v>
      </c>
      <c r="P127" s="1">
        <v>1</v>
      </c>
    </row>
    <row r="128" spans="1:16" s="1" customFormat="1" x14ac:dyDescent="0.15">
      <c r="A128" s="1">
        <v>1</v>
      </c>
      <c r="B128" s="1" t="s">
        <v>194</v>
      </c>
      <c r="C128" s="1" t="s">
        <v>14</v>
      </c>
      <c r="D128" s="1" t="s">
        <v>15</v>
      </c>
      <c r="E128" s="1" t="s">
        <v>58</v>
      </c>
      <c r="F128" s="2">
        <v>43197.587025462963</v>
      </c>
      <c r="H128" s="1" t="s">
        <v>41</v>
      </c>
      <c r="I128" s="1" t="s">
        <v>35</v>
      </c>
      <c r="J128" s="1" t="s">
        <v>25</v>
      </c>
      <c r="K128" s="1" t="s">
        <v>432</v>
      </c>
      <c r="L128" s="1" t="s">
        <v>433</v>
      </c>
      <c r="M128" s="1" t="s">
        <v>38</v>
      </c>
      <c r="N128" s="1" t="s">
        <v>29</v>
      </c>
      <c r="O128" s="1" t="s">
        <v>30</v>
      </c>
      <c r="P128" s="1">
        <v>1</v>
      </c>
    </row>
    <row r="129" spans="1:16" s="1" customFormat="1" x14ac:dyDescent="0.15">
      <c r="A129" s="1">
        <v>1</v>
      </c>
      <c r="B129" s="1" t="s">
        <v>204</v>
      </c>
      <c r="C129" s="1" t="s">
        <v>22</v>
      </c>
      <c r="D129" s="1" t="s">
        <v>15</v>
      </c>
      <c r="E129" s="1" t="s">
        <v>267</v>
      </c>
      <c r="F129" s="2">
        <v>43198.417986111112</v>
      </c>
      <c r="H129" s="1" t="s">
        <v>17</v>
      </c>
      <c r="I129" s="1" t="s">
        <v>35</v>
      </c>
      <c r="J129" s="1" t="s">
        <v>25</v>
      </c>
      <c r="K129" s="1" t="s">
        <v>434</v>
      </c>
      <c r="L129" s="1" t="s">
        <v>280</v>
      </c>
      <c r="M129" s="1" t="s">
        <v>28</v>
      </c>
      <c r="N129" s="1" t="s">
        <v>29</v>
      </c>
      <c r="O129" s="1" t="s">
        <v>252</v>
      </c>
      <c r="P129" s="1">
        <v>1</v>
      </c>
    </row>
    <row r="130" spans="1:16" s="1" customFormat="1" x14ac:dyDescent="0.15">
      <c r="A130" s="1">
        <v>1</v>
      </c>
      <c r="B130" s="1" t="s">
        <v>435</v>
      </c>
      <c r="C130" s="1" t="s">
        <v>22</v>
      </c>
      <c r="D130" s="1" t="s">
        <v>15</v>
      </c>
      <c r="E130" s="1" t="s">
        <v>263</v>
      </c>
      <c r="F130" s="2">
        <v>43193.415069444447</v>
      </c>
      <c r="H130" s="1" t="s">
        <v>17</v>
      </c>
      <c r="I130" s="1" t="s">
        <v>18</v>
      </c>
      <c r="J130" s="1" t="s">
        <v>25</v>
      </c>
      <c r="K130" s="1" t="s">
        <v>436</v>
      </c>
      <c r="L130" s="1" t="s">
        <v>437</v>
      </c>
      <c r="M130" s="1" t="s">
        <v>28</v>
      </c>
      <c r="N130" s="1" t="s">
        <v>29</v>
      </c>
      <c r="O130" s="1" t="s">
        <v>186</v>
      </c>
      <c r="P130" s="1">
        <v>1</v>
      </c>
    </row>
    <row r="131" spans="1:16" s="1" customFormat="1" x14ac:dyDescent="0.15">
      <c r="A131" s="1">
        <v>1</v>
      </c>
      <c r="B131" s="1" t="s">
        <v>127</v>
      </c>
      <c r="C131" s="1" t="s">
        <v>22</v>
      </c>
      <c r="D131" s="1" t="s">
        <v>15</v>
      </c>
      <c r="E131" s="1" t="s">
        <v>16</v>
      </c>
      <c r="F131" s="2">
        <v>43194.632615740738</v>
      </c>
      <c r="H131" s="1" t="s">
        <v>59</v>
      </c>
      <c r="I131" s="1" t="s">
        <v>18</v>
      </c>
      <c r="J131" s="1" t="s">
        <v>25</v>
      </c>
      <c r="K131" s="1" t="s">
        <v>438</v>
      </c>
      <c r="L131" s="1" t="s">
        <v>439</v>
      </c>
      <c r="M131" s="1" t="s">
        <v>28</v>
      </c>
      <c r="N131" s="1" t="s">
        <v>29</v>
      </c>
      <c r="O131" s="1" t="s">
        <v>30</v>
      </c>
      <c r="P131" s="1">
        <v>1</v>
      </c>
    </row>
    <row r="132" spans="1:16" s="1" customFormat="1" x14ac:dyDescent="0.15">
      <c r="A132" s="1">
        <v>1</v>
      </c>
      <c r="B132" s="1" t="s">
        <v>182</v>
      </c>
      <c r="C132" s="1" t="s">
        <v>22</v>
      </c>
      <c r="D132" s="1" t="s">
        <v>15</v>
      </c>
      <c r="E132" s="1" t="s">
        <v>33</v>
      </c>
      <c r="F132" s="2">
        <v>43198.421898148146</v>
      </c>
      <c r="H132" s="1" t="s">
        <v>41</v>
      </c>
      <c r="I132" s="1" t="s">
        <v>35</v>
      </c>
      <c r="J132" s="1" t="s">
        <v>25</v>
      </c>
      <c r="K132" s="1" t="s">
        <v>440</v>
      </c>
      <c r="L132" s="1" t="s">
        <v>441</v>
      </c>
      <c r="M132" s="1" t="s">
        <v>28</v>
      </c>
      <c r="N132" s="1" t="s">
        <v>29</v>
      </c>
      <c r="O132" s="1" t="s">
        <v>186</v>
      </c>
      <c r="P132" s="1">
        <v>1</v>
      </c>
    </row>
    <row r="133" spans="1:16" s="1" customFormat="1" x14ac:dyDescent="0.15">
      <c r="A133" s="1">
        <v>1</v>
      </c>
      <c r="B133" s="1" t="s">
        <v>442</v>
      </c>
      <c r="C133" s="1" t="s">
        <v>14</v>
      </c>
      <c r="D133" s="1" t="s">
        <v>15</v>
      </c>
      <c r="E133" s="1" t="s">
        <v>386</v>
      </c>
      <c r="F133" s="2">
        <v>43198.453194444446</v>
      </c>
      <c r="H133" s="1" t="s">
        <v>124</v>
      </c>
      <c r="I133" s="1" t="s">
        <v>18</v>
      </c>
      <c r="J133" s="1" t="s">
        <v>25</v>
      </c>
      <c r="K133" s="1" t="s">
        <v>443</v>
      </c>
      <c r="L133" s="1" t="s">
        <v>444</v>
      </c>
      <c r="M133" s="1" t="s">
        <v>28</v>
      </c>
      <c r="N133" s="1" t="s">
        <v>29</v>
      </c>
      <c r="O133" s="1" t="s">
        <v>30</v>
      </c>
      <c r="P133" s="1">
        <v>1</v>
      </c>
    </row>
    <row r="134" spans="1:16" s="1" customFormat="1" x14ac:dyDescent="0.15">
      <c r="A134" s="1">
        <v>1</v>
      </c>
      <c r="B134" s="1" t="s">
        <v>127</v>
      </c>
      <c r="C134" s="1" t="s">
        <v>14</v>
      </c>
      <c r="D134" s="1" t="s">
        <v>15</v>
      </c>
      <c r="E134" s="1" t="s">
        <v>168</v>
      </c>
      <c r="F134" s="2">
        <v>43188.419386574074</v>
      </c>
      <c r="H134" s="1" t="s">
        <v>59</v>
      </c>
      <c r="I134" s="1" t="s">
        <v>18</v>
      </c>
      <c r="J134" s="1" t="s">
        <v>25</v>
      </c>
      <c r="K134" s="1" t="s">
        <v>445</v>
      </c>
      <c r="L134" s="1" t="s">
        <v>446</v>
      </c>
      <c r="M134" s="1" t="s">
        <v>63</v>
      </c>
      <c r="N134" s="1" t="s">
        <v>29</v>
      </c>
      <c r="O134" s="1" t="s">
        <v>45</v>
      </c>
      <c r="P134" s="1">
        <v>1</v>
      </c>
    </row>
    <row r="135" spans="1:16" s="1" customFormat="1" x14ac:dyDescent="0.15">
      <c r="A135" s="1">
        <v>1</v>
      </c>
      <c r="B135" s="1" t="s">
        <v>447</v>
      </c>
      <c r="C135" s="1" t="s">
        <v>22</v>
      </c>
      <c r="D135" s="1" t="s">
        <v>15</v>
      </c>
      <c r="E135" s="1" t="s">
        <v>448</v>
      </c>
      <c r="F135" s="2">
        <v>43194.621134259258</v>
      </c>
      <c r="H135" s="1" t="s">
        <v>243</v>
      </c>
      <c r="I135" s="1" t="s">
        <v>18</v>
      </c>
      <c r="J135" s="1" t="s">
        <v>25</v>
      </c>
      <c r="K135" s="1" t="s">
        <v>449</v>
      </c>
      <c r="L135" s="1" t="s">
        <v>450</v>
      </c>
      <c r="M135" s="1" t="s">
        <v>96</v>
      </c>
      <c r="N135" s="1" t="s">
        <v>29</v>
      </c>
      <c r="O135" s="1" t="s">
        <v>30</v>
      </c>
      <c r="P135" s="1">
        <v>1</v>
      </c>
    </row>
    <row r="136" spans="1:16" s="1" customFormat="1" x14ac:dyDescent="0.15">
      <c r="A136" s="1">
        <v>1</v>
      </c>
      <c r="B136" s="1" t="s">
        <v>91</v>
      </c>
      <c r="C136" s="1" t="s">
        <v>84</v>
      </c>
      <c r="D136" s="1" t="s">
        <v>15</v>
      </c>
      <c r="E136" s="1" t="s">
        <v>451</v>
      </c>
      <c r="F136" s="2">
        <v>43198.421319444446</v>
      </c>
      <c r="H136" s="1" t="s">
        <v>41</v>
      </c>
      <c r="I136" s="1" t="s">
        <v>35</v>
      </c>
      <c r="J136" s="1" t="s">
        <v>25</v>
      </c>
      <c r="K136" s="1" t="s">
        <v>452</v>
      </c>
      <c r="L136" s="1" t="s">
        <v>453</v>
      </c>
      <c r="M136" s="1" t="s">
        <v>96</v>
      </c>
      <c r="N136" s="1" t="s">
        <v>29</v>
      </c>
      <c r="O136" s="1" t="s">
        <v>252</v>
      </c>
      <c r="P136" s="1">
        <v>1</v>
      </c>
    </row>
    <row r="137" spans="1:16" s="1" customFormat="1" x14ac:dyDescent="0.15">
      <c r="A137" s="1">
        <v>1</v>
      </c>
      <c r="B137" s="1" t="s">
        <v>91</v>
      </c>
      <c r="C137" s="1" t="s">
        <v>454</v>
      </c>
      <c r="D137" s="1" t="s">
        <v>15</v>
      </c>
      <c r="E137" s="1" t="s">
        <v>131</v>
      </c>
      <c r="F137" s="2">
        <v>43194.621134259258</v>
      </c>
      <c r="H137" s="1" t="s">
        <v>34</v>
      </c>
      <c r="I137" s="1" t="s">
        <v>35</v>
      </c>
      <c r="J137" s="1" t="s">
        <v>25</v>
      </c>
      <c r="K137" s="1" t="s">
        <v>455</v>
      </c>
      <c r="L137" s="1" t="s">
        <v>450</v>
      </c>
      <c r="M137" s="1" t="s">
        <v>96</v>
      </c>
      <c r="N137" s="1" t="s">
        <v>29</v>
      </c>
      <c r="O137" s="1" t="s">
        <v>30</v>
      </c>
      <c r="P137" s="1">
        <v>1</v>
      </c>
    </row>
    <row r="138" spans="1:16" s="1" customFormat="1" x14ac:dyDescent="0.15">
      <c r="A138" s="1">
        <v>1</v>
      </c>
      <c r="B138" s="1" t="s">
        <v>456</v>
      </c>
      <c r="C138" s="1" t="s">
        <v>22</v>
      </c>
      <c r="D138" s="1" t="s">
        <v>15</v>
      </c>
      <c r="E138" s="1" t="s">
        <v>168</v>
      </c>
      <c r="F138" s="2">
        <v>43193.624976851854</v>
      </c>
      <c r="H138" s="1" t="s">
        <v>59</v>
      </c>
      <c r="I138" s="1" t="s">
        <v>18</v>
      </c>
      <c r="J138" s="1" t="s">
        <v>25</v>
      </c>
      <c r="K138" s="1" t="s">
        <v>457</v>
      </c>
      <c r="L138" s="1" t="s">
        <v>458</v>
      </c>
      <c r="M138" s="1" t="s">
        <v>38</v>
      </c>
      <c r="N138" s="1" t="s">
        <v>56</v>
      </c>
      <c r="O138" s="1" t="s">
        <v>157</v>
      </c>
      <c r="P138" s="1">
        <v>1</v>
      </c>
    </row>
    <row r="139" spans="1:16" s="1" customFormat="1" x14ac:dyDescent="0.15">
      <c r="A139" s="1">
        <v>1</v>
      </c>
      <c r="B139" s="1" t="s">
        <v>459</v>
      </c>
      <c r="C139" s="1" t="s">
        <v>22</v>
      </c>
      <c r="D139" s="1" t="s">
        <v>15</v>
      </c>
      <c r="E139" s="1" t="s">
        <v>131</v>
      </c>
      <c r="F139" s="2">
        <v>43198.415775462963</v>
      </c>
      <c r="H139" s="1" t="s">
        <v>41</v>
      </c>
      <c r="I139" s="1" t="s">
        <v>35</v>
      </c>
      <c r="J139" s="1" t="s">
        <v>60</v>
      </c>
      <c r="K139" s="1" t="s">
        <v>460</v>
      </c>
      <c r="L139" s="1" t="s">
        <v>461</v>
      </c>
      <c r="M139" s="1" t="s">
        <v>96</v>
      </c>
      <c r="N139" s="1" t="s">
        <v>29</v>
      </c>
      <c r="O139" s="1" t="s">
        <v>252</v>
      </c>
      <c r="P139" s="1">
        <v>1</v>
      </c>
    </row>
    <row r="140" spans="1:16" s="1" customFormat="1" x14ac:dyDescent="0.15">
      <c r="A140" s="1">
        <v>1</v>
      </c>
      <c r="B140" s="1" t="s">
        <v>182</v>
      </c>
      <c r="C140" s="1" t="s">
        <v>22</v>
      </c>
      <c r="D140" s="1" t="s">
        <v>15</v>
      </c>
      <c r="E140" s="1" t="s">
        <v>462</v>
      </c>
      <c r="F140" s="2">
        <v>43198.420486111114</v>
      </c>
      <c r="H140" s="1" t="s">
        <v>34</v>
      </c>
      <c r="I140" s="1" t="s">
        <v>35</v>
      </c>
      <c r="J140" s="1" t="s">
        <v>25</v>
      </c>
      <c r="K140" s="1" t="s">
        <v>463</v>
      </c>
      <c r="L140" s="1" t="s">
        <v>464</v>
      </c>
      <c r="M140" s="1" t="s">
        <v>28</v>
      </c>
      <c r="N140" s="1" t="s">
        <v>29</v>
      </c>
      <c r="O140" s="1" t="s">
        <v>30</v>
      </c>
      <c r="P140" s="1">
        <v>1</v>
      </c>
    </row>
    <row r="141" spans="1:16" s="1" customFormat="1" x14ac:dyDescent="0.15">
      <c r="A141" s="1">
        <v>1</v>
      </c>
      <c r="B141" s="1" t="s">
        <v>57</v>
      </c>
      <c r="C141" s="1" t="s">
        <v>109</v>
      </c>
      <c r="D141" s="1" t="s">
        <v>15</v>
      </c>
      <c r="E141" s="1" t="s">
        <v>168</v>
      </c>
      <c r="F141" s="2">
        <v>43198.429560185185</v>
      </c>
      <c r="H141" s="1" t="s">
        <v>59</v>
      </c>
      <c r="I141" s="1" t="s">
        <v>35</v>
      </c>
      <c r="J141" s="1" t="s">
        <v>42</v>
      </c>
      <c r="K141" s="1" t="s">
        <v>465</v>
      </c>
      <c r="L141" s="1" t="s">
        <v>466</v>
      </c>
      <c r="M141" s="1" t="s">
        <v>96</v>
      </c>
      <c r="N141" s="1" t="s">
        <v>29</v>
      </c>
      <c r="O141" s="1" t="s">
        <v>467</v>
      </c>
      <c r="P141" s="1">
        <v>1</v>
      </c>
    </row>
    <row r="142" spans="1:16" s="1" customFormat="1" x14ac:dyDescent="0.15">
      <c r="A142" s="1">
        <v>1</v>
      </c>
      <c r="B142" s="1" t="s">
        <v>468</v>
      </c>
      <c r="C142" s="1" t="s">
        <v>22</v>
      </c>
      <c r="D142" s="1" t="s">
        <v>15</v>
      </c>
      <c r="E142" s="1" t="s">
        <v>33</v>
      </c>
      <c r="F142" s="2">
        <v>43171.347546296296</v>
      </c>
      <c r="H142" s="1" t="s">
        <v>17</v>
      </c>
      <c r="I142" s="1" t="s">
        <v>35</v>
      </c>
      <c r="J142" s="1" t="s">
        <v>25</v>
      </c>
      <c r="K142" s="1" t="s">
        <v>469</v>
      </c>
      <c r="L142" s="1" t="s">
        <v>470</v>
      </c>
      <c r="M142" s="1" t="s">
        <v>28</v>
      </c>
      <c r="N142" s="1" t="s">
        <v>29</v>
      </c>
      <c r="O142" s="1" t="s">
        <v>157</v>
      </c>
      <c r="P142" s="1">
        <v>1</v>
      </c>
    </row>
    <row r="143" spans="1:16" s="1" customFormat="1" x14ac:dyDescent="0.15">
      <c r="A143" s="1">
        <v>1</v>
      </c>
      <c r="B143" s="1" t="s">
        <v>471</v>
      </c>
      <c r="C143" s="1" t="s">
        <v>109</v>
      </c>
      <c r="D143" s="1" t="s">
        <v>15</v>
      </c>
      <c r="E143" s="1" t="s">
        <v>16</v>
      </c>
      <c r="F143" s="2">
        <v>43198.415081018517</v>
      </c>
      <c r="H143" s="1" t="s">
        <v>59</v>
      </c>
      <c r="I143" s="1" t="s">
        <v>17</v>
      </c>
      <c r="J143" s="1" t="s">
        <v>25</v>
      </c>
      <c r="K143" s="1" t="s">
        <v>472</v>
      </c>
      <c r="L143" s="1" t="s">
        <v>473</v>
      </c>
      <c r="M143" s="1" t="s">
        <v>185</v>
      </c>
      <c r="N143" s="1" t="s">
        <v>29</v>
      </c>
      <c r="O143" s="1" t="s">
        <v>30</v>
      </c>
      <c r="P143" s="1">
        <v>1</v>
      </c>
    </row>
    <row r="144" spans="1:16" s="1" customFormat="1" x14ac:dyDescent="0.15">
      <c r="A144" s="1">
        <v>1</v>
      </c>
      <c r="B144" s="1" t="s">
        <v>91</v>
      </c>
      <c r="C144" s="1" t="s">
        <v>22</v>
      </c>
      <c r="D144" s="1" t="s">
        <v>15</v>
      </c>
      <c r="E144" s="1" t="s">
        <v>67</v>
      </c>
      <c r="F144" s="2">
        <v>43193.842905092592</v>
      </c>
      <c r="H144" s="1" t="s">
        <v>17</v>
      </c>
      <c r="I144" s="1" t="s">
        <v>35</v>
      </c>
      <c r="J144" s="1" t="s">
        <v>25</v>
      </c>
      <c r="K144" s="1" t="s">
        <v>474</v>
      </c>
      <c r="L144" s="1" t="s">
        <v>475</v>
      </c>
      <c r="M144" s="1" t="s">
        <v>28</v>
      </c>
      <c r="N144" s="1" t="s">
        <v>29</v>
      </c>
      <c r="O144" s="1" t="s">
        <v>198</v>
      </c>
      <c r="P144" s="1">
        <v>1</v>
      </c>
    </row>
    <row r="145" spans="1:16" s="1" customFormat="1" x14ac:dyDescent="0.15">
      <c r="A145" s="1">
        <v>1</v>
      </c>
      <c r="B145" s="1" t="s">
        <v>91</v>
      </c>
      <c r="C145" s="1" t="s">
        <v>22</v>
      </c>
      <c r="D145" s="1" t="s">
        <v>15</v>
      </c>
      <c r="E145" s="1" t="s">
        <v>33</v>
      </c>
      <c r="F145" s="2">
        <v>43194.414664351854</v>
      </c>
      <c r="H145" s="1" t="s">
        <v>59</v>
      </c>
      <c r="I145" s="1" t="s">
        <v>35</v>
      </c>
      <c r="J145" s="1" t="s">
        <v>25</v>
      </c>
      <c r="K145" s="1" t="s">
        <v>476</v>
      </c>
      <c r="L145" s="1" t="s">
        <v>247</v>
      </c>
      <c r="M145" s="1" t="s">
        <v>28</v>
      </c>
      <c r="N145" s="1" t="s">
        <v>29</v>
      </c>
      <c r="O145" s="1" t="s">
        <v>30</v>
      </c>
      <c r="P145" s="1">
        <v>1</v>
      </c>
    </row>
    <row r="146" spans="1:16" s="1" customFormat="1" x14ac:dyDescent="0.15">
      <c r="A146" s="1">
        <v>1</v>
      </c>
      <c r="B146" s="1" t="s">
        <v>477</v>
      </c>
      <c r="C146" s="1" t="s">
        <v>22</v>
      </c>
      <c r="D146" s="1" t="s">
        <v>15</v>
      </c>
      <c r="E146" s="1" t="s">
        <v>58</v>
      </c>
      <c r="F146" s="2">
        <v>43198.417534722219</v>
      </c>
      <c r="H146" s="1" t="s">
        <v>17</v>
      </c>
      <c r="I146" s="1" t="s">
        <v>24</v>
      </c>
      <c r="J146" s="1" t="s">
        <v>25</v>
      </c>
      <c r="K146" s="1" t="s">
        <v>478</v>
      </c>
      <c r="L146" s="1" t="s">
        <v>479</v>
      </c>
      <c r="M146" s="1" t="s">
        <v>185</v>
      </c>
      <c r="N146" s="1" t="s">
        <v>29</v>
      </c>
      <c r="O146" s="1" t="s">
        <v>157</v>
      </c>
      <c r="P146" s="1">
        <v>1</v>
      </c>
    </row>
    <row r="147" spans="1:16" s="1" customFormat="1" x14ac:dyDescent="0.15">
      <c r="A147" s="1">
        <v>1</v>
      </c>
      <c r="B147" s="1" t="s">
        <v>91</v>
      </c>
      <c r="C147" s="1" t="s">
        <v>22</v>
      </c>
      <c r="D147" s="1" t="s">
        <v>15</v>
      </c>
      <c r="E147" s="1" t="s">
        <v>223</v>
      </c>
      <c r="F147" s="2">
        <v>43198.408449074072</v>
      </c>
      <c r="H147" s="1" t="s">
        <v>34</v>
      </c>
      <c r="I147" s="1" t="s">
        <v>35</v>
      </c>
      <c r="J147" s="1" t="s">
        <v>60</v>
      </c>
      <c r="K147" s="1" t="s">
        <v>480</v>
      </c>
      <c r="L147" s="1" t="s">
        <v>481</v>
      </c>
      <c r="M147" s="1" t="s">
        <v>96</v>
      </c>
      <c r="N147" s="1" t="s">
        <v>29</v>
      </c>
      <c r="O147" s="1" t="s">
        <v>252</v>
      </c>
      <c r="P147" s="1">
        <v>1</v>
      </c>
    </row>
    <row r="148" spans="1:16" s="1" customFormat="1" x14ac:dyDescent="0.15">
      <c r="A148" s="1">
        <v>1</v>
      </c>
      <c r="B148" s="1" t="s">
        <v>274</v>
      </c>
      <c r="C148" s="1" t="s">
        <v>109</v>
      </c>
      <c r="D148" s="1" t="s">
        <v>15</v>
      </c>
      <c r="E148" s="1" t="s">
        <v>263</v>
      </c>
      <c r="F148" s="2">
        <v>43198.413611111115</v>
      </c>
      <c r="H148" s="1" t="s">
        <v>59</v>
      </c>
      <c r="I148" s="1" t="s">
        <v>18</v>
      </c>
      <c r="J148" s="1" t="s">
        <v>25</v>
      </c>
      <c r="K148" s="1" t="s">
        <v>482</v>
      </c>
      <c r="L148" s="1" t="s">
        <v>483</v>
      </c>
      <c r="M148" s="1" t="s">
        <v>96</v>
      </c>
      <c r="N148" s="1" t="s">
        <v>29</v>
      </c>
      <c r="O148" s="1" t="s">
        <v>467</v>
      </c>
      <c r="P148" s="1">
        <v>1</v>
      </c>
    </row>
    <row r="149" spans="1:16" s="1" customFormat="1" x14ac:dyDescent="0.15">
      <c r="A149" s="1">
        <v>1</v>
      </c>
      <c r="B149" s="1" t="s">
        <v>484</v>
      </c>
      <c r="C149" s="1" t="s">
        <v>109</v>
      </c>
      <c r="D149" s="1" t="s">
        <v>15</v>
      </c>
      <c r="E149" s="1" t="s">
        <v>33</v>
      </c>
      <c r="F149" s="2">
        <v>43198.416956018518</v>
      </c>
      <c r="H149" s="1" t="s">
        <v>59</v>
      </c>
      <c r="I149" s="1" t="s">
        <v>18</v>
      </c>
      <c r="J149" s="1" t="s">
        <v>25</v>
      </c>
      <c r="K149" s="1" t="s">
        <v>485</v>
      </c>
      <c r="L149" s="1" t="s">
        <v>486</v>
      </c>
      <c r="M149" s="1" t="s">
        <v>63</v>
      </c>
      <c r="N149" s="1" t="s">
        <v>29</v>
      </c>
      <c r="O149" s="1" t="s">
        <v>30</v>
      </c>
      <c r="P149" s="1">
        <v>1</v>
      </c>
    </row>
    <row r="150" spans="1:16" s="1" customFormat="1" x14ac:dyDescent="0.15">
      <c r="A150" s="1">
        <v>1</v>
      </c>
      <c r="B150" s="1" t="s">
        <v>91</v>
      </c>
      <c r="C150" s="1" t="s">
        <v>22</v>
      </c>
      <c r="D150" s="1" t="s">
        <v>15</v>
      </c>
      <c r="E150" s="1" t="s">
        <v>33</v>
      </c>
      <c r="F150" s="2">
        <v>43198.402048611111</v>
      </c>
      <c r="H150" s="1" t="s">
        <v>34</v>
      </c>
      <c r="I150" s="1" t="s">
        <v>35</v>
      </c>
      <c r="J150" s="1" t="s">
        <v>60</v>
      </c>
      <c r="K150" s="1" t="s">
        <v>487</v>
      </c>
      <c r="L150" s="1" t="s">
        <v>488</v>
      </c>
      <c r="M150" s="1" t="s">
        <v>28</v>
      </c>
      <c r="N150" s="1" t="s">
        <v>316</v>
      </c>
      <c r="O150" s="1" t="s">
        <v>252</v>
      </c>
      <c r="P150" s="1">
        <v>1</v>
      </c>
    </row>
    <row r="151" spans="1:16" s="1" customFormat="1" x14ac:dyDescent="0.15">
      <c r="A151" s="1">
        <v>1</v>
      </c>
      <c r="B151" s="1" t="s">
        <v>489</v>
      </c>
      <c r="C151" s="1" t="s">
        <v>14</v>
      </c>
      <c r="D151" s="1" t="s">
        <v>15</v>
      </c>
      <c r="E151" s="1" t="s">
        <v>33</v>
      </c>
      <c r="F151" s="2">
        <v>43194.425497685188</v>
      </c>
      <c r="H151" s="1" t="s">
        <v>59</v>
      </c>
      <c r="I151" s="1" t="s">
        <v>35</v>
      </c>
      <c r="J151" s="1" t="s">
        <v>25</v>
      </c>
      <c r="K151" s="1" t="s">
        <v>490</v>
      </c>
      <c r="L151" s="1" t="s">
        <v>491</v>
      </c>
      <c r="M151" s="1" t="s">
        <v>28</v>
      </c>
      <c r="N151" s="1" t="s">
        <v>29</v>
      </c>
      <c r="O151" s="1" t="s">
        <v>252</v>
      </c>
      <c r="P151" s="1">
        <v>1</v>
      </c>
    </row>
    <row r="152" spans="1:16" s="1" customFormat="1" x14ac:dyDescent="0.15">
      <c r="A152" s="1">
        <v>1</v>
      </c>
      <c r="B152" s="1" t="s">
        <v>492</v>
      </c>
      <c r="C152" s="1" t="s">
        <v>14</v>
      </c>
      <c r="D152" s="1" t="s">
        <v>15</v>
      </c>
      <c r="E152" s="1" t="s">
        <v>67</v>
      </c>
      <c r="F152" s="1" t="s">
        <v>411</v>
      </c>
      <c r="H152" s="1" t="s">
        <v>17</v>
      </c>
      <c r="I152" s="1" t="s">
        <v>35</v>
      </c>
      <c r="J152" s="1" t="s">
        <v>25</v>
      </c>
      <c r="K152" s="1" t="s">
        <v>493</v>
      </c>
      <c r="L152" s="1" t="s">
        <v>494</v>
      </c>
      <c r="M152" s="1" t="s">
        <v>28</v>
      </c>
      <c r="N152" s="1" t="s">
        <v>29</v>
      </c>
      <c r="O152" s="1" t="s">
        <v>30</v>
      </c>
      <c r="P152" s="1">
        <v>1</v>
      </c>
    </row>
    <row r="153" spans="1:16" s="1" customFormat="1" x14ac:dyDescent="0.15">
      <c r="A153" s="1">
        <v>1</v>
      </c>
      <c r="B153" s="1" t="s">
        <v>495</v>
      </c>
      <c r="C153" s="1" t="s">
        <v>109</v>
      </c>
      <c r="D153" s="1" t="s">
        <v>15</v>
      </c>
      <c r="E153" s="1" t="s">
        <v>58</v>
      </c>
      <c r="F153" s="2">
        <v>43192.438055555554</v>
      </c>
      <c r="H153" s="1" t="s">
        <v>34</v>
      </c>
      <c r="I153" s="1" t="s">
        <v>35</v>
      </c>
      <c r="J153" s="1" t="s">
        <v>25</v>
      </c>
      <c r="K153" s="1" t="s">
        <v>496</v>
      </c>
      <c r="L153" s="1" t="s">
        <v>497</v>
      </c>
      <c r="M153" s="1" t="s">
        <v>63</v>
      </c>
      <c r="N153" s="1" t="s">
        <v>316</v>
      </c>
      <c r="O153" s="1" t="s">
        <v>30</v>
      </c>
      <c r="P153" s="1">
        <v>0</v>
      </c>
    </row>
    <row r="154" spans="1:16" s="1" customFormat="1" x14ac:dyDescent="0.15">
      <c r="A154" s="1">
        <v>1</v>
      </c>
      <c r="B154" s="1" t="s">
        <v>91</v>
      </c>
      <c r="D154" s="1" t="s">
        <v>15</v>
      </c>
      <c r="E154" s="1" t="s">
        <v>58</v>
      </c>
      <c r="F154" s="2">
        <v>43194.405543981484</v>
      </c>
      <c r="H154" s="1" t="s">
        <v>59</v>
      </c>
      <c r="I154" s="1" t="s">
        <v>35</v>
      </c>
      <c r="J154" s="1" t="s">
        <v>25</v>
      </c>
      <c r="K154" s="1" t="s">
        <v>498</v>
      </c>
      <c r="L154" s="1" t="s">
        <v>499</v>
      </c>
      <c r="M154" s="1" t="s">
        <v>28</v>
      </c>
      <c r="N154" s="1" t="s">
        <v>56</v>
      </c>
      <c r="O154" s="1" t="s">
        <v>467</v>
      </c>
      <c r="P154" s="1">
        <v>1</v>
      </c>
    </row>
    <row r="155" spans="1:16" s="1" customFormat="1" x14ac:dyDescent="0.15">
      <c r="A155" s="1">
        <v>1</v>
      </c>
      <c r="B155" s="1" t="s">
        <v>500</v>
      </c>
      <c r="C155" s="1" t="s">
        <v>22</v>
      </c>
      <c r="D155" s="1" t="s">
        <v>15</v>
      </c>
      <c r="E155" s="1" t="s">
        <v>462</v>
      </c>
      <c r="F155" s="2">
        <v>43198.422627314816</v>
      </c>
      <c r="H155" s="1" t="s">
        <v>41</v>
      </c>
      <c r="I155" s="1" t="s">
        <v>18</v>
      </c>
      <c r="J155" s="1" t="s">
        <v>25</v>
      </c>
      <c r="K155" s="1" t="s">
        <v>501</v>
      </c>
      <c r="L155" s="1" t="s">
        <v>502</v>
      </c>
      <c r="M155" s="1" t="s">
        <v>28</v>
      </c>
      <c r="N155" s="1" t="s">
        <v>29</v>
      </c>
      <c r="O155" s="1" t="s">
        <v>181</v>
      </c>
      <c r="P155" s="1">
        <v>1</v>
      </c>
    </row>
    <row r="156" spans="1:16" s="1" customFormat="1" x14ac:dyDescent="0.15">
      <c r="A156" s="1">
        <v>1</v>
      </c>
      <c r="B156" s="1" t="s">
        <v>91</v>
      </c>
      <c r="C156" s="1" t="s">
        <v>14</v>
      </c>
      <c r="D156" s="1" t="s">
        <v>15</v>
      </c>
      <c r="E156" s="1" t="s">
        <v>364</v>
      </c>
      <c r="F156" s="2">
        <v>43194.372407407405</v>
      </c>
      <c r="H156" s="1" t="s">
        <v>17</v>
      </c>
      <c r="I156" s="1" t="s">
        <v>17</v>
      </c>
      <c r="J156" s="1" t="s">
        <v>25</v>
      </c>
      <c r="K156" s="1" t="s">
        <v>503</v>
      </c>
      <c r="L156" s="1" t="s">
        <v>504</v>
      </c>
      <c r="M156" s="1" t="s">
        <v>63</v>
      </c>
      <c r="N156" s="1" t="s">
        <v>82</v>
      </c>
      <c r="O156" s="1" t="s">
        <v>252</v>
      </c>
      <c r="P156" s="1">
        <v>1</v>
      </c>
    </row>
    <row r="157" spans="1:16" s="1" customFormat="1" x14ac:dyDescent="0.15">
      <c r="A157" s="1">
        <v>1</v>
      </c>
      <c r="B157" s="1" t="s">
        <v>137</v>
      </c>
      <c r="C157" s="1" t="s">
        <v>22</v>
      </c>
      <c r="D157" s="1" t="s">
        <v>15</v>
      </c>
      <c r="E157" s="1" t="s">
        <v>67</v>
      </c>
      <c r="F157" s="2">
        <v>43194.475312499999</v>
      </c>
      <c r="H157" s="1" t="s">
        <v>59</v>
      </c>
      <c r="I157" s="1" t="s">
        <v>35</v>
      </c>
      <c r="J157" s="1" t="s">
        <v>25</v>
      </c>
      <c r="K157" s="1" t="s">
        <v>505</v>
      </c>
      <c r="L157" s="1" t="s">
        <v>506</v>
      </c>
      <c r="M157" s="1" t="s">
        <v>63</v>
      </c>
      <c r="N157" s="1" t="s">
        <v>29</v>
      </c>
      <c r="O157" s="1" t="s">
        <v>39</v>
      </c>
      <c r="P157" s="1">
        <v>1</v>
      </c>
    </row>
    <row r="158" spans="1:16" s="1" customFormat="1" x14ac:dyDescent="0.15">
      <c r="A158" s="1">
        <v>1</v>
      </c>
      <c r="B158" s="1" t="s">
        <v>91</v>
      </c>
      <c r="C158" s="1" t="s">
        <v>22</v>
      </c>
      <c r="D158" s="1" t="s">
        <v>15</v>
      </c>
      <c r="E158" s="1" t="s">
        <v>507</v>
      </c>
      <c r="F158" s="2">
        <v>43155.40053240741</v>
      </c>
      <c r="H158" s="1" t="s">
        <v>59</v>
      </c>
      <c r="I158" s="1" t="s">
        <v>24</v>
      </c>
      <c r="J158" s="1" t="s">
        <v>25</v>
      </c>
      <c r="K158" s="1" t="s">
        <v>508</v>
      </c>
      <c r="L158" s="1" t="s">
        <v>494</v>
      </c>
      <c r="M158" s="1" t="s">
        <v>28</v>
      </c>
      <c r="N158" s="1" t="s">
        <v>29</v>
      </c>
      <c r="O158" s="1" t="s">
        <v>30</v>
      </c>
      <c r="P158" s="1">
        <v>1</v>
      </c>
    </row>
    <row r="159" spans="1:16" s="1" customFormat="1" x14ac:dyDescent="0.15">
      <c r="A159" s="1">
        <v>1</v>
      </c>
      <c r="B159" s="1" t="s">
        <v>182</v>
      </c>
      <c r="C159" s="1" t="s">
        <v>22</v>
      </c>
      <c r="D159" s="1" t="s">
        <v>15</v>
      </c>
      <c r="E159" s="1" t="s">
        <v>102</v>
      </c>
      <c r="F159" s="2">
        <v>43194.371608796297</v>
      </c>
      <c r="H159" s="1" t="s">
        <v>17</v>
      </c>
      <c r="I159" s="1" t="s">
        <v>35</v>
      </c>
      <c r="J159" s="1" t="s">
        <v>509</v>
      </c>
      <c r="K159" s="1" t="s">
        <v>510</v>
      </c>
      <c r="L159" s="1" t="s">
        <v>511</v>
      </c>
      <c r="M159" s="1" t="s">
        <v>63</v>
      </c>
      <c r="N159" s="1" t="s">
        <v>82</v>
      </c>
      <c r="O159" s="1" t="s">
        <v>252</v>
      </c>
      <c r="P159" s="1">
        <v>1</v>
      </c>
    </row>
    <row r="160" spans="1:16" s="1" customFormat="1" x14ac:dyDescent="0.15">
      <c r="A160" s="1">
        <v>1</v>
      </c>
      <c r="B160" s="1" t="s">
        <v>512</v>
      </c>
      <c r="C160" s="1" t="s">
        <v>22</v>
      </c>
      <c r="D160" s="1" t="s">
        <v>15</v>
      </c>
      <c r="E160" s="1" t="s">
        <v>131</v>
      </c>
      <c r="F160" s="2">
        <v>43193.728842592594</v>
      </c>
      <c r="H160" s="1" t="s">
        <v>59</v>
      </c>
      <c r="I160" s="1" t="s">
        <v>35</v>
      </c>
      <c r="J160" s="1" t="s">
        <v>25</v>
      </c>
      <c r="K160" s="1" t="s">
        <v>513</v>
      </c>
      <c r="L160" s="1" t="s">
        <v>514</v>
      </c>
      <c r="M160" s="1" t="s">
        <v>28</v>
      </c>
      <c r="N160" s="1" t="s">
        <v>29</v>
      </c>
      <c r="O160" s="1" t="s">
        <v>198</v>
      </c>
      <c r="P160" s="1">
        <v>1</v>
      </c>
    </row>
    <row r="161" spans="1:16" s="1" customFormat="1" x14ac:dyDescent="0.15">
      <c r="A161" s="1">
        <v>1</v>
      </c>
      <c r="B161" s="1" t="s">
        <v>194</v>
      </c>
      <c r="C161" s="1" t="s">
        <v>22</v>
      </c>
      <c r="D161" s="1" t="s">
        <v>15</v>
      </c>
      <c r="E161" s="1" t="s">
        <v>195</v>
      </c>
      <c r="F161" s="2">
        <v>43155.400347222225</v>
      </c>
      <c r="H161" s="1" t="s">
        <v>34</v>
      </c>
      <c r="I161" s="1" t="s">
        <v>35</v>
      </c>
      <c r="J161" s="1" t="s">
        <v>25</v>
      </c>
      <c r="K161" s="1" t="s">
        <v>515</v>
      </c>
      <c r="L161" s="1" t="s">
        <v>494</v>
      </c>
      <c r="M161" s="1" t="s">
        <v>28</v>
      </c>
      <c r="N161" s="1" t="s">
        <v>29</v>
      </c>
      <c r="O161" s="1" t="s">
        <v>30</v>
      </c>
      <c r="P161" s="1">
        <v>1</v>
      </c>
    </row>
    <row r="162" spans="1:16" s="1" customFormat="1" x14ac:dyDescent="0.15">
      <c r="A162" s="1">
        <v>1</v>
      </c>
      <c r="B162" s="1" t="s">
        <v>91</v>
      </c>
      <c r="C162" s="1" t="s">
        <v>22</v>
      </c>
      <c r="D162" s="1" t="s">
        <v>15</v>
      </c>
      <c r="E162" s="1" t="s">
        <v>516</v>
      </c>
      <c r="F162" s="2">
        <v>43194.372743055559</v>
      </c>
      <c r="H162" s="1" t="s">
        <v>17</v>
      </c>
      <c r="I162" s="1" t="s">
        <v>35</v>
      </c>
      <c r="J162" s="1" t="s">
        <v>42</v>
      </c>
      <c r="K162" s="1" t="s">
        <v>517</v>
      </c>
      <c r="L162" s="1" t="s">
        <v>518</v>
      </c>
      <c r="M162" s="1" t="s">
        <v>63</v>
      </c>
      <c r="N162" s="1" t="s">
        <v>82</v>
      </c>
      <c r="O162" s="1" t="s">
        <v>252</v>
      </c>
      <c r="P162" s="1">
        <v>1</v>
      </c>
    </row>
    <row r="163" spans="1:16" s="1" customFormat="1" x14ac:dyDescent="0.15">
      <c r="A163" s="1">
        <v>1</v>
      </c>
      <c r="B163" s="1" t="s">
        <v>91</v>
      </c>
      <c r="C163" s="1" t="s">
        <v>22</v>
      </c>
      <c r="D163" s="1" t="s">
        <v>15</v>
      </c>
      <c r="E163" s="1" t="s">
        <v>131</v>
      </c>
      <c r="F163" s="2">
        <v>43182.404143518521</v>
      </c>
      <c r="H163" s="1" t="s">
        <v>59</v>
      </c>
      <c r="I163" s="1" t="s">
        <v>35</v>
      </c>
      <c r="J163" s="1" t="s">
        <v>25</v>
      </c>
      <c r="K163" s="1" t="s">
        <v>519</v>
      </c>
      <c r="L163" s="1" t="s">
        <v>520</v>
      </c>
      <c r="M163" s="1" t="s">
        <v>28</v>
      </c>
      <c r="N163" s="1" t="s">
        <v>29</v>
      </c>
      <c r="O163" s="1" t="s">
        <v>198</v>
      </c>
      <c r="P163" s="1">
        <v>1</v>
      </c>
    </row>
    <row r="164" spans="1:16" s="1" customFormat="1" x14ac:dyDescent="0.15">
      <c r="A164" s="1">
        <v>1</v>
      </c>
      <c r="B164" s="1" t="s">
        <v>521</v>
      </c>
      <c r="C164" s="1" t="s">
        <v>22</v>
      </c>
      <c r="D164" s="1" t="s">
        <v>15</v>
      </c>
      <c r="E164" s="1" t="s">
        <v>364</v>
      </c>
      <c r="F164" s="2">
        <v>43198.406701388885</v>
      </c>
      <c r="H164" s="1" t="s">
        <v>59</v>
      </c>
      <c r="I164" s="1" t="s">
        <v>35</v>
      </c>
      <c r="J164" s="1" t="s">
        <v>25</v>
      </c>
      <c r="K164" s="1" t="s">
        <v>522</v>
      </c>
      <c r="L164" s="1" t="s">
        <v>523</v>
      </c>
      <c r="M164" s="1" t="s">
        <v>96</v>
      </c>
      <c r="N164" s="1" t="s">
        <v>29</v>
      </c>
      <c r="O164" s="1" t="s">
        <v>186</v>
      </c>
      <c r="P164" s="1">
        <v>1</v>
      </c>
    </row>
    <row r="165" spans="1:16" s="1" customFormat="1" x14ac:dyDescent="0.15">
      <c r="A165" s="1">
        <v>1</v>
      </c>
      <c r="B165" s="1" t="s">
        <v>91</v>
      </c>
      <c r="C165" s="1" t="s">
        <v>22</v>
      </c>
      <c r="D165" s="1" t="s">
        <v>15</v>
      </c>
      <c r="E165" s="1" t="s">
        <v>212</v>
      </c>
      <c r="F165" s="2">
        <v>43198.397106481483</v>
      </c>
      <c r="H165" s="1" t="s">
        <v>34</v>
      </c>
      <c r="I165" s="1" t="s">
        <v>35</v>
      </c>
      <c r="J165" s="1" t="s">
        <v>25</v>
      </c>
      <c r="K165" s="1" t="s">
        <v>524</v>
      </c>
      <c r="L165" s="1" t="s">
        <v>525</v>
      </c>
      <c r="M165" s="1" t="s">
        <v>63</v>
      </c>
      <c r="N165" s="1" t="s">
        <v>29</v>
      </c>
      <c r="O165" s="1" t="s">
        <v>39</v>
      </c>
      <c r="P165" s="1">
        <v>1</v>
      </c>
    </row>
    <row r="166" spans="1:16" s="1" customFormat="1" x14ac:dyDescent="0.15">
      <c r="A166" s="1">
        <v>1</v>
      </c>
      <c r="B166" s="1" t="s">
        <v>137</v>
      </c>
      <c r="C166" s="1" t="s">
        <v>22</v>
      </c>
      <c r="D166" s="1" t="s">
        <v>15</v>
      </c>
      <c r="E166" s="1" t="s">
        <v>223</v>
      </c>
      <c r="F166" s="2">
        <v>43193.728842592594</v>
      </c>
      <c r="H166" s="1" t="s">
        <v>34</v>
      </c>
      <c r="I166" s="1" t="s">
        <v>35</v>
      </c>
      <c r="J166" s="1" t="s">
        <v>25</v>
      </c>
      <c r="K166" s="1" t="s">
        <v>526</v>
      </c>
      <c r="L166" s="1" t="s">
        <v>514</v>
      </c>
      <c r="M166" s="1" t="s">
        <v>28</v>
      </c>
      <c r="N166" s="1" t="s">
        <v>29</v>
      </c>
      <c r="O166" s="1" t="s">
        <v>198</v>
      </c>
      <c r="P166" s="1">
        <v>1</v>
      </c>
    </row>
    <row r="167" spans="1:16" s="1" customFormat="1" x14ac:dyDescent="0.15">
      <c r="A167" s="1">
        <v>1</v>
      </c>
      <c r="B167" s="1" t="s">
        <v>127</v>
      </c>
      <c r="C167" s="1" t="s">
        <v>14</v>
      </c>
      <c r="D167" s="1" t="s">
        <v>15</v>
      </c>
      <c r="E167" s="1" t="s">
        <v>263</v>
      </c>
      <c r="F167" s="2">
        <v>43194.621134259258</v>
      </c>
      <c r="H167" s="1" t="s">
        <v>59</v>
      </c>
      <c r="I167" s="1" t="s">
        <v>35</v>
      </c>
      <c r="J167" s="1" t="s">
        <v>25</v>
      </c>
      <c r="K167" s="1" t="s">
        <v>527</v>
      </c>
      <c r="L167" s="1" t="s">
        <v>450</v>
      </c>
      <c r="M167" s="1" t="s">
        <v>96</v>
      </c>
      <c r="N167" s="1" t="s">
        <v>29</v>
      </c>
      <c r="O167" s="1" t="s">
        <v>30</v>
      </c>
      <c r="P167" s="1">
        <v>1</v>
      </c>
    </row>
    <row r="168" spans="1:16" s="1" customFormat="1" x14ac:dyDescent="0.15">
      <c r="A168" s="1">
        <v>1</v>
      </c>
      <c r="B168" s="1" t="s">
        <v>528</v>
      </c>
      <c r="C168" s="1" t="s">
        <v>22</v>
      </c>
      <c r="D168" s="1" t="s">
        <v>15</v>
      </c>
      <c r="E168" s="1" t="s">
        <v>67</v>
      </c>
      <c r="F168" s="2">
        <v>43198.396874999999</v>
      </c>
      <c r="H168" s="1" t="s">
        <v>59</v>
      </c>
      <c r="I168" s="1" t="s">
        <v>35</v>
      </c>
      <c r="J168" s="1" t="s">
        <v>25</v>
      </c>
      <c r="K168" s="1" t="s">
        <v>529</v>
      </c>
      <c r="L168" s="1" t="s">
        <v>530</v>
      </c>
      <c r="M168" s="1" t="s">
        <v>28</v>
      </c>
      <c r="N168" s="1" t="s">
        <v>115</v>
      </c>
      <c r="O168" s="1" t="s">
        <v>531</v>
      </c>
      <c r="P168" s="1">
        <v>1</v>
      </c>
    </row>
    <row r="169" spans="1:16" s="1" customFormat="1" x14ac:dyDescent="0.15">
      <c r="A169" s="1">
        <v>1</v>
      </c>
      <c r="B169" s="1" t="s">
        <v>532</v>
      </c>
      <c r="C169" s="1" t="s">
        <v>22</v>
      </c>
      <c r="D169" s="1" t="s">
        <v>15</v>
      </c>
      <c r="E169" s="1" t="s">
        <v>533</v>
      </c>
      <c r="F169" s="2">
        <v>43189.404398148145</v>
      </c>
      <c r="H169" s="1" t="s">
        <v>59</v>
      </c>
      <c r="I169" s="1" t="s">
        <v>35</v>
      </c>
      <c r="J169" s="1" t="s">
        <v>25</v>
      </c>
      <c r="K169" s="1" t="s">
        <v>534</v>
      </c>
      <c r="L169" s="1" t="s">
        <v>535</v>
      </c>
      <c r="M169" s="1" t="s">
        <v>38</v>
      </c>
      <c r="N169" s="1" t="s">
        <v>283</v>
      </c>
      <c r="O169" s="1" t="s">
        <v>157</v>
      </c>
      <c r="P169" s="1">
        <v>1</v>
      </c>
    </row>
    <row r="170" spans="1:16" s="1" customFormat="1" x14ac:dyDescent="0.15">
      <c r="A170" s="1">
        <v>1</v>
      </c>
      <c r="B170" s="1" t="s">
        <v>182</v>
      </c>
      <c r="C170" s="1" t="s">
        <v>52</v>
      </c>
      <c r="D170" s="1" t="s">
        <v>15</v>
      </c>
      <c r="E170" s="1" t="s">
        <v>537</v>
      </c>
      <c r="F170" s="2">
        <v>43194.451782407406</v>
      </c>
      <c r="H170" s="1" t="s">
        <v>59</v>
      </c>
      <c r="I170" s="1" t="s">
        <v>18</v>
      </c>
      <c r="J170" s="1" t="s">
        <v>25</v>
      </c>
      <c r="K170" s="1" t="s">
        <v>538</v>
      </c>
      <c r="L170" s="1" t="s">
        <v>539</v>
      </c>
      <c r="M170" s="1" t="s">
        <v>28</v>
      </c>
      <c r="N170" s="1" t="s">
        <v>29</v>
      </c>
      <c r="O170" s="1" t="s">
        <v>30</v>
      </c>
      <c r="P170" s="1">
        <v>1</v>
      </c>
    </row>
    <row r="171" spans="1:16" s="1" customFormat="1" x14ac:dyDescent="0.15">
      <c r="A171" s="1">
        <v>1</v>
      </c>
      <c r="B171" s="1" t="s">
        <v>91</v>
      </c>
      <c r="C171" s="1" t="s">
        <v>22</v>
      </c>
      <c r="D171" s="1" t="s">
        <v>15</v>
      </c>
      <c r="E171" s="1" t="s">
        <v>33</v>
      </c>
      <c r="F171" s="2">
        <v>43198.393761574072</v>
      </c>
      <c r="H171" s="1" t="s">
        <v>34</v>
      </c>
      <c r="I171" s="1" t="s">
        <v>18</v>
      </c>
      <c r="J171" s="1" t="s">
        <v>25</v>
      </c>
      <c r="K171" s="1" t="s">
        <v>540</v>
      </c>
      <c r="L171" s="1" t="s">
        <v>541</v>
      </c>
      <c r="M171" s="1" t="s">
        <v>28</v>
      </c>
      <c r="N171" s="1" t="s">
        <v>29</v>
      </c>
      <c r="O171" s="1" t="s">
        <v>542</v>
      </c>
      <c r="P171" s="1">
        <v>1</v>
      </c>
    </row>
    <row r="172" spans="1:16" s="1" customFormat="1" x14ac:dyDescent="0.15">
      <c r="A172" s="1">
        <v>1</v>
      </c>
      <c r="B172" s="1" t="s">
        <v>543</v>
      </c>
      <c r="C172" s="1" t="s">
        <v>370</v>
      </c>
      <c r="D172" s="1" t="s">
        <v>15</v>
      </c>
      <c r="E172" s="1" t="s">
        <v>58</v>
      </c>
      <c r="F172" s="2">
        <v>43198.405543981484</v>
      </c>
      <c r="H172" s="1" t="s">
        <v>17</v>
      </c>
      <c r="I172" s="1" t="s">
        <v>35</v>
      </c>
      <c r="J172" s="1" t="s">
        <v>60</v>
      </c>
      <c r="K172" s="1" t="s">
        <v>544</v>
      </c>
      <c r="L172" s="1" t="s">
        <v>545</v>
      </c>
      <c r="M172" s="1" t="s">
        <v>96</v>
      </c>
      <c r="N172" s="1" t="s">
        <v>29</v>
      </c>
      <c r="O172" s="1" t="s">
        <v>546</v>
      </c>
      <c r="P172" s="1">
        <v>1</v>
      </c>
    </row>
    <row r="173" spans="1:16" s="1" customFormat="1" x14ac:dyDescent="0.15">
      <c r="A173" s="1">
        <v>1</v>
      </c>
      <c r="B173" s="1" t="s">
        <v>182</v>
      </c>
      <c r="C173" s="1" t="s">
        <v>14</v>
      </c>
      <c r="D173" s="1" t="s">
        <v>15</v>
      </c>
      <c r="E173" s="1" t="s">
        <v>16</v>
      </c>
      <c r="F173" s="2">
        <v>43194.657592592594</v>
      </c>
      <c r="H173" s="1" t="s">
        <v>59</v>
      </c>
      <c r="I173" s="1" t="s">
        <v>18</v>
      </c>
      <c r="J173" s="1" t="s">
        <v>25</v>
      </c>
      <c r="K173" s="1" t="s">
        <v>547</v>
      </c>
      <c r="L173" s="1" t="s">
        <v>548</v>
      </c>
      <c r="M173" s="1" t="s">
        <v>96</v>
      </c>
      <c r="N173" s="1" t="s">
        <v>29</v>
      </c>
      <c r="O173" s="1" t="s">
        <v>134</v>
      </c>
      <c r="P173" s="1">
        <v>1</v>
      </c>
    </row>
    <row r="174" spans="1:16" s="1" customFormat="1" x14ac:dyDescent="0.15">
      <c r="A174" s="1">
        <v>1</v>
      </c>
      <c r="B174" s="1" t="s">
        <v>549</v>
      </c>
      <c r="C174" s="1" t="s">
        <v>22</v>
      </c>
      <c r="D174" s="1" t="s">
        <v>15</v>
      </c>
      <c r="E174" s="1" t="s">
        <v>161</v>
      </c>
      <c r="F174" s="2">
        <v>43194.392835648148</v>
      </c>
      <c r="H174" s="1" t="s">
        <v>34</v>
      </c>
      <c r="I174" s="1" t="s">
        <v>35</v>
      </c>
      <c r="J174" s="1" t="s">
        <v>25</v>
      </c>
      <c r="K174" s="1" t="s">
        <v>550</v>
      </c>
      <c r="L174" s="1" t="s">
        <v>551</v>
      </c>
      <c r="M174" s="1" t="s">
        <v>38</v>
      </c>
      <c r="N174" s="1" t="s">
        <v>82</v>
      </c>
      <c r="O174" s="1" t="s">
        <v>30</v>
      </c>
      <c r="P174" s="1">
        <v>1</v>
      </c>
    </row>
    <row r="175" spans="1:16" s="1" customFormat="1" x14ac:dyDescent="0.15">
      <c r="A175" s="1">
        <v>1</v>
      </c>
      <c r="B175" s="1" t="s">
        <v>553</v>
      </c>
      <c r="C175" s="1" t="s">
        <v>370</v>
      </c>
      <c r="D175" s="1" t="s">
        <v>15</v>
      </c>
      <c r="E175" s="1" t="s">
        <v>516</v>
      </c>
      <c r="F175" s="2">
        <v>43198.410127314812</v>
      </c>
      <c r="H175" s="1" t="s">
        <v>59</v>
      </c>
      <c r="I175" s="1" t="s">
        <v>35</v>
      </c>
      <c r="J175" s="1" t="s">
        <v>25</v>
      </c>
      <c r="K175" s="1" t="s">
        <v>554</v>
      </c>
      <c r="L175" s="1" t="s">
        <v>555</v>
      </c>
      <c r="M175" s="1" t="s">
        <v>96</v>
      </c>
      <c r="N175" s="1" t="s">
        <v>29</v>
      </c>
      <c r="O175" s="1" t="s">
        <v>198</v>
      </c>
      <c r="P175" s="1">
        <v>1</v>
      </c>
    </row>
    <row r="176" spans="1:16" s="1" customFormat="1" x14ac:dyDescent="0.15">
      <c r="A176" s="1">
        <v>1</v>
      </c>
      <c r="B176" s="1" t="s">
        <v>91</v>
      </c>
      <c r="D176" s="1" t="s">
        <v>15</v>
      </c>
      <c r="E176" s="1" t="s">
        <v>556</v>
      </c>
      <c r="F176" s="2">
        <v>43198.419189814813</v>
      </c>
      <c r="H176" s="1" t="s">
        <v>41</v>
      </c>
      <c r="I176" s="1" t="s">
        <v>35</v>
      </c>
      <c r="J176" s="1" t="s">
        <v>25</v>
      </c>
      <c r="K176" s="1" t="s">
        <v>557</v>
      </c>
      <c r="L176" s="1" t="s">
        <v>558</v>
      </c>
      <c r="M176" s="1" t="s">
        <v>28</v>
      </c>
      <c r="N176" s="1" t="s">
        <v>29</v>
      </c>
      <c r="O176" s="1" t="s">
        <v>30</v>
      </c>
      <c r="P176" s="1">
        <v>1</v>
      </c>
    </row>
    <row r="177" spans="1:16" s="1" customFormat="1" x14ac:dyDescent="0.15">
      <c r="A177" s="1">
        <v>1</v>
      </c>
      <c r="B177" s="1" t="s">
        <v>559</v>
      </c>
      <c r="C177" s="1" t="s">
        <v>14</v>
      </c>
      <c r="D177" s="1" t="s">
        <v>15</v>
      </c>
      <c r="E177" s="1" t="s">
        <v>560</v>
      </c>
      <c r="F177" s="2">
        <v>43194.592951388891</v>
      </c>
      <c r="H177" s="1" t="s">
        <v>17</v>
      </c>
      <c r="I177" s="1" t="s">
        <v>17</v>
      </c>
      <c r="J177" s="1" t="s">
        <v>25</v>
      </c>
      <c r="K177" s="1" t="s">
        <v>561</v>
      </c>
      <c r="L177" s="1" t="s">
        <v>562</v>
      </c>
      <c r="M177" s="1" t="s">
        <v>393</v>
      </c>
      <c r="N177" s="1" t="s">
        <v>56</v>
      </c>
      <c r="O177" s="1" t="s">
        <v>30</v>
      </c>
      <c r="P177" s="1">
        <v>1</v>
      </c>
    </row>
    <row r="178" spans="1:16" s="1" customFormat="1" x14ac:dyDescent="0.15">
      <c r="A178" s="1">
        <v>1</v>
      </c>
      <c r="B178" s="1" t="s">
        <v>91</v>
      </c>
      <c r="C178" s="1" t="s">
        <v>22</v>
      </c>
      <c r="D178" s="1" t="s">
        <v>15</v>
      </c>
      <c r="E178" s="1" t="s">
        <v>215</v>
      </c>
      <c r="F178" s="2">
        <v>43198.408530092594</v>
      </c>
      <c r="H178" s="1" t="s">
        <v>17</v>
      </c>
      <c r="I178" s="1" t="s">
        <v>24</v>
      </c>
      <c r="J178" s="1" t="s">
        <v>106</v>
      </c>
      <c r="K178" s="1" t="s">
        <v>563</v>
      </c>
      <c r="L178" s="1" t="s">
        <v>564</v>
      </c>
      <c r="M178" s="1" t="s">
        <v>96</v>
      </c>
      <c r="N178" s="1" t="s">
        <v>82</v>
      </c>
      <c r="O178" s="1" t="s">
        <v>97</v>
      </c>
      <c r="P178" s="1">
        <v>1</v>
      </c>
    </row>
    <row r="179" spans="1:16" s="1" customFormat="1" x14ac:dyDescent="0.15">
      <c r="A179" s="1">
        <v>1</v>
      </c>
      <c r="B179" s="1" t="s">
        <v>565</v>
      </c>
      <c r="C179" s="1" t="s">
        <v>32</v>
      </c>
      <c r="D179" s="1" t="s">
        <v>15</v>
      </c>
      <c r="E179" s="1" t="s">
        <v>168</v>
      </c>
      <c r="F179" s="1" t="s">
        <v>411</v>
      </c>
      <c r="H179" s="1" t="s">
        <v>17</v>
      </c>
      <c r="I179" s="1" t="s">
        <v>17</v>
      </c>
      <c r="J179" s="1" t="s">
        <v>25</v>
      </c>
      <c r="K179" s="1" t="s">
        <v>566</v>
      </c>
      <c r="L179" s="1" t="s">
        <v>567</v>
      </c>
      <c r="M179" s="1" t="s">
        <v>38</v>
      </c>
      <c r="N179" s="1" t="s">
        <v>316</v>
      </c>
      <c r="O179" s="1" t="s">
        <v>568</v>
      </c>
      <c r="P179" s="1">
        <v>1</v>
      </c>
    </row>
    <row r="180" spans="1:16" s="1" customFormat="1" x14ac:dyDescent="0.15">
      <c r="A180" s="1">
        <v>1</v>
      </c>
      <c r="B180" s="1" t="s">
        <v>127</v>
      </c>
      <c r="C180" s="1" t="s">
        <v>22</v>
      </c>
      <c r="D180" s="1" t="s">
        <v>15</v>
      </c>
      <c r="E180" s="1" t="s">
        <v>67</v>
      </c>
      <c r="F180" s="2">
        <v>43198.386597222219</v>
      </c>
      <c r="H180" s="1" t="s">
        <v>59</v>
      </c>
      <c r="I180" s="1" t="s">
        <v>35</v>
      </c>
      <c r="J180" s="1" t="s">
        <v>25</v>
      </c>
      <c r="K180" s="1" t="s">
        <v>569</v>
      </c>
      <c r="L180" s="1" t="s">
        <v>570</v>
      </c>
      <c r="M180" s="1" t="s">
        <v>28</v>
      </c>
      <c r="N180" s="1" t="s">
        <v>29</v>
      </c>
      <c r="O180" s="1" t="s">
        <v>30</v>
      </c>
      <c r="P180" s="1">
        <v>1</v>
      </c>
    </row>
    <row r="181" spans="1:16" s="1" customFormat="1" x14ac:dyDescent="0.15">
      <c r="A181" s="1">
        <v>1</v>
      </c>
      <c r="B181" s="1" t="s">
        <v>571</v>
      </c>
      <c r="C181" s="1" t="s">
        <v>370</v>
      </c>
      <c r="D181" s="1" t="s">
        <v>15</v>
      </c>
      <c r="E181" s="1" t="s">
        <v>67</v>
      </c>
      <c r="F181" s="2">
        <v>43192.37871527778</v>
      </c>
      <c r="H181" s="1" t="s">
        <v>59</v>
      </c>
      <c r="I181" s="1" t="s">
        <v>35</v>
      </c>
      <c r="J181" s="1" t="s">
        <v>25</v>
      </c>
      <c r="K181" s="1" t="s">
        <v>572</v>
      </c>
      <c r="L181" s="1" t="s">
        <v>573</v>
      </c>
      <c r="M181" s="1" t="s">
        <v>393</v>
      </c>
      <c r="N181" s="1" t="s">
        <v>56</v>
      </c>
      <c r="O181" s="1" t="s">
        <v>30</v>
      </c>
      <c r="P181" s="1">
        <v>1</v>
      </c>
    </row>
    <row r="182" spans="1:16" s="1" customFormat="1" x14ac:dyDescent="0.15">
      <c r="A182" s="1">
        <v>1</v>
      </c>
      <c r="B182" s="1" t="s">
        <v>574</v>
      </c>
      <c r="C182" s="1" t="s">
        <v>22</v>
      </c>
      <c r="D182" s="1" t="s">
        <v>15</v>
      </c>
      <c r="E182" s="1" t="s">
        <v>168</v>
      </c>
      <c r="F182" s="2">
        <v>43198.38590277778</v>
      </c>
      <c r="H182" s="1" t="s">
        <v>59</v>
      </c>
      <c r="I182" s="1" t="s">
        <v>18</v>
      </c>
      <c r="J182" s="1" t="s">
        <v>25</v>
      </c>
      <c r="K182" s="1" t="s">
        <v>575</v>
      </c>
      <c r="L182" s="1" t="s">
        <v>576</v>
      </c>
      <c r="M182" s="1" t="s">
        <v>38</v>
      </c>
      <c r="N182" s="1" t="s">
        <v>316</v>
      </c>
      <c r="O182" s="1" t="s">
        <v>568</v>
      </c>
      <c r="P182" s="1">
        <v>1</v>
      </c>
    </row>
    <row r="183" spans="1:16" s="1" customFormat="1" x14ac:dyDescent="0.15">
      <c r="A183" s="1">
        <v>1</v>
      </c>
      <c r="B183" s="1" t="s">
        <v>91</v>
      </c>
      <c r="C183" s="1" t="s">
        <v>109</v>
      </c>
      <c r="D183" s="1" t="s">
        <v>15</v>
      </c>
      <c r="E183" s="1" t="s">
        <v>58</v>
      </c>
      <c r="F183" s="2">
        <v>43193.389421296299</v>
      </c>
      <c r="H183" s="1" t="s">
        <v>59</v>
      </c>
      <c r="I183" s="1" t="s">
        <v>35</v>
      </c>
      <c r="J183" s="1" t="s">
        <v>25</v>
      </c>
      <c r="K183" s="1" t="s">
        <v>577</v>
      </c>
      <c r="L183" s="1" t="s">
        <v>578</v>
      </c>
      <c r="M183" s="1" t="s">
        <v>96</v>
      </c>
      <c r="N183" s="1" t="s">
        <v>29</v>
      </c>
      <c r="O183" s="1" t="s">
        <v>134</v>
      </c>
      <c r="P183" s="1">
        <v>1</v>
      </c>
    </row>
    <row r="184" spans="1:16" s="1" customFormat="1" x14ac:dyDescent="0.15">
      <c r="A184" s="1">
        <v>1</v>
      </c>
      <c r="B184" s="1" t="s">
        <v>579</v>
      </c>
      <c r="C184" s="1" t="s">
        <v>22</v>
      </c>
      <c r="D184" s="1" t="s">
        <v>15</v>
      </c>
      <c r="E184" s="1" t="s">
        <v>168</v>
      </c>
      <c r="F184" s="2">
        <v>43198.38590277778</v>
      </c>
      <c r="H184" s="1" t="s">
        <v>59</v>
      </c>
      <c r="I184" s="1" t="s">
        <v>18</v>
      </c>
      <c r="J184" s="1" t="s">
        <v>25</v>
      </c>
      <c r="K184" s="1" t="s">
        <v>580</v>
      </c>
      <c r="L184" s="1" t="s">
        <v>576</v>
      </c>
      <c r="M184" s="1" t="s">
        <v>38</v>
      </c>
      <c r="N184" s="1" t="s">
        <v>316</v>
      </c>
      <c r="O184" s="1" t="s">
        <v>568</v>
      </c>
      <c r="P184" s="1">
        <v>1</v>
      </c>
    </row>
    <row r="185" spans="1:16" s="1" customFormat="1" x14ac:dyDescent="0.15">
      <c r="A185" s="1">
        <v>1</v>
      </c>
      <c r="B185" s="1" t="s">
        <v>182</v>
      </c>
      <c r="C185" s="1" t="s">
        <v>22</v>
      </c>
      <c r="D185" s="1" t="s">
        <v>15</v>
      </c>
      <c r="E185" s="1" t="s">
        <v>168</v>
      </c>
      <c r="F185" s="2">
        <v>43198.391550925924</v>
      </c>
      <c r="H185" s="1" t="s">
        <v>17</v>
      </c>
      <c r="I185" s="1" t="s">
        <v>35</v>
      </c>
      <c r="J185" s="1" t="s">
        <v>25</v>
      </c>
      <c r="K185" s="1" t="s">
        <v>581</v>
      </c>
      <c r="L185" s="1" t="s">
        <v>582</v>
      </c>
      <c r="M185" s="1" t="s">
        <v>96</v>
      </c>
      <c r="N185" s="1" t="s">
        <v>29</v>
      </c>
      <c r="O185" s="1" t="s">
        <v>583</v>
      </c>
      <c r="P185" s="1">
        <v>1</v>
      </c>
    </row>
    <row r="186" spans="1:16" s="1" customFormat="1" x14ac:dyDescent="0.15">
      <c r="A186" s="1">
        <v>1</v>
      </c>
      <c r="B186" s="1" t="s">
        <v>584</v>
      </c>
      <c r="C186" s="1" t="s">
        <v>22</v>
      </c>
      <c r="D186" s="1" t="s">
        <v>15</v>
      </c>
      <c r="E186" s="1" t="s">
        <v>585</v>
      </c>
      <c r="F186" s="2">
        <v>43198.386273148149</v>
      </c>
      <c r="H186" s="1" t="s">
        <v>34</v>
      </c>
      <c r="I186" s="1" t="s">
        <v>35</v>
      </c>
      <c r="J186" s="1" t="s">
        <v>60</v>
      </c>
      <c r="K186" s="1" t="s">
        <v>586</v>
      </c>
      <c r="L186" s="1" t="s">
        <v>587</v>
      </c>
      <c r="M186" s="1" t="s">
        <v>38</v>
      </c>
      <c r="N186" s="1" t="s">
        <v>29</v>
      </c>
      <c r="O186" s="1" t="s">
        <v>30</v>
      </c>
      <c r="P186" s="1">
        <v>1</v>
      </c>
    </row>
    <row r="187" spans="1:16" s="1" customFormat="1" x14ac:dyDescent="0.15">
      <c r="A187" s="1">
        <v>1</v>
      </c>
      <c r="B187" s="1" t="s">
        <v>91</v>
      </c>
      <c r="C187" s="1" t="s">
        <v>22</v>
      </c>
      <c r="D187" s="1" t="s">
        <v>15</v>
      </c>
      <c r="E187" s="1" t="s">
        <v>168</v>
      </c>
      <c r="F187" s="2">
        <v>43194.523460648146</v>
      </c>
      <c r="H187" s="1" t="s">
        <v>59</v>
      </c>
      <c r="I187" s="1" t="s">
        <v>18</v>
      </c>
      <c r="J187" s="1" t="s">
        <v>60</v>
      </c>
      <c r="K187" s="1" t="s">
        <v>588</v>
      </c>
      <c r="L187" s="1" t="s">
        <v>589</v>
      </c>
      <c r="M187" s="1" t="s">
        <v>96</v>
      </c>
      <c r="N187" s="1" t="s">
        <v>29</v>
      </c>
      <c r="O187" s="1" t="s">
        <v>97</v>
      </c>
      <c r="P187" s="1">
        <v>1</v>
      </c>
    </row>
    <row r="188" spans="1:16" s="1" customFormat="1" x14ac:dyDescent="0.15">
      <c r="A188" s="1">
        <v>1</v>
      </c>
      <c r="B188" s="1" t="s">
        <v>590</v>
      </c>
      <c r="D188" s="1" t="s">
        <v>15</v>
      </c>
      <c r="E188" s="1" t="s">
        <v>302</v>
      </c>
      <c r="F188" s="2">
        <v>43198.38590277778</v>
      </c>
      <c r="H188" s="1" t="s">
        <v>17</v>
      </c>
      <c r="I188" s="1" t="s">
        <v>17</v>
      </c>
      <c r="J188" s="1" t="s">
        <v>25</v>
      </c>
      <c r="K188" s="1" t="s">
        <v>591</v>
      </c>
      <c r="L188" s="1" t="s">
        <v>576</v>
      </c>
      <c r="M188" s="1" t="s">
        <v>38</v>
      </c>
      <c r="N188" s="1" t="s">
        <v>316</v>
      </c>
      <c r="O188" s="1" t="s">
        <v>568</v>
      </c>
      <c r="P188" s="1">
        <v>1</v>
      </c>
    </row>
    <row r="189" spans="1:16" s="1" customFormat="1" x14ac:dyDescent="0.15">
      <c r="A189" s="1">
        <v>1</v>
      </c>
      <c r="B189" s="1" t="s">
        <v>91</v>
      </c>
      <c r="C189" s="1" t="s">
        <v>22</v>
      </c>
      <c r="D189" s="1" t="s">
        <v>15</v>
      </c>
      <c r="E189" s="1" t="s">
        <v>263</v>
      </c>
      <c r="F189" s="2">
        <v>43198.391099537039</v>
      </c>
      <c r="H189" s="1" t="s">
        <v>17</v>
      </c>
      <c r="I189" s="1" t="s">
        <v>35</v>
      </c>
      <c r="J189" s="1" t="s">
        <v>25</v>
      </c>
      <c r="K189" s="1" t="s">
        <v>592</v>
      </c>
      <c r="L189" s="1" t="s">
        <v>593</v>
      </c>
      <c r="M189" s="1" t="s">
        <v>28</v>
      </c>
      <c r="N189" s="1" t="s">
        <v>29</v>
      </c>
      <c r="O189" s="1" t="s">
        <v>39</v>
      </c>
      <c r="P189" s="1">
        <v>1</v>
      </c>
    </row>
    <row r="190" spans="1:16" s="1" customFormat="1" x14ac:dyDescent="0.15">
      <c r="A190" s="1">
        <v>1</v>
      </c>
      <c r="B190" s="1" t="s">
        <v>91</v>
      </c>
      <c r="C190" s="1" t="s">
        <v>594</v>
      </c>
      <c r="D190" s="1" t="s">
        <v>15</v>
      </c>
      <c r="E190" s="1" t="s">
        <v>595</v>
      </c>
      <c r="F190" s="2">
        <v>43198.418657407405</v>
      </c>
      <c r="H190" s="1" t="s">
        <v>59</v>
      </c>
      <c r="I190" s="1" t="s">
        <v>35</v>
      </c>
      <c r="J190" s="1" t="s">
        <v>25</v>
      </c>
      <c r="K190" s="1" t="s">
        <v>596</v>
      </c>
      <c r="L190" s="1" t="s">
        <v>597</v>
      </c>
      <c r="M190" s="1" t="s">
        <v>28</v>
      </c>
      <c r="N190" s="1" t="s">
        <v>29</v>
      </c>
      <c r="O190" s="1" t="s">
        <v>300</v>
      </c>
      <c r="P190" s="1">
        <v>1</v>
      </c>
    </row>
    <row r="191" spans="1:16" s="1" customFormat="1" x14ac:dyDescent="0.15">
      <c r="A191" s="1">
        <v>1</v>
      </c>
      <c r="B191" s="1" t="s">
        <v>91</v>
      </c>
      <c r="C191" s="1" t="s">
        <v>370</v>
      </c>
      <c r="D191" s="1" t="s">
        <v>15</v>
      </c>
      <c r="E191" s="1" t="s">
        <v>16</v>
      </c>
      <c r="F191" s="2">
        <v>43195.801805555559</v>
      </c>
      <c r="H191" s="1" t="s">
        <v>17</v>
      </c>
      <c r="I191" s="1" t="s">
        <v>17</v>
      </c>
      <c r="J191" s="1" t="s">
        <v>25</v>
      </c>
      <c r="K191" s="1" t="s">
        <v>598</v>
      </c>
      <c r="L191" s="1" t="s">
        <v>599</v>
      </c>
      <c r="M191" s="1" t="s">
        <v>63</v>
      </c>
      <c r="N191" s="1" t="s">
        <v>29</v>
      </c>
      <c r="O191" s="1" t="s">
        <v>198</v>
      </c>
      <c r="P191" s="1">
        <v>1</v>
      </c>
    </row>
    <row r="192" spans="1:16" s="1" customFormat="1" x14ac:dyDescent="0.15">
      <c r="A192" s="1">
        <v>1</v>
      </c>
      <c r="B192" s="1" t="s">
        <v>182</v>
      </c>
      <c r="C192" s="1" t="s">
        <v>22</v>
      </c>
      <c r="D192" s="1" t="s">
        <v>15</v>
      </c>
      <c r="E192" s="1" t="s">
        <v>102</v>
      </c>
      <c r="F192" s="2">
        <v>43194.371608796297</v>
      </c>
      <c r="H192" s="1" t="s">
        <v>17</v>
      </c>
      <c r="I192" s="1" t="s">
        <v>35</v>
      </c>
      <c r="J192" s="1" t="s">
        <v>509</v>
      </c>
      <c r="K192" s="1" t="s">
        <v>510</v>
      </c>
      <c r="L192" s="1" t="s">
        <v>511</v>
      </c>
      <c r="M192" s="1" t="s">
        <v>63</v>
      </c>
      <c r="N192" s="1" t="s">
        <v>82</v>
      </c>
      <c r="O192" s="1" t="s">
        <v>252</v>
      </c>
      <c r="P192" s="1">
        <v>1</v>
      </c>
    </row>
    <row r="193" spans="1:16" s="1" customFormat="1" x14ac:dyDescent="0.15">
      <c r="A193" s="1">
        <v>1</v>
      </c>
      <c r="B193" s="1" t="s">
        <v>600</v>
      </c>
      <c r="C193" s="1" t="s">
        <v>22</v>
      </c>
      <c r="D193" s="1" t="s">
        <v>15</v>
      </c>
      <c r="E193" s="1" t="s">
        <v>58</v>
      </c>
      <c r="F193" s="2">
        <v>43194.384756944448</v>
      </c>
      <c r="H193" s="1" t="s">
        <v>34</v>
      </c>
      <c r="I193" s="1" t="s">
        <v>24</v>
      </c>
      <c r="J193" s="1" t="s">
        <v>25</v>
      </c>
      <c r="K193" s="1" t="s">
        <v>601</v>
      </c>
      <c r="L193" s="1" t="s">
        <v>602</v>
      </c>
      <c r="M193" s="1" t="s">
        <v>28</v>
      </c>
      <c r="N193" s="1" t="s">
        <v>29</v>
      </c>
      <c r="O193" s="1" t="s">
        <v>252</v>
      </c>
      <c r="P193" s="1">
        <v>1</v>
      </c>
    </row>
    <row r="194" spans="1:16" s="1" customFormat="1" x14ac:dyDescent="0.15">
      <c r="A194" s="1">
        <v>1</v>
      </c>
      <c r="B194" s="1" t="s">
        <v>127</v>
      </c>
      <c r="C194" s="1" t="s">
        <v>14</v>
      </c>
      <c r="D194" s="1" t="s">
        <v>15</v>
      </c>
      <c r="E194" s="1" t="s">
        <v>138</v>
      </c>
      <c r="F194" s="2">
        <v>43198.385057870371</v>
      </c>
      <c r="H194" s="1" t="s">
        <v>59</v>
      </c>
      <c r="I194" s="1" t="s">
        <v>18</v>
      </c>
      <c r="J194" s="1" t="s">
        <v>25</v>
      </c>
      <c r="K194" s="1" t="s">
        <v>603</v>
      </c>
      <c r="L194" s="1" t="s">
        <v>604</v>
      </c>
      <c r="M194" s="1" t="s">
        <v>96</v>
      </c>
      <c r="N194" s="1" t="s">
        <v>29</v>
      </c>
      <c r="O194" s="1" t="s">
        <v>30</v>
      </c>
      <c r="P194" s="1">
        <v>1</v>
      </c>
    </row>
    <row r="195" spans="1:16" s="1" customFormat="1" x14ac:dyDescent="0.15">
      <c r="A195" s="1">
        <v>1</v>
      </c>
      <c r="B195" s="1" t="s">
        <v>137</v>
      </c>
      <c r="C195" s="1" t="s">
        <v>22</v>
      </c>
      <c r="D195" s="1" t="s">
        <v>15</v>
      </c>
      <c r="E195" s="1" t="s">
        <v>33</v>
      </c>
      <c r="F195" s="2">
        <v>43189.468645833331</v>
      </c>
      <c r="H195" s="1" t="s">
        <v>59</v>
      </c>
      <c r="I195" s="1" t="s">
        <v>35</v>
      </c>
      <c r="J195" s="1" t="s">
        <v>25</v>
      </c>
      <c r="K195" s="1" t="s">
        <v>605</v>
      </c>
      <c r="L195" s="1" t="s">
        <v>606</v>
      </c>
      <c r="M195" s="1" t="s">
        <v>28</v>
      </c>
      <c r="N195" s="1" t="s">
        <v>29</v>
      </c>
      <c r="O195" s="1" t="s">
        <v>300</v>
      </c>
      <c r="P195" s="1">
        <v>1</v>
      </c>
    </row>
    <row r="196" spans="1:16" s="1" customFormat="1" x14ac:dyDescent="0.15">
      <c r="A196" s="1">
        <v>1</v>
      </c>
      <c r="B196" s="1" t="s">
        <v>91</v>
      </c>
      <c r="C196" s="1" t="s">
        <v>22</v>
      </c>
      <c r="D196" s="1" t="s">
        <v>15</v>
      </c>
      <c r="E196" s="1" t="s">
        <v>58</v>
      </c>
      <c r="F196" s="2">
        <v>43198.372986111113</v>
      </c>
      <c r="H196" s="1" t="s">
        <v>17</v>
      </c>
      <c r="I196" s="1" t="s">
        <v>35</v>
      </c>
      <c r="J196" s="1" t="s">
        <v>25</v>
      </c>
      <c r="K196" s="1" t="s">
        <v>607</v>
      </c>
      <c r="L196" s="1" t="s">
        <v>608</v>
      </c>
      <c r="M196" s="1" t="s">
        <v>96</v>
      </c>
      <c r="N196" s="1" t="s">
        <v>82</v>
      </c>
      <c r="O196" s="1" t="s">
        <v>39</v>
      </c>
      <c r="P196" s="1">
        <v>1</v>
      </c>
    </row>
    <row r="197" spans="1:16" s="1" customFormat="1" x14ac:dyDescent="0.15">
      <c r="A197" s="1">
        <v>1</v>
      </c>
      <c r="B197" s="1" t="s">
        <v>609</v>
      </c>
      <c r="D197" s="1" t="s">
        <v>15</v>
      </c>
      <c r="E197" s="1" t="s">
        <v>223</v>
      </c>
      <c r="F197" s="2">
        <v>43198.381851851853</v>
      </c>
      <c r="H197" s="1" t="s">
        <v>59</v>
      </c>
      <c r="I197" s="1" t="s">
        <v>35</v>
      </c>
      <c r="J197" s="1" t="s">
        <v>25</v>
      </c>
      <c r="K197" s="1" t="s">
        <v>610</v>
      </c>
      <c r="L197" s="1" t="s">
        <v>611</v>
      </c>
      <c r="M197" s="1" t="s">
        <v>38</v>
      </c>
      <c r="N197" s="1" t="s">
        <v>56</v>
      </c>
      <c r="O197" s="1" t="s">
        <v>144</v>
      </c>
      <c r="P197" s="1">
        <v>1</v>
      </c>
    </row>
    <row r="198" spans="1:16" s="1" customFormat="1" x14ac:dyDescent="0.15">
      <c r="A198" s="1">
        <v>1</v>
      </c>
      <c r="B198" s="1" t="s">
        <v>612</v>
      </c>
      <c r="C198" s="1" t="s">
        <v>22</v>
      </c>
      <c r="D198" s="1" t="s">
        <v>15</v>
      </c>
      <c r="E198" s="1" t="s">
        <v>16</v>
      </c>
      <c r="F198" s="2">
        <v>43198.37300925926</v>
      </c>
      <c r="H198" s="1" t="s">
        <v>59</v>
      </c>
      <c r="I198" s="1" t="s">
        <v>35</v>
      </c>
      <c r="J198" s="1" t="s">
        <v>25</v>
      </c>
      <c r="K198" s="1" t="s">
        <v>613</v>
      </c>
      <c r="L198" s="1" t="s">
        <v>614</v>
      </c>
      <c r="M198" s="1" t="s">
        <v>28</v>
      </c>
      <c r="N198" s="1" t="s">
        <v>29</v>
      </c>
      <c r="O198" s="1" t="s">
        <v>615</v>
      </c>
      <c r="P198" s="1">
        <v>1</v>
      </c>
    </row>
    <row r="199" spans="1:16" s="1" customFormat="1" x14ac:dyDescent="0.15">
      <c r="A199" s="1">
        <v>1</v>
      </c>
      <c r="B199" s="1" t="s">
        <v>127</v>
      </c>
      <c r="C199" s="1" t="s">
        <v>22</v>
      </c>
      <c r="D199" s="1" t="s">
        <v>15</v>
      </c>
      <c r="E199" s="1" t="s">
        <v>616</v>
      </c>
      <c r="F199" s="2">
        <v>43198.400567129633</v>
      </c>
      <c r="H199" s="1" t="s">
        <v>59</v>
      </c>
      <c r="I199" s="1" t="s">
        <v>18</v>
      </c>
      <c r="J199" s="1" t="s">
        <v>25</v>
      </c>
      <c r="K199" s="1" t="s">
        <v>617</v>
      </c>
      <c r="L199" s="1" t="s">
        <v>618</v>
      </c>
      <c r="M199" s="1" t="s">
        <v>96</v>
      </c>
      <c r="N199" s="1" t="s">
        <v>64</v>
      </c>
      <c r="O199" s="1" t="s">
        <v>619</v>
      </c>
      <c r="P199" s="1">
        <v>1</v>
      </c>
    </row>
    <row r="200" spans="1:16" s="1" customFormat="1" x14ac:dyDescent="0.15">
      <c r="A200" s="1">
        <v>1</v>
      </c>
      <c r="B200" s="1" t="s">
        <v>620</v>
      </c>
      <c r="C200" s="1" t="s">
        <v>84</v>
      </c>
      <c r="D200" s="1" t="s">
        <v>15</v>
      </c>
      <c r="E200" s="1" t="s">
        <v>595</v>
      </c>
      <c r="F200" s="2">
        <v>43198.381273148145</v>
      </c>
      <c r="H200" s="1" t="s">
        <v>17</v>
      </c>
      <c r="I200" s="1" t="s">
        <v>35</v>
      </c>
      <c r="J200" s="1" t="s">
        <v>25</v>
      </c>
      <c r="K200" s="1" t="s">
        <v>621</v>
      </c>
      <c r="L200" s="1" t="s">
        <v>622</v>
      </c>
      <c r="M200" s="1" t="s">
        <v>28</v>
      </c>
      <c r="N200" s="1" t="s">
        <v>29</v>
      </c>
      <c r="O200" s="1" t="s">
        <v>30</v>
      </c>
      <c r="P200" s="1">
        <v>1</v>
      </c>
    </row>
    <row r="201" spans="1:16" s="1" customFormat="1" x14ac:dyDescent="0.15">
      <c r="A201" s="1">
        <v>1</v>
      </c>
      <c r="B201" s="1" t="s">
        <v>623</v>
      </c>
      <c r="C201" s="1" t="s">
        <v>22</v>
      </c>
      <c r="D201" s="1" t="s">
        <v>15</v>
      </c>
      <c r="E201" s="1" t="s">
        <v>537</v>
      </c>
      <c r="F201" s="2">
        <v>43198.377465277779</v>
      </c>
      <c r="H201" s="1" t="s">
        <v>59</v>
      </c>
      <c r="I201" s="1" t="s">
        <v>18</v>
      </c>
      <c r="J201" s="1" t="s">
        <v>25</v>
      </c>
      <c r="K201" s="1" t="s">
        <v>624</v>
      </c>
      <c r="L201" s="1" t="s">
        <v>625</v>
      </c>
      <c r="M201" s="1" t="s">
        <v>38</v>
      </c>
      <c r="N201" s="1" t="s">
        <v>283</v>
      </c>
      <c r="O201" s="1" t="s">
        <v>134</v>
      </c>
      <c r="P201" s="1">
        <v>1</v>
      </c>
    </row>
    <row r="202" spans="1:16" s="1" customFormat="1" x14ac:dyDescent="0.15">
      <c r="A202" s="1">
        <v>1</v>
      </c>
      <c r="B202" s="1" t="s">
        <v>626</v>
      </c>
      <c r="D202" s="1" t="s">
        <v>15</v>
      </c>
      <c r="E202" s="1" t="s">
        <v>58</v>
      </c>
      <c r="F202" s="1" t="s">
        <v>411</v>
      </c>
      <c r="H202" s="1" t="s">
        <v>17</v>
      </c>
      <c r="I202" s="1" t="s">
        <v>35</v>
      </c>
      <c r="J202" s="1" t="s">
        <v>60</v>
      </c>
      <c r="K202" s="1" t="s">
        <v>627</v>
      </c>
      <c r="L202" s="1" t="s">
        <v>628</v>
      </c>
      <c r="M202" s="1" t="s">
        <v>28</v>
      </c>
      <c r="N202" s="1" t="s">
        <v>82</v>
      </c>
      <c r="O202" s="1" t="s">
        <v>39</v>
      </c>
      <c r="P202" s="1">
        <v>1</v>
      </c>
    </row>
    <row r="203" spans="1:16" s="1" customFormat="1" x14ac:dyDescent="0.15">
      <c r="A203" s="1">
        <v>1</v>
      </c>
      <c r="B203" s="1" t="s">
        <v>629</v>
      </c>
      <c r="C203" s="1" t="s">
        <v>22</v>
      </c>
      <c r="D203" s="1" t="s">
        <v>15</v>
      </c>
      <c r="E203" s="1" t="s">
        <v>67</v>
      </c>
      <c r="F203" s="2">
        <v>43198.380439814813</v>
      </c>
      <c r="H203" s="1" t="s">
        <v>124</v>
      </c>
      <c r="I203" s="1" t="s">
        <v>35</v>
      </c>
      <c r="J203" s="1" t="s">
        <v>25</v>
      </c>
      <c r="K203" s="1" t="s">
        <v>630</v>
      </c>
      <c r="L203" s="1" t="s">
        <v>631</v>
      </c>
      <c r="M203" s="1" t="s">
        <v>96</v>
      </c>
      <c r="N203" s="1" t="s">
        <v>29</v>
      </c>
      <c r="O203" s="1" t="s">
        <v>157</v>
      </c>
      <c r="P203" s="1">
        <v>1</v>
      </c>
    </row>
    <row r="204" spans="1:16" s="1" customFormat="1" x14ac:dyDescent="0.15">
      <c r="A204" s="1">
        <v>1</v>
      </c>
      <c r="B204" s="1" t="s">
        <v>182</v>
      </c>
      <c r="D204" s="1" t="s">
        <v>15</v>
      </c>
      <c r="E204" s="1" t="s">
        <v>448</v>
      </c>
      <c r="F204" s="2">
        <v>43198.385995370372</v>
      </c>
      <c r="H204" s="1" t="s">
        <v>124</v>
      </c>
      <c r="I204" s="1" t="s">
        <v>35</v>
      </c>
      <c r="J204" s="1" t="s">
        <v>25</v>
      </c>
      <c r="K204" s="1" t="s">
        <v>632</v>
      </c>
      <c r="L204" s="1" t="s">
        <v>633</v>
      </c>
      <c r="M204" s="1" t="s">
        <v>28</v>
      </c>
      <c r="N204" s="1" t="s">
        <v>29</v>
      </c>
      <c r="O204" s="1" t="s">
        <v>30</v>
      </c>
      <c r="P204" s="1">
        <v>1</v>
      </c>
    </row>
    <row r="205" spans="1:16" s="1" customFormat="1" x14ac:dyDescent="0.15">
      <c r="A205" s="1">
        <v>1</v>
      </c>
      <c r="B205" s="1" t="s">
        <v>468</v>
      </c>
      <c r="C205" s="1" t="s">
        <v>22</v>
      </c>
      <c r="D205" s="1" t="s">
        <v>15</v>
      </c>
      <c r="E205" s="1" t="s">
        <v>33</v>
      </c>
      <c r="F205" s="2">
        <v>43171.347546296296</v>
      </c>
      <c r="H205" s="1" t="s">
        <v>17</v>
      </c>
      <c r="I205" s="1" t="s">
        <v>35</v>
      </c>
      <c r="J205" s="1" t="s">
        <v>25</v>
      </c>
      <c r="K205" s="1" t="s">
        <v>469</v>
      </c>
      <c r="L205" s="1" t="s">
        <v>470</v>
      </c>
      <c r="M205" s="1" t="s">
        <v>28</v>
      </c>
      <c r="N205" s="1" t="s">
        <v>29</v>
      </c>
      <c r="O205" s="1" t="s">
        <v>157</v>
      </c>
      <c r="P205" s="1">
        <v>1</v>
      </c>
    </row>
    <row r="206" spans="1:16" s="1" customFormat="1" x14ac:dyDescent="0.15">
      <c r="A206" s="1">
        <v>1</v>
      </c>
      <c r="B206" s="1" t="s">
        <v>137</v>
      </c>
      <c r="C206" s="1" t="s">
        <v>22</v>
      </c>
      <c r="D206" s="1" t="s">
        <v>15</v>
      </c>
      <c r="E206" s="1" t="s">
        <v>112</v>
      </c>
      <c r="F206" s="2">
        <v>43193.437627314815</v>
      </c>
      <c r="H206" s="1" t="s">
        <v>17</v>
      </c>
      <c r="I206" s="1" t="s">
        <v>35</v>
      </c>
      <c r="J206" s="1" t="s">
        <v>25</v>
      </c>
      <c r="K206" s="1" t="s">
        <v>634</v>
      </c>
      <c r="L206" s="1" t="s">
        <v>635</v>
      </c>
      <c r="M206" s="1" t="s">
        <v>96</v>
      </c>
      <c r="N206" s="1" t="s">
        <v>29</v>
      </c>
      <c r="O206" s="1" t="s">
        <v>39</v>
      </c>
      <c r="P206" s="1">
        <v>1</v>
      </c>
    </row>
    <row r="207" spans="1:16" s="1" customFormat="1" x14ac:dyDescent="0.15">
      <c r="A207" s="1">
        <v>1</v>
      </c>
      <c r="B207" s="1" t="s">
        <v>636</v>
      </c>
      <c r="C207" s="1" t="s">
        <v>14</v>
      </c>
      <c r="D207" s="1" t="s">
        <v>15</v>
      </c>
      <c r="E207" s="1" t="s">
        <v>16</v>
      </c>
      <c r="F207" s="1" t="s">
        <v>411</v>
      </c>
      <c r="H207" s="1" t="s">
        <v>59</v>
      </c>
      <c r="I207" s="1" t="s">
        <v>35</v>
      </c>
      <c r="J207" s="1" t="s">
        <v>25</v>
      </c>
      <c r="K207" s="1" t="s">
        <v>637</v>
      </c>
      <c r="L207" s="1" t="s">
        <v>638</v>
      </c>
      <c r="M207" s="1" t="s">
        <v>38</v>
      </c>
      <c r="N207" s="1" t="s">
        <v>29</v>
      </c>
      <c r="O207" s="1" t="s">
        <v>171</v>
      </c>
      <c r="P207" s="1">
        <v>0</v>
      </c>
    </row>
    <row r="208" spans="1:16" s="1" customFormat="1" x14ac:dyDescent="0.15">
      <c r="A208" s="1">
        <v>1</v>
      </c>
      <c r="B208" s="1" t="s">
        <v>350</v>
      </c>
      <c r="C208" s="1" t="s">
        <v>32</v>
      </c>
      <c r="D208" s="1" t="s">
        <v>15</v>
      </c>
      <c r="E208" s="1" t="s">
        <v>70</v>
      </c>
      <c r="F208" s="2">
        <v>43198.356168981481</v>
      </c>
      <c r="H208" s="1" t="s">
        <v>59</v>
      </c>
      <c r="I208" s="1" t="s">
        <v>35</v>
      </c>
      <c r="J208" s="1" t="s">
        <v>25</v>
      </c>
      <c r="K208" s="1" t="s">
        <v>639</v>
      </c>
      <c r="L208" s="1" t="s">
        <v>640</v>
      </c>
      <c r="M208" s="1" t="s">
        <v>63</v>
      </c>
      <c r="N208" s="1" t="s">
        <v>56</v>
      </c>
      <c r="O208" s="1" t="s">
        <v>546</v>
      </c>
      <c r="P208" s="1">
        <v>1</v>
      </c>
    </row>
    <row r="209" spans="1:16" s="1" customFormat="1" x14ac:dyDescent="0.15">
      <c r="A209" s="1">
        <v>1</v>
      </c>
      <c r="B209" s="1" t="s">
        <v>127</v>
      </c>
      <c r="C209" s="1" t="s">
        <v>22</v>
      </c>
      <c r="D209" s="1" t="s">
        <v>15</v>
      </c>
      <c r="E209" s="1" t="s">
        <v>168</v>
      </c>
      <c r="F209" s="2">
        <v>43184.808067129627</v>
      </c>
      <c r="H209" s="1" t="s">
        <v>17</v>
      </c>
      <c r="I209" s="1" t="s">
        <v>35</v>
      </c>
      <c r="J209" s="1" t="s">
        <v>25</v>
      </c>
      <c r="K209" s="1" t="s">
        <v>641</v>
      </c>
      <c r="L209" s="1" t="s">
        <v>642</v>
      </c>
      <c r="M209" s="1" t="s">
        <v>38</v>
      </c>
      <c r="N209" s="1" t="s">
        <v>64</v>
      </c>
      <c r="O209" s="1" t="s">
        <v>305</v>
      </c>
      <c r="P209" s="1">
        <v>1</v>
      </c>
    </row>
    <row r="210" spans="1:16" s="1" customFormat="1" x14ac:dyDescent="0.15">
      <c r="A210" s="1">
        <v>1</v>
      </c>
      <c r="B210" s="1" t="s">
        <v>468</v>
      </c>
      <c r="C210" s="1" t="s">
        <v>22</v>
      </c>
      <c r="D210" s="1" t="s">
        <v>15</v>
      </c>
      <c r="E210" s="1" t="s">
        <v>33</v>
      </c>
      <c r="F210" s="2">
        <v>43198.367395833331</v>
      </c>
      <c r="H210" s="1" t="s">
        <v>17</v>
      </c>
      <c r="I210" s="1" t="s">
        <v>35</v>
      </c>
      <c r="J210" s="1" t="s">
        <v>25</v>
      </c>
      <c r="K210" s="1" t="s">
        <v>469</v>
      </c>
      <c r="L210" s="1" t="s">
        <v>470</v>
      </c>
      <c r="M210" s="1" t="s">
        <v>28</v>
      </c>
      <c r="N210" s="1" t="s">
        <v>29</v>
      </c>
      <c r="O210" s="1" t="s">
        <v>157</v>
      </c>
      <c r="P210" s="1">
        <v>1</v>
      </c>
    </row>
    <row r="211" spans="1:16" s="1" customFormat="1" x14ac:dyDescent="0.15">
      <c r="A211" s="1">
        <v>1</v>
      </c>
      <c r="B211" s="1" t="s">
        <v>643</v>
      </c>
      <c r="C211" s="1" t="s">
        <v>22</v>
      </c>
      <c r="D211" s="1" t="s">
        <v>15</v>
      </c>
      <c r="E211" s="1" t="s">
        <v>644</v>
      </c>
      <c r="F211" s="2">
        <v>43198.352951388886</v>
      </c>
      <c r="H211" s="1" t="s">
        <v>17</v>
      </c>
      <c r="I211" s="1" t="s">
        <v>24</v>
      </c>
      <c r="J211" s="1" t="s">
        <v>25</v>
      </c>
      <c r="K211" s="1" t="s">
        <v>645</v>
      </c>
      <c r="L211" s="1" t="s">
        <v>564</v>
      </c>
      <c r="M211" s="1" t="s">
        <v>96</v>
      </c>
      <c r="N211" s="1" t="s">
        <v>82</v>
      </c>
      <c r="O211" s="1" t="s">
        <v>97</v>
      </c>
      <c r="P211" s="1">
        <v>1</v>
      </c>
    </row>
    <row r="212" spans="1:16" s="1" customFormat="1" x14ac:dyDescent="0.15">
      <c r="A212" s="1">
        <v>1</v>
      </c>
      <c r="B212" s="1" t="s">
        <v>91</v>
      </c>
      <c r="C212" s="1" t="s">
        <v>454</v>
      </c>
      <c r="D212" s="1" t="s">
        <v>15</v>
      </c>
      <c r="E212" s="1" t="s">
        <v>33</v>
      </c>
      <c r="F212" s="2">
        <v>43198.378495370373</v>
      </c>
      <c r="H212" s="1" t="s">
        <v>34</v>
      </c>
      <c r="I212" s="1" t="s">
        <v>35</v>
      </c>
      <c r="J212" s="1" t="s">
        <v>60</v>
      </c>
      <c r="K212" s="1" t="s">
        <v>646</v>
      </c>
      <c r="L212" s="1" t="s">
        <v>647</v>
      </c>
      <c r="M212" s="1" t="s">
        <v>96</v>
      </c>
      <c r="N212" s="1" t="s">
        <v>29</v>
      </c>
      <c r="O212" s="1" t="s">
        <v>252</v>
      </c>
      <c r="P212" s="1">
        <v>1</v>
      </c>
    </row>
    <row r="213" spans="1:16" s="1" customFormat="1" x14ac:dyDescent="0.15">
      <c r="A213" s="1">
        <v>1</v>
      </c>
      <c r="B213" s="1" t="s">
        <v>648</v>
      </c>
      <c r="C213" s="1" t="s">
        <v>22</v>
      </c>
      <c r="D213" s="1" t="s">
        <v>15</v>
      </c>
      <c r="E213" s="1" t="s">
        <v>278</v>
      </c>
      <c r="F213" s="2">
        <v>43198.366006944445</v>
      </c>
      <c r="H213" s="1" t="s">
        <v>59</v>
      </c>
      <c r="I213" s="1" t="s">
        <v>35</v>
      </c>
      <c r="J213" s="1" t="s">
        <v>25</v>
      </c>
      <c r="K213" s="1" t="s">
        <v>649</v>
      </c>
      <c r="L213" s="1" t="s">
        <v>650</v>
      </c>
      <c r="M213" s="1" t="s">
        <v>28</v>
      </c>
      <c r="N213" s="1" t="s">
        <v>64</v>
      </c>
      <c r="O213" s="1" t="s">
        <v>157</v>
      </c>
      <c r="P213" s="1">
        <v>1</v>
      </c>
    </row>
    <row r="214" spans="1:16" s="1" customFormat="1" x14ac:dyDescent="0.15">
      <c r="A214" s="1">
        <v>1</v>
      </c>
      <c r="B214" s="1" t="s">
        <v>91</v>
      </c>
      <c r="D214" s="1" t="s">
        <v>15</v>
      </c>
      <c r="E214" s="1" t="s">
        <v>67</v>
      </c>
      <c r="F214" s="2">
        <v>43198.376458333332</v>
      </c>
      <c r="H214" s="1" t="s">
        <v>17</v>
      </c>
      <c r="I214" s="1" t="s">
        <v>17</v>
      </c>
      <c r="J214" s="1" t="s">
        <v>42</v>
      </c>
      <c r="K214" s="1" t="s">
        <v>651</v>
      </c>
      <c r="L214" s="1" t="s">
        <v>652</v>
      </c>
      <c r="M214" s="1" t="s">
        <v>96</v>
      </c>
      <c r="N214" s="1" t="s">
        <v>82</v>
      </c>
      <c r="O214" s="1" t="s">
        <v>186</v>
      </c>
      <c r="P214" s="1">
        <v>1</v>
      </c>
    </row>
    <row r="215" spans="1:16" s="1" customFormat="1" x14ac:dyDescent="0.15">
      <c r="A215" s="1">
        <v>1</v>
      </c>
      <c r="B215" s="1" t="s">
        <v>653</v>
      </c>
      <c r="C215" s="1" t="s">
        <v>14</v>
      </c>
      <c r="D215" s="1" t="s">
        <v>15</v>
      </c>
      <c r="E215" s="1" t="s">
        <v>537</v>
      </c>
      <c r="F215" s="1" t="s">
        <v>411</v>
      </c>
      <c r="H215" s="1" t="s">
        <v>59</v>
      </c>
      <c r="I215" s="1" t="s">
        <v>35</v>
      </c>
      <c r="J215" s="1" t="s">
        <v>25</v>
      </c>
      <c r="K215" s="1" t="s">
        <v>654</v>
      </c>
      <c r="L215" s="1" t="s">
        <v>329</v>
      </c>
      <c r="M215" s="1" t="s">
        <v>38</v>
      </c>
      <c r="N215" s="1" t="s">
        <v>29</v>
      </c>
      <c r="O215" s="1" t="s">
        <v>39</v>
      </c>
      <c r="P215" s="1">
        <v>1</v>
      </c>
    </row>
    <row r="216" spans="1:16" s="1" customFormat="1" x14ac:dyDescent="0.15">
      <c r="A216" s="1">
        <v>1</v>
      </c>
      <c r="B216" s="1" t="s">
        <v>655</v>
      </c>
      <c r="D216" s="1" t="s">
        <v>15</v>
      </c>
      <c r="E216" s="1" t="s">
        <v>33</v>
      </c>
      <c r="F216" s="2">
        <v>43198.377465277779</v>
      </c>
      <c r="H216" s="1" t="s">
        <v>34</v>
      </c>
      <c r="I216" s="1" t="s">
        <v>24</v>
      </c>
      <c r="J216" s="1" t="s">
        <v>25</v>
      </c>
      <c r="K216" s="1" t="s">
        <v>656</v>
      </c>
      <c r="L216" s="1" t="s">
        <v>657</v>
      </c>
      <c r="M216" s="1" t="s">
        <v>96</v>
      </c>
      <c r="N216" s="1" t="s">
        <v>29</v>
      </c>
      <c r="O216" s="1" t="s">
        <v>335</v>
      </c>
      <c r="P216" s="1">
        <v>1</v>
      </c>
    </row>
    <row r="217" spans="1:16" s="1" customFormat="1" x14ac:dyDescent="0.15">
      <c r="A217" s="1">
        <v>1</v>
      </c>
      <c r="B217" s="1" t="s">
        <v>658</v>
      </c>
      <c r="C217" s="1" t="s">
        <v>22</v>
      </c>
      <c r="D217" s="1" t="s">
        <v>15</v>
      </c>
      <c r="E217" s="1" t="s">
        <v>168</v>
      </c>
      <c r="F217" s="2">
        <v>43198.362569444442</v>
      </c>
      <c r="H217" s="1" t="s">
        <v>59</v>
      </c>
      <c r="I217" s="1" t="s">
        <v>18</v>
      </c>
      <c r="J217" s="1" t="s">
        <v>25</v>
      </c>
      <c r="K217" s="1" t="s">
        <v>659</v>
      </c>
      <c r="L217" s="1" t="s">
        <v>660</v>
      </c>
      <c r="M217" s="1" t="s">
        <v>393</v>
      </c>
      <c r="N217" s="1" t="s">
        <v>29</v>
      </c>
      <c r="O217" s="1" t="s">
        <v>568</v>
      </c>
      <c r="P217" s="1">
        <v>1</v>
      </c>
    </row>
    <row r="218" spans="1:16" s="1" customFormat="1" x14ac:dyDescent="0.15">
      <c r="A218" s="1">
        <v>1</v>
      </c>
      <c r="B218" s="1" t="s">
        <v>91</v>
      </c>
      <c r="C218" s="1" t="s">
        <v>14</v>
      </c>
      <c r="D218" s="1" t="s">
        <v>15</v>
      </c>
      <c r="E218" s="1" t="s">
        <v>67</v>
      </c>
      <c r="F218" s="2">
        <v>43194.437094907407</v>
      </c>
      <c r="H218" s="1" t="s">
        <v>34</v>
      </c>
      <c r="I218" s="1" t="s">
        <v>35</v>
      </c>
      <c r="J218" s="1" t="s">
        <v>25</v>
      </c>
      <c r="K218" s="1" t="s">
        <v>661</v>
      </c>
      <c r="L218" s="1" t="s">
        <v>662</v>
      </c>
      <c r="M218" s="1" t="s">
        <v>28</v>
      </c>
      <c r="N218" s="1" t="s">
        <v>29</v>
      </c>
      <c r="O218" s="1" t="s">
        <v>30</v>
      </c>
      <c r="P218" s="1">
        <v>1</v>
      </c>
    </row>
    <row r="219" spans="1:16" s="1" customFormat="1" x14ac:dyDescent="0.15">
      <c r="A219" s="1">
        <v>1</v>
      </c>
      <c r="B219" s="1" t="s">
        <v>663</v>
      </c>
      <c r="C219" s="1" t="s">
        <v>22</v>
      </c>
      <c r="D219" s="1" t="s">
        <v>15</v>
      </c>
      <c r="E219" s="1" t="s">
        <v>131</v>
      </c>
      <c r="F219" s="2">
        <v>43198.387152777781</v>
      </c>
      <c r="H219" s="1" t="s">
        <v>34</v>
      </c>
      <c r="I219" s="1" t="s">
        <v>35</v>
      </c>
      <c r="J219" s="1" t="s">
        <v>25</v>
      </c>
      <c r="K219" s="1" t="s">
        <v>664</v>
      </c>
      <c r="L219" s="1" t="s">
        <v>665</v>
      </c>
      <c r="M219" s="1" t="s">
        <v>96</v>
      </c>
      <c r="N219" s="1" t="s">
        <v>29</v>
      </c>
      <c r="O219" s="1" t="s">
        <v>233</v>
      </c>
      <c r="P219" s="1">
        <v>1</v>
      </c>
    </row>
    <row r="220" spans="1:16" s="1" customFormat="1" x14ac:dyDescent="0.15">
      <c r="A220" s="1">
        <v>1</v>
      </c>
      <c r="B220" s="1" t="s">
        <v>127</v>
      </c>
      <c r="D220" s="1" t="s">
        <v>15</v>
      </c>
      <c r="E220" s="1" t="s">
        <v>537</v>
      </c>
      <c r="F220" s="2">
        <v>43198.382604166669</v>
      </c>
      <c r="H220" s="1" t="s">
        <v>59</v>
      </c>
      <c r="I220" s="1" t="s">
        <v>18</v>
      </c>
      <c r="J220" s="1" t="s">
        <v>25</v>
      </c>
      <c r="K220" s="1" t="s">
        <v>666</v>
      </c>
      <c r="L220" s="1" t="s">
        <v>667</v>
      </c>
      <c r="M220" s="1" t="s">
        <v>63</v>
      </c>
      <c r="N220" s="1" t="s">
        <v>82</v>
      </c>
      <c r="O220" s="1" t="s">
        <v>531</v>
      </c>
      <c r="P220" s="1">
        <v>1</v>
      </c>
    </row>
    <row r="221" spans="1:16" s="1" customFormat="1" x14ac:dyDescent="0.15">
      <c r="A221" s="1">
        <v>1</v>
      </c>
      <c r="B221" s="1" t="s">
        <v>668</v>
      </c>
      <c r="C221" s="1" t="s">
        <v>22</v>
      </c>
      <c r="D221" s="1" t="s">
        <v>15</v>
      </c>
      <c r="E221" s="1" t="s">
        <v>168</v>
      </c>
      <c r="F221" s="2">
        <v>43195.368298611109</v>
      </c>
      <c r="H221" s="1" t="s">
        <v>17</v>
      </c>
      <c r="I221" s="1" t="s">
        <v>35</v>
      </c>
      <c r="J221" s="1" t="s">
        <v>42</v>
      </c>
      <c r="K221" s="1" t="s">
        <v>669</v>
      </c>
      <c r="L221" s="1" t="s">
        <v>670</v>
      </c>
      <c r="M221" s="1" t="s">
        <v>96</v>
      </c>
      <c r="N221" s="1" t="s">
        <v>283</v>
      </c>
      <c r="O221" s="1" t="s">
        <v>186</v>
      </c>
      <c r="P221" s="1">
        <v>1</v>
      </c>
    </row>
    <row r="222" spans="1:16" s="1" customFormat="1" x14ac:dyDescent="0.15">
      <c r="A222" s="1">
        <v>1</v>
      </c>
      <c r="B222" s="1" t="s">
        <v>182</v>
      </c>
      <c r="C222" s="1" t="s">
        <v>22</v>
      </c>
      <c r="D222" s="1" t="s">
        <v>15</v>
      </c>
      <c r="E222" s="1" t="s">
        <v>671</v>
      </c>
      <c r="F222" s="2">
        <v>43193.425937499997</v>
      </c>
      <c r="H222" s="1" t="s">
        <v>34</v>
      </c>
      <c r="I222" s="1" t="s">
        <v>35</v>
      </c>
      <c r="J222" s="1" t="s">
        <v>25</v>
      </c>
      <c r="K222" s="1" t="s">
        <v>672</v>
      </c>
      <c r="L222" s="1" t="s">
        <v>673</v>
      </c>
      <c r="M222" s="1" t="s">
        <v>28</v>
      </c>
      <c r="N222" s="1" t="s">
        <v>316</v>
      </c>
      <c r="O222" s="1" t="s">
        <v>233</v>
      </c>
      <c r="P222" s="1">
        <v>1</v>
      </c>
    </row>
    <row r="223" spans="1:16" s="1" customFormat="1" x14ac:dyDescent="0.15">
      <c r="A223" s="1">
        <v>1</v>
      </c>
      <c r="B223" s="1" t="s">
        <v>182</v>
      </c>
      <c r="C223" s="1" t="s">
        <v>22</v>
      </c>
      <c r="D223" s="1" t="s">
        <v>15</v>
      </c>
      <c r="E223" s="1" t="s">
        <v>102</v>
      </c>
      <c r="F223" s="2">
        <v>43194.371608796297</v>
      </c>
      <c r="H223" s="1" t="s">
        <v>17</v>
      </c>
      <c r="I223" s="1" t="s">
        <v>35</v>
      </c>
      <c r="J223" s="1" t="s">
        <v>509</v>
      </c>
      <c r="K223" s="1" t="s">
        <v>510</v>
      </c>
      <c r="L223" s="1" t="s">
        <v>511</v>
      </c>
      <c r="M223" s="1" t="s">
        <v>63</v>
      </c>
      <c r="N223" s="1" t="s">
        <v>82</v>
      </c>
      <c r="O223" s="1" t="s">
        <v>252</v>
      </c>
      <c r="P223" s="1">
        <v>1</v>
      </c>
    </row>
    <row r="224" spans="1:16" s="1" customFormat="1" x14ac:dyDescent="0.15">
      <c r="A224" s="1">
        <v>1</v>
      </c>
      <c r="B224" s="1" t="s">
        <v>57</v>
      </c>
      <c r="C224" s="1" t="s">
        <v>22</v>
      </c>
      <c r="D224" s="1" t="s">
        <v>15</v>
      </c>
      <c r="E224" s="1" t="s">
        <v>128</v>
      </c>
      <c r="F224" s="2">
        <v>43185.651504629626</v>
      </c>
      <c r="H224" s="1" t="s">
        <v>59</v>
      </c>
      <c r="I224" s="1" t="s">
        <v>18</v>
      </c>
      <c r="J224" s="1" t="s">
        <v>25</v>
      </c>
      <c r="K224" s="1" t="s">
        <v>674</v>
      </c>
      <c r="L224" s="1" t="s">
        <v>675</v>
      </c>
      <c r="M224" s="1" t="s">
        <v>38</v>
      </c>
      <c r="N224" s="1" t="s">
        <v>56</v>
      </c>
      <c r="O224" s="1" t="s">
        <v>542</v>
      </c>
      <c r="P224" s="1">
        <v>1</v>
      </c>
    </row>
    <row r="225" spans="1:16" s="1" customFormat="1" x14ac:dyDescent="0.15">
      <c r="A225" s="1">
        <v>1</v>
      </c>
      <c r="B225" s="1" t="s">
        <v>57</v>
      </c>
      <c r="C225" s="1" t="s">
        <v>14</v>
      </c>
      <c r="D225" s="1" t="s">
        <v>15</v>
      </c>
      <c r="E225" s="1" t="s">
        <v>168</v>
      </c>
      <c r="F225" s="2">
        <v>43197.655960648146</v>
      </c>
      <c r="H225" s="1" t="s">
        <v>59</v>
      </c>
      <c r="I225" s="1" t="s">
        <v>18</v>
      </c>
      <c r="J225" s="1" t="s">
        <v>25</v>
      </c>
      <c r="K225" s="1" t="s">
        <v>676</v>
      </c>
      <c r="L225" s="1" t="s">
        <v>677</v>
      </c>
      <c r="M225" s="1" t="s">
        <v>38</v>
      </c>
      <c r="N225" s="1" t="s">
        <v>29</v>
      </c>
      <c r="O225" s="1" t="s">
        <v>144</v>
      </c>
      <c r="P225" s="1">
        <v>1</v>
      </c>
    </row>
    <row r="226" spans="1:16" s="1" customFormat="1" x14ac:dyDescent="0.15">
      <c r="A226" s="1">
        <v>1</v>
      </c>
      <c r="B226" s="1" t="s">
        <v>678</v>
      </c>
      <c r="C226" s="1" t="s">
        <v>109</v>
      </c>
      <c r="D226" s="1" t="s">
        <v>15</v>
      </c>
      <c r="E226" s="1" t="s">
        <v>516</v>
      </c>
      <c r="F226" s="2">
        <v>43198.368564814817</v>
      </c>
      <c r="H226" s="1" t="s">
        <v>34</v>
      </c>
      <c r="I226" s="1" t="s">
        <v>338</v>
      </c>
      <c r="J226" s="1" t="s">
        <v>25</v>
      </c>
      <c r="K226" s="1" t="s">
        <v>679</v>
      </c>
      <c r="L226" s="1" t="s">
        <v>680</v>
      </c>
      <c r="M226" s="1" t="s">
        <v>96</v>
      </c>
      <c r="N226" s="1" t="s">
        <v>29</v>
      </c>
      <c r="O226" s="1" t="s">
        <v>252</v>
      </c>
      <c r="P226" s="1">
        <v>1</v>
      </c>
    </row>
    <row r="227" spans="1:16" s="1" customFormat="1" x14ac:dyDescent="0.15">
      <c r="A227" s="1">
        <v>1</v>
      </c>
      <c r="B227" s="1" t="s">
        <v>681</v>
      </c>
      <c r="C227" s="1" t="s">
        <v>22</v>
      </c>
      <c r="D227" s="1" t="s">
        <v>15</v>
      </c>
      <c r="E227" s="1" t="s">
        <v>205</v>
      </c>
      <c r="F227" s="2">
        <v>43194.355381944442</v>
      </c>
      <c r="H227" s="1" t="s">
        <v>17</v>
      </c>
      <c r="I227" s="1" t="s">
        <v>35</v>
      </c>
      <c r="J227" s="1" t="s">
        <v>25</v>
      </c>
      <c r="K227" s="1" t="s">
        <v>682</v>
      </c>
      <c r="L227" s="1" t="s">
        <v>683</v>
      </c>
      <c r="M227" s="1" t="s">
        <v>96</v>
      </c>
      <c r="N227" s="1" t="s">
        <v>283</v>
      </c>
      <c r="O227" s="1" t="s">
        <v>30</v>
      </c>
      <c r="P227" s="1">
        <v>1</v>
      </c>
    </row>
    <row r="228" spans="1:16" s="1" customFormat="1" x14ac:dyDescent="0.15">
      <c r="A228" s="1">
        <v>1</v>
      </c>
      <c r="B228" s="1" t="s">
        <v>91</v>
      </c>
      <c r="D228" s="1" t="s">
        <v>15</v>
      </c>
      <c r="E228" s="1" t="s">
        <v>278</v>
      </c>
      <c r="F228" s="2">
        <v>43198.339375000003</v>
      </c>
      <c r="H228" s="1" t="s">
        <v>59</v>
      </c>
      <c r="I228" s="1" t="s">
        <v>17</v>
      </c>
      <c r="J228" s="1" t="s">
        <v>60</v>
      </c>
      <c r="K228" s="1" t="s">
        <v>684</v>
      </c>
      <c r="L228" s="1" t="s">
        <v>685</v>
      </c>
      <c r="M228" s="1" t="s">
        <v>28</v>
      </c>
      <c r="N228" s="1" t="s">
        <v>29</v>
      </c>
      <c r="O228" s="1" t="s">
        <v>30</v>
      </c>
      <c r="P228" s="1">
        <v>1</v>
      </c>
    </row>
    <row r="229" spans="1:16" s="1" customFormat="1" x14ac:dyDescent="0.15">
      <c r="A229" s="1">
        <v>1</v>
      </c>
      <c r="B229" s="1" t="s">
        <v>686</v>
      </c>
      <c r="C229" s="1" t="s">
        <v>209</v>
      </c>
      <c r="D229" s="1" t="s">
        <v>15</v>
      </c>
      <c r="E229" s="1" t="s">
        <v>58</v>
      </c>
      <c r="F229" s="2">
        <v>43198.381655092591</v>
      </c>
      <c r="H229" s="1" t="s">
        <v>59</v>
      </c>
      <c r="I229" s="1" t="s">
        <v>35</v>
      </c>
      <c r="J229" s="1" t="s">
        <v>60</v>
      </c>
      <c r="K229" s="1" t="s">
        <v>687</v>
      </c>
      <c r="L229" s="1" t="s">
        <v>688</v>
      </c>
      <c r="M229" s="1" t="s">
        <v>96</v>
      </c>
      <c r="N229" s="1" t="s">
        <v>29</v>
      </c>
      <c r="O229" s="1" t="s">
        <v>30</v>
      </c>
      <c r="P229" s="1">
        <v>1</v>
      </c>
    </row>
    <row r="230" spans="1:16" s="1" customFormat="1" x14ac:dyDescent="0.15">
      <c r="A230" s="1">
        <v>1</v>
      </c>
      <c r="B230" s="1" t="s">
        <v>689</v>
      </c>
      <c r="C230" s="1" t="s">
        <v>22</v>
      </c>
      <c r="D230" s="1" t="s">
        <v>15</v>
      </c>
      <c r="E230" s="1" t="s">
        <v>168</v>
      </c>
      <c r="F230" s="2">
        <v>43198.441516203704</v>
      </c>
      <c r="H230" s="1" t="s">
        <v>17</v>
      </c>
      <c r="I230" s="1" t="s">
        <v>35</v>
      </c>
      <c r="J230" s="1" t="s">
        <v>74</v>
      </c>
      <c r="K230" s="1" t="s">
        <v>690</v>
      </c>
      <c r="L230" s="1" t="s">
        <v>691</v>
      </c>
      <c r="M230" s="1" t="s">
        <v>63</v>
      </c>
      <c r="N230" s="1" t="s">
        <v>64</v>
      </c>
      <c r="O230" s="1" t="s">
        <v>157</v>
      </c>
      <c r="P230" s="1">
        <v>0</v>
      </c>
    </row>
    <row r="231" spans="1:16" s="1" customFormat="1" x14ac:dyDescent="0.15">
      <c r="A231" s="1">
        <v>1</v>
      </c>
      <c r="B231" s="1" t="s">
        <v>194</v>
      </c>
      <c r="C231" s="1" t="s">
        <v>14</v>
      </c>
      <c r="D231" s="1" t="s">
        <v>15</v>
      </c>
      <c r="E231" s="1" t="s">
        <v>131</v>
      </c>
      <c r="F231" s="1" t="s">
        <v>411</v>
      </c>
      <c r="H231" s="1" t="s">
        <v>17</v>
      </c>
      <c r="I231" s="1" t="s">
        <v>35</v>
      </c>
      <c r="J231" s="1" t="s">
        <v>25</v>
      </c>
      <c r="K231" s="1" t="s">
        <v>692</v>
      </c>
      <c r="L231" s="1" t="s">
        <v>693</v>
      </c>
      <c r="M231" s="1" t="s">
        <v>28</v>
      </c>
      <c r="N231" s="1" t="s">
        <v>29</v>
      </c>
      <c r="O231" s="1" t="s">
        <v>30</v>
      </c>
      <c r="P231" s="1">
        <v>1</v>
      </c>
    </row>
    <row r="232" spans="1:16" s="1" customFormat="1" x14ac:dyDescent="0.15">
      <c r="A232" s="1">
        <v>1</v>
      </c>
      <c r="B232" s="1" t="s">
        <v>694</v>
      </c>
      <c r="C232" s="1" t="s">
        <v>154</v>
      </c>
      <c r="D232" s="1" t="s">
        <v>15</v>
      </c>
      <c r="E232" s="1" t="s">
        <v>131</v>
      </c>
      <c r="F232" s="2">
        <v>43198.385949074072</v>
      </c>
      <c r="H232" s="1" t="s">
        <v>59</v>
      </c>
      <c r="I232" s="1" t="s">
        <v>35</v>
      </c>
      <c r="J232" s="1" t="s">
        <v>60</v>
      </c>
      <c r="K232" s="1" t="s">
        <v>695</v>
      </c>
      <c r="L232" s="1" t="s">
        <v>696</v>
      </c>
      <c r="M232" s="1" t="s">
        <v>63</v>
      </c>
      <c r="N232" s="1" t="s">
        <v>64</v>
      </c>
      <c r="O232" s="1" t="s">
        <v>284</v>
      </c>
      <c r="P232" s="1">
        <v>1</v>
      </c>
    </row>
    <row r="233" spans="1:16" s="1" customFormat="1" x14ac:dyDescent="0.15">
      <c r="A233" s="1">
        <v>1</v>
      </c>
      <c r="B233" s="1" t="s">
        <v>91</v>
      </c>
      <c r="C233" s="1" t="s">
        <v>14</v>
      </c>
      <c r="D233" s="1" t="s">
        <v>15</v>
      </c>
      <c r="E233" s="1" t="s">
        <v>263</v>
      </c>
      <c r="F233" s="2">
        <v>43194.391736111109</v>
      </c>
      <c r="H233" s="1" t="s">
        <v>34</v>
      </c>
      <c r="I233" s="1" t="s">
        <v>35</v>
      </c>
      <c r="J233" s="1" t="s">
        <v>25</v>
      </c>
      <c r="K233" s="1" t="s">
        <v>697</v>
      </c>
      <c r="L233" s="1" t="s">
        <v>698</v>
      </c>
      <c r="M233" s="1" t="s">
        <v>96</v>
      </c>
      <c r="N233" s="1" t="s">
        <v>283</v>
      </c>
      <c r="O233" s="1" t="s">
        <v>699</v>
      </c>
      <c r="P233" s="1">
        <v>1</v>
      </c>
    </row>
    <row r="234" spans="1:16" s="1" customFormat="1" x14ac:dyDescent="0.15">
      <c r="A234" s="1">
        <v>1</v>
      </c>
      <c r="B234" s="1" t="s">
        <v>700</v>
      </c>
      <c r="D234" s="1" t="s">
        <v>15</v>
      </c>
      <c r="E234" s="1" t="s">
        <v>448</v>
      </c>
      <c r="F234" s="2">
        <v>43194.384756944448</v>
      </c>
      <c r="H234" s="1" t="s">
        <v>124</v>
      </c>
      <c r="I234" s="1" t="s">
        <v>24</v>
      </c>
      <c r="J234" s="1" t="s">
        <v>60</v>
      </c>
      <c r="K234" s="1" t="s">
        <v>701</v>
      </c>
      <c r="L234" s="1" t="s">
        <v>602</v>
      </c>
      <c r="M234" s="1" t="s">
        <v>28</v>
      </c>
      <c r="N234" s="1" t="s">
        <v>29</v>
      </c>
      <c r="O234" s="1" t="s">
        <v>252</v>
      </c>
      <c r="P234" s="1">
        <v>2</v>
      </c>
    </row>
    <row r="235" spans="1:16" s="1" customFormat="1" x14ac:dyDescent="0.15">
      <c r="A235" s="1">
        <v>1</v>
      </c>
      <c r="B235" s="1" t="s">
        <v>702</v>
      </c>
      <c r="C235" s="1" t="s">
        <v>22</v>
      </c>
      <c r="D235" s="1" t="s">
        <v>15</v>
      </c>
      <c r="E235" s="1" t="s">
        <v>703</v>
      </c>
      <c r="F235" s="2">
        <v>43198.408472222225</v>
      </c>
      <c r="H235" s="1" t="s">
        <v>34</v>
      </c>
      <c r="I235" s="1" t="s">
        <v>35</v>
      </c>
      <c r="J235" s="1" t="s">
        <v>25</v>
      </c>
      <c r="K235" s="1" t="s">
        <v>704</v>
      </c>
      <c r="L235" s="1" t="s">
        <v>705</v>
      </c>
      <c r="M235" s="1" t="s">
        <v>38</v>
      </c>
      <c r="N235" s="1" t="s">
        <v>82</v>
      </c>
      <c r="O235" s="1" t="s">
        <v>39</v>
      </c>
      <c r="P235" s="1">
        <v>1</v>
      </c>
    </row>
    <row r="236" spans="1:16" s="1" customFormat="1" x14ac:dyDescent="0.15">
      <c r="A236" s="1">
        <v>1</v>
      </c>
      <c r="B236" s="1" t="s">
        <v>706</v>
      </c>
      <c r="C236" s="1" t="s">
        <v>22</v>
      </c>
      <c r="D236" s="1" t="s">
        <v>15</v>
      </c>
      <c r="E236" s="1" t="s">
        <v>516</v>
      </c>
      <c r="F236" s="2">
        <v>43193.45071759259</v>
      </c>
      <c r="H236" s="1" t="s">
        <v>59</v>
      </c>
      <c r="I236" s="1" t="s">
        <v>35</v>
      </c>
      <c r="J236" s="1" t="s">
        <v>42</v>
      </c>
      <c r="K236" s="1" t="s">
        <v>707</v>
      </c>
      <c r="L236" s="1" t="s">
        <v>708</v>
      </c>
      <c r="M236" s="1" t="s">
        <v>28</v>
      </c>
      <c r="N236" s="1" t="s">
        <v>82</v>
      </c>
      <c r="O236" s="1" t="s">
        <v>30</v>
      </c>
      <c r="P236" s="1">
        <v>0</v>
      </c>
    </row>
    <row r="237" spans="1:16" s="1" customFormat="1" x14ac:dyDescent="0.15">
      <c r="A237" s="1">
        <v>1</v>
      </c>
      <c r="B237" s="1" t="s">
        <v>709</v>
      </c>
      <c r="C237" s="1" t="s">
        <v>22</v>
      </c>
      <c r="D237" s="1" t="s">
        <v>15</v>
      </c>
      <c r="E237" s="1" t="s">
        <v>710</v>
      </c>
      <c r="F237" s="2">
        <v>43193.373564814814</v>
      </c>
      <c r="H237" s="1" t="s">
        <v>17</v>
      </c>
      <c r="I237" s="1" t="s">
        <v>17</v>
      </c>
      <c r="J237" s="1" t="s">
        <v>25</v>
      </c>
      <c r="K237" s="1" t="s">
        <v>711</v>
      </c>
      <c r="L237" s="1" t="s">
        <v>712</v>
      </c>
      <c r="M237" s="1" t="s">
        <v>393</v>
      </c>
      <c r="N237" s="1" t="s">
        <v>56</v>
      </c>
      <c r="O237" s="1" t="s">
        <v>305</v>
      </c>
      <c r="P237" s="1">
        <v>0</v>
      </c>
    </row>
    <row r="238" spans="1:16" s="1" customFormat="1" x14ac:dyDescent="0.15">
      <c r="A238" s="1">
        <v>1</v>
      </c>
      <c r="B238" s="1" t="s">
        <v>694</v>
      </c>
      <c r="C238" s="1" t="s">
        <v>14</v>
      </c>
      <c r="D238" s="1" t="s">
        <v>15</v>
      </c>
      <c r="E238" s="1" t="s">
        <v>67</v>
      </c>
      <c r="F238" s="2">
        <v>43198.364942129629</v>
      </c>
      <c r="H238" s="1" t="s">
        <v>17</v>
      </c>
      <c r="I238" s="1" t="s">
        <v>35</v>
      </c>
      <c r="J238" s="1" t="s">
        <v>25</v>
      </c>
      <c r="K238" s="1" t="s">
        <v>713</v>
      </c>
      <c r="L238" s="1" t="s">
        <v>714</v>
      </c>
      <c r="M238" s="1" t="s">
        <v>38</v>
      </c>
      <c r="N238" s="1" t="s">
        <v>82</v>
      </c>
      <c r="O238" s="1" t="s">
        <v>394</v>
      </c>
      <c r="P238" s="1">
        <v>1</v>
      </c>
    </row>
    <row r="239" spans="1:16" s="1" customFormat="1" x14ac:dyDescent="0.15">
      <c r="A239" s="1">
        <v>1</v>
      </c>
      <c r="B239" s="1" t="s">
        <v>715</v>
      </c>
      <c r="C239" s="1" t="s">
        <v>22</v>
      </c>
      <c r="D239" s="1" t="s">
        <v>15</v>
      </c>
      <c r="E239" s="1" t="s">
        <v>16</v>
      </c>
      <c r="F239" s="2">
        <v>43198.35832175926</v>
      </c>
      <c r="H239" s="1" t="s">
        <v>59</v>
      </c>
      <c r="I239" s="1" t="s">
        <v>18</v>
      </c>
      <c r="J239" s="1" t="s">
        <v>25</v>
      </c>
      <c r="K239" s="1" t="s">
        <v>716</v>
      </c>
      <c r="L239" s="1" t="s">
        <v>717</v>
      </c>
      <c r="M239" s="1" t="s">
        <v>96</v>
      </c>
      <c r="N239" s="1" t="s">
        <v>29</v>
      </c>
      <c r="O239" s="1" t="s">
        <v>30</v>
      </c>
      <c r="P239" s="1">
        <v>1</v>
      </c>
    </row>
    <row r="240" spans="1:16" s="1" customFormat="1" x14ac:dyDescent="0.15">
      <c r="A240" s="1">
        <v>1</v>
      </c>
      <c r="B240" s="1" t="s">
        <v>137</v>
      </c>
      <c r="C240" s="1" t="s">
        <v>718</v>
      </c>
      <c r="D240" s="1" t="s">
        <v>15</v>
      </c>
      <c r="E240" s="1" t="s">
        <v>67</v>
      </c>
      <c r="F240" s="1" t="s">
        <v>411</v>
      </c>
      <c r="H240" s="1" t="s">
        <v>17</v>
      </c>
      <c r="I240" s="1" t="s">
        <v>17</v>
      </c>
      <c r="J240" s="1" t="s">
        <v>25</v>
      </c>
      <c r="K240" s="1" t="s">
        <v>719</v>
      </c>
      <c r="L240" s="1" t="s">
        <v>720</v>
      </c>
      <c r="M240" s="1" t="s">
        <v>38</v>
      </c>
      <c r="N240" s="1" t="s">
        <v>56</v>
      </c>
      <c r="O240" s="1" t="s">
        <v>300</v>
      </c>
      <c r="P240" s="1">
        <v>1</v>
      </c>
    </row>
    <row r="241" spans="1:16" s="1" customFormat="1" x14ac:dyDescent="0.15">
      <c r="A241" s="1">
        <v>1</v>
      </c>
      <c r="B241" s="1" t="s">
        <v>721</v>
      </c>
      <c r="C241" s="1" t="s">
        <v>84</v>
      </c>
      <c r="D241" s="1" t="s">
        <v>15</v>
      </c>
      <c r="E241" s="1" t="s">
        <v>58</v>
      </c>
      <c r="F241" s="2">
        <v>43197.340277777781</v>
      </c>
      <c r="H241" s="1" t="s">
        <v>17</v>
      </c>
      <c r="I241" s="1" t="s">
        <v>18</v>
      </c>
      <c r="J241" s="1" t="s">
        <v>60</v>
      </c>
      <c r="K241" s="1" t="s">
        <v>722</v>
      </c>
      <c r="L241" s="1" t="s">
        <v>122</v>
      </c>
      <c r="M241" s="1" t="s">
        <v>28</v>
      </c>
      <c r="N241" s="1" t="s">
        <v>82</v>
      </c>
      <c r="O241" s="1" t="s">
        <v>39</v>
      </c>
      <c r="P241" s="1">
        <v>1</v>
      </c>
    </row>
    <row r="242" spans="1:16" s="1" customFormat="1" x14ac:dyDescent="0.15">
      <c r="A242" s="1">
        <v>1</v>
      </c>
      <c r="B242" s="1" t="s">
        <v>723</v>
      </c>
      <c r="C242" s="1" t="s">
        <v>22</v>
      </c>
      <c r="D242" s="1" t="s">
        <v>15</v>
      </c>
      <c r="E242" s="1" t="s">
        <v>58</v>
      </c>
      <c r="F242" s="2">
        <v>43194.36818287037</v>
      </c>
      <c r="H242" s="1" t="s">
        <v>59</v>
      </c>
      <c r="I242" s="1" t="s">
        <v>35</v>
      </c>
      <c r="J242" s="1" t="s">
        <v>25</v>
      </c>
      <c r="K242" s="1" t="s">
        <v>724</v>
      </c>
      <c r="L242" s="1" t="s">
        <v>725</v>
      </c>
      <c r="M242" s="1" t="s">
        <v>28</v>
      </c>
      <c r="N242" s="1" t="s">
        <v>115</v>
      </c>
      <c r="O242" s="1" t="s">
        <v>39</v>
      </c>
      <c r="P242" s="1">
        <v>0</v>
      </c>
    </row>
    <row r="243" spans="1:16" s="1" customFormat="1" x14ac:dyDescent="0.15">
      <c r="A243" s="1">
        <v>1</v>
      </c>
      <c r="B243" s="1" t="s">
        <v>726</v>
      </c>
      <c r="C243" s="1" t="s">
        <v>84</v>
      </c>
      <c r="D243" s="1" t="s">
        <v>15</v>
      </c>
      <c r="E243" s="1" t="s">
        <v>58</v>
      </c>
      <c r="F243" s="2">
        <v>43195.459849537037</v>
      </c>
      <c r="H243" s="1" t="s">
        <v>17</v>
      </c>
      <c r="I243" s="1" t="s">
        <v>18</v>
      </c>
      <c r="J243" s="1" t="s">
        <v>60</v>
      </c>
      <c r="K243" s="1" t="s">
        <v>727</v>
      </c>
      <c r="L243" s="1" t="s">
        <v>122</v>
      </c>
      <c r="M243" s="1" t="s">
        <v>28</v>
      </c>
      <c r="N243" s="1" t="s">
        <v>82</v>
      </c>
      <c r="O243" s="1" t="s">
        <v>39</v>
      </c>
      <c r="P243" s="1">
        <v>1</v>
      </c>
    </row>
    <row r="244" spans="1:16" s="1" customFormat="1" x14ac:dyDescent="0.15">
      <c r="A244" s="1">
        <v>1</v>
      </c>
      <c r="B244" s="1" t="s">
        <v>728</v>
      </c>
      <c r="C244" s="1" t="s">
        <v>84</v>
      </c>
      <c r="D244" s="1" t="s">
        <v>15</v>
      </c>
      <c r="E244" s="1" t="s">
        <v>33</v>
      </c>
      <c r="F244" s="1" t="s">
        <v>411</v>
      </c>
      <c r="H244" s="1" t="s">
        <v>17</v>
      </c>
      <c r="I244" s="1" t="s">
        <v>17</v>
      </c>
      <c r="J244" s="1" t="s">
        <v>42</v>
      </c>
      <c r="K244" s="1" t="s">
        <v>729</v>
      </c>
      <c r="L244" s="1" t="s">
        <v>628</v>
      </c>
      <c r="M244" s="1" t="s">
        <v>28</v>
      </c>
      <c r="N244" s="1" t="s">
        <v>82</v>
      </c>
      <c r="O244" s="1" t="s">
        <v>39</v>
      </c>
      <c r="P244" s="1">
        <v>1</v>
      </c>
    </row>
    <row r="245" spans="1:16" s="1" customFormat="1" x14ac:dyDescent="0.15">
      <c r="A245" s="1">
        <v>1</v>
      </c>
      <c r="B245" s="1" t="s">
        <v>730</v>
      </c>
      <c r="C245" s="1" t="s">
        <v>14</v>
      </c>
      <c r="D245" s="1" t="s">
        <v>15</v>
      </c>
      <c r="E245" s="1" t="s">
        <v>595</v>
      </c>
      <c r="F245" s="2">
        <v>43192.3827662037</v>
      </c>
      <c r="H245" s="1" t="s">
        <v>17</v>
      </c>
      <c r="I245" s="1" t="s">
        <v>35</v>
      </c>
      <c r="J245" s="1" t="s">
        <v>60</v>
      </c>
      <c r="K245" s="1" t="s">
        <v>731</v>
      </c>
      <c r="L245" s="1" t="s">
        <v>732</v>
      </c>
      <c r="M245" s="1" t="s">
        <v>38</v>
      </c>
      <c r="N245" s="1" t="s">
        <v>82</v>
      </c>
      <c r="O245" s="1" t="s">
        <v>45</v>
      </c>
      <c r="P245" s="1">
        <v>0</v>
      </c>
    </row>
    <row r="246" spans="1:16" s="1" customFormat="1" x14ac:dyDescent="0.15">
      <c r="A246" s="1">
        <v>1</v>
      </c>
      <c r="B246" s="1" t="s">
        <v>733</v>
      </c>
      <c r="C246" s="1" t="s">
        <v>109</v>
      </c>
      <c r="D246" s="1" t="s">
        <v>15</v>
      </c>
      <c r="E246" s="1" t="s">
        <v>556</v>
      </c>
      <c r="F246" s="2">
        <v>43194.430474537039</v>
      </c>
      <c r="H246" s="1" t="s">
        <v>17</v>
      </c>
      <c r="I246" s="1" t="s">
        <v>17</v>
      </c>
      <c r="J246" s="1" t="s">
        <v>25</v>
      </c>
      <c r="K246" s="1" t="s">
        <v>734</v>
      </c>
      <c r="L246" s="1" t="s">
        <v>735</v>
      </c>
      <c r="M246" s="1" t="s">
        <v>28</v>
      </c>
      <c r="N246" s="1" t="s">
        <v>29</v>
      </c>
      <c r="O246" s="1" t="s">
        <v>30</v>
      </c>
      <c r="P246" s="1">
        <v>0</v>
      </c>
    </row>
    <row r="247" spans="1:16" s="1" customFormat="1" x14ac:dyDescent="0.15">
      <c r="A247" s="1">
        <v>1</v>
      </c>
      <c r="B247" s="1" t="s">
        <v>736</v>
      </c>
      <c r="C247" s="1" t="s">
        <v>22</v>
      </c>
      <c r="D247" s="1" t="s">
        <v>15</v>
      </c>
      <c r="E247" s="1" t="s">
        <v>737</v>
      </c>
      <c r="F247" s="2">
        <v>43188.548819444448</v>
      </c>
      <c r="H247" s="1" t="s">
        <v>41</v>
      </c>
      <c r="I247" s="1" t="s">
        <v>24</v>
      </c>
      <c r="J247" s="1" t="s">
        <v>25</v>
      </c>
      <c r="K247" s="1" t="s">
        <v>738</v>
      </c>
      <c r="L247" s="1" t="s">
        <v>739</v>
      </c>
      <c r="M247" s="1" t="s">
        <v>38</v>
      </c>
      <c r="N247" s="1" t="s">
        <v>316</v>
      </c>
      <c r="O247" s="1" t="s">
        <v>134</v>
      </c>
      <c r="P247" s="1">
        <v>2</v>
      </c>
    </row>
    <row r="248" spans="1:16" s="1" customFormat="1" x14ac:dyDescent="0.15">
      <c r="A248" s="1">
        <v>1</v>
      </c>
      <c r="B248" s="1" t="s">
        <v>740</v>
      </c>
      <c r="C248" s="1" t="s">
        <v>154</v>
      </c>
      <c r="D248" s="1" t="s">
        <v>15</v>
      </c>
      <c r="E248" s="1" t="s">
        <v>230</v>
      </c>
      <c r="F248" s="2">
        <v>43198.454918981479</v>
      </c>
      <c r="H248" s="1" t="s">
        <v>59</v>
      </c>
      <c r="I248" s="1" t="s">
        <v>35</v>
      </c>
      <c r="J248" s="1" t="s">
        <v>60</v>
      </c>
      <c r="K248" s="1" t="s">
        <v>741</v>
      </c>
      <c r="L248" s="1" t="s">
        <v>742</v>
      </c>
      <c r="M248" s="1" t="s">
        <v>96</v>
      </c>
      <c r="N248" s="1" t="s">
        <v>29</v>
      </c>
      <c r="O248" s="1" t="s">
        <v>284</v>
      </c>
      <c r="P248" s="1">
        <v>0</v>
      </c>
    </row>
    <row r="249" spans="1:16" s="1" customFormat="1" x14ac:dyDescent="0.15">
      <c r="A249" s="1">
        <v>1</v>
      </c>
      <c r="B249" s="1" t="s">
        <v>743</v>
      </c>
      <c r="D249" s="1" t="s">
        <v>15</v>
      </c>
      <c r="E249" s="1" t="s">
        <v>230</v>
      </c>
      <c r="F249" s="2">
        <v>43198.402800925927</v>
      </c>
      <c r="H249" s="1" t="s">
        <v>59</v>
      </c>
      <c r="I249" s="1" t="s">
        <v>18</v>
      </c>
      <c r="J249" s="1" t="s">
        <v>25</v>
      </c>
      <c r="K249" s="1" t="s">
        <v>744</v>
      </c>
      <c r="L249" s="1" t="s">
        <v>745</v>
      </c>
      <c r="M249" s="1" t="s">
        <v>28</v>
      </c>
      <c r="N249" s="1" t="s">
        <v>29</v>
      </c>
      <c r="O249" s="1" t="s">
        <v>30</v>
      </c>
      <c r="P249" s="1">
        <v>0</v>
      </c>
    </row>
    <row r="250" spans="1:16" s="1" customFormat="1" x14ac:dyDescent="0.15">
      <c r="A250" s="1">
        <v>1</v>
      </c>
      <c r="B250" s="1" t="s">
        <v>746</v>
      </c>
      <c r="D250" s="1" t="s">
        <v>15</v>
      </c>
      <c r="E250" s="1" t="s">
        <v>33</v>
      </c>
      <c r="F250" s="2">
        <v>43197.340277777781</v>
      </c>
      <c r="H250" s="1" t="s">
        <v>17</v>
      </c>
      <c r="I250" s="1" t="s">
        <v>18</v>
      </c>
      <c r="J250" s="1" t="s">
        <v>42</v>
      </c>
      <c r="K250" s="1" t="s">
        <v>747</v>
      </c>
      <c r="L250" s="1" t="s">
        <v>628</v>
      </c>
      <c r="M250" s="1" t="s">
        <v>28</v>
      </c>
      <c r="N250" s="1" t="s">
        <v>82</v>
      </c>
      <c r="O250" s="1" t="s">
        <v>39</v>
      </c>
      <c r="P250" s="1">
        <v>1</v>
      </c>
    </row>
    <row r="251" spans="1:16" s="1" customFormat="1" x14ac:dyDescent="0.15">
      <c r="A251" s="1">
        <v>1</v>
      </c>
      <c r="B251" s="1" t="s">
        <v>748</v>
      </c>
      <c r="C251" s="1" t="s">
        <v>22</v>
      </c>
      <c r="D251" s="1" t="s">
        <v>15</v>
      </c>
      <c r="E251" s="1" t="s">
        <v>537</v>
      </c>
      <c r="F251" s="2">
        <v>43198.449675925927</v>
      </c>
      <c r="H251" s="1" t="s">
        <v>59</v>
      </c>
      <c r="I251" s="1" t="s">
        <v>35</v>
      </c>
      <c r="J251" s="1" t="s">
        <v>25</v>
      </c>
      <c r="K251" s="1" t="s">
        <v>749</v>
      </c>
      <c r="L251" s="1" t="s">
        <v>750</v>
      </c>
      <c r="M251" s="1" t="s">
        <v>28</v>
      </c>
      <c r="N251" s="1" t="s">
        <v>115</v>
      </c>
      <c r="O251" s="1" t="s">
        <v>30</v>
      </c>
      <c r="P251" s="1">
        <v>0</v>
      </c>
    </row>
    <row r="252" spans="1:16" s="1" customFormat="1" x14ac:dyDescent="0.15">
      <c r="A252" s="1">
        <v>1</v>
      </c>
      <c r="B252" s="1" t="s">
        <v>751</v>
      </c>
      <c r="D252" s="1" t="s">
        <v>15</v>
      </c>
      <c r="E252" s="1" t="s">
        <v>131</v>
      </c>
      <c r="F252" s="2">
        <v>43198.417407407411</v>
      </c>
      <c r="H252" s="1" t="s">
        <v>59</v>
      </c>
      <c r="I252" s="1" t="s">
        <v>35</v>
      </c>
      <c r="J252" s="1" t="s">
        <v>25</v>
      </c>
      <c r="K252" s="1" t="s">
        <v>752</v>
      </c>
      <c r="L252" s="1" t="s">
        <v>753</v>
      </c>
      <c r="M252" s="1" t="s">
        <v>28</v>
      </c>
      <c r="N252" s="1" t="s">
        <v>29</v>
      </c>
      <c r="O252" s="1" t="s">
        <v>252</v>
      </c>
      <c r="P252" s="1">
        <v>2</v>
      </c>
    </row>
    <row r="253" spans="1:16" s="1" customFormat="1" x14ac:dyDescent="0.15">
      <c r="A253" s="1">
        <v>1</v>
      </c>
      <c r="B253" s="1" t="s">
        <v>447</v>
      </c>
      <c r="C253" s="1" t="s">
        <v>754</v>
      </c>
      <c r="D253" s="1" t="s">
        <v>15</v>
      </c>
      <c r="E253" s="1" t="s">
        <v>671</v>
      </c>
      <c r="F253" s="2">
        <v>43194.803703703707</v>
      </c>
      <c r="H253" s="1" t="s">
        <v>124</v>
      </c>
      <c r="I253" s="1" t="s">
        <v>35</v>
      </c>
      <c r="J253" s="1" t="s">
        <v>25</v>
      </c>
      <c r="K253" s="1" t="s">
        <v>755</v>
      </c>
      <c r="L253" s="1" t="s">
        <v>756</v>
      </c>
      <c r="M253" s="1" t="s">
        <v>38</v>
      </c>
      <c r="N253" s="1" t="s">
        <v>56</v>
      </c>
      <c r="O253" s="1" t="s">
        <v>30</v>
      </c>
      <c r="P253" s="1">
        <v>1</v>
      </c>
    </row>
    <row r="254" spans="1:16" s="1" customFormat="1" x14ac:dyDescent="0.15">
      <c r="A254" s="1">
        <v>1</v>
      </c>
      <c r="B254" s="1" t="s">
        <v>757</v>
      </c>
      <c r="C254" s="1" t="s">
        <v>758</v>
      </c>
      <c r="D254" s="1" t="s">
        <v>15</v>
      </c>
      <c r="E254" s="1" t="s">
        <v>759</v>
      </c>
      <c r="F254" s="2">
        <v>43198.449548611112</v>
      </c>
      <c r="H254" s="1" t="s">
        <v>34</v>
      </c>
      <c r="I254" s="1" t="s">
        <v>35</v>
      </c>
      <c r="J254" s="1" t="s">
        <v>74</v>
      </c>
      <c r="K254" s="1" t="s">
        <v>760</v>
      </c>
      <c r="L254" s="1" t="s">
        <v>761</v>
      </c>
      <c r="M254" s="1" t="s">
        <v>28</v>
      </c>
      <c r="N254" s="1" t="s">
        <v>29</v>
      </c>
      <c r="O254" s="1" t="s">
        <v>30</v>
      </c>
      <c r="P254" s="1">
        <v>0</v>
      </c>
    </row>
    <row r="255" spans="1:16" s="1" customFormat="1" x14ac:dyDescent="0.15">
      <c r="A255" s="1">
        <v>1</v>
      </c>
      <c r="B255" s="1" t="s">
        <v>762</v>
      </c>
      <c r="C255" s="1" t="s">
        <v>22</v>
      </c>
      <c r="D255" s="1" t="s">
        <v>15</v>
      </c>
      <c r="E255" s="1" t="s">
        <v>168</v>
      </c>
      <c r="F255" s="2">
        <v>43197.81391203704</v>
      </c>
      <c r="H255" s="1" t="s">
        <v>17</v>
      </c>
      <c r="I255" s="1" t="s">
        <v>18</v>
      </c>
      <c r="J255" s="1" t="s">
        <v>19</v>
      </c>
      <c r="K255" s="1" t="s">
        <v>763</v>
      </c>
      <c r="L255" s="1" t="s">
        <v>764</v>
      </c>
      <c r="M255" s="1" t="s">
        <v>28</v>
      </c>
      <c r="N255" s="1" t="s">
        <v>82</v>
      </c>
      <c r="O255" s="1" t="s">
        <v>39</v>
      </c>
      <c r="P255" s="1">
        <v>0</v>
      </c>
    </row>
    <row r="256" spans="1:16" s="1" customFormat="1" x14ac:dyDescent="0.15">
      <c r="A256" s="1">
        <v>1</v>
      </c>
      <c r="B256" s="1" t="s">
        <v>765</v>
      </c>
      <c r="C256" s="1" t="s">
        <v>22</v>
      </c>
      <c r="D256" s="1" t="s">
        <v>15</v>
      </c>
      <c r="E256" s="1" t="s">
        <v>112</v>
      </c>
      <c r="F256" s="2">
        <v>43194.666666666664</v>
      </c>
      <c r="H256" s="1" t="s">
        <v>34</v>
      </c>
      <c r="I256" s="1" t="s">
        <v>18</v>
      </c>
      <c r="J256" s="1" t="s">
        <v>25</v>
      </c>
      <c r="K256" s="1" t="s">
        <v>766</v>
      </c>
      <c r="L256" s="1" t="s">
        <v>767</v>
      </c>
      <c r="M256" s="1" t="s">
        <v>96</v>
      </c>
      <c r="N256" s="1" t="s">
        <v>82</v>
      </c>
      <c r="O256" s="1" t="s">
        <v>233</v>
      </c>
      <c r="P256" s="1">
        <v>1</v>
      </c>
    </row>
    <row r="257" spans="1:16" s="1" customFormat="1" x14ac:dyDescent="0.15">
      <c r="A257" s="1">
        <v>1</v>
      </c>
      <c r="B257" s="1" t="s">
        <v>768</v>
      </c>
      <c r="C257" s="1" t="s">
        <v>22</v>
      </c>
      <c r="D257" s="1" t="s">
        <v>15</v>
      </c>
      <c r="E257" s="1" t="s">
        <v>769</v>
      </c>
      <c r="F257" s="2">
        <v>43194.469456018516</v>
      </c>
      <c r="H257" s="1" t="s">
        <v>17</v>
      </c>
      <c r="I257" s="1" t="s">
        <v>18</v>
      </c>
      <c r="J257" s="1" t="s">
        <v>74</v>
      </c>
      <c r="K257" s="1" t="s">
        <v>770</v>
      </c>
      <c r="L257" s="1" t="s">
        <v>771</v>
      </c>
      <c r="M257" s="1" t="s">
        <v>96</v>
      </c>
      <c r="N257" s="1" t="s">
        <v>29</v>
      </c>
      <c r="O257" s="1" t="s">
        <v>233</v>
      </c>
      <c r="P257" s="1">
        <v>0</v>
      </c>
    </row>
    <row r="258" spans="1:16" s="1" customFormat="1" x14ac:dyDescent="0.15">
      <c r="A258" s="1">
        <v>1</v>
      </c>
      <c r="B258" s="1" t="s">
        <v>772</v>
      </c>
      <c r="C258" s="1" t="s">
        <v>454</v>
      </c>
      <c r="D258" s="1" t="s">
        <v>15</v>
      </c>
      <c r="E258" s="1" t="s">
        <v>33</v>
      </c>
      <c r="F258" s="2">
        <v>43198.443888888891</v>
      </c>
      <c r="H258" s="1" t="s">
        <v>59</v>
      </c>
      <c r="I258" s="1" t="s">
        <v>35</v>
      </c>
      <c r="J258" s="1" t="s">
        <v>60</v>
      </c>
      <c r="K258" s="1" t="s">
        <v>773</v>
      </c>
      <c r="L258" s="1" t="s">
        <v>774</v>
      </c>
      <c r="M258" s="1" t="s">
        <v>96</v>
      </c>
      <c r="N258" s="1" t="s">
        <v>29</v>
      </c>
      <c r="O258" s="1" t="s">
        <v>186</v>
      </c>
      <c r="P258" s="1">
        <v>0</v>
      </c>
    </row>
    <row r="259" spans="1:16" s="1" customFormat="1" x14ac:dyDescent="0.15">
      <c r="A259" s="1">
        <v>1</v>
      </c>
      <c r="B259" s="1" t="s">
        <v>775</v>
      </c>
      <c r="C259" s="1" t="s">
        <v>22</v>
      </c>
      <c r="D259" s="1" t="s">
        <v>15</v>
      </c>
      <c r="E259" s="1" t="s">
        <v>67</v>
      </c>
      <c r="F259" s="2">
        <v>43192.436261574076</v>
      </c>
      <c r="H259" s="1" t="s">
        <v>59</v>
      </c>
      <c r="I259" s="1" t="s">
        <v>35</v>
      </c>
      <c r="J259" s="1" t="s">
        <v>25</v>
      </c>
      <c r="K259" s="1" t="s">
        <v>776</v>
      </c>
      <c r="L259" s="1" t="s">
        <v>777</v>
      </c>
      <c r="M259" s="1" t="s">
        <v>393</v>
      </c>
      <c r="N259" s="1" t="s">
        <v>82</v>
      </c>
      <c r="O259" s="1" t="s">
        <v>39</v>
      </c>
      <c r="P259" s="1">
        <v>1</v>
      </c>
    </row>
    <row r="260" spans="1:16" s="1" customFormat="1" x14ac:dyDescent="0.15">
      <c r="A260" s="1">
        <v>1</v>
      </c>
      <c r="B260" s="1" t="s">
        <v>778</v>
      </c>
      <c r="C260" s="1" t="s">
        <v>22</v>
      </c>
      <c r="D260" s="1" t="s">
        <v>15</v>
      </c>
      <c r="E260" s="1" t="s">
        <v>58</v>
      </c>
      <c r="F260" s="2">
        <v>43198.434444444443</v>
      </c>
      <c r="H260" s="1" t="s">
        <v>59</v>
      </c>
      <c r="I260" s="1" t="s">
        <v>18</v>
      </c>
      <c r="J260" s="1" t="s">
        <v>60</v>
      </c>
      <c r="K260" s="1" t="s">
        <v>779</v>
      </c>
      <c r="L260" s="1" t="s">
        <v>62</v>
      </c>
      <c r="M260" s="1" t="s">
        <v>63</v>
      </c>
      <c r="N260" s="1" t="s">
        <v>64</v>
      </c>
      <c r="O260" s="1" t="s">
        <v>39</v>
      </c>
      <c r="P260" s="1">
        <v>0</v>
      </c>
    </row>
    <row r="261" spans="1:16" s="1" customFormat="1" x14ac:dyDescent="0.15">
      <c r="A261" s="1">
        <v>1</v>
      </c>
      <c r="B261" s="1" t="s">
        <v>780</v>
      </c>
      <c r="C261" s="1" t="s">
        <v>22</v>
      </c>
      <c r="D261" s="1" t="s">
        <v>15</v>
      </c>
      <c r="E261" s="1" t="s">
        <v>223</v>
      </c>
      <c r="F261" s="2">
        <v>43186.618298611109</v>
      </c>
      <c r="H261" s="1" t="s">
        <v>34</v>
      </c>
      <c r="I261" s="1" t="s">
        <v>24</v>
      </c>
      <c r="J261" s="1" t="s">
        <v>25</v>
      </c>
      <c r="K261" s="1" t="s">
        <v>781</v>
      </c>
      <c r="L261" s="1" t="s">
        <v>383</v>
      </c>
      <c r="M261" s="1" t="s">
        <v>28</v>
      </c>
      <c r="N261" s="1" t="s">
        <v>29</v>
      </c>
      <c r="O261" s="1" t="s">
        <v>252</v>
      </c>
      <c r="P261" s="1">
        <v>0</v>
      </c>
    </row>
    <row r="262" spans="1:16" s="1" customFormat="1" x14ac:dyDescent="0.15">
      <c r="A262" s="1">
        <v>1</v>
      </c>
      <c r="B262" s="1" t="s">
        <v>782</v>
      </c>
      <c r="C262" s="1" t="s">
        <v>22</v>
      </c>
      <c r="D262" s="1" t="s">
        <v>15</v>
      </c>
      <c r="E262" s="1" t="s">
        <v>33</v>
      </c>
      <c r="F262" s="2">
        <v>43168.412615740737</v>
      </c>
      <c r="H262" s="1" t="s">
        <v>59</v>
      </c>
      <c r="I262" s="1" t="s">
        <v>18</v>
      </c>
      <c r="J262" s="1" t="s">
        <v>42</v>
      </c>
      <c r="K262" s="1" t="s">
        <v>783</v>
      </c>
      <c r="L262" s="1" t="s">
        <v>62</v>
      </c>
      <c r="M262" s="1" t="s">
        <v>63</v>
      </c>
      <c r="N262" s="1" t="s">
        <v>64</v>
      </c>
      <c r="O262" s="1" t="s">
        <v>39</v>
      </c>
      <c r="P262" s="1">
        <v>0</v>
      </c>
    </row>
    <row r="263" spans="1:16" s="1" customFormat="1" x14ac:dyDescent="0.15">
      <c r="A263" s="1">
        <v>1</v>
      </c>
      <c r="B263" s="1" t="s">
        <v>784</v>
      </c>
      <c r="D263" s="1" t="s">
        <v>15</v>
      </c>
      <c r="E263" s="1" t="s">
        <v>33</v>
      </c>
      <c r="F263" s="2">
        <v>43192.48510416667</v>
      </c>
      <c r="H263" s="1" t="s">
        <v>17</v>
      </c>
      <c r="I263" s="1" t="s">
        <v>35</v>
      </c>
      <c r="J263" s="1" t="s">
        <v>89</v>
      </c>
      <c r="K263" s="1" t="s">
        <v>785</v>
      </c>
      <c r="L263" s="1" t="s">
        <v>786</v>
      </c>
      <c r="M263" s="1" t="s">
        <v>38</v>
      </c>
      <c r="N263" s="1" t="s">
        <v>29</v>
      </c>
      <c r="O263" s="1" t="s">
        <v>97</v>
      </c>
      <c r="P263" s="1">
        <v>0</v>
      </c>
    </row>
    <row r="264" spans="1:16" s="1" customFormat="1" x14ac:dyDescent="0.15">
      <c r="A264" s="1">
        <v>1</v>
      </c>
      <c r="B264" s="1" t="s">
        <v>787</v>
      </c>
      <c r="C264" s="1" t="s">
        <v>22</v>
      </c>
      <c r="D264" s="1" t="s">
        <v>15</v>
      </c>
      <c r="E264" s="1" t="s">
        <v>67</v>
      </c>
      <c r="F264" s="2">
        <v>43198.40520833333</v>
      </c>
      <c r="H264" s="1" t="s">
        <v>243</v>
      </c>
      <c r="I264" s="1" t="s">
        <v>35</v>
      </c>
      <c r="J264" s="1" t="s">
        <v>19</v>
      </c>
      <c r="K264" s="1" t="s">
        <v>788</v>
      </c>
      <c r="L264" s="1" t="s">
        <v>122</v>
      </c>
      <c r="M264" s="1" t="s">
        <v>63</v>
      </c>
      <c r="N264" s="1" t="s">
        <v>82</v>
      </c>
      <c r="O264" s="1" t="s">
        <v>39</v>
      </c>
      <c r="P264" s="1">
        <v>0</v>
      </c>
    </row>
    <row r="265" spans="1:16" s="1" customFormat="1" x14ac:dyDescent="0.15">
      <c r="A265" s="1">
        <v>1</v>
      </c>
      <c r="B265" s="1" t="s">
        <v>789</v>
      </c>
      <c r="C265" s="1" t="s">
        <v>22</v>
      </c>
      <c r="D265" s="1" t="s">
        <v>15</v>
      </c>
      <c r="E265" s="1" t="s">
        <v>58</v>
      </c>
      <c r="F265" s="2">
        <v>43155.714525462965</v>
      </c>
      <c r="H265" s="1" t="s">
        <v>59</v>
      </c>
      <c r="I265" s="1" t="s">
        <v>18</v>
      </c>
      <c r="J265" s="1" t="s">
        <v>60</v>
      </c>
      <c r="K265" s="1" t="s">
        <v>790</v>
      </c>
      <c r="L265" s="1" t="s">
        <v>62</v>
      </c>
      <c r="M265" s="1" t="s">
        <v>63</v>
      </c>
      <c r="N265" s="1" t="s">
        <v>64</v>
      </c>
      <c r="O265" s="1" t="s">
        <v>39</v>
      </c>
      <c r="P265" s="1">
        <v>0</v>
      </c>
    </row>
    <row r="266" spans="1:16" s="1" customFormat="1" x14ac:dyDescent="0.15">
      <c r="A266" s="1">
        <v>1</v>
      </c>
      <c r="B266" s="1" t="s">
        <v>791</v>
      </c>
      <c r="C266" s="1" t="s">
        <v>22</v>
      </c>
      <c r="D266" s="1" t="s">
        <v>15</v>
      </c>
      <c r="E266" s="1" t="s">
        <v>85</v>
      </c>
      <c r="F266" s="2">
        <v>43188.396979166668</v>
      </c>
      <c r="H266" s="1" t="s">
        <v>41</v>
      </c>
      <c r="I266" s="1" t="s">
        <v>35</v>
      </c>
      <c r="J266" s="1" t="s">
        <v>25</v>
      </c>
      <c r="K266" s="1" t="s">
        <v>792</v>
      </c>
      <c r="L266" s="1" t="s">
        <v>793</v>
      </c>
      <c r="M266" s="1" t="s">
        <v>63</v>
      </c>
      <c r="N266" s="1" t="s">
        <v>29</v>
      </c>
      <c r="O266" s="1" t="s">
        <v>30</v>
      </c>
      <c r="P266" s="1">
        <v>0</v>
      </c>
    </row>
    <row r="267" spans="1:16" s="1" customFormat="1" x14ac:dyDescent="0.15">
      <c r="A267" s="1">
        <v>1</v>
      </c>
      <c r="B267" s="1" t="s">
        <v>794</v>
      </c>
      <c r="C267" s="1" t="s">
        <v>14</v>
      </c>
      <c r="D267" s="1" t="s">
        <v>15</v>
      </c>
      <c r="E267" s="1" t="s">
        <v>58</v>
      </c>
      <c r="F267" s="2">
        <v>43193.454930555556</v>
      </c>
      <c r="H267" s="1" t="s">
        <v>17</v>
      </c>
      <c r="I267" s="1" t="s">
        <v>35</v>
      </c>
      <c r="J267" s="1" t="s">
        <v>53</v>
      </c>
      <c r="K267" s="1" t="s">
        <v>150</v>
      </c>
      <c r="L267" s="1" t="s">
        <v>152</v>
      </c>
      <c r="M267" s="1" t="s">
        <v>63</v>
      </c>
      <c r="N267" s="1" t="s">
        <v>29</v>
      </c>
      <c r="O267" s="1" t="s">
        <v>30</v>
      </c>
      <c r="P267" s="1">
        <v>0</v>
      </c>
    </row>
    <row r="268" spans="1:16" s="1" customFormat="1" x14ac:dyDescent="0.15">
      <c r="A268" s="1">
        <v>1</v>
      </c>
      <c r="B268" s="1" t="s">
        <v>795</v>
      </c>
      <c r="C268" s="1" t="s">
        <v>22</v>
      </c>
      <c r="D268" s="1" t="s">
        <v>15</v>
      </c>
      <c r="E268" s="1" t="s">
        <v>58</v>
      </c>
      <c r="F268" s="2">
        <v>43168.41233796296</v>
      </c>
      <c r="H268" s="1" t="s">
        <v>59</v>
      </c>
      <c r="I268" s="1" t="s">
        <v>18</v>
      </c>
      <c r="J268" s="1" t="s">
        <v>60</v>
      </c>
      <c r="K268" s="1" t="s">
        <v>796</v>
      </c>
      <c r="L268" s="1" t="s">
        <v>62</v>
      </c>
      <c r="M268" s="1" t="s">
        <v>63</v>
      </c>
      <c r="N268" s="1" t="s">
        <v>64</v>
      </c>
      <c r="O268" s="1" t="s">
        <v>39</v>
      </c>
      <c r="P268" s="1">
        <v>0</v>
      </c>
    </row>
    <row r="269" spans="1:16" s="1" customFormat="1" x14ac:dyDescent="0.15">
      <c r="A269" s="1">
        <v>1</v>
      </c>
      <c r="B269" s="1" t="s">
        <v>797</v>
      </c>
      <c r="D269" s="1" t="s">
        <v>15</v>
      </c>
      <c r="E269" s="1" t="s">
        <v>33</v>
      </c>
      <c r="F269" s="2">
        <v>43193.84275462963</v>
      </c>
      <c r="H269" s="1" t="s">
        <v>243</v>
      </c>
      <c r="I269" s="1" t="s">
        <v>35</v>
      </c>
      <c r="J269" s="1" t="s">
        <v>25</v>
      </c>
      <c r="K269" s="1" t="s">
        <v>798</v>
      </c>
      <c r="L269" s="1" t="s">
        <v>799</v>
      </c>
      <c r="M269" s="1" t="s">
        <v>28</v>
      </c>
      <c r="N269" s="1" t="s">
        <v>29</v>
      </c>
      <c r="O269" s="1" t="s">
        <v>198</v>
      </c>
      <c r="P269" s="1">
        <v>0</v>
      </c>
    </row>
    <row r="270" spans="1:16" s="1" customFormat="1" x14ac:dyDescent="0.15">
      <c r="A270" s="1">
        <v>1</v>
      </c>
      <c r="B270" s="1" t="s">
        <v>800</v>
      </c>
      <c r="C270" s="1" t="s">
        <v>22</v>
      </c>
      <c r="D270" s="1" t="s">
        <v>15</v>
      </c>
      <c r="E270" s="1" t="s">
        <v>33</v>
      </c>
      <c r="F270" s="2">
        <v>43194.433009259257</v>
      </c>
      <c r="H270" s="1" t="s">
        <v>34</v>
      </c>
      <c r="I270" s="1" t="s">
        <v>35</v>
      </c>
      <c r="J270" s="1" t="s">
        <v>25</v>
      </c>
      <c r="K270" s="1" t="s">
        <v>801</v>
      </c>
      <c r="L270" s="1" t="s">
        <v>802</v>
      </c>
      <c r="M270" s="1" t="s">
        <v>38</v>
      </c>
      <c r="N270" s="1" t="s">
        <v>29</v>
      </c>
      <c r="O270" s="1" t="s">
        <v>30</v>
      </c>
      <c r="P270" s="1">
        <v>0</v>
      </c>
    </row>
    <row r="271" spans="1:16" s="1" customFormat="1" x14ac:dyDescent="0.15">
      <c r="A271" s="1">
        <v>1</v>
      </c>
      <c r="B271" s="1" t="s">
        <v>803</v>
      </c>
      <c r="C271" s="1" t="s">
        <v>22</v>
      </c>
      <c r="D271" s="1" t="s">
        <v>15</v>
      </c>
      <c r="E271" s="1" t="s">
        <v>16</v>
      </c>
      <c r="F271" s="2">
        <v>43198.373032407406</v>
      </c>
      <c r="H271" s="1" t="s">
        <v>59</v>
      </c>
      <c r="I271" s="1" t="s">
        <v>35</v>
      </c>
      <c r="J271" s="1" t="s">
        <v>60</v>
      </c>
      <c r="K271" s="1" t="s">
        <v>804</v>
      </c>
      <c r="L271" s="1" t="s">
        <v>805</v>
      </c>
      <c r="M271" s="1" t="s">
        <v>96</v>
      </c>
      <c r="N271" s="1" t="s">
        <v>29</v>
      </c>
      <c r="O271" s="1" t="s">
        <v>806</v>
      </c>
      <c r="P271" s="1">
        <v>0</v>
      </c>
    </row>
    <row r="272" spans="1:16" s="1" customFormat="1" x14ac:dyDescent="0.15">
      <c r="A272" s="1">
        <v>1</v>
      </c>
      <c r="B272" s="1" t="s">
        <v>807</v>
      </c>
      <c r="C272" s="1" t="s">
        <v>22</v>
      </c>
      <c r="D272" s="1" t="s">
        <v>15</v>
      </c>
      <c r="E272" s="1" t="s">
        <v>278</v>
      </c>
      <c r="F272" s="2">
        <v>43192.433437500003</v>
      </c>
      <c r="H272" s="1" t="s">
        <v>59</v>
      </c>
      <c r="I272" s="1" t="s">
        <v>35</v>
      </c>
      <c r="J272" s="1" t="s">
        <v>74</v>
      </c>
      <c r="K272" s="1" t="s">
        <v>808</v>
      </c>
      <c r="L272" s="1" t="s">
        <v>809</v>
      </c>
      <c r="M272" s="1" t="s">
        <v>63</v>
      </c>
      <c r="N272" s="1" t="s">
        <v>64</v>
      </c>
      <c r="O272" s="1" t="s">
        <v>305</v>
      </c>
      <c r="P272" s="1">
        <v>0</v>
      </c>
    </row>
    <row r="273" spans="1:16" s="1" customFormat="1" x14ac:dyDescent="0.15">
      <c r="A273" s="1">
        <v>1</v>
      </c>
      <c r="B273" s="1" t="s">
        <v>810</v>
      </c>
      <c r="C273" s="1" t="s">
        <v>14</v>
      </c>
      <c r="D273" s="1" t="s">
        <v>15</v>
      </c>
      <c r="E273" s="1" t="s">
        <v>811</v>
      </c>
      <c r="F273" s="2">
        <v>43198.379837962966</v>
      </c>
      <c r="H273" s="1" t="s">
        <v>59</v>
      </c>
      <c r="I273" s="1" t="s">
        <v>35</v>
      </c>
      <c r="J273" s="1" t="s">
        <v>25</v>
      </c>
      <c r="K273" s="1" t="s">
        <v>812</v>
      </c>
      <c r="L273" s="1" t="s">
        <v>143</v>
      </c>
      <c r="M273" s="1" t="s">
        <v>28</v>
      </c>
      <c r="N273" s="1" t="s">
        <v>29</v>
      </c>
      <c r="O273" s="1" t="s">
        <v>144</v>
      </c>
      <c r="P273" s="1">
        <v>0</v>
      </c>
    </row>
    <row r="274" spans="1:16" s="1" customFormat="1" x14ac:dyDescent="0.15">
      <c r="A274" s="1">
        <v>1</v>
      </c>
      <c r="B274" s="1" t="s">
        <v>813</v>
      </c>
      <c r="C274" s="1" t="s">
        <v>154</v>
      </c>
      <c r="D274" s="1" t="s">
        <v>15</v>
      </c>
      <c r="E274" s="1" t="s">
        <v>131</v>
      </c>
      <c r="F274" s="2">
        <v>43198.388923611114</v>
      </c>
      <c r="H274" s="1" t="s">
        <v>17</v>
      </c>
      <c r="I274" s="1" t="s">
        <v>24</v>
      </c>
      <c r="J274" s="1" t="s">
        <v>25</v>
      </c>
      <c r="K274" s="1" t="s">
        <v>814</v>
      </c>
      <c r="L274" s="1" t="s">
        <v>156</v>
      </c>
      <c r="M274" s="1" t="s">
        <v>96</v>
      </c>
      <c r="N274" s="1" t="s">
        <v>29</v>
      </c>
      <c r="O274" s="1" t="s">
        <v>157</v>
      </c>
      <c r="P274" s="1">
        <v>0</v>
      </c>
    </row>
    <row r="275" spans="1:16" s="1" customFormat="1" x14ac:dyDescent="0.15">
      <c r="A275" s="1">
        <v>1</v>
      </c>
      <c r="B275" s="1" t="s">
        <v>751</v>
      </c>
      <c r="D275" s="1" t="s">
        <v>15</v>
      </c>
      <c r="E275" s="1" t="s">
        <v>131</v>
      </c>
      <c r="F275" s="2">
        <v>43198.414652777778</v>
      </c>
      <c r="H275" s="1" t="s">
        <v>59</v>
      </c>
      <c r="I275" s="1" t="s">
        <v>24</v>
      </c>
      <c r="J275" s="1" t="s">
        <v>42</v>
      </c>
      <c r="K275" s="1" t="s">
        <v>815</v>
      </c>
      <c r="L275" s="1" t="s">
        <v>816</v>
      </c>
      <c r="M275" s="1" t="s">
        <v>28</v>
      </c>
      <c r="N275" s="1" t="s">
        <v>82</v>
      </c>
      <c r="O275" s="1" t="s">
        <v>97</v>
      </c>
      <c r="P275" s="1">
        <v>2</v>
      </c>
    </row>
    <row r="276" spans="1:16" s="1" customFormat="1" x14ac:dyDescent="0.15">
      <c r="A276" s="1">
        <v>1</v>
      </c>
      <c r="B276" s="1" t="s">
        <v>817</v>
      </c>
      <c r="C276" s="1" t="s">
        <v>84</v>
      </c>
      <c r="D276" s="1" t="s">
        <v>15</v>
      </c>
      <c r="E276" s="1" t="s">
        <v>58</v>
      </c>
      <c r="F276" s="2">
        <v>43194.598749999997</v>
      </c>
      <c r="H276" s="1" t="s">
        <v>17</v>
      </c>
      <c r="I276" s="1" t="s">
        <v>24</v>
      </c>
      <c r="J276" s="1" t="s">
        <v>74</v>
      </c>
      <c r="K276" s="1" t="s">
        <v>818</v>
      </c>
      <c r="L276" s="1" t="s">
        <v>226</v>
      </c>
      <c r="M276" s="1" t="s">
        <v>28</v>
      </c>
      <c r="N276" s="1" t="s">
        <v>29</v>
      </c>
      <c r="O276" s="1" t="s">
        <v>157</v>
      </c>
      <c r="P276" s="1">
        <v>0</v>
      </c>
    </row>
    <row r="277" spans="1:16" s="1" customFormat="1" x14ac:dyDescent="0.15">
      <c r="A277" s="1">
        <v>1</v>
      </c>
      <c r="B277" s="1" t="s">
        <v>819</v>
      </c>
      <c r="C277" s="1" t="s">
        <v>22</v>
      </c>
      <c r="D277" s="1" t="s">
        <v>15</v>
      </c>
      <c r="E277" s="1" t="s">
        <v>230</v>
      </c>
      <c r="F277" s="2">
        <v>43192.433993055558</v>
      </c>
      <c r="H277" s="1" t="s">
        <v>17</v>
      </c>
      <c r="I277" s="1" t="s">
        <v>18</v>
      </c>
      <c r="J277" s="1" t="s">
        <v>74</v>
      </c>
      <c r="K277" s="1" t="s">
        <v>820</v>
      </c>
      <c r="L277" s="1" t="s">
        <v>304</v>
      </c>
      <c r="M277" s="1" t="s">
        <v>63</v>
      </c>
      <c r="N277" s="1" t="s">
        <v>64</v>
      </c>
      <c r="O277" s="1" t="s">
        <v>305</v>
      </c>
      <c r="P277" s="1">
        <v>0</v>
      </c>
    </row>
    <row r="278" spans="1:16" s="1" customFormat="1" x14ac:dyDescent="0.15">
      <c r="A278" s="1">
        <v>1</v>
      </c>
      <c r="B278" s="1" t="s">
        <v>821</v>
      </c>
      <c r="C278" s="1" t="s">
        <v>14</v>
      </c>
      <c r="D278" s="1" t="s">
        <v>15</v>
      </c>
      <c r="E278" s="1" t="s">
        <v>67</v>
      </c>
      <c r="F278" s="2">
        <v>43197.879548611112</v>
      </c>
      <c r="H278" s="1" t="s">
        <v>17</v>
      </c>
      <c r="I278" s="1" t="s">
        <v>17</v>
      </c>
      <c r="J278" s="1" t="s">
        <v>106</v>
      </c>
      <c r="K278" s="1" t="s">
        <v>822</v>
      </c>
      <c r="L278" s="1" t="s">
        <v>176</v>
      </c>
      <c r="M278" s="1" t="s">
        <v>28</v>
      </c>
      <c r="N278" s="1" t="s">
        <v>82</v>
      </c>
      <c r="O278" s="1" t="s">
        <v>39</v>
      </c>
      <c r="P278" s="1">
        <v>0</v>
      </c>
    </row>
    <row r="279" spans="1:16" s="1" customFormat="1" x14ac:dyDescent="0.15">
      <c r="A279" s="1">
        <v>1</v>
      </c>
      <c r="B279" s="1" t="s">
        <v>823</v>
      </c>
      <c r="C279" s="1" t="s">
        <v>22</v>
      </c>
      <c r="D279" s="1" t="s">
        <v>15</v>
      </c>
      <c r="E279" s="1" t="s">
        <v>67</v>
      </c>
      <c r="F279" s="2">
        <v>43194.412592592591</v>
      </c>
      <c r="H279" s="1" t="s">
        <v>34</v>
      </c>
      <c r="I279" s="1" t="s">
        <v>35</v>
      </c>
      <c r="J279" s="1" t="s">
        <v>25</v>
      </c>
      <c r="K279" s="1" t="s">
        <v>824</v>
      </c>
      <c r="L279" s="1" t="s">
        <v>825</v>
      </c>
      <c r="M279" s="1" t="s">
        <v>38</v>
      </c>
      <c r="N279" s="1" t="s">
        <v>29</v>
      </c>
      <c r="O279" s="1" t="s">
        <v>300</v>
      </c>
      <c r="P279" s="1">
        <v>0</v>
      </c>
    </row>
    <row r="280" spans="1:16" s="1" customFormat="1" x14ac:dyDescent="0.15">
      <c r="A280" s="1">
        <v>1</v>
      </c>
      <c r="B280" s="1" t="s">
        <v>826</v>
      </c>
      <c r="C280" s="1" t="s">
        <v>84</v>
      </c>
      <c r="D280" s="1" t="s">
        <v>15</v>
      </c>
      <c r="E280" s="1" t="s">
        <v>67</v>
      </c>
      <c r="F280" s="2">
        <v>43197.942650462966</v>
      </c>
      <c r="H280" s="1" t="s">
        <v>17</v>
      </c>
      <c r="I280" s="1" t="s">
        <v>18</v>
      </c>
      <c r="J280" s="1" t="s">
        <v>47</v>
      </c>
      <c r="K280" s="1" t="s">
        <v>827</v>
      </c>
      <c r="L280" s="1" t="s">
        <v>176</v>
      </c>
      <c r="M280" s="1" t="s">
        <v>28</v>
      </c>
      <c r="N280" s="1" t="s">
        <v>82</v>
      </c>
      <c r="O280" s="1" t="s">
        <v>39</v>
      </c>
      <c r="P280" s="1">
        <v>0</v>
      </c>
    </row>
    <row r="281" spans="1:16" s="1" customFormat="1" x14ac:dyDescent="0.15">
      <c r="A281" s="1">
        <v>1</v>
      </c>
      <c r="B281" s="1" t="s">
        <v>828</v>
      </c>
      <c r="C281" s="1" t="s">
        <v>370</v>
      </c>
      <c r="D281" s="1" t="s">
        <v>15</v>
      </c>
      <c r="E281" s="1" t="s">
        <v>33</v>
      </c>
      <c r="F281" s="2">
        <v>43198.406574074077</v>
      </c>
      <c r="H281" s="1" t="s">
        <v>34</v>
      </c>
      <c r="I281" s="1" t="s">
        <v>35</v>
      </c>
      <c r="J281" s="1" t="s">
        <v>60</v>
      </c>
      <c r="K281" s="1" t="s">
        <v>829</v>
      </c>
      <c r="L281" s="1" t="s">
        <v>830</v>
      </c>
      <c r="M281" s="1" t="s">
        <v>96</v>
      </c>
      <c r="N281" s="1" t="s">
        <v>115</v>
      </c>
      <c r="O281" s="1" t="s">
        <v>186</v>
      </c>
      <c r="P281" s="1">
        <v>0</v>
      </c>
    </row>
    <row r="282" spans="1:16" s="1" customFormat="1" x14ac:dyDescent="0.15">
      <c r="A282" s="1">
        <v>1</v>
      </c>
      <c r="B282" s="1" t="s">
        <v>810</v>
      </c>
      <c r="C282" s="1" t="s">
        <v>22</v>
      </c>
      <c r="D282" s="1" t="s">
        <v>15</v>
      </c>
      <c r="E282" s="1" t="s">
        <v>131</v>
      </c>
      <c r="F282" s="2">
        <v>43197.389178240737</v>
      </c>
      <c r="H282" s="1" t="s">
        <v>59</v>
      </c>
      <c r="I282" s="1" t="s">
        <v>35</v>
      </c>
      <c r="J282" s="1" t="s">
        <v>74</v>
      </c>
      <c r="K282" s="1" t="s">
        <v>831</v>
      </c>
      <c r="L282" s="1" t="s">
        <v>832</v>
      </c>
      <c r="M282" s="1" t="s">
        <v>96</v>
      </c>
      <c r="N282" s="1" t="s">
        <v>29</v>
      </c>
      <c r="O282" s="1" t="s">
        <v>30</v>
      </c>
      <c r="P282" s="1">
        <v>0</v>
      </c>
    </row>
    <row r="283" spans="1:16" s="1" customFormat="1" x14ac:dyDescent="0.15">
      <c r="A283" s="1">
        <v>1</v>
      </c>
      <c r="B283" s="1" t="s">
        <v>833</v>
      </c>
      <c r="C283" s="1" t="s">
        <v>22</v>
      </c>
      <c r="D283" s="1" t="s">
        <v>15</v>
      </c>
      <c r="E283" s="1" t="s">
        <v>263</v>
      </c>
      <c r="F283" s="2">
        <v>43189.388009259259</v>
      </c>
      <c r="H283" s="1" t="s">
        <v>59</v>
      </c>
      <c r="I283" s="1" t="s">
        <v>35</v>
      </c>
      <c r="J283" s="1" t="s">
        <v>25</v>
      </c>
      <c r="K283" s="1" t="s">
        <v>834</v>
      </c>
      <c r="L283" s="1" t="s">
        <v>383</v>
      </c>
      <c r="M283" s="1" t="s">
        <v>28</v>
      </c>
      <c r="N283" s="1" t="s">
        <v>29</v>
      </c>
      <c r="O283" s="1" t="s">
        <v>252</v>
      </c>
      <c r="P283" s="1">
        <v>0</v>
      </c>
    </row>
    <row r="284" spans="1:16" s="1" customFormat="1" x14ac:dyDescent="0.15">
      <c r="A284" s="1">
        <v>1</v>
      </c>
      <c r="B284" s="1" t="s">
        <v>835</v>
      </c>
      <c r="C284" s="1" t="s">
        <v>14</v>
      </c>
      <c r="D284" s="1" t="s">
        <v>15</v>
      </c>
      <c r="E284" s="1" t="s">
        <v>168</v>
      </c>
      <c r="F284" s="2">
        <v>43194.429722222223</v>
      </c>
      <c r="H284" s="1" t="s">
        <v>243</v>
      </c>
      <c r="I284" s="1" t="s">
        <v>18</v>
      </c>
      <c r="J284" s="1" t="s">
        <v>42</v>
      </c>
      <c r="K284" s="1" t="s">
        <v>836</v>
      </c>
      <c r="L284" s="1" t="s">
        <v>837</v>
      </c>
      <c r="M284" s="1" t="s">
        <v>28</v>
      </c>
      <c r="N284" s="1" t="s">
        <v>115</v>
      </c>
      <c r="O284" s="1" t="s">
        <v>30</v>
      </c>
      <c r="P284" s="1">
        <v>0</v>
      </c>
    </row>
    <row r="285" spans="1:16" s="1" customFormat="1" x14ac:dyDescent="0.15">
      <c r="A285" s="1">
        <v>1</v>
      </c>
      <c r="B285" s="1" t="s">
        <v>838</v>
      </c>
      <c r="C285" s="1" t="s">
        <v>22</v>
      </c>
      <c r="D285" s="1" t="s">
        <v>15</v>
      </c>
      <c r="E285" s="1" t="s">
        <v>58</v>
      </c>
      <c r="F285" s="2">
        <v>43198.427824074075</v>
      </c>
      <c r="H285" s="1" t="s">
        <v>34</v>
      </c>
      <c r="I285" s="1" t="s">
        <v>35</v>
      </c>
      <c r="J285" s="1" t="s">
        <v>25</v>
      </c>
      <c r="K285" s="1" t="s">
        <v>839</v>
      </c>
      <c r="L285" s="1" t="s">
        <v>840</v>
      </c>
      <c r="M285" s="1" t="s">
        <v>28</v>
      </c>
      <c r="N285" s="1" t="s">
        <v>29</v>
      </c>
      <c r="O285" s="1" t="s">
        <v>30</v>
      </c>
      <c r="P285" s="1">
        <v>3</v>
      </c>
    </row>
    <row r="286" spans="1:16" s="1" customFormat="1" x14ac:dyDescent="0.15">
      <c r="A286" s="1">
        <v>1</v>
      </c>
      <c r="B286" s="1" t="s">
        <v>841</v>
      </c>
      <c r="C286" s="1" t="s">
        <v>109</v>
      </c>
      <c r="D286" s="1" t="s">
        <v>15</v>
      </c>
      <c r="E286" s="1" t="s">
        <v>131</v>
      </c>
      <c r="F286" s="2">
        <v>43198.45648148148</v>
      </c>
      <c r="H286" s="1" t="s">
        <v>41</v>
      </c>
      <c r="I286" s="1" t="s">
        <v>35</v>
      </c>
      <c r="J286" s="1" t="s">
        <v>25</v>
      </c>
      <c r="K286" s="1" t="s">
        <v>842</v>
      </c>
      <c r="L286" s="1" t="s">
        <v>843</v>
      </c>
      <c r="M286" s="1" t="s">
        <v>96</v>
      </c>
      <c r="N286" s="1" t="s">
        <v>29</v>
      </c>
      <c r="O286" s="1" t="s">
        <v>30</v>
      </c>
      <c r="P286" s="1">
        <v>0</v>
      </c>
    </row>
    <row r="287" spans="1:16" s="1" customFormat="1" x14ac:dyDescent="0.15">
      <c r="A287" s="1">
        <v>1</v>
      </c>
      <c r="B287" s="1" t="s">
        <v>844</v>
      </c>
      <c r="C287" s="1" t="s">
        <v>22</v>
      </c>
      <c r="D287" s="1" t="s">
        <v>15</v>
      </c>
      <c r="E287" s="1" t="s">
        <v>33</v>
      </c>
      <c r="F287" s="2">
        <v>43198.446805555555</v>
      </c>
      <c r="H287" s="1" t="s">
        <v>59</v>
      </c>
      <c r="I287" s="1" t="s">
        <v>17</v>
      </c>
      <c r="J287" s="1" t="s">
        <v>25</v>
      </c>
      <c r="K287" s="1" t="s">
        <v>845</v>
      </c>
      <c r="L287" s="1" t="s">
        <v>846</v>
      </c>
      <c r="M287" s="1" t="s">
        <v>96</v>
      </c>
      <c r="N287" s="1" t="s">
        <v>29</v>
      </c>
      <c r="O287" s="1" t="s">
        <v>97</v>
      </c>
      <c r="P287" s="1">
        <v>0</v>
      </c>
    </row>
    <row r="288" spans="1:16" s="1" customFormat="1" x14ac:dyDescent="0.15">
      <c r="A288" s="1">
        <v>1</v>
      </c>
      <c r="B288" s="1" t="s">
        <v>847</v>
      </c>
      <c r="C288" s="1" t="s">
        <v>22</v>
      </c>
      <c r="D288" s="1" t="s">
        <v>15</v>
      </c>
      <c r="E288" s="1" t="s">
        <v>16</v>
      </c>
      <c r="F288" s="2">
        <v>43198.427060185182</v>
      </c>
      <c r="H288" s="1" t="s">
        <v>17</v>
      </c>
      <c r="I288" s="1" t="s">
        <v>18</v>
      </c>
      <c r="J288" s="1" t="s">
        <v>74</v>
      </c>
      <c r="K288" s="1" t="s">
        <v>848</v>
      </c>
      <c r="L288" s="1" t="s">
        <v>176</v>
      </c>
      <c r="M288" s="1" t="s">
        <v>28</v>
      </c>
      <c r="N288" s="1" t="s">
        <v>29</v>
      </c>
      <c r="O288" s="1" t="s">
        <v>39</v>
      </c>
      <c r="P288" s="1">
        <v>0</v>
      </c>
    </row>
    <row r="289" spans="1:16" s="1" customFormat="1" x14ac:dyDescent="0.15">
      <c r="A289" s="1">
        <v>1</v>
      </c>
      <c r="B289" s="1" t="s">
        <v>849</v>
      </c>
      <c r="D289" s="1" t="s">
        <v>15</v>
      </c>
      <c r="E289" s="1" t="s">
        <v>67</v>
      </c>
      <c r="F289" s="2">
        <v>43194.437581018516</v>
      </c>
      <c r="H289" s="1" t="s">
        <v>17</v>
      </c>
      <c r="I289" s="1" t="s">
        <v>24</v>
      </c>
      <c r="J289" s="1" t="s">
        <v>60</v>
      </c>
      <c r="K289" s="1" t="s">
        <v>850</v>
      </c>
      <c r="L289" s="1" t="s">
        <v>851</v>
      </c>
      <c r="M289" s="1" t="s">
        <v>28</v>
      </c>
      <c r="N289" s="1" t="s">
        <v>29</v>
      </c>
      <c r="O289" s="1" t="s">
        <v>467</v>
      </c>
      <c r="P289" s="1">
        <v>0</v>
      </c>
    </row>
    <row r="290" spans="1:16" s="1" customFormat="1" x14ac:dyDescent="0.15">
      <c r="A290" s="1">
        <v>1</v>
      </c>
      <c r="B290" s="1" t="s">
        <v>852</v>
      </c>
      <c r="C290" s="1" t="s">
        <v>22</v>
      </c>
      <c r="D290" s="1" t="s">
        <v>15</v>
      </c>
      <c r="E290" s="1" t="s">
        <v>347</v>
      </c>
      <c r="F290" s="2">
        <v>43198.418680555558</v>
      </c>
      <c r="H290" s="1" t="s">
        <v>34</v>
      </c>
      <c r="I290" s="1" t="s">
        <v>35</v>
      </c>
      <c r="J290" s="1" t="s">
        <v>25</v>
      </c>
      <c r="K290" s="1" t="s">
        <v>853</v>
      </c>
      <c r="L290" s="1" t="s">
        <v>87</v>
      </c>
      <c r="M290" s="1" t="s">
        <v>28</v>
      </c>
      <c r="N290" s="1" t="s">
        <v>29</v>
      </c>
      <c r="O290" s="1" t="s">
        <v>30</v>
      </c>
      <c r="P290" s="1">
        <v>0</v>
      </c>
    </row>
    <row r="291" spans="1:16" s="1" customFormat="1" x14ac:dyDescent="0.15">
      <c r="A291" s="1">
        <v>1</v>
      </c>
      <c r="B291" s="1" t="s">
        <v>841</v>
      </c>
      <c r="C291" s="1" t="s">
        <v>22</v>
      </c>
      <c r="D291" s="1" t="s">
        <v>15</v>
      </c>
      <c r="E291" s="1" t="s">
        <v>212</v>
      </c>
      <c r="F291" s="2">
        <v>43196.340937499997</v>
      </c>
      <c r="H291" s="1" t="s">
        <v>34</v>
      </c>
      <c r="I291" s="1" t="s">
        <v>35</v>
      </c>
      <c r="J291" s="1" t="s">
        <v>25</v>
      </c>
      <c r="K291" s="1" t="s">
        <v>854</v>
      </c>
      <c r="L291" s="1" t="s">
        <v>855</v>
      </c>
      <c r="M291" s="1" t="s">
        <v>38</v>
      </c>
      <c r="N291" s="1" t="s">
        <v>29</v>
      </c>
      <c r="O291" s="1" t="s">
        <v>30</v>
      </c>
      <c r="P291" s="1">
        <v>0</v>
      </c>
    </row>
    <row r="292" spans="1:16" s="1" customFormat="1" x14ac:dyDescent="0.15">
      <c r="A292" s="1">
        <v>1</v>
      </c>
      <c r="B292" s="1" t="s">
        <v>856</v>
      </c>
      <c r="C292" s="1" t="s">
        <v>22</v>
      </c>
      <c r="D292" s="1" t="s">
        <v>15</v>
      </c>
      <c r="E292" s="1" t="s">
        <v>33</v>
      </c>
      <c r="F292" s="2">
        <v>43195.845127314817</v>
      </c>
      <c r="H292" s="1" t="s">
        <v>17</v>
      </c>
      <c r="I292" s="1" t="s">
        <v>35</v>
      </c>
      <c r="J292" s="1" t="s">
        <v>857</v>
      </c>
      <c r="K292" s="1" t="s">
        <v>858</v>
      </c>
      <c r="L292" s="1" t="s">
        <v>859</v>
      </c>
      <c r="M292" s="1" t="s">
        <v>38</v>
      </c>
      <c r="N292" s="1" t="s">
        <v>29</v>
      </c>
      <c r="O292" s="1" t="s">
        <v>39</v>
      </c>
      <c r="P292" s="1">
        <v>0</v>
      </c>
    </row>
    <row r="293" spans="1:16" s="1" customFormat="1" x14ac:dyDescent="0.15">
      <c r="A293" s="1">
        <v>1</v>
      </c>
      <c r="B293" s="1" t="s">
        <v>860</v>
      </c>
      <c r="C293" s="1" t="s">
        <v>84</v>
      </c>
      <c r="D293" s="1" t="s">
        <v>15</v>
      </c>
      <c r="E293" s="1" t="s">
        <v>16</v>
      </c>
      <c r="F293" s="2">
        <v>43196.795104166667</v>
      </c>
      <c r="H293" s="1" t="s">
        <v>17</v>
      </c>
      <c r="I293" s="1" t="s">
        <v>18</v>
      </c>
      <c r="J293" s="1" t="s">
        <v>106</v>
      </c>
      <c r="K293" s="1" t="s">
        <v>861</v>
      </c>
      <c r="L293" s="1" t="s">
        <v>862</v>
      </c>
      <c r="M293" s="1" t="s">
        <v>28</v>
      </c>
      <c r="N293" s="1" t="s">
        <v>82</v>
      </c>
      <c r="O293" s="1" t="s">
        <v>39</v>
      </c>
      <c r="P293" s="1">
        <v>0</v>
      </c>
    </row>
    <row r="294" spans="1:16" s="1" customFormat="1" x14ac:dyDescent="0.15">
      <c r="A294" s="1">
        <v>1</v>
      </c>
      <c r="B294" s="1" t="s">
        <v>863</v>
      </c>
      <c r="C294" s="1" t="s">
        <v>14</v>
      </c>
      <c r="D294" s="1" t="s">
        <v>15</v>
      </c>
      <c r="E294" s="1" t="s">
        <v>131</v>
      </c>
      <c r="F294" s="2">
        <v>43193.402499999997</v>
      </c>
      <c r="H294" s="1" t="s">
        <v>34</v>
      </c>
      <c r="I294" s="1" t="s">
        <v>35</v>
      </c>
      <c r="J294" s="1" t="s">
        <v>25</v>
      </c>
      <c r="K294" s="1" t="s">
        <v>864</v>
      </c>
      <c r="L294" s="1" t="s">
        <v>865</v>
      </c>
      <c r="M294" s="1" t="s">
        <v>38</v>
      </c>
      <c r="N294" s="1" t="s">
        <v>29</v>
      </c>
      <c r="O294" s="1" t="s">
        <v>30</v>
      </c>
      <c r="P294" s="1">
        <v>0</v>
      </c>
    </row>
    <row r="295" spans="1:16" s="1" customFormat="1" x14ac:dyDescent="0.15">
      <c r="A295" s="1">
        <v>1</v>
      </c>
      <c r="B295" s="1" t="s">
        <v>866</v>
      </c>
      <c r="C295" s="1" t="s">
        <v>22</v>
      </c>
      <c r="D295" s="1" t="s">
        <v>15</v>
      </c>
      <c r="E295" s="1" t="s">
        <v>33</v>
      </c>
      <c r="F295" s="2">
        <v>43194.392800925925</v>
      </c>
      <c r="H295" s="1" t="s">
        <v>34</v>
      </c>
      <c r="I295" s="1" t="s">
        <v>24</v>
      </c>
      <c r="J295" s="1" t="s">
        <v>25</v>
      </c>
      <c r="K295" s="1" t="s">
        <v>867</v>
      </c>
      <c r="L295" s="1" t="s">
        <v>868</v>
      </c>
      <c r="M295" s="1" t="s">
        <v>63</v>
      </c>
      <c r="N295" s="1" t="s">
        <v>316</v>
      </c>
      <c r="O295" s="1" t="s">
        <v>157</v>
      </c>
      <c r="P295" s="1">
        <v>0</v>
      </c>
    </row>
    <row r="296" spans="1:16" s="1" customFormat="1" x14ac:dyDescent="0.15">
      <c r="A296" s="1">
        <v>1</v>
      </c>
      <c r="B296" s="1" t="s">
        <v>869</v>
      </c>
      <c r="C296" s="1" t="s">
        <v>454</v>
      </c>
      <c r="D296" s="1" t="s">
        <v>15</v>
      </c>
      <c r="E296" s="1" t="s">
        <v>70</v>
      </c>
      <c r="F296" s="2">
        <v>43197.879548611112</v>
      </c>
      <c r="H296" s="1" t="s">
        <v>17</v>
      </c>
      <c r="I296" s="1" t="s">
        <v>18</v>
      </c>
      <c r="J296" s="1" t="s">
        <v>74</v>
      </c>
      <c r="K296" s="1" t="s">
        <v>870</v>
      </c>
      <c r="L296" s="1" t="s">
        <v>176</v>
      </c>
      <c r="M296" s="1" t="s">
        <v>28</v>
      </c>
      <c r="N296" s="1" t="s">
        <v>82</v>
      </c>
      <c r="O296" s="1" t="s">
        <v>39</v>
      </c>
      <c r="P296" s="1">
        <v>0</v>
      </c>
    </row>
    <row r="297" spans="1:16" s="1" customFormat="1" x14ac:dyDescent="0.15">
      <c r="A297" s="1">
        <v>1</v>
      </c>
      <c r="B297" s="1" t="s">
        <v>751</v>
      </c>
      <c r="C297" s="1" t="s">
        <v>109</v>
      </c>
      <c r="D297" s="1" t="s">
        <v>15</v>
      </c>
      <c r="E297" s="1" t="s">
        <v>871</v>
      </c>
      <c r="F297" s="2">
        <v>43198.413958333331</v>
      </c>
      <c r="H297" s="1" t="s">
        <v>59</v>
      </c>
      <c r="I297" s="1" t="s">
        <v>35</v>
      </c>
      <c r="J297" s="1" t="s">
        <v>25</v>
      </c>
      <c r="K297" s="1" t="s">
        <v>872</v>
      </c>
      <c r="L297" s="1" t="s">
        <v>873</v>
      </c>
      <c r="M297" s="1" t="s">
        <v>28</v>
      </c>
      <c r="N297" s="1" t="s">
        <v>29</v>
      </c>
      <c r="O297" s="1" t="s">
        <v>30</v>
      </c>
      <c r="P297" s="1">
        <v>2</v>
      </c>
    </row>
    <row r="298" spans="1:16" s="1" customFormat="1" x14ac:dyDescent="0.15">
      <c r="A298" s="1">
        <v>1</v>
      </c>
      <c r="B298" s="1" t="s">
        <v>841</v>
      </c>
      <c r="C298" s="1" t="s">
        <v>22</v>
      </c>
      <c r="D298" s="1" t="s">
        <v>15</v>
      </c>
      <c r="E298" s="1" t="s">
        <v>223</v>
      </c>
      <c r="F298" s="2">
        <v>43198.391099537039</v>
      </c>
      <c r="H298" s="1" t="s">
        <v>17</v>
      </c>
      <c r="I298" s="1" t="s">
        <v>35</v>
      </c>
      <c r="J298" s="1" t="s">
        <v>25</v>
      </c>
      <c r="K298" s="1" t="s">
        <v>874</v>
      </c>
      <c r="L298" s="1" t="s">
        <v>218</v>
      </c>
      <c r="M298" s="1" t="s">
        <v>38</v>
      </c>
      <c r="N298" s="1" t="s">
        <v>29</v>
      </c>
      <c r="O298" s="1" t="s">
        <v>97</v>
      </c>
      <c r="P298" s="1">
        <v>0</v>
      </c>
    </row>
    <row r="299" spans="1:16" s="1" customFormat="1" x14ac:dyDescent="0.15">
      <c r="A299" s="1">
        <v>1</v>
      </c>
      <c r="B299" s="1" t="s">
        <v>875</v>
      </c>
      <c r="C299" s="1" t="s">
        <v>22</v>
      </c>
      <c r="D299" s="1" t="s">
        <v>15</v>
      </c>
      <c r="E299" s="1" t="s">
        <v>112</v>
      </c>
      <c r="F299" s="2">
        <v>43192.722939814812</v>
      </c>
      <c r="H299" s="1" t="s">
        <v>59</v>
      </c>
      <c r="I299" s="1" t="s">
        <v>35</v>
      </c>
      <c r="J299" s="1" t="s">
        <v>42</v>
      </c>
      <c r="K299" s="1" t="s">
        <v>876</v>
      </c>
      <c r="L299" s="1" t="s">
        <v>877</v>
      </c>
      <c r="M299" s="1" t="s">
        <v>96</v>
      </c>
      <c r="N299" s="1" t="s">
        <v>29</v>
      </c>
      <c r="O299" s="1" t="s">
        <v>97</v>
      </c>
      <c r="P299" s="1">
        <v>0</v>
      </c>
    </row>
    <row r="300" spans="1:16" s="1" customFormat="1" x14ac:dyDescent="0.15">
      <c r="A300" s="1">
        <v>1</v>
      </c>
      <c r="B300" s="1" t="s">
        <v>740</v>
      </c>
      <c r="C300" s="1" t="s">
        <v>22</v>
      </c>
      <c r="D300" s="1" t="s">
        <v>15</v>
      </c>
      <c r="E300" s="1" t="s">
        <v>230</v>
      </c>
      <c r="F300" s="2">
        <v>43194.756898148145</v>
      </c>
      <c r="H300" s="1" t="s">
        <v>17</v>
      </c>
      <c r="I300" s="1" t="s">
        <v>35</v>
      </c>
      <c r="J300" s="1" t="s">
        <v>25</v>
      </c>
      <c r="K300" s="1" t="s">
        <v>878</v>
      </c>
      <c r="L300" s="1" t="s">
        <v>879</v>
      </c>
      <c r="M300" s="1" t="s">
        <v>96</v>
      </c>
      <c r="N300" s="1" t="s">
        <v>29</v>
      </c>
      <c r="O300" s="1" t="s">
        <v>30</v>
      </c>
      <c r="P300" s="1">
        <v>0</v>
      </c>
    </row>
    <row r="301" spans="1:16" s="1" customFormat="1" x14ac:dyDescent="0.15">
      <c r="A301" s="1">
        <v>1</v>
      </c>
      <c r="B301" s="1" t="s">
        <v>880</v>
      </c>
      <c r="C301" s="1" t="s">
        <v>209</v>
      </c>
      <c r="D301" s="1" t="s">
        <v>15</v>
      </c>
      <c r="E301" s="1" t="s">
        <v>230</v>
      </c>
      <c r="F301" s="2">
        <v>43198.430081018516</v>
      </c>
      <c r="H301" s="1" t="s">
        <v>17</v>
      </c>
      <c r="I301" s="1" t="s">
        <v>18</v>
      </c>
      <c r="J301" s="1" t="s">
        <v>25</v>
      </c>
      <c r="K301" s="1" t="s">
        <v>881</v>
      </c>
      <c r="L301" s="1" t="s">
        <v>882</v>
      </c>
      <c r="M301" s="1" t="s">
        <v>28</v>
      </c>
      <c r="N301" s="1" t="s">
        <v>29</v>
      </c>
      <c r="O301" s="1" t="s">
        <v>30</v>
      </c>
      <c r="P301" s="1">
        <v>0</v>
      </c>
    </row>
    <row r="302" spans="1:16" s="1" customFormat="1" x14ac:dyDescent="0.15">
      <c r="A302" s="1">
        <v>1</v>
      </c>
      <c r="B302" s="1" t="s">
        <v>883</v>
      </c>
      <c r="C302" s="1" t="s">
        <v>22</v>
      </c>
      <c r="D302" s="1" t="s">
        <v>15</v>
      </c>
      <c r="E302" s="1" t="s">
        <v>223</v>
      </c>
      <c r="F302" s="1" t="s">
        <v>411</v>
      </c>
      <c r="H302" s="1" t="s">
        <v>34</v>
      </c>
      <c r="I302" s="1" t="s">
        <v>35</v>
      </c>
      <c r="J302" s="1" t="s">
        <v>25</v>
      </c>
      <c r="K302" s="1" t="s">
        <v>884</v>
      </c>
      <c r="L302" s="1" t="s">
        <v>885</v>
      </c>
      <c r="M302" s="1" t="s">
        <v>38</v>
      </c>
      <c r="N302" s="1" t="s">
        <v>82</v>
      </c>
      <c r="O302" s="1" t="s">
        <v>886</v>
      </c>
      <c r="P302" s="1">
        <v>0</v>
      </c>
    </row>
    <row r="303" spans="1:16" s="1" customFormat="1" x14ac:dyDescent="0.15">
      <c r="A303" s="1">
        <v>1</v>
      </c>
      <c r="B303" s="1" t="s">
        <v>887</v>
      </c>
      <c r="C303" s="1" t="s">
        <v>22</v>
      </c>
      <c r="D303" s="1" t="s">
        <v>15</v>
      </c>
      <c r="E303" s="1" t="s">
        <v>67</v>
      </c>
      <c r="F303" s="2">
        <v>43198.407418981478</v>
      </c>
      <c r="H303" s="1" t="s">
        <v>59</v>
      </c>
      <c r="I303" s="1" t="s">
        <v>35</v>
      </c>
      <c r="J303" s="1" t="s">
        <v>25</v>
      </c>
      <c r="K303" s="1" t="s">
        <v>888</v>
      </c>
      <c r="L303" s="1" t="s">
        <v>889</v>
      </c>
      <c r="M303" s="1" t="s">
        <v>28</v>
      </c>
      <c r="N303" s="1" t="s">
        <v>82</v>
      </c>
      <c r="O303" s="1" t="s">
        <v>30</v>
      </c>
      <c r="P303" s="1">
        <v>0</v>
      </c>
    </row>
    <row r="304" spans="1:16" s="1" customFormat="1" x14ac:dyDescent="0.15">
      <c r="A304" s="1">
        <v>1</v>
      </c>
      <c r="B304" s="1" t="s">
        <v>890</v>
      </c>
      <c r="C304" s="1" t="s">
        <v>454</v>
      </c>
      <c r="D304" s="1" t="s">
        <v>15</v>
      </c>
      <c r="E304" s="1" t="s">
        <v>230</v>
      </c>
      <c r="F304" s="2">
        <v>43194.756898148145</v>
      </c>
      <c r="H304" s="1" t="s">
        <v>17</v>
      </c>
      <c r="I304" s="1" t="s">
        <v>35</v>
      </c>
      <c r="J304" s="1" t="s">
        <v>25</v>
      </c>
      <c r="K304" s="1" t="s">
        <v>891</v>
      </c>
      <c r="L304" s="1" t="s">
        <v>892</v>
      </c>
      <c r="M304" s="1" t="s">
        <v>96</v>
      </c>
      <c r="N304" s="1" t="s">
        <v>29</v>
      </c>
      <c r="O304" s="1" t="s">
        <v>30</v>
      </c>
      <c r="P304" s="1">
        <v>0</v>
      </c>
    </row>
    <row r="305" spans="1:16" s="1" customFormat="1" x14ac:dyDescent="0.15">
      <c r="A305" s="1">
        <v>1</v>
      </c>
      <c r="B305" s="1" t="s">
        <v>893</v>
      </c>
      <c r="C305" s="1" t="s">
        <v>22</v>
      </c>
      <c r="D305" s="1" t="s">
        <v>15</v>
      </c>
      <c r="E305" s="1" t="s">
        <v>230</v>
      </c>
      <c r="F305" s="2">
        <v>43198.410844907405</v>
      </c>
      <c r="H305" s="1" t="s">
        <v>17</v>
      </c>
      <c r="I305" s="1" t="s">
        <v>18</v>
      </c>
      <c r="J305" s="1" t="s">
        <v>25</v>
      </c>
      <c r="K305" s="1" t="s">
        <v>894</v>
      </c>
      <c r="L305" s="1" t="s">
        <v>895</v>
      </c>
      <c r="M305" s="1" t="s">
        <v>28</v>
      </c>
      <c r="N305" s="1" t="s">
        <v>29</v>
      </c>
      <c r="O305" s="1" t="s">
        <v>300</v>
      </c>
      <c r="P305" s="1">
        <v>0</v>
      </c>
    </row>
    <row r="306" spans="1:16" s="1" customFormat="1" x14ac:dyDescent="0.15">
      <c r="A306" s="1">
        <v>1</v>
      </c>
      <c r="B306" s="1" t="s">
        <v>733</v>
      </c>
      <c r="D306" s="1" t="s">
        <v>15</v>
      </c>
      <c r="E306" s="1" t="s">
        <v>223</v>
      </c>
      <c r="F306" s="2">
        <v>43198.381851851853</v>
      </c>
      <c r="H306" s="1" t="s">
        <v>34</v>
      </c>
      <c r="I306" s="1" t="s">
        <v>35</v>
      </c>
      <c r="J306" s="1" t="s">
        <v>25</v>
      </c>
      <c r="K306" s="1" t="s">
        <v>896</v>
      </c>
      <c r="L306" s="1" t="s">
        <v>611</v>
      </c>
      <c r="M306" s="1" t="s">
        <v>38</v>
      </c>
      <c r="N306" s="1" t="s">
        <v>56</v>
      </c>
      <c r="O306" s="1" t="s">
        <v>144</v>
      </c>
      <c r="P306" s="1">
        <v>0</v>
      </c>
    </row>
    <row r="307" spans="1:16" s="1" customFormat="1" x14ac:dyDescent="0.15">
      <c r="A307" s="1">
        <v>1</v>
      </c>
      <c r="B307" s="1" t="s">
        <v>897</v>
      </c>
      <c r="C307" s="1" t="s">
        <v>320</v>
      </c>
      <c r="D307" s="1" t="s">
        <v>15</v>
      </c>
      <c r="E307" s="1" t="s">
        <v>67</v>
      </c>
      <c r="F307" s="2">
        <v>43194.392800925925</v>
      </c>
      <c r="H307" s="1" t="s">
        <v>17</v>
      </c>
      <c r="I307" s="1" t="s">
        <v>35</v>
      </c>
      <c r="J307" s="1" t="s">
        <v>60</v>
      </c>
      <c r="K307" s="1" t="s">
        <v>898</v>
      </c>
      <c r="L307" s="1" t="s">
        <v>868</v>
      </c>
      <c r="M307" s="1" t="s">
        <v>63</v>
      </c>
      <c r="N307" s="1" t="s">
        <v>316</v>
      </c>
      <c r="O307" s="1" t="s">
        <v>157</v>
      </c>
      <c r="P307" s="1">
        <v>0</v>
      </c>
    </row>
    <row r="308" spans="1:16" s="1" customFormat="1" x14ac:dyDescent="0.15">
      <c r="A308" s="1">
        <v>1</v>
      </c>
      <c r="B308" s="1" t="s">
        <v>899</v>
      </c>
      <c r="C308" s="1" t="s">
        <v>718</v>
      </c>
      <c r="D308" s="1" t="s">
        <v>15</v>
      </c>
      <c r="E308" s="1" t="s">
        <v>58</v>
      </c>
      <c r="F308" s="2">
        <v>43194.675937499997</v>
      </c>
      <c r="H308" s="1" t="s">
        <v>59</v>
      </c>
      <c r="I308" s="1" t="s">
        <v>18</v>
      </c>
      <c r="J308" s="1" t="s">
        <v>60</v>
      </c>
      <c r="K308" s="1" t="s">
        <v>900</v>
      </c>
      <c r="L308" s="1" t="s">
        <v>62</v>
      </c>
      <c r="M308" s="1" t="s">
        <v>63</v>
      </c>
      <c r="N308" s="1" t="s">
        <v>64</v>
      </c>
      <c r="O308" s="1" t="s">
        <v>39</v>
      </c>
      <c r="P308" s="1">
        <v>0</v>
      </c>
    </row>
    <row r="309" spans="1:16" s="1" customFormat="1" x14ac:dyDescent="0.15">
      <c r="A309" s="1">
        <v>1</v>
      </c>
      <c r="B309" s="1" t="s">
        <v>901</v>
      </c>
      <c r="C309" s="1" t="s">
        <v>14</v>
      </c>
      <c r="D309" s="1" t="s">
        <v>15</v>
      </c>
      <c r="E309" s="1" t="s">
        <v>462</v>
      </c>
      <c r="F309" s="1" t="s">
        <v>411</v>
      </c>
      <c r="H309" s="1" t="s">
        <v>34</v>
      </c>
      <c r="I309" s="1" t="s">
        <v>35</v>
      </c>
      <c r="J309" s="1" t="s">
        <v>25</v>
      </c>
      <c r="K309" s="1" t="s">
        <v>902</v>
      </c>
      <c r="L309" s="1" t="s">
        <v>903</v>
      </c>
      <c r="M309" s="1" t="s">
        <v>38</v>
      </c>
      <c r="N309" s="1" t="s">
        <v>64</v>
      </c>
      <c r="O309" s="1" t="s">
        <v>30</v>
      </c>
      <c r="P309" s="1">
        <v>0</v>
      </c>
    </row>
    <row r="310" spans="1:16" s="1" customFormat="1" x14ac:dyDescent="0.15">
      <c r="A310" s="1">
        <v>1</v>
      </c>
      <c r="B310" s="1" t="s">
        <v>904</v>
      </c>
      <c r="C310" s="1" t="s">
        <v>32</v>
      </c>
      <c r="D310" s="1" t="s">
        <v>15</v>
      </c>
      <c r="E310" s="1" t="s">
        <v>168</v>
      </c>
      <c r="F310" s="2">
        <v>43194.756898148145</v>
      </c>
      <c r="H310" s="1" t="s">
        <v>59</v>
      </c>
      <c r="I310" s="1" t="s">
        <v>35</v>
      </c>
      <c r="J310" s="1" t="s">
        <v>60</v>
      </c>
      <c r="K310" s="1" t="s">
        <v>905</v>
      </c>
      <c r="L310" s="1" t="s">
        <v>879</v>
      </c>
      <c r="M310" s="1" t="s">
        <v>96</v>
      </c>
      <c r="N310" s="1" t="s">
        <v>29</v>
      </c>
      <c r="O310" s="1" t="s">
        <v>30</v>
      </c>
      <c r="P310" s="1">
        <v>0</v>
      </c>
    </row>
    <row r="311" spans="1:16" s="1" customFormat="1" x14ac:dyDescent="0.15">
      <c r="A311" s="1">
        <v>1</v>
      </c>
      <c r="B311" s="1" t="s">
        <v>906</v>
      </c>
      <c r="C311" s="1" t="s">
        <v>22</v>
      </c>
      <c r="D311" s="1" t="s">
        <v>15</v>
      </c>
      <c r="E311" s="1" t="s">
        <v>907</v>
      </c>
      <c r="F311" s="2">
        <v>43198.399629629632</v>
      </c>
      <c r="H311" s="1" t="s">
        <v>41</v>
      </c>
      <c r="I311" s="1" t="s">
        <v>35</v>
      </c>
      <c r="J311" s="1" t="s">
        <v>25</v>
      </c>
      <c r="K311" s="1" t="s">
        <v>908</v>
      </c>
      <c r="L311" s="1" t="s">
        <v>909</v>
      </c>
      <c r="M311" s="1" t="s">
        <v>28</v>
      </c>
      <c r="N311" s="1" t="s">
        <v>29</v>
      </c>
      <c r="O311" s="1" t="s">
        <v>30</v>
      </c>
      <c r="P311" s="1">
        <v>2</v>
      </c>
    </row>
    <row r="312" spans="1:16" s="1" customFormat="1" x14ac:dyDescent="0.15">
      <c r="A312" s="1">
        <v>1</v>
      </c>
      <c r="B312" s="1" t="s">
        <v>910</v>
      </c>
      <c r="C312" s="1" t="s">
        <v>22</v>
      </c>
      <c r="D312" s="1" t="s">
        <v>15</v>
      </c>
      <c r="E312" s="1" t="s">
        <v>671</v>
      </c>
      <c r="F312" s="2">
        <v>43192.458067129628</v>
      </c>
      <c r="H312" s="1" t="s">
        <v>59</v>
      </c>
      <c r="I312" s="1" t="s">
        <v>24</v>
      </c>
      <c r="J312" s="1" t="s">
        <v>25</v>
      </c>
      <c r="K312" s="1" t="s">
        <v>911</v>
      </c>
      <c r="L312" s="1" t="s">
        <v>912</v>
      </c>
      <c r="M312" s="1" t="s">
        <v>38</v>
      </c>
      <c r="N312" s="1" t="s">
        <v>56</v>
      </c>
      <c r="O312" s="1" t="s">
        <v>233</v>
      </c>
      <c r="P312" s="1">
        <v>0</v>
      </c>
    </row>
    <row r="313" spans="1:16" s="1" customFormat="1" x14ac:dyDescent="0.15">
      <c r="A313" s="1">
        <v>1</v>
      </c>
      <c r="B313" s="1" t="s">
        <v>913</v>
      </c>
      <c r="C313" s="1" t="s">
        <v>22</v>
      </c>
      <c r="D313" s="1" t="s">
        <v>15</v>
      </c>
      <c r="E313" s="1" t="s">
        <v>102</v>
      </c>
      <c r="F313" s="2">
        <v>43197.361527777779</v>
      </c>
      <c r="H313" s="1" t="s">
        <v>59</v>
      </c>
      <c r="I313" s="1" t="s">
        <v>338</v>
      </c>
      <c r="J313" s="1" t="s">
        <v>42</v>
      </c>
      <c r="K313" s="1" t="s">
        <v>914</v>
      </c>
      <c r="L313" s="1" t="s">
        <v>915</v>
      </c>
      <c r="M313" s="1" t="s">
        <v>28</v>
      </c>
      <c r="N313" s="1" t="s">
        <v>29</v>
      </c>
      <c r="O313" s="1" t="s">
        <v>335</v>
      </c>
      <c r="P313" s="1">
        <v>0</v>
      </c>
    </row>
    <row r="314" spans="1:16" s="1" customFormat="1" x14ac:dyDescent="0.15">
      <c r="A314" s="1">
        <v>1</v>
      </c>
      <c r="B314" s="1" t="s">
        <v>916</v>
      </c>
      <c r="C314" s="1" t="s">
        <v>22</v>
      </c>
      <c r="D314" s="1" t="s">
        <v>15</v>
      </c>
      <c r="E314" s="1" t="s">
        <v>516</v>
      </c>
      <c r="F314" s="2">
        <v>43198.410127314812</v>
      </c>
      <c r="H314" s="1" t="s">
        <v>17</v>
      </c>
      <c r="I314" s="1" t="s">
        <v>35</v>
      </c>
      <c r="J314" s="1" t="s">
        <v>25</v>
      </c>
      <c r="K314" s="1" t="s">
        <v>917</v>
      </c>
      <c r="L314" s="1" t="s">
        <v>555</v>
      </c>
      <c r="M314" s="1" t="s">
        <v>96</v>
      </c>
      <c r="N314" s="1" t="s">
        <v>29</v>
      </c>
      <c r="O314" s="1" t="s">
        <v>198</v>
      </c>
      <c r="P314" s="1">
        <v>0</v>
      </c>
    </row>
    <row r="315" spans="1:16" s="1" customFormat="1" x14ac:dyDescent="0.15">
      <c r="A315" s="1">
        <v>1</v>
      </c>
      <c r="B315" s="1" t="s">
        <v>918</v>
      </c>
      <c r="C315" s="1" t="s">
        <v>370</v>
      </c>
      <c r="D315" s="1" t="s">
        <v>15</v>
      </c>
      <c r="E315" s="1" t="s">
        <v>58</v>
      </c>
      <c r="F315" s="2">
        <v>43198.402743055558</v>
      </c>
      <c r="H315" s="1" t="s">
        <v>59</v>
      </c>
      <c r="I315" s="1" t="s">
        <v>35</v>
      </c>
      <c r="J315" s="1" t="s">
        <v>25</v>
      </c>
      <c r="K315" s="1" t="s">
        <v>919</v>
      </c>
      <c r="L315" s="1" t="s">
        <v>920</v>
      </c>
      <c r="M315" s="1" t="s">
        <v>96</v>
      </c>
      <c r="N315" s="1" t="s">
        <v>29</v>
      </c>
      <c r="O315" s="1" t="s">
        <v>30</v>
      </c>
      <c r="P315" s="1">
        <v>0</v>
      </c>
    </row>
    <row r="316" spans="1:16" s="1" customFormat="1" x14ac:dyDescent="0.15">
      <c r="A316" s="1">
        <v>1</v>
      </c>
      <c r="B316" s="1" t="s">
        <v>921</v>
      </c>
      <c r="C316" s="1" t="s">
        <v>14</v>
      </c>
      <c r="D316" s="1" t="s">
        <v>15</v>
      </c>
      <c r="E316" s="1" t="s">
        <v>70</v>
      </c>
      <c r="F316" s="2">
        <v>43197.879548611112</v>
      </c>
      <c r="H316" s="1" t="s">
        <v>17</v>
      </c>
      <c r="I316" s="1" t="s">
        <v>17</v>
      </c>
      <c r="J316" s="1" t="s">
        <v>60</v>
      </c>
      <c r="K316" s="1" t="s">
        <v>922</v>
      </c>
      <c r="L316" s="1" t="s">
        <v>176</v>
      </c>
      <c r="M316" s="1" t="s">
        <v>28</v>
      </c>
      <c r="N316" s="1" t="s">
        <v>82</v>
      </c>
      <c r="O316" s="1" t="s">
        <v>39</v>
      </c>
      <c r="P316" s="1">
        <v>0</v>
      </c>
    </row>
    <row r="317" spans="1:16" s="1" customFormat="1" x14ac:dyDescent="0.15">
      <c r="A317" s="1">
        <v>1</v>
      </c>
      <c r="B317" s="1" t="s">
        <v>748</v>
      </c>
      <c r="C317" s="1" t="s">
        <v>22</v>
      </c>
      <c r="D317" s="1" t="s">
        <v>15</v>
      </c>
      <c r="E317" s="1" t="s">
        <v>364</v>
      </c>
      <c r="F317" s="2">
        <v>43198.418495370373</v>
      </c>
      <c r="H317" s="1" t="s">
        <v>59</v>
      </c>
      <c r="I317" s="1" t="s">
        <v>35</v>
      </c>
      <c r="J317" s="1" t="s">
        <v>25</v>
      </c>
      <c r="K317" s="1" t="s">
        <v>923</v>
      </c>
      <c r="L317" s="1" t="s">
        <v>924</v>
      </c>
      <c r="M317" s="1" t="s">
        <v>28</v>
      </c>
      <c r="N317" s="1" t="s">
        <v>29</v>
      </c>
      <c r="O317" s="1" t="s">
        <v>30</v>
      </c>
      <c r="P317" s="1">
        <v>0</v>
      </c>
    </row>
    <row r="318" spans="1:16" s="1" customFormat="1" x14ac:dyDescent="0.15">
      <c r="A318" s="1">
        <v>1</v>
      </c>
      <c r="B318" s="1" t="s">
        <v>925</v>
      </c>
      <c r="C318" s="1" t="s">
        <v>22</v>
      </c>
      <c r="D318" s="1" t="s">
        <v>15</v>
      </c>
      <c r="E318" s="1" t="s">
        <v>16</v>
      </c>
      <c r="F318" s="2">
        <v>43193.408750000002</v>
      </c>
      <c r="H318" s="1" t="s">
        <v>59</v>
      </c>
      <c r="I318" s="1" t="s">
        <v>18</v>
      </c>
      <c r="J318" s="1" t="s">
        <v>60</v>
      </c>
      <c r="K318" s="1" t="s">
        <v>926</v>
      </c>
      <c r="L318" s="1" t="s">
        <v>927</v>
      </c>
      <c r="M318" s="1" t="s">
        <v>38</v>
      </c>
      <c r="N318" s="1" t="s">
        <v>56</v>
      </c>
      <c r="O318" s="1" t="s">
        <v>583</v>
      </c>
      <c r="P318" s="1">
        <v>0</v>
      </c>
    </row>
    <row r="319" spans="1:16" s="1" customFormat="1" x14ac:dyDescent="0.15">
      <c r="A319" s="1">
        <v>1</v>
      </c>
      <c r="B319" s="1" t="s">
        <v>810</v>
      </c>
      <c r="C319" s="1" t="s">
        <v>22</v>
      </c>
      <c r="D319" s="1" t="s">
        <v>15</v>
      </c>
      <c r="E319" s="1" t="s">
        <v>556</v>
      </c>
      <c r="F319" s="2">
        <v>43198.398877314816</v>
      </c>
      <c r="H319" s="1" t="s">
        <v>34</v>
      </c>
      <c r="I319" s="1" t="s">
        <v>18</v>
      </c>
      <c r="J319" s="1" t="s">
        <v>25</v>
      </c>
      <c r="K319" s="1" t="s">
        <v>928</v>
      </c>
      <c r="L319" s="1" t="s">
        <v>929</v>
      </c>
      <c r="M319" s="1" t="s">
        <v>38</v>
      </c>
      <c r="N319" s="1" t="s">
        <v>82</v>
      </c>
      <c r="O319" s="1" t="s">
        <v>30</v>
      </c>
      <c r="P319" s="1">
        <v>0</v>
      </c>
    </row>
    <row r="320" spans="1:16" s="1" customFormat="1" x14ac:dyDescent="0.15">
      <c r="A320" s="1">
        <v>1</v>
      </c>
      <c r="B320" s="1" t="s">
        <v>930</v>
      </c>
      <c r="C320" s="1" t="s">
        <v>22</v>
      </c>
      <c r="D320" s="1" t="s">
        <v>15</v>
      </c>
      <c r="E320" s="1" t="s">
        <v>102</v>
      </c>
      <c r="F320" s="2">
        <v>43154.427083333336</v>
      </c>
      <c r="H320" s="1" t="s">
        <v>59</v>
      </c>
      <c r="I320" s="1" t="s">
        <v>35</v>
      </c>
      <c r="J320" s="1" t="s">
        <v>60</v>
      </c>
      <c r="K320" s="1" t="s">
        <v>931</v>
      </c>
      <c r="L320" s="1" t="s">
        <v>932</v>
      </c>
      <c r="M320" s="1" t="s">
        <v>38</v>
      </c>
      <c r="N320" s="1" t="s">
        <v>29</v>
      </c>
      <c r="O320" s="1" t="s">
        <v>252</v>
      </c>
      <c r="P320" s="1">
        <v>0</v>
      </c>
    </row>
    <row r="321" spans="1:16" s="1" customFormat="1" x14ac:dyDescent="0.15">
      <c r="A321" s="1">
        <v>1</v>
      </c>
      <c r="B321" s="1" t="s">
        <v>933</v>
      </c>
      <c r="D321" s="1" t="s">
        <v>15</v>
      </c>
      <c r="E321" s="1" t="s">
        <v>168</v>
      </c>
      <c r="F321" s="2">
        <v>43198.39166666667</v>
      </c>
      <c r="H321" s="1" t="s">
        <v>17</v>
      </c>
      <c r="I321" s="1" t="s">
        <v>18</v>
      </c>
      <c r="J321" s="1" t="s">
        <v>25</v>
      </c>
      <c r="K321" s="1" t="s">
        <v>934</v>
      </c>
      <c r="L321" s="1" t="s">
        <v>935</v>
      </c>
      <c r="M321" s="1" t="s">
        <v>28</v>
      </c>
      <c r="N321" s="1" t="s">
        <v>82</v>
      </c>
      <c r="O321" s="1" t="s">
        <v>157</v>
      </c>
      <c r="P321" s="1">
        <v>0</v>
      </c>
    </row>
    <row r="322" spans="1:16" s="1" customFormat="1" x14ac:dyDescent="0.15">
      <c r="A322" s="1">
        <v>1</v>
      </c>
      <c r="B322" s="1" t="s">
        <v>733</v>
      </c>
      <c r="C322" s="1" t="s">
        <v>22</v>
      </c>
      <c r="D322" s="1" t="s">
        <v>15</v>
      </c>
      <c r="E322" s="1" t="s">
        <v>379</v>
      </c>
      <c r="F322" s="2">
        <v>43181.408148148148</v>
      </c>
      <c r="H322" s="1" t="s">
        <v>34</v>
      </c>
      <c r="I322" s="1" t="s">
        <v>35</v>
      </c>
      <c r="J322" s="1" t="s">
        <v>25</v>
      </c>
      <c r="K322" s="1" t="s">
        <v>936</v>
      </c>
      <c r="L322" s="1" t="s">
        <v>929</v>
      </c>
      <c r="M322" s="1" t="s">
        <v>38</v>
      </c>
      <c r="N322" s="1" t="s">
        <v>82</v>
      </c>
      <c r="O322" s="1" t="s">
        <v>30</v>
      </c>
      <c r="P322" s="1">
        <v>0</v>
      </c>
    </row>
    <row r="323" spans="1:16" s="1" customFormat="1" x14ac:dyDescent="0.15">
      <c r="A323" s="1">
        <v>1</v>
      </c>
      <c r="B323" s="1" t="s">
        <v>733</v>
      </c>
      <c r="C323" s="1" t="s">
        <v>22</v>
      </c>
      <c r="D323" s="1" t="s">
        <v>15</v>
      </c>
      <c r="E323" s="1" t="s">
        <v>58</v>
      </c>
      <c r="F323" s="2">
        <v>43157.382430555554</v>
      </c>
      <c r="H323" s="1" t="s">
        <v>34</v>
      </c>
      <c r="I323" s="1" t="s">
        <v>35</v>
      </c>
      <c r="J323" s="1" t="s">
        <v>25</v>
      </c>
      <c r="K323" s="1" t="s">
        <v>937</v>
      </c>
      <c r="L323" s="1" t="s">
        <v>938</v>
      </c>
      <c r="M323" s="1" t="s">
        <v>38</v>
      </c>
      <c r="N323" s="1" t="s">
        <v>316</v>
      </c>
      <c r="O323" s="1" t="s">
        <v>157</v>
      </c>
      <c r="P323" s="1">
        <v>0</v>
      </c>
    </row>
    <row r="324" spans="1:16" s="1" customFormat="1" x14ac:dyDescent="0.15">
      <c r="A324" s="1">
        <v>1</v>
      </c>
      <c r="B324" s="1" t="s">
        <v>939</v>
      </c>
      <c r="C324" s="1" t="s">
        <v>22</v>
      </c>
      <c r="D324" s="1" t="s">
        <v>15</v>
      </c>
      <c r="E324" s="1" t="s">
        <v>67</v>
      </c>
      <c r="F324" s="2">
        <v>43198.395254629628</v>
      </c>
      <c r="H324" s="1" t="s">
        <v>59</v>
      </c>
      <c r="I324" s="1" t="s">
        <v>35</v>
      </c>
      <c r="J324" s="1" t="s">
        <v>25</v>
      </c>
      <c r="K324" s="1" t="s">
        <v>940</v>
      </c>
      <c r="L324" s="1" t="s">
        <v>941</v>
      </c>
      <c r="M324" s="1" t="s">
        <v>28</v>
      </c>
      <c r="N324" s="1" t="s">
        <v>29</v>
      </c>
      <c r="O324" s="1" t="s">
        <v>252</v>
      </c>
      <c r="P324" s="1">
        <v>0</v>
      </c>
    </row>
    <row r="325" spans="1:16" s="1" customFormat="1" x14ac:dyDescent="0.15">
      <c r="A325" s="1">
        <v>1</v>
      </c>
      <c r="B325" s="1" t="s">
        <v>942</v>
      </c>
      <c r="C325" s="1" t="s">
        <v>22</v>
      </c>
      <c r="D325" s="1" t="s">
        <v>15</v>
      </c>
      <c r="E325" s="1" t="s">
        <v>33</v>
      </c>
      <c r="F325" s="2">
        <v>43198.40216435185</v>
      </c>
      <c r="H325" s="1" t="s">
        <v>17</v>
      </c>
      <c r="I325" s="1" t="s">
        <v>24</v>
      </c>
      <c r="J325" s="1" t="s">
        <v>25</v>
      </c>
      <c r="K325" s="1" t="s">
        <v>943</v>
      </c>
      <c r="L325" s="1" t="s">
        <v>944</v>
      </c>
      <c r="M325" s="1" t="s">
        <v>96</v>
      </c>
      <c r="N325" s="1" t="s">
        <v>29</v>
      </c>
      <c r="O325" s="1" t="s">
        <v>157</v>
      </c>
      <c r="P325" s="1">
        <v>0</v>
      </c>
    </row>
    <row r="326" spans="1:16" s="1" customFormat="1" x14ac:dyDescent="0.15">
      <c r="A326" s="1">
        <v>1</v>
      </c>
      <c r="B326" s="1" t="s">
        <v>945</v>
      </c>
      <c r="C326" s="1" t="s">
        <v>22</v>
      </c>
      <c r="D326" s="1" t="s">
        <v>15</v>
      </c>
      <c r="E326" s="1" t="s">
        <v>448</v>
      </c>
      <c r="F326" s="2">
        <v>43198.450937499998</v>
      </c>
      <c r="H326" s="1" t="s">
        <v>17</v>
      </c>
      <c r="I326" s="1" t="s">
        <v>18</v>
      </c>
      <c r="J326" s="1" t="s">
        <v>60</v>
      </c>
      <c r="K326" s="1" t="s">
        <v>946</v>
      </c>
      <c r="L326" s="1" t="s">
        <v>947</v>
      </c>
      <c r="M326" s="1" t="s">
        <v>96</v>
      </c>
      <c r="N326" s="1" t="s">
        <v>29</v>
      </c>
      <c r="O326" s="1" t="s">
        <v>97</v>
      </c>
      <c r="P326" s="1">
        <v>0</v>
      </c>
    </row>
    <row r="327" spans="1:16" s="1" customFormat="1" x14ac:dyDescent="0.15">
      <c r="A327" s="1">
        <v>1</v>
      </c>
      <c r="B327" s="1" t="s">
        <v>948</v>
      </c>
      <c r="C327" s="1" t="s">
        <v>14</v>
      </c>
      <c r="D327" s="1" t="s">
        <v>15</v>
      </c>
      <c r="E327" s="1" t="s">
        <v>168</v>
      </c>
      <c r="F327" s="2">
        <v>43198.368356481478</v>
      </c>
      <c r="H327" s="1" t="s">
        <v>17</v>
      </c>
      <c r="I327" s="1" t="s">
        <v>35</v>
      </c>
      <c r="J327" s="1" t="s">
        <v>74</v>
      </c>
      <c r="K327" s="1" t="s">
        <v>949</v>
      </c>
      <c r="L327" s="1" t="s">
        <v>950</v>
      </c>
      <c r="M327" s="1" t="s">
        <v>96</v>
      </c>
      <c r="N327" s="1" t="s">
        <v>82</v>
      </c>
      <c r="O327" s="1" t="s">
        <v>30</v>
      </c>
      <c r="P327" s="1">
        <v>0</v>
      </c>
    </row>
    <row r="328" spans="1:16" s="1" customFormat="1" x14ac:dyDescent="0.15">
      <c r="A328" s="1">
        <v>1</v>
      </c>
      <c r="B328" s="1" t="s">
        <v>951</v>
      </c>
      <c r="C328" s="1" t="s">
        <v>754</v>
      </c>
      <c r="D328" s="1" t="s">
        <v>15</v>
      </c>
      <c r="E328" s="1" t="s">
        <v>58</v>
      </c>
      <c r="F328" s="2">
        <v>43190.340937499997</v>
      </c>
      <c r="H328" s="1" t="s">
        <v>34</v>
      </c>
      <c r="I328" s="1" t="s">
        <v>35</v>
      </c>
      <c r="J328" s="1" t="s">
        <v>60</v>
      </c>
      <c r="K328" s="1" t="s">
        <v>952</v>
      </c>
      <c r="L328" s="1" t="s">
        <v>953</v>
      </c>
      <c r="M328" s="1" t="s">
        <v>38</v>
      </c>
      <c r="N328" s="1" t="s">
        <v>56</v>
      </c>
      <c r="O328" s="1" t="s">
        <v>30</v>
      </c>
      <c r="P328" s="1">
        <v>0</v>
      </c>
    </row>
    <row r="329" spans="1:16" s="1" customFormat="1" x14ac:dyDescent="0.15">
      <c r="A329" s="1">
        <v>1</v>
      </c>
      <c r="B329" s="1" t="s">
        <v>954</v>
      </c>
      <c r="C329" s="1" t="s">
        <v>22</v>
      </c>
      <c r="D329" s="1" t="s">
        <v>15</v>
      </c>
      <c r="E329" s="1" t="s">
        <v>67</v>
      </c>
      <c r="F329" s="2">
        <v>43198.407418981478</v>
      </c>
      <c r="H329" s="1" t="s">
        <v>59</v>
      </c>
      <c r="I329" s="1" t="s">
        <v>35</v>
      </c>
      <c r="J329" s="1" t="s">
        <v>25</v>
      </c>
      <c r="K329" s="1" t="s">
        <v>955</v>
      </c>
      <c r="L329" s="1" t="s">
        <v>889</v>
      </c>
      <c r="M329" s="1" t="s">
        <v>28</v>
      </c>
      <c r="N329" s="1" t="s">
        <v>82</v>
      </c>
      <c r="O329" s="1" t="s">
        <v>30</v>
      </c>
      <c r="P329" s="1">
        <v>0</v>
      </c>
    </row>
    <row r="330" spans="1:16" s="1" customFormat="1" x14ac:dyDescent="0.15">
      <c r="A330" s="1">
        <v>1</v>
      </c>
      <c r="B330" s="1" t="s">
        <v>956</v>
      </c>
      <c r="C330" s="1" t="s">
        <v>178</v>
      </c>
      <c r="D330" s="1" t="s">
        <v>15</v>
      </c>
      <c r="E330" s="1" t="s">
        <v>168</v>
      </c>
      <c r="F330" s="2">
        <v>43198.450810185182</v>
      </c>
      <c r="H330" s="1" t="s">
        <v>59</v>
      </c>
      <c r="I330" s="1" t="s">
        <v>18</v>
      </c>
      <c r="J330" s="1" t="s">
        <v>25</v>
      </c>
      <c r="K330" s="1" t="s">
        <v>957</v>
      </c>
      <c r="L330" s="1" t="s">
        <v>958</v>
      </c>
      <c r="M330" s="1" t="s">
        <v>63</v>
      </c>
      <c r="N330" s="1" t="s">
        <v>29</v>
      </c>
      <c r="O330" s="1" t="s">
        <v>531</v>
      </c>
      <c r="P330" s="1">
        <v>0</v>
      </c>
    </row>
    <row r="331" spans="1:16" s="1" customFormat="1" x14ac:dyDescent="0.15">
      <c r="A331" s="1">
        <v>1</v>
      </c>
      <c r="B331" s="1" t="s">
        <v>959</v>
      </c>
      <c r="C331" s="1" t="s">
        <v>109</v>
      </c>
      <c r="D331" s="1" t="s">
        <v>15</v>
      </c>
      <c r="E331" s="1" t="s">
        <v>58</v>
      </c>
      <c r="F331" s="2">
        <v>43192.438055555554</v>
      </c>
      <c r="H331" s="1" t="s">
        <v>34</v>
      </c>
      <c r="I331" s="1" t="s">
        <v>35</v>
      </c>
      <c r="J331" s="1" t="s">
        <v>25</v>
      </c>
      <c r="K331" s="1" t="s">
        <v>960</v>
      </c>
      <c r="L331" s="1" t="s">
        <v>497</v>
      </c>
      <c r="M331" s="1" t="s">
        <v>63</v>
      </c>
      <c r="N331" s="1" t="s">
        <v>316</v>
      </c>
      <c r="O331" s="1" t="s">
        <v>30</v>
      </c>
      <c r="P331" s="1">
        <v>0</v>
      </c>
    </row>
    <row r="332" spans="1:16" s="1" customFormat="1" x14ac:dyDescent="0.15">
      <c r="A332" s="1">
        <v>1</v>
      </c>
      <c r="B332" s="1" t="s">
        <v>961</v>
      </c>
      <c r="C332" s="1" t="s">
        <v>22</v>
      </c>
      <c r="D332" s="1" t="s">
        <v>15</v>
      </c>
      <c r="E332" s="1" t="s">
        <v>556</v>
      </c>
      <c r="F332" s="2">
        <v>43109.596979166665</v>
      </c>
      <c r="H332" s="1" t="s">
        <v>17</v>
      </c>
      <c r="I332" s="1" t="s">
        <v>35</v>
      </c>
      <c r="J332" s="1" t="s">
        <v>25</v>
      </c>
      <c r="K332" s="1" t="s">
        <v>962</v>
      </c>
      <c r="L332" s="1" t="s">
        <v>276</v>
      </c>
      <c r="M332" s="1" t="s">
        <v>38</v>
      </c>
      <c r="N332" s="1" t="s">
        <v>29</v>
      </c>
      <c r="O332" s="1" t="s">
        <v>198</v>
      </c>
      <c r="P332" s="1">
        <v>0</v>
      </c>
    </row>
    <row r="333" spans="1:16" s="1" customFormat="1" x14ac:dyDescent="0.15">
      <c r="A333" s="1">
        <v>1</v>
      </c>
      <c r="B333" s="1" t="s">
        <v>963</v>
      </c>
      <c r="C333" s="1" t="s">
        <v>22</v>
      </c>
      <c r="D333" s="1" t="s">
        <v>15</v>
      </c>
      <c r="E333" s="1" t="s">
        <v>33</v>
      </c>
      <c r="F333" s="2">
        <v>43198.411504629628</v>
      </c>
      <c r="H333" s="1" t="s">
        <v>17</v>
      </c>
      <c r="I333" s="1" t="s">
        <v>24</v>
      </c>
      <c r="J333" s="1" t="s">
        <v>25</v>
      </c>
      <c r="K333" s="1" t="s">
        <v>964</v>
      </c>
      <c r="L333" s="1" t="s">
        <v>965</v>
      </c>
      <c r="M333" s="1" t="s">
        <v>96</v>
      </c>
      <c r="N333" s="1" t="s">
        <v>82</v>
      </c>
      <c r="O333" s="1" t="s">
        <v>966</v>
      </c>
      <c r="P333" s="1">
        <v>0</v>
      </c>
    </row>
    <row r="334" spans="1:16" s="1" customFormat="1" x14ac:dyDescent="0.15">
      <c r="A334" s="1">
        <v>1</v>
      </c>
      <c r="B334" s="1" t="s">
        <v>918</v>
      </c>
      <c r="C334" s="1" t="s">
        <v>22</v>
      </c>
      <c r="D334" s="1" t="s">
        <v>15</v>
      </c>
      <c r="E334" s="1" t="s">
        <v>967</v>
      </c>
      <c r="F334" s="2">
        <v>43198.447523148148</v>
      </c>
      <c r="H334" s="1" t="s">
        <v>17</v>
      </c>
      <c r="I334" s="1" t="s">
        <v>35</v>
      </c>
      <c r="J334" s="1" t="s">
        <v>25</v>
      </c>
      <c r="K334" s="1" t="s">
        <v>968</v>
      </c>
      <c r="L334" s="1" t="s">
        <v>969</v>
      </c>
      <c r="M334" s="1" t="s">
        <v>38</v>
      </c>
      <c r="N334" s="1" t="s">
        <v>82</v>
      </c>
      <c r="O334" s="1" t="s">
        <v>252</v>
      </c>
      <c r="P334" s="1">
        <v>0</v>
      </c>
    </row>
    <row r="335" spans="1:16" s="1" customFormat="1" x14ac:dyDescent="0.15">
      <c r="A335" s="1">
        <v>1</v>
      </c>
      <c r="B335" s="1" t="s">
        <v>970</v>
      </c>
      <c r="C335" s="1" t="s">
        <v>22</v>
      </c>
      <c r="D335" s="1" t="s">
        <v>15</v>
      </c>
      <c r="E335" s="1" t="s">
        <v>769</v>
      </c>
      <c r="F335" s="2">
        <v>43198.450937499998</v>
      </c>
      <c r="H335" s="1" t="s">
        <v>59</v>
      </c>
      <c r="I335" s="1" t="s">
        <v>18</v>
      </c>
      <c r="J335" s="1" t="s">
        <v>74</v>
      </c>
      <c r="K335" s="1" t="s">
        <v>971</v>
      </c>
      <c r="L335" s="1" t="s">
        <v>947</v>
      </c>
      <c r="M335" s="1" t="s">
        <v>96</v>
      </c>
      <c r="N335" s="1" t="s">
        <v>29</v>
      </c>
      <c r="O335" s="1" t="s">
        <v>97</v>
      </c>
      <c r="P335" s="1">
        <v>0</v>
      </c>
    </row>
    <row r="336" spans="1:16" s="1" customFormat="1" x14ac:dyDescent="0.15">
      <c r="A336" s="1">
        <v>1</v>
      </c>
      <c r="B336" s="1" t="s">
        <v>810</v>
      </c>
      <c r="C336" s="1" t="s">
        <v>109</v>
      </c>
      <c r="D336" s="1" t="s">
        <v>15</v>
      </c>
      <c r="E336" s="1" t="s">
        <v>972</v>
      </c>
      <c r="F336" s="2">
        <v>43198.446087962962</v>
      </c>
      <c r="H336" s="1" t="s">
        <v>59</v>
      </c>
      <c r="I336" s="1" t="s">
        <v>35</v>
      </c>
      <c r="J336" s="1" t="s">
        <v>25</v>
      </c>
      <c r="K336" s="1" t="s">
        <v>973</v>
      </c>
      <c r="L336" s="1" t="s">
        <v>974</v>
      </c>
      <c r="M336" s="1" t="s">
        <v>28</v>
      </c>
      <c r="N336" s="1" t="s">
        <v>29</v>
      </c>
      <c r="O336" s="1" t="s">
        <v>30</v>
      </c>
      <c r="P336" s="1">
        <v>0</v>
      </c>
    </row>
    <row r="337" spans="1:16" s="1" customFormat="1" x14ac:dyDescent="0.15">
      <c r="A337" s="1">
        <v>1</v>
      </c>
      <c r="B337" s="1" t="s">
        <v>975</v>
      </c>
      <c r="C337" s="1" t="s">
        <v>754</v>
      </c>
      <c r="D337" s="1" t="s">
        <v>15</v>
      </c>
      <c r="E337" s="1" t="s">
        <v>556</v>
      </c>
      <c r="F337" s="1" t="s">
        <v>411</v>
      </c>
      <c r="H337" s="1" t="s">
        <v>34</v>
      </c>
      <c r="I337" s="1" t="s">
        <v>35</v>
      </c>
      <c r="J337" s="1" t="s">
        <v>60</v>
      </c>
      <c r="K337" s="1" t="s">
        <v>976</v>
      </c>
      <c r="L337" s="1" t="s">
        <v>953</v>
      </c>
      <c r="M337" s="1" t="s">
        <v>38</v>
      </c>
      <c r="N337" s="1" t="s">
        <v>56</v>
      </c>
      <c r="O337" s="1" t="s">
        <v>30</v>
      </c>
      <c r="P337" s="1">
        <v>0</v>
      </c>
    </row>
    <row r="338" spans="1:16" s="1" customFormat="1" x14ac:dyDescent="0.15">
      <c r="A338" s="1">
        <v>1</v>
      </c>
      <c r="B338" s="1" t="s">
        <v>977</v>
      </c>
      <c r="C338" s="1" t="s">
        <v>22</v>
      </c>
      <c r="D338" s="1" t="s">
        <v>15</v>
      </c>
      <c r="E338" s="1" t="s">
        <v>263</v>
      </c>
      <c r="F338" s="2">
        <v>43198.370636574073</v>
      </c>
      <c r="H338" s="1" t="s">
        <v>17</v>
      </c>
      <c r="I338" s="1" t="s">
        <v>17</v>
      </c>
      <c r="J338" s="1" t="s">
        <v>978</v>
      </c>
      <c r="K338" s="1" t="s">
        <v>979</v>
      </c>
      <c r="L338" s="1" t="s">
        <v>980</v>
      </c>
      <c r="M338" s="1" t="s">
        <v>28</v>
      </c>
      <c r="N338" s="1" t="s">
        <v>29</v>
      </c>
      <c r="O338" s="1" t="s">
        <v>30</v>
      </c>
      <c r="P338" s="1">
        <v>0</v>
      </c>
    </row>
    <row r="339" spans="1:16" s="1" customFormat="1" x14ac:dyDescent="0.15">
      <c r="A339" s="1">
        <v>1</v>
      </c>
      <c r="B339" s="1" t="s">
        <v>981</v>
      </c>
      <c r="C339" s="1" t="s">
        <v>14</v>
      </c>
      <c r="D339" s="1" t="s">
        <v>15</v>
      </c>
      <c r="E339" s="1" t="s">
        <v>33</v>
      </c>
      <c r="F339" s="1" t="s">
        <v>411</v>
      </c>
      <c r="H339" s="1" t="s">
        <v>59</v>
      </c>
      <c r="I339" s="1" t="s">
        <v>35</v>
      </c>
      <c r="J339" s="1" t="s">
        <v>25</v>
      </c>
      <c r="K339" s="1" t="s">
        <v>982</v>
      </c>
      <c r="L339" s="1" t="s">
        <v>953</v>
      </c>
      <c r="M339" s="1" t="s">
        <v>38</v>
      </c>
      <c r="N339" s="1" t="s">
        <v>56</v>
      </c>
      <c r="O339" s="1" t="s">
        <v>30</v>
      </c>
      <c r="P339" s="1">
        <v>0</v>
      </c>
    </row>
    <row r="340" spans="1:16" s="1" customFormat="1" x14ac:dyDescent="0.15">
      <c r="A340" s="1">
        <v>1</v>
      </c>
      <c r="B340" s="1" t="s">
        <v>780</v>
      </c>
      <c r="D340" s="1" t="s">
        <v>15</v>
      </c>
      <c r="E340" s="1" t="s">
        <v>516</v>
      </c>
      <c r="F340" s="2">
        <v>43198.455671296295</v>
      </c>
      <c r="H340" s="1" t="s">
        <v>59</v>
      </c>
      <c r="I340" s="1" t="s">
        <v>35</v>
      </c>
      <c r="J340" s="1" t="s">
        <v>74</v>
      </c>
      <c r="K340" s="1" t="s">
        <v>983</v>
      </c>
      <c r="L340" s="1" t="s">
        <v>984</v>
      </c>
      <c r="M340" s="1" t="s">
        <v>28</v>
      </c>
      <c r="N340" s="1" t="s">
        <v>29</v>
      </c>
      <c r="O340" s="1" t="s">
        <v>97</v>
      </c>
      <c r="P340" s="1">
        <v>0</v>
      </c>
    </row>
    <row r="341" spans="1:16" s="1" customFormat="1" x14ac:dyDescent="0.15">
      <c r="A341" s="1">
        <v>1</v>
      </c>
      <c r="B341" s="1" t="s">
        <v>985</v>
      </c>
      <c r="D341" s="1" t="s">
        <v>15</v>
      </c>
      <c r="E341" s="1" t="s">
        <v>58</v>
      </c>
      <c r="F341" s="2">
        <v>43198.442777777775</v>
      </c>
      <c r="H341" s="1" t="s">
        <v>34</v>
      </c>
      <c r="I341" s="1" t="s">
        <v>35</v>
      </c>
      <c r="J341" s="1" t="s">
        <v>25</v>
      </c>
      <c r="K341" s="1" t="s">
        <v>986</v>
      </c>
      <c r="L341" s="1" t="s">
        <v>987</v>
      </c>
      <c r="M341" s="1" t="s">
        <v>63</v>
      </c>
      <c r="N341" s="1" t="s">
        <v>29</v>
      </c>
      <c r="O341" s="1" t="s">
        <v>30</v>
      </c>
      <c r="P341" s="1">
        <v>0</v>
      </c>
    </row>
    <row r="342" spans="1:16" s="1" customFormat="1" x14ac:dyDescent="0.15">
      <c r="A342" s="1">
        <v>1</v>
      </c>
      <c r="B342" s="1" t="s">
        <v>988</v>
      </c>
      <c r="C342" s="1" t="s">
        <v>32</v>
      </c>
      <c r="D342" s="1" t="s">
        <v>15</v>
      </c>
      <c r="E342" s="1" t="s">
        <v>989</v>
      </c>
      <c r="F342" s="2">
        <v>43198.373530092591</v>
      </c>
      <c r="H342" s="1" t="s">
        <v>17</v>
      </c>
      <c r="I342" s="1" t="s">
        <v>18</v>
      </c>
      <c r="J342" s="1" t="s">
        <v>42</v>
      </c>
      <c r="K342" s="1" t="s">
        <v>990</v>
      </c>
      <c r="L342" s="1" t="s">
        <v>991</v>
      </c>
      <c r="M342" s="1" t="s">
        <v>28</v>
      </c>
      <c r="N342" s="1" t="s">
        <v>29</v>
      </c>
      <c r="O342" s="1" t="s">
        <v>30</v>
      </c>
      <c r="P342" s="1">
        <v>0</v>
      </c>
    </row>
    <row r="343" spans="1:16" s="1" customFormat="1" x14ac:dyDescent="0.15">
      <c r="A343" s="1">
        <v>1</v>
      </c>
      <c r="B343" s="1" t="s">
        <v>992</v>
      </c>
      <c r="C343" s="1" t="s">
        <v>14</v>
      </c>
      <c r="D343" s="1" t="s">
        <v>15</v>
      </c>
      <c r="E343" s="1" t="s">
        <v>16</v>
      </c>
      <c r="F343" s="1" t="s">
        <v>411</v>
      </c>
      <c r="H343" s="1" t="s">
        <v>59</v>
      </c>
      <c r="I343" s="1" t="s">
        <v>35</v>
      </c>
      <c r="J343" s="1" t="s">
        <v>25</v>
      </c>
      <c r="K343" s="1" t="s">
        <v>993</v>
      </c>
      <c r="L343" s="1" t="s">
        <v>994</v>
      </c>
      <c r="M343" s="1" t="s">
        <v>393</v>
      </c>
      <c r="N343" s="1" t="s">
        <v>29</v>
      </c>
      <c r="O343" s="1" t="s">
        <v>39</v>
      </c>
      <c r="P343" s="1">
        <v>0</v>
      </c>
    </row>
    <row r="344" spans="1:16" s="1" customFormat="1" x14ac:dyDescent="0.15">
      <c r="A344" s="1">
        <v>1</v>
      </c>
      <c r="B344" s="1" t="s">
        <v>995</v>
      </c>
      <c r="D344" s="1" t="s">
        <v>15</v>
      </c>
      <c r="E344" s="1" t="s">
        <v>58</v>
      </c>
      <c r="F344" s="2">
        <v>43194.41615740741</v>
      </c>
      <c r="H344" s="1" t="s">
        <v>17</v>
      </c>
      <c r="I344" s="1" t="s">
        <v>18</v>
      </c>
      <c r="J344" s="1" t="s">
        <v>25</v>
      </c>
      <c r="K344" s="1" t="s">
        <v>996</v>
      </c>
      <c r="L344" s="1" t="s">
        <v>997</v>
      </c>
      <c r="M344" s="1" t="s">
        <v>96</v>
      </c>
      <c r="N344" s="1" t="s">
        <v>29</v>
      </c>
      <c r="O344" s="1" t="s">
        <v>252</v>
      </c>
      <c r="P344" s="1">
        <v>0</v>
      </c>
    </row>
    <row r="345" spans="1:16" s="1" customFormat="1" x14ac:dyDescent="0.15">
      <c r="A345" s="1">
        <v>1</v>
      </c>
      <c r="B345" s="1" t="s">
        <v>998</v>
      </c>
      <c r="C345" s="1" t="s">
        <v>22</v>
      </c>
      <c r="D345" s="1" t="s">
        <v>15</v>
      </c>
      <c r="E345" s="1" t="s">
        <v>386</v>
      </c>
      <c r="F345" s="2">
        <v>43194.394699074073</v>
      </c>
      <c r="H345" s="1" t="s">
        <v>17</v>
      </c>
      <c r="I345" s="1" t="s">
        <v>17</v>
      </c>
      <c r="J345" s="1" t="s">
        <v>25</v>
      </c>
      <c r="K345" s="1" t="s">
        <v>999</v>
      </c>
      <c r="L345" s="1" t="s">
        <v>1000</v>
      </c>
      <c r="M345" s="1" t="s">
        <v>63</v>
      </c>
      <c r="N345" s="1" t="s">
        <v>64</v>
      </c>
      <c r="O345" s="1" t="s">
        <v>252</v>
      </c>
      <c r="P345" s="1">
        <v>0</v>
      </c>
    </row>
    <row r="346" spans="1:16" s="1" customFormat="1" x14ac:dyDescent="0.15">
      <c r="A346" s="1">
        <v>1</v>
      </c>
      <c r="B346" s="1" t="s">
        <v>1001</v>
      </c>
      <c r="D346" s="1" t="s">
        <v>15</v>
      </c>
      <c r="E346" s="1" t="s">
        <v>595</v>
      </c>
      <c r="F346" s="2">
        <v>43198.436898148146</v>
      </c>
      <c r="H346" s="1" t="s">
        <v>59</v>
      </c>
      <c r="I346" s="1" t="s">
        <v>18</v>
      </c>
      <c r="J346" s="1" t="s">
        <v>25</v>
      </c>
      <c r="K346" s="1" t="s">
        <v>1002</v>
      </c>
      <c r="L346" s="1" t="s">
        <v>1003</v>
      </c>
      <c r="M346" s="1" t="s">
        <v>63</v>
      </c>
      <c r="N346" s="1" t="s">
        <v>64</v>
      </c>
      <c r="O346" s="1" t="s">
        <v>39</v>
      </c>
      <c r="P346" s="1">
        <v>0</v>
      </c>
    </row>
    <row r="347" spans="1:16" s="1" customFormat="1" x14ac:dyDescent="0.15">
      <c r="A347" s="1">
        <v>1</v>
      </c>
      <c r="B347" s="1" t="s">
        <v>998</v>
      </c>
      <c r="C347" s="1" t="s">
        <v>22</v>
      </c>
      <c r="D347" s="1" t="s">
        <v>15</v>
      </c>
      <c r="E347" s="1" t="s">
        <v>1004</v>
      </c>
      <c r="F347" s="2">
        <v>43194.394699074073</v>
      </c>
      <c r="H347" s="1" t="s">
        <v>17</v>
      </c>
      <c r="I347" s="1" t="s">
        <v>17</v>
      </c>
      <c r="J347" s="1" t="s">
        <v>25</v>
      </c>
      <c r="K347" s="1" t="s">
        <v>1005</v>
      </c>
      <c r="L347" s="1" t="s">
        <v>1006</v>
      </c>
      <c r="M347" s="1" t="s">
        <v>63</v>
      </c>
      <c r="N347" s="1" t="s">
        <v>64</v>
      </c>
      <c r="O347" s="1" t="s">
        <v>252</v>
      </c>
      <c r="P347" s="1">
        <v>0</v>
      </c>
    </row>
    <row r="348" spans="1:16" s="1" customFormat="1" x14ac:dyDescent="0.15">
      <c r="A348" s="1">
        <v>1</v>
      </c>
      <c r="B348" s="1" t="s">
        <v>1007</v>
      </c>
      <c r="C348" s="1" t="s">
        <v>22</v>
      </c>
      <c r="D348" s="1" t="s">
        <v>15</v>
      </c>
      <c r="E348" s="1" t="s">
        <v>537</v>
      </c>
      <c r="F348" s="2">
        <v>43198.425451388888</v>
      </c>
      <c r="H348" s="1" t="s">
        <v>17</v>
      </c>
      <c r="I348" s="1" t="s">
        <v>35</v>
      </c>
      <c r="J348" s="1" t="s">
        <v>25</v>
      </c>
      <c r="K348" s="1" t="s">
        <v>1008</v>
      </c>
      <c r="L348" s="1" t="s">
        <v>1009</v>
      </c>
      <c r="M348" s="1" t="s">
        <v>28</v>
      </c>
      <c r="N348" s="1" t="s">
        <v>56</v>
      </c>
      <c r="O348" s="1" t="s">
        <v>467</v>
      </c>
      <c r="P348" s="1">
        <v>0</v>
      </c>
    </row>
    <row r="349" spans="1:16" s="1" customFormat="1" x14ac:dyDescent="0.15">
      <c r="A349" s="1">
        <v>1</v>
      </c>
      <c r="B349" s="1" t="s">
        <v>1010</v>
      </c>
      <c r="C349" s="1" t="s">
        <v>22</v>
      </c>
      <c r="D349" s="1" t="s">
        <v>15</v>
      </c>
      <c r="E349" s="1" t="s">
        <v>347</v>
      </c>
      <c r="F349" s="2">
        <v>43198.436921296299</v>
      </c>
      <c r="H349" s="1" t="s">
        <v>41</v>
      </c>
      <c r="I349" s="1" t="s">
        <v>35</v>
      </c>
      <c r="J349" s="1" t="s">
        <v>25</v>
      </c>
      <c r="K349" s="1" t="s">
        <v>1011</v>
      </c>
      <c r="L349" s="1" t="s">
        <v>1012</v>
      </c>
      <c r="M349" s="1" t="s">
        <v>28</v>
      </c>
      <c r="N349" s="1" t="s">
        <v>29</v>
      </c>
      <c r="O349" s="1" t="s">
        <v>30</v>
      </c>
      <c r="P349" s="1">
        <v>0</v>
      </c>
    </row>
    <row r="350" spans="1:16" s="1" customFormat="1" x14ac:dyDescent="0.15">
      <c r="A350" s="1">
        <v>1</v>
      </c>
      <c r="B350" s="1" t="s">
        <v>1013</v>
      </c>
      <c r="C350" s="1" t="s">
        <v>22</v>
      </c>
      <c r="D350" s="1" t="s">
        <v>15</v>
      </c>
      <c r="E350" s="1" t="s">
        <v>138</v>
      </c>
      <c r="F350" s="2">
        <v>43189.374120370368</v>
      </c>
      <c r="H350" s="1" t="s">
        <v>59</v>
      </c>
      <c r="I350" s="1" t="s">
        <v>18</v>
      </c>
      <c r="J350" s="1" t="s">
        <v>25</v>
      </c>
      <c r="K350" s="1" t="s">
        <v>1014</v>
      </c>
      <c r="L350" s="1" t="s">
        <v>1015</v>
      </c>
      <c r="M350" s="1" t="s">
        <v>28</v>
      </c>
      <c r="N350" s="1" t="s">
        <v>29</v>
      </c>
      <c r="O350" s="1" t="s">
        <v>186</v>
      </c>
      <c r="P350" s="1">
        <v>0</v>
      </c>
    </row>
    <row r="351" spans="1:16" s="1" customFormat="1" x14ac:dyDescent="0.15">
      <c r="A351" s="1">
        <v>1</v>
      </c>
      <c r="B351" s="1" t="s">
        <v>1016</v>
      </c>
      <c r="D351" s="1" t="s">
        <v>15</v>
      </c>
      <c r="E351" s="1" t="s">
        <v>67</v>
      </c>
      <c r="F351" s="2">
        <v>43198.408310185187</v>
      </c>
      <c r="H351" s="1" t="s">
        <v>17</v>
      </c>
      <c r="I351" s="1" t="s">
        <v>17</v>
      </c>
      <c r="J351" s="1" t="s">
        <v>25</v>
      </c>
      <c r="K351" s="1" t="s">
        <v>1017</v>
      </c>
      <c r="L351" s="1" t="s">
        <v>1018</v>
      </c>
      <c r="M351" s="1" t="s">
        <v>38</v>
      </c>
      <c r="N351" s="1" t="s">
        <v>56</v>
      </c>
      <c r="O351" s="1" t="s">
        <v>233</v>
      </c>
      <c r="P351" s="1">
        <v>0</v>
      </c>
    </row>
    <row r="352" spans="1:16" s="1" customFormat="1" x14ac:dyDescent="0.15">
      <c r="A352" s="1">
        <v>1</v>
      </c>
      <c r="B352" s="1" t="s">
        <v>1019</v>
      </c>
      <c r="C352" s="1" t="s">
        <v>22</v>
      </c>
      <c r="D352" s="1" t="s">
        <v>15</v>
      </c>
      <c r="E352" s="1" t="s">
        <v>33</v>
      </c>
      <c r="F352" s="2">
        <v>43192.414444444446</v>
      </c>
      <c r="H352" s="1" t="s">
        <v>34</v>
      </c>
      <c r="I352" s="1" t="s">
        <v>35</v>
      </c>
      <c r="J352" s="1" t="s">
        <v>25</v>
      </c>
      <c r="K352" s="1" t="s">
        <v>1020</v>
      </c>
      <c r="L352" s="1" t="s">
        <v>1021</v>
      </c>
      <c r="M352" s="1" t="s">
        <v>28</v>
      </c>
      <c r="N352" s="1" t="s">
        <v>29</v>
      </c>
      <c r="O352" s="1" t="s">
        <v>30</v>
      </c>
      <c r="P352" s="1">
        <v>0</v>
      </c>
    </row>
    <row r="353" spans="1:16" s="1" customFormat="1" x14ac:dyDescent="0.15">
      <c r="A353" s="1">
        <v>1</v>
      </c>
      <c r="B353" s="1" t="s">
        <v>1022</v>
      </c>
      <c r="C353" s="1" t="s">
        <v>22</v>
      </c>
      <c r="D353" s="1" t="s">
        <v>15</v>
      </c>
      <c r="E353" s="1" t="s">
        <v>278</v>
      </c>
      <c r="F353" s="2">
        <v>43198.430335648147</v>
      </c>
      <c r="H353" s="1" t="s">
        <v>59</v>
      </c>
      <c r="I353" s="1" t="s">
        <v>18</v>
      </c>
      <c r="J353" s="1" t="s">
        <v>25</v>
      </c>
      <c r="K353" s="1" t="s">
        <v>1023</v>
      </c>
      <c r="L353" s="1" t="s">
        <v>1024</v>
      </c>
      <c r="M353" s="1" t="s">
        <v>28</v>
      </c>
      <c r="N353" s="1" t="s">
        <v>29</v>
      </c>
      <c r="O353" s="1" t="s">
        <v>30</v>
      </c>
      <c r="P353" s="1">
        <v>2</v>
      </c>
    </row>
    <row r="354" spans="1:16" s="1" customFormat="1" x14ac:dyDescent="0.15">
      <c r="A354" s="1">
        <v>1</v>
      </c>
      <c r="B354" s="1" t="s">
        <v>1010</v>
      </c>
      <c r="D354" s="1" t="s">
        <v>15</v>
      </c>
      <c r="E354" s="1" t="s">
        <v>212</v>
      </c>
      <c r="F354" s="2">
        <v>43192.435833333337</v>
      </c>
      <c r="H354" s="1" t="s">
        <v>59</v>
      </c>
      <c r="I354" s="1" t="s">
        <v>35</v>
      </c>
      <c r="J354" s="1" t="s">
        <v>25</v>
      </c>
      <c r="K354" s="1" t="s">
        <v>1025</v>
      </c>
      <c r="L354" s="1" t="s">
        <v>1026</v>
      </c>
      <c r="M354" s="1" t="s">
        <v>38</v>
      </c>
      <c r="N354" s="1" t="s">
        <v>283</v>
      </c>
      <c r="O354" s="1" t="s">
        <v>531</v>
      </c>
      <c r="P354" s="1">
        <v>0</v>
      </c>
    </row>
    <row r="355" spans="1:16" s="1" customFormat="1" x14ac:dyDescent="0.15">
      <c r="A355" s="1">
        <v>1</v>
      </c>
      <c r="B355" s="1" t="s">
        <v>1027</v>
      </c>
      <c r="D355" s="1" t="s">
        <v>15</v>
      </c>
      <c r="E355" s="1" t="s">
        <v>70</v>
      </c>
      <c r="F355" s="2">
        <v>43194.429513888892</v>
      </c>
      <c r="H355" s="1" t="s">
        <v>59</v>
      </c>
      <c r="I355" s="1" t="s">
        <v>35</v>
      </c>
      <c r="J355" s="1" t="s">
        <v>25</v>
      </c>
      <c r="K355" s="1" t="s">
        <v>1028</v>
      </c>
      <c r="L355" s="1" t="s">
        <v>1029</v>
      </c>
      <c r="M355" s="1" t="s">
        <v>38</v>
      </c>
      <c r="N355" s="1" t="s">
        <v>29</v>
      </c>
      <c r="O355" s="1" t="s">
        <v>30</v>
      </c>
      <c r="P355" s="1">
        <v>0</v>
      </c>
    </row>
    <row r="356" spans="1:16" s="1" customFormat="1" x14ac:dyDescent="0.15">
      <c r="A356" s="1">
        <v>1</v>
      </c>
      <c r="B356" s="1" t="s">
        <v>748</v>
      </c>
      <c r="C356" s="1" t="s">
        <v>22</v>
      </c>
      <c r="D356" s="1" t="s">
        <v>15</v>
      </c>
      <c r="E356" s="1" t="s">
        <v>537</v>
      </c>
      <c r="F356" s="2">
        <v>43198.430972222224</v>
      </c>
      <c r="H356" s="1" t="s">
        <v>59</v>
      </c>
      <c r="I356" s="1" t="s">
        <v>35</v>
      </c>
      <c r="J356" s="1" t="s">
        <v>25</v>
      </c>
      <c r="K356" s="1" t="s">
        <v>1030</v>
      </c>
      <c r="L356" s="1" t="s">
        <v>1031</v>
      </c>
      <c r="M356" s="1" t="s">
        <v>28</v>
      </c>
      <c r="N356" s="1" t="s">
        <v>29</v>
      </c>
      <c r="O356" s="1" t="s">
        <v>30</v>
      </c>
      <c r="P356" s="1">
        <v>0</v>
      </c>
    </row>
    <row r="357" spans="1:16" s="1" customFormat="1" x14ac:dyDescent="0.15">
      <c r="A357" s="1">
        <v>1</v>
      </c>
      <c r="B357" s="1" t="s">
        <v>1032</v>
      </c>
      <c r="D357" s="1" t="s">
        <v>15</v>
      </c>
      <c r="E357" s="1" t="s">
        <v>33</v>
      </c>
      <c r="F357" s="2">
        <v>43192.435833333337</v>
      </c>
      <c r="H357" s="1" t="s">
        <v>59</v>
      </c>
      <c r="I357" s="1" t="s">
        <v>35</v>
      </c>
      <c r="J357" s="1" t="s">
        <v>25</v>
      </c>
      <c r="K357" s="1" t="s">
        <v>1033</v>
      </c>
      <c r="L357" s="1" t="s">
        <v>1026</v>
      </c>
      <c r="M357" s="1" t="s">
        <v>38</v>
      </c>
      <c r="N357" s="1" t="s">
        <v>283</v>
      </c>
      <c r="O357" s="1" t="s">
        <v>531</v>
      </c>
      <c r="P357" s="1">
        <v>0</v>
      </c>
    </row>
    <row r="358" spans="1:16" s="1" customFormat="1" x14ac:dyDescent="0.15">
      <c r="A358" s="1">
        <v>1</v>
      </c>
      <c r="B358" s="1" t="s">
        <v>1034</v>
      </c>
      <c r="C358" s="1" t="s">
        <v>22</v>
      </c>
      <c r="D358" s="1" t="s">
        <v>15</v>
      </c>
      <c r="E358" s="1" t="s">
        <v>33</v>
      </c>
      <c r="F358" s="2">
        <v>43198.43340277778</v>
      </c>
      <c r="H358" s="1" t="s">
        <v>59</v>
      </c>
      <c r="I358" s="1" t="s">
        <v>35</v>
      </c>
      <c r="J358" s="1" t="s">
        <v>25</v>
      </c>
      <c r="K358" s="1" t="s">
        <v>1035</v>
      </c>
      <c r="L358" s="1" t="s">
        <v>415</v>
      </c>
      <c r="M358" s="1" t="s">
        <v>96</v>
      </c>
      <c r="N358" s="1" t="s">
        <v>416</v>
      </c>
      <c r="O358" s="1" t="s">
        <v>186</v>
      </c>
      <c r="P358" s="1">
        <v>2</v>
      </c>
    </row>
    <row r="359" spans="1:16" s="1" customFormat="1" x14ac:dyDescent="0.15">
      <c r="A359" s="1">
        <v>1</v>
      </c>
      <c r="B359" s="1" t="s">
        <v>1036</v>
      </c>
      <c r="D359" s="1" t="s">
        <v>15</v>
      </c>
      <c r="E359" s="1" t="s">
        <v>556</v>
      </c>
      <c r="F359" s="2">
        <v>43194.392800925925</v>
      </c>
      <c r="H359" s="1" t="s">
        <v>59</v>
      </c>
      <c r="I359" s="1" t="s">
        <v>35</v>
      </c>
      <c r="J359" s="1" t="s">
        <v>25</v>
      </c>
      <c r="K359" s="1" t="s">
        <v>1037</v>
      </c>
      <c r="L359" s="1" t="s">
        <v>1038</v>
      </c>
      <c r="M359" s="1" t="s">
        <v>63</v>
      </c>
      <c r="N359" s="1" t="s">
        <v>316</v>
      </c>
      <c r="O359" s="1" t="s">
        <v>157</v>
      </c>
      <c r="P359" s="1">
        <v>2</v>
      </c>
    </row>
    <row r="360" spans="1:16" s="1" customFormat="1" x14ac:dyDescent="0.15">
      <c r="A360" s="1">
        <v>1</v>
      </c>
      <c r="B360" s="1" t="s">
        <v>1039</v>
      </c>
      <c r="C360" s="1" t="s">
        <v>22</v>
      </c>
      <c r="D360" s="1" t="s">
        <v>15</v>
      </c>
      <c r="E360" s="1" t="s">
        <v>205</v>
      </c>
      <c r="F360" s="2">
        <v>43192.414224537039</v>
      </c>
      <c r="H360" s="1" t="s">
        <v>59</v>
      </c>
      <c r="I360" s="1" t="s">
        <v>35</v>
      </c>
      <c r="J360" s="1" t="s">
        <v>25</v>
      </c>
      <c r="K360" s="1" t="s">
        <v>1040</v>
      </c>
      <c r="L360" s="1" t="s">
        <v>1041</v>
      </c>
      <c r="M360" s="1" t="s">
        <v>393</v>
      </c>
      <c r="N360" s="1" t="s">
        <v>316</v>
      </c>
      <c r="O360" s="1" t="s">
        <v>1042</v>
      </c>
      <c r="P360" s="1">
        <v>0</v>
      </c>
    </row>
    <row r="361" spans="1:16" s="1" customFormat="1" x14ac:dyDescent="0.15">
      <c r="A361" s="1">
        <v>1</v>
      </c>
      <c r="B361" s="1" t="s">
        <v>1043</v>
      </c>
      <c r="C361" s="1" t="s">
        <v>84</v>
      </c>
      <c r="D361" s="1" t="s">
        <v>15</v>
      </c>
      <c r="E361" s="1" t="s">
        <v>33</v>
      </c>
      <c r="F361" s="2">
        <v>43198.43340277778</v>
      </c>
      <c r="H361" s="1" t="s">
        <v>59</v>
      </c>
      <c r="I361" s="1" t="s">
        <v>18</v>
      </c>
      <c r="J361" s="1" t="s">
        <v>60</v>
      </c>
      <c r="K361" s="1" t="s">
        <v>1044</v>
      </c>
      <c r="L361" s="1" t="s">
        <v>1045</v>
      </c>
      <c r="M361" s="1" t="s">
        <v>96</v>
      </c>
      <c r="N361" s="1" t="s">
        <v>416</v>
      </c>
      <c r="O361" s="1" t="s">
        <v>186</v>
      </c>
      <c r="P361" s="1">
        <v>2</v>
      </c>
    </row>
    <row r="362" spans="1:16" s="1" customFormat="1" x14ac:dyDescent="0.15">
      <c r="A362" s="1">
        <v>1</v>
      </c>
      <c r="B362" s="1" t="s">
        <v>740</v>
      </c>
      <c r="C362" s="1" t="s">
        <v>1046</v>
      </c>
      <c r="D362" s="1" t="s">
        <v>15</v>
      </c>
      <c r="E362" s="1" t="s">
        <v>230</v>
      </c>
      <c r="F362" s="2">
        <v>43198.427187499998</v>
      </c>
      <c r="H362" s="1" t="s">
        <v>59</v>
      </c>
      <c r="I362" s="1" t="s">
        <v>18</v>
      </c>
      <c r="J362" s="1" t="s">
        <v>25</v>
      </c>
      <c r="K362" s="1" t="s">
        <v>1047</v>
      </c>
      <c r="L362" s="1" t="s">
        <v>1048</v>
      </c>
      <c r="P362" s="1">
        <v>0</v>
      </c>
    </row>
    <row r="363" spans="1:16" s="1" customFormat="1" x14ac:dyDescent="0.15">
      <c r="A363" s="1">
        <v>1</v>
      </c>
      <c r="B363" s="1" t="s">
        <v>1049</v>
      </c>
      <c r="C363" s="1" t="s">
        <v>370</v>
      </c>
      <c r="D363" s="1" t="s">
        <v>15</v>
      </c>
      <c r="E363" s="1" t="s">
        <v>302</v>
      </c>
      <c r="F363" s="2">
        <v>43198.423402777778</v>
      </c>
      <c r="H363" s="1" t="s">
        <v>17</v>
      </c>
      <c r="I363" s="1" t="s">
        <v>18</v>
      </c>
      <c r="J363" s="1" t="s">
        <v>25</v>
      </c>
      <c r="K363" s="1" t="s">
        <v>1050</v>
      </c>
      <c r="L363" s="1" t="s">
        <v>1051</v>
      </c>
      <c r="M363" s="1" t="s">
        <v>28</v>
      </c>
      <c r="N363" s="1" t="s">
        <v>29</v>
      </c>
      <c r="O363" s="1" t="s">
        <v>30</v>
      </c>
      <c r="P363" s="1">
        <v>0</v>
      </c>
    </row>
    <row r="364" spans="1:16" s="1" customFormat="1" x14ac:dyDescent="0.15">
      <c r="A364" s="1">
        <v>1</v>
      </c>
      <c r="B364" s="1" t="s">
        <v>740</v>
      </c>
      <c r="C364" s="1" t="s">
        <v>109</v>
      </c>
      <c r="D364" s="1" t="s">
        <v>15</v>
      </c>
      <c r="E364" s="1" t="s">
        <v>168</v>
      </c>
      <c r="F364" s="2">
        <v>43198.355208333334</v>
      </c>
      <c r="H364" s="1" t="s">
        <v>243</v>
      </c>
      <c r="I364" s="1" t="s">
        <v>18</v>
      </c>
      <c r="J364" s="1" t="s">
        <v>25</v>
      </c>
      <c r="K364" s="1" t="s">
        <v>1052</v>
      </c>
      <c r="L364" s="1" t="s">
        <v>1053</v>
      </c>
      <c r="M364" s="1" t="s">
        <v>96</v>
      </c>
      <c r="N364" s="1" t="s">
        <v>29</v>
      </c>
      <c r="O364" s="1" t="s">
        <v>30</v>
      </c>
      <c r="P364" s="1">
        <v>0</v>
      </c>
    </row>
    <row r="365" spans="1:16" s="1" customFormat="1" x14ac:dyDescent="0.15">
      <c r="A365" s="1">
        <v>1</v>
      </c>
      <c r="B365" s="1" t="s">
        <v>1054</v>
      </c>
      <c r="C365" s="1" t="s">
        <v>22</v>
      </c>
      <c r="D365" s="1" t="s">
        <v>15</v>
      </c>
      <c r="E365" s="1" t="s">
        <v>448</v>
      </c>
      <c r="F365" s="2">
        <v>43180.415347222224</v>
      </c>
      <c r="H365" s="1" t="s">
        <v>17</v>
      </c>
      <c r="I365" s="1" t="s">
        <v>35</v>
      </c>
      <c r="J365" s="1" t="s">
        <v>60</v>
      </c>
      <c r="K365" s="1" t="s">
        <v>1055</v>
      </c>
      <c r="L365" s="1" t="s">
        <v>1056</v>
      </c>
      <c r="M365" s="1" t="s">
        <v>28</v>
      </c>
      <c r="N365" s="1" t="s">
        <v>283</v>
      </c>
      <c r="O365" s="1" t="s">
        <v>30</v>
      </c>
      <c r="P365" s="1">
        <v>0</v>
      </c>
    </row>
    <row r="366" spans="1:16" s="1" customFormat="1" x14ac:dyDescent="0.15">
      <c r="A366" s="1">
        <v>1</v>
      </c>
      <c r="B366" s="1" t="s">
        <v>1057</v>
      </c>
      <c r="C366" s="1" t="s">
        <v>22</v>
      </c>
      <c r="D366" s="1" t="s">
        <v>15</v>
      </c>
      <c r="E366" s="1" t="s">
        <v>33</v>
      </c>
      <c r="F366" s="2">
        <v>43198.423564814817</v>
      </c>
      <c r="H366" s="1" t="s">
        <v>34</v>
      </c>
      <c r="I366" s="1" t="s">
        <v>35</v>
      </c>
      <c r="J366" s="1" t="s">
        <v>25</v>
      </c>
      <c r="K366" s="1" t="s">
        <v>1058</v>
      </c>
      <c r="L366" s="1" t="s">
        <v>427</v>
      </c>
      <c r="M366" s="1" t="s">
        <v>96</v>
      </c>
      <c r="N366" s="1" t="s">
        <v>64</v>
      </c>
      <c r="O366" s="1" t="s">
        <v>30</v>
      </c>
      <c r="P366" s="1">
        <v>0</v>
      </c>
    </row>
    <row r="367" spans="1:16" s="1" customFormat="1" x14ac:dyDescent="0.15">
      <c r="A367" s="1">
        <v>1</v>
      </c>
      <c r="B367" s="1" t="s">
        <v>998</v>
      </c>
      <c r="C367" s="1" t="s">
        <v>22</v>
      </c>
      <c r="D367" s="1" t="s">
        <v>15</v>
      </c>
      <c r="E367" s="1" t="s">
        <v>1004</v>
      </c>
      <c r="F367" s="2">
        <v>43194.394699074073</v>
      </c>
      <c r="H367" s="1" t="s">
        <v>17</v>
      </c>
      <c r="I367" s="1" t="s">
        <v>17</v>
      </c>
      <c r="J367" s="1" t="s">
        <v>25</v>
      </c>
      <c r="K367" s="1" t="s">
        <v>1059</v>
      </c>
      <c r="L367" s="1" t="s">
        <v>1060</v>
      </c>
      <c r="P367" s="1">
        <v>0</v>
      </c>
    </row>
    <row r="368" spans="1:16" s="1" customFormat="1" x14ac:dyDescent="0.15">
      <c r="A368" s="1">
        <v>1</v>
      </c>
      <c r="B368" s="1" t="s">
        <v>998</v>
      </c>
      <c r="C368" s="1" t="s">
        <v>22</v>
      </c>
      <c r="D368" s="1" t="s">
        <v>15</v>
      </c>
      <c r="E368" s="1" t="s">
        <v>595</v>
      </c>
      <c r="F368" s="2">
        <v>43194.394699074073</v>
      </c>
      <c r="H368" s="1" t="s">
        <v>59</v>
      </c>
      <c r="I368" s="1" t="s">
        <v>18</v>
      </c>
      <c r="J368" s="1" t="s">
        <v>25</v>
      </c>
      <c r="K368" s="1" t="s">
        <v>1061</v>
      </c>
      <c r="L368" s="1" t="s">
        <v>1062</v>
      </c>
      <c r="M368" s="1" t="s">
        <v>63</v>
      </c>
      <c r="N368" s="1" t="s">
        <v>64</v>
      </c>
      <c r="O368" s="1" t="s">
        <v>252</v>
      </c>
      <c r="P368" s="1">
        <v>0</v>
      </c>
    </row>
    <row r="369" spans="1:16" s="1" customFormat="1" x14ac:dyDescent="0.15">
      <c r="A369" s="1">
        <v>1</v>
      </c>
      <c r="B369" s="1" t="s">
        <v>1063</v>
      </c>
      <c r="C369" s="1" t="s">
        <v>22</v>
      </c>
      <c r="D369" s="1" t="s">
        <v>15</v>
      </c>
      <c r="E369" s="1" t="s">
        <v>70</v>
      </c>
      <c r="F369" s="2">
        <v>43194.543842592589</v>
      </c>
      <c r="H369" s="1" t="s">
        <v>17</v>
      </c>
      <c r="I369" s="1" t="s">
        <v>35</v>
      </c>
      <c r="J369" s="1" t="s">
        <v>25</v>
      </c>
      <c r="K369" s="1" t="s">
        <v>1064</v>
      </c>
      <c r="L369" s="1" t="s">
        <v>1065</v>
      </c>
      <c r="M369" s="1" t="s">
        <v>63</v>
      </c>
      <c r="N369" s="1" t="s">
        <v>283</v>
      </c>
      <c r="O369" s="1" t="s">
        <v>375</v>
      </c>
      <c r="P369" s="1">
        <v>0</v>
      </c>
    </row>
    <row r="370" spans="1:16" s="1" customFormat="1" x14ac:dyDescent="0.15">
      <c r="A370" s="1">
        <v>1</v>
      </c>
      <c r="B370" s="1" t="s">
        <v>1066</v>
      </c>
      <c r="C370" s="1" t="s">
        <v>14</v>
      </c>
      <c r="D370" s="1" t="s">
        <v>15</v>
      </c>
      <c r="E370" s="1" t="s">
        <v>16</v>
      </c>
      <c r="F370" s="2">
        <v>43193.525335648148</v>
      </c>
      <c r="H370" s="1" t="s">
        <v>59</v>
      </c>
      <c r="I370" s="1" t="s">
        <v>35</v>
      </c>
      <c r="J370" s="1" t="s">
        <v>25</v>
      </c>
      <c r="K370" s="1" t="s">
        <v>1067</v>
      </c>
      <c r="L370" s="1" t="s">
        <v>1068</v>
      </c>
      <c r="M370" s="1" t="s">
        <v>28</v>
      </c>
      <c r="N370" s="1" t="s">
        <v>316</v>
      </c>
      <c r="O370" s="1" t="s">
        <v>30</v>
      </c>
      <c r="P370" s="1">
        <v>0</v>
      </c>
    </row>
    <row r="371" spans="1:16" s="1" customFormat="1" x14ac:dyDescent="0.15">
      <c r="A371" s="1">
        <v>1</v>
      </c>
      <c r="B371" s="1" t="s">
        <v>1010</v>
      </c>
      <c r="D371" s="1" t="s">
        <v>15</v>
      </c>
      <c r="E371" s="1" t="s">
        <v>58</v>
      </c>
      <c r="F371" s="2">
        <v>43194.41783564815</v>
      </c>
      <c r="H371" s="1" t="s">
        <v>34</v>
      </c>
      <c r="I371" s="1" t="s">
        <v>35</v>
      </c>
      <c r="J371" s="1" t="s">
        <v>60</v>
      </c>
      <c r="K371" s="1" t="s">
        <v>1069</v>
      </c>
      <c r="L371" s="1" t="s">
        <v>1070</v>
      </c>
      <c r="M371" s="1" t="s">
        <v>96</v>
      </c>
      <c r="N371" s="1" t="s">
        <v>29</v>
      </c>
      <c r="O371" s="1" t="s">
        <v>30</v>
      </c>
      <c r="P371" s="1">
        <v>0</v>
      </c>
    </row>
    <row r="372" spans="1:16" s="1" customFormat="1" x14ac:dyDescent="0.15">
      <c r="A372" s="1">
        <v>1</v>
      </c>
      <c r="B372" s="1" t="s">
        <v>784</v>
      </c>
      <c r="C372" s="1" t="s">
        <v>22</v>
      </c>
      <c r="D372" s="1" t="s">
        <v>15</v>
      </c>
      <c r="E372" s="1" t="s">
        <v>516</v>
      </c>
      <c r="F372" s="2">
        <v>43198.418958333335</v>
      </c>
      <c r="H372" s="1" t="s">
        <v>59</v>
      </c>
      <c r="I372" s="1" t="s">
        <v>35</v>
      </c>
      <c r="J372" s="1" t="s">
        <v>25</v>
      </c>
      <c r="K372" s="1" t="s">
        <v>1071</v>
      </c>
      <c r="L372" s="1" t="s">
        <v>1072</v>
      </c>
      <c r="M372" s="1" t="s">
        <v>28</v>
      </c>
      <c r="N372" s="1" t="s">
        <v>29</v>
      </c>
      <c r="O372" s="1" t="s">
        <v>39</v>
      </c>
      <c r="P372" s="1">
        <v>0</v>
      </c>
    </row>
    <row r="373" spans="1:16" s="1" customFormat="1" x14ac:dyDescent="0.15">
      <c r="A373" s="1">
        <v>1</v>
      </c>
      <c r="B373" s="1" t="s">
        <v>1073</v>
      </c>
      <c r="C373" s="1" t="s">
        <v>454</v>
      </c>
      <c r="D373" s="1" t="s">
        <v>15</v>
      </c>
      <c r="E373" s="1" t="s">
        <v>131</v>
      </c>
      <c r="F373" s="2">
        <v>43198.419189814813</v>
      </c>
      <c r="H373" s="1" t="s">
        <v>59</v>
      </c>
      <c r="I373" s="1" t="s">
        <v>35</v>
      </c>
      <c r="J373" s="1" t="s">
        <v>25</v>
      </c>
      <c r="K373" s="1" t="s">
        <v>1074</v>
      </c>
      <c r="L373" s="1" t="s">
        <v>1075</v>
      </c>
      <c r="M373" s="1" t="s">
        <v>28</v>
      </c>
      <c r="N373" s="1" t="s">
        <v>29</v>
      </c>
      <c r="O373" s="1" t="s">
        <v>30</v>
      </c>
      <c r="P373" s="1">
        <v>0</v>
      </c>
    </row>
    <row r="374" spans="1:16" s="1" customFormat="1" x14ac:dyDescent="0.15">
      <c r="A374" s="1">
        <v>1</v>
      </c>
      <c r="B374" s="1" t="s">
        <v>897</v>
      </c>
      <c r="D374" s="1" t="s">
        <v>15</v>
      </c>
      <c r="E374" s="1" t="s">
        <v>70</v>
      </c>
      <c r="F374" s="2">
        <v>43194.392800925925</v>
      </c>
      <c r="H374" s="1" t="s">
        <v>17</v>
      </c>
      <c r="I374" s="1" t="s">
        <v>24</v>
      </c>
      <c r="J374" s="1" t="s">
        <v>25</v>
      </c>
      <c r="K374" s="1" t="s">
        <v>1076</v>
      </c>
      <c r="L374" s="1" t="s">
        <v>1077</v>
      </c>
      <c r="M374" s="1" t="s">
        <v>63</v>
      </c>
      <c r="N374" s="1" t="s">
        <v>316</v>
      </c>
      <c r="O374" s="1" t="s">
        <v>157</v>
      </c>
      <c r="P374" s="1">
        <v>0</v>
      </c>
    </row>
    <row r="375" spans="1:16" s="1" customFormat="1" x14ac:dyDescent="0.15">
      <c r="A375" s="1">
        <v>1</v>
      </c>
      <c r="B375" s="1" t="s">
        <v>810</v>
      </c>
      <c r="C375" s="1" t="s">
        <v>14</v>
      </c>
      <c r="D375" s="1" t="s">
        <v>15</v>
      </c>
      <c r="E375" s="1" t="s">
        <v>1078</v>
      </c>
      <c r="F375" s="2">
        <v>43193.842905092592</v>
      </c>
      <c r="H375" s="1" t="s">
        <v>59</v>
      </c>
      <c r="I375" s="1" t="s">
        <v>35</v>
      </c>
      <c r="J375" s="1" t="s">
        <v>25</v>
      </c>
      <c r="K375" s="1" t="s">
        <v>1079</v>
      </c>
      <c r="L375" s="1" t="s">
        <v>1080</v>
      </c>
      <c r="M375" s="1" t="s">
        <v>28</v>
      </c>
      <c r="N375" s="1" t="s">
        <v>29</v>
      </c>
      <c r="O375" s="1" t="s">
        <v>198</v>
      </c>
      <c r="P375" s="1">
        <v>0</v>
      </c>
    </row>
    <row r="376" spans="1:16" s="1" customFormat="1" x14ac:dyDescent="0.15">
      <c r="A376" s="1">
        <v>1</v>
      </c>
      <c r="B376" s="1" t="s">
        <v>1081</v>
      </c>
      <c r="D376" s="1" t="s">
        <v>15</v>
      </c>
      <c r="E376" s="1" t="s">
        <v>448</v>
      </c>
      <c r="F376" s="2">
        <v>43198.41814814815</v>
      </c>
      <c r="H376" s="1" t="s">
        <v>17</v>
      </c>
      <c r="I376" s="1" t="s">
        <v>35</v>
      </c>
      <c r="J376" s="1" t="s">
        <v>42</v>
      </c>
      <c r="K376" s="1" t="s">
        <v>1082</v>
      </c>
      <c r="L376" s="1" t="s">
        <v>1083</v>
      </c>
      <c r="M376" s="1" t="s">
        <v>96</v>
      </c>
      <c r="N376" s="1" t="s">
        <v>29</v>
      </c>
      <c r="O376" s="1" t="s">
        <v>30</v>
      </c>
      <c r="P376" s="1">
        <v>0</v>
      </c>
    </row>
    <row r="377" spans="1:16" s="1" customFormat="1" x14ac:dyDescent="0.15">
      <c r="A377" s="1">
        <v>1</v>
      </c>
      <c r="B377" s="1" t="s">
        <v>1084</v>
      </c>
      <c r="C377" s="1" t="s">
        <v>22</v>
      </c>
      <c r="D377" s="1" t="s">
        <v>15</v>
      </c>
      <c r="E377" s="1" t="s">
        <v>811</v>
      </c>
      <c r="F377" s="2">
        <v>43194.40829861111</v>
      </c>
      <c r="H377" s="1" t="s">
        <v>59</v>
      </c>
      <c r="I377" s="1" t="s">
        <v>35</v>
      </c>
      <c r="J377" s="1" t="s">
        <v>25</v>
      </c>
      <c r="K377" s="1" t="s">
        <v>1085</v>
      </c>
      <c r="L377" s="1" t="s">
        <v>1086</v>
      </c>
      <c r="M377" s="1" t="s">
        <v>38</v>
      </c>
      <c r="N377" s="1" t="s">
        <v>29</v>
      </c>
      <c r="O377" s="1" t="s">
        <v>39</v>
      </c>
      <c r="P377" s="1">
        <v>0</v>
      </c>
    </row>
    <row r="378" spans="1:16" s="1" customFormat="1" x14ac:dyDescent="0.15">
      <c r="A378" s="1">
        <v>1</v>
      </c>
      <c r="B378" s="1" t="s">
        <v>1087</v>
      </c>
      <c r="C378" s="1" t="s">
        <v>22</v>
      </c>
      <c r="D378" s="1" t="s">
        <v>15</v>
      </c>
      <c r="E378" s="1" t="s">
        <v>168</v>
      </c>
      <c r="F378" s="2">
        <v>43198.385868055557</v>
      </c>
      <c r="H378" s="1" t="s">
        <v>17</v>
      </c>
      <c r="I378" s="1" t="s">
        <v>18</v>
      </c>
      <c r="J378" s="1" t="s">
        <v>42</v>
      </c>
      <c r="K378" s="1" t="s">
        <v>1088</v>
      </c>
      <c r="L378" s="1" t="s">
        <v>1089</v>
      </c>
      <c r="M378" s="1" t="s">
        <v>96</v>
      </c>
      <c r="N378" s="1" t="s">
        <v>29</v>
      </c>
      <c r="O378" s="1" t="s">
        <v>806</v>
      </c>
      <c r="P378" s="1">
        <v>0</v>
      </c>
    </row>
    <row r="379" spans="1:16" s="1" customFormat="1" x14ac:dyDescent="0.15">
      <c r="A379" s="1">
        <v>1</v>
      </c>
      <c r="B379" s="1" t="s">
        <v>1090</v>
      </c>
      <c r="C379" s="1" t="s">
        <v>22</v>
      </c>
      <c r="D379" s="1" t="s">
        <v>15</v>
      </c>
      <c r="E379" s="1" t="s">
        <v>448</v>
      </c>
      <c r="F379" s="2">
        <v>43194.422731481478</v>
      </c>
      <c r="H379" s="1" t="s">
        <v>17</v>
      </c>
      <c r="I379" s="1" t="s">
        <v>35</v>
      </c>
      <c r="J379" s="1" t="s">
        <v>25</v>
      </c>
      <c r="K379" s="1" t="s">
        <v>1091</v>
      </c>
      <c r="L379" s="1" t="s">
        <v>1056</v>
      </c>
      <c r="M379" s="1" t="s">
        <v>28</v>
      </c>
      <c r="N379" s="1" t="s">
        <v>283</v>
      </c>
      <c r="O379" s="1" t="s">
        <v>30</v>
      </c>
      <c r="P379" s="1">
        <v>0</v>
      </c>
    </row>
    <row r="380" spans="1:16" s="1" customFormat="1" x14ac:dyDescent="0.15">
      <c r="A380" s="1">
        <v>1</v>
      </c>
      <c r="B380" s="1" t="s">
        <v>1092</v>
      </c>
      <c r="D380" s="1" t="s">
        <v>15</v>
      </c>
      <c r="E380" s="1" t="s">
        <v>33</v>
      </c>
      <c r="F380" s="2">
        <v>43198.419710648152</v>
      </c>
      <c r="H380" s="1" t="s">
        <v>59</v>
      </c>
      <c r="I380" s="1" t="s">
        <v>35</v>
      </c>
      <c r="J380" s="1" t="s">
        <v>60</v>
      </c>
      <c r="K380" s="1" t="s">
        <v>1093</v>
      </c>
      <c r="L380" s="1" t="s">
        <v>1094</v>
      </c>
      <c r="M380" s="1" t="s">
        <v>28</v>
      </c>
      <c r="N380" s="1" t="s">
        <v>29</v>
      </c>
      <c r="O380" s="1" t="s">
        <v>97</v>
      </c>
      <c r="P380" s="1">
        <v>3</v>
      </c>
    </row>
    <row r="381" spans="1:16" s="1" customFormat="1" x14ac:dyDescent="0.15">
      <c r="A381" s="1">
        <v>1</v>
      </c>
      <c r="B381" s="1" t="s">
        <v>1095</v>
      </c>
      <c r="C381" s="1" t="s">
        <v>22</v>
      </c>
      <c r="D381" s="1" t="s">
        <v>15</v>
      </c>
      <c r="E381" s="1" t="s">
        <v>58</v>
      </c>
      <c r="F381" s="2">
        <v>43164.395752314813</v>
      </c>
      <c r="H381" s="1" t="s">
        <v>41</v>
      </c>
      <c r="I381" s="1" t="s">
        <v>35</v>
      </c>
      <c r="J381" s="1" t="s">
        <v>25</v>
      </c>
      <c r="K381" s="1" t="s">
        <v>1096</v>
      </c>
      <c r="L381" s="1" t="s">
        <v>1097</v>
      </c>
      <c r="M381" s="1" t="s">
        <v>96</v>
      </c>
      <c r="N381" s="1" t="s">
        <v>283</v>
      </c>
      <c r="O381" s="1" t="s">
        <v>30</v>
      </c>
      <c r="P381" s="1">
        <v>0</v>
      </c>
    </row>
    <row r="382" spans="1:16" s="1" customFormat="1" x14ac:dyDescent="0.15">
      <c r="A382" s="1">
        <v>1</v>
      </c>
      <c r="B382" s="1" t="s">
        <v>751</v>
      </c>
      <c r="D382" s="1" t="s">
        <v>15</v>
      </c>
      <c r="E382" s="1" t="s">
        <v>161</v>
      </c>
      <c r="F382" s="2">
        <v>43198.415763888886</v>
      </c>
      <c r="H382" s="1" t="s">
        <v>41</v>
      </c>
      <c r="I382" s="1" t="s">
        <v>35</v>
      </c>
      <c r="J382" s="1" t="s">
        <v>25</v>
      </c>
      <c r="K382" s="1" t="s">
        <v>1098</v>
      </c>
      <c r="L382" s="1" t="s">
        <v>1099</v>
      </c>
      <c r="M382" s="1" t="s">
        <v>96</v>
      </c>
      <c r="N382" s="1" t="s">
        <v>29</v>
      </c>
      <c r="O382" s="1" t="s">
        <v>252</v>
      </c>
      <c r="P382" s="1">
        <v>2</v>
      </c>
    </row>
    <row r="383" spans="1:16" s="1" customFormat="1" x14ac:dyDescent="0.15">
      <c r="A383" s="1">
        <v>1</v>
      </c>
      <c r="B383" s="1" t="s">
        <v>1084</v>
      </c>
      <c r="C383" s="1" t="s">
        <v>22</v>
      </c>
      <c r="D383" s="1" t="s">
        <v>15</v>
      </c>
      <c r="E383" s="1" t="s">
        <v>33</v>
      </c>
      <c r="F383" s="2">
        <v>43194.475312499999</v>
      </c>
      <c r="H383" s="1" t="s">
        <v>34</v>
      </c>
      <c r="I383" s="1" t="s">
        <v>35</v>
      </c>
      <c r="J383" s="1" t="s">
        <v>25</v>
      </c>
      <c r="K383" s="1" t="s">
        <v>1085</v>
      </c>
      <c r="L383" s="1" t="s">
        <v>506</v>
      </c>
      <c r="M383" s="1" t="s">
        <v>63</v>
      </c>
      <c r="N383" s="1" t="s">
        <v>29</v>
      </c>
      <c r="O383" s="1" t="s">
        <v>39</v>
      </c>
      <c r="P383" s="1">
        <v>0</v>
      </c>
    </row>
    <row r="384" spans="1:16" s="1" customFormat="1" x14ac:dyDescent="0.15">
      <c r="A384" s="1">
        <v>1</v>
      </c>
      <c r="B384" s="1" t="s">
        <v>1100</v>
      </c>
      <c r="C384" s="1" t="s">
        <v>758</v>
      </c>
      <c r="D384" s="1" t="s">
        <v>15</v>
      </c>
      <c r="E384" s="1" t="s">
        <v>448</v>
      </c>
      <c r="F384" s="2">
        <v>43198.415775462963</v>
      </c>
      <c r="H384" s="1" t="s">
        <v>124</v>
      </c>
      <c r="I384" s="1" t="s">
        <v>35</v>
      </c>
      <c r="J384" s="1" t="s">
        <v>25</v>
      </c>
      <c r="K384" s="1" t="s">
        <v>1101</v>
      </c>
      <c r="L384" s="1" t="s">
        <v>1099</v>
      </c>
      <c r="M384" s="1" t="s">
        <v>96</v>
      </c>
      <c r="N384" s="1" t="s">
        <v>29</v>
      </c>
      <c r="O384" s="1" t="s">
        <v>252</v>
      </c>
      <c r="P384" s="1">
        <v>2</v>
      </c>
    </row>
    <row r="385" spans="1:16" s="1" customFormat="1" x14ac:dyDescent="0.15">
      <c r="A385" s="1">
        <v>1</v>
      </c>
      <c r="B385" s="1" t="s">
        <v>810</v>
      </c>
      <c r="C385" s="1" t="s">
        <v>14</v>
      </c>
      <c r="D385" s="1" t="s">
        <v>15</v>
      </c>
      <c r="E385" s="1" t="s">
        <v>131</v>
      </c>
      <c r="F385" s="2">
        <v>43194.393831018519</v>
      </c>
      <c r="H385" s="1" t="s">
        <v>17</v>
      </c>
      <c r="I385" s="1" t="s">
        <v>35</v>
      </c>
      <c r="J385" s="1" t="s">
        <v>42</v>
      </c>
      <c r="K385" s="1" t="s">
        <v>1102</v>
      </c>
      <c r="L385" s="1" t="s">
        <v>1103</v>
      </c>
      <c r="M385" s="1" t="s">
        <v>28</v>
      </c>
      <c r="N385" s="1" t="s">
        <v>29</v>
      </c>
      <c r="O385" s="1" t="s">
        <v>186</v>
      </c>
      <c r="P385" s="1">
        <v>0</v>
      </c>
    </row>
    <row r="386" spans="1:16" s="1" customFormat="1" x14ac:dyDescent="0.15">
      <c r="A386" s="1">
        <v>1</v>
      </c>
      <c r="B386" s="1" t="s">
        <v>1104</v>
      </c>
      <c r="D386" s="1" t="s">
        <v>15</v>
      </c>
      <c r="E386" s="1" t="s">
        <v>58</v>
      </c>
      <c r="F386" s="2">
        <v>43198.41578703704</v>
      </c>
      <c r="H386" s="1" t="s">
        <v>59</v>
      </c>
      <c r="I386" s="1" t="s">
        <v>35</v>
      </c>
      <c r="J386" s="1" t="s">
        <v>25</v>
      </c>
      <c r="K386" s="1" t="s">
        <v>1105</v>
      </c>
      <c r="L386" s="1" t="s">
        <v>1099</v>
      </c>
      <c r="M386" s="1" t="s">
        <v>96</v>
      </c>
      <c r="N386" s="1" t="s">
        <v>29</v>
      </c>
      <c r="O386" s="1" t="s">
        <v>252</v>
      </c>
      <c r="P386" s="1">
        <v>2</v>
      </c>
    </row>
    <row r="387" spans="1:16" s="1" customFormat="1" x14ac:dyDescent="0.15">
      <c r="A387" s="1">
        <v>1</v>
      </c>
      <c r="B387" s="1" t="s">
        <v>1106</v>
      </c>
      <c r="C387" s="1" t="s">
        <v>22</v>
      </c>
      <c r="D387" s="1" t="s">
        <v>15</v>
      </c>
      <c r="E387" s="1" t="s">
        <v>1107</v>
      </c>
      <c r="F387" s="2">
        <v>43194.369097222225</v>
      </c>
      <c r="H387" s="1" t="s">
        <v>59</v>
      </c>
      <c r="I387" s="1" t="s">
        <v>24</v>
      </c>
      <c r="J387" s="1" t="s">
        <v>42</v>
      </c>
      <c r="K387" s="1" t="s">
        <v>1108</v>
      </c>
      <c r="L387" s="1" t="s">
        <v>1109</v>
      </c>
      <c r="M387" s="1" t="s">
        <v>28</v>
      </c>
      <c r="N387" s="1" t="s">
        <v>283</v>
      </c>
      <c r="O387" s="1" t="s">
        <v>97</v>
      </c>
      <c r="P387" s="1">
        <v>0</v>
      </c>
    </row>
    <row r="388" spans="1:16" s="1" customFormat="1" x14ac:dyDescent="0.15">
      <c r="A388" s="1">
        <v>1</v>
      </c>
      <c r="B388" s="1" t="s">
        <v>733</v>
      </c>
      <c r="C388" s="1" t="s">
        <v>22</v>
      </c>
      <c r="D388" s="1" t="s">
        <v>15</v>
      </c>
      <c r="E388" s="1" t="s">
        <v>1110</v>
      </c>
      <c r="F388" s="2">
        <v>43194.397407407407</v>
      </c>
      <c r="H388" s="1" t="s">
        <v>59</v>
      </c>
      <c r="I388" s="1" t="s">
        <v>35</v>
      </c>
      <c r="J388" s="1" t="s">
        <v>25</v>
      </c>
      <c r="K388" s="1" t="s">
        <v>1111</v>
      </c>
      <c r="L388" s="1" t="s">
        <v>247</v>
      </c>
      <c r="M388" s="1" t="s">
        <v>28</v>
      </c>
      <c r="N388" s="1" t="s">
        <v>29</v>
      </c>
      <c r="O388" s="1" t="s">
        <v>30</v>
      </c>
      <c r="P388" s="1">
        <v>0</v>
      </c>
    </row>
    <row r="389" spans="1:16" s="1" customFormat="1" x14ac:dyDescent="0.15">
      <c r="A389" s="1">
        <v>1</v>
      </c>
      <c r="B389" s="1" t="s">
        <v>1112</v>
      </c>
      <c r="D389" s="1" t="s">
        <v>15</v>
      </c>
      <c r="E389" s="1" t="s">
        <v>58</v>
      </c>
      <c r="F389" s="2">
        <v>43193.604537037034</v>
      </c>
      <c r="H389" s="1" t="s">
        <v>41</v>
      </c>
      <c r="I389" s="1" t="s">
        <v>35</v>
      </c>
      <c r="J389" s="1" t="s">
        <v>60</v>
      </c>
      <c r="K389" s="1" t="s">
        <v>1113</v>
      </c>
      <c r="L389" s="1" t="s">
        <v>1114</v>
      </c>
      <c r="M389" s="1" t="s">
        <v>393</v>
      </c>
      <c r="N389" s="1" t="s">
        <v>316</v>
      </c>
      <c r="O389" s="1" t="s">
        <v>144</v>
      </c>
      <c r="P389" s="1">
        <v>0</v>
      </c>
    </row>
    <row r="390" spans="1:16" s="1" customFormat="1" x14ac:dyDescent="0.15">
      <c r="A390" s="1">
        <v>1</v>
      </c>
      <c r="B390" s="1" t="s">
        <v>1115</v>
      </c>
      <c r="C390" s="1" t="s">
        <v>22</v>
      </c>
      <c r="D390" s="1" t="s">
        <v>15</v>
      </c>
      <c r="E390" s="1" t="s">
        <v>537</v>
      </c>
      <c r="F390" s="2">
        <v>43198.41443287037</v>
      </c>
      <c r="H390" s="1" t="s">
        <v>17</v>
      </c>
      <c r="I390" s="1" t="s">
        <v>35</v>
      </c>
      <c r="J390" s="1" t="s">
        <v>25</v>
      </c>
      <c r="K390" s="1" t="s">
        <v>1116</v>
      </c>
      <c r="L390" s="1" t="s">
        <v>1117</v>
      </c>
      <c r="M390" s="1" t="s">
        <v>28</v>
      </c>
      <c r="N390" s="1" t="s">
        <v>64</v>
      </c>
      <c r="O390" s="1" t="s">
        <v>157</v>
      </c>
      <c r="P390" s="1">
        <v>0</v>
      </c>
    </row>
    <row r="391" spans="1:16" s="1" customFormat="1" x14ac:dyDescent="0.15">
      <c r="A391" s="1">
        <v>1</v>
      </c>
      <c r="B391" s="1" t="s">
        <v>748</v>
      </c>
      <c r="C391" s="1" t="s">
        <v>22</v>
      </c>
      <c r="D391" s="1" t="s">
        <v>15</v>
      </c>
      <c r="E391" s="1" t="s">
        <v>70</v>
      </c>
      <c r="F391" s="2">
        <v>43198.409363425926</v>
      </c>
      <c r="H391" s="1" t="s">
        <v>59</v>
      </c>
      <c r="I391" s="1" t="s">
        <v>35</v>
      </c>
      <c r="J391" s="1" t="s">
        <v>25</v>
      </c>
      <c r="K391" s="1" t="s">
        <v>1118</v>
      </c>
      <c r="L391" s="1" t="s">
        <v>1119</v>
      </c>
      <c r="M391" s="1" t="s">
        <v>28</v>
      </c>
      <c r="N391" s="1" t="s">
        <v>29</v>
      </c>
      <c r="O391" s="1" t="s">
        <v>30</v>
      </c>
      <c r="P391" s="1">
        <v>0</v>
      </c>
    </row>
    <row r="392" spans="1:16" s="1" customFormat="1" x14ac:dyDescent="0.15">
      <c r="A392" s="1">
        <v>1</v>
      </c>
      <c r="B392" s="1" t="s">
        <v>810</v>
      </c>
      <c r="C392" s="1" t="s">
        <v>22</v>
      </c>
      <c r="D392" s="1" t="s">
        <v>15</v>
      </c>
      <c r="E392" s="1" t="s">
        <v>33</v>
      </c>
      <c r="F392" s="2">
        <v>43194.487349537034</v>
      </c>
      <c r="H392" s="1" t="s">
        <v>59</v>
      </c>
      <c r="I392" s="1" t="s">
        <v>35</v>
      </c>
      <c r="J392" s="1" t="s">
        <v>25</v>
      </c>
      <c r="K392" s="1" t="s">
        <v>1120</v>
      </c>
      <c r="L392" s="1" t="s">
        <v>1121</v>
      </c>
      <c r="M392" s="1" t="s">
        <v>38</v>
      </c>
      <c r="N392" s="1" t="s">
        <v>29</v>
      </c>
      <c r="O392" s="1" t="s">
        <v>30</v>
      </c>
      <c r="P392" s="1">
        <v>0</v>
      </c>
    </row>
    <row r="393" spans="1:16" s="1" customFormat="1" x14ac:dyDescent="0.15">
      <c r="A393" s="1">
        <v>1</v>
      </c>
      <c r="B393" s="1" t="s">
        <v>1122</v>
      </c>
      <c r="C393" s="1" t="s">
        <v>22</v>
      </c>
      <c r="D393" s="1" t="s">
        <v>15</v>
      </c>
      <c r="E393" s="1" t="s">
        <v>161</v>
      </c>
      <c r="F393" s="2">
        <v>43154.42796296296</v>
      </c>
      <c r="H393" s="1" t="s">
        <v>41</v>
      </c>
      <c r="I393" s="1" t="s">
        <v>35</v>
      </c>
      <c r="J393" s="1" t="s">
        <v>60</v>
      </c>
      <c r="K393" s="1" t="s">
        <v>1123</v>
      </c>
      <c r="L393" s="1" t="s">
        <v>932</v>
      </c>
      <c r="M393" s="1" t="s">
        <v>38</v>
      </c>
      <c r="N393" s="1" t="s">
        <v>29</v>
      </c>
      <c r="O393" s="1" t="s">
        <v>252</v>
      </c>
      <c r="P393" s="1">
        <v>0</v>
      </c>
    </row>
    <row r="394" spans="1:16" s="1" customFormat="1" x14ac:dyDescent="0.15">
      <c r="A394" s="1">
        <v>1</v>
      </c>
      <c r="B394" s="1" t="s">
        <v>1124</v>
      </c>
      <c r="C394" s="1" t="s">
        <v>1046</v>
      </c>
      <c r="D394" s="1" t="s">
        <v>15</v>
      </c>
      <c r="E394" s="1" t="s">
        <v>379</v>
      </c>
      <c r="F394" s="2">
        <v>43194.388831018521</v>
      </c>
      <c r="H394" s="1" t="s">
        <v>17</v>
      </c>
      <c r="I394" s="1" t="s">
        <v>24</v>
      </c>
      <c r="J394" s="1" t="s">
        <v>25</v>
      </c>
      <c r="K394" s="1" t="s">
        <v>1125</v>
      </c>
      <c r="L394" s="1" t="s">
        <v>1126</v>
      </c>
      <c r="M394" s="1" t="s">
        <v>96</v>
      </c>
      <c r="N394" s="1" t="s">
        <v>29</v>
      </c>
      <c r="O394" s="1" t="s">
        <v>97</v>
      </c>
      <c r="P394" s="1">
        <v>0</v>
      </c>
    </row>
    <row r="395" spans="1:16" s="1" customFormat="1" x14ac:dyDescent="0.15">
      <c r="A395" s="1">
        <v>1</v>
      </c>
      <c r="B395" s="1" t="s">
        <v>1127</v>
      </c>
      <c r="C395" s="1" t="s">
        <v>14</v>
      </c>
      <c r="D395" s="1" t="s">
        <v>15</v>
      </c>
      <c r="E395" s="1" t="s">
        <v>131</v>
      </c>
      <c r="F395" s="2">
        <v>43194.404849537037</v>
      </c>
      <c r="H395" s="1" t="s">
        <v>59</v>
      </c>
      <c r="I395" s="1" t="s">
        <v>35</v>
      </c>
      <c r="J395" s="1" t="s">
        <v>25</v>
      </c>
      <c r="K395" s="1" t="s">
        <v>1128</v>
      </c>
      <c r="L395" s="1" t="s">
        <v>1129</v>
      </c>
      <c r="M395" s="1" t="s">
        <v>96</v>
      </c>
      <c r="N395" s="1" t="s">
        <v>29</v>
      </c>
      <c r="O395" s="1" t="s">
        <v>186</v>
      </c>
      <c r="P395" s="1">
        <v>0</v>
      </c>
    </row>
    <row r="396" spans="1:16" s="1" customFormat="1" x14ac:dyDescent="0.15">
      <c r="A396" s="1">
        <v>1</v>
      </c>
      <c r="B396" s="1" t="s">
        <v>810</v>
      </c>
      <c r="C396" s="1" t="s">
        <v>22</v>
      </c>
      <c r="D396" s="1" t="s">
        <v>15</v>
      </c>
      <c r="E396" s="1" t="s">
        <v>161</v>
      </c>
      <c r="F396" s="2">
        <v>43198.408101851855</v>
      </c>
      <c r="H396" s="1" t="s">
        <v>59</v>
      </c>
      <c r="I396" s="1" t="s">
        <v>35</v>
      </c>
      <c r="J396" s="1" t="s">
        <v>42</v>
      </c>
      <c r="K396" s="1" t="s">
        <v>1130</v>
      </c>
      <c r="L396" s="1" t="s">
        <v>1131</v>
      </c>
      <c r="M396" s="1" t="s">
        <v>96</v>
      </c>
      <c r="N396" s="1" t="s">
        <v>64</v>
      </c>
      <c r="O396" s="1" t="s">
        <v>1132</v>
      </c>
      <c r="P396" s="1">
        <v>0</v>
      </c>
    </row>
    <row r="397" spans="1:16" s="1" customFormat="1" x14ac:dyDescent="0.15">
      <c r="A397" s="1">
        <v>1</v>
      </c>
      <c r="B397" s="1" t="s">
        <v>1133</v>
      </c>
      <c r="C397" s="1" t="s">
        <v>22</v>
      </c>
      <c r="D397" s="1" t="s">
        <v>15</v>
      </c>
      <c r="E397" s="1" t="s">
        <v>112</v>
      </c>
      <c r="F397" s="2">
        <v>43193.388715277775</v>
      </c>
      <c r="H397" s="1" t="s">
        <v>59</v>
      </c>
      <c r="I397" s="1" t="s">
        <v>24</v>
      </c>
      <c r="J397" s="1" t="s">
        <v>25</v>
      </c>
      <c r="K397" s="1" t="s">
        <v>1134</v>
      </c>
      <c r="L397" s="1" t="s">
        <v>1135</v>
      </c>
      <c r="M397" s="1" t="s">
        <v>96</v>
      </c>
      <c r="N397" s="1" t="s">
        <v>29</v>
      </c>
      <c r="O397" s="1" t="s">
        <v>97</v>
      </c>
      <c r="P397" s="1">
        <v>0</v>
      </c>
    </row>
    <row r="398" spans="1:16" s="1" customFormat="1" x14ac:dyDescent="0.15">
      <c r="A398" s="1">
        <v>1</v>
      </c>
      <c r="B398" s="1" t="s">
        <v>1136</v>
      </c>
      <c r="C398" s="1" t="s">
        <v>22</v>
      </c>
      <c r="D398" s="1" t="s">
        <v>15</v>
      </c>
      <c r="E398" s="1" t="s">
        <v>537</v>
      </c>
      <c r="F398" s="2">
        <v>43198.399004629631</v>
      </c>
      <c r="H398" s="1" t="s">
        <v>59</v>
      </c>
      <c r="I398" s="1" t="s">
        <v>18</v>
      </c>
      <c r="J398" s="1" t="s">
        <v>25</v>
      </c>
      <c r="K398" s="1" t="s">
        <v>1137</v>
      </c>
      <c r="L398" s="1" t="s">
        <v>1138</v>
      </c>
      <c r="M398" s="1" t="s">
        <v>28</v>
      </c>
      <c r="N398" s="1" t="s">
        <v>29</v>
      </c>
      <c r="O398" s="1" t="s">
        <v>30</v>
      </c>
      <c r="P398" s="1">
        <v>0</v>
      </c>
    </row>
    <row r="399" spans="1:16" s="1" customFormat="1" x14ac:dyDescent="0.15">
      <c r="A399" s="1">
        <v>1</v>
      </c>
      <c r="B399" s="1" t="s">
        <v>1139</v>
      </c>
      <c r="C399" s="1" t="s">
        <v>22</v>
      </c>
      <c r="D399" s="1" t="s">
        <v>15</v>
      </c>
      <c r="E399" s="1" t="s">
        <v>33</v>
      </c>
      <c r="F399" s="2">
        <v>43193.459143518521</v>
      </c>
      <c r="H399" s="1" t="s">
        <v>34</v>
      </c>
      <c r="I399" s="1" t="s">
        <v>35</v>
      </c>
      <c r="J399" s="1" t="s">
        <v>60</v>
      </c>
      <c r="K399" s="1" t="s">
        <v>1140</v>
      </c>
      <c r="L399" s="1" t="s">
        <v>1141</v>
      </c>
      <c r="M399" s="1" t="s">
        <v>28</v>
      </c>
      <c r="N399" s="1" t="s">
        <v>283</v>
      </c>
      <c r="O399" s="1" t="s">
        <v>252</v>
      </c>
      <c r="P399" s="1">
        <v>0</v>
      </c>
    </row>
    <row r="400" spans="1:16" s="1" customFormat="1" x14ac:dyDescent="0.15">
      <c r="A400" s="1">
        <v>1</v>
      </c>
      <c r="B400" s="1" t="s">
        <v>1142</v>
      </c>
      <c r="C400" s="1" t="s">
        <v>22</v>
      </c>
      <c r="D400" s="1" t="s">
        <v>15</v>
      </c>
      <c r="E400" s="1" t="s">
        <v>556</v>
      </c>
      <c r="F400" s="2">
        <v>43194.750081018516</v>
      </c>
      <c r="H400" s="1" t="s">
        <v>1143</v>
      </c>
      <c r="I400" s="1" t="s">
        <v>35</v>
      </c>
      <c r="J400" s="1" t="s">
        <v>25</v>
      </c>
      <c r="K400" s="1" t="s">
        <v>1144</v>
      </c>
      <c r="L400" s="1" t="s">
        <v>1145</v>
      </c>
      <c r="M400" s="1" t="s">
        <v>28</v>
      </c>
      <c r="N400" s="1" t="s">
        <v>29</v>
      </c>
      <c r="O400" s="1" t="s">
        <v>233</v>
      </c>
      <c r="P400" s="1">
        <v>0</v>
      </c>
    </row>
    <row r="401" spans="1:16" s="1" customFormat="1" x14ac:dyDescent="0.15">
      <c r="A401" s="1">
        <v>1</v>
      </c>
      <c r="B401" s="1" t="s">
        <v>1146</v>
      </c>
      <c r="C401" s="1" t="s">
        <v>32</v>
      </c>
      <c r="D401" s="1" t="s">
        <v>15</v>
      </c>
      <c r="E401" s="1" t="s">
        <v>263</v>
      </c>
      <c r="F401" s="2">
        <v>43198.397905092592</v>
      </c>
      <c r="H401" s="1" t="s">
        <v>17</v>
      </c>
      <c r="I401" s="1" t="s">
        <v>35</v>
      </c>
      <c r="J401" s="1" t="s">
        <v>286</v>
      </c>
      <c r="K401" s="1" t="s">
        <v>1147</v>
      </c>
      <c r="L401" s="1" t="s">
        <v>1148</v>
      </c>
      <c r="M401" s="1" t="s">
        <v>96</v>
      </c>
      <c r="N401" s="1" t="s">
        <v>29</v>
      </c>
      <c r="O401" s="1" t="s">
        <v>30</v>
      </c>
      <c r="P401" s="1">
        <v>0</v>
      </c>
    </row>
    <row r="402" spans="1:16" s="1" customFormat="1" x14ac:dyDescent="0.15">
      <c r="A402" s="1">
        <v>1</v>
      </c>
      <c r="B402" s="1" t="s">
        <v>1149</v>
      </c>
      <c r="C402" s="1" t="s">
        <v>22</v>
      </c>
      <c r="D402" s="1" t="s">
        <v>15</v>
      </c>
      <c r="E402" s="1" t="s">
        <v>16</v>
      </c>
      <c r="F402" s="2">
        <v>43193.408831018518</v>
      </c>
      <c r="H402" s="1" t="s">
        <v>17</v>
      </c>
      <c r="I402" s="1" t="s">
        <v>17</v>
      </c>
      <c r="J402" s="1" t="s">
        <v>25</v>
      </c>
      <c r="K402" s="1" t="s">
        <v>1150</v>
      </c>
      <c r="L402" s="1" t="s">
        <v>1151</v>
      </c>
      <c r="M402" s="1" t="s">
        <v>28</v>
      </c>
      <c r="N402" s="1" t="s">
        <v>316</v>
      </c>
      <c r="O402" s="1" t="s">
        <v>1132</v>
      </c>
      <c r="P402" s="1">
        <v>0</v>
      </c>
    </row>
    <row r="403" spans="1:16" s="1" customFormat="1" x14ac:dyDescent="0.15">
      <c r="A403" s="1">
        <v>1</v>
      </c>
      <c r="B403" s="1" t="s">
        <v>1152</v>
      </c>
      <c r="C403" s="1" t="s">
        <v>154</v>
      </c>
      <c r="D403" s="1" t="s">
        <v>15</v>
      </c>
      <c r="E403" s="1" t="s">
        <v>70</v>
      </c>
      <c r="F403" s="2">
        <v>43194.431701388887</v>
      </c>
      <c r="H403" s="1" t="s">
        <v>59</v>
      </c>
      <c r="I403" s="1" t="s">
        <v>35</v>
      </c>
      <c r="J403" s="1" t="s">
        <v>25</v>
      </c>
      <c r="K403" s="1" t="s">
        <v>1153</v>
      </c>
      <c r="L403" s="1" t="s">
        <v>1154</v>
      </c>
      <c r="M403" s="1" t="s">
        <v>28</v>
      </c>
      <c r="N403" s="1" t="s">
        <v>56</v>
      </c>
      <c r="O403" s="1" t="s">
        <v>144</v>
      </c>
      <c r="P403" s="1">
        <v>0</v>
      </c>
    </row>
    <row r="404" spans="1:16" s="1" customFormat="1" x14ac:dyDescent="0.15">
      <c r="A404" s="1">
        <v>1</v>
      </c>
      <c r="B404" s="1" t="s">
        <v>733</v>
      </c>
      <c r="C404" s="1" t="s">
        <v>22</v>
      </c>
      <c r="D404" s="1" t="s">
        <v>15</v>
      </c>
      <c r="E404" s="1" t="s">
        <v>556</v>
      </c>
      <c r="F404" s="2">
        <v>43198.397106481483</v>
      </c>
      <c r="H404" s="1" t="s">
        <v>34</v>
      </c>
      <c r="I404" s="1" t="s">
        <v>35</v>
      </c>
      <c r="J404" s="1" t="s">
        <v>25</v>
      </c>
      <c r="K404" s="1" t="s">
        <v>1155</v>
      </c>
      <c r="L404" s="1" t="s">
        <v>1156</v>
      </c>
      <c r="M404" s="1" t="s">
        <v>63</v>
      </c>
      <c r="N404" s="1" t="s">
        <v>29</v>
      </c>
      <c r="O404" s="1" t="s">
        <v>39</v>
      </c>
      <c r="P404" s="1">
        <v>0</v>
      </c>
    </row>
    <row r="405" spans="1:16" s="1" customFormat="1" x14ac:dyDescent="0.15">
      <c r="A405" s="1">
        <v>1</v>
      </c>
      <c r="B405" s="1" t="s">
        <v>1157</v>
      </c>
      <c r="C405" s="1" t="s">
        <v>22</v>
      </c>
      <c r="D405" s="1" t="s">
        <v>15</v>
      </c>
      <c r="E405" s="1" t="s">
        <v>212</v>
      </c>
      <c r="F405" s="2">
        <v>43155.400347222225</v>
      </c>
      <c r="H405" s="1" t="s">
        <v>34</v>
      </c>
      <c r="I405" s="1" t="s">
        <v>35</v>
      </c>
      <c r="J405" s="1" t="s">
        <v>25</v>
      </c>
      <c r="K405" s="1" t="s">
        <v>1158</v>
      </c>
      <c r="L405" s="1" t="s">
        <v>494</v>
      </c>
      <c r="M405" s="1" t="s">
        <v>28</v>
      </c>
      <c r="N405" s="1" t="s">
        <v>29</v>
      </c>
      <c r="O405" s="1" t="s">
        <v>30</v>
      </c>
      <c r="P405" s="1">
        <v>0</v>
      </c>
    </row>
    <row r="406" spans="1:16" s="1" customFormat="1" x14ac:dyDescent="0.15">
      <c r="A406" s="1">
        <v>1</v>
      </c>
      <c r="B406" s="1" t="s">
        <v>918</v>
      </c>
      <c r="C406" s="1" t="s">
        <v>370</v>
      </c>
      <c r="D406" s="1" t="s">
        <v>15</v>
      </c>
      <c r="E406" s="1" t="s">
        <v>703</v>
      </c>
      <c r="F406" s="2">
        <v>43198.402743055558</v>
      </c>
      <c r="H406" s="1" t="s">
        <v>59</v>
      </c>
      <c r="I406" s="1" t="s">
        <v>35</v>
      </c>
      <c r="J406" s="1" t="s">
        <v>25</v>
      </c>
      <c r="K406" s="1" t="s">
        <v>1159</v>
      </c>
      <c r="L406" s="1" t="s">
        <v>1160</v>
      </c>
      <c r="M406" s="1" t="s">
        <v>96</v>
      </c>
      <c r="N406" s="1" t="s">
        <v>29</v>
      </c>
      <c r="O406" s="1" t="s">
        <v>30</v>
      </c>
      <c r="P406" s="1">
        <v>0</v>
      </c>
    </row>
    <row r="407" spans="1:16" s="1" customFormat="1" x14ac:dyDescent="0.15">
      <c r="A407" s="1">
        <v>1</v>
      </c>
      <c r="B407" s="1" t="s">
        <v>751</v>
      </c>
      <c r="C407" s="1" t="s">
        <v>22</v>
      </c>
      <c r="D407" s="1" t="s">
        <v>15</v>
      </c>
      <c r="E407" s="1" t="s">
        <v>1161</v>
      </c>
      <c r="F407" s="2">
        <v>43198.400208333333</v>
      </c>
      <c r="H407" s="1" t="s">
        <v>59</v>
      </c>
      <c r="I407" s="1" t="s">
        <v>35</v>
      </c>
      <c r="J407" s="1" t="s">
        <v>25</v>
      </c>
      <c r="K407" s="1" t="s">
        <v>1162</v>
      </c>
      <c r="L407" s="1" t="s">
        <v>1163</v>
      </c>
      <c r="M407" s="1" t="s">
        <v>28</v>
      </c>
      <c r="N407" s="1" t="s">
        <v>82</v>
      </c>
      <c r="O407" s="1" t="s">
        <v>144</v>
      </c>
      <c r="P407" s="1">
        <v>2</v>
      </c>
    </row>
    <row r="408" spans="1:16" s="1" customFormat="1" x14ac:dyDescent="0.15">
      <c r="A408" s="1">
        <v>1</v>
      </c>
      <c r="B408" s="1" t="s">
        <v>1164</v>
      </c>
      <c r="C408" s="1" t="s">
        <v>22</v>
      </c>
      <c r="D408" s="1" t="s">
        <v>15</v>
      </c>
      <c r="E408" s="1" t="s">
        <v>33</v>
      </c>
      <c r="F408" s="2">
        <v>43155.400462962964</v>
      </c>
      <c r="H408" s="1" t="s">
        <v>17</v>
      </c>
      <c r="I408" s="1" t="s">
        <v>35</v>
      </c>
      <c r="J408" s="1" t="s">
        <v>25</v>
      </c>
      <c r="K408" s="1" t="s">
        <v>1165</v>
      </c>
      <c r="L408" s="1" t="s">
        <v>494</v>
      </c>
      <c r="M408" s="1" t="s">
        <v>28</v>
      </c>
      <c r="N408" s="1" t="s">
        <v>29</v>
      </c>
      <c r="O408" s="1" t="s">
        <v>30</v>
      </c>
      <c r="P408" s="1">
        <v>0</v>
      </c>
    </row>
    <row r="409" spans="1:16" s="1" customFormat="1" x14ac:dyDescent="0.15">
      <c r="A409" s="1">
        <v>1</v>
      </c>
      <c r="B409" s="1" t="s">
        <v>748</v>
      </c>
      <c r="C409" s="1" t="s">
        <v>32</v>
      </c>
      <c r="D409" s="1" t="s">
        <v>15</v>
      </c>
      <c r="E409" s="1" t="s">
        <v>537</v>
      </c>
      <c r="F409" s="2">
        <v>43198.402175925927</v>
      </c>
      <c r="H409" s="1" t="s">
        <v>59</v>
      </c>
      <c r="I409" s="1" t="s">
        <v>18</v>
      </c>
      <c r="J409" s="1" t="s">
        <v>25</v>
      </c>
      <c r="K409" s="1" t="s">
        <v>1166</v>
      </c>
      <c r="L409" s="1" t="s">
        <v>1167</v>
      </c>
      <c r="M409" s="1" t="s">
        <v>96</v>
      </c>
      <c r="N409" s="1" t="s">
        <v>82</v>
      </c>
      <c r="O409" s="1" t="s">
        <v>30</v>
      </c>
      <c r="P409" s="1">
        <v>0</v>
      </c>
    </row>
    <row r="410" spans="1:16" s="1" customFormat="1" x14ac:dyDescent="0.15">
      <c r="A410" s="1">
        <v>1</v>
      </c>
      <c r="B410" s="1" t="s">
        <v>1168</v>
      </c>
      <c r="D410" s="1" t="s">
        <v>15</v>
      </c>
      <c r="E410" s="1" t="s">
        <v>58</v>
      </c>
      <c r="F410" s="2">
        <v>43194.441863425927</v>
      </c>
      <c r="H410" s="1" t="s">
        <v>17</v>
      </c>
      <c r="I410" s="1" t="s">
        <v>35</v>
      </c>
      <c r="J410" s="1" t="s">
        <v>47</v>
      </c>
      <c r="K410" s="1" t="s">
        <v>1169</v>
      </c>
      <c r="L410" s="1" t="s">
        <v>1170</v>
      </c>
      <c r="M410" s="1" t="s">
        <v>28</v>
      </c>
      <c r="N410" s="1" t="s">
        <v>82</v>
      </c>
      <c r="O410" s="1" t="s">
        <v>157</v>
      </c>
      <c r="P410" s="1">
        <v>0</v>
      </c>
    </row>
    <row r="411" spans="1:16" s="1" customFormat="1" x14ac:dyDescent="0.15">
      <c r="A411" s="1">
        <v>1</v>
      </c>
      <c r="B411" s="1" t="s">
        <v>1171</v>
      </c>
      <c r="C411" s="1" t="s">
        <v>22</v>
      </c>
      <c r="D411" s="1" t="s">
        <v>15</v>
      </c>
      <c r="E411" s="1" t="s">
        <v>58</v>
      </c>
      <c r="F411" s="2">
        <v>43155.40053240741</v>
      </c>
      <c r="H411" s="1" t="s">
        <v>34</v>
      </c>
      <c r="I411" s="1" t="s">
        <v>18</v>
      </c>
      <c r="J411" s="1" t="s">
        <v>25</v>
      </c>
      <c r="K411" s="1" t="s">
        <v>1172</v>
      </c>
      <c r="L411" s="1" t="s">
        <v>494</v>
      </c>
      <c r="M411" s="1" t="s">
        <v>28</v>
      </c>
      <c r="N411" s="1" t="s">
        <v>29</v>
      </c>
      <c r="O411" s="1" t="s">
        <v>30</v>
      </c>
      <c r="P411" s="1">
        <v>0</v>
      </c>
    </row>
    <row r="412" spans="1:16" s="1" customFormat="1" x14ac:dyDescent="0.15">
      <c r="A412" s="1">
        <v>1</v>
      </c>
      <c r="B412" s="1" t="s">
        <v>1173</v>
      </c>
      <c r="C412" s="1" t="s">
        <v>32</v>
      </c>
      <c r="D412" s="1" t="s">
        <v>15</v>
      </c>
      <c r="E412" s="1" t="s">
        <v>16</v>
      </c>
      <c r="F412" s="2">
        <v>43198.408518518518</v>
      </c>
      <c r="H412" s="1" t="s">
        <v>59</v>
      </c>
      <c r="I412" s="1" t="s">
        <v>35</v>
      </c>
      <c r="J412" s="1" t="s">
        <v>25</v>
      </c>
      <c r="K412" s="1" t="s">
        <v>1174</v>
      </c>
      <c r="L412" s="1" t="s">
        <v>1175</v>
      </c>
      <c r="M412" s="1" t="s">
        <v>38</v>
      </c>
      <c r="N412" s="1" t="s">
        <v>29</v>
      </c>
      <c r="O412" s="1" t="s">
        <v>335</v>
      </c>
      <c r="P412" s="1">
        <v>0</v>
      </c>
    </row>
    <row r="413" spans="1:16" s="1" customFormat="1" x14ac:dyDescent="0.15">
      <c r="A413" s="1">
        <v>1</v>
      </c>
      <c r="B413" s="1" t="s">
        <v>1176</v>
      </c>
      <c r="C413" s="1" t="s">
        <v>22</v>
      </c>
      <c r="D413" s="1" t="s">
        <v>15</v>
      </c>
      <c r="E413" s="1" t="s">
        <v>58</v>
      </c>
      <c r="F413" s="2">
        <v>43198.394259259258</v>
      </c>
      <c r="H413" s="1" t="s">
        <v>34</v>
      </c>
      <c r="I413" s="1" t="s">
        <v>35</v>
      </c>
      <c r="J413" s="1" t="s">
        <v>25</v>
      </c>
      <c r="K413" s="1" t="s">
        <v>1177</v>
      </c>
      <c r="L413" s="1" t="s">
        <v>1178</v>
      </c>
      <c r="M413" s="1" t="s">
        <v>28</v>
      </c>
      <c r="N413" s="1" t="s">
        <v>56</v>
      </c>
      <c r="O413" s="1" t="s">
        <v>30</v>
      </c>
      <c r="P413" s="1">
        <v>0</v>
      </c>
    </row>
    <row r="414" spans="1:16" s="1" customFormat="1" x14ac:dyDescent="0.15">
      <c r="A414" s="1">
        <v>1</v>
      </c>
      <c r="B414" s="1" t="s">
        <v>1179</v>
      </c>
      <c r="C414" s="1" t="s">
        <v>22</v>
      </c>
      <c r="D414" s="1" t="s">
        <v>15</v>
      </c>
      <c r="E414" s="1" t="s">
        <v>585</v>
      </c>
      <c r="F414" s="2">
        <v>43155.40053240741</v>
      </c>
      <c r="H414" s="1" t="s">
        <v>34</v>
      </c>
      <c r="I414" s="1" t="s">
        <v>35</v>
      </c>
      <c r="J414" s="1" t="s">
        <v>25</v>
      </c>
      <c r="K414" s="1" t="s">
        <v>1180</v>
      </c>
      <c r="L414" s="1" t="s">
        <v>494</v>
      </c>
      <c r="M414" s="1" t="s">
        <v>28</v>
      </c>
      <c r="N414" s="1" t="s">
        <v>29</v>
      </c>
      <c r="O414" s="1" t="s">
        <v>30</v>
      </c>
      <c r="P414" s="1">
        <v>0</v>
      </c>
    </row>
    <row r="415" spans="1:16" s="1" customFormat="1" x14ac:dyDescent="0.15">
      <c r="A415" s="1">
        <v>1</v>
      </c>
      <c r="B415" s="1" t="s">
        <v>1181</v>
      </c>
      <c r="C415" s="1" t="s">
        <v>22</v>
      </c>
      <c r="D415" s="1" t="s">
        <v>15</v>
      </c>
      <c r="E415" s="1" t="s">
        <v>58</v>
      </c>
      <c r="F415" s="2">
        <v>43198.399247685185</v>
      </c>
      <c r="H415" s="1" t="s">
        <v>34</v>
      </c>
      <c r="I415" s="1" t="s">
        <v>35</v>
      </c>
      <c r="J415" s="1" t="s">
        <v>42</v>
      </c>
      <c r="K415" s="1" t="s">
        <v>1182</v>
      </c>
      <c r="L415" s="1" t="s">
        <v>1183</v>
      </c>
      <c r="M415" s="1" t="s">
        <v>28</v>
      </c>
      <c r="N415" s="1" t="s">
        <v>29</v>
      </c>
      <c r="O415" s="1" t="s">
        <v>252</v>
      </c>
      <c r="P415" s="1">
        <v>0</v>
      </c>
    </row>
    <row r="416" spans="1:16" s="1" customFormat="1" x14ac:dyDescent="0.15">
      <c r="A416" s="1">
        <v>1</v>
      </c>
      <c r="B416" s="1" t="s">
        <v>1184</v>
      </c>
      <c r="C416" s="1" t="s">
        <v>1046</v>
      </c>
      <c r="D416" s="1" t="s">
        <v>15</v>
      </c>
      <c r="E416" s="1" t="s">
        <v>112</v>
      </c>
      <c r="F416" s="2">
        <v>43198.394259259258</v>
      </c>
      <c r="H416" s="1" t="s">
        <v>34</v>
      </c>
      <c r="I416" s="1" t="s">
        <v>35</v>
      </c>
      <c r="J416" s="1" t="s">
        <v>25</v>
      </c>
      <c r="K416" s="1" t="s">
        <v>1185</v>
      </c>
      <c r="L416" s="1" t="s">
        <v>1178</v>
      </c>
      <c r="M416" s="1" t="s">
        <v>28</v>
      </c>
      <c r="N416" s="1" t="s">
        <v>56</v>
      </c>
      <c r="O416" s="1" t="s">
        <v>30</v>
      </c>
      <c r="P416" s="1">
        <v>0</v>
      </c>
    </row>
    <row r="417" spans="1:16" s="1" customFormat="1" x14ac:dyDescent="0.15">
      <c r="A417" s="1">
        <v>1</v>
      </c>
      <c r="B417" s="1" t="s">
        <v>751</v>
      </c>
      <c r="C417" s="1" t="s">
        <v>22</v>
      </c>
      <c r="D417" s="1" t="s">
        <v>15</v>
      </c>
      <c r="E417" s="1" t="s">
        <v>131</v>
      </c>
      <c r="F417" s="2">
        <v>43155.400347222225</v>
      </c>
      <c r="H417" s="1" t="s">
        <v>34</v>
      </c>
      <c r="I417" s="1" t="s">
        <v>24</v>
      </c>
      <c r="J417" s="1" t="s">
        <v>25</v>
      </c>
      <c r="K417" s="1" t="s">
        <v>1186</v>
      </c>
      <c r="L417" s="1" t="s">
        <v>494</v>
      </c>
      <c r="M417" s="1" t="s">
        <v>28</v>
      </c>
      <c r="N417" s="1" t="s">
        <v>29</v>
      </c>
      <c r="O417" s="1" t="s">
        <v>30</v>
      </c>
      <c r="P417" s="1">
        <v>2</v>
      </c>
    </row>
    <row r="418" spans="1:16" s="1" customFormat="1" x14ac:dyDescent="0.15">
      <c r="A418" s="1">
        <v>1</v>
      </c>
      <c r="B418" s="1" t="s">
        <v>1187</v>
      </c>
      <c r="C418" s="1" t="s">
        <v>22</v>
      </c>
      <c r="D418" s="1" t="s">
        <v>15</v>
      </c>
      <c r="E418" s="1" t="s">
        <v>33</v>
      </c>
      <c r="F418" s="2">
        <v>43192.394143518519</v>
      </c>
      <c r="H418" s="1" t="s">
        <v>17</v>
      </c>
      <c r="I418" s="1" t="s">
        <v>35</v>
      </c>
      <c r="J418" s="1" t="s">
        <v>25</v>
      </c>
      <c r="K418" s="1" t="s">
        <v>1188</v>
      </c>
      <c r="L418" s="1" t="s">
        <v>1189</v>
      </c>
      <c r="M418" s="1" t="s">
        <v>63</v>
      </c>
      <c r="N418" s="1" t="s">
        <v>64</v>
      </c>
      <c r="O418" s="1" t="s">
        <v>39</v>
      </c>
      <c r="P418" s="1">
        <v>0</v>
      </c>
    </row>
    <row r="419" spans="1:16" s="1" customFormat="1" x14ac:dyDescent="0.15">
      <c r="A419" s="1">
        <v>1</v>
      </c>
      <c r="B419" s="1" t="s">
        <v>1190</v>
      </c>
      <c r="C419" s="1" t="s">
        <v>22</v>
      </c>
      <c r="D419" s="1" t="s">
        <v>15</v>
      </c>
      <c r="E419" s="1" t="s">
        <v>16</v>
      </c>
      <c r="F419" s="2">
        <v>43192.387777777774</v>
      </c>
      <c r="H419" s="1" t="s">
        <v>59</v>
      </c>
      <c r="I419" s="1" t="s">
        <v>35</v>
      </c>
      <c r="J419" s="1" t="s">
        <v>25</v>
      </c>
      <c r="K419" s="1" t="s">
        <v>1191</v>
      </c>
      <c r="L419" s="1" t="s">
        <v>1192</v>
      </c>
      <c r="P419" s="1">
        <v>0</v>
      </c>
    </row>
    <row r="420" spans="1:16" s="1" customFormat="1" x14ac:dyDescent="0.15">
      <c r="A420" s="1">
        <v>1</v>
      </c>
      <c r="B420" s="1" t="s">
        <v>751</v>
      </c>
      <c r="C420" s="1" t="s">
        <v>22</v>
      </c>
      <c r="D420" s="1" t="s">
        <v>15</v>
      </c>
      <c r="E420" s="1" t="s">
        <v>533</v>
      </c>
      <c r="F420" s="2">
        <v>43198.399143518516</v>
      </c>
      <c r="H420" s="1" t="s">
        <v>34</v>
      </c>
      <c r="I420" s="1" t="s">
        <v>35</v>
      </c>
      <c r="J420" s="1" t="s">
        <v>60</v>
      </c>
      <c r="K420" s="1" t="s">
        <v>1193</v>
      </c>
      <c r="L420" s="1" t="s">
        <v>1194</v>
      </c>
      <c r="M420" s="1" t="s">
        <v>28</v>
      </c>
      <c r="N420" s="1" t="s">
        <v>82</v>
      </c>
      <c r="O420" s="1" t="s">
        <v>252</v>
      </c>
      <c r="P420" s="1">
        <v>2</v>
      </c>
    </row>
    <row r="421" spans="1:16" s="1" customFormat="1" x14ac:dyDescent="0.15">
      <c r="A421" s="1">
        <v>1</v>
      </c>
      <c r="B421" s="1" t="s">
        <v>1195</v>
      </c>
      <c r="C421" s="1" t="s">
        <v>22</v>
      </c>
      <c r="D421" s="1" t="s">
        <v>15</v>
      </c>
      <c r="E421" s="1" t="s">
        <v>33</v>
      </c>
      <c r="F421" s="2">
        <v>43198.39398148148</v>
      </c>
      <c r="H421" s="1" t="s">
        <v>59</v>
      </c>
      <c r="I421" s="1" t="s">
        <v>35</v>
      </c>
      <c r="J421" s="1" t="s">
        <v>60</v>
      </c>
      <c r="K421" s="1" t="s">
        <v>1196</v>
      </c>
      <c r="L421" s="1" t="s">
        <v>1197</v>
      </c>
      <c r="M421" s="1" t="s">
        <v>28</v>
      </c>
      <c r="N421" s="1" t="s">
        <v>82</v>
      </c>
      <c r="O421" s="1" t="s">
        <v>531</v>
      </c>
      <c r="P421" s="1">
        <v>0</v>
      </c>
    </row>
    <row r="422" spans="1:16" s="1" customFormat="1" x14ac:dyDescent="0.15">
      <c r="A422" s="1">
        <v>1</v>
      </c>
      <c r="B422" s="1" t="s">
        <v>1198</v>
      </c>
      <c r="C422" s="1" t="s">
        <v>14</v>
      </c>
      <c r="D422" s="1" t="s">
        <v>15</v>
      </c>
      <c r="E422" s="1" t="s">
        <v>1199</v>
      </c>
      <c r="F422" s="2">
        <v>43192.419965277775</v>
      </c>
      <c r="H422" s="1" t="s">
        <v>34</v>
      </c>
      <c r="I422" s="1" t="s">
        <v>35</v>
      </c>
      <c r="J422" s="1" t="s">
        <v>25</v>
      </c>
      <c r="K422" s="1" t="s">
        <v>1200</v>
      </c>
      <c r="L422" s="1" t="s">
        <v>1201</v>
      </c>
      <c r="M422" s="1" t="s">
        <v>63</v>
      </c>
      <c r="N422" s="1" t="s">
        <v>29</v>
      </c>
      <c r="O422" s="1" t="s">
        <v>30</v>
      </c>
      <c r="P422" s="1">
        <v>0</v>
      </c>
    </row>
    <row r="423" spans="1:16" s="1" customFormat="1" x14ac:dyDescent="0.15">
      <c r="A423" s="1">
        <v>1</v>
      </c>
      <c r="B423" s="1" t="s">
        <v>1157</v>
      </c>
      <c r="C423" s="1" t="s">
        <v>22</v>
      </c>
      <c r="D423" s="1" t="s">
        <v>15</v>
      </c>
      <c r="E423" s="1" t="s">
        <v>347</v>
      </c>
      <c r="F423" s="2">
        <v>43198.392361111109</v>
      </c>
      <c r="H423" s="1" t="s">
        <v>41</v>
      </c>
      <c r="I423" s="1" t="s">
        <v>35</v>
      </c>
      <c r="J423" s="1" t="s">
        <v>25</v>
      </c>
      <c r="K423" s="1" t="s">
        <v>1202</v>
      </c>
      <c r="L423" s="1" t="s">
        <v>1203</v>
      </c>
      <c r="M423" s="1" t="s">
        <v>28</v>
      </c>
      <c r="N423" s="1" t="s">
        <v>316</v>
      </c>
      <c r="O423" s="1" t="s">
        <v>45</v>
      </c>
      <c r="P423" s="1">
        <v>0</v>
      </c>
    </row>
    <row r="424" spans="1:16" s="1" customFormat="1" x14ac:dyDescent="0.15">
      <c r="A424" s="1">
        <v>1</v>
      </c>
      <c r="B424" s="1" t="s">
        <v>1204</v>
      </c>
      <c r="C424" s="1" t="s">
        <v>22</v>
      </c>
      <c r="D424" s="1" t="s">
        <v>15</v>
      </c>
      <c r="E424" s="1" t="s">
        <v>33</v>
      </c>
      <c r="F424" s="2">
        <v>43192.38349537037</v>
      </c>
      <c r="H424" s="1" t="s">
        <v>34</v>
      </c>
      <c r="I424" s="1" t="s">
        <v>35</v>
      </c>
      <c r="J424" s="1" t="s">
        <v>25</v>
      </c>
      <c r="K424" s="1" t="s">
        <v>1205</v>
      </c>
      <c r="L424" s="1" t="s">
        <v>593</v>
      </c>
      <c r="M424" s="1" t="s">
        <v>28</v>
      </c>
      <c r="N424" s="1" t="s">
        <v>29</v>
      </c>
      <c r="O424" s="1" t="s">
        <v>39</v>
      </c>
      <c r="P424" s="1">
        <v>0</v>
      </c>
    </row>
    <row r="425" spans="1:16" s="1" customFormat="1" x14ac:dyDescent="0.15">
      <c r="A425" s="1">
        <v>1</v>
      </c>
      <c r="B425" s="1" t="s">
        <v>1206</v>
      </c>
      <c r="C425" s="1" t="s">
        <v>22</v>
      </c>
      <c r="D425" s="1" t="s">
        <v>15</v>
      </c>
      <c r="E425" s="1" t="s">
        <v>138</v>
      </c>
      <c r="F425" s="2">
        <v>43198.412557870368</v>
      </c>
      <c r="H425" s="1" t="s">
        <v>17</v>
      </c>
      <c r="I425" s="1" t="s">
        <v>35</v>
      </c>
      <c r="J425" s="1" t="s">
        <v>60</v>
      </c>
      <c r="K425" s="1" t="s">
        <v>1207</v>
      </c>
      <c r="L425" s="1" t="s">
        <v>1208</v>
      </c>
      <c r="M425" s="1" t="s">
        <v>96</v>
      </c>
      <c r="N425" s="1" t="s">
        <v>64</v>
      </c>
      <c r="O425" s="1" t="s">
        <v>252</v>
      </c>
      <c r="P425" s="1">
        <v>0</v>
      </c>
    </row>
    <row r="426" spans="1:16" s="1" customFormat="1" x14ac:dyDescent="0.15">
      <c r="A426" s="1">
        <v>1</v>
      </c>
      <c r="B426" s="1" t="s">
        <v>1209</v>
      </c>
      <c r="C426" s="1" t="s">
        <v>22</v>
      </c>
      <c r="D426" s="1" t="s">
        <v>15</v>
      </c>
      <c r="E426" s="1" t="s">
        <v>556</v>
      </c>
      <c r="F426" s="2">
        <v>43198.446550925924</v>
      </c>
      <c r="H426" s="1" t="s">
        <v>34</v>
      </c>
      <c r="I426" s="1" t="s">
        <v>35</v>
      </c>
      <c r="J426" s="1" t="s">
        <v>25</v>
      </c>
      <c r="K426" s="1" t="s">
        <v>1210</v>
      </c>
      <c r="L426" s="1" t="s">
        <v>1211</v>
      </c>
      <c r="P426" s="1">
        <v>0</v>
      </c>
    </row>
    <row r="427" spans="1:16" s="1" customFormat="1" x14ac:dyDescent="0.15">
      <c r="A427" s="1">
        <v>1</v>
      </c>
      <c r="B427" s="1" t="s">
        <v>1212</v>
      </c>
      <c r="C427" s="1" t="s">
        <v>22</v>
      </c>
      <c r="D427" s="1" t="s">
        <v>15</v>
      </c>
      <c r="E427" s="1" t="s">
        <v>16</v>
      </c>
      <c r="F427" s="2">
        <v>43198.386770833335</v>
      </c>
      <c r="H427" s="1" t="s">
        <v>34</v>
      </c>
      <c r="I427" s="1" t="s">
        <v>18</v>
      </c>
      <c r="J427" s="1" t="s">
        <v>25</v>
      </c>
      <c r="K427" s="1" t="s">
        <v>1213</v>
      </c>
      <c r="L427" s="1" t="s">
        <v>1214</v>
      </c>
      <c r="M427" s="1" t="s">
        <v>96</v>
      </c>
      <c r="N427" s="1" t="s">
        <v>82</v>
      </c>
      <c r="O427" s="1" t="s">
        <v>30</v>
      </c>
      <c r="P427" s="1">
        <v>0</v>
      </c>
    </row>
    <row r="428" spans="1:16" s="1" customFormat="1" x14ac:dyDescent="0.15">
      <c r="A428" s="1">
        <v>1</v>
      </c>
      <c r="B428" s="1" t="s">
        <v>733</v>
      </c>
      <c r="C428" s="1" t="s">
        <v>84</v>
      </c>
      <c r="D428" s="1" t="s">
        <v>15</v>
      </c>
      <c r="E428" s="1" t="s">
        <v>278</v>
      </c>
      <c r="F428" s="2">
        <v>43198.39</v>
      </c>
      <c r="H428" s="1" t="s">
        <v>59</v>
      </c>
      <c r="I428" s="1" t="s">
        <v>35</v>
      </c>
      <c r="J428" s="1" t="s">
        <v>25</v>
      </c>
      <c r="K428" s="1" t="s">
        <v>1215</v>
      </c>
      <c r="L428" s="1" t="s">
        <v>1216</v>
      </c>
      <c r="M428" s="1" t="s">
        <v>28</v>
      </c>
      <c r="N428" s="1" t="s">
        <v>29</v>
      </c>
      <c r="O428" s="1" t="s">
        <v>30</v>
      </c>
      <c r="P428" s="1">
        <v>0</v>
      </c>
    </row>
    <row r="429" spans="1:16" s="1" customFormat="1" x14ac:dyDescent="0.15">
      <c r="A429" s="1">
        <v>1</v>
      </c>
      <c r="B429" s="1" t="s">
        <v>1217</v>
      </c>
      <c r="C429" s="1" t="s">
        <v>32</v>
      </c>
      <c r="D429" s="1" t="s">
        <v>15</v>
      </c>
      <c r="E429" s="1" t="s">
        <v>131</v>
      </c>
      <c r="F429" s="2">
        <v>43194.39267361111</v>
      </c>
      <c r="H429" s="1" t="s">
        <v>59</v>
      </c>
      <c r="I429" s="1" t="s">
        <v>35</v>
      </c>
      <c r="J429" s="1" t="s">
        <v>25</v>
      </c>
      <c r="K429" s="1" t="s">
        <v>1218</v>
      </c>
      <c r="L429" s="1" t="s">
        <v>388</v>
      </c>
      <c r="M429" s="1" t="s">
        <v>28</v>
      </c>
      <c r="N429" s="1" t="s">
        <v>29</v>
      </c>
      <c r="O429" s="1" t="s">
        <v>30</v>
      </c>
      <c r="P429" s="1">
        <v>0</v>
      </c>
    </row>
    <row r="430" spans="1:16" s="1" customFormat="1" x14ac:dyDescent="0.15">
      <c r="A430" s="1">
        <v>1</v>
      </c>
      <c r="B430" s="1" t="s">
        <v>740</v>
      </c>
      <c r="C430" s="1" t="s">
        <v>22</v>
      </c>
      <c r="D430" s="1" t="s">
        <v>15</v>
      </c>
      <c r="E430" s="1" t="s">
        <v>128</v>
      </c>
      <c r="F430" s="2">
        <v>43198.389131944445</v>
      </c>
      <c r="H430" s="1" t="s">
        <v>59</v>
      </c>
      <c r="I430" s="1" t="s">
        <v>18</v>
      </c>
      <c r="J430" s="1" t="s">
        <v>25</v>
      </c>
      <c r="K430" s="1" t="s">
        <v>1219</v>
      </c>
      <c r="L430" s="1" t="s">
        <v>1220</v>
      </c>
      <c r="M430" s="1" t="s">
        <v>96</v>
      </c>
      <c r="N430" s="1" t="s">
        <v>29</v>
      </c>
      <c r="O430" s="1" t="s">
        <v>252</v>
      </c>
      <c r="P430" s="1">
        <v>0</v>
      </c>
    </row>
    <row r="431" spans="1:16" s="1" customFormat="1" x14ac:dyDescent="0.15">
      <c r="A431" s="1">
        <v>1</v>
      </c>
      <c r="B431" s="1" t="s">
        <v>1221</v>
      </c>
      <c r="C431" s="1" t="s">
        <v>14</v>
      </c>
      <c r="D431" s="1" t="s">
        <v>15</v>
      </c>
      <c r="E431" s="1" t="s">
        <v>168</v>
      </c>
      <c r="F431" s="2">
        <v>43198.433553240742</v>
      </c>
      <c r="H431" s="1" t="s">
        <v>59</v>
      </c>
      <c r="I431" s="1" t="s">
        <v>35</v>
      </c>
      <c r="J431" s="1" t="s">
        <v>25</v>
      </c>
      <c r="K431" s="1" t="s">
        <v>1222</v>
      </c>
      <c r="L431" s="1" t="s">
        <v>1223</v>
      </c>
      <c r="M431" s="1" t="s">
        <v>38</v>
      </c>
      <c r="N431" s="1" t="s">
        <v>283</v>
      </c>
      <c r="O431" s="1" t="s">
        <v>300</v>
      </c>
      <c r="P431" s="1">
        <v>0</v>
      </c>
    </row>
    <row r="432" spans="1:16" s="1" customFormat="1" x14ac:dyDescent="0.15">
      <c r="A432" s="1">
        <v>1</v>
      </c>
      <c r="B432" s="1" t="s">
        <v>1224</v>
      </c>
      <c r="C432" s="1" t="s">
        <v>22</v>
      </c>
      <c r="D432" s="1" t="s">
        <v>15</v>
      </c>
      <c r="E432" s="1" t="s">
        <v>462</v>
      </c>
      <c r="F432" s="2">
        <v>43198.436435185184</v>
      </c>
      <c r="H432" s="1" t="s">
        <v>34</v>
      </c>
      <c r="I432" s="1" t="s">
        <v>18</v>
      </c>
      <c r="J432" s="1" t="s">
        <v>25</v>
      </c>
      <c r="K432" s="1" t="s">
        <v>1225</v>
      </c>
      <c r="L432" s="1" t="s">
        <v>1226</v>
      </c>
      <c r="M432" s="1" t="s">
        <v>28</v>
      </c>
      <c r="N432" s="1" t="s">
        <v>82</v>
      </c>
      <c r="O432" s="1" t="s">
        <v>568</v>
      </c>
      <c r="P432" s="1">
        <v>0</v>
      </c>
    </row>
    <row r="433" spans="1:16" s="1" customFormat="1" x14ac:dyDescent="0.15">
      <c r="A433" s="1">
        <v>1</v>
      </c>
      <c r="B433" s="1" t="s">
        <v>1010</v>
      </c>
      <c r="C433" s="1" t="s">
        <v>32</v>
      </c>
      <c r="D433" s="1" t="s">
        <v>15</v>
      </c>
      <c r="E433" s="1" t="s">
        <v>33</v>
      </c>
      <c r="F433" s="2">
        <v>43198.385763888888</v>
      </c>
      <c r="H433" s="1" t="s">
        <v>34</v>
      </c>
      <c r="I433" s="1" t="s">
        <v>35</v>
      </c>
      <c r="J433" s="1" t="s">
        <v>42</v>
      </c>
      <c r="K433" s="1" t="s">
        <v>1227</v>
      </c>
      <c r="L433" s="1" t="s">
        <v>1228</v>
      </c>
      <c r="M433" s="1" t="s">
        <v>96</v>
      </c>
      <c r="N433" s="1" t="s">
        <v>29</v>
      </c>
      <c r="O433" s="1" t="s">
        <v>252</v>
      </c>
      <c r="P433" s="1">
        <v>0</v>
      </c>
    </row>
    <row r="434" spans="1:16" s="1" customFormat="1" x14ac:dyDescent="0.15">
      <c r="A434" s="1">
        <v>1</v>
      </c>
      <c r="B434" s="1" t="s">
        <v>1229</v>
      </c>
      <c r="C434" s="1" t="s">
        <v>22</v>
      </c>
      <c r="D434" s="1" t="s">
        <v>15</v>
      </c>
      <c r="E434" s="1" t="s">
        <v>33</v>
      </c>
      <c r="F434" s="2">
        <v>43198.388414351852</v>
      </c>
      <c r="H434" s="1" t="s">
        <v>34</v>
      </c>
      <c r="I434" s="1" t="s">
        <v>35</v>
      </c>
      <c r="J434" s="1" t="s">
        <v>25</v>
      </c>
      <c r="K434" s="1" t="s">
        <v>1230</v>
      </c>
      <c r="L434" s="1" t="s">
        <v>1231</v>
      </c>
      <c r="M434" s="1" t="s">
        <v>38</v>
      </c>
      <c r="N434" s="1" t="s">
        <v>29</v>
      </c>
      <c r="O434" s="1" t="s">
        <v>300</v>
      </c>
      <c r="P434" s="1">
        <v>0</v>
      </c>
    </row>
    <row r="435" spans="1:16" s="1" customFormat="1" x14ac:dyDescent="0.15">
      <c r="A435" s="1">
        <v>1</v>
      </c>
      <c r="B435" s="1" t="s">
        <v>740</v>
      </c>
      <c r="C435" s="1" t="s">
        <v>84</v>
      </c>
      <c r="D435" s="1" t="s">
        <v>15</v>
      </c>
      <c r="E435" s="1" t="s">
        <v>595</v>
      </c>
      <c r="F435" s="2">
        <v>43198.466041666667</v>
      </c>
      <c r="H435" s="1" t="s">
        <v>59</v>
      </c>
      <c r="I435" s="1" t="s">
        <v>35</v>
      </c>
      <c r="J435" s="1" t="s">
        <v>25</v>
      </c>
      <c r="K435" s="1" t="s">
        <v>1232</v>
      </c>
      <c r="L435" s="1" t="s">
        <v>1233</v>
      </c>
      <c r="M435" s="1" t="s">
        <v>96</v>
      </c>
      <c r="N435" s="1" t="s">
        <v>29</v>
      </c>
      <c r="O435" s="1" t="s">
        <v>30</v>
      </c>
      <c r="P435" s="1">
        <v>0</v>
      </c>
    </row>
    <row r="436" spans="1:16" s="1" customFormat="1" x14ac:dyDescent="0.15">
      <c r="A436" s="1">
        <v>1</v>
      </c>
      <c r="B436" s="1" t="s">
        <v>1234</v>
      </c>
      <c r="D436" s="1" t="s">
        <v>15</v>
      </c>
      <c r="E436" s="1" t="s">
        <v>33</v>
      </c>
      <c r="F436" s="2">
        <v>43198.388402777775</v>
      </c>
      <c r="H436" s="1" t="s">
        <v>59</v>
      </c>
      <c r="I436" s="1" t="s">
        <v>35</v>
      </c>
      <c r="J436" s="1" t="s">
        <v>25</v>
      </c>
      <c r="K436" s="1" t="s">
        <v>1235</v>
      </c>
      <c r="L436" s="1" t="s">
        <v>1236</v>
      </c>
      <c r="M436" s="1" t="s">
        <v>28</v>
      </c>
      <c r="N436" s="1" t="s">
        <v>29</v>
      </c>
      <c r="O436" s="1" t="s">
        <v>39</v>
      </c>
      <c r="P436" s="1">
        <v>0</v>
      </c>
    </row>
    <row r="437" spans="1:16" s="1" customFormat="1" x14ac:dyDescent="0.15">
      <c r="A437" s="1">
        <v>1</v>
      </c>
      <c r="B437" s="1" t="s">
        <v>1237</v>
      </c>
      <c r="C437" s="1" t="s">
        <v>14</v>
      </c>
      <c r="D437" s="1" t="s">
        <v>15</v>
      </c>
      <c r="E437" s="1" t="s">
        <v>131</v>
      </c>
      <c r="F437" s="2">
        <v>43198.385150462964</v>
      </c>
      <c r="H437" s="1" t="s">
        <v>59</v>
      </c>
      <c r="I437" s="1" t="s">
        <v>24</v>
      </c>
      <c r="J437" s="1" t="s">
        <v>42</v>
      </c>
      <c r="K437" s="1" t="s">
        <v>1238</v>
      </c>
      <c r="L437" s="1" t="s">
        <v>1239</v>
      </c>
      <c r="M437" s="1" t="s">
        <v>96</v>
      </c>
      <c r="N437" s="1" t="s">
        <v>29</v>
      </c>
      <c r="O437" s="1" t="s">
        <v>157</v>
      </c>
      <c r="P437" s="1">
        <v>0</v>
      </c>
    </row>
    <row r="438" spans="1:16" s="1" customFormat="1" x14ac:dyDescent="0.15">
      <c r="A438" s="1">
        <v>1</v>
      </c>
      <c r="B438" s="1" t="s">
        <v>740</v>
      </c>
      <c r="C438" s="1" t="s">
        <v>22</v>
      </c>
      <c r="D438" s="1" t="s">
        <v>15</v>
      </c>
      <c r="E438" s="1" t="s">
        <v>1240</v>
      </c>
      <c r="F438" s="2">
        <v>43198.387662037036</v>
      </c>
      <c r="H438" s="1" t="s">
        <v>59</v>
      </c>
      <c r="I438" s="1" t="s">
        <v>18</v>
      </c>
      <c r="J438" s="1" t="s">
        <v>25</v>
      </c>
      <c r="K438" s="1" t="s">
        <v>1241</v>
      </c>
      <c r="L438" s="1" t="s">
        <v>1242</v>
      </c>
      <c r="M438" s="1" t="s">
        <v>28</v>
      </c>
      <c r="N438" s="1" t="s">
        <v>29</v>
      </c>
      <c r="O438" s="1" t="s">
        <v>467</v>
      </c>
      <c r="P438" s="1">
        <v>0</v>
      </c>
    </row>
    <row r="439" spans="1:16" s="1" customFormat="1" x14ac:dyDescent="0.15">
      <c r="A439" s="1">
        <v>1</v>
      </c>
      <c r="B439" s="1" t="s">
        <v>810</v>
      </c>
      <c r="C439" s="1" t="s">
        <v>22</v>
      </c>
      <c r="D439" s="1" t="s">
        <v>15</v>
      </c>
      <c r="E439" s="1" t="s">
        <v>212</v>
      </c>
      <c r="F439" s="2">
        <v>43198.384502314817</v>
      </c>
      <c r="H439" s="1" t="s">
        <v>34</v>
      </c>
      <c r="I439" s="1" t="s">
        <v>18</v>
      </c>
      <c r="J439" s="1" t="s">
        <v>60</v>
      </c>
      <c r="K439" s="1" t="s">
        <v>1243</v>
      </c>
      <c r="L439" s="1" t="s">
        <v>1244</v>
      </c>
      <c r="M439" s="1" t="s">
        <v>28</v>
      </c>
      <c r="N439" s="1" t="s">
        <v>29</v>
      </c>
      <c r="O439" s="1" t="s">
        <v>144</v>
      </c>
      <c r="P439" s="1">
        <v>0</v>
      </c>
    </row>
    <row r="440" spans="1:16" s="1" customFormat="1" x14ac:dyDescent="0.15">
      <c r="A440" s="1">
        <v>1</v>
      </c>
      <c r="B440" s="1" t="s">
        <v>1245</v>
      </c>
      <c r="C440" s="1" t="s">
        <v>22</v>
      </c>
      <c r="D440" s="1" t="s">
        <v>15</v>
      </c>
      <c r="E440" s="1" t="s">
        <v>1246</v>
      </c>
      <c r="F440" s="2">
        <v>43198.387442129628</v>
      </c>
      <c r="H440" s="1" t="s">
        <v>59</v>
      </c>
      <c r="I440" s="1" t="s">
        <v>338</v>
      </c>
      <c r="J440" s="1" t="s">
        <v>25</v>
      </c>
      <c r="K440" s="1" t="s">
        <v>1247</v>
      </c>
      <c r="L440" s="1" t="s">
        <v>1248</v>
      </c>
      <c r="M440" s="1" t="s">
        <v>28</v>
      </c>
      <c r="N440" s="1" t="s">
        <v>29</v>
      </c>
      <c r="O440" s="1" t="s">
        <v>1249</v>
      </c>
      <c r="P440" s="1">
        <v>0</v>
      </c>
    </row>
    <row r="441" spans="1:16" s="1" customFormat="1" x14ac:dyDescent="0.15">
      <c r="A441" s="1">
        <v>1</v>
      </c>
      <c r="B441" s="1" t="s">
        <v>1250</v>
      </c>
      <c r="C441" s="1" t="s">
        <v>22</v>
      </c>
      <c r="D441" s="1" t="s">
        <v>15</v>
      </c>
      <c r="E441" s="1" t="s">
        <v>58</v>
      </c>
      <c r="F441" s="2">
        <v>43198.383055555554</v>
      </c>
      <c r="H441" s="1" t="s">
        <v>34</v>
      </c>
      <c r="I441" s="1" t="s">
        <v>18</v>
      </c>
      <c r="J441" s="1" t="s">
        <v>25</v>
      </c>
      <c r="K441" s="1" t="s">
        <v>1251</v>
      </c>
      <c r="L441" s="1" t="s">
        <v>1252</v>
      </c>
      <c r="M441" s="1" t="s">
        <v>63</v>
      </c>
      <c r="N441" s="1" t="s">
        <v>29</v>
      </c>
      <c r="O441" s="1" t="s">
        <v>335</v>
      </c>
      <c r="P441" s="1">
        <v>0</v>
      </c>
    </row>
    <row r="442" spans="1:16" s="1" customFormat="1" x14ac:dyDescent="0.15">
      <c r="A442" s="1">
        <v>1</v>
      </c>
      <c r="B442" s="1" t="s">
        <v>1253</v>
      </c>
      <c r="C442" s="1" t="s">
        <v>22</v>
      </c>
      <c r="D442" s="1" t="s">
        <v>15</v>
      </c>
      <c r="E442" s="1" t="s">
        <v>263</v>
      </c>
      <c r="F442" s="2">
        <v>43198.40797453704</v>
      </c>
      <c r="H442" s="1" t="s">
        <v>17</v>
      </c>
      <c r="I442" s="1" t="s">
        <v>35</v>
      </c>
      <c r="J442" s="1" t="s">
        <v>25</v>
      </c>
      <c r="K442" s="1" t="s">
        <v>1254</v>
      </c>
      <c r="L442" s="1" t="s">
        <v>1255</v>
      </c>
      <c r="M442" s="1" t="s">
        <v>28</v>
      </c>
      <c r="N442" s="1" t="s">
        <v>29</v>
      </c>
      <c r="O442" s="1" t="s">
        <v>583</v>
      </c>
      <c r="P442" s="1">
        <v>0</v>
      </c>
    </row>
    <row r="443" spans="1:16" s="1" customFormat="1" x14ac:dyDescent="0.15">
      <c r="A443" s="1">
        <v>1</v>
      </c>
      <c r="B443" s="1" t="s">
        <v>810</v>
      </c>
      <c r="C443" s="1" t="s">
        <v>22</v>
      </c>
      <c r="D443" s="1" t="s">
        <v>15</v>
      </c>
      <c r="E443" s="1" t="s">
        <v>33</v>
      </c>
      <c r="F443" s="2">
        <v>43194.366412037038</v>
      </c>
      <c r="H443" s="1" t="s">
        <v>59</v>
      </c>
      <c r="I443" s="1" t="s">
        <v>35</v>
      </c>
      <c r="J443" s="1" t="s">
        <v>25</v>
      </c>
      <c r="K443" s="1" t="s">
        <v>1256</v>
      </c>
      <c r="L443" s="1" t="s">
        <v>1257</v>
      </c>
      <c r="M443" s="1" t="s">
        <v>28</v>
      </c>
      <c r="N443" s="1" t="s">
        <v>82</v>
      </c>
      <c r="O443" s="1" t="s">
        <v>252</v>
      </c>
      <c r="P443" s="1">
        <v>0</v>
      </c>
    </row>
    <row r="444" spans="1:16" s="1" customFormat="1" x14ac:dyDescent="0.15">
      <c r="A444" s="1">
        <v>1</v>
      </c>
      <c r="B444" s="1" t="s">
        <v>1258</v>
      </c>
      <c r="C444" s="1" t="s">
        <v>22</v>
      </c>
      <c r="D444" s="1" t="s">
        <v>15</v>
      </c>
      <c r="E444" s="1" t="s">
        <v>737</v>
      </c>
      <c r="F444" s="2">
        <v>43188.548819444448</v>
      </c>
      <c r="H444" s="1" t="s">
        <v>34</v>
      </c>
      <c r="I444" s="1" t="s">
        <v>35</v>
      </c>
      <c r="J444" s="1" t="s">
        <v>25</v>
      </c>
      <c r="K444" s="1" t="s">
        <v>1259</v>
      </c>
      <c r="L444" s="1" t="s">
        <v>739</v>
      </c>
      <c r="M444" s="1" t="s">
        <v>38</v>
      </c>
      <c r="N444" s="1" t="s">
        <v>316</v>
      </c>
      <c r="O444" s="1" t="s">
        <v>134</v>
      </c>
      <c r="P444" s="1">
        <v>0</v>
      </c>
    </row>
    <row r="445" spans="1:16" s="1" customFormat="1" x14ac:dyDescent="0.15">
      <c r="A445" s="1">
        <v>1</v>
      </c>
      <c r="B445" s="1" t="s">
        <v>1260</v>
      </c>
      <c r="C445" s="1" t="s">
        <v>22</v>
      </c>
      <c r="D445" s="1" t="s">
        <v>15</v>
      </c>
      <c r="E445" s="1" t="s">
        <v>33</v>
      </c>
      <c r="F445" s="2">
        <v>43194.410254629627</v>
      </c>
      <c r="H445" s="1" t="s">
        <v>34</v>
      </c>
      <c r="I445" s="1" t="s">
        <v>35</v>
      </c>
      <c r="J445" s="1" t="s">
        <v>60</v>
      </c>
      <c r="K445" s="1" t="s">
        <v>1261</v>
      </c>
      <c r="L445" s="1" t="s">
        <v>1262</v>
      </c>
      <c r="M445" s="1" t="s">
        <v>63</v>
      </c>
      <c r="N445" s="1" t="s">
        <v>29</v>
      </c>
      <c r="O445" s="1" t="s">
        <v>252</v>
      </c>
      <c r="P445" s="1">
        <v>0</v>
      </c>
    </row>
    <row r="446" spans="1:16" s="1" customFormat="1" x14ac:dyDescent="0.15">
      <c r="A446" s="1">
        <v>1</v>
      </c>
      <c r="B446" s="1" t="s">
        <v>1234</v>
      </c>
      <c r="C446" s="1" t="s">
        <v>14</v>
      </c>
      <c r="D446" s="1" t="s">
        <v>15</v>
      </c>
      <c r="E446" s="1" t="s">
        <v>128</v>
      </c>
      <c r="F446" s="2">
        <v>43198.380879629629</v>
      </c>
      <c r="H446" s="1" t="s">
        <v>59</v>
      </c>
      <c r="I446" s="1" t="s">
        <v>18</v>
      </c>
      <c r="J446" s="1" t="s">
        <v>25</v>
      </c>
      <c r="K446" s="1" t="s">
        <v>1263</v>
      </c>
      <c r="L446" s="1" t="s">
        <v>1264</v>
      </c>
      <c r="M446" s="1" t="s">
        <v>28</v>
      </c>
      <c r="N446" s="1" t="s">
        <v>29</v>
      </c>
      <c r="O446" s="1" t="s">
        <v>30</v>
      </c>
      <c r="P446" s="1">
        <v>0</v>
      </c>
    </row>
    <row r="447" spans="1:16" s="1" customFormat="1" x14ac:dyDescent="0.15">
      <c r="A447" s="1">
        <v>1</v>
      </c>
      <c r="B447" s="1" t="s">
        <v>748</v>
      </c>
      <c r="D447" s="1" t="s">
        <v>15</v>
      </c>
      <c r="E447" s="1" t="s">
        <v>16</v>
      </c>
      <c r="F447" s="2">
        <v>43198.372881944444</v>
      </c>
      <c r="H447" s="1" t="s">
        <v>59</v>
      </c>
      <c r="I447" s="1" t="s">
        <v>18</v>
      </c>
      <c r="J447" s="1" t="s">
        <v>25</v>
      </c>
      <c r="K447" s="1" t="s">
        <v>1265</v>
      </c>
      <c r="L447" s="1" t="s">
        <v>1266</v>
      </c>
      <c r="M447" s="1" t="s">
        <v>28</v>
      </c>
      <c r="N447" s="1" t="s">
        <v>115</v>
      </c>
      <c r="O447" s="1" t="s">
        <v>186</v>
      </c>
      <c r="P447" s="1">
        <v>0</v>
      </c>
    </row>
    <row r="448" spans="1:16" s="1" customFormat="1" x14ac:dyDescent="0.15">
      <c r="A448" s="1">
        <v>1</v>
      </c>
      <c r="B448" s="1" t="s">
        <v>1267</v>
      </c>
      <c r="C448" s="1" t="s">
        <v>22</v>
      </c>
      <c r="D448" s="1" t="s">
        <v>15</v>
      </c>
      <c r="E448" s="1" t="s">
        <v>16</v>
      </c>
      <c r="F448" s="2">
        <v>43192.469467592593</v>
      </c>
      <c r="H448" s="1" t="s">
        <v>124</v>
      </c>
      <c r="I448" s="1" t="s">
        <v>35</v>
      </c>
      <c r="J448" s="1" t="s">
        <v>74</v>
      </c>
      <c r="K448" s="1" t="s">
        <v>1268</v>
      </c>
      <c r="L448" s="1" t="s">
        <v>1269</v>
      </c>
      <c r="M448" s="1" t="s">
        <v>96</v>
      </c>
      <c r="N448" s="1" t="s">
        <v>82</v>
      </c>
      <c r="O448" s="1" t="s">
        <v>97</v>
      </c>
      <c r="P448" s="1">
        <v>0</v>
      </c>
    </row>
    <row r="449" spans="1:16" s="1" customFormat="1" x14ac:dyDescent="0.15">
      <c r="A449" s="1">
        <v>1</v>
      </c>
      <c r="B449" s="1" t="s">
        <v>1270</v>
      </c>
      <c r="C449" s="1" t="s">
        <v>22</v>
      </c>
      <c r="D449" s="1" t="s">
        <v>15</v>
      </c>
      <c r="E449" s="1" t="s">
        <v>1271</v>
      </c>
      <c r="F449" s="2">
        <v>43188.549004629633</v>
      </c>
      <c r="H449" s="1" t="s">
        <v>59</v>
      </c>
      <c r="I449" s="1" t="s">
        <v>35</v>
      </c>
      <c r="J449" s="1" t="s">
        <v>42</v>
      </c>
      <c r="K449" s="1" t="s">
        <v>1272</v>
      </c>
      <c r="L449" s="1" t="s">
        <v>1273</v>
      </c>
      <c r="M449" s="1" t="s">
        <v>38</v>
      </c>
      <c r="N449" s="1" t="s">
        <v>316</v>
      </c>
      <c r="O449" s="1" t="s">
        <v>134</v>
      </c>
      <c r="P449" s="1">
        <v>0</v>
      </c>
    </row>
    <row r="450" spans="1:16" s="1" customFormat="1" x14ac:dyDescent="0.15">
      <c r="A450" s="1">
        <v>1</v>
      </c>
      <c r="B450" s="1" t="s">
        <v>1274</v>
      </c>
      <c r="C450" s="1" t="s">
        <v>22</v>
      </c>
      <c r="D450" s="1" t="s">
        <v>15</v>
      </c>
      <c r="E450" s="1" t="s">
        <v>33</v>
      </c>
      <c r="F450" s="2">
        <v>43193.467951388891</v>
      </c>
      <c r="H450" s="1" t="s">
        <v>17</v>
      </c>
      <c r="I450" s="1" t="s">
        <v>35</v>
      </c>
      <c r="J450" s="1" t="s">
        <v>25</v>
      </c>
      <c r="K450" s="1" t="s">
        <v>1275</v>
      </c>
      <c r="L450" s="1" t="s">
        <v>1276</v>
      </c>
      <c r="M450" s="1" t="s">
        <v>38</v>
      </c>
      <c r="N450" s="1" t="s">
        <v>283</v>
      </c>
      <c r="O450" s="1" t="s">
        <v>252</v>
      </c>
      <c r="P450" s="1">
        <v>0</v>
      </c>
    </row>
    <row r="451" spans="1:16" s="1" customFormat="1" x14ac:dyDescent="0.15">
      <c r="A451" s="1">
        <v>1</v>
      </c>
      <c r="B451" s="1" t="s">
        <v>1277</v>
      </c>
      <c r="C451" s="1" t="s">
        <v>14</v>
      </c>
      <c r="D451" s="1" t="s">
        <v>15</v>
      </c>
      <c r="E451" s="1" t="s">
        <v>33</v>
      </c>
      <c r="F451" s="2">
        <v>43196.745671296296</v>
      </c>
      <c r="H451" s="1" t="s">
        <v>59</v>
      </c>
      <c r="I451" s="1" t="s">
        <v>35</v>
      </c>
      <c r="J451" s="1" t="s">
        <v>60</v>
      </c>
      <c r="K451" s="1" t="s">
        <v>1278</v>
      </c>
      <c r="L451" s="1" t="s">
        <v>1279</v>
      </c>
      <c r="M451" s="1" t="s">
        <v>28</v>
      </c>
      <c r="N451" s="1" t="s">
        <v>29</v>
      </c>
      <c r="O451" s="1" t="s">
        <v>30</v>
      </c>
      <c r="P451" s="1">
        <v>0</v>
      </c>
    </row>
    <row r="452" spans="1:16" s="1" customFormat="1" x14ac:dyDescent="0.15">
      <c r="A452" s="1">
        <v>1</v>
      </c>
      <c r="B452" s="1" t="s">
        <v>956</v>
      </c>
      <c r="C452" s="1" t="s">
        <v>22</v>
      </c>
      <c r="D452" s="1" t="s">
        <v>15</v>
      </c>
      <c r="E452" s="1" t="s">
        <v>16</v>
      </c>
      <c r="F452" s="2">
        <v>43194.663854166669</v>
      </c>
      <c r="H452" s="1" t="s">
        <v>59</v>
      </c>
      <c r="I452" s="1" t="s">
        <v>18</v>
      </c>
      <c r="J452" s="1" t="s">
        <v>25</v>
      </c>
      <c r="K452" s="1" t="s">
        <v>1280</v>
      </c>
      <c r="L452" s="1" t="s">
        <v>1281</v>
      </c>
      <c r="M452" s="1" t="s">
        <v>38</v>
      </c>
      <c r="N452" s="1" t="s">
        <v>29</v>
      </c>
      <c r="O452" s="1" t="s">
        <v>39</v>
      </c>
      <c r="P452" s="1">
        <v>0</v>
      </c>
    </row>
    <row r="453" spans="1:16" s="1" customFormat="1" x14ac:dyDescent="0.15">
      <c r="A453" s="1">
        <v>1</v>
      </c>
      <c r="B453" s="1" t="s">
        <v>1282</v>
      </c>
      <c r="C453" s="1" t="s">
        <v>22</v>
      </c>
      <c r="D453" s="1" t="s">
        <v>15</v>
      </c>
      <c r="E453" s="1" t="s">
        <v>94</v>
      </c>
      <c r="F453" s="2">
        <v>43189.420324074075</v>
      </c>
      <c r="H453" s="1" t="s">
        <v>59</v>
      </c>
      <c r="I453" s="1" t="s">
        <v>18</v>
      </c>
      <c r="J453" s="1" t="s">
        <v>25</v>
      </c>
      <c r="K453" s="1" t="s">
        <v>1283</v>
      </c>
      <c r="L453" s="1" t="s">
        <v>1284</v>
      </c>
      <c r="M453" s="1" t="s">
        <v>38</v>
      </c>
      <c r="N453" s="1" t="s">
        <v>316</v>
      </c>
      <c r="O453" s="1" t="s">
        <v>97</v>
      </c>
      <c r="P453" s="1">
        <v>0</v>
      </c>
    </row>
    <row r="454" spans="1:16" s="1" customFormat="1" x14ac:dyDescent="0.15">
      <c r="A454" s="1">
        <v>1</v>
      </c>
      <c r="B454" s="1" t="s">
        <v>1285</v>
      </c>
      <c r="C454" s="1" t="s">
        <v>22</v>
      </c>
      <c r="D454" s="1" t="s">
        <v>15</v>
      </c>
      <c r="E454" s="1" t="s">
        <v>16</v>
      </c>
      <c r="F454" s="2">
        <v>43188.567337962966</v>
      </c>
      <c r="H454" s="1" t="s">
        <v>17</v>
      </c>
      <c r="I454" s="1" t="s">
        <v>35</v>
      </c>
      <c r="J454" s="1" t="s">
        <v>25</v>
      </c>
      <c r="K454" s="1" t="s">
        <v>1286</v>
      </c>
      <c r="L454" s="1" t="s">
        <v>714</v>
      </c>
      <c r="M454" s="1" t="s">
        <v>38</v>
      </c>
      <c r="N454" s="1" t="s">
        <v>82</v>
      </c>
      <c r="O454" s="1" t="s">
        <v>394</v>
      </c>
      <c r="P454" s="1">
        <v>0</v>
      </c>
    </row>
    <row r="455" spans="1:16" s="1" customFormat="1" x14ac:dyDescent="0.15">
      <c r="A455" s="1">
        <v>1</v>
      </c>
      <c r="B455" s="1" t="s">
        <v>1287</v>
      </c>
      <c r="C455" s="1" t="s">
        <v>14</v>
      </c>
      <c r="D455" s="1" t="s">
        <v>15</v>
      </c>
      <c r="E455" s="1" t="s">
        <v>67</v>
      </c>
      <c r="F455" s="2">
        <v>43198.379664351851</v>
      </c>
      <c r="H455" s="1" t="s">
        <v>17</v>
      </c>
      <c r="I455" s="1" t="s">
        <v>35</v>
      </c>
      <c r="J455" s="1" t="s">
        <v>25</v>
      </c>
      <c r="K455" s="1" t="s">
        <v>1288</v>
      </c>
      <c r="L455" s="1" t="s">
        <v>1289</v>
      </c>
      <c r="M455" s="1" t="s">
        <v>28</v>
      </c>
      <c r="N455" s="1" t="s">
        <v>316</v>
      </c>
      <c r="O455" s="1" t="s">
        <v>97</v>
      </c>
      <c r="P455" s="1">
        <v>0</v>
      </c>
    </row>
    <row r="456" spans="1:16" s="1" customFormat="1" x14ac:dyDescent="0.15">
      <c r="A456" s="1">
        <v>1</v>
      </c>
      <c r="B456" s="1" t="s">
        <v>1290</v>
      </c>
      <c r="C456" s="1" t="s">
        <v>14</v>
      </c>
      <c r="D456" s="1" t="s">
        <v>15</v>
      </c>
      <c r="E456" s="1" t="s">
        <v>168</v>
      </c>
      <c r="F456" s="2">
        <v>43198.368356481478</v>
      </c>
      <c r="H456" s="1" t="s">
        <v>17</v>
      </c>
      <c r="I456" s="1" t="s">
        <v>35</v>
      </c>
      <c r="J456" s="1" t="s">
        <v>60</v>
      </c>
      <c r="K456" s="1" t="s">
        <v>1291</v>
      </c>
      <c r="L456" s="1" t="s">
        <v>950</v>
      </c>
      <c r="M456" s="1" t="s">
        <v>96</v>
      </c>
      <c r="N456" s="1" t="s">
        <v>82</v>
      </c>
      <c r="O456" s="1" t="s">
        <v>30</v>
      </c>
      <c r="P456" s="1">
        <v>0</v>
      </c>
    </row>
    <row r="457" spans="1:16" s="1" customFormat="1" x14ac:dyDescent="0.15">
      <c r="A457" s="1">
        <v>1</v>
      </c>
      <c r="B457" s="1" t="s">
        <v>1292</v>
      </c>
      <c r="C457" s="1" t="s">
        <v>22</v>
      </c>
      <c r="D457" s="1" t="s">
        <v>15</v>
      </c>
      <c r="E457" s="1" t="s">
        <v>223</v>
      </c>
      <c r="F457" s="2">
        <v>43194.362175925926</v>
      </c>
      <c r="H457" s="1" t="s">
        <v>34</v>
      </c>
      <c r="I457" s="1" t="s">
        <v>35</v>
      </c>
      <c r="J457" s="1" t="s">
        <v>25</v>
      </c>
      <c r="K457" s="1" t="s">
        <v>1293</v>
      </c>
      <c r="L457" s="1" t="s">
        <v>1294</v>
      </c>
      <c r="M457" s="1" t="s">
        <v>63</v>
      </c>
      <c r="N457" s="1" t="s">
        <v>29</v>
      </c>
      <c r="O457" s="1" t="s">
        <v>186</v>
      </c>
      <c r="P457" s="1">
        <v>0</v>
      </c>
    </row>
    <row r="458" spans="1:16" s="1" customFormat="1" x14ac:dyDescent="0.15">
      <c r="A458" s="1">
        <v>1</v>
      </c>
      <c r="B458" s="1" t="s">
        <v>1295</v>
      </c>
      <c r="D458" s="1" t="s">
        <v>15</v>
      </c>
      <c r="E458" s="1" t="s">
        <v>67</v>
      </c>
      <c r="F458" s="2">
        <v>43198.395949074074</v>
      </c>
      <c r="H458" s="1" t="s">
        <v>17</v>
      </c>
      <c r="I458" s="1" t="s">
        <v>18</v>
      </c>
      <c r="J458" s="1" t="s">
        <v>25</v>
      </c>
      <c r="K458" s="1" t="s">
        <v>1296</v>
      </c>
      <c r="L458" s="1" t="s">
        <v>1297</v>
      </c>
      <c r="M458" s="1" t="s">
        <v>38</v>
      </c>
      <c r="N458" s="1" t="s">
        <v>82</v>
      </c>
      <c r="O458" s="1" t="s">
        <v>583</v>
      </c>
      <c r="P458" s="1">
        <v>0</v>
      </c>
    </row>
    <row r="459" spans="1:16" s="1" customFormat="1" x14ac:dyDescent="0.15">
      <c r="A459" s="1">
        <v>1</v>
      </c>
      <c r="B459" s="1" t="s">
        <v>1298</v>
      </c>
      <c r="C459" s="1" t="s">
        <v>14</v>
      </c>
      <c r="D459" s="1" t="s">
        <v>15</v>
      </c>
      <c r="E459" s="1" t="s">
        <v>168</v>
      </c>
      <c r="F459" s="2">
        <v>43198.368356481478</v>
      </c>
      <c r="H459" s="1" t="s">
        <v>17</v>
      </c>
      <c r="I459" s="1" t="s">
        <v>18</v>
      </c>
      <c r="J459" s="1" t="s">
        <v>74</v>
      </c>
      <c r="K459" s="1" t="s">
        <v>1299</v>
      </c>
      <c r="L459" s="1" t="s">
        <v>950</v>
      </c>
      <c r="M459" s="1" t="s">
        <v>96</v>
      </c>
      <c r="N459" s="1" t="s">
        <v>82</v>
      </c>
      <c r="O459" s="1" t="s">
        <v>30</v>
      </c>
      <c r="P459" s="1">
        <v>0</v>
      </c>
    </row>
    <row r="460" spans="1:16" s="1" customFormat="1" x14ac:dyDescent="0.15">
      <c r="A460" s="1">
        <v>1</v>
      </c>
      <c r="B460" s="1" t="s">
        <v>810</v>
      </c>
      <c r="C460" s="1" t="s">
        <v>320</v>
      </c>
      <c r="D460" s="1" t="s">
        <v>15</v>
      </c>
      <c r="E460" s="1" t="s">
        <v>347</v>
      </c>
      <c r="F460" s="2">
        <v>43194.36818287037</v>
      </c>
      <c r="H460" s="1" t="s">
        <v>34</v>
      </c>
      <c r="I460" s="1" t="s">
        <v>35</v>
      </c>
      <c r="J460" s="1" t="s">
        <v>25</v>
      </c>
      <c r="K460" s="1" t="s">
        <v>1300</v>
      </c>
      <c r="L460" s="1" t="s">
        <v>1301</v>
      </c>
      <c r="M460" s="1" t="s">
        <v>28</v>
      </c>
      <c r="N460" s="1" t="s">
        <v>115</v>
      </c>
      <c r="O460" s="1" t="s">
        <v>39</v>
      </c>
      <c r="P460" s="1">
        <v>0</v>
      </c>
    </row>
    <row r="461" spans="1:16" s="1" customFormat="1" x14ac:dyDescent="0.15">
      <c r="A461" s="1">
        <v>1</v>
      </c>
      <c r="B461" s="1" t="s">
        <v>1032</v>
      </c>
      <c r="C461" s="1" t="s">
        <v>22</v>
      </c>
      <c r="D461" s="1" t="s">
        <v>15</v>
      </c>
      <c r="E461" s="1" t="s">
        <v>58</v>
      </c>
      <c r="F461" s="2">
        <v>43198.378495370373</v>
      </c>
      <c r="H461" s="1" t="s">
        <v>34</v>
      </c>
      <c r="I461" s="1" t="s">
        <v>35</v>
      </c>
      <c r="J461" s="1" t="s">
        <v>60</v>
      </c>
      <c r="K461" s="1" t="s">
        <v>1302</v>
      </c>
      <c r="L461" s="1" t="s">
        <v>647</v>
      </c>
      <c r="M461" s="1" t="s">
        <v>96</v>
      </c>
      <c r="N461" s="1" t="s">
        <v>29</v>
      </c>
      <c r="O461" s="1" t="s">
        <v>252</v>
      </c>
      <c r="P461" s="1">
        <v>0</v>
      </c>
    </row>
    <row r="462" spans="1:16" s="1" customFormat="1" x14ac:dyDescent="0.15">
      <c r="A462" s="1">
        <v>1</v>
      </c>
      <c r="B462" s="1" t="s">
        <v>1303</v>
      </c>
      <c r="C462" s="1" t="s">
        <v>32</v>
      </c>
      <c r="D462" s="1" t="s">
        <v>15</v>
      </c>
      <c r="E462" s="1" t="s">
        <v>537</v>
      </c>
      <c r="F462" s="2">
        <v>43192.462835648148</v>
      </c>
      <c r="H462" s="1" t="s">
        <v>59</v>
      </c>
      <c r="I462" s="1" t="s">
        <v>35</v>
      </c>
      <c r="J462" s="1" t="s">
        <v>25</v>
      </c>
      <c r="K462" s="1" t="s">
        <v>1304</v>
      </c>
      <c r="L462" s="1" t="s">
        <v>1175</v>
      </c>
      <c r="M462" s="1" t="s">
        <v>38</v>
      </c>
      <c r="N462" s="1" t="s">
        <v>29</v>
      </c>
      <c r="O462" s="1" t="s">
        <v>335</v>
      </c>
      <c r="P462" s="1">
        <v>0</v>
      </c>
    </row>
    <row r="463" spans="1:16" s="1" customFormat="1" x14ac:dyDescent="0.15">
      <c r="A463" s="1">
        <v>1</v>
      </c>
      <c r="B463" s="1" t="s">
        <v>1305</v>
      </c>
      <c r="C463" s="1" t="s">
        <v>22</v>
      </c>
      <c r="D463" s="1" t="s">
        <v>15</v>
      </c>
      <c r="E463" s="1" t="s">
        <v>58</v>
      </c>
      <c r="F463" s="2">
        <v>43198.388206018521</v>
      </c>
      <c r="H463" s="1" t="s">
        <v>34</v>
      </c>
      <c r="I463" s="1" t="s">
        <v>24</v>
      </c>
      <c r="J463" s="1" t="s">
        <v>25</v>
      </c>
      <c r="K463" s="1" t="s">
        <v>1306</v>
      </c>
      <c r="L463" s="1" t="s">
        <v>1307</v>
      </c>
      <c r="M463" s="1" t="s">
        <v>96</v>
      </c>
      <c r="N463" s="1" t="s">
        <v>29</v>
      </c>
      <c r="O463" s="1" t="s">
        <v>157</v>
      </c>
      <c r="P463" s="1">
        <v>0</v>
      </c>
    </row>
    <row r="464" spans="1:16" s="1" customFormat="1" x14ac:dyDescent="0.15">
      <c r="A464" s="1">
        <v>1</v>
      </c>
      <c r="B464" s="1" t="s">
        <v>1308</v>
      </c>
      <c r="C464" s="1" t="s">
        <v>14</v>
      </c>
      <c r="D464" s="1" t="s">
        <v>15</v>
      </c>
      <c r="E464" s="1" t="s">
        <v>1309</v>
      </c>
      <c r="F464" s="1" t="s">
        <v>411</v>
      </c>
      <c r="H464" s="1" t="s">
        <v>59</v>
      </c>
      <c r="I464" s="1" t="s">
        <v>35</v>
      </c>
      <c r="J464" s="1" t="s">
        <v>25</v>
      </c>
      <c r="K464" s="1" t="s">
        <v>1310</v>
      </c>
      <c r="L464" s="1" t="s">
        <v>1311</v>
      </c>
      <c r="M464" s="1" t="s">
        <v>28</v>
      </c>
      <c r="N464" s="1" t="s">
        <v>29</v>
      </c>
      <c r="O464" s="1" t="s">
        <v>45</v>
      </c>
      <c r="P464" s="1">
        <v>0</v>
      </c>
    </row>
    <row r="465" spans="1:16" s="1" customFormat="1" x14ac:dyDescent="0.15">
      <c r="A465" s="1">
        <v>1</v>
      </c>
      <c r="B465" s="1" t="s">
        <v>1312</v>
      </c>
      <c r="C465" s="1" t="s">
        <v>14</v>
      </c>
      <c r="D465" s="1" t="s">
        <v>15</v>
      </c>
      <c r="E465" s="1" t="s">
        <v>1313</v>
      </c>
      <c r="F465" s="2">
        <v>43193.439282407409</v>
      </c>
      <c r="H465" s="1" t="s">
        <v>59</v>
      </c>
      <c r="I465" s="1" t="s">
        <v>35</v>
      </c>
      <c r="J465" s="1" t="s">
        <v>25</v>
      </c>
      <c r="K465" s="1" t="s">
        <v>1314</v>
      </c>
      <c r="L465" s="1" t="s">
        <v>1315</v>
      </c>
      <c r="M465" s="1" t="s">
        <v>28</v>
      </c>
      <c r="N465" s="1" t="s">
        <v>82</v>
      </c>
      <c r="O465" s="1" t="s">
        <v>619</v>
      </c>
      <c r="P465" s="1">
        <v>0</v>
      </c>
    </row>
    <row r="466" spans="1:16" s="1" customFormat="1" x14ac:dyDescent="0.15">
      <c r="A466" s="1">
        <v>1</v>
      </c>
      <c r="B466" s="1" t="s">
        <v>1316</v>
      </c>
      <c r="C466" s="1" t="s">
        <v>22</v>
      </c>
      <c r="D466" s="1" t="s">
        <v>15</v>
      </c>
      <c r="E466" s="1" t="s">
        <v>131</v>
      </c>
      <c r="F466" s="2">
        <v>43198.359942129631</v>
      </c>
      <c r="H466" s="1" t="s">
        <v>34</v>
      </c>
      <c r="I466" s="1" t="s">
        <v>35</v>
      </c>
      <c r="J466" s="1" t="s">
        <v>25</v>
      </c>
      <c r="K466" s="1" t="s">
        <v>1317</v>
      </c>
      <c r="L466" s="1" t="s">
        <v>1318</v>
      </c>
      <c r="M466" s="1" t="s">
        <v>96</v>
      </c>
      <c r="N466" s="1" t="s">
        <v>29</v>
      </c>
      <c r="O466" s="1" t="s">
        <v>252</v>
      </c>
      <c r="P466" s="1">
        <v>0</v>
      </c>
    </row>
    <row r="467" spans="1:16" s="1" customFormat="1" x14ac:dyDescent="0.15">
      <c r="A467" s="1">
        <v>1</v>
      </c>
      <c r="B467" s="1" t="s">
        <v>1319</v>
      </c>
      <c r="C467" s="1" t="s">
        <v>22</v>
      </c>
      <c r="D467" s="1" t="s">
        <v>15</v>
      </c>
      <c r="E467" s="1" t="s">
        <v>1309</v>
      </c>
      <c r="F467" s="2">
        <v>43194.377557870372</v>
      </c>
      <c r="H467" s="1" t="s">
        <v>59</v>
      </c>
      <c r="I467" s="1" t="s">
        <v>35</v>
      </c>
      <c r="J467" s="1" t="s">
        <v>25</v>
      </c>
      <c r="K467" s="1" t="s">
        <v>1320</v>
      </c>
      <c r="L467" s="1" t="s">
        <v>1321</v>
      </c>
      <c r="M467" s="1" t="s">
        <v>96</v>
      </c>
      <c r="N467" s="1" t="s">
        <v>283</v>
      </c>
      <c r="O467" s="1" t="s">
        <v>966</v>
      </c>
      <c r="P467" s="1">
        <v>0</v>
      </c>
    </row>
    <row r="468" spans="1:16" s="1" customFormat="1" x14ac:dyDescent="0.15">
      <c r="A468" s="1">
        <v>1</v>
      </c>
      <c r="B468" s="1" t="s">
        <v>1322</v>
      </c>
      <c r="C468" s="1" t="s">
        <v>22</v>
      </c>
      <c r="D468" s="1" t="s">
        <v>15</v>
      </c>
      <c r="E468" s="1" t="s">
        <v>1323</v>
      </c>
      <c r="F468" s="2">
        <v>43198.365914351853</v>
      </c>
      <c r="H468" s="1" t="s">
        <v>17</v>
      </c>
      <c r="I468" s="1" t="s">
        <v>35</v>
      </c>
      <c r="J468" s="1" t="s">
        <v>25</v>
      </c>
      <c r="K468" s="1" t="s">
        <v>1324</v>
      </c>
      <c r="L468" s="1" t="s">
        <v>1325</v>
      </c>
      <c r="M468" s="1" t="s">
        <v>28</v>
      </c>
      <c r="N468" s="1" t="s">
        <v>64</v>
      </c>
      <c r="O468" s="1" t="s">
        <v>157</v>
      </c>
      <c r="P468" s="1">
        <v>0</v>
      </c>
    </row>
    <row r="469" spans="1:16" s="1" customFormat="1" x14ac:dyDescent="0.15">
      <c r="A469" s="1">
        <v>1</v>
      </c>
      <c r="B469" s="1" t="s">
        <v>1326</v>
      </c>
      <c r="C469" s="1" t="s">
        <v>14</v>
      </c>
      <c r="D469" s="1" t="s">
        <v>15</v>
      </c>
      <c r="E469" s="1" t="s">
        <v>533</v>
      </c>
      <c r="F469" s="1" t="s">
        <v>411</v>
      </c>
      <c r="H469" s="1" t="s">
        <v>41</v>
      </c>
      <c r="I469" s="1" t="s">
        <v>35</v>
      </c>
      <c r="J469" s="1" t="s">
        <v>25</v>
      </c>
      <c r="K469" s="1" t="s">
        <v>1327</v>
      </c>
      <c r="L469" s="1" t="s">
        <v>1328</v>
      </c>
      <c r="M469" s="1" t="s">
        <v>38</v>
      </c>
      <c r="N469" s="1" t="s">
        <v>56</v>
      </c>
      <c r="O469" s="1" t="s">
        <v>186</v>
      </c>
      <c r="P469" s="1">
        <v>0</v>
      </c>
    </row>
    <row r="470" spans="1:16" s="1" customFormat="1" x14ac:dyDescent="0.15">
      <c r="A470" s="1">
        <v>1</v>
      </c>
      <c r="B470" s="1" t="s">
        <v>1329</v>
      </c>
      <c r="C470" s="1" t="s">
        <v>22</v>
      </c>
      <c r="D470" s="1" t="s">
        <v>15</v>
      </c>
      <c r="E470" s="1" t="s">
        <v>58</v>
      </c>
      <c r="F470" s="2">
        <v>43198.381851851853</v>
      </c>
      <c r="H470" s="1" t="s">
        <v>34</v>
      </c>
      <c r="I470" s="1" t="s">
        <v>35</v>
      </c>
      <c r="J470" s="1" t="s">
        <v>25</v>
      </c>
      <c r="K470" s="1" t="s">
        <v>1330</v>
      </c>
      <c r="L470" s="1" t="s">
        <v>1331</v>
      </c>
      <c r="M470" s="1" t="s">
        <v>63</v>
      </c>
      <c r="N470" s="1" t="s">
        <v>29</v>
      </c>
      <c r="O470" s="1" t="s">
        <v>39</v>
      </c>
      <c r="P470" s="1">
        <v>0</v>
      </c>
    </row>
    <row r="471" spans="1:16" s="1" customFormat="1" x14ac:dyDescent="0.15">
      <c r="A471" s="1">
        <v>1</v>
      </c>
      <c r="B471" s="1" t="s">
        <v>1322</v>
      </c>
      <c r="C471" s="1" t="s">
        <v>22</v>
      </c>
      <c r="D471" s="1" t="s">
        <v>15</v>
      </c>
      <c r="E471" s="1" t="s">
        <v>507</v>
      </c>
      <c r="F471" s="2">
        <v>43198.365914351853</v>
      </c>
      <c r="H471" s="1" t="s">
        <v>59</v>
      </c>
      <c r="I471" s="1" t="s">
        <v>24</v>
      </c>
      <c r="J471" s="1" t="s">
        <v>25</v>
      </c>
      <c r="K471" s="1" t="s">
        <v>1332</v>
      </c>
      <c r="L471" s="1" t="s">
        <v>650</v>
      </c>
      <c r="M471" s="1" t="s">
        <v>28</v>
      </c>
      <c r="N471" s="1" t="s">
        <v>64</v>
      </c>
      <c r="O471" s="1" t="s">
        <v>157</v>
      </c>
      <c r="P471" s="1">
        <v>0</v>
      </c>
    </row>
    <row r="472" spans="1:16" s="1" customFormat="1" x14ac:dyDescent="0.15">
      <c r="A472" s="1">
        <v>1</v>
      </c>
      <c r="B472" s="1" t="s">
        <v>1333</v>
      </c>
      <c r="C472" s="1" t="s">
        <v>22</v>
      </c>
      <c r="D472" s="1" t="s">
        <v>15</v>
      </c>
      <c r="E472" s="1" t="s">
        <v>67</v>
      </c>
      <c r="F472" s="2">
        <v>43198.399745370371</v>
      </c>
      <c r="H472" s="1" t="s">
        <v>59</v>
      </c>
      <c r="I472" s="1" t="s">
        <v>35</v>
      </c>
      <c r="J472" s="1" t="s">
        <v>25</v>
      </c>
      <c r="K472" s="1" t="s">
        <v>1334</v>
      </c>
      <c r="L472" s="1" t="s">
        <v>1189</v>
      </c>
      <c r="M472" s="1" t="s">
        <v>63</v>
      </c>
      <c r="N472" s="1" t="s">
        <v>64</v>
      </c>
      <c r="O472" s="1" t="s">
        <v>39</v>
      </c>
      <c r="P472" s="1">
        <v>3</v>
      </c>
    </row>
    <row r="473" spans="1:16" s="1" customFormat="1" x14ac:dyDescent="0.15">
      <c r="A473" s="1">
        <v>1</v>
      </c>
      <c r="B473" s="1" t="s">
        <v>1335</v>
      </c>
      <c r="C473" s="1" t="s">
        <v>84</v>
      </c>
      <c r="D473" s="1" t="s">
        <v>15</v>
      </c>
      <c r="E473" s="1" t="s">
        <v>263</v>
      </c>
      <c r="F473" s="2">
        <v>43194.377789351849</v>
      </c>
      <c r="H473" s="1" t="s">
        <v>34</v>
      </c>
      <c r="I473" s="1" t="s">
        <v>35</v>
      </c>
      <c r="J473" s="1" t="s">
        <v>25</v>
      </c>
      <c r="K473" s="1" t="s">
        <v>1336</v>
      </c>
      <c r="L473" s="1" t="s">
        <v>1337</v>
      </c>
      <c r="M473" s="1" t="s">
        <v>28</v>
      </c>
      <c r="N473" s="1" t="s">
        <v>283</v>
      </c>
      <c r="O473" s="1" t="s">
        <v>1338</v>
      </c>
      <c r="P473" s="1">
        <v>0</v>
      </c>
    </row>
    <row r="474" spans="1:16" s="1" customFormat="1" x14ac:dyDescent="0.15">
      <c r="A474" s="1">
        <v>1</v>
      </c>
      <c r="B474" s="1" t="s">
        <v>1339</v>
      </c>
      <c r="C474" s="1" t="s">
        <v>22</v>
      </c>
      <c r="D474" s="1" t="s">
        <v>15</v>
      </c>
      <c r="E474" s="1" t="s">
        <v>556</v>
      </c>
      <c r="F474" s="2">
        <v>43198.381851851853</v>
      </c>
      <c r="H474" s="1" t="s">
        <v>41</v>
      </c>
      <c r="I474" s="1" t="s">
        <v>35</v>
      </c>
      <c r="J474" s="1" t="s">
        <v>25</v>
      </c>
      <c r="K474" s="1" t="s">
        <v>1340</v>
      </c>
      <c r="L474" s="1" t="s">
        <v>1331</v>
      </c>
      <c r="M474" s="1" t="s">
        <v>63</v>
      </c>
      <c r="N474" s="1" t="s">
        <v>29</v>
      </c>
      <c r="O474" s="1" t="s">
        <v>39</v>
      </c>
      <c r="P474" s="1">
        <v>0</v>
      </c>
    </row>
    <row r="475" spans="1:16" s="1" customFormat="1" x14ac:dyDescent="0.15">
      <c r="A475" s="1">
        <v>1</v>
      </c>
      <c r="B475" s="1" t="s">
        <v>1341</v>
      </c>
      <c r="D475" s="1" t="s">
        <v>15</v>
      </c>
      <c r="E475" s="1" t="s">
        <v>33</v>
      </c>
      <c r="F475" s="1" t="s">
        <v>411</v>
      </c>
      <c r="H475" s="1" t="s">
        <v>17</v>
      </c>
      <c r="I475" s="1" t="s">
        <v>17</v>
      </c>
      <c r="J475" s="1" t="s">
        <v>53</v>
      </c>
      <c r="K475" s="1" t="s">
        <v>1342</v>
      </c>
      <c r="L475" s="1" t="s">
        <v>1343</v>
      </c>
      <c r="M475" s="1" t="s">
        <v>38</v>
      </c>
      <c r="N475" s="1" t="s">
        <v>64</v>
      </c>
      <c r="O475" s="1" t="s">
        <v>157</v>
      </c>
      <c r="P475" s="1">
        <v>0</v>
      </c>
    </row>
    <row r="476" spans="1:16" s="1" customFormat="1" x14ac:dyDescent="0.15">
      <c r="A476" s="1">
        <v>1</v>
      </c>
      <c r="B476" s="1" t="s">
        <v>1344</v>
      </c>
      <c r="C476" s="1" t="s">
        <v>52</v>
      </c>
      <c r="D476" s="1" t="s">
        <v>15</v>
      </c>
      <c r="E476" s="1" t="s">
        <v>33</v>
      </c>
      <c r="F476" s="2">
        <v>43197.340752314813</v>
      </c>
      <c r="H476" s="1" t="s">
        <v>34</v>
      </c>
      <c r="I476" s="1" t="s">
        <v>17</v>
      </c>
      <c r="J476" s="1" t="s">
        <v>25</v>
      </c>
      <c r="K476" s="1" t="s">
        <v>1345</v>
      </c>
      <c r="L476" s="1" t="s">
        <v>1346</v>
      </c>
      <c r="M476" s="1" t="s">
        <v>28</v>
      </c>
      <c r="N476" s="1" t="s">
        <v>56</v>
      </c>
      <c r="O476" s="1" t="s">
        <v>467</v>
      </c>
      <c r="P476" s="1">
        <v>0</v>
      </c>
    </row>
    <row r="477" spans="1:16" s="1" customFormat="1" x14ac:dyDescent="0.15">
      <c r="A477" s="1">
        <v>1</v>
      </c>
      <c r="B477" s="1" t="s">
        <v>1347</v>
      </c>
      <c r="C477" s="1" t="s">
        <v>22</v>
      </c>
      <c r="D477" s="1" t="s">
        <v>15</v>
      </c>
      <c r="E477" s="1" t="s">
        <v>16</v>
      </c>
      <c r="F477" s="2">
        <v>43198.398958333331</v>
      </c>
      <c r="H477" s="1" t="s">
        <v>17</v>
      </c>
      <c r="I477" s="1" t="s">
        <v>18</v>
      </c>
      <c r="J477" s="1" t="s">
        <v>25</v>
      </c>
      <c r="K477" s="1" t="s">
        <v>1348</v>
      </c>
      <c r="L477" s="1" t="s">
        <v>1349</v>
      </c>
      <c r="M477" s="1" t="s">
        <v>38</v>
      </c>
      <c r="N477" s="1" t="s">
        <v>64</v>
      </c>
      <c r="O477" s="1" t="s">
        <v>30</v>
      </c>
      <c r="P477" s="1">
        <v>0</v>
      </c>
    </row>
    <row r="478" spans="1:16" s="1" customFormat="1" x14ac:dyDescent="0.15">
      <c r="A478" s="1">
        <v>1</v>
      </c>
      <c r="B478" s="1" t="s">
        <v>841</v>
      </c>
      <c r="C478" s="1" t="s">
        <v>14</v>
      </c>
      <c r="D478" s="1" t="s">
        <v>15</v>
      </c>
      <c r="E478" s="1" t="s">
        <v>131</v>
      </c>
      <c r="F478" s="2">
        <v>43196.340995370374</v>
      </c>
      <c r="H478" s="1" t="s">
        <v>17</v>
      </c>
      <c r="I478" s="1" t="s">
        <v>18</v>
      </c>
      <c r="J478" s="1" t="s">
        <v>25</v>
      </c>
      <c r="K478" s="1" t="s">
        <v>1350</v>
      </c>
      <c r="L478" s="1" t="s">
        <v>1351</v>
      </c>
      <c r="M478" s="1" t="s">
        <v>38</v>
      </c>
      <c r="N478" s="1" t="s">
        <v>29</v>
      </c>
      <c r="O478" s="1" t="s">
        <v>30</v>
      </c>
      <c r="P478" s="1">
        <v>0</v>
      </c>
    </row>
    <row r="479" spans="1:16" s="1" customFormat="1" x14ac:dyDescent="0.15">
      <c r="A479" s="1">
        <v>1</v>
      </c>
      <c r="B479" s="1" t="s">
        <v>810</v>
      </c>
      <c r="C479" s="1" t="s">
        <v>22</v>
      </c>
      <c r="D479" s="1" t="s">
        <v>15</v>
      </c>
      <c r="E479" s="1" t="s">
        <v>33</v>
      </c>
      <c r="F479" s="2">
        <v>43194.366412037038</v>
      </c>
      <c r="H479" s="1" t="s">
        <v>59</v>
      </c>
      <c r="I479" s="1" t="s">
        <v>35</v>
      </c>
      <c r="J479" s="1" t="s">
        <v>25</v>
      </c>
      <c r="K479" s="1" t="s">
        <v>1256</v>
      </c>
      <c r="L479" s="1" t="s">
        <v>1257</v>
      </c>
      <c r="M479" s="1" t="s">
        <v>28</v>
      </c>
      <c r="N479" s="1" t="s">
        <v>82</v>
      </c>
      <c r="O479" s="1" t="s">
        <v>252</v>
      </c>
      <c r="P479" s="1">
        <v>0</v>
      </c>
    </row>
    <row r="480" spans="1:16" s="1" customFormat="1" x14ac:dyDescent="0.15">
      <c r="A480" s="1">
        <v>1</v>
      </c>
      <c r="B480" s="1" t="s">
        <v>1352</v>
      </c>
      <c r="C480" s="1" t="s">
        <v>22</v>
      </c>
      <c r="D480" s="1" t="s">
        <v>15</v>
      </c>
      <c r="E480" s="1" t="s">
        <v>533</v>
      </c>
      <c r="F480" s="2">
        <v>43190.495439814818</v>
      </c>
      <c r="H480" s="1" t="s">
        <v>34</v>
      </c>
      <c r="I480" s="1" t="s">
        <v>35</v>
      </c>
      <c r="J480" s="1" t="s">
        <v>74</v>
      </c>
      <c r="K480" s="1" t="s">
        <v>1353</v>
      </c>
      <c r="L480" s="1" t="s">
        <v>1354</v>
      </c>
      <c r="M480" s="1" t="s">
        <v>38</v>
      </c>
      <c r="N480" s="1" t="s">
        <v>29</v>
      </c>
      <c r="O480" s="1" t="s">
        <v>186</v>
      </c>
      <c r="P480" s="1">
        <v>0</v>
      </c>
    </row>
    <row r="481" spans="1:16" s="1" customFormat="1" x14ac:dyDescent="0.15">
      <c r="A481" s="1">
        <v>1</v>
      </c>
      <c r="B481" s="1" t="s">
        <v>1355</v>
      </c>
      <c r="C481" s="1" t="s">
        <v>22</v>
      </c>
      <c r="D481" s="1" t="s">
        <v>15</v>
      </c>
      <c r="E481" s="1" t="s">
        <v>16</v>
      </c>
      <c r="F481" s="2">
        <v>43193.447951388887</v>
      </c>
      <c r="H481" s="1" t="s">
        <v>59</v>
      </c>
      <c r="I481" s="1" t="s">
        <v>18</v>
      </c>
      <c r="J481" s="1" t="s">
        <v>25</v>
      </c>
      <c r="K481" s="1" t="s">
        <v>1356</v>
      </c>
      <c r="L481" s="1" t="s">
        <v>1357</v>
      </c>
      <c r="M481" s="1" t="s">
        <v>38</v>
      </c>
      <c r="N481" s="1" t="s">
        <v>29</v>
      </c>
      <c r="O481" s="1" t="s">
        <v>568</v>
      </c>
      <c r="P481" s="1">
        <v>0</v>
      </c>
    </row>
    <row r="482" spans="1:16" s="1" customFormat="1" x14ac:dyDescent="0.15">
      <c r="A482" s="1">
        <v>1</v>
      </c>
      <c r="B482" s="1" t="s">
        <v>1358</v>
      </c>
      <c r="C482" s="1" t="s">
        <v>109</v>
      </c>
      <c r="D482" s="1" t="s">
        <v>15</v>
      </c>
      <c r="E482" s="1" t="s">
        <v>131</v>
      </c>
      <c r="F482" s="2">
        <v>43198.374166666668</v>
      </c>
      <c r="H482" s="1" t="s">
        <v>17</v>
      </c>
      <c r="I482" s="1" t="s">
        <v>17</v>
      </c>
      <c r="J482" s="1" t="s">
        <v>25</v>
      </c>
      <c r="K482" s="1" t="s">
        <v>1359</v>
      </c>
      <c r="L482" s="1" t="s">
        <v>1360</v>
      </c>
      <c r="M482" s="1" t="s">
        <v>96</v>
      </c>
      <c r="N482" s="1" t="s">
        <v>29</v>
      </c>
      <c r="O482" s="1" t="s">
        <v>97</v>
      </c>
      <c r="P482" s="1">
        <v>0</v>
      </c>
    </row>
    <row r="483" spans="1:16" s="1" customFormat="1" x14ac:dyDescent="0.15">
      <c r="A483" s="1">
        <v>1</v>
      </c>
      <c r="B483" s="1" t="s">
        <v>1361</v>
      </c>
      <c r="C483" s="1" t="s">
        <v>754</v>
      </c>
      <c r="D483" s="1" t="s">
        <v>15</v>
      </c>
      <c r="E483" s="1" t="s">
        <v>33</v>
      </c>
      <c r="F483" s="2">
        <v>43198.375740740739</v>
      </c>
      <c r="H483" s="1" t="s">
        <v>17</v>
      </c>
      <c r="I483" s="1" t="s">
        <v>35</v>
      </c>
      <c r="J483" s="1" t="s">
        <v>25</v>
      </c>
      <c r="K483" s="1" t="s">
        <v>1362</v>
      </c>
      <c r="L483" s="1" t="s">
        <v>1363</v>
      </c>
      <c r="M483" s="1" t="s">
        <v>28</v>
      </c>
      <c r="N483" s="1" t="s">
        <v>29</v>
      </c>
      <c r="O483" s="1" t="s">
        <v>233</v>
      </c>
      <c r="P483" s="1">
        <v>0</v>
      </c>
    </row>
    <row r="484" spans="1:16" s="1" customFormat="1" x14ac:dyDescent="0.15">
      <c r="A484" s="1">
        <v>1</v>
      </c>
      <c r="B484" s="1" t="s">
        <v>1364</v>
      </c>
      <c r="C484" s="1" t="s">
        <v>22</v>
      </c>
      <c r="D484" s="1" t="s">
        <v>15</v>
      </c>
      <c r="E484" s="1" t="s">
        <v>168</v>
      </c>
      <c r="F484" s="2">
        <v>43198.39135416667</v>
      </c>
      <c r="H484" s="1" t="s">
        <v>17</v>
      </c>
      <c r="I484" s="1" t="s">
        <v>35</v>
      </c>
      <c r="J484" s="1" t="s">
        <v>42</v>
      </c>
      <c r="K484" s="1" t="s">
        <v>1365</v>
      </c>
      <c r="L484" s="1" t="s">
        <v>1366</v>
      </c>
      <c r="M484" s="1" t="s">
        <v>96</v>
      </c>
      <c r="N484" s="1" t="s">
        <v>29</v>
      </c>
      <c r="O484" s="1" t="s">
        <v>335</v>
      </c>
      <c r="P484" s="1">
        <v>0</v>
      </c>
    </row>
    <row r="485" spans="1:16" s="1" customFormat="1" x14ac:dyDescent="0.15">
      <c r="A485" s="1">
        <v>1</v>
      </c>
      <c r="B485" s="1" t="s">
        <v>1367</v>
      </c>
      <c r="C485" s="1" t="s">
        <v>14</v>
      </c>
      <c r="D485" s="1" t="s">
        <v>15</v>
      </c>
      <c r="E485" s="1" t="s">
        <v>168</v>
      </c>
      <c r="F485" s="2">
        <v>43197.361909722225</v>
      </c>
      <c r="H485" s="1" t="s">
        <v>17</v>
      </c>
      <c r="I485" s="1" t="s">
        <v>17</v>
      </c>
      <c r="J485" s="1" t="s">
        <v>25</v>
      </c>
      <c r="K485" s="1" t="s">
        <v>1368</v>
      </c>
      <c r="L485" s="1" t="s">
        <v>1369</v>
      </c>
      <c r="M485" s="1" t="s">
        <v>393</v>
      </c>
      <c r="N485" s="1" t="s">
        <v>29</v>
      </c>
      <c r="O485" s="1" t="s">
        <v>583</v>
      </c>
      <c r="P485" s="1">
        <v>0</v>
      </c>
    </row>
    <row r="486" spans="1:16" s="1" customFormat="1" x14ac:dyDescent="0.15">
      <c r="A486" s="1">
        <v>1</v>
      </c>
      <c r="B486" s="1" t="s">
        <v>1370</v>
      </c>
      <c r="C486" s="1" t="s">
        <v>1371</v>
      </c>
      <c r="D486" s="1" t="s">
        <v>15</v>
      </c>
      <c r="E486" s="1" t="s">
        <v>448</v>
      </c>
      <c r="F486" s="2">
        <v>43194.393310185187</v>
      </c>
      <c r="H486" s="1" t="s">
        <v>124</v>
      </c>
      <c r="I486" s="1" t="s">
        <v>35</v>
      </c>
      <c r="J486" s="1" t="s">
        <v>60</v>
      </c>
      <c r="K486" s="1" t="s">
        <v>1372</v>
      </c>
      <c r="L486" s="1" t="s">
        <v>1373</v>
      </c>
      <c r="M486" s="1" t="s">
        <v>38</v>
      </c>
      <c r="N486" s="1" t="s">
        <v>283</v>
      </c>
      <c r="O486" s="1" t="s">
        <v>252</v>
      </c>
      <c r="P486" s="1">
        <v>0</v>
      </c>
    </row>
    <row r="487" spans="1:16" s="1" customFormat="1" x14ac:dyDescent="0.15">
      <c r="A487" s="1">
        <v>1</v>
      </c>
      <c r="B487" s="1" t="s">
        <v>1198</v>
      </c>
      <c r="C487" s="1" t="s">
        <v>22</v>
      </c>
      <c r="D487" s="1" t="s">
        <v>15</v>
      </c>
      <c r="E487" s="1" t="s">
        <v>131</v>
      </c>
      <c r="F487" s="2">
        <v>43195.340914351851</v>
      </c>
      <c r="H487" s="1" t="s">
        <v>17</v>
      </c>
      <c r="I487" s="1" t="s">
        <v>35</v>
      </c>
      <c r="J487" s="1" t="s">
        <v>25</v>
      </c>
      <c r="K487" s="1" t="s">
        <v>1374</v>
      </c>
      <c r="L487" s="1" t="s">
        <v>1375</v>
      </c>
      <c r="M487" s="1" t="s">
        <v>28</v>
      </c>
      <c r="N487" s="1" t="s">
        <v>29</v>
      </c>
      <c r="O487" s="1" t="s">
        <v>30</v>
      </c>
      <c r="P487" s="1">
        <v>0</v>
      </c>
    </row>
    <row r="488" spans="1:16" s="1" customFormat="1" x14ac:dyDescent="0.15">
      <c r="A488" s="1">
        <v>1</v>
      </c>
      <c r="B488" s="1" t="s">
        <v>1376</v>
      </c>
      <c r="C488" s="1" t="s">
        <v>22</v>
      </c>
      <c r="D488" s="1" t="s">
        <v>15</v>
      </c>
      <c r="E488" s="1" t="s">
        <v>516</v>
      </c>
      <c r="F488" s="2">
        <v>43198.378495370373</v>
      </c>
      <c r="H488" s="1" t="s">
        <v>34</v>
      </c>
      <c r="I488" s="1" t="s">
        <v>35</v>
      </c>
      <c r="J488" s="1" t="s">
        <v>60</v>
      </c>
      <c r="K488" s="1" t="s">
        <v>1377</v>
      </c>
      <c r="L488" s="1" t="s">
        <v>647</v>
      </c>
      <c r="M488" s="1" t="s">
        <v>96</v>
      </c>
      <c r="N488" s="1" t="s">
        <v>29</v>
      </c>
      <c r="O488" s="1" t="s">
        <v>252</v>
      </c>
      <c r="P488" s="1">
        <v>0</v>
      </c>
    </row>
    <row r="489" spans="1:16" s="1" customFormat="1" x14ac:dyDescent="0.15">
      <c r="A489" s="1">
        <v>1</v>
      </c>
      <c r="B489" s="1" t="s">
        <v>1378</v>
      </c>
      <c r="C489" s="1" t="s">
        <v>14</v>
      </c>
      <c r="D489" s="1" t="s">
        <v>15</v>
      </c>
      <c r="E489" s="1" t="s">
        <v>131</v>
      </c>
      <c r="F489" s="2">
        <v>43196.340995370374</v>
      </c>
      <c r="H489" s="1" t="s">
        <v>17</v>
      </c>
      <c r="I489" s="1" t="s">
        <v>35</v>
      </c>
      <c r="J489" s="1" t="s">
        <v>25</v>
      </c>
      <c r="K489" s="1" t="s">
        <v>1379</v>
      </c>
      <c r="L489" s="1" t="s">
        <v>1351</v>
      </c>
      <c r="M489" s="1" t="s">
        <v>38</v>
      </c>
      <c r="N489" s="1" t="s">
        <v>29</v>
      </c>
      <c r="O489" s="1" t="s">
        <v>30</v>
      </c>
      <c r="P489" s="1">
        <v>0</v>
      </c>
    </row>
    <row r="490" spans="1:16" s="1" customFormat="1" x14ac:dyDescent="0.15">
      <c r="A490" s="1">
        <v>1</v>
      </c>
      <c r="B490" s="1" t="s">
        <v>1380</v>
      </c>
      <c r="C490" s="1" t="s">
        <v>22</v>
      </c>
      <c r="D490" s="1" t="s">
        <v>15</v>
      </c>
      <c r="E490" s="1" t="s">
        <v>263</v>
      </c>
      <c r="F490" s="2">
        <v>43198.40797453704</v>
      </c>
      <c r="H490" s="1" t="s">
        <v>59</v>
      </c>
      <c r="I490" s="1" t="s">
        <v>35</v>
      </c>
      <c r="J490" s="1" t="s">
        <v>25</v>
      </c>
      <c r="K490" s="1" t="s">
        <v>1381</v>
      </c>
      <c r="L490" s="1" t="s">
        <v>1255</v>
      </c>
      <c r="M490" s="1" t="s">
        <v>28</v>
      </c>
      <c r="N490" s="1" t="s">
        <v>29</v>
      </c>
      <c r="O490" s="1" t="s">
        <v>583</v>
      </c>
      <c r="P490" s="1">
        <v>0</v>
      </c>
    </row>
    <row r="491" spans="1:16" s="1" customFormat="1" x14ac:dyDescent="0.15">
      <c r="A491" s="1">
        <v>1</v>
      </c>
      <c r="B491" s="1" t="s">
        <v>1382</v>
      </c>
      <c r="C491" s="1" t="s">
        <v>109</v>
      </c>
      <c r="D491" s="1" t="s">
        <v>15</v>
      </c>
      <c r="E491" s="1" t="s">
        <v>16</v>
      </c>
      <c r="F491" s="2">
        <v>43198.416956018518</v>
      </c>
      <c r="H491" s="1" t="s">
        <v>59</v>
      </c>
      <c r="I491" s="1" t="s">
        <v>18</v>
      </c>
      <c r="J491" s="1" t="s">
        <v>25</v>
      </c>
      <c r="K491" s="1" t="s">
        <v>1383</v>
      </c>
      <c r="L491" s="1" t="s">
        <v>486</v>
      </c>
      <c r="M491" s="1" t="s">
        <v>63</v>
      </c>
      <c r="N491" s="1" t="s">
        <v>29</v>
      </c>
      <c r="O491" s="1" t="s">
        <v>30</v>
      </c>
      <c r="P491" s="1">
        <v>0</v>
      </c>
    </row>
    <row r="492" spans="1:16" s="1" customFormat="1" x14ac:dyDescent="0.15">
      <c r="A492" s="1">
        <v>1</v>
      </c>
      <c r="B492" s="1" t="s">
        <v>1384</v>
      </c>
      <c r="C492" s="1" t="s">
        <v>22</v>
      </c>
      <c r="D492" s="1" t="s">
        <v>15</v>
      </c>
      <c r="E492" s="1" t="s">
        <v>67</v>
      </c>
      <c r="F492" s="2">
        <v>43198.416956018518</v>
      </c>
      <c r="H492" s="1" t="s">
        <v>34</v>
      </c>
      <c r="I492" s="1" t="s">
        <v>18</v>
      </c>
      <c r="J492" s="1" t="s">
        <v>25</v>
      </c>
      <c r="K492" s="1" t="s">
        <v>257</v>
      </c>
      <c r="L492" s="1" t="s">
        <v>1385</v>
      </c>
      <c r="M492" s="1" t="s">
        <v>63</v>
      </c>
      <c r="N492" s="1" t="s">
        <v>29</v>
      </c>
      <c r="O492" s="1" t="s">
        <v>30</v>
      </c>
      <c r="P492" s="1">
        <v>0</v>
      </c>
    </row>
    <row r="493" spans="1:16" s="1" customFormat="1" x14ac:dyDescent="0.15">
      <c r="A493" s="1">
        <v>1</v>
      </c>
      <c r="B493" s="1" t="s">
        <v>1319</v>
      </c>
      <c r="C493" s="1" t="s">
        <v>22</v>
      </c>
      <c r="D493" s="1" t="s">
        <v>15</v>
      </c>
      <c r="E493" s="1" t="s">
        <v>128</v>
      </c>
      <c r="F493" s="1" t="s">
        <v>411</v>
      </c>
      <c r="H493" s="1" t="s">
        <v>17</v>
      </c>
      <c r="I493" s="1" t="s">
        <v>18</v>
      </c>
      <c r="J493" s="1" t="s">
        <v>42</v>
      </c>
      <c r="K493" s="1" t="s">
        <v>1386</v>
      </c>
      <c r="L493" s="1" t="s">
        <v>1387</v>
      </c>
      <c r="M493" s="1" t="s">
        <v>38</v>
      </c>
      <c r="N493" s="1" t="s">
        <v>29</v>
      </c>
      <c r="O493" s="1" t="s">
        <v>305</v>
      </c>
      <c r="P493" s="1">
        <v>0</v>
      </c>
    </row>
    <row r="494" spans="1:16" s="1" customFormat="1" x14ac:dyDescent="0.15">
      <c r="A494" s="1">
        <v>1</v>
      </c>
      <c r="B494" s="1" t="s">
        <v>1388</v>
      </c>
      <c r="C494" s="1" t="s">
        <v>718</v>
      </c>
      <c r="D494" s="1" t="s">
        <v>15</v>
      </c>
      <c r="E494" s="1" t="s">
        <v>58</v>
      </c>
      <c r="F494" s="2">
        <v>43198.413460648146</v>
      </c>
      <c r="H494" s="1" t="s">
        <v>59</v>
      </c>
      <c r="I494" s="1" t="s">
        <v>18</v>
      </c>
      <c r="J494" s="1" t="s">
        <v>60</v>
      </c>
      <c r="K494" s="1" t="s">
        <v>1389</v>
      </c>
      <c r="L494" s="1" t="s">
        <v>62</v>
      </c>
      <c r="M494" s="1" t="s">
        <v>63</v>
      </c>
      <c r="N494" s="1" t="s">
        <v>64</v>
      </c>
      <c r="O494" s="1" t="s">
        <v>39</v>
      </c>
      <c r="P494" s="1">
        <v>0</v>
      </c>
    </row>
    <row r="495" spans="1:16" s="1" customFormat="1" x14ac:dyDescent="0.15">
      <c r="A495" s="1">
        <v>1</v>
      </c>
      <c r="B495" s="1" t="s">
        <v>1390</v>
      </c>
      <c r="C495" s="1" t="s">
        <v>22</v>
      </c>
      <c r="D495" s="1" t="s">
        <v>15</v>
      </c>
      <c r="E495" s="1" t="s">
        <v>168</v>
      </c>
      <c r="F495" s="2">
        <v>43198.375694444447</v>
      </c>
      <c r="H495" s="1" t="s">
        <v>17</v>
      </c>
      <c r="I495" s="1" t="s">
        <v>18</v>
      </c>
      <c r="J495" s="1" t="s">
        <v>25</v>
      </c>
      <c r="K495" s="1" t="s">
        <v>1391</v>
      </c>
      <c r="L495" s="1" t="s">
        <v>1392</v>
      </c>
      <c r="M495" s="1" t="s">
        <v>28</v>
      </c>
      <c r="N495" s="1" t="s">
        <v>29</v>
      </c>
      <c r="O495" s="1" t="s">
        <v>39</v>
      </c>
      <c r="P495" s="1">
        <v>0</v>
      </c>
    </row>
    <row r="496" spans="1:16" s="1" customFormat="1" x14ac:dyDescent="0.15">
      <c r="A496" s="1">
        <v>1</v>
      </c>
      <c r="B496" s="1" t="s">
        <v>1393</v>
      </c>
      <c r="C496" s="1" t="s">
        <v>14</v>
      </c>
      <c r="D496" s="1" t="s">
        <v>15</v>
      </c>
      <c r="E496" s="1" t="s">
        <v>131</v>
      </c>
      <c r="F496" s="2">
        <v>43197.660983796297</v>
      </c>
      <c r="H496" s="1" t="s">
        <v>34</v>
      </c>
      <c r="I496" s="1" t="s">
        <v>18</v>
      </c>
      <c r="J496" s="1" t="s">
        <v>25</v>
      </c>
      <c r="K496" s="1" t="s">
        <v>1394</v>
      </c>
      <c r="L496" s="1" t="s">
        <v>1395</v>
      </c>
      <c r="M496" s="1" t="s">
        <v>63</v>
      </c>
      <c r="N496" s="1" t="s">
        <v>29</v>
      </c>
      <c r="O496" s="1" t="s">
        <v>30</v>
      </c>
      <c r="P496" s="1">
        <v>0</v>
      </c>
    </row>
    <row r="497" spans="1:16" s="1" customFormat="1" x14ac:dyDescent="0.15">
      <c r="A497" s="1">
        <v>1</v>
      </c>
      <c r="B497" s="1" t="s">
        <v>1396</v>
      </c>
      <c r="C497" s="1" t="s">
        <v>22</v>
      </c>
      <c r="D497" s="1" t="s">
        <v>15</v>
      </c>
      <c r="E497" s="1" t="s">
        <v>1397</v>
      </c>
      <c r="F497" s="2">
        <v>43198.360474537039</v>
      </c>
      <c r="H497" s="1" t="s">
        <v>17</v>
      </c>
      <c r="I497" s="1" t="s">
        <v>17</v>
      </c>
      <c r="J497" s="1" t="s">
        <v>74</v>
      </c>
      <c r="K497" s="1" t="s">
        <v>1398</v>
      </c>
      <c r="L497" s="1" t="s">
        <v>1399</v>
      </c>
      <c r="M497" s="1" t="s">
        <v>38</v>
      </c>
      <c r="N497" s="1" t="s">
        <v>316</v>
      </c>
      <c r="O497" s="1" t="s">
        <v>619</v>
      </c>
      <c r="P497" s="1">
        <v>0</v>
      </c>
    </row>
    <row r="498" spans="1:16" s="1" customFormat="1" x14ac:dyDescent="0.15">
      <c r="A498" s="1">
        <v>1</v>
      </c>
      <c r="B498" s="1" t="s">
        <v>1400</v>
      </c>
      <c r="C498" s="1" t="s">
        <v>14</v>
      </c>
      <c r="D498" s="1" t="s">
        <v>15</v>
      </c>
      <c r="E498" s="1" t="s">
        <v>33</v>
      </c>
      <c r="F498" s="2">
        <v>43193.360312500001</v>
      </c>
      <c r="H498" s="1" t="s">
        <v>17</v>
      </c>
      <c r="I498" s="1" t="s">
        <v>35</v>
      </c>
      <c r="J498" s="1" t="s">
        <v>25</v>
      </c>
      <c r="K498" s="1" t="s">
        <v>1401</v>
      </c>
      <c r="L498" s="1" t="s">
        <v>1402</v>
      </c>
      <c r="M498" s="1" t="s">
        <v>28</v>
      </c>
      <c r="N498" s="1" t="s">
        <v>283</v>
      </c>
      <c r="O498" s="1" t="s">
        <v>186</v>
      </c>
      <c r="P498" s="1">
        <v>0</v>
      </c>
    </row>
    <row r="499" spans="1:16" s="1" customFormat="1" x14ac:dyDescent="0.15">
      <c r="A499" s="1">
        <v>1</v>
      </c>
      <c r="B499" s="1" t="s">
        <v>1403</v>
      </c>
      <c r="C499" s="1" t="s">
        <v>154</v>
      </c>
      <c r="D499" s="1" t="s">
        <v>15</v>
      </c>
      <c r="E499" s="1" t="s">
        <v>168</v>
      </c>
      <c r="F499" s="2">
        <v>43198.405312499999</v>
      </c>
      <c r="H499" s="1" t="s">
        <v>17</v>
      </c>
      <c r="I499" s="1" t="s">
        <v>18</v>
      </c>
      <c r="J499" s="1" t="s">
        <v>25</v>
      </c>
      <c r="K499" s="1" t="s">
        <v>1404</v>
      </c>
      <c r="L499" s="1" t="s">
        <v>1405</v>
      </c>
      <c r="M499" s="1" t="s">
        <v>96</v>
      </c>
      <c r="N499" s="1" t="s">
        <v>29</v>
      </c>
      <c r="O499" s="1" t="s">
        <v>45</v>
      </c>
      <c r="P499" s="1">
        <v>0</v>
      </c>
    </row>
    <row r="500" spans="1:16" s="1" customFormat="1" x14ac:dyDescent="0.15">
      <c r="A500" s="1">
        <v>1</v>
      </c>
      <c r="B500" s="1" t="s">
        <v>1406</v>
      </c>
      <c r="C500" s="1" t="s">
        <v>109</v>
      </c>
      <c r="D500" s="1" t="s">
        <v>15</v>
      </c>
      <c r="E500" s="1" t="s">
        <v>131</v>
      </c>
      <c r="F500" s="2">
        <v>43198.403425925928</v>
      </c>
      <c r="H500" s="1" t="s">
        <v>59</v>
      </c>
      <c r="I500" s="1" t="s">
        <v>35</v>
      </c>
      <c r="J500" s="1" t="s">
        <v>25</v>
      </c>
      <c r="K500" s="1" t="s">
        <v>1407</v>
      </c>
      <c r="L500" s="1" t="s">
        <v>1408</v>
      </c>
      <c r="M500" s="1" t="s">
        <v>96</v>
      </c>
      <c r="N500" s="1" t="s">
        <v>29</v>
      </c>
      <c r="O500" s="1" t="s">
        <v>39</v>
      </c>
      <c r="P500" s="1">
        <v>0</v>
      </c>
    </row>
    <row r="501" spans="1:16" s="1" customFormat="1" x14ac:dyDescent="0.15">
      <c r="A501" s="1">
        <v>1</v>
      </c>
      <c r="B501" s="1" t="s">
        <v>1409</v>
      </c>
      <c r="C501" s="1" t="s">
        <v>22</v>
      </c>
      <c r="D501" s="1" t="s">
        <v>15</v>
      </c>
      <c r="E501" s="1" t="s">
        <v>33</v>
      </c>
      <c r="F501" s="2">
        <v>43194.397893518515</v>
      </c>
      <c r="H501" s="1" t="s">
        <v>59</v>
      </c>
      <c r="I501" s="1" t="s">
        <v>17</v>
      </c>
      <c r="J501" s="1" t="s">
        <v>25</v>
      </c>
      <c r="K501" s="1" t="s">
        <v>1410</v>
      </c>
      <c r="L501" s="1" t="s">
        <v>1411</v>
      </c>
      <c r="M501" s="1" t="s">
        <v>28</v>
      </c>
      <c r="N501" s="1" t="s">
        <v>82</v>
      </c>
      <c r="O501" s="1" t="s">
        <v>252</v>
      </c>
      <c r="P501" s="1">
        <v>0</v>
      </c>
    </row>
    <row r="502" spans="1:16" s="1" customFormat="1" x14ac:dyDescent="0.15">
      <c r="A502" s="1">
        <v>1</v>
      </c>
      <c r="B502" s="1" t="s">
        <v>1412</v>
      </c>
      <c r="C502" s="1" t="s">
        <v>22</v>
      </c>
      <c r="D502" s="1" t="s">
        <v>15</v>
      </c>
      <c r="E502" s="1" t="s">
        <v>1309</v>
      </c>
      <c r="F502" s="2">
        <v>43198.411863425928</v>
      </c>
      <c r="H502" s="1" t="s">
        <v>243</v>
      </c>
      <c r="I502" s="1" t="s">
        <v>35</v>
      </c>
      <c r="J502" s="1" t="s">
        <v>42</v>
      </c>
      <c r="K502" s="1" t="s">
        <v>1413</v>
      </c>
      <c r="L502" s="1" t="s">
        <v>1414</v>
      </c>
      <c r="M502" s="1" t="s">
        <v>63</v>
      </c>
      <c r="N502" s="1" t="s">
        <v>64</v>
      </c>
      <c r="O502" s="1" t="s">
        <v>546</v>
      </c>
      <c r="P502" s="1">
        <v>0</v>
      </c>
    </row>
    <row r="503" spans="1:16" s="1" customFormat="1" x14ac:dyDescent="0.15">
      <c r="A503" s="1">
        <v>1</v>
      </c>
      <c r="B503" s="1" t="s">
        <v>1412</v>
      </c>
      <c r="C503" s="1" t="s">
        <v>22</v>
      </c>
      <c r="D503" s="1" t="s">
        <v>15</v>
      </c>
      <c r="E503" s="1" t="s">
        <v>67</v>
      </c>
      <c r="F503" s="2">
        <v>43194.382291666669</v>
      </c>
      <c r="H503" s="1" t="s">
        <v>17</v>
      </c>
      <c r="I503" s="1" t="s">
        <v>17</v>
      </c>
      <c r="J503" s="1" t="s">
        <v>74</v>
      </c>
      <c r="K503" s="1" t="s">
        <v>1415</v>
      </c>
      <c r="L503" s="1" t="s">
        <v>1416</v>
      </c>
      <c r="M503" s="1" t="s">
        <v>63</v>
      </c>
      <c r="N503" s="1" t="s">
        <v>64</v>
      </c>
      <c r="O503" s="1" t="s">
        <v>252</v>
      </c>
      <c r="P503" s="1">
        <v>0</v>
      </c>
    </row>
    <row r="504" spans="1:16" s="1" customFormat="1" x14ac:dyDescent="0.15">
      <c r="A504" s="1">
        <v>1</v>
      </c>
      <c r="B504" s="1" t="s">
        <v>1409</v>
      </c>
      <c r="C504" s="1" t="s">
        <v>22</v>
      </c>
      <c r="D504" s="1" t="s">
        <v>15</v>
      </c>
      <c r="E504" s="1" t="s">
        <v>112</v>
      </c>
      <c r="F504" s="2">
        <v>43198.428425925929</v>
      </c>
      <c r="H504" s="1" t="s">
        <v>59</v>
      </c>
      <c r="I504" s="1" t="s">
        <v>35</v>
      </c>
      <c r="J504" s="1" t="s">
        <v>25</v>
      </c>
      <c r="K504" s="1" t="s">
        <v>1417</v>
      </c>
      <c r="L504" s="1" t="s">
        <v>1418</v>
      </c>
      <c r="M504" s="1" t="s">
        <v>28</v>
      </c>
      <c r="N504" s="1" t="s">
        <v>64</v>
      </c>
      <c r="O504" s="1" t="s">
        <v>39</v>
      </c>
      <c r="P504" s="1">
        <v>0</v>
      </c>
    </row>
    <row r="505" spans="1:16" s="1" customFormat="1" x14ac:dyDescent="0.15">
      <c r="A505" s="1">
        <v>1</v>
      </c>
      <c r="B505" s="1" t="s">
        <v>1419</v>
      </c>
      <c r="C505" s="1" t="s">
        <v>154</v>
      </c>
      <c r="D505" s="1" t="s">
        <v>15</v>
      </c>
      <c r="E505" s="1" t="s">
        <v>161</v>
      </c>
      <c r="F505" s="2">
        <v>43198.421875</v>
      </c>
      <c r="H505" s="1" t="s">
        <v>59</v>
      </c>
      <c r="I505" s="1" t="s">
        <v>35</v>
      </c>
      <c r="J505" s="1" t="s">
        <v>25</v>
      </c>
      <c r="K505" s="1" t="s">
        <v>1420</v>
      </c>
      <c r="L505" s="1" t="s">
        <v>1421</v>
      </c>
      <c r="M505" s="1" t="s">
        <v>96</v>
      </c>
      <c r="N505" s="1" t="s">
        <v>56</v>
      </c>
      <c r="O505" s="1" t="s">
        <v>252</v>
      </c>
      <c r="P505" s="1">
        <v>0</v>
      </c>
    </row>
    <row r="506" spans="1:16" s="1" customFormat="1" x14ac:dyDescent="0.15">
      <c r="A506" s="1">
        <v>2</v>
      </c>
      <c r="B506" s="1" t="s">
        <v>1423</v>
      </c>
      <c r="C506" s="1" t="s">
        <v>32</v>
      </c>
      <c r="D506" s="1" t="s">
        <v>15</v>
      </c>
      <c r="E506" s="1" t="s">
        <v>168</v>
      </c>
      <c r="F506" s="2">
        <v>43189.635972222219</v>
      </c>
      <c r="H506" s="1" t="s">
        <v>17</v>
      </c>
      <c r="I506" s="1" t="s">
        <v>18</v>
      </c>
      <c r="J506" s="1" t="s">
        <v>42</v>
      </c>
      <c r="K506" s="1" t="s">
        <v>1424</v>
      </c>
      <c r="L506" s="1" t="s">
        <v>1425</v>
      </c>
      <c r="M506" s="1" t="s">
        <v>38</v>
      </c>
      <c r="N506" s="1" t="s">
        <v>316</v>
      </c>
      <c r="O506" s="1" t="s">
        <v>30</v>
      </c>
      <c r="P506" s="1">
        <v>3</v>
      </c>
    </row>
    <row r="507" spans="1:16" s="1" customFormat="1" x14ac:dyDescent="0.15">
      <c r="A507" s="1">
        <v>2</v>
      </c>
      <c r="B507" s="1" t="s">
        <v>1426</v>
      </c>
      <c r="C507" s="1" t="s">
        <v>22</v>
      </c>
      <c r="D507" s="1" t="s">
        <v>15</v>
      </c>
      <c r="E507" s="1" t="s">
        <v>556</v>
      </c>
      <c r="F507" s="2">
        <v>43193.440601851849</v>
      </c>
      <c r="H507" s="1" t="s">
        <v>34</v>
      </c>
      <c r="I507" s="1" t="s">
        <v>18</v>
      </c>
      <c r="J507" s="1" t="s">
        <v>25</v>
      </c>
      <c r="K507" s="1" t="s">
        <v>1427</v>
      </c>
      <c r="L507" s="1" t="s">
        <v>62</v>
      </c>
      <c r="M507" s="1" t="s">
        <v>63</v>
      </c>
      <c r="N507" s="1" t="s">
        <v>64</v>
      </c>
      <c r="O507" s="1" t="s">
        <v>39</v>
      </c>
      <c r="P507" s="1">
        <v>3</v>
      </c>
    </row>
    <row r="508" spans="1:16" s="1" customFormat="1" x14ac:dyDescent="0.15">
      <c r="A508" s="1">
        <v>2</v>
      </c>
      <c r="B508" s="1" t="s">
        <v>1428</v>
      </c>
      <c r="C508" s="1" t="s">
        <v>22</v>
      </c>
      <c r="D508" s="1" t="s">
        <v>15</v>
      </c>
      <c r="E508" s="1" t="s">
        <v>212</v>
      </c>
      <c r="F508" s="2">
        <v>43198.426782407405</v>
      </c>
      <c r="H508" s="1" t="s">
        <v>59</v>
      </c>
      <c r="I508" s="1" t="s">
        <v>35</v>
      </c>
      <c r="J508" s="1" t="s">
        <v>25</v>
      </c>
      <c r="K508" s="1" t="s">
        <v>1429</v>
      </c>
      <c r="L508" s="1" t="s">
        <v>1430</v>
      </c>
      <c r="M508" s="1" t="s">
        <v>28</v>
      </c>
      <c r="N508" s="1" t="s">
        <v>82</v>
      </c>
      <c r="O508" s="1" t="s">
        <v>394</v>
      </c>
      <c r="P508" s="1">
        <v>3</v>
      </c>
    </row>
    <row r="509" spans="1:16" s="1" customFormat="1" x14ac:dyDescent="0.15">
      <c r="A509" s="1">
        <v>2</v>
      </c>
      <c r="B509" s="1" t="s">
        <v>1431</v>
      </c>
      <c r="C509" s="1" t="s">
        <v>22</v>
      </c>
      <c r="D509" s="1" t="s">
        <v>15</v>
      </c>
      <c r="E509" s="1" t="s">
        <v>67</v>
      </c>
      <c r="F509" s="2">
        <v>43193.439988425926</v>
      </c>
      <c r="H509" s="1" t="s">
        <v>59</v>
      </c>
      <c r="I509" s="1" t="s">
        <v>18</v>
      </c>
      <c r="J509" s="1" t="s">
        <v>25</v>
      </c>
      <c r="K509" s="1" t="s">
        <v>1432</v>
      </c>
      <c r="L509" s="1" t="s">
        <v>62</v>
      </c>
      <c r="M509" s="1" t="s">
        <v>63</v>
      </c>
      <c r="N509" s="1" t="s">
        <v>64</v>
      </c>
      <c r="O509" s="1" t="s">
        <v>39</v>
      </c>
      <c r="P509" s="1">
        <v>3</v>
      </c>
    </row>
    <row r="510" spans="1:16" s="1" customFormat="1" x14ac:dyDescent="0.15">
      <c r="A510" s="1">
        <v>2</v>
      </c>
      <c r="B510" s="1" t="s">
        <v>1433</v>
      </c>
      <c r="C510" s="1" t="s">
        <v>14</v>
      </c>
      <c r="D510" s="1" t="s">
        <v>15</v>
      </c>
      <c r="E510" s="1" t="s">
        <v>16</v>
      </c>
      <c r="F510" s="2">
        <v>43194.411493055559</v>
      </c>
      <c r="H510" s="1" t="s">
        <v>59</v>
      </c>
      <c r="I510" s="1" t="s">
        <v>35</v>
      </c>
      <c r="J510" s="1" t="s">
        <v>60</v>
      </c>
      <c r="K510" s="1" t="s">
        <v>1434</v>
      </c>
      <c r="L510" s="1" t="s">
        <v>55</v>
      </c>
      <c r="M510" s="1" t="s">
        <v>38</v>
      </c>
      <c r="N510" s="1" t="s">
        <v>56</v>
      </c>
      <c r="O510" s="1" t="s">
        <v>30</v>
      </c>
      <c r="P510" s="1">
        <v>3</v>
      </c>
    </row>
    <row r="511" spans="1:16" s="1" customFormat="1" x14ac:dyDescent="0.15">
      <c r="A511" s="1">
        <v>2</v>
      </c>
      <c r="B511" s="1" t="s">
        <v>1435</v>
      </c>
      <c r="C511" s="1" t="s">
        <v>370</v>
      </c>
      <c r="D511" s="1" t="s">
        <v>15</v>
      </c>
      <c r="E511" s="1" t="s">
        <v>230</v>
      </c>
      <c r="F511" s="2">
        <v>43198.454918981479</v>
      </c>
      <c r="H511" s="1" t="s">
        <v>17</v>
      </c>
      <c r="I511" s="1" t="s">
        <v>35</v>
      </c>
      <c r="J511" s="1" t="s">
        <v>60</v>
      </c>
      <c r="K511" s="1" t="s">
        <v>1436</v>
      </c>
      <c r="L511" s="1" t="s">
        <v>1437</v>
      </c>
      <c r="M511" s="1" t="s">
        <v>96</v>
      </c>
      <c r="N511" s="1" t="s">
        <v>29</v>
      </c>
      <c r="O511" s="1" t="s">
        <v>284</v>
      </c>
      <c r="P511" s="1">
        <v>3</v>
      </c>
    </row>
    <row r="512" spans="1:16" s="1" customFormat="1" x14ac:dyDescent="0.15">
      <c r="A512" s="1">
        <v>2</v>
      </c>
      <c r="B512" s="1" t="s">
        <v>1438</v>
      </c>
      <c r="C512" s="1" t="s">
        <v>22</v>
      </c>
      <c r="D512" s="1" t="s">
        <v>15</v>
      </c>
      <c r="E512" s="1" t="s">
        <v>33</v>
      </c>
      <c r="F512" s="2">
        <v>43197.446921296294</v>
      </c>
      <c r="H512" s="1" t="s">
        <v>59</v>
      </c>
      <c r="I512" s="1" t="s">
        <v>18</v>
      </c>
      <c r="J512" s="1" t="s">
        <v>106</v>
      </c>
      <c r="K512" s="1" t="s">
        <v>1439</v>
      </c>
      <c r="L512" s="1" t="s">
        <v>1440</v>
      </c>
      <c r="M512" s="1" t="s">
        <v>28</v>
      </c>
      <c r="N512" s="1" t="s">
        <v>82</v>
      </c>
      <c r="O512" s="1" t="s">
        <v>39</v>
      </c>
      <c r="P512" s="1">
        <v>3</v>
      </c>
    </row>
    <row r="513" spans="1:16" s="1" customFormat="1" x14ac:dyDescent="0.15">
      <c r="A513" s="1">
        <v>2</v>
      </c>
      <c r="B513" s="1" t="s">
        <v>1423</v>
      </c>
      <c r="C513" s="1" t="s">
        <v>14</v>
      </c>
      <c r="D513" s="1" t="s">
        <v>15</v>
      </c>
      <c r="E513" s="1" t="s">
        <v>16</v>
      </c>
      <c r="F513" s="2">
        <v>43197.907696759263</v>
      </c>
      <c r="H513" s="1" t="s">
        <v>124</v>
      </c>
      <c r="I513" s="1" t="s">
        <v>338</v>
      </c>
      <c r="J513" s="1" t="s">
        <v>60</v>
      </c>
      <c r="K513" s="1" t="s">
        <v>1442</v>
      </c>
      <c r="L513" s="1" t="s">
        <v>78</v>
      </c>
      <c r="M513" s="1" t="s">
        <v>28</v>
      </c>
      <c r="N513" s="1" t="s">
        <v>29</v>
      </c>
      <c r="O513" s="1" t="s">
        <v>39</v>
      </c>
      <c r="P513" s="1">
        <v>3</v>
      </c>
    </row>
    <row r="514" spans="1:16" s="1" customFormat="1" x14ac:dyDescent="0.15">
      <c r="A514" s="1">
        <v>2</v>
      </c>
      <c r="B514" s="1" t="s">
        <v>51</v>
      </c>
      <c r="C514" s="1" t="s">
        <v>52</v>
      </c>
      <c r="D514" s="1" t="s">
        <v>15</v>
      </c>
      <c r="E514" s="1" t="s">
        <v>33</v>
      </c>
      <c r="F514" s="2">
        <v>43194.411493055559</v>
      </c>
      <c r="H514" s="1" t="s">
        <v>17</v>
      </c>
      <c r="I514" s="1" t="s">
        <v>17</v>
      </c>
      <c r="J514" s="1" t="s">
        <v>53</v>
      </c>
      <c r="K514" s="1" t="s">
        <v>54</v>
      </c>
      <c r="L514" s="1" t="s">
        <v>55</v>
      </c>
      <c r="M514" s="1" t="s">
        <v>38</v>
      </c>
      <c r="N514" s="1" t="s">
        <v>56</v>
      </c>
      <c r="O514" s="1" t="s">
        <v>30</v>
      </c>
      <c r="P514" s="1">
        <v>3</v>
      </c>
    </row>
    <row r="515" spans="1:16" s="1" customFormat="1" x14ac:dyDescent="0.15">
      <c r="A515" s="1">
        <v>2</v>
      </c>
      <c r="B515" s="1" t="s">
        <v>1443</v>
      </c>
      <c r="C515" s="1" t="s">
        <v>22</v>
      </c>
      <c r="D515" s="1" t="s">
        <v>15</v>
      </c>
      <c r="E515" s="1" t="s">
        <v>379</v>
      </c>
      <c r="F515" s="2">
        <v>43193.439988425926</v>
      </c>
      <c r="H515" s="1" t="s">
        <v>34</v>
      </c>
      <c r="I515" s="1" t="s">
        <v>18</v>
      </c>
      <c r="J515" s="1" t="s">
        <v>25</v>
      </c>
      <c r="K515" s="1" t="s">
        <v>1444</v>
      </c>
      <c r="L515" s="1" t="s">
        <v>62</v>
      </c>
      <c r="M515" s="1" t="s">
        <v>63</v>
      </c>
      <c r="N515" s="1" t="s">
        <v>64</v>
      </c>
      <c r="O515" s="1" t="s">
        <v>39</v>
      </c>
      <c r="P515" s="1">
        <v>3</v>
      </c>
    </row>
    <row r="516" spans="1:16" s="1" customFormat="1" x14ac:dyDescent="0.15">
      <c r="A516" s="1">
        <v>2</v>
      </c>
      <c r="B516" s="1" t="s">
        <v>1445</v>
      </c>
      <c r="C516" s="1" t="s">
        <v>22</v>
      </c>
      <c r="D516" s="1" t="s">
        <v>15</v>
      </c>
      <c r="E516" s="1" t="s">
        <v>33</v>
      </c>
      <c r="F516" s="2">
        <v>43198.440416666665</v>
      </c>
      <c r="H516" s="1" t="s">
        <v>34</v>
      </c>
      <c r="I516" s="1" t="s">
        <v>35</v>
      </c>
      <c r="J516" s="1" t="s">
        <v>60</v>
      </c>
      <c r="K516" s="1" t="s">
        <v>1446</v>
      </c>
      <c r="L516" s="1" t="s">
        <v>1447</v>
      </c>
      <c r="M516" s="1" t="s">
        <v>38</v>
      </c>
      <c r="N516" s="1" t="s">
        <v>29</v>
      </c>
      <c r="O516" s="1" t="s">
        <v>39</v>
      </c>
      <c r="P516" s="1">
        <v>3</v>
      </c>
    </row>
    <row r="517" spans="1:16" s="1" customFormat="1" x14ac:dyDescent="0.15">
      <c r="A517" s="1">
        <v>2</v>
      </c>
      <c r="B517" s="1" t="s">
        <v>1448</v>
      </c>
      <c r="C517" s="1" t="s">
        <v>32</v>
      </c>
      <c r="D517" s="1" t="s">
        <v>15</v>
      </c>
      <c r="E517" s="1" t="s">
        <v>1449</v>
      </c>
      <c r="F517" s="2">
        <v>43198.456400462965</v>
      </c>
      <c r="H517" s="1" t="s">
        <v>17</v>
      </c>
      <c r="I517" s="1" t="s">
        <v>18</v>
      </c>
      <c r="J517" s="1" t="s">
        <v>60</v>
      </c>
      <c r="K517" s="1" t="s">
        <v>1450</v>
      </c>
      <c r="L517" s="1" t="s">
        <v>1451</v>
      </c>
      <c r="M517" s="1" t="s">
        <v>96</v>
      </c>
      <c r="N517" s="1" t="s">
        <v>56</v>
      </c>
      <c r="O517" s="1" t="s">
        <v>30</v>
      </c>
      <c r="P517" s="1">
        <v>3</v>
      </c>
    </row>
    <row r="518" spans="1:16" s="1" customFormat="1" x14ac:dyDescent="0.15">
      <c r="A518" s="1">
        <v>2</v>
      </c>
      <c r="B518" s="1" t="s">
        <v>1452</v>
      </c>
      <c r="C518" s="1" t="s">
        <v>109</v>
      </c>
      <c r="D518" s="1" t="s">
        <v>15</v>
      </c>
      <c r="E518" s="1" t="s">
        <v>102</v>
      </c>
      <c r="F518" s="2">
        <v>43179.753553240742</v>
      </c>
      <c r="H518" s="1" t="s">
        <v>59</v>
      </c>
      <c r="I518" s="1" t="s">
        <v>35</v>
      </c>
      <c r="J518" s="1" t="s">
        <v>25</v>
      </c>
      <c r="K518" s="1" t="s">
        <v>1453</v>
      </c>
      <c r="L518" s="1" t="s">
        <v>1454</v>
      </c>
      <c r="M518" s="1" t="s">
        <v>96</v>
      </c>
      <c r="N518" s="1" t="s">
        <v>29</v>
      </c>
      <c r="O518" s="1" t="s">
        <v>30</v>
      </c>
      <c r="P518" s="1">
        <v>3</v>
      </c>
    </row>
    <row r="519" spans="1:16" s="1" customFormat="1" x14ac:dyDescent="0.15">
      <c r="A519" s="1">
        <v>2</v>
      </c>
      <c r="B519" s="1" t="s">
        <v>1455</v>
      </c>
      <c r="C519" s="1" t="s">
        <v>32</v>
      </c>
      <c r="D519" s="1" t="s">
        <v>15</v>
      </c>
      <c r="E519" s="1" t="s">
        <v>168</v>
      </c>
      <c r="F519" s="2">
        <v>43194.707743055558</v>
      </c>
      <c r="H519" s="1" t="s">
        <v>17</v>
      </c>
      <c r="I519" s="1" t="s">
        <v>17</v>
      </c>
      <c r="J519" s="1" t="s">
        <v>25</v>
      </c>
      <c r="K519" s="1" t="s">
        <v>1456</v>
      </c>
      <c r="L519" s="1" t="s">
        <v>1457</v>
      </c>
      <c r="M519" s="1" t="s">
        <v>28</v>
      </c>
      <c r="N519" s="1" t="s">
        <v>29</v>
      </c>
      <c r="O519" s="1" t="s">
        <v>30</v>
      </c>
      <c r="P519" s="1">
        <v>3</v>
      </c>
    </row>
    <row r="520" spans="1:16" s="1" customFormat="1" x14ac:dyDescent="0.15">
      <c r="A520" s="1">
        <v>2</v>
      </c>
      <c r="B520" s="1" t="s">
        <v>1458</v>
      </c>
      <c r="C520" s="1" t="s">
        <v>370</v>
      </c>
      <c r="D520" s="1" t="s">
        <v>15</v>
      </c>
      <c r="E520" s="1" t="s">
        <v>230</v>
      </c>
      <c r="F520" s="2">
        <v>43198.454918981479</v>
      </c>
      <c r="H520" s="1" t="s">
        <v>59</v>
      </c>
      <c r="I520" s="1" t="s">
        <v>35</v>
      </c>
      <c r="J520" s="1" t="s">
        <v>42</v>
      </c>
      <c r="K520" s="1" t="s">
        <v>1459</v>
      </c>
      <c r="L520" s="1" t="s">
        <v>1460</v>
      </c>
      <c r="M520" s="1" t="s">
        <v>96</v>
      </c>
      <c r="N520" s="1" t="s">
        <v>29</v>
      </c>
      <c r="O520" s="1" t="s">
        <v>284</v>
      </c>
      <c r="P520" s="1">
        <v>3</v>
      </c>
    </row>
    <row r="521" spans="1:16" s="1" customFormat="1" x14ac:dyDescent="0.15">
      <c r="A521" s="1">
        <v>2</v>
      </c>
      <c r="B521" s="1" t="s">
        <v>1461</v>
      </c>
      <c r="C521" s="1" t="s">
        <v>14</v>
      </c>
      <c r="D521" s="1" t="s">
        <v>15</v>
      </c>
      <c r="E521" s="1" t="s">
        <v>16</v>
      </c>
      <c r="F521" s="2">
        <v>43194.411493055559</v>
      </c>
      <c r="H521" s="1" t="s">
        <v>59</v>
      </c>
      <c r="I521" s="1" t="s">
        <v>17</v>
      </c>
      <c r="J521" s="1" t="s">
        <v>42</v>
      </c>
      <c r="K521" s="1" t="s">
        <v>1462</v>
      </c>
      <c r="L521" s="1" t="s">
        <v>55</v>
      </c>
      <c r="M521" s="1" t="s">
        <v>38</v>
      </c>
      <c r="N521" s="1" t="s">
        <v>56</v>
      </c>
      <c r="O521" s="1" t="s">
        <v>30</v>
      </c>
      <c r="P521" s="1">
        <v>3</v>
      </c>
    </row>
    <row r="522" spans="1:16" s="1" customFormat="1" x14ac:dyDescent="0.15">
      <c r="A522" s="1">
        <v>2</v>
      </c>
      <c r="B522" s="1" t="s">
        <v>1463</v>
      </c>
      <c r="C522" s="1" t="s">
        <v>22</v>
      </c>
      <c r="D522" s="1" t="s">
        <v>15</v>
      </c>
      <c r="E522" s="1" t="s">
        <v>533</v>
      </c>
      <c r="F522" s="2">
        <v>43198.404143518521</v>
      </c>
      <c r="H522" s="1" t="s">
        <v>34</v>
      </c>
      <c r="I522" s="1" t="s">
        <v>35</v>
      </c>
      <c r="J522" s="1" t="s">
        <v>25</v>
      </c>
      <c r="K522" s="1" t="s">
        <v>1464</v>
      </c>
      <c r="L522" s="1" t="s">
        <v>1465</v>
      </c>
      <c r="M522" s="1" t="s">
        <v>63</v>
      </c>
      <c r="N522" s="1" t="s">
        <v>29</v>
      </c>
      <c r="O522" s="1" t="s">
        <v>39</v>
      </c>
      <c r="P522" s="1">
        <v>3</v>
      </c>
    </row>
    <row r="523" spans="1:16" s="1" customFormat="1" x14ac:dyDescent="0.15">
      <c r="A523" s="1">
        <v>2</v>
      </c>
      <c r="B523" s="1" t="s">
        <v>1466</v>
      </c>
      <c r="C523" s="1" t="s">
        <v>32</v>
      </c>
      <c r="D523" s="1" t="s">
        <v>15</v>
      </c>
      <c r="E523" s="1" t="s">
        <v>161</v>
      </c>
      <c r="F523" s="2">
        <v>43198.435925925929</v>
      </c>
      <c r="H523" s="1" t="s">
        <v>17</v>
      </c>
      <c r="I523" s="1" t="s">
        <v>17</v>
      </c>
      <c r="J523" s="1" t="s">
        <v>42</v>
      </c>
      <c r="K523" s="1" t="s">
        <v>1467</v>
      </c>
      <c r="L523" s="1" t="s">
        <v>1468</v>
      </c>
      <c r="M523" s="1" t="s">
        <v>28</v>
      </c>
      <c r="N523" s="1" t="s">
        <v>64</v>
      </c>
      <c r="O523" s="1" t="s">
        <v>39</v>
      </c>
      <c r="P523" s="1">
        <v>3</v>
      </c>
    </row>
    <row r="524" spans="1:16" s="1" customFormat="1" x14ac:dyDescent="0.15">
      <c r="A524" s="1">
        <v>2</v>
      </c>
      <c r="B524" s="1" t="s">
        <v>1423</v>
      </c>
      <c r="C524" s="1" t="s">
        <v>22</v>
      </c>
      <c r="D524" s="1" t="s">
        <v>15</v>
      </c>
      <c r="E524" s="1" t="s">
        <v>168</v>
      </c>
      <c r="F524" s="2">
        <v>43198.426782407405</v>
      </c>
      <c r="H524" s="1" t="s">
        <v>124</v>
      </c>
      <c r="I524" s="1" t="s">
        <v>35</v>
      </c>
      <c r="J524" s="1" t="s">
        <v>25</v>
      </c>
      <c r="K524" s="1" t="s">
        <v>1469</v>
      </c>
      <c r="L524" s="1" t="s">
        <v>1430</v>
      </c>
      <c r="M524" s="1" t="s">
        <v>28</v>
      </c>
      <c r="N524" s="1" t="s">
        <v>82</v>
      </c>
      <c r="O524" s="1" t="s">
        <v>394</v>
      </c>
      <c r="P524" s="1">
        <v>3</v>
      </c>
    </row>
    <row r="525" spans="1:16" s="1" customFormat="1" x14ac:dyDescent="0.15">
      <c r="A525" s="1">
        <v>2</v>
      </c>
      <c r="B525" s="1" t="s">
        <v>1470</v>
      </c>
      <c r="C525" s="1" t="s">
        <v>22</v>
      </c>
      <c r="D525" s="1" t="s">
        <v>15</v>
      </c>
      <c r="E525" s="1" t="s">
        <v>67</v>
      </c>
      <c r="F525" s="2">
        <v>43198.41002314815</v>
      </c>
      <c r="H525" s="1" t="s">
        <v>41</v>
      </c>
      <c r="I525" s="1" t="s">
        <v>18</v>
      </c>
      <c r="J525" s="1" t="s">
        <v>25</v>
      </c>
      <c r="K525" s="1" t="s">
        <v>1471</v>
      </c>
      <c r="L525" s="1" t="s">
        <v>1472</v>
      </c>
      <c r="M525" s="1" t="s">
        <v>28</v>
      </c>
      <c r="N525" s="1" t="s">
        <v>316</v>
      </c>
      <c r="O525" s="1" t="s">
        <v>375</v>
      </c>
      <c r="P525" s="1">
        <v>3</v>
      </c>
    </row>
    <row r="526" spans="1:16" s="1" customFormat="1" x14ac:dyDescent="0.15">
      <c r="A526" s="1">
        <v>2</v>
      </c>
      <c r="B526" s="1" t="s">
        <v>1473</v>
      </c>
      <c r="C526" s="1" t="s">
        <v>22</v>
      </c>
      <c r="D526" s="1" t="s">
        <v>15</v>
      </c>
      <c r="E526" s="1" t="s">
        <v>67</v>
      </c>
      <c r="F526" s="2">
        <v>43196.44090277778</v>
      </c>
      <c r="H526" s="1" t="s">
        <v>17</v>
      </c>
      <c r="I526" s="1" t="s">
        <v>17</v>
      </c>
      <c r="J526" s="1" t="s">
        <v>1474</v>
      </c>
      <c r="K526" s="1" t="s">
        <v>1475</v>
      </c>
      <c r="L526" s="1" t="s">
        <v>1476</v>
      </c>
      <c r="M526" s="1" t="s">
        <v>28</v>
      </c>
      <c r="N526" s="1" t="s">
        <v>29</v>
      </c>
      <c r="O526" s="1" t="s">
        <v>284</v>
      </c>
      <c r="P526" s="1">
        <v>3</v>
      </c>
    </row>
    <row r="527" spans="1:16" s="1" customFormat="1" x14ac:dyDescent="0.15">
      <c r="A527" s="1">
        <v>2</v>
      </c>
      <c r="B527" s="1" t="s">
        <v>1477</v>
      </c>
      <c r="C527" s="1" t="s">
        <v>14</v>
      </c>
      <c r="D527" s="1" t="s">
        <v>15</v>
      </c>
      <c r="E527" s="1" t="s">
        <v>537</v>
      </c>
      <c r="F527" s="2">
        <v>43186.692870370367</v>
      </c>
      <c r="H527" s="1" t="s">
        <v>17</v>
      </c>
      <c r="I527" s="1" t="s">
        <v>18</v>
      </c>
      <c r="J527" s="1" t="s">
        <v>509</v>
      </c>
      <c r="K527" s="1" t="s">
        <v>1478</v>
      </c>
      <c r="L527" s="1" t="s">
        <v>1479</v>
      </c>
      <c r="M527" s="1" t="s">
        <v>38</v>
      </c>
      <c r="N527" s="1" t="s">
        <v>283</v>
      </c>
      <c r="O527" s="1" t="s">
        <v>97</v>
      </c>
      <c r="P527" s="1">
        <v>3</v>
      </c>
    </row>
    <row r="528" spans="1:16" s="1" customFormat="1" x14ac:dyDescent="0.15">
      <c r="A528" s="1">
        <v>2</v>
      </c>
      <c r="B528" s="1" t="s">
        <v>1480</v>
      </c>
      <c r="C528" s="1" t="s">
        <v>22</v>
      </c>
      <c r="D528" s="1" t="s">
        <v>15</v>
      </c>
      <c r="E528" s="1" t="s">
        <v>1481</v>
      </c>
      <c r="F528" s="2">
        <v>43198.427824074075</v>
      </c>
      <c r="H528" s="1" t="s">
        <v>41</v>
      </c>
      <c r="I528" s="1" t="s">
        <v>35</v>
      </c>
      <c r="J528" s="1" t="s">
        <v>25</v>
      </c>
      <c r="K528" s="1" t="s">
        <v>1482</v>
      </c>
      <c r="L528" s="1" t="s">
        <v>840</v>
      </c>
      <c r="M528" s="1" t="s">
        <v>28</v>
      </c>
      <c r="N528" s="1" t="s">
        <v>29</v>
      </c>
      <c r="O528" s="1" t="s">
        <v>30</v>
      </c>
      <c r="P528" s="1">
        <v>3</v>
      </c>
    </row>
    <row r="529" spans="1:16" s="1" customFormat="1" x14ac:dyDescent="0.15">
      <c r="A529" s="1">
        <v>2</v>
      </c>
      <c r="B529" s="1" t="s">
        <v>1483</v>
      </c>
      <c r="C529" s="1" t="s">
        <v>22</v>
      </c>
      <c r="D529" s="1" t="s">
        <v>15</v>
      </c>
      <c r="E529" s="1" t="s">
        <v>212</v>
      </c>
      <c r="F529" s="2">
        <v>43198.402384259258</v>
      </c>
      <c r="H529" s="1" t="s">
        <v>34</v>
      </c>
      <c r="I529" s="1" t="s">
        <v>35</v>
      </c>
      <c r="J529" s="1" t="s">
        <v>25</v>
      </c>
      <c r="K529" s="1" t="s">
        <v>1484</v>
      </c>
      <c r="L529" s="1" t="s">
        <v>1485</v>
      </c>
      <c r="M529" s="1" t="s">
        <v>96</v>
      </c>
      <c r="N529" s="1" t="s">
        <v>29</v>
      </c>
      <c r="O529" s="1" t="s">
        <v>30</v>
      </c>
      <c r="P529" s="1">
        <v>3</v>
      </c>
    </row>
    <row r="530" spans="1:16" s="1" customFormat="1" x14ac:dyDescent="0.15">
      <c r="A530" s="1">
        <v>2</v>
      </c>
      <c r="B530" s="1" t="s">
        <v>1486</v>
      </c>
      <c r="C530" s="1" t="s">
        <v>14</v>
      </c>
      <c r="D530" s="1" t="s">
        <v>15</v>
      </c>
      <c r="E530" s="1" t="s">
        <v>33</v>
      </c>
      <c r="F530" s="2">
        <v>43194.411493055559</v>
      </c>
      <c r="H530" s="1" t="s">
        <v>34</v>
      </c>
      <c r="I530" s="1" t="s">
        <v>35</v>
      </c>
      <c r="J530" s="1" t="s">
        <v>106</v>
      </c>
      <c r="K530" s="1" t="s">
        <v>1487</v>
      </c>
      <c r="L530" s="1" t="s">
        <v>55</v>
      </c>
      <c r="M530" s="1" t="s">
        <v>38</v>
      </c>
      <c r="N530" s="1" t="s">
        <v>56</v>
      </c>
      <c r="O530" s="1" t="s">
        <v>30</v>
      </c>
      <c r="P530" s="1">
        <v>3</v>
      </c>
    </row>
    <row r="531" spans="1:16" s="1" customFormat="1" x14ac:dyDescent="0.15">
      <c r="A531" s="1">
        <v>2</v>
      </c>
      <c r="B531" s="1" t="s">
        <v>1488</v>
      </c>
      <c r="C531" s="1" t="s">
        <v>14</v>
      </c>
      <c r="D531" s="1" t="s">
        <v>15</v>
      </c>
      <c r="E531" s="1" t="s">
        <v>327</v>
      </c>
      <c r="F531" s="2">
        <v>43194.411493055559</v>
      </c>
      <c r="H531" s="1" t="s">
        <v>34</v>
      </c>
      <c r="I531" s="1" t="s">
        <v>35</v>
      </c>
      <c r="J531" s="1" t="s">
        <v>53</v>
      </c>
      <c r="K531" s="1" t="s">
        <v>1489</v>
      </c>
      <c r="L531" s="1" t="s">
        <v>55</v>
      </c>
      <c r="M531" s="1" t="s">
        <v>38</v>
      </c>
      <c r="N531" s="1" t="s">
        <v>56</v>
      </c>
      <c r="O531" s="1" t="s">
        <v>30</v>
      </c>
      <c r="P531" s="1">
        <v>3</v>
      </c>
    </row>
    <row r="532" spans="1:16" s="1" customFormat="1" x14ac:dyDescent="0.15">
      <c r="A532" s="1">
        <v>2</v>
      </c>
      <c r="B532" s="1" t="s">
        <v>1490</v>
      </c>
      <c r="C532" s="1" t="s">
        <v>22</v>
      </c>
      <c r="D532" s="1" t="s">
        <v>15</v>
      </c>
      <c r="E532" s="1" t="s">
        <v>537</v>
      </c>
      <c r="F532" s="2">
        <v>43198.396620370368</v>
      </c>
      <c r="H532" s="1" t="s">
        <v>59</v>
      </c>
      <c r="I532" s="1" t="s">
        <v>35</v>
      </c>
      <c r="J532" s="1" t="s">
        <v>60</v>
      </c>
      <c r="K532" s="1" t="s">
        <v>1491</v>
      </c>
      <c r="L532" s="1" t="s">
        <v>1492</v>
      </c>
      <c r="M532" s="1" t="s">
        <v>28</v>
      </c>
      <c r="N532" s="1" t="s">
        <v>29</v>
      </c>
      <c r="O532" s="1" t="s">
        <v>30</v>
      </c>
      <c r="P532" s="1">
        <v>3</v>
      </c>
    </row>
    <row r="533" spans="1:16" s="1" customFormat="1" x14ac:dyDescent="0.15">
      <c r="A533" s="1">
        <v>2</v>
      </c>
      <c r="B533" s="1" t="s">
        <v>1423</v>
      </c>
      <c r="C533" s="1" t="s">
        <v>109</v>
      </c>
      <c r="D533" s="1" t="s">
        <v>15</v>
      </c>
      <c r="E533" s="1" t="s">
        <v>230</v>
      </c>
      <c r="F533" s="2">
        <v>43198.425266203703</v>
      </c>
      <c r="H533" s="1" t="s">
        <v>59</v>
      </c>
      <c r="I533" s="1" t="s">
        <v>35</v>
      </c>
      <c r="J533" s="1" t="s">
        <v>25</v>
      </c>
      <c r="K533" s="1" t="s">
        <v>1493</v>
      </c>
      <c r="L533" s="1" t="s">
        <v>1494</v>
      </c>
      <c r="M533" s="1" t="s">
        <v>96</v>
      </c>
      <c r="N533" s="1" t="s">
        <v>29</v>
      </c>
      <c r="O533" s="1" t="s">
        <v>39</v>
      </c>
      <c r="P533" s="1">
        <v>3</v>
      </c>
    </row>
    <row r="534" spans="1:16" s="1" customFormat="1" x14ac:dyDescent="0.15">
      <c r="A534" s="1">
        <v>2</v>
      </c>
      <c r="B534" s="1" t="s">
        <v>1495</v>
      </c>
      <c r="C534" s="1" t="s">
        <v>22</v>
      </c>
      <c r="D534" s="1" t="s">
        <v>15</v>
      </c>
      <c r="E534" s="1" t="s">
        <v>33</v>
      </c>
      <c r="F534" s="2">
        <v>43198.398611111108</v>
      </c>
      <c r="H534" s="1" t="s">
        <v>34</v>
      </c>
      <c r="I534" s="1" t="s">
        <v>35</v>
      </c>
      <c r="J534" s="1" t="s">
        <v>25</v>
      </c>
      <c r="K534" s="1" t="s">
        <v>1496</v>
      </c>
      <c r="L534" s="1" t="s">
        <v>1497</v>
      </c>
      <c r="M534" s="1" t="s">
        <v>96</v>
      </c>
      <c r="N534" s="1" t="s">
        <v>29</v>
      </c>
      <c r="O534" s="1" t="s">
        <v>39</v>
      </c>
      <c r="P534" s="1">
        <v>3</v>
      </c>
    </row>
    <row r="535" spans="1:16" s="1" customFormat="1" x14ac:dyDescent="0.15">
      <c r="A535" s="1">
        <v>2</v>
      </c>
      <c r="B535" s="1" t="s">
        <v>1498</v>
      </c>
      <c r="C535" s="1" t="s">
        <v>22</v>
      </c>
      <c r="D535" s="1" t="s">
        <v>15</v>
      </c>
      <c r="E535" s="1" t="s">
        <v>533</v>
      </c>
      <c r="F535" s="2">
        <v>43198.424502314818</v>
      </c>
      <c r="H535" s="1" t="s">
        <v>34</v>
      </c>
      <c r="I535" s="1" t="s">
        <v>35</v>
      </c>
      <c r="J535" s="1" t="s">
        <v>25</v>
      </c>
      <c r="K535" s="1" t="s">
        <v>1499</v>
      </c>
      <c r="L535" s="1" t="s">
        <v>1500</v>
      </c>
      <c r="M535" s="1" t="s">
        <v>96</v>
      </c>
      <c r="N535" s="1" t="s">
        <v>29</v>
      </c>
      <c r="O535" s="1" t="s">
        <v>252</v>
      </c>
      <c r="P535" s="1">
        <v>3</v>
      </c>
    </row>
    <row r="536" spans="1:16" s="1" customFormat="1" x14ac:dyDescent="0.15">
      <c r="A536" s="1">
        <v>2</v>
      </c>
      <c r="B536" s="1" t="s">
        <v>1501</v>
      </c>
      <c r="C536" s="1" t="s">
        <v>14</v>
      </c>
      <c r="D536" s="1" t="s">
        <v>15</v>
      </c>
      <c r="E536" s="1" t="s">
        <v>67</v>
      </c>
      <c r="F536" s="2">
        <v>43196.61515046296</v>
      </c>
      <c r="H536" s="1" t="s">
        <v>243</v>
      </c>
      <c r="I536" s="1" t="s">
        <v>18</v>
      </c>
      <c r="J536" s="1" t="s">
        <v>89</v>
      </c>
      <c r="K536" s="1" t="s">
        <v>1502</v>
      </c>
      <c r="L536" s="1" t="s">
        <v>1503</v>
      </c>
      <c r="M536" s="1" t="s">
        <v>28</v>
      </c>
      <c r="N536" s="1" t="s">
        <v>29</v>
      </c>
      <c r="O536" s="1" t="s">
        <v>39</v>
      </c>
      <c r="P536" s="1">
        <v>3</v>
      </c>
    </row>
    <row r="537" spans="1:16" s="1" customFormat="1" x14ac:dyDescent="0.15">
      <c r="A537" s="1">
        <v>2</v>
      </c>
      <c r="B537" s="1" t="s">
        <v>1504</v>
      </c>
      <c r="C537" s="1" t="s">
        <v>22</v>
      </c>
      <c r="D537" s="1" t="s">
        <v>15</v>
      </c>
      <c r="E537" s="1" t="s">
        <v>223</v>
      </c>
      <c r="F537" s="2">
        <v>43198.379236111112</v>
      </c>
      <c r="H537" s="1" t="s">
        <v>34</v>
      </c>
      <c r="I537" s="1" t="s">
        <v>35</v>
      </c>
      <c r="J537" s="1" t="s">
        <v>60</v>
      </c>
      <c r="K537" s="1" t="s">
        <v>1505</v>
      </c>
      <c r="L537" s="1" t="s">
        <v>1506</v>
      </c>
      <c r="M537" s="1" t="s">
        <v>28</v>
      </c>
      <c r="N537" s="1" t="s">
        <v>29</v>
      </c>
      <c r="O537" s="1" t="s">
        <v>45</v>
      </c>
      <c r="P537" s="1">
        <v>3</v>
      </c>
    </row>
    <row r="538" spans="1:16" s="1" customFormat="1" x14ac:dyDescent="0.15">
      <c r="A538" s="1">
        <v>2</v>
      </c>
      <c r="B538" s="1" t="s">
        <v>1507</v>
      </c>
      <c r="C538" s="1" t="s">
        <v>1046</v>
      </c>
      <c r="D538" s="1" t="s">
        <v>15</v>
      </c>
      <c r="E538" s="1" t="s">
        <v>379</v>
      </c>
      <c r="F538" s="2">
        <v>43198.397673611114</v>
      </c>
      <c r="H538" s="1" t="s">
        <v>41</v>
      </c>
      <c r="I538" s="1" t="s">
        <v>35</v>
      </c>
      <c r="J538" s="1" t="s">
        <v>25</v>
      </c>
      <c r="K538" s="1" t="s">
        <v>1508</v>
      </c>
      <c r="L538" s="1" t="s">
        <v>1509</v>
      </c>
      <c r="M538" s="1" t="s">
        <v>96</v>
      </c>
      <c r="N538" s="1" t="s">
        <v>29</v>
      </c>
      <c r="O538" s="1" t="s">
        <v>39</v>
      </c>
      <c r="P538" s="1">
        <v>3</v>
      </c>
    </row>
    <row r="539" spans="1:16" s="1" customFormat="1" x14ac:dyDescent="0.15">
      <c r="A539" s="1">
        <v>2</v>
      </c>
      <c r="B539" s="1" t="s">
        <v>1423</v>
      </c>
      <c r="C539" s="1" t="s">
        <v>14</v>
      </c>
      <c r="D539" s="1" t="s">
        <v>15</v>
      </c>
      <c r="E539" s="1" t="s">
        <v>128</v>
      </c>
      <c r="F539" s="2">
        <v>43194.456493055557</v>
      </c>
      <c r="H539" s="1" t="s">
        <v>59</v>
      </c>
      <c r="I539" s="1" t="s">
        <v>35</v>
      </c>
      <c r="J539" s="1" t="s">
        <v>25</v>
      </c>
      <c r="K539" s="1" t="s">
        <v>1511</v>
      </c>
      <c r="L539" s="1" t="s">
        <v>1512</v>
      </c>
      <c r="M539" s="1" t="s">
        <v>63</v>
      </c>
      <c r="N539" s="1" t="s">
        <v>29</v>
      </c>
      <c r="O539" s="1" t="s">
        <v>39</v>
      </c>
      <c r="P539" s="1">
        <v>3</v>
      </c>
    </row>
    <row r="540" spans="1:16" s="1" customFormat="1" x14ac:dyDescent="0.15">
      <c r="A540" s="1">
        <v>2</v>
      </c>
      <c r="B540" s="1" t="s">
        <v>1513</v>
      </c>
      <c r="C540" s="1" t="s">
        <v>14</v>
      </c>
      <c r="D540" s="1" t="s">
        <v>15</v>
      </c>
      <c r="E540" s="1" t="s">
        <v>33</v>
      </c>
      <c r="F540" s="2">
        <v>43198.491076388891</v>
      </c>
      <c r="H540" s="1" t="s">
        <v>17</v>
      </c>
      <c r="I540" s="1" t="s">
        <v>18</v>
      </c>
      <c r="J540" s="1" t="s">
        <v>1514</v>
      </c>
      <c r="K540" s="1" t="s">
        <v>1515</v>
      </c>
      <c r="L540" s="1" t="s">
        <v>1516</v>
      </c>
      <c r="M540" s="1" t="s">
        <v>393</v>
      </c>
      <c r="N540" s="1" t="s">
        <v>82</v>
      </c>
      <c r="O540" s="1" t="s">
        <v>284</v>
      </c>
      <c r="P540" s="1">
        <v>3</v>
      </c>
    </row>
    <row r="541" spans="1:16" s="1" customFormat="1" x14ac:dyDescent="0.15">
      <c r="A541" s="1">
        <v>2</v>
      </c>
      <c r="B541" s="1" t="s">
        <v>1517</v>
      </c>
      <c r="C541" s="1" t="s">
        <v>758</v>
      </c>
      <c r="D541" s="1" t="s">
        <v>15</v>
      </c>
      <c r="E541" s="1" t="s">
        <v>58</v>
      </c>
      <c r="F541" s="2">
        <v>43198.380752314813</v>
      </c>
      <c r="H541" s="1" t="s">
        <v>34</v>
      </c>
      <c r="I541" s="1" t="s">
        <v>35</v>
      </c>
      <c r="J541" s="1" t="s">
        <v>25</v>
      </c>
      <c r="K541" s="1" t="s">
        <v>1518</v>
      </c>
      <c r="L541" s="1" t="s">
        <v>1519</v>
      </c>
      <c r="M541" s="1" t="s">
        <v>28</v>
      </c>
      <c r="N541" s="1" t="s">
        <v>29</v>
      </c>
      <c r="O541" s="1" t="s">
        <v>39</v>
      </c>
      <c r="P541" s="1">
        <v>3</v>
      </c>
    </row>
    <row r="542" spans="1:16" s="1" customFormat="1" x14ac:dyDescent="0.15">
      <c r="A542" s="1">
        <v>2</v>
      </c>
      <c r="B542" s="1" t="s">
        <v>1520</v>
      </c>
      <c r="C542" s="1" t="s">
        <v>22</v>
      </c>
      <c r="D542" s="1" t="s">
        <v>15</v>
      </c>
      <c r="E542" s="1" t="s">
        <v>141</v>
      </c>
      <c r="F542" s="2">
        <v>43198.397812499999</v>
      </c>
      <c r="H542" s="1" t="s">
        <v>59</v>
      </c>
      <c r="I542" s="1" t="s">
        <v>35</v>
      </c>
      <c r="J542" s="1" t="s">
        <v>25</v>
      </c>
      <c r="K542" s="1" t="s">
        <v>1521</v>
      </c>
      <c r="L542" s="1" t="s">
        <v>1510</v>
      </c>
      <c r="M542" s="1" t="s">
        <v>96</v>
      </c>
      <c r="N542" s="1" t="s">
        <v>29</v>
      </c>
      <c r="O542" s="1" t="s">
        <v>39</v>
      </c>
      <c r="P542" s="1">
        <v>3</v>
      </c>
    </row>
    <row r="543" spans="1:16" s="1" customFormat="1" x14ac:dyDescent="0.15">
      <c r="A543" s="1">
        <v>2</v>
      </c>
      <c r="B543" s="1" t="s">
        <v>1522</v>
      </c>
      <c r="C543" s="1" t="s">
        <v>109</v>
      </c>
      <c r="D543" s="1" t="s">
        <v>15</v>
      </c>
      <c r="E543" s="1" t="s">
        <v>533</v>
      </c>
      <c r="F543" s="2">
        <v>43198.455960648149</v>
      </c>
      <c r="H543" s="1" t="s">
        <v>34</v>
      </c>
      <c r="I543" s="1" t="s">
        <v>35</v>
      </c>
      <c r="J543" s="1" t="s">
        <v>25</v>
      </c>
      <c r="K543" s="1" t="s">
        <v>1523</v>
      </c>
      <c r="L543" s="1" t="s">
        <v>1524</v>
      </c>
      <c r="M543" s="1" t="s">
        <v>28</v>
      </c>
      <c r="N543" s="1" t="s">
        <v>29</v>
      </c>
      <c r="O543" s="1" t="s">
        <v>30</v>
      </c>
      <c r="P543" s="1">
        <v>3</v>
      </c>
    </row>
    <row r="544" spans="1:16" s="1" customFormat="1" x14ac:dyDescent="0.15">
      <c r="A544" s="1">
        <v>2</v>
      </c>
      <c r="B544" s="1" t="s">
        <v>1525</v>
      </c>
      <c r="C544" s="1" t="s">
        <v>52</v>
      </c>
      <c r="D544" s="1" t="s">
        <v>15</v>
      </c>
      <c r="E544" s="1" t="s">
        <v>710</v>
      </c>
      <c r="F544" s="2">
        <v>43198.405659722222</v>
      </c>
      <c r="H544" s="1" t="s">
        <v>59</v>
      </c>
      <c r="I544" s="1" t="s">
        <v>18</v>
      </c>
      <c r="J544" s="1" t="s">
        <v>60</v>
      </c>
      <c r="K544" s="1" t="s">
        <v>1526</v>
      </c>
      <c r="L544" s="1" t="s">
        <v>1527</v>
      </c>
      <c r="M544" s="1" t="s">
        <v>96</v>
      </c>
      <c r="N544" s="1" t="s">
        <v>29</v>
      </c>
      <c r="O544" s="1" t="s">
        <v>39</v>
      </c>
      <c r="P544" s="1">
        <v>3</v>
      </c>
    </row>
    <row r="545" spans="1:16" s="1" customFormat="1" x14ac:dyDescent="0.15">
      <c r="A545" s="1">
        <v>2</v>
      </c>
      <c r="B545" s="1" t="s">
        <v>1507</v>
      </c>
      <c r="C545" s="1" t="s">
        <v>14</v>
      </c>
      <c r="D545" s="1" t="s">
        <v>15</v>
      </c>
      <c r="E545" s="1" t="s">
        <v>560</v>
      </c>
      <c r="F545" s="2">
        <v>43194.666365740741</v>
      </c>
      <c r="H545" s="1" t="s">
        <v>41</v>
      </c>
      <c r="I545" s="1" t="s">
        <v>35</v>
      </c>
      <c r="J545" s="1" t="s">
        <v>25</v>
      </c>
      <c r="K545" s="1" t="s">
        <v>1528</v>
      </c>
      <c r="L545" s="1" t="s">
        <v>1529</v>
      </c>
      <c r="M545" s="1" t="s">
        <v>63</v>
      </c>
      <c r="N545" s="1" t="s">
        <v>29</v>
      </c>
      <c r="O545" s="1" t="s">
        <v>39</v>
      </c>
      <c r="P545" s="1">
        <v>3</v>
      </c>
    </row>
    <row r="546" spans="1:16" s="1" customFormat="1" x14ac:dyDescent="0.15">
      <c r="A546" s="1">
        <v>2</v>
      </c>
      <c r="B546" s="1" t="s">
        <v>1530</v>
      </c>
      <c r="C546" s="1" t="s">
        <v>454</v>
      </c>
      <c r="D546" s="1" t="s">
        <v>15</v>
      </c>
      <c r="E546" s="1" t="s">
        <v>67</v>
      </c>
      <c r="F546" s="2">
        <v>43198.405289351853</v>
      </c>
      <c r="H546" s="1" t="s">
        <v>59</v>
      </c>
      <c r="I546" s="1" t="s">
        <v>338</v>
      </c>
      <c r="J546" s="1" t="s">
        <v>60</v>
      </c>
      <c r="K546" s="1" t="s">
        <v>1531</v>
      </c>
      <c r="L546" s="1" t="s">
        <v>1532</v>
      </c>
      <c r="M546" s="1" t="s">
        <v>96</v>
      </c>
      <c r="N546" s="1" t="s">
        <v>29</v>
      </c>
      <c r="P546" s="1">
        <v>3</v>
      </c>
    </row>
    <row r="547" spans="1:16" s="1" customFormat="1" x14ac:dyDescent="0.15">
      <c r="A547" s="1">
        <v>2</v>
      </c>
      <c r="B547" s="1" t="s">
        <v>1533</v>
      </c>
      <c r="C547" s="1" t="s">
        <v>109</v>
      </c>
      <c r="D547" s="1" t="s">
        <v>15</v>
      </c>
      <c r="E547" s="1" t="s">
        <v>33</v>
      </c>
      <c r="F547" s="2">
        <v>43198.447766203702</v>
      </c>
      <c r="H547" s="1" t="s">
        <v>59</v>
      </c>
      <c r="I547" s="1" t="s">
        <v>24</v>
      </c>
      <c r="J547" s="1" t="s">
        <v>25</v>
      </c>
      <c r="K547" s="1" t="s">
        <v>1534</v>
      </c>
      <c r="L547" s="1" t="s">
        <v>1535</v>
      </c>
      <c r="M547" s="1" t="s">
        <v>96</v>
      </c>
      <c r="N547" s="1" t="s">
        <v>29</v>
      </c>
      <c r="O547" s="1" t="s">
        <v>39</v>
      </c>
      <c r="P547" s="1">
        <v>3</v>
      </c>
    </row>
    <row r="548" spans="1:16" s="1" customFormat="1" x14ac:dyDescent="0.15">
      <c r="A548" s="1">
        <v>2</v>
      </c>
      <c r="B548" s="1" t="s">
        <v>1536</v>
      </c>
      <c r="C548" s="1" t="s">
        <v>14</v>
      </c>
      <c r="D548" s="1" t="s">
        <v>15</v>
      </c>
      <c r="E548" s="1" t="s">
        <v>16</v>
      </c>
      <c r="F548" s="2">
        <v>43195.564837962964</v>
      </c>
      <c r="H548" s="1" t="s">
        <v>17</v>
      </c>
      <c r="I548" s="1" t="s">
        <v>35</v>
      </c>
      <c r="J548" s="1" t="s">
        <v>74</v>
      </c>
      <c r="K548" s="1" t="s">
        <v>1537</v>
      </c>
      <c r="L548" s="1" t="s">
        <v>78</v>
      </c>
      <c r="M548" s="1" t="s">
        <v>28</v>
      </c>
      <c r="N548" s="1" t="s">
        <v>29</v>
      </c>
      <c r="O548" s="1" t="s">
        <v>39</v>
      </c>
      <c r="P548" s="1">
        <v>3</v>
      </c>
    </row>
    <row r="549" spans="1:16" s="1" customFormat="1" x14ac:dyDescent="0.15">
      <c r="A549" s="1">
        <v>2</v>
      </c>
      <c r="B549" s="1" t="s">
        <v>1538</v>
      </c>
      <c r="C549" s="1" t="s">
        <v>22</v>
      </c>
      <c r="D549" s="1" t="s">
        <v>15</v>
      </c>
      <c r="E549" s="1" t="s">
        <v>112</v>
      </c>
      <c r="F549" s="2">
        <v>43194.412488425929</v>
      </c>
      <c r="H549" s="1" t="s">
        <v>34</v>
      </c>
      <c r="I549" s="1" t="s">
        <v>35</v>
      </c>
      <c r="J549" s="1" t="s">
        <v>60</v>
      </c>
      <c r="K549" s="1" t="s">
        <v>1539</v>
      </c>
      <c r="L549" s="1" t="s">
        <v>1540</v>
      </c>
      <c r="M549" s="1" t="s">
        <v>28</v>
      </c>
      <c r="N549" s="1" t="s">
        <v>29</v>
      </c>
      <c r="O549" s="1" t="s">
        <v>39</v>
      </c>
      <c r="P549" s="1">
        <v>3</v>
      </c>
    </row>
    <row r="550" spans="1:16" s="1" customFormat="1" x14ac:dyDescent="0.15">
      <c r="A550" s="1">
        <v>2</v>
      </c>
      <c r="B550" s="1" t="s">
        <v>1538</v>
      </c>
      <c r="C550" s="1" t="s">
        <v>22</v>
      </c>
      <c r="D550" s="1" t="s">
        <v>15</v>
      </c>
      <c r="E550" s="1" t="s">
        <v>58</v>
      </c>
      <c r="F550" s="2">
        <v>43198.427824074075</v>
      </c>
      <c r="H550" s="1" t="s">
        <v>34</v>
      </c>
      <c r="I550" s="1" t="s">
        <v>35</v>
      </c>
      <c r="J550" s="1" t="s">
        <v>25</v>
      </c>
      <c r="K550" s="1" t="s">
        <v>1541</v>
      </c>
      <c r="L550" s="1" t="s">
        <v>840</v>
      </c>
      <c r="M550" s="1" t="s">
        <v>28</v>
      </c>
      <c r="N550" s="1" t="s">
        <v>29</v>
      </c>
      <c r="O550" s="1" t="s">
        <v>30</v>
      </c>
      <c r="P550" s="1">
        <v>3</v>
      </c>
    </row>
    <row r="551" spans="1:16" s="1" customFormat="1" x14ac:dyDescent="0.15">
      <c r="A551" s="1">
        <v>2</v>
      </c>
      <c r="B551" s="1" t="s">
        <v>838</v>
      </c>
      <c r="C551" s="1" t="s">
        <v>22</v>
      </c>
      <c r="D551" s="1" t="s">
        <v>15</v>
      </c>
      <c r="E551" s="1" t="s">
        <v>58</v>
      </c>
      <c r="F551" s="2">
        <v>43198.427824074075</v>
      </c>
      <c r="H551" s="1" t="s">
        <v>34</v>
      </c>
      <c r="I551" s="1" t="s">
        <v>35</v>
      </c>
      <c r="J551" s="1" t="s">
        <v>25</v>
      </c>
      <c r="K551" s="1" t="s">
        <v>839</v>
      </c>
      <c r="L551" s="1" t="s">
        <v>840</v>
      </c>
      <c r="M551" s="1" t="s">
        <v>28</v>
      </c>
      <c r="N551" s="1" t="s">
        <v>29</v>
      </c>
      <c r="O551" s="1" t="s">
        <v>30</v>
      </c>
      <c r="P551" s="1">
        <v>3</v>
      </c>
    </row>
    <row r="552" spans="1:16" s="1" customFormat="1" x14ac:dyDescent="0.15">
      <c r="A552" s="1">
        <v>2</v>
      </c>
      <c r="B552" s="1" t="s">
        <v>1423</v>
      </c>
      <c r="C552" s="1" t="s">
        <v>32</v>
      </c>
      <c r="D552" s="1" t="s">
        <v>15</v>
      </c>
      <c r="E552" s="1" t="s">
        <v>168</v>
      </c>
      <c r="F552" s="2">
        <v>43198.367268518516</v>
      </c>
      <c r="H552" s="1" t="s">
        <v>243</v>
      </c>
      <c r="I552" s="1" t="s">
        <v>18</v>
      </c>
      <c r="J552" s="1" t="s">
        <v>74</v>
      </c>
      <c r="K552" s="1" t="s">
        <v>1542</v>
      </c>
      <c r="L552" s="1" t="s">
        <v>1543</v>
      </c>
      <c r="M552" s="1" t="s">
        <v>96</v>
      </c>
      <c r="N552" s="1" t="s">
        <v>29</v>
      </c>
      <c r="O552" s="1" t="s">
        <v>1544</v>
      </c>
      <c r="P552" s="1">
        <v>3</v>
      </c>
    </row>
    <row r="553" spans="1:16" s="1" customFormat="1" x14ac:dyDescent="0.15">
      <c r="A553" s="1">
        <v>2</v>
      </c>
      <c r="B553" s="1" t="s">
        <v>1545</v>
      </c>
      <c r="C553" s="1" t="s">
        <v>22</v>
      </c>
      <c r="D553" s="1" t="s">
        <v>15</v>
      </c>
      <c r="E553" s="1" t="s">
        <v>212</v>
      </c>
      <c r="F553" s="2">
        <v>43198.472245370373</v>
      </c>
      <c r="H553" s="1" t="s">
        <v>34</v>
      </c>
      <c r="I553" s="1" t="s">
        <v>18</v>
      </c>
      <c r="J553" s="1" t="s">
        <v>25</v>
      </c>
      <c r="K553" s="1" t="s">
        <v>1546</v>
      </c>
      <c r="L553" s="1" t="s">
        <v>1547</v>
      </c>
      <c r="M553" s="1" t="s">
        <v>28</v>
      </c>
      <c r="N553" s="1" t="s">
        <v>29</v>
      </c>
      <c r="O553" s="1" t="s">
        <v>30</v>
      </c>
      <c r="P553" s="1">
        <v>3</v>
      </c>
    </row>
    <row r="554" spans="1:16" s="1" customFormat="1" x14ac:dyDescent="0.15">
      <c r="A554" s="1">
        <v>2</v>
      </c>
      <c r="B554" s="1" t="s">
        <v>1548</v>
      </c>
      <c r="C554" s="1" t="s">
        <v>370</v>
      </c>
      <c r="D554" s="1" t="s">
        <v>15</v>
      </c>
      <c r="E554" s="1" t="s">
        <v>1549</v>
      </c>
      <c r="F554" s="2">
        <v>43192.738657407404</v>
      </c>
      <c r="H554" s="1" t="s">
        <v>34</v>
      </c>
      <c r="I554" s="1" t="s">
        <v>35</v>
      </c>
      <c r="J554" s="1" t="s">
        <v>60</v>
      </c>
      <c r="K554" s="1" t="s">
        <v>1550</v>
      </c>
      <c r="L554" s="1" t="s">
        <v>1551</v>
      </c>
      <c r="M554" s="1" t="s">
        <v>38</v>
      </c>
      <c r="N554" s="1" t="s">
        <v>115</v>
      </c>
      <c r="O554" s="1" t="s">
        <v>39</v>
      </c>
      <c r="P554" s="1">
        <v>3</v>
      </c>
    </row>
    <row r="555" spans="1:16" s="1" customFormat="1" x14ac:dyDescent="0.15">
      <c r="A555" s="1">
        <v>2</v>
      </c>
      <c r="B555" s="1" t="s">
        <v>1552</v>
      </c>
      <c r="C555" s="1" t="s">
        <v>22</v>
      </c>
      <c r="D555" s="1" t="s">
        <v>15</v>
      </c>
      <c r="E555" s="1" t="s">
        <v>33</v>
      </c>
      <c r="F555" s="2">
        <v>43198.408020833333</v>
      </c>
      <c r="H555" s="1" t="s">
        <v>34</v>
      </c>
      <c r="I555" s="1" t="s">
        <v>35</v>
      </c>
      <c r="J555" s="1" t="s">
        <v>25</v>
      </c>
      <c r="K555" s="1" t="s">
        <v>1553</v>
      </c>
      <c r="L555" s="1" t="s">
        <v>1554</v>
      </c>
      <c r="M555" s="1" t="s">
        <v>96</v>
      </c>
      <c r="N555" s="1" t="s">
        <v>283</v>
      </c>
      <c r="O555" s="1" t="s">
        <v>1555</v>
      </c>
      <c r="P555" s="1">
        <v>3</v>
      </c>
    </row>
    <row r="556" spans="1:16" s="1" customFormat="1" x14ac:dyDescent="0.15">
      <c r="A556" s="1">
        <v>2</v>
      </c>
      <c r="B556" s="1" t="s">
        <v>1556</v>
      </c>
      <c r="D556" s="1" t="s">
        <v>15</v>
      </c>
      <c r="E556" s="1" t="s">
        <v>94</v>
      </c>
      <c r="F556" s="2">
        <v>43198.452986111108</v>
      </c>
      <c r="H556" s="1" t="s">
        <v>17</v>
      </c>
      <c r="I556" s="1" t="s">
        <v>17</v>
      </c>
      <c r="J556" s="1" t="s">
        <v>25</v>
      </c>
      <c r="K556" s="1" t="s">
        <v>1557</v>
      </c>
      <c r="L556" s="1" t="s">
        <v>1558</v>
      </c>
      <c r="M556" s="1" t="s">
        <v>96</v>
      </c>
      <c r="N556" s="1" t="s">
        <v>29</v>
      </c>
      <c r="O556" s="1" t="s">
        <v>1544</v>
      </c>
      <c r="P556" s="1">
        <v>3</v>
      </c>
    </row>
    <row r="557" spans="1:16" s="1" customFormat="1" x14ac:dyDescent="0.15">
      <c r="A557" s="1">
        <v>2</v>
      </c>
      <c r="B557" s="1" t="s">
        <v>1559</v>
      </c>
      <c r="C557" s="1" t="s">
        <v>22</v>
      </c>
      <c r="D557" s="1" t="s">
        <v>15</v>
      </c>
      <c r="E557" s="1" t="s">
        <v>379</v>
      </c>
      <c r="F557" s="2">
        <v>43198.440416666665</v>
      </c>
      <c r="H557" s="1" t="s">
        <v>41</v>
      </c>
      <c r="I557" s="1" t="s">
        <v>35</v>
      </c>
      <c r="J557" s="1" t="s">
        <v>25</v>
      </c>
      <c r="K557" s="1" t="s">
        <v>1560</v>
      </c>
      <c r="L557" s="1" t="s">
        <v>1561</v>
      </c>
      <c r="M557" s="1" t="s">
        <v>38</v>
      </c>
      <c r="N557" s="1" t="s">
        <v>29</v>
      </c>
      <c r="O557" s="1" t="s">
        <v>39</v>
      </c>
      <c r="P557" s="1">
        <v>3</v>
      </c>
    </row>
    <row r="558" spans="1:16" s="1" customFormat="1" x14ac:dyDescent="0.15">
      <c r="A558" s="1">
        <v>2</v>
      </c>
      <c r="B558" s="1" t="s">
        <v>1562</v>
      </c>
      <c r="C558" s="1" t="s">
        <v>1371</v>
      </c>
      <c r="D558" s="1" t="s">
        <v>15</v>
      </c>
      <c r="E558" s="1" t="s">
        <v>94</v>
      </c>
      <c r="F558" s="2">
        <v>43198.371874999997</v>
      </c>
      <c r="H558" s="1" t="s">
        <v>17</v>
      </c>
      <c r="I558" s="1" t="s">
        <v>18</v>
      </c>
      <c r="J558" s="1" t="s">
        <v>74</v>
      </c>
      <c r="K558" s="1" t="s">
        <v>1563</v>
      </c>
      <c r="L558" s="1" t="s">
        <v>1564</v>
      </c>
      <c r="M558" s="1" t="s">
        <v>28</v>
      </c>
      <c r="N558" s="1" t="s">
        <v>29</v>
      </c>
      <c r="O558" s="1" t="s">
        <v>97</v>
      </c>
      <c r="P558" s="1">
        <v>3</v>
      </c>
    </row>
    <row r="559" spans="1:16" s="1" customFormat="1" x14ac:dyDescent="0.15">
      <c r="A559" s="1">
        <v>2</v>
      </c>
      <c r="B559" s="1" t="s">
        <v>1565</v>
      </c>
      <c r="C559" s="1" t="s">
        <v>109</v>
      </c>
      <c r="D559" s="1" t="s">
        <v>15</v>
      </c>
      <c r="E559" s="1" t="s">
        <v>58</v>
      </c>
      <c r="F559" s="2">
        <v>43194.570231481484</v>
      </c>
      <c r="H559" s="1" t="s">
        <v>17</v>
      </c>
      <c r="I559" s="1" t="s">
        <v>17</v>
      </c>
      <c r="J559" s="1" t="s">
        <v>25</v>
      </c>
      <c r="K559" s="1" t="s">
        <v>1566</v>
      </c>
      <c r="L559" s="1" t="s">
        <v>1567</v>
      </c>
      <c r="M559" s="1" t="s">
        <v>28</v>
      </c>
      <c r="N559" s="1" t="s">
        <v>29</v>
      </c>
      <c r="O559" s="1" t="s">
        <v>1544</v>
      </c>
      <c r="P559" s="1">
        <v>3</v>
      </c>
    </row>
    <row r="560" spans="1:16" s="1" customFormat="1" x14ac:dyDescent="0.15">
      <c r="A560" s="1">
        <v>2</v>
      </c>
      <c r="B560" s="1" t="s">
        <v>1568</v>
      </c>
      <c r="C560" s="1" t="s">
        <v>22</v>
      </c>
      <c r="D560" s="1" t="s">
        <v>15</v>
      </c>
      <c r="E560" s="1" t="s">
        <v>16</v>
      </c>
      <c r="F560" s="2">
        <v>43198.426307870373</v>
      </c>
      <c r="H560" s="1" t="s">
        <v>17</v>
      </c>
      <c r="I560" s="1" t="s">
        <v>165</v>
      </c>
      <c r="J560" s="1" t="s">
        <v>1474</v>
      </c>
      <c r="K560" s="1" t="s">
        <v>1569</v>
      </c>
      <c r="L560" s="1" t="s">
        <v>1570</v>
      </c>
      <c r="M560" s="1" t="s">
        <v>63</v>
      </c>
      <c r="N560" s="1" t="s">
        <v>64</v>
      </c>
      <c r="O560" s="1" t="s">
        <v>30</v>
      </c>
      <c r="P560" s="1">
        <v>3</v>
      </c>
    </row>
    <row r="561" spans="1:16" s="1" customFormat="1" x14ac:dyDescent="0.15">
      <c r="A561" s="1">
        <v>2</v>
      </c>
      <c r="B561" s="1" t="s">
        <v>1571</v>
      </c>
      <c r="C561" s="1" t="s">
        <v>109</v>
      </c>
      <c r="D561" s="1" t="s">
        <v>15</v>
      </c>
      <c r="E561" s="1" t="s">
        <v>533</v>
      </c>
      <c r="F561" s="2">
        <v>43198.402986111112</v>
      </c>
      <c r="H561" s="1" t="s">
        <v>34</v>
      </c>
      <c r="I561" s="1" t="s">
        <v>35</v>
      </c>
      <c r="J561" s="1" t="s">
        <v>25</v>
      </c>
      <c r="K561" s="1" t="s">
        <v>1572</v>
      </c>
      <c r="L561" s="1" t="s">
        <v>1573</v>
      </c>
      <c r="M561" s="1" t="s">
        <v>96</v>
      </c>
      <c r="N561" s="1" t="s">
        <v>29</v>
      </c>
      <c r="O561" s="1" t="s">
        <v>39</v>
      </c>
      <c r="P561" s="1">
        <v>3</v>
      </c>
    </row>
    <row r="562" spans="1:16" s="1" customFormat="1" x14ac:dyDescent="0.15">
      <c r="A562" s="1">
        <v>2</v>
      </c>
      <c r="B562" s="1" t="s">
        <v>1423</v>
      </c>
      <c r="C562" s="1" t="s">
        <v>14</v>
      </c>
      <c r="D562" s="1" t="s">
        <v>15</v>
      </c>
      <c r="E562" s="1" t="s">
        <v>168</v>
      </c>
      <c r="F562" s="2">
        <v>43193.404363425929</v>
      </c>
      <c r="H562" s="1" t="s">
        <v>59</v>
      </c>
      <c r="I562" s="1" t="s">
        <v>18</v>
      </c>
      <c r="J562" s="1" t="s">
        <v>25</v>
      </c>
      <c r="K562" s="1" t="s">
        <v>1574</v>
      </c>
      <c r="L562" s="1" t="s">
        <v>1575</v>
      </c>
      <c r="M562" s="1" t="s">
        <v>28</v>
      </c>
      <c r="N562" s="1" t="s">
        <v>29</v>
      </c>
      <c r="O562" s="1" t="s">
        <v>39</v>
      </c>
      <c r="P562" s="1">
        <v>3</v>
      </c>
    </row>
    <row r="563" spans="1:16" s="1" customFormat="1" x14ac:dyDescent="0.15">
      <c r="A563" s="1">
        <v>2</v>
      </c>
      <c r="B563" s="1" t="s">
        <v>201</v>
      </c>
      <c r="D563" s="1" t="s">
        <v>15</v>
      </c>
      <c r="E563" s="1" t="s">
        <v>131</v>
      </c>
      <c r="F563" s="2">
        <v>43194.431203703702</v>
      </c>
      <c r="H563" s="1" t="s">
        <v>59</v>
      </c>
      <c r="I563" s="1" t="s">
        <v>18</v>
      </c>
      <c r="J563" s="1" t="s">
        <v>25</v>
      </c>
      <c r="K563" s="1" t="s">
        <v>202</v>
      </c>
      <c r="L563" s="1" t="s">
        <v>203</v>
      </c>
      <c r="M563" s="1" t="s">
        <v>28</v>
      </c>
      <c r="N563" s="1" t="s">
        <v>29</v>
      </c>
      <c r="O563" s="1" t="s">
        <v>30</v>
      </c>
      <c r="P563" s="1">
        <v>3</v>
      </c>
    </row>
    <row r="564" spans="1:16" s="1" customFormat="1" x14ac:dyDescent="0.15">
      <c r="A564" s="1">
        <v>2</v>
      </c>
      <c r="B564" s="1" t="s">
        <v>1576</v>
      </c>
      <c r="C564" s="1" t="s">
        <v>22</v>
      </c>
      <c r="D564" s="1" t="s">
        <v>15</v>
      </c>
      <c r="E564" s="1" t="s">
        <v>58</v>
      </c>
      <c r="F564" s="2">
        <v>43198.39298611111</v>
      </c>
      <c r="H564" s="1" t="s">
        <v>34</v>
      </c>
      <c r="I564" s="1" t="s">
        <v>35</v>
      </c>
      <c r="J564" s="1" t="s">
        <v>25</v>
      </c>
      <c r="K564" s="1" t="s">
        <v>1577</v>
      </c>
      <c r="L564" s="1" t="s">
        <v>1578</v>
      </c>
      <c r="M564" s="1" t="s">
        <v>96</v>
      </c>
      <c r="N564" s="1" t="s">
        <v>283</v>
      </c>
      <c r="O564" s="1" t="s">
        <v>375</v>
      </c>
      <c r="P564" s="1">
        <v>3</v>
      </c>
    </row>
    <row r="565" spans="1:16" s="1" customFormat="1" x14ac:dyDescent="0.15">
      <c r="A565" s="1">
        <v>2</v>
      </c>
      <c r="B565" s="1" t="s">
        <v>1579</v>
      </c>
      <c r="C565" s="1" t="s">
        <v>22</v>
      </c>
      <c r="D565" s="1" t="s">
        <v>15</v>
      </c>
      <c r="E565" s="1" t="s">
        <v>379</v>
      </c>
      <c r="F565" s="2">
        <v>43198.440416666665</v>
      </c>
      <c r="H565" s="1" t="s">
        <v>41</v>
      </c>
      <c r="I565" s="1" t="s">
        <v>35</v>
      </c>
      <c r="J565" s="1" t="s">
        <v>25</v>
      </c>
      <c r="K565" s="1" t="s">
        <v>1580</v>
      </c>
      <c r="L565" s="1" t="s">
        <v>1561</v>
      </c>
      <c r="M565" s="1" t="s">
        <v>38</v>
      </c>
      <c r="N565" s="1" t="s">
        <v>29</v>
      </c>
      <c r="O565" s="1" t="s">
        <v>39</v>
      </c>
      <c r="P565" s="1">
        <v>3</v>
      </c>
    </row>
    <row r="566" spans="1:16" s="1" customFormat="1" x14ac:dyDescent="0.15">
      <c r="A566" s="1">
        <v>2</v>
      </c>
      <c r="B566" s="1" t="s">
        <v>1525</v>
      </c>
      <c r="C566" s="1" t="s">
        <v>22</v>
      </c>
      <c r="D566" s="1" t="s">
        <v>15</v>
      </c>
      <c r="E566" s="1" t="s">
        <v>131</v>
      </c>
      <c r="F566" s="2">
        <v>43179.4</v>
      </c>
      <c r="H566" s="1" t="s">
        <v>17</v>
      </c>
      <c r="I566" s="1" t="s">
        <v>17</v>
      </c>
      <c r="J566" s="1" t="s">
        <v>25</v>
      </c>
      <c r="K566" s="1" t="s">
        <v>1581</v>
      </c>
      <c r="L566" s="1" t="s">
        <v>1582</v>
      </c>
      <c r="M566" s="1" t="s">
        <v>96</v>
      </c>
      <c r="N566" s="1" t="s">
        <v>29</v>
      </c>
      <c r="O566" s="1" t="s">
        <v>39</v>
      </c>
      <c r="P566" s="1">
        <v>3</v>
      </c>
    </row>
    <row r="567" spans="1:16" s="1" customFormat="1" x14ac:dyDescent="0.15">
      <c r="A567" s="1">
        <v>2</v>
      </c>
      <c r="B567" s="1" t="s">
        <v>1583</v>
      </c>
      <c r="C567" s="1" t="s">
        <v>14</v>
      </c>
      <c r="D567" s="1" t="s">
        <v>15</v>
      </c>
      <c r="E567" s="1" t="s">
        <v>16</v>
      </c>
      <c r="F567" s="2">
        <v>43198.433009259257</v>
      </c>
      <c r="H567" s="1" t="s">
        <v>17</v>
      </c>
      <c r="I567" s="1" t="s">
        <v>18</v>
      </c>
      <c r="J567" s="1" t="s">
        <v>60</v>
      </c>
      <c r="K567" s="1" t="s">
        <v>1584</v>
      </c>
      <c r="L567" s="1" t="s">
        <v>176</v>
      </c>
      <c r="M567" s="1" t="s">
        <v>28</v>
      </c>
      <c r="N567" s="1" t="s">
        <v>82</v>
      </c>
      <c r="O567" s="1" t="s">
        <v>39</v>
      </c>
      <c r="P567" s="1">
        <v>3</v>
      </c>
    </row>
    <row r="568" spans="1:16" s="1" customFormat="1" x14ac:dyDescent="0.15">
      <c r="A568" s="1">
        <v>2</v>
      </c>
      <c r="B568" s="1" t="s">
        <v>1585</v>
      </c>
      <c r="C568" s="1" t="s">
        <v>14</v>
      </c>
      <c r="D568" s="1" t="s">
        <v>15</v>
      </c>
      <c r="E568" s="1" t="s">
        <v>58</v>
      </c>
      <c r="F568" s="2">
        <v>43198.385208333333</v>
      </c>
      <c r="H568" s="1" t="s">
        <v>34</v>
      </c>
      <c r="I568" s="1" t="s">
        <v>35</v>
      </c>
      <c r="J568" s="1" t="s">
        <v>25</v>
      </c>
      <c r="K568" s="1" t="s">
        <v>1586</v>
      </c>
      <c r="L568" s="1" t="s">
        <v>1587</v>
      </c>
      <c r="M568" s="1" t="s">
        <v>63</v>
      </c>
      <c r="N568" s="1" t="s">
        <v>29</v>
      </c>
      <c r="O568" s="1" t="s">
        <v>39</v>
      </c>
      <c r="P568" s="1">
        <v>3</v>
      </c>
    </row>
    <row r="569" spans="1:16" s="1" customFormat="1" x14ac:dyDescent="0.15">
      <c r="A569" s="1">
        <v>2</v>
      </c>
      <c r="B569" s="1" t="s">
        <v>1588</v>
      </c>
      <c r="C569" s="1" t="s">
        <v>1589</v>
      </c>
      <c r="D569" s="1" t="s">
        <v>15</v>
      </c>
      <c r="E569" s="1" t="s">
        <v>16</v>
      </c>
      <c r="F569" s="2">
        <v>43198.371874999997</v>
      </c>
      <c r="H569" s="1" t="s">
        <v>17</v>
      </c>
      <c r="I569" s="1" t="s">
        <v>17</v>
      </c>
      <c r="J569" s="1" t="s">
        <v>74</v>
      </c>
      <c r="K569" s="1" t="s">
        <v>1590</v>
      </c>
      <c r="L569" s="1" t="s">
        <v>1591</v>
      </c>
      <c r="M569" s="1" t="s">
        <v>28</v>
      </c>
      <c r="N569" s="1" t="s">
        <v>29</v>
      </c>
      <c r="O569" s="1" t="s">
        <v>97</v>
      </c>
      <c r="P569" s="1">
        <v>3</v>
      </c>
    </row>
    <row r="570" spans="1:16" s="1" customFormat="1" x14ac:dyDescent="0.15">
      <c r="A570" s="1">
        <v>2</v>
      </c>
      <c r="B570" s="1" t="s">
        <v>1545</v>
      </c>
      <c r="D570" s="1" t="s">
        <v>15</v>
      </c>
      <c r="E570" s="1" t="s">
        <v>379</v>
      </c>
      <c r="F570" s="1" t="s">
        <v>411</v>
      </c>
      <c r="H570" s="1" t="s">
        <v>41</v>
      </c>
      <c r="I570" s="1" t="s">
        <v>35</v>
      </c>
      <c r="J570" s="1" t="s">
        <v>25</v>
      </c>
      <c r="K570" s="1" t="s">
        <v>1592</v>
      </c>
      <c r="L570" s="1" t="s">
        <v>1593</v>
      </c>
      <c r="M570" s="1" t="s">
        <v>28</v>
      </c>
      <c r="N570" s="1" t="s">
        <v>29</v>
      </c>
      <c r="O570" s="1" t="s">
        <v>39</v>
      </c>
      <c r="P570" s="1">
        <v>3</v>
      </c>
    </row>
    <row r="571" spans="1:16" s="1" customFormat="1" x14ac:dyDescent="0.15">
      <c r="A571" s="1">
        <v>2</v>
      </c>
      <c r="B571" s="1" t="s">
        <v>1594</v>
      </c>
      <c r="C571" s="1" t="s">
        <v>22</v>
      </c>
      <c r="D571" s="1" t="s">
        <v>15</v>
      </c>
      <c r="E571" s="1" t="s">
        <v>347</v>
      </c>
      <c r="F571" s="2">
        <v>43193.394421296296</v>
      </c>
      <c r="H571" s="1" t="s">
        <v>41</v>
      </c>
      <c r="I571" s="1" t="s">
        <v>35</v>
      </c>
      <c r="J571" s="1" t="s">
        <v>25</v>
      </c>
      <c r="K571" s="1" t="s">
        <v>1595</v>
      </c>
      <c r="L571" s="1" t="s">
        <v>1596</v>
      </c>
      <c r="M571" s="1" t="s">
        <v>63</v>
      </c>
      <c r="N571" s="1" t="s">
        <v>29</v>
      </c>
      <c r="O571" s="1" t="s">
        <v>1544</v>
      </c>
      <c r="P571" s="1">
        <v>3</v>
      </c>
    </row>
    <row r="572" spans="1:16" s="1" customFormat="1" x14ac:dyDescent="0.15">
      <c r="A572" s="1">
        <v>2</v>
      </c>
      <c r="B572" s="1" t="s">
        <v>1597</v>
      </c>
      <c r="C572" s="1" t="s">
        <v>22</v>
      </c>
      <c r="D572" s="1" t="s">
        <v>15</v>
      </c>
      <c r="E572" s="1" t="s">
        <v>67</v>
      </c>
      <c r="F572" s="2">
        <v>43198.405289351853</v>
      </c>
      <c r="H572" s="1" t="s">
        <v>59</v>
      </c>
      <c r="I572" s="1" t="s">
        <v>18</v>
      </c>
      <c r="J572" s="1" t="s">
        <v>60</v>
      </c>
      <c r="K572" s="1" t="s">
        <v>1598</v>
      </c>
      <c r="L572" s="1" t="s">
        <v>1599</v>
      </c>
      <c r="M572" s="1" t="s">
        <v>96</v>
      </c>
      <c r="N572" s="1" t="s">
        <v>29</v>
      </c>
      <c r="P572" s="1">
        <v>3</v>
      </c>
    </row>
    <row r="573" spans="1:16" s="1" customFormat="1" x14ac:dyDescent="0.15">
      <c r="A573" s="1">
        <v>2</v>
      </c>
      <c r="B573" s="1" t="s">
        <v>1538</v>
      </c>
      <c r="C573" s="1" t="s">
        <v>454</v>
      </c>
      <c r="D573" s="1" t="s">
        <v>15</v>
      </c>
      <c r="E573" s="1" t="s">
        <v>212</v>
      </c>
      <c r="F573" s="2">
        <v>43179.446145833332</v>
      </c>
      <c r="H573" s="1" t="s">
        <v>17</v>
      </c>
      <c r="I573" s="1" t="s">
        <v>17</v>
      </c>
      <c r="J573" s="1" t="s">
        <v>25</v>
      </c>
      <c r="K573" s="1" t="s">
        <v>1600</v>
      </c>
      <c r="L573" s="1" t="s">
        <v>1593</v>
      </c>
      <c r="M573" s="1" t="s">
        <v>28</v>
      </c>
      <c r="N573" s="1" t="s">
        <v>29</v>
      </c>
      <c r="O573" s="1" t="s">
        <v>39</v>
      </c>
      <c r="P573" s="1">
        <v>3</v>
      </c>
    </row>
    <row r="574" spans="1:16" s="1" customFormat="1" x14ac:dyDescent="0.15">
      <c r="A574" s="1">
        <v>2</v>
      </c>
      <c r="B574" s="1" t="s">
        <v>1601</v>
      </c>
      <c r="C574" s="1" t="s">
        <v>22</v>
      </c>
      <c r="D574" s="1" t="s">
        <v>15</v>
      </c>
      <c r="E574" s="1" t="s">
        <v>161</v>
      </c>
      <c r="F574" s="2">
        <v>43198.402060185188</v>
      </c>
      <c r="H574" s="1" t="s">
        <v>17</v>
      </c>
      <c r="I574" s="1" t="s">
        <v>18</v>
      </c>
      <c r="J574" s="1" t="s">
        <v>1474</v>
      </c>
      <c r="K574" s="1" t="s">
        <v>1602</v>
      </c>
      <c r="L574" s="1" t="s">
        <v>1603</v>
      </c>
      <c r="M574" s="1" t="s">
        <v>38</v>
      </c>
      <c r="N574" s="1" t="s">
        <v>64</v>
      </c>
      <c r="O574" s="1" t="s">
        <v>97</v>
      </c>
      <c r="P574" s="1">
        <v>3</v>
      </c>
    </row>
    <row r="575" spans="1:16" s="1" customFormat="1" x14ac:dyDescent="0.15">
      <c r="A575" s="1">
        <v>2</v>
      </c>
      <c r="B575" s="1" t="s">
        <v>1604</v>
      </c>
      <c r="C575" s="1" t="s">
        <v>22</v>
      </c>
      <c r="D575" s="1" t="s">
        <v>15</v>
      </c>
      <c r="E575" s="1" t="s">
        <v>58</v>
      </c>
      <c r="F575" s="2">
        <v>43198.404074074075</v>
      </c>
      <c r="H575" s="1" t="s">
        <v>41</v>
      </c>
      <c r="I575" s="1" t="s">
        <v>35</v>
      </c>
      <c r="J575" s="1" t="s">
        <v>25</v>
      </c>
      <c r="K575" s="1" t="s">
        <v>1605</v>
      </c>
      <c r="L575" s="1" t="s">
        <v>1606</v>
      </c>
      <c r="M575" s="1" t="s">
        <v>28</v>
      </c>
      <c r="N575" s="1" t="s">
        <v>29</v>
      </c>
      <c r="O575" s="1" t="s">
        <v>1544</v>
      </c>
      <c r="P575" s="1">
        <v>3</v>
      </c>
    </row>
    <row r="576" spans="1:16" s="1" customFormat="1" x14ac:dyDescent="0.15">
      <c r="A576" s="1">
        <v>2</v>
      </c>
      <c r="B576" s="1" t="s">
        <v>1538</v>
      </c>
      <c r="C576" s="1" t="s">
        <v>22</v>
      </c>
      <c r="D576" s="1" t="s">
        <v>15</v>
      </c>
      <c r="E576" s="1" t="s">
        <v>1607</v>
      </c>
      <c r="F576" s="2">
        <v>43117.428993055553</v>
      </c>
      <c r="H576" s="1" t="s">
        <v>41</v>
      </c>
      <c r="I576" s="1" t="s">
        <v>17</v>
      </c>
      <c r="J576" s="1" t="s">
        <v>25</v>
      </c>
      <c r="K576" s="1" t="s">
        <v>1608</v>
      </c>
      <c r="L576" s="1" t="s">
        <v>1593</v>
      </c>
      <c r="M576" s="1" t="s">
        <v>28</v>
      </c>
      <c r="N576" s="1" t="s">
        <v>29</v>
      </c>
      <c r="O576" s="1" t="s">
        <v>39</v>
      </c>
      <c r="P576" s="1">
        <v>3</v>
      </c>
    </row>
    <row r="577" spans="1:16" s="1" customFormat="1" x14ac:dyDescent="0.15">
      <c r="A577" s="1">
        <v>2</v>
      </c>
      <c r="B577" s="1" t="s">
        <v>1609</v>
      </c>
      <c r="C577" s="1" t="s">
        <v>22</v>
      </c>
      <c r="D577" s="1" t="s">
        <v>15</v>
      </c>
      <c r="E577" s="1" t="s">
        <v>347</v>
      </c>
      <c r="F577" s="2">
        <v>43198.440416666665</v>
      </c>
      <c r="H577" s="1" t="s">
        <v>41</v>
      </c>
      <c r="I577" s="1" t="s">
        <v>35</v>
      </c>
      <c r="J577" s="1" t="s">
        <v>25</v>
      </c>
      <c r="K577" s="1" t="s">
        <v>1610</v>
      </c>
      <c r="L577" s="1" t="s">
        <v>1561</v>
      </c>
      <c r="M577" s="1" t="s">
        <v>38</v>
      </c>
      <c r="N577" s="1" t="s">
        <v>29</v>
      </c>
      <c r="O577" s="1" t="s">
        <v>39</v>
      </c>
      <c r="P577" s="1">
        <v>3</v>
      </c>
    </row>
    <row r="578" spans="1:16" s="1" customFormat="1" x14ac:dyDescent="0.15">
      <c r="A578" s="1">
        <v>2</v>
      </c>
      <c r="B578" s="1" t="s">
        <v>1611</v>
      </c>
      <c r="C578" s="1" t="s">
        <v>22</v>
      </c>
      <c r="D578" s="1" t="s">
        <v>15</v>
      </c>
      <c r="E578" s="1" t="s">
        <v>58</v>
      </c>
      <c r="F578" s="2">
        <v>43198.427824074075</v>
      </c>
      <c r="H578" s="1" t="s">
        <v>34</v>
      </c>
      <c r="I578" s="1" t="s">
        <v>35</v>
      </c>
      <c r="J578" s="1" t="s">
        <v>25</v>
      </c>
      <c r="K578" s="1" t="s">
        <v>1612</v>
      </c>
      <c r="L578" s="1" t="s">
        <v>840</v>
      </c>
      <c r="M578" s="1" t="s">
        <v>28</v>
      </c>
      <c r="N578" s="1" t="s">
        <v>29</v>
      </c>
      <c r="O578" s="1" t="s">
        <v>30</v>
      </c>
      <c r="P578" s="1">
        <v>3</v>
      </c>
    </row>
    <row r="579" spans="1:16" s="1" customFormat="1" x14ac:dyDescent="0.15">
      <c r="A579" s="1">
        <v>2</v>
      </c>
      <c r="B579" s="1" t="s">
        <v>1613</v>
      </c>
      <c r="C579" s="1" t="s">
        <v>22</v>
      </c>
      <c r="D579" s="1" t="s">
        <v>15</v>
      </c>
      <c r="E579" s="1" t="s">
        <v>58</v>
      </c>
      <c r="F579" s="2">
        <v>43194.594768518517</v>
      </c>
      <c r="H579" s="1" t="s">
        <v>17</v>
      </c>
      <c r="I579" s="1" t="s">
        <v>17</v>
      </c>
      <c r="J579" s="1" t="s">
        <v>25</v>
      </c>
      <c r="K579" s="1" t="s">
        <v>1614</v>
      </c>
      <c r="L579" s="1" t="s">
        <v>1615</v>
      </c>
      <c r="M579" s="1" t="s">
        <v>28</v>
      </c>
      <c r="N579" s="1" t="s">
        <v>82</v>
      </c>
      <c r="O579" s="1" t="s">
        <v>39</v>
      </c>
      <c r="P579" s="1">
        <v>3</v>
      </c>
    </row>
    <row r="580" spans="1:16" s="1" customFormat="1" x14ac:dyDescent="0.15">
      <c r="A580" s="1">
        <v>2</v>
      </c>
      <c r="B580" s="1" t="s">
        <v>1423</v>
      </c>
      <c r="C580" s="1" t="s">
        <v>22</v>
      </c>
      <c r="D580" s="1" t="s">
        <v>15</v>
      </c>
      <c r="E580" s="1" t="s">
        <v>1616</v>
      </c>
      <c r="F580" s="2">
        <v>43197.382627314815</v>
      </c>
      <c r="H580" s="1" t="s">
        <v>59</v>
      </c>
      <c r="I580" s="1" t="s">
        <v>18</v>
      </c>
      <c r="J580" s="1" t="s">
        <v>60</v>
      </c>
      <c r="K580" s="1" t="s">
        <v>1617</v>
      </c>
      <c r="L580" s="1" t="s">
        <v>1618</v>
      </c>
      <c r="M580" s="1" t="s">
        <v>28</v>
      </c>
      <c r="N580" s="1" t="s">
        <v>29</v>
      </c>
      <c r="O580" s="1" t="s">
        <v>171</v>
      </c>
      <c r="P580" s="1">
        <v>3</v>
      </c>
    </row>
    <row r="581" spans="1:16" s="1" customFormat="1" x14ac:dyDescent="0.15">
      <c r="A581" s="1">
        <v>2</v>
      </c>
      <c r="B581" s="1" t="s">
        <v>1619</v>
      </c>
      <c r="C581" s="1" t="s">
        <v>22</v>
      </c>
      <c r="D581" s="1" t="s">
        <v>15</v>
      </c>
      <c r="E581" s="1" t="s">
        <v>33</v>
      </c>
      <c r="F581" s="2">
        <v>43198.319756944446</v>
      </c>
      <c r="H581" s="1" t="s">
        <v>59</v>
      </c>
      <c r="I581" s="1" t="s">
        <v>35</v>
      </c>
      <c r="J581" s="1" t="s">
        <v>25</v>
      </c>
      <c r="K581" s="1" t="s">
        <v>1620</v>
      </c>
      <c r="L581" s="1" t="s">
        <v>1621</v>
      </c>
      <c r="M581" s="1" t="s">
        <v>96</v>
      </c>
      <c r="N581" s="1" t="s">
        <v>29</v>
      </c>
      <c r="O581" s="1" t="s">
        <v>39</v>
      </c>
      <c r="P581" s="1">
        <v>3</v>
      </c>
    </row>
    <row r="582" spans="1:16" s="1" customFormat="1" x14ac:dyDescent="0.15">
      <c r="A582" s="1">
        <v>2</v>
      </c>
      <c r="B582" s="1" t="s">
        <v>1507</v>
      </c>
      <c r="C582" s="1" t="s">
        <v>32</v>
      </c>
      <c r="D582" s="1" t="s">
        <v>15</v>
      </c>
      <c r="E582" s="1" t="s">
        <v>556</v>
      </c>
      <c r="F582" s="2">
        <v>43198.384756944448</v>
      </c>
      <c r="H582" s="1" t="s">
        <v>1143</v>
      </c>
      <c r="I582" s="1" t="s">
        <v>35</v>
      </c>
      <c r="J582" s="1" t="s">
        <v>25</v>
      </c>
      <c r="K582" s="1" t="s">
        <v>1622</v>
      </c>
      <c r="L582" s="1" t="s">
        <v>1623</v>
      </c>
      <c r="M582" s="1" t="s">
        <v>96</v>
      </c>
      <c r="N582" s="1" t="s">
        <v>29</v>
      </c>
      <c r="O582" s="1" t="s">
        <v>39</v>
      </c>
      <c r="P582" s="1">
        <v>3</v>
      </c>
    </row>
    <row r="583" spans="1:16" s="1" customFormat="1" x14ac:dyDescent="0.15">
      <c r="A583" s="1">
        <v>2</v>
      </c>
      <c r="B583" s="1" t="s">
        <v>1624</v>
      </c>
      <c r="C583" s="1" t="s">
        <v>32</v>
      </c>
      <c r="D583" s="1" t="s">
        <v>15</v>
      </c>
      <c r="E583" s="1" t="s">
        <v>33</v>
      </c>
      <c r="F583" s="2">
        <v>43198.40934027778</v>
      </c>
      <c r="H583" s="1" t="s">
        <v>17</v>
      </c>
      <c r="I583" s="1" t="s">
        <v>17</v>
      </c>
      <c r="J583" s="1" t="s">
        <v>25</v>
      </c>
      <c r="K583" s="1" t="s">
        <v>1626</v>
      </c>
      <c r="L583" s="1" t="s">
        <v>1625</v>
      </c>
      <c r="M583" s="1" t="s">
        <v>28</v>
      </c>
      <c r="N583" s="1" t="s">
        <v>64</v>
      </c>
      <c r="O583" s="1" t="s">
        <v>30</v>
      </c>
      <c r="P583" s="1">
        <v>3</v>
      </c>
    </row>
    <row r="584" spans="1:16" s="1" customFormat="1" x14ac:dyDescent="0.15">
      <c r="A584" s="1">
        <v>2</v>
      </c>
      <c r="B584" s="1" t="s">
        <v>1627</v>
      </c>
      <c r="C584" s="1" t="s">
        <v>14</v>
      </c>
      <c r="D584" s="1" t="s">
        <v>15</v>
      </c>
      <c r="E584" s="1" t="s">
        <v>67</v>
      </c>
      <c r="F584" s="2">
        <v>43197.879548611112</v>
      </c>
      <c r="H584" s="1" t="s">
        <v>17</v>
      </c>
      <c r="I584" s="1" t="s">
        <v>18</v>
      </c>
      <c r="J584" s="1" t="s">
        <v>25</v>
      </c>
      <c r="K584" s="1" t="s">
        <v>1628</v>
      </c>
      <c r="L584" s="1" t="s">
        <v>176</v>
      </c>
      <c r="M584" s="1" t="s">
        <v>28</v>
      </c>
      <c r="N584" s="1" t="s">
        <v>82</v>
      </c>
      <c r="O584" s="1" t="s">
        <v>39</v>
      </c>
      <c r="P584" s="1">
        <v>3</v>
      </c>
    </row>
    <row r="585" spans="1:16" s="1" customFormat="1" x14ac:dyDescent="0.15">
      <c r="A585" s="1">
        <v>2</v>
      </c>
      <c r="B585" s="1" t="s">
        <v>1629</v>
      </c>
      <c r="C585" s="1" t="s">
        <v>22</v>
      </c>
      <c r="D585" s="1" t="s">
        <v>15</v>
      </c>
      <c r="E585" s="1" t="s">
        <v>537</v>
      </c>
      <c r="F585" s="2">
        <v>43192.398865740739</v>
      </c>
      <c r="H585" s="1" t="s">
        <v>17</v>
      </c>
      <c r="I585" s="1" t="s">
        <v>35</v>
      </c>
      <c r="J585" s="1" t="s">
        <v>60</v>
      </c>
      <c r="K585" s="1" t="s">
        <v>1630</v>
      </c>
      <c r="L585" s="1" t="s">
        <v>1631</v>
      </c>
      <c r="M585" s="1" t="s">
        <v>38</v>
      </c>
      <c r="N585" s="1" t="s">
        <v>316</v>
      </c>
      <c r="O585" s="1" t="s">
        <v>39</v>
      </c>
      <c r="P585" s="1">
        <v>3</v>
      </c>
    </row>
    <row r="586" spans="1:16" s="1" customFormat="1" x14ac:dyDescent="0.15">
      <c r="A586" s="1">
        <v>2</v>
      </c>
      <c r="B586" s="1" t="s">
        <v>1632</v>
      </c>
      <c r="C586" s="1" t="s">
        <v>22</v>
      </c>
      <c r="D586" s="1" t="s">
        <v>15</v>
      </c>
      <c r="E586" s="1" t="s">
        <v>138</v>
      </c>
      <c r="F586" s="2">
        <v>43192.398935185185</v>
      </c>
      <c r="H586" s="1" t="s">
        <v>59</v>
      </c>
      <c r="I586" s="1" t="s">
        <v>35</v>
      </c>
      <c r="J586" s="1" t="s">
        <v>60</v>
      </c>
      <c r="K586" s="1" t="s">
        <v>1633</v>
      </c>
      <c r="L586" s="1" t="s">
        <v>1631</v>
      </c>
      <c r="M586" s="1" t="s">
        <v>38</v>
      </c>
      <c r="N586" s="1" t="s">
        <v>316</v>
      </c>
      <c r="O586" s="1" t="s">
        <v>39</v>
      </c>
      <c r="P586" s="1">
        <v>3</v>
      </c>
    </row>
    <row r="587" spans="1:16" s="1" customFormat="1" x14ac:dyDescent="0.15">
      <c r="A587" s="1">
        <v>2</v>
      </c>
      <c r="B587" s="1" t="s">
        <v>1538</v>
      </c>
      <c r="C587" s="1" t="s">
        <v>14</v>
      </c>
      <c r="D587" s="1" t="s">
        <v>15</v>
      </c>
      <c r="E587" s="1" t="s">
        <v>33</v>
      </c>
      <c r="F587" s="2">
        <v>43193.425439814811</v>
      </c>
      <c r="H587" s="1" t="s">
        <v>59</v>
      </c>
      <c r="I587" s="1" t="s">
        <v>35</v>
      </c>
      <c r="J587" s="1" t="s">
        <v>25</v>
      </c>
      <c r="K587" s="1" t="s">
        <v>1634</v>
      </c>
      <c r="L587" s="1" t="s">
        <v>1635</v>
      </c>
      <c r="M587" s="1" t="s">
        <v>96</v>
      </c>
      <c r="N587" s="1" t="s">
        <v>29</v>
      </c>
      <c r="O587" s="1" t="s">
        <v>30</v>
      </c>
      <c r="P587" s="1">
        <v>3</v>
      </c>
    </row>
    <row r="588" spans="1:16" s="1" customFormat="1" x14ac:dyDescent="0.15">
      <c r="A588" s="1">
        <v>2</v>
      </c>
      <c r="B588" s="1" t="s">
        <v>1636</v>
      </c>
      <c r="C588" s="1" t="s">
        <v>22</v>
      </c>
      <c r="D588" s="1" t="s">
        <v>15</v>
      </c>
      <c r="E588" s="1" t="s">
        <v>556</v>
      </c>
      <c r="F588" s="2">
        <v>43198.478738425925</v>
      </c>
      <c r="H588" s="1" t="s">
        <v>34</v>
      </c>
      <c r="I588" s="1" t="s">
        <v>35</v>
      </c>
      <c r="J588" s="1" t="s">
        <v>25</v>
      </c>
      <c r="K588" s="1" t="s">
        <v>1637</v>
      </c>
      <c r="L588" s="1" t="s">
        <v>1638</v>
      </c>
      <c r="M588" s="1" t="s">
        <v>28</v>
      </c>
      <c r="N588" s="1" t="s">
        <v>29</v>
      </c>
      <c r="O588" s="1" t="s">
        <v>699</v>
      </c>
      <c r="P588" s="1">
        <v>3</v>
      </c>
    </row>
    <row r="589" spans="1:16" s="1" customFormat="1" x14ac:dyDescent="0.15">
      <c r="A589" s="1">
        <v>2</v>
      </c>
      <c r="B589" s="1" t="s">
        <v>1639</v>
      </c>
      <c r="C589" s="1" t="s">
        <v>22</v>
      </c>
      <c r="D589" s="1" t="s">
        <v>15</v>
      </c>
      <c r="E589" s="1" t="s">
        <v>67</v>
      </c>
      <c r="F589" s="2">
        <v>43194.411493055559</v>
      </c>
      <c r="H589" s="1" t="s">
        <v>34</v>
      </c>
      <c r="I589" s="1" t="s">
        <v>35</v>
      </c>
      <c r="J589" s="1" t="s">
        <v>25</v>
      </c>
      <c r="K589" s="1" t="s">
        <v>1640</v>
      </c>
      <c r="L589" s="1" t="s">
        <v>55</v>
      </c>
      <c r="M589" s="1" t="s">
        <v>38</v>
      </c>
      <c r="N589" s="1" t="s">
        <v>56</v>
      </c>
      <c r="O589" s="1" t="s">
        <v>30</v>
      </c>
      <c r="P589" s="1">
        <v>3</v>
      </c>
    </row>
    <row r="590" spans="1:16" s="1" customFormat="1" x14ac:dyDescent="0.15">
      <c r="A590" s="1">
        <v>2</v>
      </c>
      <c r="B590" s="1" t="s">
        <v>1641</v>
      </c>
      <c r="C590" s="1" t="s">
        <v>22</v>
      </c>
      <c r="D590" s="1" t="s">
        <v>15</v>
      </c>
      <c r="E590" s="1" t="s">
        <v>278</v>
      </c>
      <c r="F590" s="2">
        <v>43198.370868055557</v>
      </c>
      <c r="H590" s="1" t="s">
        <v>34</v>
      </c>
      <c r="I590" s="1" t="s">
        <v>35</v>
      </c>
      <c r="J590" s="1" t="s">
        <v>25</v>
      </c>
      <c r="K590" s="1" t="s">
        <v>1642</v>
      </c>
      <c r="L590" s="1" t="s">
        <v>1643</v>
      </c>
      <c r="M590" s="1" t="s">
        <v>38</v>
      </c>
      <c r="N590" s="1" t="s">
        <v>29</v>
      </c>
      <c r="O590" s="1" t="s">
        <v>233</v>
      </c>
      <c r="P590" s="1">
        <v>3</v>
      </c>
    </row>
    <row r="591" spans="1:16" s="1" customFormat="1" x14ac:dyDescent="0.15">
      <c r="A591" s="1">
        <v>2</v>
      </c>
      <c r="B591" s="1" t="s">
        <v>1644</v>
      </c>
      <c r="C591" s="1" t="s">
        <v>370</v>
      </c>
      <c r="D591" s="1" t="s">
        <v>15</v>
      </c>
      <c r="E591" s="1" t="s">
        <v>1645</v>
      </c>
      <c r="F591" s="2">
        <v>43198.384097222224</v>
      </c>
      <c r="H591" s="1" t="s">
        <v>41</v>
      </c>
      <c r="I591" s="1" t="s">
        <v>35</v>
      </c>
      <c r="J591" s="1" t="s">
        <v>25</v>
      </c>
      <c r="K591" s="1" t="s">
        <v>1646</v>
      </c>
      <c r="L591" s="1" t="s">
        <v>1647</v>
      </c>
      <c r="M591" s="1" t="s">
        <v>96</v>
      </c>
      <c r="N591" s="1" t="s">
        <v>29</v>
      </c>
      <c r="O591" s="1" t="s">
        <v>39</v>
      </c>
      <c r="P591" s="1">
        <v>3</v>
      </c>
    </row>
    <row r="592" spans="1:16" s="1" customFormat="1" x14ac:dyDescent="0.15">
      <c r="A592" s="1">
        <v>2</v>
      </c>
      <c r="B592" s="1" t="s">
        <v>1423</v>
      </c>
      <c r="C592" s="1" t="s">
        <v>32</v>
      </c>
      <c r="D592" s="1" t="s">
        <v>15</v>
      </c>
      <c r="E592" s="1" t="s">
        <v>263</v>
      </c>
      <c r="F592" s="2">
        <v>43198.435868055552</v>
      </c>
      <c r="H592" s="1" t="s">
        <v>17</v>
      </c>
      <c r="I592" s="1" t="s">
        <v>17</v>
      </c>
      <c r="J592" s="1" t="s">
        <v>74</v>
      </c>
      <c r="K592" s="1" t="s">
        <v>1648</v>
      </c>
      <c r="L592" s="1" t="s">
        <v>1649</v>
      </c>
      <c r="M592" s="1" t="s">
        <v>96</v>
      </c>
      <c r="N592" s="1" t="s">
        <v>29</v>
      </c>
      <c r="O592" s="1" t="s">
        <v>284</v>
      </c>
      <c r="P592" s="1">
        <v>3</v>
      </c>
    </row>
    <row r="593" spans="1:16" s="1" customFormat="1" x14ac:dyDescent="0.15">
      <c r="A593" s="1">
        <v>2</v>
      </c>
      <c r="B593" s="1" t="s">
        <v>1423</v>
      </c>
      <c r="C593" s="1" t="s">
        <v>1046</v>
      </c>
      <c r="D593" s="1" t="s">
        <v>15</v>
      </c>
      <c r="E593" s="1" t="s">
        <v>595</v>
      </c>
      <c r="F593" s="2">
        <v>43198.436377314814</v>
      </c>
      <c r="H593" s="1" t="s">
        <v>17</v>
      </c>
      <c r="I593" s="1" t="s">
        <v>18</v>
      </c>
      <c r="J593" s="1" t="s">
        <v>25</v>
      </c>
      <c r="K593" s="1" t="s">
        <v>1650</v>
      </c>
      <c r="L593" s="1" t="s">
        <v>1651</v>
      </c>
      <c r="M593" s="1" t="s">
        <v>28</v>
      </c>
      <c r="N593" s="1" t="s">
        <v>29</v>
      </c>
      <c r="O593" s="1" t="s">
        <v>39</v>
      </c>
      <c r="P593" s="1">
        <v>3</v>
      </c>
    </row>
    <row r="594" spans="1:16" s="1" customFormat="1" x14ac:dyDescent="0.15">
      <c r="A594" s="1">
        <v>2</v>
      </c>
      <c r="B594" s="1" t="s">
        <v>1423</v>
      </c>
      <c r="C594" s="1" t="s">
        <v>22</v>
      </c>
      <c r="D594" s="1" t="s">
        <v>15</v>
      </c>
      <c r="E594" s="1" t="s">
        <v>168</v>
      </c>
      <c r="F594" s="2">
        <v>43198.369027777779</v>
      </c>
      <c r="H594" s="1" t="s">
        <v>59</v>
      </c>
      <c r="I594" s="1" t="s">
        <v>18</v>
      </c>
      <c r="J594" s="1" t="s">
        <v>60</v>
      </c>
      <c r="K594" s="1" t="s">
        <v>1652</v>
      </c>
      <c r="L594" s="1" t="s">
        <v>1653</v>
      </c>
      <c r="M594" s="1" t="s">
        <v>96</v>
      </c>
      <c r="N594" s="1" t="s">
        <v>29</v>
      </c>
      <c r="O594" s="1" t="s">
        <v>97</v>
      </c>
      <c r="P594" s="1">
        <v>3</v>
      </c>
    </row>
    <row r="595" spans="1:16" s="1" customFormat="1" x14ac:dyDescent="0.15">
      <c r="A595" s="1">
        <v>2</v>
      </c>
      <c r="B595" s="1" t="s">
        <v>1641</v>
      </c>
      <c r="D595" s="1" t="s">
        <v>15</v>
      </c>
      <c r="E595" s="1" t="s">
        <v>33</v>
      </c>
      <c r="F595" s="2">
        <v>43194.401585648149</v>
      </c>
      <c r="H595" s="1" t="s">
        <v>34</v>
      </c>
      <c r="I595" s="1" t="s">
        <v>35</v>
      </c>
      <c r="J595" s="1" t="s">
        <v>25</v>
      </c>
      <c r="K595" s="1" t="s">
        <v>1654</v>
      </c>
      <c r="L595" s="1" t="s">
        <v>1655</v>
      </c>
      <c r="M595" s="1" t="s">
        <v>96</v>
      </c>
      <c r="N595" s="1" t="s">
        <v>283</v>
      </c>
      <c r="O595" s="1" t="s">
        <v>39</v>
      </c>
      <c r="P595" s="1">
        <v>3</v>
      </c>
    </row>
    <row r="596" spans="1:16" s="1" customFormat="1" x14ac:dyDescent="0.15">
      <c r="A596" s="1">
        <v>2</v>
      </c>
      <c r="B596" s="1" t="s">
        <v>1656</v>
      </c>
      <c r="C596" s="1" t="s">
        <v>22</v>
      </c>
      <c r="D596" s="1" t="s">
        <v>15</v>
      </c>
      <c r="E596" s="1" t="s">
        <v>67</v>
      </c>
      <c r="F596" s="2">
        <v>43194.443923611114</v>
      </c>
      <c r="H596" s="1" t="s">
        <v>59</v>
      </c>
      <c r="I596" s="1" t="s">
        <v>35</v>
      </c>
      <c r="J596" s="1" t="s">
        <v>25</v>
      </c>
      <c r="K596" s="1" t="s">
        <v>1657</v>
      </c>
      <c r="L596" s="1" t="s">
        <v>1658</v>
      </c>
      <c r="M596" s="1" t="s">
        <v>28</v>
      </c>
      <c r="N596" s="1" t="s">
        <v>64</v>
      </c>
      <c r="O596" s="1" t="s">
        <v>39</v>
      </c>
      <c r="P596" s="1">
        <v>3</v>
      </c>
    </row>
    <row r="597" spans="1:16" s="1" customFormat="1" x14ac:dyDescent="0.15">
      <c r="A597" s="1">
        <v>2</v>
      </c>
      <c r="B597" s="1" t="s">
        <v>1423</v>
      </c>
      <c r="C597" s="1" t="s">
        <v>32</v>
      </c>
      <c r="D597" s="1" t="s">
        <v>15</v>
      </c>
      <c r="E597" s="1" t="s">
        <v>16</v>
      </c>
      <c r="F597" s="2">
        <v>43198.449456018519</v>
      </c>
      <c r="H597" s="1" t="s">
        <v>59</v>
      </c>
      <c r="I597" s="1" t="s">
        <v>35</v>
      </c>
      <c r="J597" s="1" t="s">
        <v>25</v>
      </c>
      <c r="K597" s="1" t="s">
        <v>1659</v>
      </c>
      <c r="L597" s="1" t="s">
        <v>1660</v>
      </c>
      <c r="M597" s="1" t="s">
        <v>96</v>
      </c>
      <c r="N597" s="1" t="s">
        <v>64</v>
      </c>
      <c r="O597" s="1" t="s">
        <v>30</v>
      </c>
      <c r="P597" s="1">
        <v>3</v>
      </c>
    </row>
    <row r="598" spans="1:16" s="1" customFormat="1" x14ac:dyDescent="0.15">
      <c r="A598" s="1">
        <v>2</v>
      </c>
      <c r="B598" s="1" t="s">
        <v>1661</v>
      </c>
      <c r="C598" s="1" t="s">
        <v>32</v>
      </c>
      <c r="D598" s="1" t="s">
        <v>15</v>
      </c>
      <c r="E598" s="1" t="s">
        <v>1662</v>
      </c>
      <c r="F598" s="2">
        <v>43186.550532407404</v>
      </c>
      <c r="H598" s="1" t="s">
        <v>34</v>
      </c>
      <c r="I598" s="1" t="s">
        <v>35</v>
      </c>
      <c r="J598" s="1" t="s">
        <v>25</v>
      </c>
      <c r="K598" s="1" t="s">
        <v>1663</v>
      </c>
      <c r="L598" s="1" t="s">
        <v>1664</v>
      </c>
      <c r="M598" s="1" t="s">
        <v>38</v>
      </c>
      <c r="N598" s="1" t="s">
        <v>29</v>
      </c>
      <c r="O598" s="1" t="s">
        <v>39</v>
      </c>
      <c r="P598" s="1">
        <v>3</v>
      </c>
    </row>
    <row r="599" spans="1:16" s="1" customFormat="1" x14ac:dyDescent="0.15">
      <c r="A599" s="1">
        <v>2</v>
      </c>
      <c r="B599" s="1" t="s">
        <v>1538</v>
      </c>
      <c r="C599" s="1" t="s">
        <v>22</v>
      </c>
      <c r="D599" s="1" t="s">
        <v>15</v>
      </c>
      <c r="E599" s="1" t="s">
        <v>161</v>
      </c>
      <c r="F599" s="2">
        <v>43198.36440972222</v>
      </c>
      <c r="H599" s="1" t="s">
        <v>34</v>
      </c>
      <c r="I599" s="1" t="s">
        <v>35</v>
      </c>
      <c r="J599" s="1" t="s">
        <v>74</v>
      </c>
      <c r="K599" s="1" t="s">
        <v>1665</v>
      </c>
      <c r="L599" s="1" t="s">
        <v>1666</v>
      </c>
      <c r="M599" s="1" t="s">
        <v>28</v>
      </c>
      <c r="N599" s="1" t="s">
        <v>29</v>
      </c>
      <c r="O599" s="1" t="s">
        <v>1544</v>
      </c>
      <c r="P599" s="1">
        <v>3</v>
      </c>
    </row>
    <row r="600" spans="1:16" s="1" customFormat="1" x14ac:dyDescent="0.15">
      <c r="A600" s="1">
        <v>2</v>
      </c>
      <c r="B600" s="1" t="s">
        <v>1667</v>
      </c>
      <c r="C600" s="1" t="s">
        <v>32</v>
      </c>
      <c r="D600" s="1" t="s">
        <v>15</v>
      </c>
      <c r="E600" s="1" t="s">
        <v>33</v>
      </c>
      <c r="F600" s="2">
        <v>43192.476423611108</v>
      </c>
      <c r="H600" s="1" t="s">
        <v>41</v>
      </c>
      <c r="I600" s="1" t="s">
        <v>35</v>
      </c>
      <c r="J600" s="1" t="s">
        <v>25</v>
      </c>
      <c r="K600" s="1" t="s">
        <v>1668</v>
      </c>
      <c r="L600" s="1" t="s">
        <v>1664</v>
      </c>
      <c r="M600" s="1" t="s">
        <v>38</v>
      </c>
      <c r="N600" s="1" t="s">
        <v>29</v>
      </c>
      <c r="O600" s="1" t="s">
        <v>39</v>
      </c>
      <c r="P600" s="1">
        <v>3</v>
      </c>
    </row>
    <row r="601" spans="1:16" s="1" customFormat="1" x14ac:dyDescent="0.15">
      <c r="A601" s="1">
        <v>2</v>
      </c>
      <c r="B601" s="1" t="s">
        <v>1669</v>
      </c>
      <c r="C601" s="1" t="s">
        <v>22</v>
      </c>
      <c r="D601" s="1" t="s">
        <v>15</v>
      </c>
      <c r="E601" s="1" t="s">
        <v>168</v>
      </c>
      <c r="F601" s="2">
        <v>43186.418206018519</v>
      </c>
      <c r="H601" s="1" t="s">
        <v>17</v>
      </c>
      <c r="I601" s="1" t="s">
        <v>18</v>
      </c>
      <c r="J601" s="1" t="s">
        <v>74</v>
      </c>
      <c r="K601" s="1" t="s">
        <v>1670</v>
      </c>
      <c r="L601" s="1" t="s">
        <v>1671</v>
      </c>
      <c r="M601" s="1" t="s">
        <v>393</v>
      </c>
      <c r="N601" s="1" t="s">
        <v>29</v>
      </c>
      <c r="O601" s="1" t="s">
        <v>39</v>
      </c>
      <c r="P601" s="1">
        <v>3</v>
      </c>
    </row>
    <row r="602" spans="1:16" s="1" customFormat="1" x14ac:dyDescent="0.15">
      <c r="A602" s="1">
        <v>2</v>
      </c>
      <c r="B602" s="1" t="s">
        <v>1672</v>
      </c>
      <c r="C602" s="1" t="s">
        <v>22</v>
      </c>
      <c r="D602" s="1" t="s">
        <v>15</v>
      </c>
      <c r="E602" s="1" t="s">
        <v>33</v>
      </c>
      <c r="F602" s="2">
        <v>43198.468368055554</v>
      </c>
      <c r="H602" s="1" t="s">
        <v>41</v>
      </c>
      <c r="I602" s="1" t="s">
        <v>18</v>
      </c>
      <c r="J602" s="1" t="s">
        <v>25</v>
      </c>
      <c r="K602" s="1" t="s">
        <v>1673</v>
      </c>
      <c r="L602" s="1" t="s">
        <v>1674</v>
      </c>
      <c r="M602" s="1" t="s">
        <v>28</v>
      </c>
      <c r="N602" s="1" t="s">
        <v>29</v>
      </c>
      <c r="O602" s="1" t="s">
        <v>171</v>
      </c>
      <c r="P602" s="1">
        <v>3</v>
      </c>
    </row>
    <row r="603" spans="1:16" s="1" customFormat="1" x14ac:dyDescent="0.15">
      <c r="A603" s="1">
        <v>2</v>
      </c>
      <c r="B603" s="1" t="s">
        <v>1423</v>
      </c>
      <c r="C603" s="1" t="s">
        <v>22</v>
      </c>
      <c r="D603" s="1" t="s">
        <v>15</v>
      </c>
      <c r="E603" s="1" t="s">
        <v>33</v>
      </c>
      <c r="F603" s="2">
        <v>43188.813449074078</v>
      </c>
      <c r="H603" s="1" t="s">
        <v>17</v>
      </c>
      <c r="I603" s="1" t="s">
        <v>35</v>
      </c>
      <c r="J603" s="1" t="s">
        <v>25</v>
      </c>
      <c r="K603" s="1" t="s">
        <v>1675</v>
      </c>
      <c r="L603" s="1" t="s">
        <v>1676</v>
      </c>
      <c r="M603" s="1" t="s">
        <v>28</v>
      </c>
      <c r="N603" s="1" t="s">
        <v>29</v>
      </c>
      <c r="O603" s="1" t="s">
        <v>157</v>
      </c>
      <c r="P603" s="1">
        <v>3</v>
      </c>
    </row>
    <row r="604" spans="1:16" s="1" customFormat="1" x14ac:dyDescent="0.15">
      <c r="A604" s="1">
        <v>2</v>
      </c>
      <c r="B604" s="1" t="s">
        <v>1507</v>
      </c>
      <c r="C604" s="1" t="s">
        <v>22</v>
      </c>
      <c r="D604" s="1" t="s">
        <v>15</v>
      </c>
      <c r="E604" s="1" t="s">
        <v>33</v>
      </c>
      <c r="F604" s="2">
        <v>43198.467106481483</v>
      </c>
      <c r="H604" s="1" t="s">
        <v>41</v>
      </c>
      <c r="I604" s="1" t="s">
        <v>18</v>
      </c>
      <c r="J604" s="1" t="s">
        <v>25</v>
      </c>
      <c r="K604" s="1" t="s">
        <v>1677</v>
      </c>
      <c r="L604" s="1" t="s">
        <v>1678</v>
      </c>
      <c r="M604" s="1" t="s">
        <v>28</v>
      </c>
      <c r="N604" s="1" t="s">
        <v>29</v>
      </c>
      <c r="O604" s="1" t="s">
        <v>171</v>
      </c>
      <c r="P604" s="1">
        <v>3</v>
      </c>
    </row>
    <row r="605" spans="1:16" s="1" customFormat="1" x14ac:dyDescent="0.15">
      <c r="A605" s="1">
        <v>2</v>
      </c>
      <c r="B605" s="1" t="s">
        <v>1679</v>
      </c>
      <c r="C605" s="1" t="s">
        <v>370</v>
      </c>
      <c r="D605" s="1" t="s">
        <v>15</v>
      </c>
      <c r="E605" s="1" t="s">
        <v>58</v>
      </c>
      <c r="F605" s="2">
        <v>43192.738657407404</v>
      </c>
      <c r="H605" s="1" t="s">
        <v>34</v>
      </c>
      <c r="I605" s="1" t="s">
        <v>35</v>
      </c>
      <c r="J605" s="1" t="s">
        <v>25</v>
      </c>
      <c r="K605" s="1" t="s">
        <v>1680</v>
      </c>
      <c r="L605" s="1" t="s">
        <v>1551</v>
      </c>
      <c r="M605" s="1" t="s">
        <v>38</v>
      </c>
      <c r="N605" s="1" t="s">
        <v>115</v>
      </c>
      <c r="O605" s="1" t="s">
        <v>39</v>
      </c>
      <c r="P605" s="1">
        <v>3</v>
      </c>
    </row>
    <row r="606" spans="1:16" s="1" customFormat="1" x14ac:dyDescent="0.15">
      <c r="A606" s="1">
        <v>2</v>
      </c>
      <c r="B606" s="1" t="s">
        <v>1681</v>
      </c>
      <c r="C606" s="1" t="s">
        <v>370</v>
      </c>
      <c r="D606" s="1" t="s">
        <v>15</v>
      </c>
      <c r="E606" s="1" t="s">
        <v>556</v>
      </c>
      <c r="F606" s="2">
        <v>43192.738657407404</v>
      </c>
      <c r="H606" s="1" t="s">
        <v>41</v>
      </c>
      <c r="I606" s="1" t="s">
        <v>35</v>
      </c>
      <c r="J606" s="1" t="s">
        <v>25</v>
      </c>
      <c r="K606" s="1" t="s">
        <v>1682</v>
      </c>
      <c r="L606" s="1" t="s">
        <v>1551</v>
      </c>
      <c r="M606" s="1" t="s">
        <v>38</v>
      </c>
      <c r="N606" s="1" t="s">
        <v>115</v>
      </c>
      <c r="O606" s="1" t="s">
        <v>39</v>
      </c>
      <c r="P606" s="1">
        <v>3</v>
      </c>
    </row>
    <row r="607" spans="1:16" s="1" customFormat="1" x14ac:dyDescent="0.15">
      <c r="A607" s="1">
        <v>2</v>
      </c>
      <c r="B607" s="1" t="s">
        <v>1683</v>
      </c>
      <c r="C607" s="1" t="s">
        <v>370</v>
      </c>
      <c r="D607" s="1" t="s">
        <v>15</v>
      </c>
      <c r="E607" s="1" t="s">
        <v>33</v>
      </c>
      <c r="F607" s="2">
        <v>43192.738657407404</v>
      </c>
      <c r="H607" s="1" t="s">
        <v>34</v>
      </c>
      <c r="I607" s="1" t="s">
        <v>35</v>
      </c>
      <c r="J607" s="1" t="s">
        <v>25</v>
      </c>
      <c r="K607" s="1" t="s">
        <v>1684</v>
      </c>
      <c r="L607" s="1" t="s">
        <v>1551</v>
      </c>
      <c r="M607" s="1" t="s">
        <v>38</v>
      </c>
      <c r="N607" s="1" t="s">
        <v>115</v>
      </c>
      <c r="O607" s="1" t="s">
        <v>39</v>
      </c>
      <c r="P607" s="1">
        <v>3</v>
      </c>
    </row>
    <row r="608" spans="1:16" s="1" customFormat="1" x14ac:dyDescent="0.15">
      <c r="A608" s="1">
        <v>2</v>
      </c>
      <c r="B608" s="1" t="s">
        <v>1423</v>
      </c>
      <c r="C608" s="1" t="s">
        <v>22</v>
      </c>
      <c r="D608" s="1" t="s">
        <v>15</v>
      </c>
      <c r="E608" s="1" t="s">
        <v>537</v>
      </c>
      <c r="F608" s="2">
        <v>43198.457465277781</v>
      </c>
      <c r="H608" s="1" t="s">
        <v>59</v>
      </c>
      <c r="I608" s="1" t="s">
        <v>18</v>
      </c>
      <c r="J608" s="1" t="s">
        <v>74</v>
      </c>
      <c r="K608" s="1" t="s">
        <v>1685</v>
      </c>
      <c r="L608" s="1" t="s">
        <v>1686</v>
      </c>
      <c r="M608" s="1" t="s">
        <v>96</v>
      </c>
      <c r="N608" s="1" t="s">
        <v>29</v>
      </c>
      <c r="O608" s="1" t="s">
        <v>1544</v>
      </c>
      <c r="P608" s="1">
        <v>3</v>
      </c>
    </row>
    <row r="609" spans="1:16" s="1" customFormat="1" x14ac:dyDescent="0.15">
      <c r="A609" s="1">
        <v>2</v>
      </c>
      <c r="B609" s="1" t="s">
        <v>1687</v>
      </c>
      <c r="C609" s="1" t="s">
        <v>370</v>
      </c>
      <c r="D609" s="1" t="s">
        <v>15</v>
      </c>
      <c r="E609" s="1" t="s">
        <v>58</v>
      </c>
      <c r="F609" s="2">
        <v>43192.738657407404</v>
      </c>
      <c r="H609" s="1" t="s">
        <v>41</v>
      </c>
      <c r="I609" s="1" t="s">
        <v>35</v>
      </c>
      <c r="J609" s="1" t="s">
        <v>25</v>
      </c>
      <c r="K609" s="1" t="s">
        <v>1688</v>
      </c>
      <c r="L609" s="1" t="s">
        <v>1551</v>
      </c>
      <c r="M609" s="1" t="s">
        <v>38</v>
      </c>
      <c r="N609" s="1" t="s">
        <v>115</v>
      </c>
      <c r="O609" s="1" t="s">
        <v>39</v>
      </c>
      <c r="P609" s="1">
        <v>3</v>
      </c>
    </row>
    <row r="610" spans="1:16" s="1" customFormat="1" x14ac:dyDescent="0.15">
      <c r="A610" s="1">
        <v>2</v>
      </c>
      <c r="B610" s="1" t="s">
        <v>1689</v>
      </c>
      <c r="C610" s="1" t="s">
        <v>109</v>
      </c>
      <c r="D610" s="1" t="s">
        <v>15</v>
      </c>
      <c r="E610" s="1" t="s">
        <v>16</v>
      </c>
      <c r="F610" s="2">
        <v>43179.668645833335</v>
      </c>
      <c r="H610" s="1" t="s">
        <v>124</v>
      </c>
      <c r="I610" s="1" t="s">
        <v>35</v>
      </c>
      <c r="J610" s="1" t="s">
        <v>25</v>
      </c>
      <c r="K610" s="1" t="s">
        <v>1690</v>
      </c>
      <c r="L610" s="1" t="s">
        <v>1691</v>
      </c>
      <c r="M610" s="1" t="s">
        <v>38</v>
      </c>
      <c r="N610" s="1" t="s">
        <v>29</v>
      </c>
      <c r="O610" s="1" t="s">
        <v>30</v>
      </c>
      <c r="P610" s="1">
        <v>3</v>
      </c>
    </row>
    <row r="611" spans="1:16" s="1" customFormat="1" x14ac:dyDescent="0.15">
      <c r="A611" s="1">
        <v>2</v>
      </c>
      <c r="B611" s="1" t="s">
        <v>1692</v>
      </c>
      <c r="C611" s="1" t="s">
        <v>84</v>
      </c>
      <c r="D611" s="1" t="s">
        <v>15</v>
      </c>
      <c r="E611" s="1" t="s">
        <v>58</v>
      </c>
      <c r="F611" s="2">
        <v>43198.443391203706</v>
      </c>
      <c r="H611" s="1" t="s">
        <v>34</v>
      </c>
      <c r="I611" s="1" t="s">
        <v>18</v>
      </c>
      <c r="J611" s="1" t="s">
        <v>60</v>
      </c>
      <c r="K611" s="1" t="s">
        <v>1693</v>
      </c>
      <c r="L611" s="1" t="s">
        <v>1694</v>
      </c>
      <c r="M611" s="1" t="s">
        <v>28</v>
      </c>
      <c r="N611" s="1" t="s">
        <v>29</v>
      </c>
      <c r="O611" s="1" t="s">
        <v>39</v>
      </c>
      <c r="P611" s="1">
        <v>3</v>
      </c>
    </row>
    <row r="612" spans="1:16" s="1" customFormat="1" x14ac:dyDescent="0.15">
      <c r="A612" s="1">
        <v>2</v>
      </c>
      <c r="B612" s="1" t="s">
        <v>1695</v>
      </c>
      <c r="C612" s="1" t="s">
        <v>370</v>
      </c>
      <c r="D612" s="1" t="s">
        <v>15</v>
      </c>
      <c r="E612" s="1" t="s">
        <v>102</v>
      </c>
      <c r="F612" s="2">
        <v>43192.738657407404</v>
      </c>
      <c r="H612" s="1" t="s">
        <v>59</v>
      </c>
      <c r="I612" s="1" t="s">
        <v>35</v>
      </c>
      <c r="J612" s="1" t="s">
        <v>25</v>
      </c>
      <c r="K612" s="1" t="s">
        <v>1696</v>
      </c>
      <c r="L612" s="1" t="s">
        <v>1551</v>
      </c>
      <c r="M612" s="1" t="s">
        <v>38</v>
      </c>
      <c r="N612" s="1" t="s">
        <v>115</v>
      </c>
      <c r="O612" s="1" t="s">
        <v>39</v>
      </c>
      <c r="P612" s="1">
        <v>3</v>
      </c>
    </row>
    <row r="613" spans="1:16" s="1" customFormat="1" x14ac:dyDescent="0.15">
      <c r="A613" s="1">
        <v>2</v>
      </c>
      <c r="B613" s="1" t="s">
        <v>1538</v>
      </c>
      <c r="C613" s="1" t="s">
        <v>718</v>
      </c>
      <c r="D613" s="1" t="s">
        <v>15</v>
      </c>
      <c r="E613" s="1" t="s">
        <v>33</v>
      </c>
      <c r="F613" s="2">
        <v>43194.492627314816</v>
      </c>
      <c r="H613" s="1" t="s">
        <v>34</v>
      </c>
      <c r="I613" s="1" t="s">
        <v>35</v>
      </c>
      <c r="J613" s="1" t="s">
        <v>25</v>
      </c>
      <c r="K613" s="1" t="s">
        <v>1697</v>
      </c>
      <c r="L613" s="1" t="s">
        <v>337</v>
      </c>
      <c r="M613" s="1" t="s">
        <v>38</v>
      </c>
      <c r="N613" s="1" t="s">
        <v>29</v>
      </c>
      <c r="O613" s="1" t="s">
        <v>30</v>
      </c>
      <c r="P613" s="1">
        <v>3</v>
      </c>
    </row>
    <row r="614" spans="1:16" s="1" customFormat="1" x14ac:dyDescent="0.15">
      <c r="A614" s="1">
        <v>2</v>
      </c>
      <c r="B614" s="1" t="s">
        <v>1698</v>
      </c>
      <c r="D614" s="1" t="s">
        <v>15</v>
      </c>
      <c r="E614" s="1" t="s">
        <v>161</v>
      </c>
      <c r="F614" s="2">
        <v>43198.442604166667</v>
      </c>
      <c r="H614" s="1" t="s">
        <v>34</v>
      </c>
      <c r="I614" s="1" t="s">
        <v>35</v>
      </c>
      <c r="J614" s="1" t="s">
        <v>25</v>
      </c>
      <c r="K614" s="1" t="s">
        <v>1699</v>
      </c>
      <c r="L614" s="1" t="s">
        <v>1700</v>
      </c>
      <c r="M614" s="1" t="s">
        <v>28</v>
      </c>
      <c r="N614" s="1" t="s">
        <v>316</v>
      </c>
      <c r="O614" s="1" t="s">
        <v>171</v>
      </c>
      <c r="P614" s="1">
        <v>3</v>
      </c>
    </row>
    <row r="615" spans="1:16" s="1" customFormat="1" x14ac:dyDescent="0.15">
      <c r="A615" s="1">
        <v>2</v>
      </c>
      <c r="B615" s="1" t="s">
        <v>1701</v>
      </c>
      <c r="C615" s="1" t="s">
        <v>22</v>
      </c>
      <c r="D615" s="1" t="s">
        <v>15</v>
      </c>
      <c r="E615" s="1" t="s">
        <v>230</v>
      </c>
      <c r="F615" s="2">
        <v>43198.380844907406</v>
      </c>
      <c r="H615" s="1" t="s">
        <v>17</v>
      </c>
      <c r="I615" s="1" t="s">
        <v>17</v>
      </c>
      <c r="J615" s="1" t="s">
        <v>25</v>
      </c>
      <c r="K615" s="1" t="s">
        <v>1702</v>
      </c>
      <c r="L615" s="1" t="s">
        <v>1703</v>
      </c>
      <c r="M615" s="1" t="s">
        <v>28</v>
      </c>
      <c r="N615" s="1" t="s">
        <v>29</v>
      </c>
      <c r="O615" s="1" t="s">
        <v>30</v>
      </c>
      <c r="P615" s="1">
        <v>3</v>
      </c>
    </row>
    <row r="616" spans="1:16" s="1" customFormat="1" x14ac:dyDescent="0.15">
      <c r="A616" s="1">
        <v>2</v>
      </c>
      <c r="B616" s="1" t="s">
        <v>1538</v>
      </c>
      <c r="D616" s="1" t="s">
        <v>15</v>
      </c>
      <c r="E616" s="1" t="s">
        <v>58</v>
      </c>
      <c r="F616" s="2">
        <v>43194.492858796293</v>
      </c>
      <c r="H616" s="1" t="s">
        <v>34</v>
      </c>
      <c r="I616" s="1" t="s">
        <v>35</v>
      </c>
      <c r="J616" s="1" t="s">
        <v>25</v>
      </c>
      <c r="K616" s="1" t="s">
        <v>1697</v>
      </c>
      <c r="L616" s="1" t="s">
        <v>1704</v>
      </c>
      <c r="M616" s="1" t="s">
        <v>38</v>
      </c>
      <c r="N616" s="1" t="s">
        <v>29</v>
      </c>
      <c r="O616" s="1" t="s">
        <v>30</v>
      </c>
      <c r="P616" s="1">
        <v>3</v>
      </c>
    </row>
    <row r="617" spans="1:16" s="1" customFormat="1" x14ac:dyDescent="0.15">
      <c r="A617" s="1">
        <v>2</v>
      </c>
      <c r="B617" s="1" t="s">
        <v>1423</v>
      </c>
      <c r="C617" s="1" t="s">
        <v>22</v>
      </c>
      <c r="D617" s="1" t="s">
        <v>15</v>
      </c>
      <c r="E617" s="1" t="s">
        <v>94</v>
      </c>
      <c r="F617" s="2">
        <v>43198.442037037035</v>
      </c>
      <c r="H617" s="1" t="s">
        <v>17</v>
      </c>
      <c r="I617" s="1" t="s">
        <v>17</v>
      </c>
      <c r="J617" s="1" t="s">
        <v>25</v>
      </c>
      <c r="K617" s="1" t="s">
        <v>1705</v>
      </c>
      <c r="L617" s="1" t="s">
        <v>1706</v>
      </c>
      <c r="M617" s="1" t="s">
        <v>28</v>
      </c>
      <c r="N617" s="1" t="s">
        <v>82</v>
      </c>
      <c r="O617" s="1" t="s">
        <v>30</v>
      </c>
      <c r="P617" s="1">
        <v>3</v>
      </c>
    </row>
    <row r="618" spans="1:16" s="1" customFormat="1" x14ac:dyDescent="0.15">
      <c r="A618" s="1">
        <v>2</v>
      </c>
      <c r="B618" s="1" t="s">
        <v>1707</v>
      </c>
      <c r="C618" s="1" t="s">
        <v>22</v>
      </c>
      <c r="D618" s="1" t="s">
        <v>15</v>
      </c>
      <c r="E618" s="1" t="s">
        <v>1004</v>
      </c>
      <c r="F618" s="2">
        <v>43198.472256944442</v>
      </c>
      <c r="H618" s="1" t="s">
        <v>17</v>
      </c>
      <c r="I618" s="1" t="s">
        <v>18</v>
      </c>
      <c r="J618" s="1" t="s">
        <v>25</v>
      </c>
      <c r="K618" s="1" t="s">
        <v>1708</v>
      </c>
      <c r="L618" s="1" t="s">
        <v>1709</v>
      </c>
      <c r="M618" s="1" t="s">
        <v>28</v>
      </c>
      <c r="N618" s="1" t="s">
        <v>29</v>
      </c>
      <c r="O618" s="1" t="s">
        <v>30</v>
      </c>
      <c r="P618" s="1">
        <v>3</v>
      </c>
    </row>
    <row r="619" spans="1:16" s="1" customFormat="1" x14ac:dyDescent="0.15">
      <c r="A619" s="1">
        <v>2</v>
      </c>
      <c r="B619" s="1" t="s">
        <v>1507</v>
      </c>
      <c r="C619" s="1" t="s">
        <v>84</v>
      </c>
      <c r="D619" s="1" t="s">
        <v>15</v>
      </c>
      <c r="E619" s="1" t="s">
        <v>379</v>
      </c>
      <c r="F619" s="2">
        <v>43198.455694444441</v>
      </c>
      <c r="H619" s="1" t="s">
        <v>41</v>
      </c>
      <c r="I619" s="1" t="s">
        <v>35</v>
      </c>
      <c r="J619" s="1" t="s">
        <v>25</v>
      </c>
      <c r="K619" s="1" t="s">
        <v>1710</v>
      </c>
      <c r="L619" s="1" t="s">
        <v>1711</v>
      </c>
      <c r="M619" s="1" t="s">
        <v>96</v>
      </c>
      <c r="N619" s="1" t="s">
        <v>115</v>
      </c>
      <c r="O619" s="1" t="s">
        <v>467</v>
      </c>
      <c r="P619" s="1">
        <v>3</v>
      </c>
    </row>
    <row r="620" spans="1:16" s="1" customFormat="1" x14ac:dyDescent="0.15">
      <c r="A620" s="1">
        <v>2</v>
      </c>
      <c r="B620" s="1" t="s">
        <v>1538</v>
      </c>
      <c r="C620" s="1" t="s">
        <v>109</v>
      </c>
      <c r="D620" s="1" t="s">
        <v>15</v>
      </c>
      <c r="E620" s="1" t="s">
        <v>58</v>
      </c>
      <c r="F620" s="2">
        <v>43198.439502314817</v>
      </c>
      <c r="H620" s="1" t="s">
        <v>41</v>
      </c>
      <c r="I620" s="1" t="s">
        <v>35</v>
      </c>
      <c r="J620" s="1" t="s">
        <v>25</v>
      </c>
      <c r="K620" s="1" t="s">
        <v>1712</v>
      </c>
      <c r="L620" s="1" t="s">
        <v>1713</v>
      </c>
      <c r="M620" s="1" t="s">
        <v>96</v>
      </c>
      <c r="N620" s="1" t="s">
        <v>29</v>
      </c>
      <c r="O620" s="1" t="s">
        <v>39</v>
      </c>
      <c r="P620" s="1">
        <v>3</v>
      </c>
    </row>
    <row r="621" spans="1:16" s="1" customFormat="1" x14ac:dyDescent="0.15">
      <c r="A621" s="1">
        <v>2</v>
      </c>
      <c r="B621" s="1" t="s">
        <v>1538</v>
      </c>
      <c r="C621" s="1" t="s">
        <v>32</v>
      </c>
      <c r="D621" s="1" t="s">
        <v>15</v>
      </c>
      <c r="E621" s="1" t="s">
        <v>556</v>
      </c>
      <c r="F621" s="2">
        <v>43198.464988425927</v>
      </c>
      <c r="H621" s="1" t="s">
        <v>34</v>
      </c>
      <c r="I621" s="1" t="s">
        <v>35</v>
      </c>
      <c r="J621" s="1" t="s">
        <v>25</v>
      </c>
      <c r="K621" s="1" t="s">
        <v>1714</v>
      </c>
      <c r="L621" s="1" t="s">
        <v>1715</v>
      </c>
      <c r="M621" s="1" t="s">
        <v>96</v>
      </c>
      <c r="N621" s="1" t="s">
        <v>29</v>
      </c>
      <c r="O621" s="1" t="s">
        <v>39</v>
      </c>
      <c r="P621" s="1">
        <v>3</v>
      </c>
    </row>
    <row r="622" spans="1:16" s="1" customFormat="1" x14ac:dyDescent="0.15">
      <c r="A622" s="1">
        <v>2</v>
      </c>
      <c r="B622" s="1" t="s">
        <v>1423</v>
      </c>
      <c r="C622" s="1" t="s">
        <v>22</v>
      </c>
      <c r="D622" s="1" t="s">
        <v>15</v>
      </c>
      <c r="E622" s="1" t="s">
        <v>537</v>
      </c>
      <c r="F622" s="2">
        <v>43194.445567129631</v>
      </c>
      <c r="H622" s="1" t="s">
        <v>59</v>
      </c>
      <c r="I622" s="1" t="s">
        <v>35</v>
      </c>
      <c r="J622" s="1" t="s">
        <v>60</v>
      </c>
      <c r="K622" s="1" t="s">
        <v>1716</v>
      </c>
      <c r="L622" s="1" t="s">
        <v>1717</v>
      </c>
      <c r="M622" s="1" t="s">
        <v>28</v>
      </c>
      <c r="N622" s="1" t="s">
        <v>29</v>
      </c>
      <c r="O622" s="1" t="s">
        <v>30</v>
      </c>
      <c r="P622" s="1">
        <v>3</v>
      </c>
    </row>
    <row r="623" spans="1:16" s="1" customFormat="1" x14ac:dyDescent="0.15">
      <c r="A623" s="1">
        <v>2</v>
      </c>
      <c r="B623" s="1" t="s">
        <v>1718</v>
      </c>
      <c r="D623" s="1" t="s">
        <v>15</v>
      </c>
      <c r="E623" s="1" t="s">
        <v>556</v>
      </c>
      <c r="F623" s="2">
        <v>43194.766608796293</v>
      </c>
      <c r="H623" s="1" t="s">
        <v>41</v>
      </c>
      <c r="I623" s="1" t="s">
        <v>35</v>
      </c>
      <c r="J623" s="1" t="s">
        <v>25</v>
      </c>
      <c r="K623" s="1" t="s">
        <v>1719</v>
      </c>
      <c r="L623" s="1" t="s">
        <v>1720</v>
      </c>
      <c r="M623" s="1" t="s">
        <v>63</v>
      </c>
      <c r="N623" s="1" t="s">
        <v>29</v>
      </c>
      <c r="O623" s="1" t="s">
        <v>39</v>
      </c>
      <c r="P623" s="1">
        <v>3</v>
      </c>
    </row>
    <row r="624" spans="1:16" s="1" customFormat="1" x14ac:dyDescent="0.15">
      <c r="A624" s="1">
        <v>2</v>
      </c>
      <c r="B624" s="1" t="s">
        <v>1721</v>
      </c>
      <c r="D624" s="1" t="s">
        <v>15</v>
      </c>
      <c r="E624" s="1" t="s">
        <v>595</v>
      </c>
      <c r="F624" s="2">
        <v>43198.392245370371</v>
      </c>
      <c r="H624" s="1" t="s">
        <v>17</v>
      </c>
      <c r="I624" s="1" t="s">
        <v>17</v>
      </c>
      <c r="J624" s="1" t="s">
        <v>60</v>
      </c>
      <c r="K624" s="1" t="s">
        <v>1722</v>
      </c>
      <c r="L624" s="1" t="s">
        <v>1723</v>
      </c>
      <c r="M624" s="1" t="s">
        <v>96</v>
      </c>
      <c r="N624" s="1" t="s">
        <v>29</v>
      </c>
      <c r="O624" s="1" t="s">
        <v>30</v>
      </c>
      <c r="P624" s="1">
        <v>3</v>
      </c>
    </row>
    <row r="625" spans="1:16" s="1" customFormat="1" x14ac:dyDescent="0.15">
      <c r="A625" s="1">
        <v>2</v>
      </c>
      <c r="B625" s="1" t="s">
        <v>1423</v>
      </c>
      <c r="C625" s="1" t="s">
        <v>84</v>
      </c>
      <c r="D625" s="1" t="s">
        <v>15</v>
      </c>
      <c r="E625" s="1" t="s">
        <v>230</v>
      </c>
      <c r="F625" s="2">
        <v>43189.387164351851</v>
      </c>
      <c r="H625" s="1" t="s">
        <v>17</v>
      </c>
      <c r="I625" s="1" t="s">
        <v>35</v>
      </c>
      <c r="J625" s="1" t="s">
        <v>60</v>
      </c>
      <c r="K625" s="1" t="s">
        <v>1724</v>
      </c>
      <c r="L625" s="1" t="s">
        <v>1725</v>
      </c>
      <c r="M625" s="1" t="s">
        <v>63</v>
      </c>
      <c r="N625" s="1" t="s">
        <v>29</v>
      </c>
      <c r="O625" s="1" t="s">
        <v>97</v>
      </c>
      <c r="P625" s="1">
        <v>3</v>
      </c>
    </row>
    <row r="626" spans="1:16" s="1" customFormat="1" x14ac:dyDescent="0.15">
      <c r="A626" s="1">
        <v>2</v>
      </c>
      <c r="B626" s="1" t="s">
        <v>1726</v>
      </c>
      <c r="D626" s="1" t="s">
        <v>15</v>
      </c>
      <c r="E626" s="1" t="s">
        <v>556</v>
      </c>
      <c r="F626" s="2">
        <v>43192.780925925923</v>
      </c>
      <c r="H626" s="1" t="s">
        <v>41</v>
      </c>
      <c r="I626" s="1" t="s">
        <v>35</v>
      </c>
      <c r="J626" s="1" t="s">
        <v>25</v>
      </c>
      <c r="K626" s="1" t="s">
        <v>1727</v>
      </c>
      <c r="L626" s="1" t="s">
        <v>1728</v>
      </c>
      <c r="M626" s="1" t="s">
        <v>28</v>
      </c>
      <c r="N626" s="1" t="s">
        <v>29</v>
      </c>
      <c r="O626" s="1" t="s">
        <v>39</v>
      </c>
      <c r="P626" s="1">
        <v>3</v>
      </c>
    </row>
    <row r="627" spans="1:16" s="1" customFormat="1" x14ac:dyDescent="0.15">
      <c r="A627" s="1">
        <v>2</v>
      </c>
      <c r="B627" s="1" t="s">
        <v>1729</v>
      </c>
      <c r="C627" s="1" t="s">
        <v>22</v>
      </c>
      <c r="D627" s="1" t="s">
        <v>15</v>
      </c>
      <c r="E627" s="1" t="s">
        <v>671</v>
      </c>
      <c r="F627" s="2">
        <v>43189.427245370367</v>
      </c>
      <c r="H627" s="1" t="s">
        <v>59</v>
      </c>
      <c r="I627" s="1" t="s">
        <v>18</v>
      </c>
      <c r="J627" s="1" t="s">
        <v>509</v>
      </c>
      <c r="K627" s="1" t="s">
        <v>1730</v>
      </c>
      <c r="L627" s="1" t="s">
        <v>1731</v>
      </c>
      <c r="M627" s="1" t="s">
        <v>393</v>
      </c>
      <c r="N627" s="1" t="s">
        <v>82</v>
      </c>
      <c r="O627" s="1" t="s">
        <v>39</v>
      </c>
      <c r="P627" s="1">
        <v>3</v>
      </c>
    </row>
    <row r="628" spans="1:16" s="1" customFormat="1" x14ac:dyDescent="0.15">
      <c r="A628" s="1">
        <v>2</v>
      </c>
      <c r="B628" s="1" t="s">
        <v>1538</v>
      </c>
      <c r="C628" s="1" t="s">
        <v>22</v>
      </c>
      <c r="D628" s="1" t="s">
        <v>15</v>
      </c>
      <c r="E628" s="1" t="s">
        <v>33</v>
      </c>
      <c r="F628" s="2">
        <v>43185.35769675926</v>
      </c>
      <c r="H628" s="1" t="s">
        <v>34</v>
      </c>
      <c r="I628" s="1" t="s">
        <v>35</v>
      </c>
      <c r="J628" s="1" t="s">
        <v>25</v>
      </c>
      <c r="K628" s="1" t="s">
        <v>1732</v>
      </c>
      <c r="L628" s="1" t="s">
        <v>1733</v>
      </c>
      <c r="M628" s="1" t="s">
        <v>28</v>
      </c>
      <c r="N628" s="1" t="s">
        <v>29</v>
      </c>
      <c r="O628" s="1" t="s">
        <v>1544</v>
      </c>
      <c r="P628" s="1">
        <v>3</v>
      </c>
    </row>
    <row r="629" spans="1:16" s="1" customFormat="1" x14ac:dyDescent="0.15">
      <c r="A629" s="1">
        <v>2</v>
      </c>
      <c r="B629" s="1" t="s">
        <v>1734</v>
      </c>
      <c r="C629" s="1" t="s">
        <v>22</v>
      </c>
      <c r="D629" s="1" t="s">
        <v>15</v>
      </c>
      <c r="E629" s="1" t="s">
        <v>212</v>
      </c>
      <c r="F629" s="2">
        <v>43198.431597222225</v>
      </c>
      <c r="H629" s="1" t="s">
        <v>34</v>
      </c>
      <c r="I629" s="1" t="s">
        <v>35</v>
      </c>
      <c r="J629" s="1" t="s">
        <v>25</v>
      </c>
      <c r="K629" s="1" t="s">
        <v>1735</v>
      </c>
      <c r="L629" s="1" t="s">
        <v>1736</v>
      </c>
      <c r="M629" s="1" t="s">
        <v>28</v>
      </c>
      <c r="N629" s="1" t="s">
        <v>29</v>
      </c>
      <c r="O629" s="1" t="s">
        <v>30</v>
      </c>
      <c r="P629" s="1">
        <v>3</v>
      </c>
    </row>
    <row r="630" spans="1:16" s="1" customFormat="1" x14ac:dyDescent="0.15">
      <c r="A630" s="1">
        <v>2</v>
      </c>
      <c r="B630" s="1" t="s">
        <v>1737</v>
      </c>
      <c r="D630" s="1" t="s">
        <v>15</v>
      </c>
      <c r="E630" s="1" t="s">
        <v>1738</v>
      </c>
      <c r="F630" s="2">
        <v>43196.458287037036</v>
      </c>
      <c r="H630" s="1" t="s">
        <v>17</v>
      </c>
      <c r="I630" s="1" t="s">
        <v>18</v>
      </c>
      <c r="J630" s="1" t="s">
        <v>25</v>
      </c>
      <c r="K630" s="1" t="s">
        <v>1739</v>
      </c>
      <c r="L630" s="1" t="s">
        <v>1740</v>
      </c>
      <c r="M630" s="1" t="s">
        <v>38</v>
      </c>
      <c r="N630" s="1" t="s">
        <v>29</v>
      </c>
      <c r="O630" s="1" t="s">
        <v>30</v>
      </c>
      <c r="P630" s="1">
        <v>3</v>
      </c>
    </row>
    <row r="631" spans="1:16" s="1" customFormat="1" x14ac:dyDescent="0.15">
      <c r="A631" s="1">
        <v>2</v>
      </c>
      <c r="B631" s="1" t="s">
        <v>1741</v>
      </c>
      <c r="C631" s="1" t="s">
        <v>22</v>
      </c>
      <c r="D631" s="1" t="s">
        <v>15</v>
      </c>
      <c r="E631" s="1" t="s">
        <v>33</v>
      </c>
      <c r="F631" s="2">
        <v>43198.448877314811</v>
      </c>
      <c r="H631" s="1" t="s">
        <v>34</v>
      </c>
      <c r="I631" s="1" t="s">
        <v>35</v>
      </c>
      <c r="J631" s="1" t="s">
        <v>60</v>
      </c>
      <c r="K631" s="1" t="s">
        <v>1742</v>
      </c>
      <c r="L631" s="1" t="s">
        <v>1743</v>
      </c>
      <c r="M631" s="1" t="s">
        <v>28</v>
      </c>
      <c r="N631" s="1" t="s">
        <v>283</v>
      </c>
      <c r="O631" s="1" t="s">
        <v>39</v>
      </c>
      <c r="P631" s="1">
        <v>3</v>
      </c>
    </row>
    <row r="632" spans="1:16" s="1" customFormat="1" x14ac:dyDescent="0.15">
      <c r="A632" s="1">
        <v>2</v>
      </c>
      <c r="B632" s="1" t="s">
        <v>1423</v>
      </c>
      <c r="C632" s="1" t="s">
        <v>370</v>
      </c>
      <c r="D632" s="1" t="s">
        <v>15</v>
      </c>
      <c r="E632" s="1" t="s">
        <v>595</v>
      </c>
      <c r="F632" s="2">
        <v>43198.431956018518</v>
      </c>
      <c r="H632" s="1" t="s">
        <v>59</v>
      </c>
      <c r="I632" s="1" t="s">
        <v>18</v>
      </c>
      <c r="J632" s="1" t="s">
        <v>25</v>
      </c>
      <c r="K632" s="1" t="s">
        <v>1744</v>
      </c>
      <c r="L632" s="1" t="s">
        <v>1745</v>
      </c>
      <c r="M632" s="1" t="s">
        <v>185</v>
      </c>
      <c r="N632" s="1" t="s">
        <v>64</v>
      </c>
      <c r="O632" s="1" t="s">
        <v>375</v>
      </c>
      <c r="P632" s="1">
        <v>3</v>
      </c>
    </row>
    <row r="633" spans="1:16" s="1" customFormat="1" x14ac:dyDescent="0.15">
      <c r="A633" s="1">
        <v>2</v>
      </c>
      <c r="B633" s="1" t="s">
        <v>1746</v>
      </c>
      <c r="D633" s="1" t="s">
        <v>15</v>
      </c>
      <c r="E633" s="1" t="s">
        <v>344</v>
      </c>
      <c r="F633" s="2">
        <v>43189.692974537036</v>
      </c>
      <c r="H633" s="1" t="s">
        <v>41</v>
      </c>
      <c r="I633" s="1" t="s">
        <v>35</v>
      </c>
      <c r="J633" s="1" t="s">
        <v>25</v>
      </c>
      <c r="K633" s="1" t="s">
        <v>1747</v>
      </c>
      <c r="L633" s="1" t="s">
        <v>1748</v>
      </c>
      <c r="M633" s="1" t="s">
        <v>96</v>
      </c>
      <c r="N633" s="1" t="s">
        <v>29</v>
      </c>
      <c r="O633" s="1" t="s">
        <v>39</v>
      </c>
      <c r="P633" s="1">
        <v>3</v>
      </c>
    </row>
    <row r="634" spans="1:16" s="1" customFormat="1" x14ac:dyDescent="0.15">
      <c r="A634" s="1">
        <v>2</v>
      </c>
      <c r="B634" s="1" t="s">
        <v>1507</v>
      </c>
      <c r="C634" s="1" t="s">
        <v>22</v>
      </c>
      <c r="D634" s="1" t="s">
        <v>15</v>
      </c>
      <c r="E634" s="1" t="s">
        <v>556</v>
      </c>
      <c r="F634" s="2">
        <v>43189.381620370368</v>
      </c>
      <c r="H634" s="1" t="s">
        <v>41</v>
      </c>
      <c r="I634" s="1" t="s">
        <v>35</v>
      </c>
      <c r="J634" s="1" t="s">
        <v>25</v>
      </c>
      <c r="K634" s="1" t="s">
        <v>1749</v>
      </c>
      <c r="L634" s="1" t="s">
        <v>1750</v>
      </c>
      <c r="M634" s="1" t="s">
        <v>63</v>
      </c>
      <c r="N634" s="1" t="s">
        <v>29</v>
      </c>
      <c r="O634" s="1" t="s">
        <v>30</v>
      </c>
      <c r="P634" s="1">
        <v>3</v>
      </c>
    </row>
    <row r="635" spans="1:16" s="1" customFormat="1" x14ac:dyDescent="0.15">
      <c r="A635" s="1">
        <v>2</v>
      </c>
      <c r="B635" s="1" t="s">
        <v>1423</v>
      </c>
      <c r="C635" s="1" t="s">
        <v>1046</v>
      </c>
      <c r="D635" s="1" t="s">
        <v>15</v>
      </c>
      <c r="E635" s="1" t="s">
        <v>1449</v>
      </c>
      <c r="F635" s="2">
        <v>43198.428842592592</v>
      </c>
      <c r="H635" s="1" t="s">
        <v>17</v>
      </c>
      <c r="I635" s="1" t="s">
        <v>35</v>
      </c>
      <c r="J635" s="1" t="s">
        <v>60</v>
      </c>
      <c r="K635" s="1" t="s">
        <v>1751</v>
      </c>
      <c r="L635" s="1" t="s">
        <v>1752</v>
      </c>
      <c r="M635" s="1" t="s">
        <v>393</v>
      </c>
      <c r="N635" s="1" t="s">
        <v>29</v>
      </c>
      <c r="O635" s="1" t="s">
        <v>284</v>
      </c>
      <c r="P635" s="1">
        <v>3</v>
      </c>
    </row>
    <row r="636" spans="1:16" s="1" customFormat="1" x14ac:dyDescent="0.15">
      <c r="A636" s="1">
        <v>2</v>
      </c>
      <c r="B636" s="1" t="s">
        <v>1507</v>
      </c>
      <c r="C636" s="1" t="s">
        <v>22</v>
      </c>
      <c r="D636" s="1" t="s">
        <v>15</v>
      </c>
      <c r="E636" s="1" t="s">
        <v>556</v>
      </c>
      <c r="F636" s="2">
        <v>43198.429212962961</v>
      </c>
      <c r="H636" s="1" t="s">
        <v>34</v>
      </c>
      <c r="I636" s="1" t="s">
        <v>35</v>
      </c>
      <c r="J636" s="1" t="s">
        <v>25</v>
      </c>
      <c r="K636" s="1" t="s">
        <v>1753</v>
      </c>
      <c r="L636" s="1" t="s">
        <v>1754</v>
      </c>
      <c r="M636" s="1" t="s">
        <v>28</v>
      </c>
      <c r="N636" s="1" t="s">
        <v>29</v>
      </c>
      <c r="O636" s="1" t="s">
        <v>375</v>
      </c>
      <c r="P636" s="1">
        <v>3</v>
      </c>
    </row>
    <row r="637" spans="1:16" s="1" customFormat="1" x14ac:dyDescent="0.15">
      <c r="A637" s="1">
        <v>2</v>
      </c>
      <c r="B637" s="1" t="s">
        <v>1431</v>
      </c>
      <c r="C637" s="1" t="s">
        <v>22</v>
      </c>
      <c r="D637" s="1" t="s">
        <v>15</v>
      </c>
      <c r="E637" s="1" t="s">
        <v>1662</v>
      </c>
      <c r="F637" s="2">
        <v>43067.736701388887</v>
      </c>
      <c r="H637" s="1" t="s">
        <v>34</v>
      </c>
      <c r="I637" s="1" t="s">
        <v>35</v>
      </c>
      <c r="J637" s="1" t="s">
        <v>60</v>
      </c>
      <c r="K637" s="1" t="s">
        <v>1755</v>
      </c>
      <c r="L637" s="1" t="s">
        <v>1756</v>
      </c>
      <c r="M637" s="1" t="s">
        <v>28</v>
      </c>
      <c r="N637" s="1" t="s">
        <v>64</v>
      </c>
      <c r="O637" s="1" t="s">
        <v>30</v>
      </c>
      <c r="P637" s="1">
        <v>3</v>
      </c>
    </row>
    <row r="638" spans="1:16" s="1" customFormat="1" x14ac:dyDescent="0.15">
      <c r="A638" s="1">
        <v>2</v>
      </c>
      <c r="B638" s="1" t="s">
        <v>1431</v>
      </c>
      <c r="C638" s="1" t="s">
        <v>370</v>
      </c>
      <c r="D638" s="1" t="s">
        <v>15</v>
      </c>
      <c r="E638" s="1" t="s">
        <v>67</v>
      </c>
      <c r="F638" s="2">
        <v>43198.422395833331</v>
      </c>
      <c r="H638" s="1" t="s">
        <v>59</v>
      </c>
      <c r="I638" s="1" t="s">
        <v>18</v>
      </c>
      <c r="J638" s="1" t="s">
        <v>25</v>
      </c>
      <c r="K638" s="1" t="s">
        <v>1757</v>
      </c>
      <c r="L638" s="1" t="s">
        <v>1758</v>
      </c>
      <c r="M638" s="1" t="s">
        <v>63</v>
      </c>
      <c r="N638" s="1" t="s">
        <v>29</v>
      </c>
      <c r="O638" s="1" t="s">
        <v>1759</v>
      </c>
      <c r="P638" s="1">
        <v>3</v>
      </c>
    </row>
    <row r="639" spans="1:16" s="1" customFormat="1" x14ac:dyDescent="0.15">
      <c r="A639" s="1">
        <v>2</v>
      </c>
      <c r="B639" s="1" t="s">
        <v>1423</v>
      </c>
      <c r="C639" s="1" t="s">
        <v>22</v>
      </c>
      <c r="D639" s="1" t="s">
        <v>15</v>
      </c>
      <c r="E639" s="1" t="s">
        <v>710</v>
      </c>
      <c r="F639" s="2">
        <v>43193.486898148149</v>
      </c>
      <c r="H639" s="1" t="s">
        <v>124</v>
      </c>
      <c r="I639" s="1" t="s">
        <v>35</v>
      </c>
      <c r="J639" s="1" t="s">
        <v>25</v>
      </c>
      <c r="K639" s="1" t="s">
        <v>1760</v>
      </c>
      <c r="L639" s="1" t="s">
        <v>1761</v>
      </c>
      <c r="M639" s="1" t="s">
        <v>28</v>
      </c>
      <c r="N639" s="1" t="s">
        <v>64</v>
      </c>
      <c r="O639" s="1" t="s">
        <v>30</v>
      </c>
      <c r="P639" s="1">
        <v>3</v>
      </c>
    </row>
    <row r="640" spans="1:16" s="1" customFormat="1" x14ac:dyDescent="0.15">
      <c r="A640" s="1">
        <v>2</v>
      </c>
      <c r="B640" s="1" t="s">
        <v>1762</v>
      </c>
      <c r="C640" s="1" t="s">
        <v>22</v>
      </c>
      <c r="D640" s="1" t="s">
        <v>15</v>
      </c>
      <c r="E640" s="1" t="s">
        <v>671</v>
      </c>
      <c r="F640" s="2">
        <v>43198.385474537034</v>
      </c>
      <c r="H640" s="1" t="s">
        <v>17</v>
      </c>
      <c r="I640" s="1" t="s">
        <v>18</v>
      </c>
      <c r="J640" s="1" t="s">
        <v>857</v>
      </c>
      <c r="K640" s="1" t="s">
        <v>1763</v>
      </c>
      <c r="L640" s="1" t="s">
        <v>1731</v>
      </c>
      <c r="M640" s="1" t="s">
        <v>393</v>
      </c>
      <c r="N640" s="1" t="s">
        <v>82</v>
      </c>
      <c r="O640" s="1" t="s">
        <v>39</v>
      </c>
      <c r="P640" s="1">
        <v>3</v>
      </c>
    </row>
    <row r="641" spans="1:16" s="1" customFormat="1" x14ac:dyDescent="0.15">
      <c r="A641" s="1">
        <v>2</v>
      </c>
      <c r="B641" s="1" t="s">
        <v>1538</v>
      </c>
      <c r="C641" s="1" t="s">
        <v>109</v>
      </c>
      <c r="D641" s="1" t="s">
        <v>15</v>
      </c>
      <c r="E641" s="1" t="s">
        <v>33</v>
      </c>
      <c r="F641" s="2">
        <v>43194.439953703702</v>
      </c>
      <c r="H641" s="1" t="s">
        <v>41</v>
      </c>
      <c r="I641" s="1" t="s">
        <v>35</v>
      </c>
      <c r="J641" s="1" t="s">
        <v>25</v>
      </c>
      <c r="K641" s="1" t="s">
        <v>1764</v>
      </c>
      <c r="L641" s="1" t="s">
        <v>1765</v>
      </c>
      <c r="M641" s="1" t="s">
        <v>28</v>
      </c>
      <c r="N641" s="1" t="s">
        <v>29</v>
      </c>
      <c r="O641" s="1" t="s">
        <v>39</v>
      </c>
      <c r="P641" s="1">
        <v>3</v>
      </c>
    </row>
    <row r="642" spans="1:16" s="1" customFormat="1" x14ac:dyDescent="0.15">
      <c r="A642" s="1">
        <v>2</v>
      </c>
      <c r="B642" s="1" t="s">
        <v>1507</v>
      </c>
      <c r="C642" s="1" t="s">
        <v>14</v>
      </c>
      <c r="D642" s="1" t="s">
        <v>15</v>
      </c>
      <c r="E642" s="1" t="s">
        <v>703</v>
      </c>
      <c r="F642" s="2">
        <v>43198.421319444446</v>
      </c>
      <c r="H642" s="1" t="s">
        <v>1143</v>
      </c>
      <c r="I642" s="1" t="s">
        <v>35</v>
      </c>
      <c r="J642" s="1" t="s">
        <v>25</v>
      </c>
      <c r="K642" s="1" t="s">
        <v>1766</v>
      </c>
      <c r="L642" s="1" t="s">
        <v>453</v>
      </c>
      <c r="M642" s="1" t="s">
        <v>96</v>
      </c>
      <c r="N642" s="1" t="s">
        <v>29</v>
      </c>
      <c r="O642" s="1" t="s">
        <v>252</v>
      </c>
      <c r="P642" s="1">
        <v>3</v>
      </c>
    </row>
    <row r="643" spans="1:16" s="1" customFormat="1" x14ac:dyDescent="0.15">
      <c r="A643" s="1">
        <v>2</v>
      </c>
      <c r="B643" s="1" t="s">
        <v>1767</v>
      </c>
      <c r="C643" s="1" t="s">
        <v>22</v>
      </c>
      <c r="D643" s="1" t="s">
        <v>15</v>
      </c>
      <c r="E643" s="1" t="s">
        <v>58</v>
      </c>
      <c r="F643" s="2">
        <v>43198.428136574075</v>
      </c>
      <c r="H643" s="1" t="s">
        <v>34</v>
      </c>
      <c r="I643" s="1" t="s">
        <v>18</v>
      </c>
      <c r="J643" s="1" t="s">
        <v>25</v>
      </c>
      <c r="K643" s="1" t="s">
        <v>1768</v>
      </c>
      <c r="L643" s="1" t="s">
        <v>1769</v>
      </c>
      <c r="M643" s="1" t="s">
        <v>28</v>
      </c>
      <c r="N643" s="1" t="s">
        <v>29</v>
      </c>
      <c r="O643" s="1" t="s">
        <v>30</v>
      </c>
      <c r="P643" s="1">
        <v>3</v>
      </c>
    </row>
    <row r="644" spans="1:16" s="1" customFormat="1" x14ac:dyDescent="0.15">
      <c r="A644" s="1">
        <v>2</v>
      </c>
      <c r="B644" s="1" t="s">
        <v>1538</v>
      </c>
      <c r="C644" s="1" t="s">
        <v>14</v>
      </c>
      <c r="D644" s="1" t="s">
        <v>15</v>
      </c>
      <c r="E644" s="1" t="s">
        <v>161</v>
      </c>
      <c r="F644" s="2">
        <v>43198.421319444446</v>
      </c>
      <c r="H644" s="1" t="s">
        <v>41</v>
      </c>
      <c r="I644" s="1" t="s">
        <v>35</v>
      </c>
      <c r="J644" s="1" t="s">
        <v>25</v>
      </c>
      <c r="K644" s="1" t="s">
        <v>1770</v>
      </c>
      <c r="L644" s="1" t="s">
        <v>453</v>
      </c>
      <c r="M644" s="1" t="s">
        <v>96</v>
      </c>
      <c r="N644" s="1" t="s">
        <v>29</v>
      </c>
      <c r="O644" s="1" t="s">
        <v>252</v>
      </c>
      <c r="P644" s="1">
        <v>3</v>
      </c>
    </row>
    <row r="645" spans="1:16" s="1" customFormat="1" x14ac:dyDescent="0.15">
      <c r="A645" s="1">
        <v>2</v>
      </c>
      <c r="B645" s="1" t="s">
        <v>1771</v>
      </c>
      <c r="C645" s="1" t="s">
        <v>32</v>
      </c>
      <c r="D645" s="1" t="s">
        <v>15</v>
      </c>
      <c r="E645" s="1" t="s">
        <v>556</v>
      </c>
      <c r="F645" s="2">
        <v>43198.426944444444</v>
      </c>
      <c r="H645" s="1" t="s">
        <v>17</v>
      </c>
      <c r="I645" s="1" t="s">
        <v>17</v>
      </c>
      <c r="J645" s="1" t="s">
        <v>25</v>
      </c>
      <c r="K645" s="1" t="s">
        <v>1772</v>
      </c>
      <c r="L645" s="1" t="s">
        <v>419</v>
      </c>
      <c r="M645" s="1" t="s">
        <v>28</v>
      </c>
      <c r="N645" s="1" t="s">
        <v>29</v>
      </c>
      <c r="O645" s="1" t="s">
        <v>39</v>
      </c>
      <c r="P645" s="1">
        <v>3</v>
      </c>
    </row>
    <row r="646" spans="1:16" s="1" customFormat="1" x14ac:dyDescent="0.15">
      <c r="A646" s="1">
        <v>2</v>
      </c>
      <c r="B646" s="1" t="s">
        <v>1458</v>
      </c>
      <c r="C646" s="1" t="s">
        <v>22</v>
      </c>
      <c r="D646" s="1" t="s">
        <v>15</v>
      </c>
      <c r="E646" s="1" t="s">
        <v>67</v>
      </c>
      <c r="F646" s="2">
        <v>43198.418680555558</v>
      </c>
      <c r="H646" s="1" t="s">
        <v>17</v>
      </c>
      <c r="I646" s="1" t="s">
        <v>17</v>
      </c>
      <c r="J646" s="1" t="s">
        <v>25</v>
      </c>
      <c r="K646" s="1" t="s">
        <v>1773</v>
      </c>
      <c r="L646" s="1" t="s">
        <v>1774</v>
      </c>
      <c r="M646" s="1" t="s">
        <v>28</v>
      </c>
      <c r="N646" s="1" t="s">
        <v>29</v>
      </c>
      <c r="O646" s="1" t="s">
        <v>39</v>
      </c>
      <c r="P646" s="1">
        <v>3</v>
      </c>
    </row>
    <row r="647" spans="1:16" s="1" customFormat="1" x14ac:dyDescent="0.15">
      <c r="A647" s="1">
        <v>2</v>
      </c>
      <c r="B647" s="1" t="s">
        <v>1538</v>
      </c>
      <c r="C647" s="1" t="s">
        <v>22</v>
      </c>
      <c r="D647" s="1" t="s">
        <v>15</v>
      </c>
      <c r="E647" s="1" t="s">
        <v>161</v>
      </c>
      <c r="F647" s="2">
        <v>43198.425127314818</v>
      </c>
      <c r="H647" s="1" t="s">
        <v>59</v>
      </c>
      <c r="I647" s="1" t="s">
        <v>35</v>
      </c>
      <c r="J647" s="1" t="s">
        <v>60</v>
      </c>
      <c r="K647" s="1" t="s">
        <v>1775</v>
      </c>
      <c r="L647" s="1" t="s">
        <v>1776</v>
      </c>
      <c r="M647" s="1" t="s">
        <v>96</v>
      </c>
      <c r="N647" s="1" t="s">
        <v>64</v>
      </c>
      <c r="O647" s="1" t="s">
        <v>375</v>
      </c>
      <c r="P647" s="1">
        <v>3</v>
      </c>
    </row>
    <row r="648" spans="1:16" s="1" customFormat="1" x14ac:dyDescent="0.15">
      <c r="A648" s="1">
        <v>2</v>
      </c>
      <c r="B648" s="1" t="s">
        <v>1538</v>
      </c>
      <c r="C648" s="1" t="s">
        <v>22</v>
      </c>
      <c r="D648" s="1" t="s">
        <v>15</v>
      </c>
      <c r="E648" s="1" t="s">
        <v>102</v>
      </c>
      <c r="F648" s="2">
        <v>43198.41883101852</v>
      </c>
      <c r="H648" s="1" t="s">
        <v>41</v>
      </c>
      <c r="I648" s="1" t="s">
        <v>35</v>
      </c>
      <c r="J648" s="1" t="s">
        <v>25</v>
      </c>
      <c r="K648" s="1" t="s">
        <v>1777</v>
      </c>
      <c r="L648" s="1" t="s">
        <v>1778</v>
      </c>
      <c r="M648" s="1" t="s">
        <v>96</v>
      </c>
      <c r="N648" s="1" t="s">
        <v>115</v>
      </c>
      <c r="O648" s="1" t="s">
        <v>39</v>
      </c>
      <c r="P648" s="1">
        <v>3</v>
      </c>
    </row>
    <row r="649" spans="1:16" s="1" customFormat="1" x14ac:dyDescent="0.15">
      <c r="A649" s="1">
        <v>2</v>
      </c>
      <c r="B649" s="1" t="s">
        <v>1779</v>
      </c>
      <c r="C649" s="1" t="s">
        <v>22</v>
      </c>
      <c r="D649" s="1" t="s">
        <v>15</v>
      </c>
      <c r="E649" s="1" t="s">
        <v>556</v>
      </c>
      <c r="F649" s="2">
        <v>43194.437708333331</v>
      </c>
      <c r="H649" s="1" t="s">
        <v>34</v>
      </c>
      <c r="I649" s="1" t="s">
        <v>35</v>
      </c>
      <c r="J649" s="1" t="s">
        <v>25</v>
      </c>
      <c r="K649" s="1" t="s">
        <v>1780</v>
      </c>
      <c r="L649" s="1" t="s">
        <v>1781</v>
      </c>
      <c r="M649" s="1" t="s">
        <v>96</v>
      </c>
      <c r="N649" s="1" t="s">
        <v>29</v>
      </c>
      <c r="O649" s="1" t="s">
        <v>252</v>
      </c>
      <c r="P649" s="1">
        <v>3</v>
      </c>
    </row>
    <row r="650" spans="1:16" s="1" customFormat="1" x14ac:dyDescent="0.15">
      <c r="A650" s="1">
        <v>2</v>
      </c>
      <c r="B650" s="1" t="s">
        <v>1782</v>
      </c>
      <c r="C650" s="1" t="s">
        <v>14</v>
      </c>
      <c r="D650" s="1" t="s">
        <v>15</v>
      </c>
      <c r="E650" s="1" t="s">
        <v>448</v>
      </c>
      <c r="F650" s="1" t="s">
        <v>411</v>
      </c>
      <c r="H650" s="1" t="s">
        <v>17</v>
      </c>
      <c r="I650" s="1" t="s">
        <v>18</v>
      </c>
      <c r="J650" s="1" t="s">
        <v>25</v>
      </c>
      <c r="K650" s="1" t="s">
        <v>1783</v>
      </c>
      <c r="L650" s="1" t="s">
        <v>1784</v>
      </c>
      <c r="M650" s="1" t="s">
        <v>28</v>
      </c>
      <c r="N650" s="1" t="s">
        <v>29</v>
      </c>
      <c r="O650" s="1" t="s">
        <v>284</v>
      </c>
      <c r="P650" s="1">
        <v>3</v>
      </c>
    </row>
    <row r="651" spans="1:16" s="1" customFormat="1" x14ac:dyDescent="0.15">
      <c r="A651" s="1">
        <v>2</v>
      </c>
      <c r="B651" s="1" t="s">
        <v>1785</v>
      </c>
      <c r="C651" s="1" t="s">
        <v>22</v>
      </c>
      <c r="D651" s="1" t="s">
        <v>15</v>
      </c>
      <c r="E651" s="1" t="s">
        <v>327</v>
      </c>
      <c r="F651" s="2">
        <v>43194.431203703702</v>
      </c>
      <c r="H651" s="1" t="s">
        <v>59</v>
      </c>
      <c r="I651" s="1" t="s">
        <v>35</v>
      </c>
      <c r="J651" s="1" t="s">
        <v>60</v>
      </c>
      <c r="K651" s="1" t="s">
        <v>1786</v>
      </c>
      <c r="L651" s="1" t="s">
        <v>1787</v>
      </c>
      <c r="M651" s="1" t="s">
        <v>28</v>
      </c>
      <c r="N651" s="1" t="s">
        <v>29</v>
      </c>
      <c r="O651" s="1" t="s">
        <v>30</v>
      </c>
      <c r="P651" s="1">
        <v>3</v>
      </c>
    </row>
    <row r="652" spans="1:16" s="1" customFormat="1" x14ac:dyDescent="0.15">
      <c r="A652" s="1">
        <v>2</v>
      </c>
      <c r="B652" s="1" t="s">
        <v>1788</v>
      </c>
      <c r="C652" s="1" t="s">
        <v>14</v>
      </c>
      <c r="D652" s="1" t="s">
        <v>15</v>
      </c>
      <c r="E652" s="1" t="s">
        <v>448</v>
      </c>
      <c r="F652" s="1" t="s">
        <v>411</v>
      </c>
      <c r="H652" s="1" t="s">
        <v>17</v>
      </c>
      <c r="I652" s="1" t="s">
        <v>18</v>
      </c>
      <c r="J652" s="1" t="s">
        <v>25</v>
      </c>
      <c r="K652" s="1" t="s">
        <v>1789</v>
      </c>
      <c r="L652" s="1" t="s">
        <v>1790</v>
      </c>
      <c r="M652" s="1" t="s">
        <v>28</v>
      </c>
      <c r="N652" s="1" t="s">
        <v>29</v>
      </c>
      <c r="O652" s="1" t="s">
        <v>284</v>
      </c>
      <c r="P652" s="1">
        <v>3</v>
      </c>
    </row>
    <row r="653" spans="1:16" s="1" customFormat="1" x14ac:dyDescent="0.15">
      <c r="A653" s="1">
        <v>2</v>
      </c>
      <c r="B653" s="1" t="s">
        <v>1791</v>
      </c>
      <c r="D653" s="1" t="s">
        <v>15</v>
      </c>
      <c r="E653" s="1" t="s">
        <v>223</v>
      </c>
      <c r="F653" s="2">
        <v>43194.431203703702</v>
      </c>
      <c r="H653" s="1" t="s">
        <v>34</v>
      </c>
      <c r="I653" s="1" t="s">
        <v>18</v>
      </c>
      <c r="J653" s="1" t="s">
        <v>25</v>
      </c>
      <c r="K653" s="1" t="s">
        <v>1772</v>
      </c>
      <c r="L653" s="1" t="s">
        <v>203</v>
      </c>
      <c r="M653" s="1" t="s">
        <v>28</v>
      </c>
      <c r="N653" s="1" t="s">
        <v>29</v>
      </c>
      <c r="O653" s="1" t="s">
        <v>30</v>
      </c>
      <c r="P653" s="1">
        <v>3</v>
      </c>
    </row>
    <row r="654" spans="1:16" s="1" customFormat="1" x14ac:dyDescent="0.15">
      <c r="A654" s="1">
        <v>2</v>
      </c>
      <c r="B654" s="1" t="s">
        <v>1792</v>
      </c>
      <c r="C654" s="1" t="s">
        <v>22</v>
      </c>
      <c r="D654" s="1" t="s">
        <v>15</v>
      </c>
      <c r="E654" s="1" t="s">
        <v>94</v>
      </c>
      <c r="F654" s="2">
        <v>43189.40766203704</v>
      </c>
      <c r="H654" s="1" t="s">
        <v>17</v>
      </c>
      <c r="I654" s="1" t="s">
        <v>35</v>
      </c>
      <c r="J654" s="1" t="s">
        <v>60</v>
      </c>
      <c r="K654" s="1" t="s">
        <v>1793</v>
      </c>
      <c r="L654" s="1" t="s">
        <v>1794</v>
      </c>
      <c r="M654" s="1" t="s">
        <v>393</v>
      </c>
      <c r="N654" s="1" t="s">
        <v>56</v>
      </c>
      <c r="O654" s="1" t="s">
        <v>233</v>
      </c>
      <c r="P654" s="1">
        <v>3</v>
      </c>
    </row>
    <row r="655" spans="1:16" s="1" customFormat="1" x14ac:dyDescent="0.15">
      <c r="A655" s="1">
        <v>2</v>
      </c>
      <c r="B655" s="1" t="s">
        <v>1525</v>
      </c>
      <c r="C655" s="1" t="s">
        <v>22</v>
      </c>
      <c r="D655" s="1" t="s">
        <v>15</v>
      </c>
      <c r="E655" s="1" t="s">
        <v>67</v>
      </c>
      <c r="F655" s="2">
        <v>43194.419907407406</v>
      </c>
      <c r="H655" s="1" t="s">
        <v>59</v>
      </c>
      <c r="I655" s="1" t="s">
        <v>35</v>
      </c>
      <c r="J655" s="1" t="s">
        <v>25</v>
      </c>
      <c r="K655" s="1" t="s">
        <v>1795</v>
      </c>
      <c r="L655" s="1" t="s">
        <v>1796</v>
      </c>
      <c r="M655" s="1" t="s">
        <v>63</v>
      </c>
      <c r="N655" s="1" t="s">
        <v>64</v>
      </c>
      <c r="O655" s="1" t="s">
        <v>39</v>
      </c>
      <c r="P655" s="1">
        <v>3</v>
      </c>
    </row>
    <row r="656" spans="1:16" s="1" customFormat="1" x14ac:dyDescent="0.15">
      <c r="A656" s="1">
        <v>2</v>
      </c>
      <c r="B656" s="1" t="s">
        <v>1538</v>
      </c>
      <c r="C656" s="1" t="s">
        <v>22</v>
      </c>
      <c r="D656" s="1" t="s">
        <v>15</v>
      </c>
      <c r="E656" s="1" t="s">
        <v>58</v>
      </c>
      <c r="F656" s="2">
        <v>43187.783645833333</v>
      </c>
      <c r="H656" s="1" t="s">
        <v>34</v>
      </c>
      <c r="I656" s="1" t="s">
        <v>35</v>
      </c>
      <c r="J656" s="1" t="s">
        <v>25</v>
      </c>
      <c r="K656" s="1" t="s">
        <v>1797</v>
      </c>
      <c r="L656" s="1" t="s">
        <v>1798</v>
      </c>
      <c r="M656" s="1" t="s">
        <v>38</v>
      </c>
      <c r="N656" s="1" t="s">
        <v>29</v>
      </c>
      <c r="O656" s="1" t="s">
        <v>39</v>
      </c>
      <c r="P656" s="1">
        <v>3</v>
      </c>
    </row>
    <row r="657" spans="1:16" s="1" customFormat="1" x14ac:dyDescent="0.15">
      <c r="A657" s="1">
        <v>2</v>
      </c>
      <c r="B657" s="1" t="s">
        <v>1799</v>
      </c>
      <c r="C657" s="1" t="s">
        <v>22</v>
      </c>
      <c r="D657" s="1" t="s">
        <v>15</v>
      </c>
      <c r="E657" s="1" t="s">
        <v>33</v>
      </c>
      <c r="F657" s="2">
        <v>43194.434374999997</v>
      </c>
      <c r="H657" s="1" t="s">
        <v>17</v>
      </c>
      <c r="I657" s="1" t="s">
        <v>17</v>
      </c>
      <c r="J657" s="1" t="s">
        <v>74</v>
      </c>
      <c r="K657" s="1" t="s">
        <v>1800</v>
      </c>
      <c r="L657" s="1" t="s">
        <v>1801</v>
      </c>
      <c r="M657" s="1" t="s">
        <v>28</v>
      </c>
      <c r="N657" s="1" t="s">
        <v>29</v>
      </c>
      <c r="O657" s="1" t="s">
        <v>39</v>
      </c>
      <c r="P657" s="1">
        <v>3</v>
      </c>
    </row>
    <row r="658" spans="1:16" s="1" customFormat="1" x14ac:dyDescent="0.15">
      <c r="A658" s="1">
        <v>2</v>
      </c>
      <c r="B658" s="1" t="s">
        <v>1538</v>
      </c>
      <c r="D658" s="1" t="s">
        <v>15</v>
      </c>
      <c r="E658" s="1" t="s">
        <v>1199</v>
      </c>
      <c r="F658" s="2">
        <v>43192.437164351853</v>
      </c>
      <c r="H658" s="1" t="s">
        <v>17</v>
      </c>
      <c r="I658" s="1" t="s">
        <v>17</v>
      </c>
      <c r="J658" s="1" t="s">
        <v>25</v>
      </c>
      <c r="K658" s="1" t="s">
        <v>1803</v>
      </c>
      <c r="L658" s="1" t="s">
        <v>1802</v>
      </c>
      <c r="M658" s="1" t="s">
        <v>28</v>
      </c>
      <c r="N658" s="1" t="s">
        <v>29</v>
      </c>
      <c r="O658" s="1" t="s">
        <v>39</v>
      </c>
      <c r="P658" s="1">
        <v>3</v>
      </c>
    </row>
    <row r="659" spans="1:16" s="1" customFormat="1" x14ac:dyDescent="0.15">
      <c r="A659" s="1">
        <v>2</v>
      </c>
      <c r="B659" s="1" t="s">
        <v>1092</v>
      </c>
      <c r="D659" s="1" t="s">
        <v>15</v>
      </c>
      <c r="E659" s="1" t="s">
        <v>33</v>
      </c>
      <c r="F659" s="2">
        <v>43198.419710648152</v>
      </c>
      <c r="H659" s="1" t="s">
        <v>59</v>
      </c>
      <c r="I659" s="1" t="s">
        <v>35</v>
      </c>
      <c r="J659" s="1" t="s">
        <v>60</v>
      </c>
      <c r="K659" s="1" t="s">
        <v>1093</v>
      </c>
      <c r="L659" s="1" t="s">
        <v>1094</v>
      </c>
      <c r="M659" s="1" t="s">
        <v>28</v>
      </c>
      <c r="N659" s="1" t="s">
        <v>29</v>
      </c>
      <c r="O659" s="1" t="s">
        <v>97</v>
      </c>
      <c r="P659" s="1">
        <v>3</v>
      </c>
    </row>
    <row r="660" spans="1:16" s="1" customFormat="1" x14ac:dyDescent="0.15">
      <c r="A660" s="1">
        <v>2</v>
      </c>
      <c r="B660" s="1" t="s">
        <v>1804</v>
      </c>
      <c r="C660" s="1" t="s">
        <v>22</v>
      </c>
      <c r="D660" s="1" t="s">
        <v>15</v>
      </c>
      <c r="E660" s="1" t="s">
        <v>556</v>
      </c>
      <c r="F660" s="2">
        <v>43193.367986111109</v>
      </c>
      <c r="H660" s="1" t="s">
        <v>34</v>
      </c>
      <c r="I660" s="1" t="s">
        <v>35</v>
      </c>
      <c r="J660" s="1" t="s">
        <v>25</v>
      </c>
      <c r="K660" s="1" t="s">
        <v>1805</v>
      </c>
      <c r="L660" s="1" t="s">
        <v>1806</v>
      </c>
      <c r="M660" s="1" t="s">
        <v>38</v>
      </c>
      <c r="N660" s="1" t="s">
        <v>56</v>
      </c>
      <c r="O660" s="1" t="s">
        <v>568</v>
      </c>
      <c r="P660" s="1">
        <v>3</v>
      </c>
    </row>
    <row r="661" spans="1:16" s="1" customFormat="1" x14ac:dyDescent="0.15">
      <c r="A661" s="1">
        <v>2</v>
      </c>
      <c r="B661" s="1" t="s">
        <v>1507</v>
      </c>
      <c r="D661" s="1" t="s">
        <v>15</v>
      </c>
      <c r="E661" s="1" t="s">
        <v>58</v>
      </c>
      <c r="F661" s="2">
        <v>43198.393159722225</v>
      </c>
      <c r="H661" s="1" t="s">
        <v>41</v>
      </c>
      <c r="I661" s="1" t="s">
        <v>35</v>
      </c>
      <c r="J661" s="1" t="s">
        <v>25</v>
      </c>
      <c r="K661" s="1" t="s">
        <v>1807</v>
      </c>
      <c r="L661" s="1" t="s">
        <v>1808</v>
      </c>
      <c r="M661" s="1" t="s">
        <v>96</v>
      </c>
      <c r="N661" s="1" t="s">
        <v>29</v>
      </c>
      <c r="O661" s="1" t="s">
        <v>39</v>
      </c>
      <c r="P661" s="1">
        <v>3</v>
      </c>
    </row>
    <row r="662" spans="1:16" s="1" customFormat="1" x14ac:dyDescent="0.15">
      <c r="A662" s="1">
        <v>2</v>
      </c>
      <c r="B662" s="1" t="s">
        <v>1809</v>
      </c>
      <c r="D662" s="1" t="s">
        <v>15</v>
      </c>
      <c r="E662" s="1" t="s">
        <v>33</v>
      </c>
      <c r="F662" s="2">
        <v>43198.438101851854</v>
      </c>
      <c r="H662" s="1" t="s">
        <v>1143</v>
      </c>
      <c r="I662" s="1" t="s">
        <v>35</v>
      </c>
      <c r="J662" s="1" t="s">
        <v>25</v>
      </c>
      <c r="K662" s="1" t="s">
        <v>1810</v>
      </c>
      <c r="L662" s="1" t="s">
        <v>1811</v>
      </c>
      <c r="M662" s="1" t="s">
        <v>96</v>
      </c>
      <c r="N662" s="1" t="s">
        <v>283</v>
      </c>
      <c r="O662" s="1" t="s">
        <v>966</v>
      </c>
      <c r="P662" s="1">
        <v>3</v>
      </c>
    </row>
    <row r="663" spans="1:16" s="1" customFormat="1" x14ac:dyDescent="0.15">
      <c r="A663" s="1">
        <v>2</v>
      </c>
      <c r="B663" s="1" t="s">
        <v>1538</v>
      </c>
      <c r="C663" s="1" t="s">
        <v>109</v>
      </c>
      <c r="D663" s="1" t="s">
        <v>15</v>
      </c>
      <c r="E663" s="1" t="s">
        <v>1199</v>
      </c>
      <c r="F663" s="2">
        <v>43198.404386574075</v>
      </c>
      <c r="H663" s="1" t="s">
        <v>41</v>
      </c>
      <c r="I663" s="1" t="s">
        <v>35</v>
      </c>
      <c r="J663" s="1" t="s">
        <v>25</v>
      </c>
      <c r="K663" s="1" t="s">
        <v>1812</v>
      </c>
      <c r="L663" s="1" t="s">
        <v>1813</v>
      </c>
      <c r="M663" s="1" t="s">
        <v>63</v>
      </c>
      <c r="N663" s="1" t="s">
        <v>82</v>
      </c>
      <c r="O663" s="1" t="s">
        <v>30</v>
      </c>
      <c r="P663" s="1">
        <v>3</v>
      </c>
    </row>
    <row r="664" spans="1:16" s="1" customFormat="1" x14ac:dyDescent="0.15">
      <c r="A664" s="1">
        <v>2</v>
      </c>
      <c r="B664" s="1" t="s">
        <v>1814</v>
      </c>
      <c r="D664" s="1" t="s">
        <v>15</v>
      </c>
      <c r="E664" s="1" t="s">
        <v>33</v>
      </c>
      <c r="F664" s="2">
        <v>43194.392835648148</v>
      </c>
      <c r="H664" s="1" t="s">
        <v>17</v>
      </c>
      <c r="I664" s="1" t="s">
        <v>17</v>
      </c>
      <c r="J664" s="1" t="s">
        <v>25</v>
      </c>
      <c r="K664" s="1" t="s">
        <v>1815</v>
      </c>
      <c r="L664" s="1" t="s">
        <v>1816</v>
      </c>
      <c r="M664" s="1" t="s">
        <v>38</v>
      </c>
      <c r="N664" s="1" t="s">
        <v>82</v>
      </c>
      <c r="O664" s="1" t="s">
        <v>30</v>
      </c>
      <c r="P664" s="1">
        <v>3</v>
      </c>
    </row>
    <row r="665" spans="1:16" s="1" customFormat="1" x14ac:dyDescent="0.15">
      <c r="A665" s="1">
        <v>2</v>
      </c>
      <c r="B665" s="1" t="s">
        <v>1817</v>
      </c>
      <c r="C665" s="1" t="s">
        <v>14</v>
      </c>
      <c r="D665" s="1" t="s">
        <v>15</v>
      </c>
      <c r="E665" s="1" t="s">
        <v>112</v>
      </c>
      <c r="F665" s="2">
        <v>43194.394386574073</v>
      </c>
      <c r="H665" s="1" t="s">
        <v>59</v>
      </c>
      <c r="I665" s="1" t="s">
        <v>35</v>
      </c>
      <c r="J665" s="1" t="s">
        <v>25</v>
      </c>
      <c r="K665" s="1" t="s">
        <v>1818</v>
      </c>
      <c r="L665" s="1" t="s">
        <v>1819</v>
      </c>
      <c r="M665" s="1" t="s">
        <v>96</v>
      </c>
      <c r="N665" s="1" t="s">
        <v>29</v>
      </c>
      <c r="O665" s="1" t="s">
        <v>39</v>
      </c>
      <c r="P665" s="1">
        <v>3</v>
      </c>
    </row>
    <row r="666" spans="1:16" s="1" customFormat="1" x14ac:dyDescent="0.15">
      <c r="A666" s="1">
        <v>2</v>
      </c>
      <c r="B666" s="1" t="s">
        <v>1431</v>
      </c>
      <c r="C666" s="1" t="s">
        <v>22</v>
      </c>
      <c r="D666" s="1" t="s">
        <v>15</v>
      </c>
      <c r="E666" s="1" t="s">
        <v>33</v>
      </c>
      <c r="F666" s="2">
        <v>43198.40388888889</v>
      </c>
      <c r="H666" s="1" t="s">
        <v>34</v>
      </c>
      <c r="I666" s="1" t="s">
        <v>35</v>
      </c>
      <c r="J666" s="1" t="s">
        <v>25</v>
      </c>
      <c r="K666" s="1" t="s">
        <v>1820</v>
      </c>
      <c r="L666" s="1" t="s">
        <v>1821</v>
      </c>
      <c r="M666" s="1" t="s">
        <v>96</v>
      </c>
      <c r="N666" s="1" t="s">
        <v>283</v>
      </c>
      <c r="O666" s="1" t="s">
        <v>39</v>
      </c>
      <c r="P666" s="1">
        <v>3</v>
      </c>
    </row>
    <row r="667" spans="1:16" s="1" customFormat="1" x14ac:dyDescent="0.15">
      <c r="A667" s="1">
        <v>2</v>
      </c>
      <c r="B667" s="1" t="s">
        <v>1822</v>
      </c>
      <c r="C667" s="1" t="s">
        <v>84</v>
      </c>
      <c r="D667" s="1" t="s">
        <v>15</v>
      </c>
      <c r="E667" s="1" t="s">
        <v>1823</v>
      </c>
      <c r="F667" s="2">
        <v>43198.393287037034</v>
      </c>
      <c r="H667" s="1" t="s">
        <v>34</v>
      </c>
      <c r="I667" s="1" t="s">
        <v>35</v>
      </c>
      <c r="J667" s="1" t="s">
        <v>25</v>
      </c>
      <c r="K667" s="1" t="s">
        <v>1824</v>
      </c>
      <c r="L667" s="1" t="s">
        <v>1825</v>
      </c>
      <c r="M667" s="1" t="s">
        <v>38</v>
      </c>
      <c r="N667" s="1" t="s">
        <v>29</v>
      </c>
      <c r="O667" s="1" t="s">
        <v>39</v>
      </c>
      <c r="P667" s="1">
        <v>3</v>
      </c>
    </row>
    <row r="668" spans="1:16" s="1" customFormat="1" x14ac:dyDescent="0.15">
      <c r="A668" s="1">
        <v>2</v>
      </c>
      <c r="B668" s="1" t="s">
        <v>1826</v>
      </c>
      <c r="C668" s="1" t="s">
        <v>14</v>
      </c>
      <c r="D668" s="1" t="s">
        <v>15</v>
      </c>
      <c r="E668" s="1" t="s">
        <v>16</v>
      </c>
      <c r="F668" s="2">
        <v>43198.426388888889</v>
      </c>
      <c r="H668" s="1" t="s">
        <v>17</v>
      </c>
      <c r="I668" s="1" t="s">
        <v>17</v>
      </c>
      <c r="J668" s="1" t="s">
        <v>74</v>
      </c>
      <c r="K668" s="1" t="s">
        <v>1827</v>
      </c>
      <c r="L668" s="1" t="s">
        <v>1828</v>
      </c>
      <c r="M668" s="1" t="s">
        <v>38</v>
      </c>
      <c r="N668" s="1" t="s">
        <v>316</v>
      </c>
      <c r="O668" s="1" t="s">
        <v>375</v>
      </c>
      <c r="P668" s="1">
        <v>3</v>
      </c>
    </row>
    <row r="669" spans="1:16" s="1" customFormat="1" x14ac:dyDescent="0.15">
      <c r="A669" s="1">
        <v>2</v>
      </c>
      <c r="B669" s="1" t="s">
        <v>1431</v>
      </c>
      <c r="C669" s="1" t="s">
        <v>22</v>
      </c>
      <c r="D669" s="1" t="s">
        <v>15</v>
      </c>
      <c r="E669" s="1" t="s">
        <v>1313</v>
      </c>
      <c r="F669" s="2">
        <v>43198.403171296297</v>
      </c>
      <c r="H669" s="1" t="s">
        <v>34</v>
      </c>
      <c r="I669" s="1" t="s">
        <v>35</v>
      </c>
      <c r="J669" s="1" t="s">
        <v>25</v>
      </c>
      <c r="K669" s="1" t="s">
        <v>1829</v>
      </c>
      <c r="L669" s="1" t="s">
        <v>1830</v>
      </c>
      <c r="M669" s="1" t="s">
        <v>28</v>
      </c>
      <c r="N669" s="1" t="s">
        <v>56</v>
      </c>
      <c r="O669" s="1" t="s">
        <v>45</v>
      </c>
      <c r="P669" s="1">
        <v>3</v>
      </c>
    </row>
    <row r="670" spans="1:16" s="1" customFormat="1" x14ac:dyDescent="0.15">
      <c r="A670" s="1">
        <v>2</v>
      </c>
      <c r="B670" s="1" t="s">
        <v>1831</v>
      </c>
      <c r="C670" s="1" t="s">
        <v>14</v>
      </c>
      <c r="D670" s="1" t="s">
        <v>15</v>
      </c>
      <c r="E670" s="1" t="s">
        <v>67</v>
      </c>
      <c r="F670" s="2">
        <v>43195.423738425925</v>
      </c>
      <c r="H670" s="1" t="s">
        <v>17</v>
      </c>
      <c r="I670" s="1" t="s">
        <v>18</v>
      </c>
      <c r="J670" s="1" t="s">
        <v>74</v>
      </c>
      <c r="K670" s="1" t="s">
        <v>1832</v>
      </c>
      <c r="L670" s="1" t="s">
        <v>1284</v>
      </c>
      <c r="M670" s="1" t="s">
        <v>38</v>
      </c>
      <c r="N670" s="1" t="s">
        <v>316</v>
      </c>
      <c r="O670" s="1" t="s">
        <v>97</v>
      </c>
      <c r="P670" s="1">
        <v>3</v>
      </c>
    </row>
    <row r="671" spans="1:16" s="1" customFormat="1" x14ac:dyDescent="0.15">
      <c r="A671" s="1">
        <v>2</v>
      </c>
      <c r="B671" s="1" t="s">
        <v>1833</v>
      </c>
      <c r="C671" s="1" t="s">
        <v>22</v>
      </c>
      <c r="D671" s="1" t="s">
        <v>15</v>
      </c>
      <c r="E671" s="1" t="s">
        <v>263</v>
      </c>
      <c r="F671" s="2">
        <v>43198.409733796296</v>
      </c>
      <c r="H671" s="1" t="s">
        <v>59</v>
      </c>
      <c r="I671" s="1" t="s">
        <v>18</v>
      </c>
      <c r="J671" s="1" t="s">
        <v>60</v>
      </c>
      <c r="K671" s="1" t="s">
        <v>1834</v>
      </c>
      <c r="L671" s="1" t="s">
        <v>1835</v>
      </c>
      <c r="M671" s="1" t="s">
        <v>96</v>
      </c>
      <c r="N671" s="1" t="s">
        <v>29</v>
      </c>
      <c r="O671" s="1" t="s">
        <v>39</v>
      </c>
      <c r="P671" s="1">
        <v>3</v>
      </c>
    </row>
    <row r="672" spans="1:16" s="1" customFormat="1" x14ac:dyDescent="0.15">
      <c r="A672" s="1">
        <v>2</v>
      </c>
      <c r="B672" s="1" t="s">
        <v>1423</v>
      </c>
      <c r="C672" s="1" t="s">
        <v>14</v>
      </c>
      <c r="D672" s="1" t="s">
        <v>15</v>
      </c>
      <c r="E672" s="1" t="s">
        <v>112</v>
      </c>
      <c r="F672" s="1" t="s">
        <v>411</v>
      </c>
      <c r="H672" s="1" t="s">
        <v>17</v>
      </c>
      <c r="I672" s="1" t="s">
        <v>17</v>
      </c>
      <c r="J672" s="1" t="s">
        <v>25</v>
      </c>
      <c r="K672" s="1" t="s">
        <v>1836</v>
      </c>
      <c r="L672" s="1" t="s">
        <v>1837</v>
      </c>
      <c r="M672" s="1" t="s">
        <v>28</v>
      </c>
      <c r="N672" s="1" t="s">
        <v>29</v>
      </c>
      <c r="O672" s="1" t="s">
        <v>30</v>
      </c>
      <c r="P672" s="1">
        <v>3</v>
      </c>
    </row>
    <row r="673" spans="1:16" s="1" customFormat="1" x14ac:dyDescent="0.15">
      <c r="A673" s="1">
        <v>2</v>
      </c>
      <c r="B673" s="1" t="s">
        <v>1507</v>
      </c>
      <c r="C673" s="1" t="s">
        <v>84</v>
      </c>
      <c r="D673" s="1" t="s">
        <v>15</v>
      </c>
      <c r="E673" s="1" t="s">
        <v>58</v>
      </c>
      <c r="F673" s="2">
        <v>43198.391932870371</v>
      </c>
      <c r="H673" s="1" t="s">
        <v>1143</v>
      </c>
      <c r="I673" s="1" t="s">
        <v>35</v>
      </c>
      <c r="J673" s="1" t="s">
        <v>25</v>
      </c>
      <c r="K673" s="1" t="s">
        <v>1838</v>
      </c>
      <c r="L673" s="1" t="s">
        <v>1839</v>
      </c>
      <c r="M673" s="1" t="s">
        <v>96</v>
      </c>
      <c r="N673" s="1" t="s">
        <v>29</v>
      </c>
      <c r="O673" s="1" t="s">
        <v>39</v>
      </c>
      <c r="P673" s="1">
        <v>3</v>
      </c>
    </row>
    <row r="674" spans="1:16" s="1" customFormat="1" x14ac:dyDescent="0.15">
      <c r="A674" s="1">
        <v>2</v>
      </c>
      <c r="B674" s="1" t="s">
        <v>1495</v>
      </c>
      <c r="C674" s="1" t="s">
        <v>22</v>
      </c>
      <c r="D674" s="1" t="s">
        <v>15</v>
      </c>
      <c r="E674" s="1" t="s">
        <v>556</v>
      </c>
      <c r="F674" s="2">
        <v>43198.408437500002</v>
      </c>
      <c r="H674" s="1" t="s">
        <v>41</v>
      </c>
      <c r="I674" s="1" t="s">
        <v>35</v>
      </c>
      <c r="J674" s="1" t="s">
        <v>25</v>
      </c>
      <c r="K674" s="1" t="s">
        <v>1840</v>
      </c>
      <c r="L674" s="1" t="s">
        <v>1841</v>
      </c>
      <c r="M674" s="1" t="s">
        <v>28</v>
      </c>
      <c r="N674" s="1" t="s">
        <v>29</v>
      </c>
      <c r="O674" s="1" t="s">
        <v>39</v>
      </c>
      <c r="P674" s="1">
        <v>3</v>
      </c>
    </row>
    <row r="675" spans="1:16" s="1" customFormat="1" x14ac:dyDescent="0.15">
      <c r="A675" s="1">
        <v>2</v>
      </c>
      <c r="B675" s="1" t="s">
        <v>1538</v>
      </c>
      <c r="D675" s="1" t="s">
        <v>15</v>
      </c>
      <c r="E675" s="1" t="s">
        <v>33</v>
      </c>
      <c r="F675" s="2">
        <v>43198.400324074071</v>
      </c>
      <c r="H675" s="1" t="s">
        <v>243</v>
      </c>
      <c r="I675" s="1" t="s">
        <v>17</v>
      </c>
      <c r="J675" s="1" t="s">
        <v>60</v>
      </c>
      <c r="K675" s="1" t="s">
        <v>1842</v>
      </c>
      <c r="L675" s="1" t="s">
        <v>1843</v>
      </c>
      <c r="M675" s="1" t="s">
        <v>96</v>
      </c>
      <c r="N675" s="1" t="s">
        <v>29</v>
      </c>
      <c r="O675" s="1" t="s">
        <v>39</v>
      </c>
      <c r="P675" s="1">
        <v>3</v>
      </c>
    </row>
    <row r="676" spans="1:16" s="1" customFormat="1" x14ac:dyDescent="0.15">
      <c r="A676" s="1">
        <v>2</v>
      </c>
      <c r="B676" s="1" t="s">
        <v>1844</v>
      </c>
      <c r="C676" s="1" t="s">
        <v>84</v>
      </c>
      <c r="D676" s="1" t="s">
        <v>15</v>
      </c>
      <c r="E676" s="1" t="s">
        <v>16</v>
      </c>
      <c r="F676" s="2">
        <v>43198.391689814816</v>
      </c>
      <c r="H676" s="1" t="s">
        <v>59</v>
      </c>
      <c r="I676" s="1" t="s">
        <v>18</v>
      </c>
      <c r="J676" s="1" t="s">
        <v>60</v>
      </c>
      <c r="K676" s="1" t="s">
        <v>1845</v>
      </c>
      <c r="L676" s="1" t="s">
        <v>1846</v>
      </c>
      <c r="M676" s="1" t="s">
        <v>28</v>
      </c>
      <c r="N676" s="1" t="s">
        <v>82</v>
      </c>
      <c r="O676" s="1" t="s">
        <v>39</v>
      </c>
      <c r="P676" s="1">
        <v>3</v>
      </c>
    </row>
    <row r="677" spans="1:16" s="1" customFormat="1" x14ac:dyDescent="0.15">
      <c r="A677" s="1">
        <v>2</v>
      </c>
      <c r="B677" s="1" t="s">
        <v>1847</v>
      </c>
      <c r="C677" s="1" t="s">
        <v>22</v>
      </c>
      <c r="D677" s="1" t="s">
        <v>15</v>
      </c>
      <c r="E677" s="1" t="s">
        <v>347</v>
      </c>
      <c r="F677" s="2">
        <v>43155.40053240741</v>
      </c>
      <c r="H677" s="1" t="s">
        <v>41</v>
      </c>
      <c r="I677" s="1" t="s">
        <v>35</v>
      </c>
      <c r="J677" s="1" t="s">
        <v>25</v>
      </c>
      <c r="K677" s="1" t="s">
        <v>1848</v>
      </c>
      <c r="L677" s="1" t="s">
        <v>494</v>
      </c>
      <c r="M677" s="1" t="s">
        <v>28</v>
      </c>
      <c r="N677" s="1" t="s">
        <v>29</v>
      </c>
      <c r="O677" s="1" t="s">
        <v>30</v>
      </c>
      <c r="P677" s="1">
        <v>3</v>
      </c>
    </row>
    <row r="678" spans="1:16" s="1" customFormat="1" x14ac:dyDescent="0.15">
      <c r="A678" s="1">
        <v>2</v>
      </c>
      <c r="B678" s="1" t="s">
        <v>1423</v>
      </c>
      <c r="C678" s="1" t="s">
        <v>14</v>
      </c>
      <c r="D678" s="1" t="s">
        <v>15</v>
      </c>
      <c r="E678" s="1" t="s">
        <v>168</v>
      </c>
      <c r="F678" s="2">
        <v>43193.414849537039</v>
      </c>
      <c r="H678" s="1" t="s">
        <v>17</v>
      </c>
      <c r="I678" s="1" t="s">
        <v>17</v>
      </c>
      <c r="J678" s="1" t="s">
        <v>25</v>
      </c>
      <c r="K678" s="1" t="s">
        <v>1849</v>
      </c>
      <c r="L678" s="1" t="s">
        <v>1850</v>
      </c>
      <c r="M678" s="1" t="s">
        <v>96</v>
      </c>
      <c r="N678" s="1" t="s">
        <v>29</v>
      </c>
      <c r="O678" s="1" t="s">
        <v>39</v>
      </c>
      <c r="P678" s="1">
        <v>3</v>
      </c>
    </row>
    <row r="679" spans="1:16" s="1" customFormat="1" x14ac:dyDescent="0.15">
      <c r="A679" s="1">
        <v>2</v>
      </c>
      <c r="B679" s="1" t="s">
        <v>1851</v>
      </c>
      <c r="C679" s="1" t="s">
        <v>22</v>
      </c>
      <c r="D679" s="1" t="s">
        <v>15</v>
      </c>
      <c r="E679" s="1" t="s">
        <v>33</v>
      </c>
      <c r="F679" s="2">
        <v>43187.414224537039</v>
      </c>
      <c r="H679" s="1" t="s">
        <v>17</v>
      </c>
      <c r="I679" s="1" t="s">
        <v>17</v>
      </c>
      <c r="J679" s="1" t="s">
        <v>25</v>
      </c>
      <c r="K679" s="1" t="s">
        <v>1852</v>
      </c>
      <c r="L679" s="1" t="s">
        <v>593</v>
      </c>
      <c r="M679" s="1" t="s">
        <v>28</v>
      </c>
      <c r="N679" s="1" t="s">
        <v>29</v>
      </c>
      <c r="O679" s="1" t="s">
        <v>39</v>
      </c>
      <c r="P679" s="1">
        <v>3</v>
      </c>
    </row>
    <row r="680" spans="1:16" s="1" customFormat="1" x14ac:dyDescent="0.15">
      <c r="A680" s="1">
        <v>2</v>
      </c>
      <c r="B680" s="1" t="s">
        <v>1507</v>
      </c>
      <c r="C680" s="1" t="s">
        <v>22</v>
      </c>
      <c r="D680" s="1" t="s">
        <v>15</v>
      </c>
      <c r="E680" s="1" t="s">
        <v>58</v>
      </c>
      <c r="F680" s="2">
        <v>43198.407187500001</v>
      </c>
      <c r="H680" s="1" t="s">
        <v>41</v>
      </c>
      <c r="I680" s="1" t="s">
        <v>35</v>
      </c>
      <c r="J680" s="1" t="s">
        <v>25</v>
      </c>
      <c r="K680" s="1" t="s">
        <v>1853</v>
      </c>
      <c r="L680" s="1" t="s">
        <v>1854</v>
      </c>
      <c r="M680" s="1" t="s">
        <v>63</v>
      </c>
      <c r="N680" s="1" t="s">
        <v>283</v>
      </c>
      <c r="O680" s="1" t="s">
        <v>45</v>
      </c>
      <c r="P680" s="1">
        <v>3</v>
      </c>
    </row>
    <row r="681" spans="1:16" s="1" customFormat="1" x14ac:dyDescent="0.15">
      <c r="A681" s="1">
        <v>2</v>
      </c>
      <c r="B681" s="1" t="s">
        <v>1431</v>
      </c>
      <c r="C681" s="1" t="s">
        <v>14</v>
      </c>
      <c r="D681" s="1" t="s">
        <v>15</v>
      </c>
      <c r="E681" s="1" t="s">
        <v>33</v>
      </c>
      <c r="F681" s="2">
        <v>43194.742777777778</v>
      </c>
      <c r="H681" s="1" t="s">
        <v>17</v>
      </c>
      <c r="I681" s="1" t="s">
        <v>35</v>
      </c>
      <c r="J681" s="1" t="s">
        <v>25</v>
      </c>
      <c r="K681" s="1" t="s">
        <v>1855</v>
      </c>
      <c r="L681" s="1" t="s">
        <v>1856</v>
      </c>
      <c r="M681" s="1" t="s">
        <v>28</v>
      </c>
      <c r="N681" s="1" t="s">
        <v>82</v>
      </c>
      <c r="O681" s="1" t="s">
        <v>1555</v>
      </c>
      <c r="P681" s="1">
        <v>3</v>
      </c>
    </row>
    <row r="682" spans="1:16" s="1" customFormat="1" x14ac:dyDescent="0.15">
      <c r="A682" s="1">
        <v>2</v>
      </c>
      <c r="B682" s="1" t="s">
        <v>1507</v>
      </c>
      <c r="C682" s="1" t="s">
        <v>22</v>
      </c>
      <c r="D682" s="1" t="s">
        <v>15</v>
      </c>
      <c r="E682" s="1" t="s">
        <v>1199</v>
      </c>
      <c r="F682" s="2">
        <v>43198.390590277777</v>
      </c>
      <c r="H682" s="1" t="s">
        <v>41</v>
      </c>
      <c r="I682" s="1" t="s">
        <v>18</v>
      </c>
      <c r="J682" s="1" t="s">
        <v>25</v>
      </c>
      <c r="K682" s="1" t="s">
        <v>1857</v>
      </c>
      <c r="L682" s="1" t="s">
        <v>1858</v>
      </c>
      <c r="M682" s="1" t="s">
        <v>28</v>
      </c>
      <c r="N682" s="1" t="s">
        <v>29</v>
      </c>
      <c r="O682" s="1" t="s">
        <v>45</v>
      </c>
      <c r="P682" s="1">
        <v>3</v>
      </c>
    </row>
    <row r="683" spans="1:16" s="1" customFormat="1" x14ac:dyDescent="0.15">
      <c r="A683" s="1">
        <v>2</v>
      </c>
      <c r="B683" s="1" t="s">
        <v>1507</v>
      </c>
      <c r="C683" s="1" t="s">
        <v>22</v>
      </c>
      <c r="D683" s="1" t="s">
        <v>15</v>
      </c>
      <c r="E683" s="1" t="s">
        <v>556</v>
      </c>
      <c r="F683" s="2">
        <v>43194.442858796298</v>
      </c>
      <c r="H683" s="1" t="s">
        <v>41</v>
      </c>
      <c r="I683" s="1" t="s">
        <v>35</v>
      </c>
      <c r="J683" s="1" t="s">
        <v>25</v>
      </c>
      <c r="K683" s="1" t="s">
        <v>1859</v>
      </c>
      <c r="L683" s="1" t="s">
        <v>1860</v>
      </c>
      <c r="M683" s="1" t="s">
        <v>28</v>
      </c>
      <c r="N683" s="1" t="s">
        <v>316</v>
      </c>
      <c r="O683" s="1" t="s">
        <v>1544</v>
      </c>
      <c r="P683" s="1">
        <v>3</v>
      </c>
    </row>
    <row r="684" spans="1:16" s="1" customFormat="1" x14ac:dyDescent="0.15">
      <c r="A684" s="1">
        <v>2</v>
      </c>
      <c r="B684" s="1" t="s">
        <v>1861</v>
      </c>
      <c r="C684" s="1" t="s">
        <v>14</v>
      </c>
      <c r="D684" s="1" t="s">
        <v>15</v>
      </c>
      <c r="E684" s="1" t="s">
        <v>1199</v>
      </c>
      <c r="F684" s="2">
        <v>43186.734467592592</v>
      </c>
      <c r="H684" s="1" t="s">
        <v>34</v>
      </c>
      <c r="I684" s="1" t="s">
        <v>35</v>
      </c>
      <c r="J684" s="1" t="s">
        <v>25</v>
      </c>
      <c r="K684" s="1" t="s">
        <v>1862</v>
      </c>
      <c r="L684" s="1" t="s">
        <v>1863</v>
      </c>
      <c r="M684" s="1" t="s">
        <v>28</v>
      </c>
      <c r="N684" s="1" t="s">
        <v>29</v>
      </c>
      <c r="O684" s="1" t="s">
        <v>300</v>
      </c>
      <c r="P684" s="1">
        <v>3</v>
      </c>
    </row>
    <row r="685" spans="1:16" s="1" customFormat="1" x14ac:dyDescent="0.15">
      <c r="A685" s="1">
        <v>2</v>
      </c>
      <c r="B685" s="1" t="s">
        <v>1864</v>
      </c>
      <c r="C685" s="1" t="s">
        <v>84</v>
      </c>
      <c r="D685" s="1" t="s">
        <v>15</v>
      </c>
      <c r="E685" s="1" t="s">
        <v>556</v>
      </c>
      <c r="F685" s="2">
        <v>43198.479409722226</v>
      </c>
      <c r="H685" s="1" t="s">
        <v>34</v>
      </c>
      <c r="I685" s="1" t="s">
        <v>35</v>
      </c>
      <c r="J685" s="1" t="s">
        <v>25</v>
      </c>
      <c r="K685" s="1" t="s">
        <v>1865</v>
      </c>
      <c r="L685" s="1" t="s">
        <v>1866</v>
      </c>
      <c r="M685" s="1" t="s">
        <v>28</v>
      </c>
      <c r="N685" s="1" t="s">
        <v>316</v>
      </c>
      <c r="O685" s="1" t="s">
        <v>30</v>
      </c>
      <c r="P685" s="1">
        <v>3</v>
      </c>
    </row>
    <row r="686" spans="1:16" s="1" customFormat="1" x14ac:dyDescent="0.15">
      <c r="A686" s="1">
        <v>2</v>
      </c>
      <c r="B686" s="1" t="s">
        <v>1864</v>
      </c>
      <c r="C686" s="1" t="s">
        <v>84</v>
      </c>
      <c r="D686" s="1" t="s">
        <v>15</v>
      </c>
      <c r="E686" s="1" t="s">
        <v>556</v>
      </c>
      <c r="F686" s="2">
        <v>43198.479409722226</v>
      </c>
      <c r="H686" s="1" t="s">
        <v>34</v>
      </c>
      <c r="I686" s="1" t="s">
        <v>35</v>
      </c>
      <c r="J686" s="1" t="s">
        <v>25</v>
      </c>
      <c r="K686" s="1" t="s">
        <v>1865</v>
      </c>
      <c r="L686" s="1" t="s">
        <v>1867</v>
      </c>
      <c r="M686" s="1" t="s">
        <v>28</v>
      </c>
      <c r="N686" s="1" t="s">
        <v>316</v>
      </c>
      <c r="O686" s="1" t="s">
        <v>30</v>
      </c>
      <c r="P686" s="1">
        <v>3</v>
      </c>
    </row>
    <row r="687" spans="1:16" s="1" customFormat="1" x14ac:dyDescent="0.15">
      <c r="A687" s="1">
        <v>2</v>
      </c>
      <c r="B687" s="1" t="s">
        <v>1868</v>
      </c>
      <c r="C687" s="1" t="s">
        <v>14</v>
      </c>
      <c r="D687" s="1" t="s">
        <v>15</v>
      </c>
      <c r="E687" s="1" t="s">
        <v>585</v>
      </c>
      <c r="F687" s="2">
        <v>43198.388599537036</v>
      </c>
      <c r="H687" s="1" t="s">
        <v>34</v>
      </c>
      <c r="I687" s="1" t="s">
        <v>35</v>
      </c>
      <c r="J687" s="1" t="s">
        <v>60</v>
      </c>
      <c r="K687" s="1" t="s">
        <v>1869</v>
      </c>
      <c r="L687" s="1" t="s">
        <v>1870</v>
      </c>
      <c r="M687" s="1" t="s">
        <v>96</v>
      </c>
      <c r="N687" s="1" t="s">
        <v>283</v>
      </c>
      <c r="O687" s="1" t="s">
        <v>699</v>
      </c>
      <c r="P687" s="1">
        <v>3</v>
      </c>
    </row>
    <row r="688" spans="1:16" s="1" customFormat="1" x14ac:dyDescent="0.15">
      <c r="A688" s="1">
        <v>2</v>
      </c>
      <c r="B688" s="1" t="s">
        <v>1871</v>
      </c>
      <c r="C688" s="1" t="s">
        <v>22</v>
      </c>
      <c r="D688" s="1" t="s">
        <v>15</v>
      </c>
      <c r="E688" s="1" t="s">
        <v>67</v>
      </c>
      <c r="F688" s="2">
        <v>43198.379386574074</v>
      </c>
      <c r="H688" s="1" t="s">
        <v>59</v>
      </c>
      <c r="I688" s="1" t="s">
        <v>35</v>
      </c>
      <c r="J688" s="1" t="s">
        <v>25</v>
      </c>
      <c r="K688" s="1" t="s">
        <v>1872</v>
      </c>
      <c r="L688" s="1" t="s">
        <v>1873</v>
      </c>
      <c r="M688" s="1" t="s">
        <v>96</v>
      </c>
      <c r="N688" s="1" t="s">
        <v>64</v>
      </c>
      <c r="O688" s="1" t="s">
        <v>30</v>
      </c>
      <c r="P688" s="1">
        <v>3</v>
      </c>
    </row>
    <row r="689" spans="1:16" s="1" customFormat="1" x14ac:dyDescent="0.15">
      <c r="A689" s="1">
        <v>2</v>
      </c>
      <c r="B689" s="1" t="s">
        <v>1538</v>
      </c>
      <c r="C689" s="1" t="s">
        <v>14</v>
      </c>
      <c r="D689" s="1" t="s">
        <v>15</v>
      </c>
      <c r="E689" s="1" t="s">
        <v>967</v>
      </c>
      <c r="F689" s="2">
        <v>43194.416400462964</v>
      </c>
      <c r="H689" s="1" t="s">
        <v>41</v>
      </c>
      <c r="I689" s="1" t="s">
        <v>18</v>
      </c>
      <c r="J689" s="1" t="s">
        <v>25</v>
      </c>
      <c r="K689" s="1" t="s">
        <v>1874</v>
      </c>
      <c r="L689" s="1" t="s">
        <v>1875</v>
      </c>
      <c r="M689" s="1" t="s">
        <v>96</v>
      </c>
      <c r="N689" s="1" t="s">
        <v>29</v>
      </c>
      <c r="O689" s="1" t="s">
        <v>39</v>
      </c>
      <c r="P689" s="1">
        <v>3</v>
      </c>
    </row>
    <row r="690" spans="1:16" s="1" customFormat="1" x14ac:dyDescent="0.15">
      <c r="A690" s="1">
        <v>2</v>
      </c>
      <c r="B690" s="1" t="s">
        <v>1507</v>
      </c>
      <c r="C690" s="1" t="s">
        <v>22</v>
      </c>
      <c r="D690" s="1" t="s">
        <v>15</v>
      </c>
      <c r="E690" s="1" t="s">
        <v>347</v>
      </c>
      <c r="F690" s="2">
        <v>43198.379548611112</v>
      </c>
      <c r="H690" s="1" t="s">
        <v>17</v>
      </c>
      <c r="I690" s="1" t="s">
        <v>35</v>
      </c>
      <c r="J690" s="1" t="s">
        <v>25</v>
      </c>
      <c r="K690" s="1" t="s">
        <v>1876</v>
      </c>
      <c r="L690" s="1" t="s">
        <v>1877</v>
      </c>
      <c r="M690" s="1" t="s">
        <v>28</v>
      </c>
      <c r="N690" s="1" t="s">
        <v>29</v>
      </c>
      <c r="O690" s="1" t="s">
        <v>39</v>
      </c>
      <c r="P690" s="1">
        <v>3</v>
      </c>
    </row>
    <row r="691" spans="1:16" s="1" customFormat="1" x14ac:dyDescent="0.15">
      <c r="A691" s="1">
        <v>2</v>
      </c>
      <c r="B691" s="1" t="s">
        <v>1878</v>
      </c>
      <c r="C691" s="1" t="s">
        <v>22</v>
      </c>
      <c r="D691" s="1" t="s">
        <v>15</v>
      </c>
      <c r="E691" s="1" t="s">
        <v>1397</v>
      </c>
      <c r="F691" s="2">
        <v>43194.579270833332</v>
      </c>
      <c r="H691" s="1" t="s">
        <v>1143</v>
      </c>
      <c r="I691" s="1" t="s">
        <v>35</v>
      </c>
      <c r="J691" s="1" t="s">
        <v>25</v>
      </c>
      <c r="K691" s="1" t="s">
        <v>1879</v>
      </c>
      <c r="L691" s="1" t="s">
        <v>1880</v>
      </c>
      <c r="M691" s="1" t="s">
        <v>38</v>
      </c>
      <c r="N691" s="1" t="s">
        <v>29</v>
      </c>
      <c r="O691" s="1" t="s">
        <v>39</v>
      </c>
      <c r="P691" s="1">
        <v>3</v>
      </c>
    </row>
    <row r="692" spans="1:16" s="1" customFormat="1" x14ac:dyDescent="0.15">
      <c r="A692" s="1">
        <v>2</v>
      </c>
      <c r="B692" s="1" t="s">
        <v>1881</v>
      </c>
      <c r="C692" s="1" t="s">
        <v>22</v>
      </c>
      <c r="D692" s="1" t="s">
        <v>15</v>
      </c>
      <c r="E692" s="1" t="s">
        <v>161</v>
      </c>
      <c r="F692" s="2">
        <v>43198.378993055558</v>
      </c>
      <c r="H692" s="1" t="s">
        <v>59</v>
      </c>
      <c r="I692" s="1" t="s">
        <v>35</v>
      </c>
      <c r="J692" s="1" t="s">
        <v>25</v>
      </c>
      <c r="K692" s="1" t="s">
        <v>1882</v>
      </c>
      <c r="L692" s="1" t="s">
        <v>1883</v>
      </c>
      <c r="M692" s="1" t="s">
        <v>28</v>
      </c>
      <c r="N692" s="1" t="s">
        <v>29</v>
      </c>
      <c r="O692" s="1" t="s">
        <v>39</v>
      </c>
      <c r="P692" s="1">
        <v>3</v>
      </c>
    </row>
    <row r="693" spans="1:16" s="1" customFormat="1" x14ac:dyDescent="0.15">
      <c r="A693" s="1">
        <v>2</v>
      </c>
      <c r="B693" s="1" t="s">
        <v>1538</v>
      </c>
      <c r="C693" s="1" t="s">
        <v>22</v>
      </c>
      <c r="D693" s="1" t="s">
        <v>15</v>
      </c>
      <c r="E693" s="1" t="s">
        <v>195</v>
      </c>
      <c r="F693" s="2">
        <v>43198.384212962963</v>
      </c>
      <c r="H693" s="1" t="s">
        <v>34</v>
      </c>
      <c r="I693" s="1" t="s">
        <v>35</v>
      </c>
      <c r="J693" s="1" t="s">
        <v>25</v>
      </c>
      <c r="K693" s="1" t="s">
        <v>1884</v>
      </c>
      <c r="L693" s="1" t="s">
        <v>1885</v>
      </c>
      <c r="M693" s="1" t="s">
        <v>63</v>
      </c>
      <c r="N693" s="1" t="s">
        <v>29</v>
      </c>
      <c r="O693" s="1" t="s">
        <v>39</v>
      </c>
      <c r="P693" s="1">
        <v>3</v>
      </c>
    </row>
    <row r="694" spans="1:16" s="1" customFormat="1" x14ac:dyDescent="0.15">
      <c r="A694" s="1">
        <v>2</v>
      </c>
      <c r="B694" s="1" t="s">
        <v>1507</v>
      </c>
      <c r="C694" s="1" t="s">
        <v>22</v>
      </c>
      <c r="D694" s="1" t="s">
        <v>15</v>
      </c>
      <c r="E694" s="1" t="s">
        <v>556</v>
      </c>
      <c r="F694" s="2">
        <v>43198.379432870373</v>
      </c>
      <c r="H694" s="1" t="s">
        <v>41</v>
      </c>
      <c r="I694" s="1" t="s">
        <v>35</v>
      </c>
      <c r="J694" s="1" t="s">
        <v>25</v>
      </c>
      <c r="K694" s="1" t="s">
        <v>1886</v>
      </c>
      <c r="L694" s="1" t="s">
        <v>1873</v>
      </c>
      <c r="M694" s="1" t="s">
        <v>96</v>
      </c>
      <c r="N694" s="1" t="s">
        <v>64</v>
      </c>
      <c r="O694" s="1" t="s">
        <v>30</v>
      </c>
      <c r="P694" s="1">
        <v>3</v>
      </c>
    </row>
    <row r="695" spans="1:16" s="1" customFormat="1" x14ac:dyDescent="0.15">
      <c r="A695" s="1">
        <v>2</v>
      </c>
      <c r="B695" s="1" t="s">
        <v>1538</v>
      </c>
      <c r="C695" s="1" t="s">
        <v>22</v>
      </c>
      <c r="D695" s="1" t="s">
        <v>15</v>
      </c>
      <c r="E695" s="1" t="s">
        <v>344</v>
      </c>
      <c r="F695" s="2">
        <v>43198.383009259262</v>
      </c>
      <c r="H695" s="1" t="s">
        <v>41</v>
      </c>
      <c r="I695" s="1" t="s">
        <v>35</v>
      </c>
      <c r="J695" s="1" t="s">
        <v>25</v>
      </c>
      <c r="K695" s="1" t="s">
        <v>1887</v>
      </c>
      <c r="L695" s="1" t="s">
        <v>683</v>
      </c>
      <c r="M695" s="1" t="s">
        <v>96</v>
      </c>
      <c r="N695" s="1" t="s">
        <v>283</v>
      </c>
      <c r="O695" s="1" t="s">
        <v>30</v>
      </c>
      <c r="P695" s="1">
        <v>3</v>
      </c>
    </row>
    <row r="696" spans="1:16" s="1" customFormat="1" x14ac:dyDescent="0.15">
      <c r="A696" s="1">
        <v>2</v>
      </c>
      <c r="B696" s="1" t="s">
        <v>1458</v>
      </c>
      <c r="C696" s="1" t="s">
        <v>84</v>
      </c>
      <c r="D696" s="1" t="s">
        <v>15</v>
      </c>
      <c r="E696" s="1" t="s">
        <v>16</v>
      </c>
      <c r="F696" s="2">
        <v>43198.37641203704</v>
      </c>
      <c r="H696" s="1" t="s">
        <v>59</v>
      </c>
      <c r="I696" s="1" t="s">
        <v>18</v>
      </c>
      <c r="J696" s="1" t="s">
        <v>25</v>
      </c>
      <c r="K696" s="1" t="s">
        <v>1888</v>
      </c>
      <c r="L696" s="1" t="s">
        <v>1889</v>
      </c>
      <c r="M696" s="1" t="s">
        <v>63</v>
      </c>
      <c r="N696" s="1" t="s">
        <v>29</v>
      </c>
      <c r="O696" s="1" t="s">
        <v>699</v>
      </c>
      <c r="P696" s="1">
        <v>3</v>
      </c>
    </row>
    <row r="697" spans="1:16" s="1" customFormat="1" x14ac:dyDescent="0.15">
      <c r="A697" s="1">
        <v>2</v>
      </c>
      <c r="B697" s="1" t="s">
        <v>1890</v>
      </c>
      <c r="C697" s="1" t="s">
        <v>22</v>
      </c>
      <c r="D697" s="1" t="s">
        <v>15</v>
      </c>
      <c r="E697" s="1" t="s">
        <v>168</v>
      </c>
      <c r="F697" s="2">
        <v>43198.445497685185</v>
      </c>
      <c r="H697" s="1" t="s">
        <v>243</v>
      </c>
      <c r="I697" s="1" t="s">
        <v>17</v>
      </c>
      <c r="J697" s="1" t="s">
        <v>25</v>
      </c>
      <c r="K697" s="1" t="s">
        <v>1891</v>
      </c>
      <c r="L697" s="1" t="s">
        <v>1892</v>
      </c>
      <c r="M697" s="1" t="s">
        <v>38</v>
      </c>
      <c r="N697" s="1" t="s">
        <v>64</v>
      </c>
      <c r="O697" s="1" t="s">
        <v>1893</v>
      </c>
      <c r="P697" s="1">
        <v>3</v>
      </c>
    </row>
    <row r="698" spans="1:16" s="1" customFormat="1" x14ac:dyDescent="0.15">
      <c r="A698" s="1">
        <v>2</v>
      </c>
      <c r="B698" s="1" t="s">
        <v>1423</v>
      </c>
      <c r="C698" s="1" t="s">
        <v>22</v>
      </c>
      <c r="D698" s="1" t="s">
        <v>15</v>
      </c>
      <c r="E698" s="1" t="s">
        <v>138</v>
      </c>
      <c r="F698" s="2">
        <v>43198.37641203704</v>
      </c>
      <c r="H698" s="1" t="s">
        <v>59</v>
      </c>
      <c r="I698" s="1" t="s">
        <v>18</v>
      </c>
      <c r="J698" s="1" t="s">
        <v>25</v>
      </c>
      <c r="K698" s="1" t="s">
        <v>1894</v>
      </c>
      <c r="L698" s="1" t="s">
        <v>1895</v>
      </c>
      <c r="M698" s="1" t="s">
        <v>63</v>
      </c>
      <c r="N698" s="1" t="s">
        <v>29</v>
      </c>
      <c r="O698" s="1" t="s">
        <v>699</v>
      </c>
      <c r="P698" s="1">
        <v>3</v>
      </c>
    </row>
    <row r="699" spans="1:16" s="1" customFormat="1" x14ac:dyDescent="0.15">
      <c r="A699" s="1">
        <v>2</v>
      </c>
      <c r="B699" s="1" t="s">
        <v>1423</v>
      </c>
      <c r="C699" s="1" t="s">
        <v>22</v>
      </c>
      <c r="D699" s="1" t="s">
        <v>15</v>
      </c>
      <c r="E699" s="1" t="s">
        <v>537</v>
      </c>
      <c r="F699" s="2">
        <v>43198.380300925928</v>
      </c>
      <c r="H699" s="1" t="s">
        <v>59</v>
      </c>
      <c r="I699" s="1" t="s">
        <v>35</v>
      </c>
      <c r="J699" s="1" t="s">
        <v>25</v>
      </c>
      <c r="K699" s="1" t="s">
        <v>1896</v>
      </c>
      <c r="L699" s="1" t="s">
        <v>1897</v>
      </c>
      <c r="M699" s="1" t="s">
        <v>96</v>
      </c>
      <c r="N699" s="1" t="s">
        <v>29</v>
      </c>
      <c r="O699" s="1" t="s">
        <v>30</v>
      </c>
      <c r="P699" s="1">
        <v>3</v>
      </c>
    </row>
    <row r="700" spans="1:16" s="1" customFormat="1" x14ac:dyDescent="0.15">
      <c r="A700" s="1">
        <v>2</v>
      </c>
      <c r="B700" s="1" t="s">
        <v>1898</v>
      </c>
      <c r="C700" s="1" t="s">
        <v>109</v>
      </c>
      <c r="D700" s="1" t="s">
        <v>15</v>
      </c>
      <c r="E700" s="1" t="s">
        <v>223</v>
      </c>
      <c r="F700" s="2">
        <v>43190.500439814816</v>
      </c>
      <c r="H700" s="1" t="s">
        <v>41</v>
      </c>
      <c r="I700" s="1" t="s">
        <v>35</v>
      </c>
      <c r="J700" s="1" t="s">
        <v>25</v>
      </c>
      <c r="K700" s="1" t="s">
        <v>1899</v>
      </c>
      <c r="L700" s="1" t="s">
        <v>1900</v>
      </c>
      <c r="M700" s="1" t="s">
        <v>28</v>
      </c>
      <c r="N700" s="1" t="s">
        <v>29</v>
      </c>
      <c r="O700" s="1" t="s">
        <v>615</v>
      </c>
      <c r="P700" s="1">
        <v>3</v>
      </c>
    </row>
    <row r="701" spans="1:16" s="1" customFormat="1" x14ac:dyDescent="0.15">
      <c r="A701" s="1">
        <v>2</v>
      </c>
      <c r="B701" s="1" t="s">
        <v>1538</v>
      </c>
      <c r="C701" s="1" t="s">
        <v>22</v>
      </c>
      <c r="D701" s="1" t="s">
        <v>15</v>
      </c>
      <c r="E701" s="1" t="s">
        <v>58</v>
      </c>
      <c r="F701" s="2">
        <v>43198.379791666666</v>
      </c>
      <c r="H701" s="1" t="s">
        <v>59</v>
      </c>
      <c r="I701" s="1" t="s">
        <v>35</v>
      </c>
      <c r="J701" s="1" t="s">
        <v>25</v>
      </c>
      <c r="K701" s="1" t="s">
        <v>1901</v>
      </c>
      <c r="L701" s="1" t="s">
        <v>1873</v>
      </c>
      <c r="M701" s="1" t="s">
        <v>96</v>
      </c>
      <c r="N701" s="1" t="s">
        <v>64</v>
      </c>
      <c r="O701" s="1" t="s">
        <v>30</v>
      </c>
      <c r="P701" s="1">
        <v>3</v>
      </c>
    </row>
    <row r="702" spans="1:16" s="1" customFormat="1" x14ac:dyDescent="0.15">
      <c r="A702" s="1">
        <v>2</v>
      </c>
      <c r="B702" s="1" t="s">
        <v>1902</v>
      </c>
      <c r="C702" s="1" t="s">
        <v>32</v>
      </c>
      <c r="D702" s="1" t="s">
        <v>15</v>
      </c>
      <c r="E702" s="1" t="s">
        <v>16</v>
      </c>
      <c r="F702" s="2">
        <v>43194.731296296297</v>
      </c>
      <c r="H702" s="1" t="s">
        <v>17</v>
      </c>
      <c r="I702" s="1" t="s">
        <v>35</v>
      </c>
      <c r="J702" s="1" t="s">
        <v>74</v>
      </c>
      <c r="K702" s="1" t="s">
        <v>1903</v>
      </c>
      <c r="L702" s="1" t="s">
        <v>1904</v>
      </c>
      <c r="M702" s="1" t="s">
        <v>38</v>
      </c>
      <c r="N702" s="1" t="s">
        <v>29</v>
      </c>
      <c r="O702" s="1" t="s">
        <v>39</v>
      </c>
      <c r="P702" s="1">
        <v>3</v>
      </c>
    </row>
    <row r="703" spans="1:16" s="1" customFormat="1" x14ac:dyDescent="0.15">
      <c r="A703" s="1">
        <v>2</v>
      </c>
      <c r="B703" s="1" t="s">
        <v>1538</v>
      </c>
      <c r="C703" s="1" t="s">
        <v>22</v>
      </c>
      <c r="D703" s="1" t="s">
        <v>15</v>
      </c>
      <c r="E703" s="1" t="s">
        <v>556</v>
      </c>
      <c r="F703" s="2">
        <v>43198.380196759259</v>
      </c>
      <c r="H703" s="1" t="s">
        <v>41</v>
      </c>
      <c r="I703" s="1" t="s">
        <v>35</v>
      </c>
      <c r="J703" s="1" t="s">
        <v>25</v>
      </c>
      <c r="K703" s="1" t="s">
        <v>1905</v>
      </c>
      <c r="L703" s="1" t="s">
        <v>1906</v>
      </c>
      <c r="M703" s="1" t="s">
        <v>28</v>
      </c>
      <c r="N703" s="1" t="s">
        <v>29</v>
      </c>
      <c r="O703" s="1" t="s">
        <v>39</v>
      </c>
      <c r="P703" s="1">
        <v>3</v>
      </c>
    </row>
    <row r="704" spans="1:16" s="1" customFormat="1" x14ac:dyDescent="0.15">
      <c r="A704" s="1">
        <v>2</v>
      </c>
      <c r="B704" s="1" t="s">
        <v>1907</v>
      </c>
      <c r="D704" s="1" t="s">
        <v>15</v>
      </c>
      <c r="E704" s="1" t="s">
        <v>16</v>
      </c>
      <c r="F704" s="2">
        <v>43194.731354166666</v>
      </c>
      <c r="H704" s="1" t="s">
        <v>17</v>
      </c>
      <c r="I704" s="1" t="s">
        <v>35</v>
      </c>
      <c r="J704" s="1" t="s">
        <v>74</v>
      </c>
      <c r="K704" s="1" t="s">
        <v>1908</v>
      </c>
      <c r="L704" s="1" t="s">
        <v>1904</v>
      </c>
      <c r="M704" s="1" t="s">
        <v>38</v>
      </c>
      <c r="N704" s="1" t="s">
        <v>29</v>
      </c>
      <c r="O704" s="1" t="s">
        <v>39</v>
      </c>
      <c r="P704" s="1">
        <v>3</v>
      </c>
    </row>
    <row r="705" spans="1:16" s="1" customFormat="1" x14ac:dyDescent="0.15">
      <c r="A705" s="1">
        <v>2</v>
      </c>
      <c r="B705" s="1" t="s">
        <v>1909</v>
      </c>
      <c r="C705" s="1" t="s">
        <v>84</v>
      </c>
      <c r="D705" s="1" t="s">
        <v>15</v>
      </c>
      <c r="E705" s="1" t="s">
        <v>1910</v>
      </c>
      <c r="F705" s="2">
        <v>43198.385092592594</v>
      </c>
      <c r="H705" s="1" t="s">
        <v>41</v>
      </c>
      <c r="I705" s="1" t="s">
        <v>17</v>
      </c>
      <c r="J705" s="1" t="s">
        <v>25</v>
      </c>
      <c r="K705" s="1" t="s">
        <v>1911</v>
      </c>
      <c r="L705" s="1" t="s">
        <v>1912</v>
      </c>
      <c r="M705" s="1" t="s">
        <v>96</v>
      </c>
      <c r="N705" s="1" t="s">
        <v>29</v>
      </c>
      <c r="O705" s="1" t="s">
        <v>30</v>
      </c>
      <c r="P705" s="1">
        <v>3</v>
      </c>
    </row>
    <row r="706" spans="1:16" s="1" customFormat="1" x14ac:dyDescent="0.15">
      <c r="A706" s="1">
        <v>2</v>
      </c>
      <c r="B706" s="1" t="s">
        <v>1507</v>
      </c>
      <c r="C706" s="1" t="s">
        <v>22</v>
      </c>
      <c r="D706" s="1" t="s">
        <v>15</v>
      </c>
      <c r="E706" s="1" t="s">
        <v>556</v>
      </c>
      <c r="F706" s="2">
        <v>43194.443923611114</v>
      </c>
      <c r="H706" s="1" t="s">
        <v>41</v>
      </c>
      <c r="I706" s="1" t="s">
        <v>35</v>
      </c>
      <c r="J706" s="1" t="s">
        <v>25</v>
      </c>
      <c r="K706" s="1" t="s">
        <v>1913</v>
      </c>
      <c r="L706" s="1" t="s">
        <v>1658</v>
      </c>
      <c r="M706" s="1" t="s">
        <v>28</v>
      </c>
      <c r="N706" s="1" t="s">
        <v>64</v>
      </c>
      <c r="O706" s="1" t="s">
        <v>39</v>
      </c>
      <c r="P706" s="1">
        <v>3</v>
      </c>
    </row>
    <row r="707" spans="1:16" s="1" customFormat="1" x14ac:dyDescent="0.15">
      <c r="A707" s="1">
        <v>2</v>
      </c>
      <c r="B707" s="1" t="s">
        <v>1423</v>
      </c>
      <c r="C707" s="1" t="s">
        <v>320</v>
      </c>
      <c r="D707" s="1" t="s">
        <v>15</v>
      </c>
      <c r="E707" s="1" t="s">
        <v>16</v>
      </c>
      <c r="F707" s="2">
        <v>43198.374293981484</v>
      </c>
      <c r="H707" s="1" t="s">
        <v>59</v>
      </c>
      <c r="I707" s="1" t="s">
        <v>18</v>
      </c>
      <c r="J707" s="1" t="s">
        <v>25</v>
      </c>
      <c r="K707" s="1" t="s">
        <v>1914</v>
      </c>
      <c r="L707" s="1" t="s">
        <v>1915</v>
      </c>
      <c r="M707" s="1" t="s">
        <v>185</v>
      </c>
      <c r="N707" s="1" t="s">
        <v>29</v>
      </c>
      <c r="O707" s="1" t="s">
        <v>1544</v>
      </c>
      <c r="P707" s="1">
        <v>3</v>
      </c>
    </row>
    <row r="708" spans="1:16" s="1" customFormat="1" x14ac:dyDescent="0.15">
      <c r="A708" s="1">
        <v>2</v>
      </c>
      <c r="B708" s="1" t="s">
        <v>1916</v>
      </c>
      <c r="C708" s="1" t="s">
        <v>22</v>
      </c>
      <c r="D708" s="1" t="s">
        <v>15</v>
      </c>
      <c r="E708" s="1" t="s">
        <v>58</v>
      </c>
      <c r="F708" s="2">
        <v>43194.36818287037</v>
      </c>
      <c r="H708" s="1" t="s">
        <v>34</v>
      </c>
      <c r="I708" s="1" t="s">
        <v>35</v>
      </c>
      <c r="J708" s="1" t="s">
        <v>25</v>
      </c>
      <c r="K708" s="1" t="s">
        <v>1917</v>
      </c>
      <c r="L708" s="1" t="s">
        <v>725</v>
      </c>
      <c r="M708" s="1" t="s">
        <v>28</v>
      </c>
      <c r="N708" s="1" t="s">
        <v>115</v>
      </c>
      <c r="O708" s="1" t="s">
        <v>39</v>
      </c>
      <c r="P708" s="1">
        <v>3</v>
      </c>
    </row>
    <row r="709" spans="1:16" s="1" customFormat="1" x14ac:dyDescent="0.15">
      <c r="A709" s="1">
        <v>2</v>
      </c>
      <c r="B709" s="1" t="s">
        <v>1918</v>
      </c>
      <c r="C709" s="1" t="s">
        <v>22</v>
      </c>
      <c r="D709" s="1" t="s">
        <v>15</v>
      </c>
      <c r="E709" s="1" t="s">
        <v>16</v>
      </c>
      <c r="F709" s="2">
        <v>43197.986932870372</v>
      </c>
      <c r="H709" s="1" t="s">
        <v>17</v>
      </c>
      <c r="I709" s="1" t="s">
        <v>18</v>
      </c>
      <c r="J709" s="1" t="s">
        <v>89</v>
      </c>
      <c r="K709" s="1" t="s">
        <v>1919</v>
      </c>
      <c r="L709" s="1" t="s">
        <v>764</v>
      </c>
      <c r="M709" s="1" t="s">
        <v>28</v>
      </c>
      <c r="N709" s="1" t="s">
        <v>82</v>
      </c>
      <c r="O709" s="1" t="s">
        <v>39</v>
      </c>
      <c r="P709" s="1">
        <v>3</v>
      </c>
    </row>
    <row r="710" spans="1:16" s="1" customFormat="1" x14ac:dyDescent="0.15">
      <c r="A710" s="1">
        <v>2</v>
      </c>
      <c r="B710" s="1" t="s">
        <v>1507</v>
      </c>
      <c r="C710" s="1" t="s">
        <v>14</v>
      </c>
      <c r="D710" s="1" t="s">
        <v>15</v>
      </c>
      <c r="E710" s="1" t="s">
        <v>560</v>
      </c>
      <c r="F710" s="2">
        <v>43192.374745370369</v>
      </c>
      <c r="H710" s="1" t="s">
        <v>41</v>
      </c>
      <c r="I710" s="1" t="s">
        <v>35</v>
      </c>
      <c r="J710" s="1" t="s">
        <v>25</v>
      </c>
      <c r="K710" s="1" t="s">
        <v>1920</v>
      </c>
      <c r="L710" s="1" t="s">
        <v>1921</v>
      </c>
      <c r="M710" s="1" t="s">
        <v>28</v>
      </c>
      <c r="N710" s="1" t="s">
        <v>29</v>
      </c>
      <c r="O710" s="1" t="s">
        <v>1544</v>
      </c>
      <c r="P710" s="1">
        <v>3</v>
      </c>
    </row>
    <row r="711" spans="1:16" s="1" customFormat="1" x14ac:dyDescent="0.15">
      <c r="A711" s="1">
        <v>2</v>
      </c>
      <c r="B711" s="1" t="s">
        <v>1423</v>
      </c>
      <c r="C711" s="1" t="s">
        <v>22</v>
      </c>
      <c r="D711" s="1" t="s">
        <v>15</v>
      </c>
      <c r="E711" s="1" t="s">
        <v>168</v>
      </c>
      <c r="F711" s="2">
        <v>43197.910185185188</v>
      </c>
      <c r="H711" s="1" t="s">
        <v>17</v>
      </c>
      <c r="I711" s="1" t="s">
        <v>17</v>
      </c>
      <c r="J711" s="1" t="s">
        <v>42</v>
      </c>
      <c r="K711" s="1" t="s">
        <v>1922</v>
      </c>
      <c r="L711" s="1" t="s">
        <v>1923</v>
      </c>
      <c r="M711" s="1" t="s">
        <v>38</v>
      </c>
      <c r="N711" s="1" t="s">
        <v>29</v>
      </c>
      <c r="O711" s="1" t="s">
        <v>30</v>
      </c>
      <c r="P711" s="1">
        <v>3</v>
      </c>
    </row>
    <row r="712" spans="1:16" s="1" customFormat="1" x14ac:dyDescent="0.15">
      <c r="A712" s="1">
        <v>2</v>
      </c>
      <c r="B712" s="1" t="s">
        <v>1507</v>
      </c>
      <c r="C712" s="1" t="s">
        <v>22</v>
      </c>
      <c r="D712" s="1" t="s">
        <v>15</v>
      </c>
      <c r="E712" s="1" t="s">
        <v>556</v>
      </c>
      <c r="F712" s="2">
        <v>43198.367951388886</v>
      </c>
      <c r="H712" s="1" t="s">
        <v>41</v>
      </c>
      <c r="I712" s="1" t="s">
        <v>35</v>
      </c>
      <c r="J712" s="1" t="s">
        <v>25</v>
      </c>
      <c r="K712" s="1" t="s">
        <v>1924</v>
      </c>
      <c r="L712" s="1" t="s">
        <v>1925</v>
      </c>
      <c r="M712" s="1" t="s">
        <v>96</v>
      </c>
      <c r="N712" s="1" t="s">
        <v>29</v>
      </c>
      <c r="O712" s="1" t="s">
        <v>30</v>
      </c>
      <c r="P712" s="1">
        <v>3</v>
      </c>
    </row>
    <row r="713" spans="1:16" s="1" customFormat="1" x14ac:dyDescent="0.15">
      <c r="A713" s="1">
        <v>2</v>
      </c>
      <c r="B713" s="1" t="s">
        <v>1926</v>
      </c>
      <c r="C713" s="1" t="s">
        <v>14</v>
      </c>
      <c r="D713" s="1" t="s">
        <v>15</v>
      </c>
      <c r="E713" s="1" t="s">
        <v>1927</v>
      </c>
      <c r="F713" s="2">
        <v>43192.374745370369</v>
      </c>
      <c r="H713" s="1" t="s">
        <v>41</v>
      </c>
      <c r="I713" s="1" t="s">
        <v>35</v>
      </c>
      <c r="J713" s="1" t="s">
        <v>25</v>
      </c>
      <c r="K713" s="1" t="s">
        <v>1928</v>
      </c>
      <c r="L713" s="1" t="s">
        <v>1929</v>
      </c>
      <c r="M713" s="1" t="s">
        <v>28</v>
      </c>
      <c r="N713" s="1" t="s">
        <v>29</v>
      </c>
      <c r="O713" s="1" t="s">
        <v>1544</v>
      </c>
      <c r="P713" s="1">
        <v>3</v>
      </c>
    </row>
    <row r="714" spans="1:16" s="1" customFormat="1" x14ac:dyDescent="0.15">
      <c r="A714" s="1">
        <v>2</v>
      </c>
      <c r="B714" s="1" t="s">
        <v>1930</v>
      </c>
      <c r="C714" s="1" t="s">
        <v>22</v>
      </c>
      <c r="D714" s="1" t="s">
        <v>15</v>
      </c>
      <c r="E714" s="1" t="s">
        <v>16</v>
      </c>
      <c r="F714" s="2">
        <v>43196.334097222221</v>
      </c>
      <c r="H714" s="1" t="s">
        <v>17</v>
      </c>
      <c r="I714" s="1" t="s">
        <v>18</v>
      </c>
      <c r="J714" s="1" t="s">
        <v>286</v>
      </c>
      <c r="K714" s="1" t="s">
        <v>1931</v>
      </c>
      <c r="L714" s="1" t="s">
        <v>78</v>
      </c>
      <c r="M714" s="1" t="s">
        <v>28</v>
      </c>
      <c r="N714" s="1" t="s">
        <v>29</v>
      </c>
      <c r="O714" s="1" t="s">
        <v>39</v>
      </c>
      <c r="P714" s="1">
        <v>3</v>
      </c>
    </row>
    <row r="715" spans="1:16" s="1" customFormat="1" x14ac:dyDescent="0.15">
      <c r="A715" s="1">
        <v>2</v>
      </c>
      <c r="B715" s="1" t="s">
        <v>1932</v>
      </c>
      <c r="C715" s="1" t="s">
        <v>14</v>
      </c>
      <c r="D715" s="1" t="s">
        <v>15</v>
      </c>
      <c r="E715" s="1" t="s">
        <v>161</v>
      </c>
      <c r="F715" s="2">
        <v>43197.36824074074</v>
      </c>
      <c r="H715" s="1" t="s">
        <v>59</v>
      </c>
      <c r="I715" s="1" t="s">
        <v>18</v>
      </c>
      <c r="J715" s="1" t="s">
        <v>42</v>
      </c>
      <c r="K715" s="1" t="s">
        <v>1933</v>
      </c>
      <c r="L715" s="1" t="s">
        <v>1934</v>
      </c>
      <c r="M715" s="1" t="s">
        <v>28</v>
      </c>
      <c r="N715" s="1" t="s">
        <v>283</v>
      </c>
      <c r="O715" s="1" t="s">
        <v>39</v>
      </c>
      <c r="P715" s="1">
        <v>3</v>
      </c>
    </row>
    <row r="716" spans="1:16" s="1" customFormat="1" x14ac:dyDescent="0.15">
      <c r="A716" s="1">
        <v>2</v>
      </c>
      <c r="B716" s="1" t="s">
        <v>1538</v>
      </c>
      <c r="C716" s="1" t="s">
        <v>14</v>
      </c>
      <c r="D716" s="1" t="s">
        <v>15</v>
      </c>
      <c r="E716" s="1" t="s">
        <v>1935</v>
      </c>
      <c r="F716" s="1" t="s">
        <v>411</v>
      </c>
      <c r="H716" s="1" t="s">
        <v>34</v>
      </c>
      <c r="I716" s="1" t="s">
        <v>18</v>
      </c>
      <c r="J716" s="1" t="s">
        <v>19</v>
      </c>
      <c r="K716" s="1" t="s">
        <v>1936</v>
      </c>
      <c r="L716" s="1" t="s">
        <v>1937</v>
      </c>
      <c r="M716" s="1" t="s">
        <v>63</v>
      </c>
      <c r="N716" s="1" t="s">
        <v>29</v>
      </c>
      <c r="O716" s="1" t="s">
        <v>1544</v>
      </c>
      <c r="P716" s="1">
        <v>3</v>
      </c>
    </row>
    <row r="717" spans="1:16" s="1" customFormat="1" x14ac:dyDescent="0.15">
      <c r="A717" s="1">
        <v>2</v>
      </c>
      <c r="B717" s="1" t="s">
        <v>1423</v>
      </c>
      <c r="C717" s="1" t="s">
        <v>22</v>
      </c>
      <c r="D717" s="1" t="s">
        <v>15</v>
      </c>
      <c r="E717" s="1" t="s">
        <v>67</v>
      </c>
      <c r="F717" s="2">
        <v>43198.404872685183</v>
      </c>
      <c r="H717" s="1" t="s">
        <v>59</v>
      </c>
      <c r="I717" s="1" t="s">
        <v>18</v>
      </c>
      <c r="J717" s="1" t="s">
        <v>42</v>
      </c>
      <c r="K717" s="1" t="s">
        <v>1938</v>
      </c>
      <c r="L717" s="1" t="s">
        <v>1939</v>
      </c>
      <c r="M717" s="1" t="s">
        <v>96</v>
      </c>
      <c r="N717" s="1" t="s">
        <v>82</v>
      </c>
      <c r="O717" s="1" t="s">
        <v>284</v>
      </c>
      <c r="P717" s="1">
        <v>3</v>
      </c>
    </row>
    <row r="718" spans="1:16" s="1" customFormat="1" x14ac:dyDescent="0.15">
      <c r="A718" s="1">
        <v>2</v>
      </c>
      <c r="B718" s="1" t="s">
        <v>1525</v>
      </c>
      <c r="C718" s="1" t="s">
        <v>718</v>
      </c>
      <c r="D718" s="1" t="s">
        <v>15</v>
      </c>
      <c r="E718" s="1" t="s">
        <v>168</v>
      </c>
      <c r="F718" s="2">
        <v>43198.398796296293</v>
      </c>
      <c r="H718" s="1" t="s">
        <v>59</v>
      </c>
      <c r="I718" s="1" t="s">
        <v>18</v>
      </c>
      <c r="J718" s="1" t="s">
        <v>60</v>
      </c>
      <c r="K718" s="1" t="s">
        <v>1940</v>
      </c>
      <c r="L718" s="1" t="s">
        <v>1941</v>
      </c>
      <c r="M718" s="1" t="s">
        <v>63</v>
      </c>
      <c r="N718" s="1" t="s">
        <v>29</v>
      </c>
      <c r="O718" s="1" t="s">
        <v>39</v>
      </c>
      <c r="P718" s="1">
        <v>3</v>
      </c>
    </row>
    <row r="719" spans="1:16" s="1" customFormat="1" x14ac:dyDescent="0.15">
      <c r="A719" s="1">
        <v>2</v>
      </c>
      <c r="B719" s="1" t="s">
        <v>1333</v>
      </c>
      <c r="C719" s="1" t="s">
        <v>22</v>
      </c>
      <c r="D719" s="1" t="s">
        <v>15</v>
      </c>
      <c r="E719" s="1" t="s">
        <v>67</v>
      </c>
      <c r="F719" s="2">
        <v>43198.399745370371</v>
      </c>
      <c r="H719" s="1" t="s">
        <v>59</v>
      </c>
      <c r="I719" s="1" t="s">
        <v>35</v>
      </c>
      <c r="J719" s="1" t="s">
        <v>25</v>
      </c>
      <c r="K719" s="1" t="s">
        <v>1334</v>
      </c>
      <c r="L719" s="1" t="s">
        <v>1189</v>
      </c>
      <c r="M719" s="1" t="s">
        <v>63</v>
      </c>
      <c r="N719" s="1" t="s">
        <v>64</v>
      </c>
      <c r="O719" s="1" t="s">
        <v>39</v>
      </c>
      <c r="P719" s="1">
        <v>3</v>
      </c>
    </row>
    <row r="720" spans="1:16" s="1" customFormat="1" x14ac:dyDescent="0.15">
      <c r="A720" s="1">
        <v>2</v>
      </c>
      <c r="B720" s="1" t="s">
        <v>1538</v>
      </c>
      <c r="C720" s="1" t="s">
        <v>22</v>
      </c>
      <c r="D720" s="1" t="s">
        <v>15</v>
      </c>
      <c r="E720" s="1" t="s">
        <v>379</v>
      </c>
      <c r="F720" s="2">
        <v>43194.541747685187</v>
      </c>
      <c r="H720" s="1" t="s">
        <v>41</v>
      </c>
      <c r="I720" s="1" t="s">
        <v>35</v>
      </c>
      <c r="J720" s="1" t="s">
        <v>25</v>
      </c>
      <c r="K720" s="1" t="s">
        <v>1942</v>
      </c>
      <c r="L720" s="1" t="s">
        <v>1943</v>
      </c>
      <c r="M720" s="1" t="s">
        <v>28</v>
      </c>
      <c r="N720" s="1" t="s">
        <v>283</v>
      </c>
      <c r="O720" s="1" t="s">
        <v>39</v>
      </c>
      <c r="P720" s="1">
        <v>3</v>
      </c>
    </row>
    <row r="721" spans="1:16" s="1" customFormat="1" x14ac:dyDescent="0.15">
      <c r="A721" s="1">
        <v>2</v>
      </c>
      <c r="B721" s="1" t="s">
        <v>1944</v>
      </c>
      <c r="C721" s="1" t="s">
        <v>14</v>
      </c>
      <c r="D721" s="1" t="s">
        <v>15</v>
      </c>
      <c r="E721" s="1" t="s">
        <v>16</v>
      </c>
      <c r="F721" s="2">
        <v>43198.409849537034</v>
      </c>
      <c r="H721" s="1" t="s">
        <v>59</v>
      </c>
      <c r="I721" s="1" t="s">
        <v>17</v>
      </c>
      <c r="J721" s="1" t="s">
        <v>286</v>
      </c>
      <c r="K721" s="1" t="s">
        <v>1945</v>
      </c>
      <c r="L721" s="1" t="s">
        <v>1946</v>
      </c>
      <c r="M721" s="1" t="s">
        <v>38</v>
      </c>
      <c r="N721" s="1" t="s">
        <v>29</v>
      </c>
      <c r="O721" s="1" t="s">
        <v>39</v>
      </c>
      <c r="P721" s="1">
        <v>3</v>
      </c>
    </row>
    <row r="722" spans="1:16" s="1" customFormat="1" x14ac:dyDescent="0.15">
      <c r="A722" s="1">
        <v>2</v>
      </c>
      <c r="B722" s="1" t="s">
        <v>1947</v>
      </c>
      <c r="C722" s="1" t="s">
        <v>22</v>
      </c>
      <c r="D722" s="1" t="s">
        <v>15</v>
      </c>
      <c r="E722" s="1" t="s">
        <v>67</v>
      </c>
      <c r="F722" s="2">
        <v>43196.613483796296</v>
      </c>
      <c r="H722" s="1" t="s">
        <v>59</v>
      </c>
      <c r="I722" s="1" t="s">
        <v>18</v>
      </c>
      <c r="J722" s="1" t="s">
        <v>286</v>
      </c>
      <c r="K722" s="1" t="s">
        <v>1948</v>
      </c>
      <c r="L722" s="1" t="s">
        <v>78</v>
      </c>
      <c r="M722" s="1" t="s">
        <v>28</v>
      </c>
      <c r="N722" s="1" t="s">
        <v>29</v>
      </c>
      <c r="O722" s="1" t="s">
        <v>39</v>
      </c>
      <c r="P722" s="1">
        <v>3</v>
      </c>
    </row>
    <row r="723" spans="1:16" s="1" customFormat="1" x14ac:dyDescent="0.15">
      <c r="A723" s="1">
        <v>2</v>
      </c>
      <c r="B723" s="1" t="s">
        <v>1423</v>
      </c>
      <c r="C723" s="1" t="s">
        <v>14</v>
      </c>
      <c r="D723" s="1" t="s">
        <v>15</v>
      </c>
      <c r="E723" s="1" t="s">
        <v>23</v>
      </c>
      <c r="F723" s="2">
        <v>43192.673483796294</v>
      </c>
      <c r="H723" s="1" t="s">
        <v>17</v>
      </c>
      <c r="I723" s="1" t="s">
        <v>35</v>
      </c>
      <c r="J723" s="1" t="s">
        <v>74</v>
      </c>
      <c r="K723" s="1" t="s">
        <v>1949</v>
      </c>
      <c r="L723" s="1" t="s">
        <v>1950</v>
      </c>
      <c r="M723" s="1" t="s">
        <v>96</v>
      </c>
      <c r="N723" s="1" t="s">
        <v>29</v>
      </c>
      <c r="O723" s="1" t="s">
        <v>252</v>
      </c>
      <c r="P723" s="1">
        <v>3</v>
      </c>
    </row>
    <row r="724" spans="1:16" s="1" customFormat="1" x14ac:dyDescent="0.15">
      <c r="A724" s="1">
        <v>2</v>
      </c>
      <c r="B724" s="1" t="s">
        <v>1951</v>
      </c>
      <c r="C724" s="1" t="s">
        <v>454</v>
      </c>
      <c r="D724" s="1" t="s">
        <v>15</v>
      </c>
      <c r="E724" s="1" t="s">
        <v>556</v>
      </c>
      <c r="F724" s="2">
        <v>43198.362743055557</v>
      </c>
      <c r="H724" s="1" t="s">
        <v>41</v>
      </c>
      <c r="I724" s="1" t="s">
        <v>24</v>
      </c>
      <c r="J724" s="1" t="s">
        <v>25</v>
      </c>
      <c r="K724" s="1" t="s">
        <v>1952</v>
      </c>
      <c r="L724" s="1" t="s">
        <v>1953</v>
      </c>
      <c r="M724" s="1" t="s">
        <v>96</v>
      </c>
      <c r="N724" s="1" t="s">
        <v>283</v>
      </c>
      <c r="O724" s="1" t="s">
        <v>39</v>
      </c>
      <c r="P724" s="1">
        <v>3</v>
      </c>
    </row>
    <row r="725" spans="1:16" s="1" customFormat="1" x14ac:dyDescent="0.15">
      <c r="A725" s="1">
        <v>2</v>
      </c>
      <c r="B725" s="1" t="s">
        <v>1423</v>
      </c>
      <c r="C725" s="1" t="s">
        <v>109</v>
      </c>
      <c r="D725" s="1" t="s">
        <v>15</v>
      </c>
      <c r="E725" s="1" t="s">
        <v>67</v>
      </c>
      <c r="F725" s="2">
        <v>43198.407025462962</v>
      </c>
      <c r="H725" s="1" t="s">
        <v>59</v>
      </c>
      <c r="I725" s="1" t="s">
        <v>35</v>
      </c>
      <c r="J725" s="1" t="s">
        <v>25</v>
      </c>
      <c r="K725" s="1" t="s">
        <v>1954</v>
      </c>
      <c r="L725" s="1" t="s">
        <v>1955</v>
      </c>
      <c r="M725" s="1" t="s">
        <v>185</v>
      </c>
      <c r="N725" s="1" t="s">
        <v>29</v>
      </c>
      <c r="O725" s="1" t="s">
        <v>39</v>
      </c>
      <c r="P725" s="1">
        <v>3</v>
      </c>
    </row>
    <row r="726" spans="1:16" s="1" customFormat="1" x14ac:dyDescent="0.15">
      <c r="A726" s="1">
        <v>2</v>
      </c>
      <c r="B726" s="1" t="s">
        <v>1956</v>
      </c>
      <c r="C726" s="1" t="s">
        <v>84</v>
      </c>
      <c r="D726" s="1" t="s">
        <v>15</v>
      </c>
      <c r="E726" s="1" t="s">
        <v>23</v>
      </c>
      <c r="F726" s="2">
        <v>43198.383310185185</v>
      </c>
      <c r="H726" s="1" t="s">
        <v>17</v>
      </c>
      <c r="I726" s="1" t="s">
        <v>18</v>
      </c>
      <c r="J726" s="1" t="s">
        <v>25</v>
      </c>
      <c r="K726" s="1" t="s">
        <v>1957</v>
      </c>
      <c r="L726" s="1" t="s">
        <v>1958</v>
      </c>
      <c r="M726" s="1" t="s">
        <v>28</v>
      </c>
      <c r="N726" s="1" t="s">
        <v>29</v>
      </c>
      <c r="O726" s="1" t="s">
        <v>30</v>
      </c>
      <c r="P726" s="1">
        <v>3</v>
      </c>
    </row>
    <row r="727" spans="1:16" s="1" customFormat="1" x14ac:dyDescent="0.15">
      <c r="A727" s="1">
        <v>2</v>
      </c>
      <c r="B727" s="1" t="s">
        <v>1959</v>
      </c>
      <c r="C727" s="1" t="s">
        <v>22</v>
      </c>
      <c r="D727" s="1" t="s">
        <v>15</v>
      </c>
      <c r="E727" s="1" t="s">
        <v>16</v>
      </c>
      <c r="F727" s="2">
        <v>43194.368263888886</v>
      </c>
      <c r="H727" s="1" t="s">
        <v>59</v>
      </c>
      <c r="I727" s="1" t="s">
        <v>35</v>
      </c>
      <c r="J727" s="1" t="s">
        <v>25</v>
      </c>
      <c r="K727" s="1" t="s">
        <v>1960</v>
      </c>
      <c r="L727" s="1" t="s">
        <v>725</v>
      </c>
      <c r="M727" s="1" t="s">
        <v>28</v>
      </c>
      <c r="N727" s="1" t="s">
        <v>115</v>
      </c>
      <c r="O727" s="1" t="s">
        <v>39</v>
      </c>
      <c r="P727" s="1">
        <v>3</v>
      </c>
    </row>
    <row r="728" spans="1:16" s="1" customFormat="1" x14ac:dyDescent="0.15">
      <c r="A728" s="1">
        <v>2</v>
      </c>
      <c r="B728" s="1" t="s">
        <v>1961</v>
      </c>
      <c r="C728" s="1" t="s">
        <v>14</v>
      </c>
      <c r="D728" s="1" t="s">
        <v>15</v>
      </c>
      <c r="E728" s="1" t="s">
        <v>516</v>
      </c>
      <c r="F728" s="2">
        <v>43198.459305555552</v>
      </c>
      <c r="H728" s="1" t="s">
        <v>34</v>
      </c>
      <c r="I728" s="1" t="s">
        <v>35</v>
      </c>
      <c r="J728" s="1" t="s">
        <v>25</v>
      </c>
      <c r="K728" s="1" t="s">
        <v>1962</v>
      </c>
      <c r="L728" s="1" t="s">
        <v>1963</v>
      </c>
      <c r="M728" s="1" t="s">
        <v>38</v>
      </c>
      <c r="N728" s="1" t="s">
        <v>29</v>
      </c>
      <c r="O728" s="1" t="s">
        <v>39</v>
      </c>
      <c r="P728" s="1">
        <v>3</v>
      </c>
    </row>
    <row r="729" spans="1:16" s="1" customFormat="1" x14ac:dyDescent="0.15">
      <c r="A729" s="1">
        <v>2</v>
      </c>
      <c r="B729" s="1" t="s">
        <v>1423</v>
      </c>
      <c r="C729" s="1" t="s">
        <v>370</v>
      </c>
      <c r="D729" s="1" t="s">
        <v>15</v>
      </c>
      <c r="E729" s="1" t="s">
        <v>278</v>
      </c>
      <c r="F729" s="2">
        <v>43198.387453703705</v>
      </c>
      <c r="H729" s="1" t="s">
        <v>59</v>
      </c>
      <c r="I729" s="1" t="s">
        <v>18</v>
      </c>
      <c r="J729" s="1" t="s">
        <v>25</v>
      </c>
      <c r="K729" s="1" t="s">
        <v>1964</v>
      </c>
      <c r="L729" s="1" t="s">
        <v>1965</v>
      </c>
      <c r="M729" s="1" t="s">
        <v>28</v>
      </c>
      <c r="N729" s="1" t="s">
        <v>283</v>
      </c>
      <c r="O729" s="1" t="s">
        <v>39</v>
      </c>
      <c r="P729" s="1">
        <v>3</v>
      </c>
    </row>
    <row r="730" spans="1:16" s="1" customFormat="1" x14ac:dyDescent="0.15">
      <c r="A730" s="1">
        <v>2</v>
      </c>
      <c r="B730" s="1" t="s">
        <v>1966</v>
      </c>
      <c r="C730" s="1" t="s">
        <v>22</v>
      </c>
      <c r="D730" s="1" t="s">
        <v>15</v>
      </c>
      <c r="E730" s="1" t="s">
        <v>462</v>
      </c>
      <c r="F730" s="2">
        <v>43194.368263888886</v>
      </c>
      <c r="H730" s="1" t="s">
        <v>59</v>
      </c>
      <c r="I730" s="1" t="s">
        <v>35</v>
      </c>
      <c r="J730" s="1" t="s">
        <v>25</v>
      </c>
      <c r="K730" s="1" t="s">
        <v>1967</v>
      </c>
      <c r="L730" s="1" t="s">
        <v>725</v>
      </c>
      <c r="M730" s="1" t="s">
        <v>28</v>
      </c>
      <c r="N730" s="1" t="s">
        <v>115</v>
      </c>
      <c r="O730" s="1" t="s">
        <v>39</v>
      </c>
      <c r="P730" s="1">
        <v>3</v>
      </c>
    </row>
    <row r="731" spans="1:16" s="1" customFormat="1" x14ac:dyDescent="0.15">
      <c r="A731" s="1">
        <v>2</v>
      </c>
      <c r="B731" s="1" t="s">
        <v>1968</v>
      </c>
      <c r="C731" s="1" t="s">
        <v>22</v>
      </c>
      <c r="D731" s="1" t="s">
        <v>15</v>
      </c>
      <c r="E731" s="1" t="s">
        <v>33</v>
      </c>
      <c r="F731" s="2">
        <v>43198.341678240744</v>
      </c>
      <c r="H731" s="1" t="s">
        <v>41</v>
      </c>
      <c r="I731" s="1" t="s">
        <v>35</v>
      </c>
      <c r="J731" s="1" t="s">
        <v>42</v>
      </c>
      <c r="K731" s="1" t="s">
        <v>1969</v>
      </c>
      <c r="L731" s="1" t="s">
        <v>1970</v>
      </c>
      <c r="M731" s="1" t="s">
        <v>96</v>
      </c>
      <c r="N731" s="1" t="s">
        <v>283</v>
      </c>
      <c r="O731" s="1" t="s">
        <v>181</v>
      </c>
      <c r="P731" s="1">
        <v>3</v>
      </c>
    </row>
    <row r="732" spans="1:16" s="1" customFormat="1" x14ac:dyDescent="0.15">
      <c r="A732" s="1">
        <v>2</v>
      </c>
      <c r="B732" s="1" t="s">
        <v>1971</v>
      </c>
      <c r="D732" s="1" t="s">
        <v>15</v>
      </c>
      <c r="E732" s="1" t="s">
        <v>1972</v>
      </c>
      <c r="F732" s="2">
        <v>43198.386342592596</v>
      </c>
      <c r="H732" s="1" t="s">
        <v>34</v>
      </c>
      <c r="I732" s="1" t="s">
        <v>35</v>
      </c>
      <c r="J732" s="1" t="s">
        <v>25</v>
      </c>
      <c r="K732" s="1" t="s">
        <v>1973</v>
      </c>
      <c r="L732" s="1" t="s">
        <v>1974</v>
      </c>
      <c r="M732" s="1" t="s">
        <v>63</v>
      </c>
      <c r="N732" s="1" t="s">
        <v>283</v>
      </c>
      <c r="O732" s="1" t="s">
        <v>233</v>
      </c>
      <c r="P732" s="1">
        <v>3</v>
      </c>
    </row>
    <row r="733" spans="1:16" s="1" customFormat="1" x14ac:dyDescent="0.15">
      <c r="A733" s="1">
        <v>2</v>
      </c>
      <c r="B733" s="1" t="s">
        <v>1975</v>
      </c>
      <c r="D733" s="1" t="s">
        <v>15</v>
      </c>
      <c r="E733" s="1" t="s">
        <v>347</v>
      </c>
      <c r="F733" s="2">
        <v>43198.34101851852</v>
      </c>
      <c r="H733" s="1" t="s">
        <v>34</v>
      </c>
      <c r="I733" s="1" t="s">
        <v>35</v>
      </c>
      <c r="J733" s="1" t="s">
        <v>25</v>
      </c>
      <c r="K733" s="1" t="s">
        <v>1976</v>
      </c>
      <c r="L733" s="1" t="s">
        <v>1977</v>
      </c>
      <c r="M733" s="1" t="s">
        <v>38</v>
      </c>
      <c r="N733" s="1" t="s">
        <v>29</v>
      </c>
      <c r="O733" s="1" t="s">
        <v>39</v>
      </c>
      <c r="P733" s="1">
        <v>3</v>
      </c>
    </row>
    <row r="734" spans="1:16" s="1" customFormat="1" x14ac:dyDescent="0.15">
      <c r="A734" s="1">
        <v>2</v>
      </c>
      <c r="B734" s="1" t="s">
        <v>1726</v>
      </c>
      <c r="D734" s="1" t="s">
        <v>15</v>
      </c>
      <c r="E734" s="1" t="s">
        <v>58</v>
      </c>
      <c r="F734" s="2">
        <v>43193.809849537036</v>
      </c>
      <c r="H734" s="1" t="s">
        <v>34</v>
      </c>
      <c r="I734" s="1" t="s">
        <v>35</v>
      </c>
      <c r="J734" s="1" t="s">
        <v>25</v>
      </c>
      <c r="K734" s="1" t="s">
        <v>1978</v>
      </c>
      <c r="L734" s="1" t="s">
        <v>1979</v>
      </c>
      <c r="M734" s="1" t="s">
        <v>28</v>
      </c>
      <c r="N734" s="1" t="s">
        <v>115</v>
      </c>
      <c r="O734" s="1" t="s">
        <v>186</v>
      </c>
      <c r="P734" s="1">
        <v>3</v>
      </c>
    </row>
    <row r="735" spans="1:16" s="1" customFormat="1" x14ac:dyDescent="0.15">
      <c r="A735" s="1">
        <v>2</v>
      </c>
      <c r="B735" s="1" t="s">
        <v>1980</v>
      </c>
      <c r="C735" s="1" t="s">
        <v>22</v>
      </c>
      <c r="D735" s="1" t="s">
        <v>15</v>
      </c>
      <c r="E735" s="1" t="s">
        <v>1004</v>
      </c>
      <c r="F735" s="2">
        <v>43193.381238425929</v>
      </c>
      <c r="H735" s="1" t="s">
        <v>17</v>
      </c>
      <c r="I735" s="1" t="s">
        <v>18</v>
      </c>
      <c r="J735" s="1" t="s">
        <v>25</v>
      </c>
      <c r="K735" s="1" t="s">
        <v>1981</v>
      </c>
      <c r="L735" s="1" t="s">
        <v>1982</v>
      </c>
      <c r="M735" s="1" t="s">
        <v>96</v>
      </c>
      <c r="N735" s="1" t="s">
        <v>29</v>
      </c>
      <c r="O735" s="1" t="s">
        <v>30</v>
      </c>
      <c r="P735" s="1">
        <v>3</v>
      </c>
    </row>
    <row r="736" spans="1:16" s="1" customFormat="1" x14ac:dyDescent="0.15">
      <c r="A736" s="1">
        <v>2</v>
      </c>
      <c r="B736" s="1" t="s">
        <v>1538</v>
      </c>
      <c r="C736" s="1" t="s">
        <v>22</v>
      </c>
      <c r="D736" s="1" t="s">
        <v>15</v>
      </c>
      <c r="E736" s="1" t="s">
        <v>33</v>
      </c>
      <c r="F736" s="2">
        <v>43198.431956018518</v>
      </c>
      <c r="H736" s="1" t="s">
        <v>59</v>
      </c>
      <c r="I736" s="1" t="s">
        <v>18</v>
      </c>
      <c r="J736" s="1" t="s">
        <v>25</v>
      </c>
      <c r="K736" s="1" t="s">
        <v>1983</v>
      </c>
      <c r="L736" s="1" t="s">
        <v>1984</v>
      </c>
      <c r="M736" s="1" t="s">
        <v>185</v>
      </c>
      <c r="N736" s="1" t="s">
        <v>64</v>
      </c>
      <c r="O736" s="1" t="s">
        <v>375</v>
      </c>
      <c r="P736" s="1">
        <v>3</v>
      </c>
    </row>
    <row r="737" spans="1:16" s="1" customFormat="1" x14ac:dyDescent="0.15">
      <c r="A737" s="1">
        <v>2</v>
      </c>
      <c r="B737" s="1" t="s">
        <v>1985</v>
      </c>
      <c r="C737" s="1" t="s">
        <v>109</v>
      </c>
      <c r="D737" s="1" t="s">
        <v>15</v>
      </c>
      <c r="E737" s="1" t="s">
        <v>263</v>
      </c>
      <c r="F737" s="2">
        <v>43198.425682870373</v>
      </c>
      <c r="H737" s="1" t="s">
        <v>17</v>
      </c>
      <c r="I737" s="1" t="s">
        <v>17</v>
      </c>
      <c r="J737" s="1" t="s">
        <v>60</v>
      </c>
      <c r="K737" s="1" t="s">
        <v>1986</v>
      </c>
      <c r="L737" s="1" t="s">
        <v>1987</v>
      </c>
      <c r="M737" s="1" t="s">
        <v>96</v>
      </c>
      <c r="N737" s="1" t="s">
        <v>29</v>
      </c>
      <c r="O737" s="1" t="s">
        <v>30</v>
      </c>
      <c r="P737" s="1">
        <v>3</v>
      </c>
    </row>
    <row r="738" spans="1:16" s="1" customFormat="1" x14ac:dyDescent="0.15">
      <c r="A738" s="1">
        <v>2</v>
      </c>
      <c r="B738" s="1" t="s">
        <v>1988</v>
      </c>
      <c r="C738" s="1" t="s">
        <v>84</v>
      </c>
      <c r="D738" s="1" t="s">
        <v>15</v>
      </c>
      <c r="E738" s="1" t="s">
        <v>58</v>
      </c>
      <c r="F738" s="1" t="s">
        <v>411</v>
      </c>
      <c r="H738" s="1" t="s">
        <v>17</v>
      </c>
      <c r="I738" s="1" t="s">
        <v>18</v>
      </c>
      <c r="J738" s="1" t="s">
        <v>60</v>
      </c>
      <c r="K738" s="1" t="s">
        <v>1989</v>
      </c>
      <c r="L738" s="1" t="s">
        <v>1990</v>
      </c>
      <c r="M738" s="1" t="s">
        <v>28</v>
      </c>
      <c r="N738" s="1" t="s">
        <v>82</v>
      </c>
      <c r="O738" s="1" t="s">
        <v>39</v>
      </c>
      <c r="P738" s="1">
        <v>3</v>
      </c>
    </row>
    <row r="739" spans="1:16" s="1" customFormat="1" x14ac:dyDescent="0.15">
      <c r="A739" s="1">
        <v>2</v>
      </c>
      <c r="B739" s="1" t="s">
        <v>1991</v>
      </c>
      <c r="C739" s="1" t="s">
        <v>32</v>
      </c>
      <c r="D739" s="1" t="s">
        <v>15</v>
      </c>
      <c r="E739" s="1" t="s">
        <v>168</v>
      </c>
      <c r="F739" s="2">
        <v>43197.888842592591</v>
      </c>
      <c r="H739" s="1" t="s">
        <v>17</v>
      </c>
      <c r="I739" s="1" t="s">
        <v>17</v>
      </c>
      <c r="J739" s="1" t="s">
        <v>286</v>
      </c>
      <c r="K739" s="1" t="s">
        <v>1992</v>
      </c>
      <c r="L739" s="1" t="s">
        <v>1993</v>
      </c>
      <c r="M739" s="1" t="s">
        <v>28</v>
      </c>
      <c r="N739" s="1" t="s">
        <v>29</v>
      </c>
      <c r="O739" s="1" t="s">
        <v>39</v>
      </c>
      <c r="P739" s="1">
        <v>3</v>
      </c>
    </row>
    <row r="740" spans="1:16" s="1" customFormat="1" x14ac:dyDescent="0.15">
      <c r="A740" s="1">
        <v>2</v>
      </c>
      <c r="B740" s="1" t="s">
        <v>1994</v>
      </c>
      <c r="C740" s="1" t="s">
        <v>14</v>
      </c>
      <c r="D740" s="1" t="s">
        <v>15</v>
      </c>
      <c r="E740" s="1" t="s">
        <v>58</v>
      </c>
      <c r="F740" s="1" t="s">
        <v>411</v>
      </c>
      <c r="H740" s="1" t="s">
        <v>17</v>
      </c>
      <c r="I740" s="1" t="s">
        <v>35</v>
      </c>
      <c r="J740" s="1" t="s">
        <v>60</v>
      </c>
      <c r="K740" s="1" t="s">
        <v>1995</v>
      </c>
      <c r="L740" s="1" t="s">
        <v>1996</v>
      </c>
      <c r="M740" s="1" t="s">
        <v>28</v>
      </c>
      <c r="N740" s="1" t="s">
        <v>82</v>
      </c>
      <c r="O740" s="1" t="s">
        <v>39</v>
      </c>
      <c r="P740" s="1">
        <v>3</v>
      </c>
    </row>
    <row r="741" spans="1:16" s="1" customFormat="1" x14ac:dyDescent="0.15">
      <c r="A741" s="1">
        <v>2</v>
      </c>
      <c r="B741" s="1" t="s">
        <v>1997</v>
      </c>
      <c r="C741" s="1" t="s">
        <v>22</v>
      </c>
      <c r="D741" s="1" t="s">
        <v>15</v>
      </c>
      <c r="E741" s="1" t="s">
        <v>1998</v>
      </c>
      <c r="F741" s="2">
        <v>43198.404016203705</v>
      </c>
      <c r="H741" s="1" t="s">
        <v>17</v>
      </c>
      <c r="I741" s="1" t="s">
        <v>18</v>
      </c>
      <c r="J741" s="1" t="s">
        <v>286</v>
      </c>
      <c r="K741" s="1" t="s">
        <v>1999</v>
      </c>
      <c r="L741" s="1" t="s">
        <v>2000</v>
      </c>
      <c r="M741" s="1" t="s">
        <v>28</v>
      </c>
      <c r="N741" s="1" t="s">
        <v>115</v>
      </c>
      <c r="O741" s="1" t="s">
        <v>1338</v>
      </c>
      <c r="P741" s="1">
        <v>3</v>
      </c>
    </row>
    <row r="742" spans="1:16" s="1" customFormat="1" x14ac:dyDescent="0.15">
      <c r="A742" s="1">
        <v>2</v>
      </c>
      <c r="B742" s="1" t="s">
        <v>2001</v>
      </c>
      <c r="C742" s="1" t="s">
        <v>109</v>
      </c>
      <c r="D742" s="1" t="s">
        <v>15</v>
      </c>
      <c r="E742" s="1" t="s">
        <v>58</v>
      </c>
      <c r="F742" s="1" t="s">
        <v>411</v>
      </c>
      <c r="H742" s="1" t="s">
        <v>59</v>
      </c>
      <c r="I742" s="1" t="s">
        <v>18</v>
      </c>
      <c r="J742" s="1" t="s">
        <v>60</v>
      </c>
      <c r="K742" s="1" t="s">
        <v>2002</v>
      </c>
      <c r="L742" s="1" t="s">
        <v>62</v>
      </c>
      <c r="M742" s="1" t="s">
        <v>63</v>
      </c>
      <c r="N742" s="1" t="s">
        <v>64</v>
      </c>
      <c r="O742" s="1" t="s">
        <v>39</v>
      </c>
      <c r="P742" s="1">
        <v>3</v>
      </c>
    </row>
    <row r="743" spans="1:16" s="1" customFormat="1" x14ac:dyDescent="0.15">
      <c r="A743" s="1">
        <v>2</v>
      </c>
      <c r="B743" s="1" t="s">
        <v>1538</v>
      </c>
      <c r="C743" s="1" t="s">
        <v>14</v>
      </c>
      <c r="D743" s="1" t="s">
        <v>15</v>
      </c>
      <c r="E743" s="1" t="s">
        <v>1935</v>
      </c>
      <c r="F743" s="1" t="s">
        <v>411</v>
      </c>
      <c r="H743" s="1" t="s">
        <v>34</v>
      </c>
      <c r="I743" s="1" t="s">
        <v>18</v>
      </c>
      <c r="J743" s="1" t="s">
        <v>19</v>
      </c>
      <c r="K743" s="1" t="s">
        <v>1936</v>
      </c>
      <c r="L743" s="1" t="s">
        <v>1937</v>
      </c>
      <c r="M743" s="1" t="s">
        <v>63</v>
      </c>
      <c r="N743" s="1" t="s">
        <v>29</v>
      </c>
      <c r="O743" s="1" t="s">
        <v>1544</v>
      </c>
      <c r="P743" s="1">
        <v>3</v>
      </c>
    </row>
    <row r="744" spans="1:16" s="1" customFormat="1" x14ac:dyDescent="0.15">
      <c r="A744" s="1">
        <v>2</v>
      </c>
      <c r="B744" s="1" t="s">
        <v>2003</v>
      </c>
      <c r="C744" s="1" t="s">
        <v>22</v>
      </c>
      <c r="D744" s="1" t="s">
        <v>15</v>
      </c>
      <c r="E744" s="1" t="s">
        <v>58</v>
      </c>
      <c r="F744" s="1" t="s">
        <v>411</v>
      </c>
      <c r="H744" s="1" t="s">
        <v>59</v>
      </c>
      <c r="I744" s="1" t="s">
        <v>18</v>
      </c>
      <c r="J744" s="1" t="s">
        <v>60</v>
      </c>
      <c r="K744" s="1" t="s">
        <v>2004</v>
      </c>
      <c r="L744" s="1" t="s">
        <v>62</v>
      </c>
      <c r="M744" s="1" t="s">
        <v>63</v>
      </c>
      <c r="N744" s="1" t="s">
        <v>64</v>
      </c>
      <c r="O744" s="1" t="s">
        <v>39</v>
      </c>
      <c r="P744" s="1">
        <v>3</v>
      </c>
    </row>
    <row r="745" spans="1:16" s="1" customFormat="1" x14ac:dyDescent="0.15">
      <c r="A745" s="1">
        <v>2</v>
      </c>
      <c r="B745" s="1" t="s">
        <v>1627</v>
      </c>
      <c r="C745" s="1" t="s">
        <v>14</v>
      </c>
      <c r="D745" s="1" t="s">
        <v>15</v>
      </c>
      <c r="E745" s="1" t="s">
        <v>33</v>
      </c>
      <c r="F745" s="2">
        <v>43197.890115740738</v>
      </c>
      <c r="H745" s="1" t="s">
        <v>17</v>
      </c>
      <c r="I745" s="1" t="s">
        <v>18</v>
      </c>
      <c r="J745" s="1" t="s">
        <v>286</v>
      </c>
      <c r="K745" s="1" t="s">
        <v>2005</v>
      </c>
      <c r="L745" s="1" t="s">
        <v>2006</v>
      </c>
      <c r="M745" s="1" t="s">
        <v>28</v>
      </c>
      <c r="N745" s="1" t="s">
        <v>29</v>
      </c>
      <c r="O745" s="1" t="s">
        <v>39</v>
      </c>
      <c r="P745" s="1">
        <v>3</v>
      </c>
    </row>
    <row r="746" spans="1:16" s="1" customFormat="1" x14ac:dyDescent="0.15">
      <c r="A746" s="1">
        <v>2</v>
      </c>
      <c r="B746" s="1" t="s">
        <v>1431</v>
      </c>
      <c r="C746" s="1" t="s">
        <v>22</v>
      </c>
      <c r="D746" s="1" t="s">
        <v>15</v>
      </c>
      <c r="E746" s="1" t="s">
        <v>58</v>
      </c>
      <c r="F746" s="2">
        <v>43174.456435185188</v>
      </c>
      <c r="H746" s="1" t="s">
        <v>59</v>
      </c>
      <c r="I746" s="1" t="s">
        <v>18</v>
      </c>
      <c r="J746" s="1" t="s">
        <v>60</v>
      </c>
      <c r="K746" s="1" t="s">
        <v>2007</v>
      </c>
      <c r="L746" s="1" t="s">
        <v>62</v>
      </c>
      <c r="M746" s="1" t="s">
        <v>63</v>
      </c>
      <c r="N746" s="1" t="s">
        <v>64</v>
      </c>
      <c r="O746" s="1" t="s">
        <v>39</v>
      </c>
      <c r="P746" s="1">
        <v>3</v>
      </c>
    </row>
    <row r="747" spans="1:16" s="1" customFormat="1" x14ac:dyDescent="0.15">
      <c r="A747" s="1">
        <v>2</v>
      </c>
      <c r="B747" s="1" t="s">
        <v>2008</v>
      </c>
      <c r="C747" s="1" t="s">
        <v>22</v>
      </c>
      <c r="D747" s="1" t="s">
        <v>15</v>
      </c>
      <c r="E747" s="1" t="s">
        <v>168</v>
      </c>
      <c r="F747" s="2">
        <v>43197.015300925923</v>
      </c>
      <c r="H747" s="1" t="s">
        <v>17</v>
      </c>
      <c r="I747" s="1" t="s">
        <v>18</v>
      </c>
      <c r="J747" s="1" t="s">
        <v>74</v>
      </c>
      <c r="K747" s="1" t="s">
        <v>2009</v>
      </c>
      <c r="L747" s="1" t="s">
        <v>120</v>
      </c>
      <c r="M747" s="1" t="s">
        <v>50</v>
      </c>
      <c r="N747" s="1" t="s">
        <v>50</v>
      </c>
      <c r="P747" s="1">
        <v>3</v>
      </c>
    </row>
    <row r="748" spans="1:16" s="1" customFormat="1" x14ac:dyDescent="0.15">
      <c r="A748" s="1">
        <v>2</v>
      </c>
      <c r="B748" s="1" t="s">
        <v>1538</v>
      </c>
      <c r="C748" s="1" t="s">
        <v>109</v>
      </c>
      <c r="D748" s="1" t="s">
        <v>15</v>
      </c>
      <c r="E748" s="1" t="s">
        <v>67</v>
      </c>
      <c r="F748" s="2">
        <v>43174.399826388886</v>
      </c>
      <c r="H748" s="1" t="s">
        <v>59</v>
      </c>
      <c r="I748" s="1" t="s">
        <v>18</v>
      </c>
      <c r="J748" s="1" t="s">
        <v>42</v>
      </c>
      <c r="K748" s="1" t="s">
        <v>2010</v>
      </c>
      <c r="L748" s="1" t="s">
        <v>62</v>
      </c>
      <c r="M748" s="1" t="s">
        <v>63</v>
      </c>
      <c r="N748" s="1" t="s">
        <v>64</v>
      </c>
      <c r="O748" s="1" t="s">
        <v>39</v>
      </c>
      <c r="P748" s="1">
        <v>3</v>
      </c>
    </row>
    <row r="749" spans="1:16" s="1" customFormat="1" x14ac:dyDescent="0.15">
      <c r="A749" s="1">
        <v>2</v>
      </c>
      <c r="B749" s="1" t="s">
        <v>2011</v>
      </c>
      <c r="C749" s="1" t="s">
        <v>32</v>
      </c>
      <c r="D749" s="1" t="s">
        <v>15</v>
      </c>
      <c r="E749" s="1" t="s">
        <v>168</v>
      </c>
      <c r="F749" s="2">
        <v>43197.897835648146</v>
      </c>
      <c r="H749" s="1" t="s">
        <v>17</v>
      </c>
      <c r="I749" s="1" t="s">
        <v>338</v>
      </c>
      <c r="J749" s="1" t="s">
        <v>857</v>
      </c>
      <c r="K749" s="1" t="s">
        <v>1992</v>
      </c>
      <c r="L749" s="1" t="s">
        <v>1993</v>
      </c>
      <c r="M749" s="1" t="s">
        <v>28</v>
      </c>
      <c r="N749" s="1" t="s">
        <v>29</v>
      </c>
      <c r="O749" s="1" t="s">
        <v>39</v>
      </c>
      <c r="P749" s="1">
        <v>3</v>
      </c>
    </row>
    <row r="750" spans="1:16" s="1" customFormat="1" x14ac:dyDescent="0.15">
      <c r="A750" s="1">
        <v>2</v>
      </c>
      <c r="B750" s="1" t="s">
        <v>2012</v>
      </c>
      <c r="C750" s="1" t="s">
        <v>159</v>
      </c>
      <c r="D750" s="1" t="s">
        <v>15</v>
      </c>
      <c r="E750" s="1" t="s">
        <v>33</v>
      </c>
      <c r="F750" s="2">
        <v>43194.415937500002</v>
      </c>
      <c r="H750" s="1" t="s">
        <v>34</v>
      </c>
      <c r="I750" s="1" t="s">
        <v>35</v>
      </c>
      <c r="J750" s="1" t="s">
        <v>60</v>
      </c>
      <c r="K750" s="1" t="s">
        <v>2013</v>
      </c>
      <c r="L750" s="1" t="s">
        <v>65</v>
      </c>
      <c r="M750" s="1" t="s">
        <v>63</v>
      </c>
      <c r="N750" s="1" t="s">
        <v>64</v>
      </c>
      <c r="O750" s="1" t="s">
        <v>39</v>
      </c>
      <c r="P750" s="1">
        <v>3</v>
      </c>
    </row>
    <row r="751" spans="1:16" s="1" customFormat="1" x14ac:dyDescent="0.15">
      <c r="A751" s="1">
        <v>2</v>
      </c>
      <c r="B751" s="1" t="s">
        <v>2014</v>
      </c>
      <c r="C751" s="1" t="s">
        <v>22</v>
      </c>
      <c r="D751" s="1" t="s">
        <v>15</v>
      </c>
      <c r="E751" s="1" t="s">
        <v>507</v>
      </c>
      <c r="F751" s="2">
        <v>43198.396585648145</v>
      </c>
      <c r="H751" s="1" t="s">
        <v>41</v>
      </c>
      <c r="I751" s="1" t="s">
        <v>35</v>
      </c>
      <c r="J751" s="1" t="s">
        <v>25</v>
      </c>
      <c r="K751" s="1" t="s">
        <v>2015</v>
      </c>
      <c r="L751" s="1" t="s">
        <v>2016</v>
      </c>
      <c r="M751" s="1" t="s">
        <v>38</v>
      </c>
      <c r="N751" s="1" t="s">
        <v>82</v>
      </c>
      <c r="O751" s="1" t="s">
        <v>39</v>
      </c>
      <c r="P751" s="1">
        <v>3</v>
      </c>
    </row>
    <row r="752" spans="1:16" s="1" customFormat="1" x14ac:dyDescent="0.15">
      <c r="A752" s="1">
        <v>2</v>
      </c>
      <c r="B752" s="1" t="s">
        <v>2017</v>
      </c>
      <c r="C752" s="1" t="s">
        <v>22</v>
      </c>
      <c r="D752" s="1" t="s">
        <v>15</v>
      </c>
      <c r="E752" s="1" t="s">
        <v>556</v>
      </c>
      <c r="F752" s="2">
        <v>43180.514861111114</v>
      </c>
      <c r="H752" s="1" t="s">
        <v>59</v>
      </c>
      <c r="I752" s="1" t="s">
        <v>35</v>
      </c>
      <c r="J752" s="1" t="s">
        <v>25</v>
      </c>
      <c r="K752" s="1" t="s">
        <v>2018</v>
      </c>
      <c r="L752" s="1" t="s">
        <v>62</v>
      </c>
      <c r="M752" s="1" t="s">
        <v>63</v>
      </c>
      <c r="N752" s="1" t="s">
        <v>64</v>
      </c>
      <c r="O752" s="1" t="s">
        <v>39</v>
      </c>
      <c r="P752" s="1">
        <v>3</v>
      </c>
    </row>
    <row r="753" spans="1:16" s="1" customFormat="1" x14ac:dyDescent="0.15">
      <c r="A753" s="1">
        <v>2</v>
      </c>
      <c r="B753" s="1" t="s">
        <v>1423</v>
      </c>
      <c r="C753" s="1" t="s">
        <v>84</v>
      </c>
      <c r="D753" s="1" t="s">
        <v>15</v>
      </c>
      <c r="E753" s="1" t="s">
        <v>33</v>
      </c>
      <c r="F753" s="2">
        <v>43195.683252314811</v>
      </c>
      <c r="H753" s="1" t="s">
        <v>17</v>
      </c>
      <c r="I753" s="1" t="s">
        <v>18</v>
      </c>
      <c r="J753" s="1" t="s">
        <v>74</v>
      </c>
      <c r="K753" s="1" t="s">
        <v>2019</v>
      </c>
      <c r="L753" s="1" t="s">
        <v>628</v>
      </c>
      <c r="M753" s="1" t="s">
        <v>28</v>
      </c>
      <c r="N753" s="1" t="s">
        <v>82</v>
      </c>
      <c r="O753" s="1" t="s">
        <v>39</v>
      </c>
      <c r="P753" s="1">
        <v>3</v>
      </c>
    </row>
    <row r="754" spans="1:16" s="1" customFormat="1" x14ac:dyDescent="0.15">
      <c r="A754" s="1">
        <v>2</v>
      </c>
      <c r="B754" s="1" t="s">
        <v>1507</v>
      </c>
      <c r="C754" s="1" t="s">
        <v>22</v>
      </c>
      <c r="D754" s="1" t="s">
        <v>15</v>
      </c>
      <c r="E754" s="1" t="s">
        <v>379</v>
      </c>
      <c r="F754" s="2">
        <v>43180.514861111114</v>
      </c>
      <c r="H754" s="1" t="s">
        <v>34</v>
      </c>
      <c r="I754" s="1" t="s">
        <v>35</v>
      </c>
      <c r="J754" s="1" t="s">
        <v>25</v>
      </c>
      <c r="K754" s="1" t="s">
        <v>2020</v>
      </c>
      <c r="L754" s="1" t="s">
        <v>62</v>
      </c>
      <c r="M754" s="1" t="s">
        <v>63</v>
      </c>
      <c r="N754" s="1" t="s">
        <v>64</v>
      </c>
      <c r="O754" s="1" t="s">
        <v>39</v>
      </c>
      <c r="P754" s="1">
        <v>3</v>
      </c>
    </row>
    <row r="755" spans="1:16" s="1" customFormat="1" x14ac:dyDescent="0.15">
      <c r="A755" s="1">
        <v>2</v>
      </c>
      <c r="B755" s="1" t="s">
        <v>1538</v>
      </c>
      <c r="C755" s="1" t="s">
        <v>22</v>
      </c>
      <c r="D755" s="1" t="s">
        <v>15</v>
      </c>
      <c r="E755" s="1" t="s">
        <v>58</v>
      </c>
      <c r="F755" s="2">
        <v>43187.664525462962</v>
      </c>
      <c r="H755" s="1" t="s">
        <v>59</v>
      </c>
      <c r="I755" s="1" t="s">
        <v>18</v>
      </c>
      <c r="J755" s="1" t="s">
        <v>60</v>
      </c>
      <c r="K755" s="1" t="s">
        <v>2021</v>
      </c>
      <c r="L755" s="1" t="s">
        <v>62</v>
      </c>
      <c r="M755" s="1" t="s">
        <v>63</v>
      </c>
      <c r="N755" s="1" t="s">
        <v>64</v>
      </c>
      <c r="O755" s="1" t="s">
        <v>39</v>
      </c>
      <c r="P755" s="1">
        <v>3</v>
      </c>
    </row>
    <row r="756" spans="1:16" s="1" customFormat="1" x14ac:dyDescent="0.15">
      <c r="A756" s="1">
        <v>2</v>
      </c>
      <c r="B756" s="1" t="s">
        <v>2001</v>
      </c>
      <c r="C756" s="1" t="s">
        <v>22</v>
      </c>
      <c r="D756" s="1" t="s">
        <v>15</v>
      </c>
      <c r="E756" s="1" t="s">
        <v>379</v>
      </c>
      <c r="F756" s="2">
        <v>43178.461736111109</v>
      </c>
      <c r="H756" s="1" t="s">
        <v>34</v>
      </c>
      <c r="I756" s="1" t="s">
        <v>35</v>
      </c>
      <c r="J756" s="1" t="s">
        <v>25</v>
      </c>
      <c r="K756" s="1" t="s">
        <v>2022</v>
      </c>
      <c r="L756" s="1" t="s">
        <v>62</v>
      </c>
      <c r="M756" s="1" t="s">
        <v>63</v>
      </c>
      <c r="N756" s="1" t="s">
        <v>64</v>
      </c>
      <c r="O756" s="1" t="s">
        <v>39</v>
      </c>
      <c r="P756" s="1">
        <v>3</v>
      </c>
    </row>
    <row r="757" spans="1:16" s="1" customFormat="1" x14ac:dyDescent="0.15">
      <c r="A757" s="1">
        <v>2</v>
      </c>
      <c r="B757" s="1" t="s">
        <v>1538</v>
      </c>
      <c r="C757" s="1" t="s">
        <v>159</v>
      </c>
      <c r="D757" s="1" t="s">
        <v>15</v>
      </c>
      <c r="E757" s="1" t="s">
        <v>33</v>
      </c>
      <c r="F757" s="2">
        <v>43193.444849537038</v>
      </c>
      <c r="H757" s="1" t="s">
        <v>34</v>
      </c>
      <c r="I757" s="1" t="s">
        <v>18</v>
      </c>
      <c r="J757" s="1" t="s">
        <v>60</v>
      </c>
      <c r="K757" s="1" t="s">
        <v>2023</v>
      </c>
      <c r="L757" s="1" t="s">
        <v>65</v>
      </c>
      <c r="M757" s="1" t="s">
        <v>63</v>
      </c>
      <c r="N757" s="1" t="s">
        <v>64</v>
      </c>
      <c r="O757" s="1" t="s">
        <v>39</v>
      </c>
      <c r="P757" s="1">
        <v>3</v>
      </c>
    </row>
    <row r="758" spans="1:16" s="1" customFormat="1" x14ac:dyDescent="0.15">
      <c r="A758" s="1">
        <v>2</v>
      </c>
      <c r="B758" s="1" t="s">
        <v>1538</v>
      </c>
      <c r="C758" s="1" t="s">
        <v>159</v>
      </c>
      <c r="D758" s="1" t="s">
        <v>15</v>
      </c>
      <c r="E758" s="1" t="s">
        <v>33</v>
      </c>
      <c r="F758" s="2">
        <v>43187.671620370369</v>
      </c>
      <c r="H758" s="1" t="s">
        <v>59</v>
      </c>
      <c r="I758" s="1" t="s">
        <v>18</v>
      </c>
      <c r="J758" s="1" t="s">
        <v>60</v>
      </c>
      <c r="K758" s="1" t="s">
        <v>2024</v>
      </c>
      <c r="L758" s="1" t="s">
        <v>65</v>
      </c>
      <c r="M758" s="1" t="s">
        <v>63</v>
      </c>
      <c r="N758" s="1" t="s">
        <v>64</v>
      </c>
      <c r="O758" s="1" t="s">
        <v>39</v>
      </c>
      <c r="P758" s="1">
        <v>3</v>
      </c>
    </row>
    <row r="759" spans="1:16" s="1" customFormat="1" x14ac:dyDescent="0.15">
      <c r="A759" s="1">
        <v>2</v>
      </c>
      <c r="B759" s="1" t="s">
        <v>2025</v>
      </c>
      <c r="C759" s="1" t="s">
        <v>109</v>
      </c>
      <c r="D759" s="1" t="s">
        <v>15</v>
      </c>
      <c r="E759" s="1" t="s">
        <v>58</v>
      </c>
      <c r="F759" s="2">
        <v>43181.576458333337</v>
      </c>
      <c r="H759" s="1" t="s">
        <v>59</v>
      </c>
      <c r="I759" s="1" t="s">
        <v>18</v>
      </c>
      <c r="J759" s="1" t="s">
        <v>60</v>
      </c>
      <c r="K759" s="1" t="s">
        <v>2026</v>
      </c>
      <c r="L759" s="1" t="s">
        <v>62</v>
      </c>
      <c r="M759" s="1" t="s">
        <v>63</v>
      </c>
      <c r="N759" s="1" t="s">
        <v>64</v>
      </c>
      <c r="O759" s="1" t="s">
        <v>39</v>
      </c>
      <c r="P759" s="1">
        <v>3</v>
      </c>
    </row>
    <row r="760" spans="1:16" s="1" customFormat="1" x14ac:dyDescent="0.15">
      <c r="A760" s="1">
        <v>2</v>
      </c>
      <c r="B760" s="1" t="s">
        <v>2027</v>
      </c>
      <c r="C760" s="1" t="s">
        <v>159</v>
      </c>
      <c r="D760" s="1" t="s">
        <v>15</v>
      </c>
      <c r="E760" s="1" t="s">
        <v>516</v>
      </c>
      <c r="F760" s="2">
        <v>43184.635729166665</v>
      </c>
      <c r="H760" s="1" t="s">
        <v>34</v>
      </c>
      <c r="I760" s="1" t="s">
        <v>18</v>
      </c>
      <c r="J760" s="1" t="s">
        <v>60</v>
      </c>
      <c r="K760" s="1" t="s">
        <v>2028</v>
      </c>
      <c r="L760" s="1" t="s">
        <v>65</v>
      </c>
      <c r="M760" s="1" t="s">
        <v>63</v>
      </c>
      <c r="N760" s="1" t="s">
        <v>64</v>
      </c>
      <c r="O760" s="1" t="s">
        <v>39</v>
      </c>
      <c r="P760" s="1">
        <v>3</v>
      </c>
    </row>
    <row r="761" spans="1:16" s="1" customFormat="1" x14ac:dyDescent="0.15">
      <c r="A761" s="1">
        <v>2</v>
      </c>
      <c r="B761" s="1" t="s">
        <v>1611</v>
      </c>
      <c r="C761" s="1" t="s">
        <v>22</v>
      </c>
      <c r="D761" s="1" t="s">
        <v>15</v>
      </c>
      <c r="E761" s="1" t="s">
        <v>58</v>
      </c>
      <c r="F761" s="2">
        <v>43193.424490740741</v>
      </c>
      <c r="H761" s="1" t="s">
        <v>34</v>
      </c>
      <c r="I761" s="1" t="s">
        <v>35</v>
      </c>
      <c r="J761" s="1" t="s">
        <v>25</v>
      </c>
      <c r="K761" s="1" t="s">
        <v>2029</v>
      </c>
      <c r="L761" s="1" t="s">
        <v>2030</v>
      </c>
      <c r="M761" s="1" t="s">
        <v>38</v>
      </c>
      <c r="N761" s="1" t="s">
        <v>29</v>
      </c>
      <c r="O761" s="1" t="s">
        <v>39</v>
      </c>
      <c r="P761" s="1">
        <v>3</v>
      </c>
    </row>
    <row r="762" spans="1:16" s="1" customFormat="1" x14ac:dyDescent="0.15">
      <c r="A762" s="1">
        <v>2</v>
      </c>
      <c r="B762" s="1" t="s">
        <v>1538</v>
      </c>
      <c r="C762" s="1" t="s">
        <v>109</v>
      </c>
      <c r="D762" s="1" t="s">
        <v>15</v>
      </c>
      <c r="E762" s="1" t="s">
        <v>58</v>
      </c>
      <c r="F762" s="2">
        <v>43172.653287037036</v>
      </c>
      <c r="H762" s="1" t="s">
        <v>59</v>
      </c>
      <c r="I762" s="1" t="s">
        <v>18</v>
      </c>
      <c r="J762" s="1" t="s">
        <v>60</v>
      </c>
      <c r="K762" s="1" t="s">
        <v>2031</v>
      </c>
      <c r="L762" s="1" t="s">
        <v>62</v>
      </c>
      <c r="M762" s="1" t="s">
        <v>63</v>
      </c>
      <c r="N762" s="1" t="s">
        <v>64</v>
      </c>
      <c r="O762" s="1" t="s">
        <v>39</v>
      </c>
      <c r="P762" s="1">
        <v>3</v>
      </c>
    </row>
    <row r="763" spans="1:16" s="1" customFormat="1" x14ac:dyDescent="0.15">
      <c r="A763" s="1">
        <v>2</v>
      </c>
      <c r="B763" s="1" t="s">
        <v>2032</v>
      </c>
      <c r="C763" s="1" t="s">
        <v>22</v>
      </c>
      <c r="D763" s="1" t="s">
        <v>15</v>
      </c>
      <c r="E763" s="1" t="s">
        <v>58</v>
      </c>
      <c r="F763" s="2">
        <v>43186.364675925928</v>
      </c>
      <c r="H763" s="1" t="s">
        <v>34</v>
      </c>
      <c r="I763" s="1" t="s">
        <v>18</v>
      </c>
      <c r="J763" s="1" t="s">
        <v>25</v>
      </c>
      <c r="K763" s="1" t="s">
        <v>2033</v>
      </c>
      <c r="L763" s="1" t="s">
        <v>65</v>
      </c>
      <c r="M763" s="1" t="s">
        <v>63</v>
      </c>
      <c r="N763" s="1" t="s">
        <v>64</v>
      </c>
      <c r="O763" s="1" t="s">
        <v>39</v>
      </c>
      <c r="P763" s="1">
        <v>3</v>
      </c>
    </row>
    <row r="764" spans="1:16" s="1" customFormat="1" x14ac:dyDescent="0.15">
      <c r="A764" s="1">
        <v>2</v>
      </c>
      <c r="B764" s="1" t="s">
        <v>1507</v>
      </c>
      <c r="C764" s="1" t="s">
        <v>718</v>
      </c>
      <c r="D764" s="1" t="s">
        <v>15</v>
      </c>
      <c r="E764" s="1" t="s">
        <v>58</v>
      </c>
      <c r="F764" s="2">
        <v>43190.533703703702</v>
      </c>
      <c r="H764" s="1" t="s">
        <v>59</v>
      </c>
      <c r="I764" s="1" t="s">
        <v>35</v>
      </c>
      <c r="J764" s="1" t="s">
        <v>60</v>
      </c>
      <c r="K764" s="1" t="s">
        <v>2034</v>
      </c>
      <c r="L764" s="1" t="s">
        <v>62</v>
      </c>
      <c r="M764" s="1" t="s">
        <v>63</v>
      </c>
      <c r="N764" s="1" t="s">
        <v>64</v>
      </c>
      <c r="O764" s="1" t="s">
        <v>39</v>
      </c>
      <c r="P764" s="1">
        <v>3</v>
      </c>
    </row>
    <row r="765" spans="1:16" s="1" customFormat="1" x14ac:dyDescent="0.15">
      <c r="A765" s="1">
        <v>2</v>
      </c>
      <c r="B765" s="1" t="s">
        <v>1538</v>
      </c>
      <c r="C765" s="1" t="s">
        <v>159</v>
      </c>
      <c r="D765" s="1" t="s">
        <v>15</v>
      </c>
      <c r="E765" s="1" t="s">
        <v>168</v>
      </c>
      <c r="F765" s="2">
        <v>43178.38758101852</v>
      </c>
      <c r="H765" s="1" t="s">
        <v>59</v>
      </c>
      <c r="I765" s="1" t="s">
        <v>18</v>
      </c>
      <c r="J765" s="1" t="s">
        <v>42</v>
      </c>
      <c r="K765" s="1" t="s">
        <v>2035</v>
      </c>
      <c r="L765" s="1" t="s">
        <v>65</v>
      </c>
      <c r="M765" s="1" t="s">
        <v>63</v>
      </c>
      <c r="N765" s="1" t="s">
        <v>64</v>
      </c>
      <c r="O765" s="1" t="s">
        <v>39</v>
      </c>
      <c r="P765" s="1">
        <v>3</v>
      </c>
    </row>
    <row r="766" spans="1:16" s="1" customFormat="1" x14ac:dyDescent="0.15">
      <c r="A766" s="1">
        <v>2</v>
      </c>
      <c r="B766" s="1" t="s">
        <v>1538</v>
      </c>
      <c r="C766" s="1" t="s">
        <v>109</v>
      </c>
      <c r="D766" s="1" t="s">
        <v>15</v>
      </c>
      <c r="E766" s="1" t="s">
        <v>58</v>
      </c>
      <c r="F766" s="2">
        <v>43192.450069444443</v>
      </c>
      <c r="H766" s="1" t="s">
        <v>59</v>
      </c>
      <c r="I766" s="1" t="s">
        <v>18</v>
      </c>
      <c r="J766" s="1" t="s">
        <v>60</v>
      </c>
      <c r="K766" s="1" t="s">
        <v>2002</v>
      </c>
      <c r="L766" s="1" t="s">
        <v>62</v>
      </c>
      <c r="M766" s="1" t="s">
        <v>63</v>
      </c>
      <c r="N766" s="1" t="s">
        <v>64</v>
      </c>
      <c r="O766" s="1" t="s">
        <v>39</v>
      </c>
      <c r="P766" s="1">
        <v>3</v>
      </c>
    </row>
    <row r="767" spans="1:16" s="1" customFormat="1" x14ac:dyDescent="0.15">
      <c r="A767" s="1">
        <v>2</v>
      </c>
      <c r="B767" s="1" t="s">
        <v>1423</v>
      </c>
      <c r="C767" s="1" t="s">
        <v>14</v>
      </c>
      <c r="D767" s="1" t="s">
        <v>15</v>
      </c>
      <c r="E767" s="1" t="s">
        <v>16</v>
      </c>
      <c r="F767" s="2">
        <v>43194.405127314814</v>
      </c>
      <c r="H767" s="1" t="s">
        <v>17</v>
      </c>
      <c r="I767" s="1" t="s">
        <v>17</v>
      </c>
      <c r="J767" s="1" t="s">
        <v>42</v>
      </c>
      <c r="K767" s="1" t="s">
        <v>2036</v>
      </c>
      <c r="L767" s="1" t="s">
        <v>1441</v>
      </c>
      <c r="M767" s="1" t="s">
        <v>28</v>
      </c>
      <c r="N767" s="1" t="s">
        <v>82</v>
      </c>
      <c r="O767" s="1" t="s">
        <v>39</v>
      </c>
      <c r="P767" s="1">
        <v>3</v>
      </c>
    </row>
    <row r="768" spans="1:16" s="1" customFormat="1" x14ac:dyDescent="0.15">
      <c r="A768" s="1">
        <v>2</v>
      </c>
      <c r="B768" s="1" t="s">
        <v>2037</v>
      </c>
      <c r="C768" s="1" t="s">
        <v>22</v>
      </c>
      <c r="D768" s="1" t="s">
        <v>15</v>
      </c>
      <c r="E768" s="1" t="s">
        <v>556</v>
      </c>
      <c r="F768" s="2">
        <v>43192.572002314817</v>
      </c>
      <c r="H768" s="1" t="s">
        <v>59</v>
      </c>
      <c r="I768" s="1" t="s">
        <v>35</v>
      </c>
      <c r="J768" s="1" t="s">
        <v>60</v>
      </c>
      <c r="K768" s="1" t="s">
        <v>2038</v>
      </c>
      <c r="L768" s="1" t="s">
        <v>62</v>
      </c>
      <c r="M768" s="1" t="s">
        <v>63</v>
      </c>
      <c r="N768" s="1" t="s">
        <v>64</v>
      </c>
      <c r="O768" s="1" t="s">
        <v>39</v>
      </c>
      <c r="P768" s="1">
        <v>3</v>
      </c>
    </row>
    <row r="769" spans="1:16" s="1" customFormat="1" x14ac:dyDescent="0.15">
      <c r="A769" s="1">
        <v>2</v>
      </c>
      <c r="B769" s="1" t="s">
        <v>2039</v>
      </c>
      <c r="C769" s="1" t="s">
        <v>159</v>
      </c>
      <c r="D769" s="1" t="s">
        <v>15</v>
      </c>
      <c r="E769" s="1" t="s">
        <v>58</v>
      </c>
      <c r="F769" s="2">
        <v>43194.415937500002</v>
      </c>
      <c r="H769" s="1" t="s">
        <v>34</v>
      </c>
      <c r="I769" s="1" t="s">
        <v>35</v>
      </c>
      <c r="J769" s="1" t="s">
        <v>25</v>
      </c>
      <c r="K769" s="1" t="s">
        <v>2040</v>
      </c>
      <c r="L769" s="1" t="s">
        <v>65</v>
      </c>
      <c r="M769" s="1" t="s">
        <v>63</v>
      </c>
      <c r="N769" s="1" t="s">
        <v>64</v>
      </c>
      <c r="O769" s="1" t="s">
        <v>39</v>
      </c>
      <c r="P769" s="1">
        <v>3</v>
      </c>
    </row>
    <row r="770" spans="1:16" s="1" customFormat="1" x14ac:dyDescent="0.15">
      <c r="A770" s="1">
        <v>2</v>
      </c>
      <c r="B770" s="1" t="s">
        <v>2001</v>
      </c>
      <c r="C770" s="1" t="s">
        <v>22</v>
      </c>
      <c r="D770" s="1" t="s">
        <v>15</v>
      </c>
      <c r="E770" s="1" t="s">
        <v>58</v>
      </c>
      <c r="F770" s="2">
        <v>43188.730474537035</v>
      </c>
      <c r="H770" s="1" t="s">
        <v>59</v>
      </c>
      <c r="I770" s="1" t="s">
        <v>18</v>
      </c>
      <c r="J770" s="1" t="s">
        <v>60</v>
      </c>
      <c r="K770" s="1" t="s">
        <v>2041</v>
      </c>
      <c r="L770" s="1" t="s">
        <v>62</v>
      </c>
      <c r="M770" s="1" t="s">
        <v>63</v>
      </c>
      <c r="N770" s="1" t="s">
        <v>64</v>
      </c>
      <c r="O770" s="1" t="s">
        <v>39</v>
      </c>
      <c r="P770" s="1">
        <v>3</v>
      </c>
    </row>
    <row r="771" spans="1:16" s="1" customFormat="1" x14ac:dyDescent="0.15">
      <c r="A771" s="1">
        <v>2</v>
      </c>
      <c r="B771" s="1" t="s">
        <v>2042</v>
      </c>
      <c r="C771" s="1" t="s">
        <v>159</v>
      </c>
      <c r="D771" s="1" t="s">
        <v>15</v>
      </c>
      <c r="E771" s="1" t="s">
        <v>2043</v>
      </c>
      <c r="F771" s="2">
        <v>43192.435833333337</v>
      </c>
      <c r="H771" s="1" t="s">
        <v>34</v>
      </c>
      <c r="I771" s="1" t="s">
        <v>35</v>
      </c>
      <c r="J771" s="1" t="s">
        <v>47</v>
      </c>
      <c r="K771" s="1" t="s">
        <v>2044</v>
      </c>
      <c r="L771" s="1" t="s">
        <v>65</v>
      </c>
      <c r="M771" s="1" t="s">
        <v>63</v>
      </c>
      <c r="N771" s="1" t="s">
        <v>64</v>
      </c>
      <c r="O771" s="1" t="s">
        <v>39</v>
      </c>
      <c r="P771" s="1">
        <v>3</v>
      </c>
    </row>
    <row r="772" spans="1:16" s="1" customFormat="1" x14ac:dyDescent="0.15">
      <c r="A772" s="1">
        <v>2</v>
      </c>
      <c r="B772" s="1" t="s">
        <v>1538</v>
      </c>
      <c r="C772" s="1" t="s">
        <v>22</v>
      </c>
      <c r="D772" s="1" t="s">
        <v>15</v>
      </c>
      <c r="E772" s="1" t="s">
        <v>58</v>
      </c>
      <c r="F772" s="2">
        <v>43172.538483796299</v>
      </c>
      <c r="H772" s="1" t="s">
        <v>59</v>
      </c>
      <c r="I772" s="1" t="s">
        <v>18</v>
      </c>
      <c r="J772" s="1" t="s">
        <v>60</v>
      </c>
      <c r="K772" s="1" t="s">
        <v>2045</v>
      </c>
      <c r="L772" s="1" t="s">
        <v>62</v>
      </c>
      <c r="M772" s="1" t="s">
        <v>63</v>
      </c>
      <c r="N772" s="1" t="s">
        <v>64</v>
      </c>
      <c r="O772" s="1" t="s">
        <v>39</v>
      </c>
      <c r="P772" s="1">
        <v>3</v>
      </c>
    </row>
    <row r="773" spans="1:16" s="1" customFormat="1" x14ac:dyDescent="0.15">
      <c r="A773" s="1">
        <v>2</v>
      </c>
      <c r="B773" s="1" t="s">
        <v>2046</v>
      </c>
      <c r="C773" s="1" t="s">
        <v>22</v>
      </c>
      <c r="D773" s="1" t="s">
        <v>15</v>
      </c>
      <c r="E773" s="1" t="s">
        <v>33</v>
      </c>
      <c r="F773" s="2">
        <v>43195.57234953704</v>
      </c>
      <c r="H773" s="1" t="s">
        <v>59</v>
      </c>
      <c r="I773" s="1" t="s">
        <v>18</v>
      </c>
      <c r="J773" s="1" t="s">
        <v>60</v>
      </c>
      <c r="K773" s="1" t="s">
        <v>2047</v>
      </c>
      <c r="L773" s="1" t="s">
        <v>62</v>
      </c>
      <c r="M773" s="1" t="s">
        <v>63</v>
      </c>
      <c r="N773" s="1" t="s">
        <v>64</v>
      </c>
      <c r="O773" s="1" t="s">
        <v>39</v>
      </c>
      <c r="P773" s="1">
        <v>3</v>
      </c>
    </row>
    <row r="774" spans="1:16" s="1" customFormat="1" x14ac:dyDescent="0.15">
      <c r="A774" s="1">
        <v>2</v>
      </c>
      <c r="B774" s="1" t="s">
        <v>2048</v>
      </c>
      <c r="C774" s="1" t="s">
        <v>159</v>
      </c>
      <c r="D774" s="1" t="s">
        <v>15</v>
      </c>
      <c r="E774" s="1" t="s">
        <v>347</v>
      </c>
      <c r="F774" s="2">
        <v>43192.435266203705</v>
      </c>
      <c r="H774" s="1" t="s">
        <v>34</v>
      </c>
      <c r="I774" s="1" t="s">
        <v>35</v>
      </c>
      <c r="J774" s="1" t="s">
        <v>60</v>
      </c>
      <c r="K774" s="1" t="s">
        <v>2049</v>
      </c>
      <c r="L774" s="1" t="s">
        <v>65</v>
      </c>
      <c r="M774" s="1" t="s">
        <v>63</v>
      </c>
      <c r="N774" s="1" t="s">
        <v>64</v>
      </c>
      <c r="O774" s="1" t="s">
        <v>39</v>
      </c>
      <c r="P774" s="1">
        <v>3</v>
      </c>
    </row>
    <row r="775" spans="1:16" s="1" customFormat="1" x14ac:dyDescent="0.15">
      <c r="A775" s="1">
        <v>2</v>
      </c>
      <c r="B775" s="1" t="s">
        <v>2050</v>
      </c>
      <c r="C775" s="1" t="s">
        <v>14</v>
      </c>
      <c r="D775" s="1" t="s">
        <v>15</v>
      </c>
      <c r="E775" s="1" t="s">
        <v>33</v>
      </c>
      <c r="F775" s="2">
        <v>43192.584201388891</v>
      </c>
      <c r="H775" s="1" t="s">
        <v>59</v>
      </c>
      <c r="I775" s="1" t="s">
        <v>35</v>
      </c>
      <c r="J775" s="1" t="s">
        <v>42</v>
      </c>
      <c r="K775" s="1" t="s">
        <v>2051</v>
      </c>
      <c r="L775" s="1" t="s">
        <v>1441</v>
      </c>
      <c r="M775" s="1" t="s">
        <v>28</v>
      </c>
      <c r="N775" s="1" t="s">
        <v>82</v>
      </c>
      <c r="O775" s="1" t="s">
        <v>39</v>
      </c>
      <c r="P775" s="1">
        <v>3</v>
      </c>
    </row>
    <row r="776" spans="1:16" s="1" customFormat="1" x14ac:dyDescent="0.15">
      <c r="A776" s="1">
        <v>2</v>
      </c>
      <c r="B776" s="1" t="s">
        <v>2052</v>
      </c>
      <c r="C776" s="1" t="s">
        <v>159</v>
      </c>
      <c r="D776" s="1" t="s">
        <v>15</v>
      </c>
      <c r="E776" s="1" t="s">
        <v>58</v>
      </c>
      <c r="F776" s="2">
        <v>43194.415937500002</v>
      </c>
      <c r="H776" s="1" t="s">
        <v>34</v>
      </c>
      <c r="I776" s="1" t="s">
        <v>18</v>
      </c>
      <c r="J776" s="1" t="s">
        <v>60</v>
      </c>
      <c r="K776" s="1" t="s">
        <v>2013</v>
      </c>
      <c r="L776" s="1" t="s">
        <v>65</v>
      </c>
      <c r="M776" s="1" t="s">
        <v>63</v>
      </c>
      <c r="N776" s="1" t="s">
        <v>64</v>
      </c>
      <c r="O776" s="1" t="s">
        <v>39</v>
      </c>
      <c r="P776" s="1">
        <v>3</v>
      </c>
    </row>
    <row r="777" spans="1:16" s="1" customFormat="1" x14ac:dyDescent="0.15">
      <c r="A777" s="1">
        <v>2</v>
      </c>
      <c r="B777" s="1" t="s">
        <v>2053</v>
      </c>
      <c r="C777" s="1" t="s">
        <v>22</v>
      </c>
      <c r="D777" s="1" t="s">
        <v>15</v>
      </c>
      <c r="E777" s="1" t="s">
        <v>67</v>
      </c>
      <c r="F777" s="2">
        <v>43172.869490740741</v>
      </c>
      <c r="H777" s="1" t="s">
        <v>17</v>
      </c>
      <c r="I777" s="1" t="s">
        <v>18</v>
      </c>
      <c r="J777" s="1" t="s">
        <v>74</v>
      </c>
      <c r="K777" s="1" t="s">
        <v>2054</v>
      </c>
      <c r="L777" s="1" t="s">
        <v>2055</v>
      </c>
      <c r="M777" s="1" t="s">
        <v>28</v>
      </c>
      <c r="N777" s="1" t="s">
        <v>82</v>
      </c>
      <c r="O777" s="1" t="s">
        <v>39</v>
      </c>
      <c r="P777" s="1">
        <v>3</v>
      </c>
    </row>
    <row r="778" spans="1:16" s="1" customFormat="1" x14ac:dyDescent="0.15">
      <c r="A778" s="1">
        <v>2</v>
      </c>
      <c r="B778" s="1" t="s">
        <v>2056</v>
      </c>
      <c r="C778" s="1" t="s">
        <v>22</v>
      </c>
      <c r="D778" s="1" t="s">
        <v>15</v>
      </c>
      <c r="E778" s="1" t="s">
        <v>556</v>
      </c>
      <c r="F778" s="2">
        <v>43187.358518518522</v>
      </c>
      <c r="H778" s="1" t="s">
        <v>41</v>
      </c>
      <c r="I778" s="1" t="s">
        <v>35</v>
      </c>
      <c r="J778" s="1" t="s">
        <v>25</v>
      </c>
      <c r="K778" s="1" t="s">
        <v>2057</v>
      </c>
      <c r="L778" s="1" t="s">
        <v>65</v>
      </c>
      <c r="M778" s="1" t="s">
        <v>63</v>
      </c>
      <c r="N778" s="1" t="s">
        <v>64</v>
      </c>
      <c r="O778" s="1" t="s">
        <v>39</v>
      </c>
      <c r="P778" s="1">
        <v>3</v>
      </c>
    </row>
    <row r="779" spans="1:16" s="1" customFormat="1" x14ac:dyDescent="0.15">
      <c r="A779" s="1">
        <v>2</v>
      </c>
      <c r="B779" s="1" t="s">
        <v>1507</v>
      </c>
      <c r="C779" s="1" t="s">
        <v>22</v>
      </c>
      <c r="D779" s="1" t="s">
        <v>15</v>
      </c>
      <c r="E779" s="1" t="s">
        <v>556</v>
      </c>
      <c r="F779" s="2">
        <v>43193.441064814811</v>
      </c>
      <c r="H779" s="1" t="s">
        <v>59</v>
      </c>
      <c r="I779" s="1" t="s">
        <v>35</v>
      </c>
      <c r="J779" s="1" t="s">
        <v>25</v>
      </c>
      <c r="K779" s="1" t="s">
        <v>2058</v>
      </c>
      <c r="L779" s="1" t="s">
        <v>62</v>
      </c>
      <c r="M779" s="1" t="s">
        <v>63</v>
      </c>
      <c r="N779" s="1" t="s">
        <v>64</v>
      </c>
      <c r="O779" s="1" t="s">
        <v>39</v>
      </c>
      <c r="P779" s="1">
        <v>3</v>
      </c>
    </row>
    <row r="780" spans="1:16" s="1" customFormat="1" x14ac:dyDescent="0.15">
      <c r="A780" s="1">
        <v>2</v>
      </c>
      <c r="B780" s="1" t="s">
        <v>2059</v>
      </c>
      <c r="C780" s="1" t="s">
        <v>22</v>
      </c>
      <c r="D780" s="1" t="s">
        <v>15</v>
      </c>
      <c r="E780" s="1" t="s">
        <v>556</v>
      </c>
      <c r="F780" s="2">
        <v>43188.462511574071</v>
      </c>
      <c r="H780" s="1" t="s">
        <v>59</v>
      </c>
      <c r="I780" s="1" t="s">
        <v>35</v>
      </c>
      <c r="J780" s="1" t="s">
        <v>60</v>
      </c>
      <c r="K780" s="1" t="s">
        <v>2060</v>
      </c>
      <c r="L780" s="1" t="s">
        <v>62</v>
      </c>
      <c r="M780" s="1" t="s">
        <v>63</v>
      </c>
      <c r="N780" s="1" t="s">
        <v>64</v>
      </c>
      <c r="O780" s="1" t="s">
        <v>39</v>
      </c>
      <c r="P780" s="1">
        <v>3</v>
      </c>
    </row>
    <row r="781" spans="1:16" s="1" customFormat="1" x14ac:dyDescent="0.15">
      <c r="A781" s="1">
        <v>2</v>
      </c>
      <c r="B781" s="1" t="s">
        <v>2061</v>
      </c>
      <c r="C781" s="1" t="s">
        <v>159</v>
      </c>
      <c r="D781" s="1" t="s">
        <v>15</v>
      </c>
      <c r="E781" s="1" t="s">
        <v>347</v>
      </c>
      <c r="F781" s="2">
        <v>43186.47619212963</v>
      </c>
      <c r="H781" s="1" t="s">
        <v>41</v>
      </c>
      <c r="I781" s="1" t="s">
        <v>35</v>
      </c>
      <c r="J781" s="1" t="s">
        <v>60</v>
      </c>
      <c r="K781" s="1" t="s">
        <v>2062</v>
      </c>
      <c r="L781" s="1" t="s">
        <v>65</v>
      </c>
      <c r="M781" s="1" t="s">
        <v>63</v>
      </c>
      <c r="N781" s="1" t="s">
        <v>64</v>
      </c>
      <c r="O781" s="1" t="s">
        <v>39</v>
      </c>
      <c r="P781" s="1">
        <v>3</v>
      </c>
    </row>
    <row r="782" spans="1:16" s="1" customFormat="1" x14ac:dyDescent="0.15">
      <c r="A782" s="1">
        <v>2</v>
      </c>
      <c r="B782" s="1" t="s">
        <v>2039</v>
      </c>
      <c r="C782" s="1" t="s">
        <v>109</v>
      </c>
      <c r="D782" s="1" t="s">
        <v>15</v>
      </c>
      <c r="E782" s="1" t="s">
        <v>67</v>
      </c>
      <c r="F782" s="2">
        <v>43187.463171296295</v>
      </c>
      <c r="H782" s="1" t="s">
        <v>59</v>
      </c>
      <c r="I782" s="1" t="s">
        <v>18</v>
      </c>
      <c r="J782" s="1" t="s">
        <v>42</v>
      </c>
      <c r="K782" s="1" t="s">
        <v>2063</v>
      </c>
      <c r="L782" s="1" t="s">
        <v>62</v>
      </c>
      <c r="M782" s="1" t="s">
        <v>63</v>
      </c>
      <c r="N782" s="1" t="s">
        <v>64</v>
      </c>
      <c r="O782" s="1" t="s">
        <v>39</v>
      </c>
      <c r="P782" s="1">
        <v>3</v>
      </c>
    </row>
    <row r="783" spans="1:16" s="1" customFormat="1" x14ac:dyDescent="0.15">
      <c r="A783" s="1">
        <v>2</v>
      </c>
      <c r="B783" s="1" t="s">
        <v>2001</v>
      </c>
      <c r="C783" s="1" t="s">
        <v>109</v>
      </c>
      <c r="D783" s="1" t="s">
        <v>15</v>
      </c>
      <c r="E783" s="1" t="s">
        <v>58</v>
      </c>
      <c r="F783" s="1" t="s">
        <v>411</v>
      </c>
      <c r="H783" s="1" t="s">
        <v>59</v>
      </c>
      <c r="I783" s="1" t="s">
        <v>18</v>
      </c>
      <c r="J783" s="1" t="s">
        <v>60</v>
      </c>
      <c r="K783" s="1" t="s">
        <v>2064</v>
      </c>
      <c r="L783" s="1" t="s">
        <v>62</v>
      </c>
      <c r="M783" s="1" t="s">
        <v>63</v>
      </c>
      <c r="N783" s="1" t="s">
        <v>64</v>
      </c>
      <c r="O783" s="1" t="s">
        <v>39</v>
      </c>
      <c r="P783" s="1">
        <v>3</v>
      </c>
    </row>
    <row r="784" spans="1:16" s="1" customFormat="1" x14ac:dyDescent="0.15">
      <c r="A784" s="1">
        <v>2</v>
      </c>
      <c r="B784" s="1" t="s">
        <v>2065</v>
      </c>
      <c r="C784" s="1" t="s">
        <v>22</v>
      </c>
      <c r="D784" s="1" t="s">
        <v>15</v>
      </c>
      <c r="E784" s="1" t="s">
        <v>58</v>
      </c>
      <c r="F784" s="2">
        <v>43181.353946759256</v>
      </c>
      <c r="H784" s="1" t="s">
        <v>34</v>
      </c>
      <c r="I784" s="1" t="s">
        <v>18</v>
      </c>
      <c r="J784" s="1" t="s">
        <v>25</v>
      </c>
      <c r="K784" s="1" t="s">
        <v>2066</v>
      </c>
      <c r="L784" s="1" t="s">
        <v>65</v>
      </c>
      <c r="M784" s="1" t="s">
        <v>63</v>
      </c>
      <c r="N784" s="1" t="s">
        <v>64</v>
      </c>
      <c r="O784" s="1" t="s">
        <v>39</v>
      </c>
      <c r="P784" s="1">
        <v>3</v>
      </c>
    </row>
    <row r="785" spans="1:16" s="1" customFormat="1" x14ac:dyDescent="0.15">
      <c r="A785" s="1">
        <v>2</v>
      </c>
      <c r="B785" s="1" t="s">
        <v>2048</v>
      </c>
      <c r="C785" s="1" t="s">
        <v>22</v>
      </c>
      <c r="D785" s="1" t="s">
        <v>15</v>
      </c>
      <c r="E785" s="1" t="s">
        <v>33</v>
      </c>
      <c r="F785" s="2">
        <v>43178.640243055554</v>
      </c>
      <c r="H785" s="1" t="s">
        <v>59</v>
      </c>
      <c r="I785" s="1" t="s">
        <v>35</v>
      </c>
      <c r="J785" s="1" t="s">
        <v>60</v>
      </c>
      <c r="K785" s="1" t="s">
        <v>2067</v>
      </c>
      <c r="L785" s="1" t="s">
        <v>62</v>
      </c>
      <c r="M785" s="1" t="s">
        <v>63</v>
      </c>
      <c r="N785" s="1" t="s">
        <v>64</v>
      </c>
      <c r="O785" s="1" t="s">
        <v>39</v>
      </c>
      <c r="P785" s="1">
        <v>3</v>
      </c>
    </row>
    <row r="786" spans="1:16" s="1" customFormat="1" x14ac:dyDescent="0.15">
      <c r="A786" s="1">
        <v>2</v>
      </c>
      <c r="B786" s="1" t="s">
        <v>2001</v>
      </c>
      <c r="C786" s="1" t="s">
        <v>22</v>
      </c>
      <c r="D786" s="1" t="s">
        <v>15</v>
      </c>
      <c r="E786" s="1" t="s">
        <v>58</v>
      </c>
      <c r="F786" s="1" t="s">
        <v>411</v>
      </c>
      <c r="H786" s="1" t="s">
        <v>59</v>
      </c>
      <c r="I786" s="1" t="s">
        <v>18</v>
      </c>
      <c r="J786" s="1" t="s">
        <v>60</v>
      </c>
      <c r="K786" s="1" t="s">
        <v>2068</v>
      </c>
      <c r="L786" s="1" t="s">
        <v>62</v>
      </c>
      <c r="M786" s="1" t="s">
        <v>63</v>
      </c>
      <c r="N786" s="1" t="s">
        <v>64</v>
      </c>
      <c r="O786" s="1" t="s">
        <v>39</v>
      </c>
      <c r="P786" s="1">
        <v>3</v>
      </c>
    </row>
    <row r="787" spans="1:16" s="1" customFormat="1" x14ac:dyDescent="0.15">
      <c r="A787" s="1">
        <v>2</v>
      </c>
      <c r="B787" s="1" t="s">
        <v>2069</v>
      </c>
      <c r="C787" s="1" t="s">
        <v>159</v>
      </c>
      <c r="D787" s="1" t="s">
        <v>15</v>
      </c>
      <c r="E787" s="1" t="s">
        <v>2070</v>
      </c>
      <c r="F787" s="2">
        <v>43194.415937500002</v>
      </c>
      <c r="H787" s="1" t="s">
        <v>41</v>
      </c>
      <c r="I787" s="1" t="s">
        <v>35</v>
      </c>
      <c r="J787" s="1" t="s">
        <v>42</v>
      </c>
      <c r="K787" s="1" t="s">
        <v>2013</v>
      </c>
      <c r="L787" s="1" t="s">
        <v>65</v>
      </c>
      <c r="M787" s="1" t="s">
        <v>63</v>
      </c>
      <c r="N787" s="1" t="s">
        <v>64</v>
      </c>
      <c r="O787" s="1" t="s">
        <v>39</v>
      </c>
      <c r="P787" s="1">
        <v>3</v>
      </c>
    </row>
    <row r="788" spans="1:16" s="1" customFormat="1" x14ac:dyDescent="0.15">
      <c r="A788" s="1">
        <v>2</v>
      </c>
      <c r="B788" s="1" t="s">
        <v>1423</v>
      </c>
      <c r="C788" s="1" t="s">
        <v>22</v>
      </c>
      <c r="D788" s="1" t="s">
        <v>15</v>
      </c>
      <c r="E788" s="1" t="s">
        <v>67</v>
      </c>
      <c r="F788" s="2">
        <v>43193.44091435185</v>
      </c>
      <c r="H788" s="1" t="s">
        <v>17</v>
      </c>
      <c r="I788" s="1" t="s">
        <v>18</v>
      </c>
      <c r="J788" s="1" t="s">
        <v>25</v>
      </c>
      <c r="K788" s="1" t="s">
        <v>2071</v>
      </c>
      <c r="L788" s="1" t="s">
        <v>62</v>
      </c>
      <c r="M788" s="1" t="s">
        <v>63</v>
      </c>
      <c r="N788" s="1" t="s">
        <v>64</v>
      </c>
      <c r="O788" s="1" t="s">
        <v>39</v>
      </c>
      <c r="P788" s="1">
        <v>3</v>
      </c>
    </row>
    <row r="789" spans="1:16" s="1" customFormat="1" x14ac:dyDescent="0.15">
      <c r="A789" s="1">
        <v>2</v>
      </c>
      <c r="B789" s="1" t="s">
        <v>1538</v>
      </c>
      <c r="C789" s="1" t="s">
        <v>22</v>
      </c>
      <c r="D789" s="1" t="s">
        <v>15</v>
      </c>
      <c r="E789" s="1" t="s">
        <v>737</v>
      </c>
      <c r="F789" s="1" t="s">
        <v>411</v>
      </c>
      <c r="H789" s="1" t="s">
        <v>17</v>
      </c>
      <c r="I789" s="1" t="s">
        <v>35</v>
      </c>
      <c r="J789" s="1" t="s">
        <v>25</v>
      </c>
      <c r="K789" s="1" t="s">
        <v>2072</v>
      </c>
      <c r="L789" s="1" t="s">
        <v>2073</v>
      </c>
      <c r="M789" s="1" t="s">
        <v>38</v>
      </c>
      <c r="N789" s="1" t="s">
        <v>29</v>
      </c>
      <c r="O789" s="1" t="s">
        <v>39</v>
      </c>
      <c r="P789" s="1">
        <v>3</v>
      </c>
    </row>
    <row r="790" spans="1:16" s="1" customFormat="1" x14ac:dyDescent="0.15">
      <c r="A790" s="1">
        <v>2</v>
      </c>
      <c r="B790" s="1" t="s">
        <v>2074</v>
      </c>
      <c r="C790" s="1" t="s">
        <v>22</v>
      </c>
      <c r="D790" s="1" t="s">
        <v>15</v>
      </c>
      <c r="E790" s="1" t="s">
        <v>379</v>
      </c>
      <c r="F790" s="2">
        <v>43186.364675925928</v>
      </c>
      <c r="H790" s="1" t="s">
        <v>1143</v>
      </c>
      <c r="I790" s="1" t="s">
        <v>24</v>
      </c>
      <c r="J790" s="1" t="s">
        <v>25</v>
      </c>
      <c r="K790" s="1" t="s">
        <v>2075</v>
      </c>
      <c r="L790" s="1" t="s">
        <v>65</v>
      </c>
      <c r="M790" s="1" t="s">
        <v>63</v>
      </c>
      <c r="N790" s="1" t="s">
        <v>64</v>
      </c>
      <c r="O790" s="1" t="s">
        <v>39</v>
      </c>
      <c r="P790" s="1">
        <v>3</v>
      </c>
    </row>
    <row r="791" spans="1:16" s="1" customFormat="1" x14ac:dyDescent="0.15">
      <c r="A791" s="1">
        <v>2</v>
      </c>
      <c r="B791" s="1" t="s">
        <v>1431</v>
      </c>
      <c r="C791" s="1" t="s">
        <v>22</v>
      </c>
      <c r="D791" s="1" t="s">
        <v>15</v>
      </c>
      <c r="E791" s="1" t="s">
        <v>58</v>
      </c>
      <c r="F791" s="1" t="s">
        <v>411</v>
      </c>
      <c r="H791" s="1" t="s">
        <v>59</v>
      </c>
      <c r="I791" s="1" t="s">
        <v>18</v>
      </c>
      <c r="J791" s="1" t="s">
        <v>60</v>
      </c>
      <c r="K791" s="1" t="s">
        <v>779</v>
      </c>
      <c r="L791" s="1" t="s">
        <v>62</v>
      </c>
      <c r="M791" s="1" t="s">
        <v>63</v>
      </c>
      <c r="N791" s="1" t="s">
        <v>64</v>
      </c>
      <c r="O791" s="1" t="s">
        <v>39</v>
      </c>
      <c r="P791" s="1">
        <v>3</v>
      </c>
    </row>
    <row r="792" spans="1:16" s="1" customFormat="1" x14ac:dyDescent="0.15">
      <c r="A792" s="1">
        <v>2</v>
      </c>
      <c r="B792" s="1" t="s">
        <v>2076</v>
      </c>
      <c r="C792" s="1" t="s">
        <v>718</v>
      </c>
      <c r="D792" s="1" t="s">
        <v>15</v>
      </c>
      <c r="E792" s="1" t="s">
        <v>58</v>
      </c>
      <c r="F792" s="2">
        <v>43190.533703703702</v>
      </c>
      <c r="H792" s="1" t="s">
        <v>59</v>
      </c>
      <c r="I792" s="1" t="s">
        <v>35</v>
      </c>
      <c r="J792" s="1" t="s">
        <v>60</v>
      </c>
      <c r="K792" s="1" t="s">
        <v>2077</v>
      </c>
      <c r="L792" s="1" t="s">
        <v>62</v>
      </c>
      <c r="M792" s="1" t="s">
        <v>63</v>
      </c>
      <c r="N792" s="1" t="s">
        <v>64</v>
      </c>
      <c r="O792" s="1" t="s">
        <v>39</v>
      </c>
      <c r="P792" s="1">
        <v>3</v>
      </c>
    </row>
    <row r="793" spans="1:16" s="1" customFormat="1" x14ac:dyDescent="0.15">
      <c r="A793" s="1">
        <v>2</v>
      </c>
      <c r="B793" s="1" t="s">
        <v>2078</v>
      </c>
      <c r="C793" s="1" t="s">
        <v>22</v>
      </c>
      <c r="D793" s="1" t="s">
        <v>15</v>
      </c>
      <c r="E793" s="1" t="s">
        <v>33</v>
      </c>
      <c r="F793" s="1" t="s">
        <v>411</v>
      </c>
      <c r="H793" s="1" t="s">
        <v>17</v>
      </c>
      <c r="I793" s="1" t="s">
        <v>18</v>
      </c>
      <c r="J793" s="1" t="s">
        <v>25</v>
      </c>
      <c r="K793" s="1" t="s">
        <v>2079</v>
      </c>
      <c r="L793" s="1" t="s">
        <v>62</v>
      </c>
      <c r="M793" s="1" t="s">
        <v>63</v>
      </c>
      <c r="N793" s="1" t="s">
        <v>64</v>
      </c>
      <c r="O793" s="1" t="s">
        <v>39</v>
      </c>
      <c r="P793" s="1">
        <v>3</v>
      </c>
    </row>
    <row r="794" spans="1:16" s="1" customFormat="1" x14ac:dyDescent="0.15">
      <c r="A794" s="1">
        <v>2</v>
      </c>
      <c r="B794" s="1" t="s">
        <v>2080</v>
      </c>
      <c r="C794" s="1" t="s">
        <v>22</v>
      </c>
      <c r="D794" s="1" t="s">
        <v>15</v>
      </c>
      <c r="E794" s="1" t="s">
        <v>16</v>
      </c>
      <c r="F794" s="1" t="s">
        <v>411</v>
      </c>
      <c r="H794" s="1" t="s">
        <v>17</v>
      </c>
      <c r="I794" s="1" t="s">
        <v>17</v>
      </c>
      <c r="J794" s="1" t="s">
        <v>89</v>
      </c>
      <c r="K794" s="1" t="s">
        <v>2081</v>
      </c>
      <c r="L794" s="1" t="s">
        <v>2082</v>
      </c>
      <c r="M794" s="1" t="s">
        <v>28</v>
      </c>
      <c r="N794" s="1" t="s">
        <v>82</v>
      </c>
      <c r="O794" s="1" t="s">
        <v>39</v>
      </c>
      <c r="P794" s="1">
        <v>3</v>
      </c>
    </row>
    <row r="795" spans="1:16" s="1" customFormat="1" x14ac:dyDescent="0.15">
      <c r="A795" s="1">
        <v>2</v>
      </c>
      <c r="B795" s="1" t="s">
        <v>2083</v>
      </c>
      <c r="C795" s="1" t="s">
        <v>22</v>
      </c>
      <c r="D795" s="1" t="s">
        <v>15</v>
      </c>
      <c r="E795" s="1" t="s">
        <v>16</v>
      </c>
      <c r="F795" s="2">
        <v>43165.639085648145</v>
      </c>
      <c r="H795" s="1" t="s">
        <v>59</v>
      </c>
      <c r="I795" s="1" t="s">
        <v>18</v>
      </c>
      <c r="J795" s="1" t="s">
        <v>60</v>
      </c>
      <c r="K795" s="1" t="s">
        <v>2084</v>
      </c>
      <c r="L795" s="1" t="s">
        <v>62</v>
      </c>
      <c r="M795" s="1" t="s">
        <v>63</v>
      </c>
      <c r="N795" s="1" t="s">
        <v>64</v>
      </c>
      <c r="O795" s="1" t="s">
        <v>39</v>
      </c>
      <c r="P795" s="1">
        <v>3</v>
      </c>
    </row>
    <row r="796" spans="1:16" s="1" customFormat="1" x14ac:dyDescent="0.15">
      <c r="A796" s="1">
        <v>2</v>
      </c>
      <c r="B796" s="1" t="s">
        <v>2085</v>
      </c>
      <c r="C796" s="1" t="s">
        <v>32</v>
      </c>
      <c r="D796" s="1" t="s">
        <v>15</v>
      </c>
      <c r="E796" s="1" t="s">
        <v>33</v>
      </c>
      <c r="F796" s="2">
        <v>43109.726990740739</v>
      </c>
      <c r="H796" s="1" t="s">
        <v>17</v>
      </c>
      <c r="I796" s="1" t="s">
        <v>17</v>
      </c>
      <c r="J796" s="1" t="s">
        <v>42</v>
      </c>
      <c r="K796" s="1" t="s">
        <v>2086</v>
      </c>
      <c r="L796" s="1" t="s">
        <v>2087</v>
      </c>
      <c r="M796" s="1" t="s">
        <v>28</v>
      </c>
      <c r="N796" s="1" t="s">
        <v>82</v>
      </c>
      <c r="O796" s="1" t="s">
        <v>39</v>
      </c>
      <c r="P796" s="1">
        <v>3</v>
      </c>
    </row>
    <row r="797" spans="1:16" s="1" customFormat="1" x14ac:dyDescent="0.15">
      <c r="A797" s="1">
        <v>2</v>
      </c>
      <c r="B797" s="1" t="s">
        <v>1538</v>
      </c>
      <c r="C797" s="1" t="s">
        <v>22</v>
      </c>
      <c r="D797" s="1" t="s">
        <v>15</v>
      </c>
      <c r="E797" s="1" t="s">
        <v>379</v>
      </c>
      <c r="F797" s="2">
        <v>43198.432870370372</v>
      </c>
      <c r="H797" s="1" t="s">
        <v>34</v>
      </c>
      <c r="I797" s="1" t="s">
        <v>35</v>
      </c>
      <c r="J797" s="1" t="s">
        <v>25</v>
      </c>
      <c r="K797" s="1" t="s">
        <v>2088</v>
      </c>
      <c r="L797" s="1" t="s">
        <v>2089</v>
      </c>
      <c r="M797" s="1" t="s">
        <v>96</v>
      </c>
      <c r="N797" s="1" t="s">
        <v>29</v>
      </c>
      <c r="O797" s="1" t="s">
        <v>39</v>
      </c>
      <c r="P797" s="1">
        <v>3</v>
      </c>
    </row>
    <row r="798" spans="1:16" s="1" customFormat="1" x14ac:dyDescent="0.15">
      <c r="A798" s="1">
        <v>2</v>
      </c>
      <c r="B798" s="1" t="s">
        <v>1458</v>
      </c>
      <c r="C798" s="1" t="s">
        <v>22</v>
      </c>
      <c r="D798" s="1" t="s">
        <v>15</v>
      </c>
      <c r="E798" s="1" t="s">
        <v>58</v>
      </c>
      <c r="F798" s="2">
        <v>43187.404097222221</v>
      </c>
      <c r="H798" s="1" t="s">
        <v>59</v>
      </c>
      <c r="I798" s="1" t="s">
        <v>18</v>
      </c>
      <c r="J798" s="1" t="s">
        <v>60</v>
      </c>
      <c r="K798" s="1" t="s">
        <v>2090</v>
      </c>
      <c r="L798" s="1" t="s">
        <v>62</v>
      </c>
      <c r="M798" s="1" t="s">
        <v>63</v>
      </c>
      <c r="N798" s="1" t="s">
        <v>64</v>
      </c>
      <c r="O798" s="1" t="s">
        <v>39</v>
      </c>
      <c r="P798" s="1">
        <v>3</v>
      </c>
    </row>
    <row r="799" spans="1:16" s="1" customFormat="1" x14ac:dyDescent="0.15">
      <c r="A799" s="1">
        <v>2</v>
      </c>
      <c r="B799" s="1" t="s">
        <v>2091</v>
      </c>
      <c r="D799" s="1" t="s">
        <v>15</v>
      </c>
      <c r="E799" s="1" t="s">
        <v>33</v>
      </c>
      <c r="F799" s="1" t="s">
        <v>411</v>
      </c>
      <c r="H799" s="1" t="s">
        <v>34</v>
      </c>
      <c r="I799" s="1" t="s">
        <v>35</v>
      </c>
      <c r="J799" s="1" t="s">
        <v>25</v>
      </c>
      <c r="K799" s="1" t="s">
        <v>2092</v>
      </c>
      <c r="L799" s="1" t="s">
        <v>2093</v>
      </c>
      <c r="M799" s="1" t="s">
        <v>28</v>
      </c>
      <c r="N799" s="1" t="s">
        <v>29</v>
      </c>
      <c r="O799" s="1" t="s">
        <v>233</v>
      </c>
      <c r="P799" s="1">
        <v>3</v>
      </c>
    </row>
    <row r="800" spans="1:16" s="1" customFormat="1" x14ac:dyDescent="0.15">
      <c r="A800" s="1">
        <v>2</v>
      </c>
      <c r="B800" s="1" t="s">
        <v>2094</v>
      </c>
      <c r="C800" s="1" t="s">
        <v>32</v>
      </c>
      <c r="D800" s="1" t="s">
        <v>15</v>
      </c>
      <c r="E800" s="1" t="s">
        <v>671</v>
      </c>
      <c r="F800" s="1" t="s">
        <v>411</v>
      </c>
      <c r="H800" s="1" t="s">
        <v>17</v>
      </c>
      <c r="I800" s="1" t="s">
        <v>18</v>
      </c>
      <c r="J800" s="1" t="s">
        <v>60</v>
      </c>
      <c r="K800" s="1" t="s">
        <v>2095</v>
      </c>
      <c r="L800" s="1" t="s">
        <v>2096</v>
      </c>
      <c r="M800" s="1" t="s">
        <v>38</v>
      </c>
      <c r="N800" s="1" t="s">
        <v>29</v>
      </c>
      <c r="O800" s="1" t="s">
        <v>97</v>
      </c>
      <c r="P800" s="1">
        <v>3</v>
      </c>
    </row>
    <row r="801" spans="1:16" s="1" customFormat="1" x14ac:dyDescent="0.15">
      <c r="A801" s="1">
        <v>2</v>
      </c>
      <c r="B801" s="1" t="s">
        <v>1538</v>
      </c>
      <c r="C801" s="1" t="s">
        <v>22</v>
      </c>
      <c r="D801" s="1" t="s">
        <v>15</v>
      </c>
      <c r="E801" s="1" t="s">
        <v>33</v>
      </c>
      <c r="F801" s="2">
        <v>43193.441238425927</v>
      </c>
      <c r="H801" s="1" t="s">
        <v>59</v>
      </c>
      <c r="I801" s="1" t="s">
        <v>35</v>
      </c>
      <c r="J801" s="1" t="s">
        <v>25</v>
      </c>
      <c r="K801" s="1" t="s">
        <v>2097</v>
      </c>
      <c r="L801" s="1" t="s">
        <v>62</v>
      </c>
      <c r="M801" s="1" t="s">
        <v>63</v>
      </c>
      <c r="N801" s="1" t="s">
        <v>64</v>
      </c>
      <c r="O801" s="1" t="s">
        <v>39</v>
      </c>
      <c r="P801" s="1">
        <v>3</v>
      </c>
    </row>
    <row r="802" spans="1:16" s="1" customFormat="1" x14ac:dyDescent="0.15">
      <c r="A802" s="1">
        <v>2</v>
      </c>
      <c r="B802" s="1" t="s">
        <v>2098</v>
      </c>
      <c r="C802" s="1" t="s">
        <v>22</v>
      </c>
      <c r="D802" s="1" t="s">
        <v>15</v>
      </c>
      <c r="E802" s="1" t="s">
        <v>16</v>
      </c>
      <c r="F802" s="1" t="s">
        <v>411</v>
      </c>
      <c r="H802" s="1" t="s">
        <v>17</v>
      </c>
      <c r="I802" s="1" t="s">
        <v>18</v>
      </c>
      <c r="J802" s="1" t="s">
        <v>60</v>
      </c>
      <c r="K802" s="1" t="s">
        <v>2099</v>
      </c>
      <c r="L802" s="1" t="s">
        <v>2100</v>
      </c>
      <c r="M802" s="1" t="s">
        <v>28</v>
      </c>
      <c r="N802" s="1" t="s">
        <v>82</v>
      </c>
      <c r="O802" s="1" t="s">
        <v>39</v>
      </c>
      <c r="P802" s="1">
        <v>3</v>
      </c>
    </row>
    <row r="803" spans="1:16" s="1" customFormat="1" x14ac:dyDescent="0.15">
      <c r="A803" s="1">
        <v>2</v>
      </c>
      <c r="B803" s="1" t="s">
        <v>2101</v>
      </c>
      <c r="C803" s="1" t="s">
        <v>22</v>
      </c>
      <c r="D803" s="1" t="s">
        <v>15</v>
      </c>
      <c r="E803" s="1" t="s">
        <v>58</v>
      </c>
      <c r="F803" s="2">
        <v>43168.562314814815</v>
      </c>
      <c r="H803" s="1" t="s">
        <v>59</v>
      </c>
      <c r="I803" s="1" t="s">
        <v>35</v>
      </c>
      <c r="J803" s="1" t="s">
        <v>60</v>
      </c>
      <c r="K803" s="1" t="s">
        <v>2102</v>
      </c>
      <c r="L803" s="1" t="s">
        <v>62</v>
      </c>
      <c r="M803" s="1" t="s">
        <v>63</v>
      </c>
      <c r="N803" s="1" t="s">
        <v>64</v>
      </c>
      <c r="O803" s="1" t="s">
        <v>39</v>
      </c>
      <c r="P803" s="1">
        <v>3</v>
      </c>
    </row>
    <row r="804" spans="1:16" s="1" customFormat="1" x14ac:dyDescent="0.15">
      <c r="A804" s="1">
        <v>2</v>
      </c>
      <c r="B804" s="1" t="s">
        <v>2103</v>
      </c>
      <c r="C804" s="1" t="s">
        <v>22</v>
      </c>
      <c r="D804" s="1" t="s">
        <v>15</v>
      </c>
      <c r="E804" s="1" t="s">
        <v>58</v>
      </c>
      <c r="F804" s="2">
        <v>43185.378530092596</v>
      </c>
      <c r="H804" s="1" t="s">
        <v>41</v>
      </c>
      <c r="I804" s="1" t="s">
        <v>18</v>
      </c>
      <c r="J804" s="1" t="s">
        <v>25</v>
      </c>
      <c r="K804" s="1" t="s">
        <v>2104</v>
      </c>
      <c r="L804" s="1" t="s">
        <v>65</v>
      </c>
      <c r="M804" s="1" t="s">
        <v>63</v>
      </c>
      <c r="N804" s="1" t="s">
        <v>64</v>
      </c>
      <c r="O804" s="1" t="s">
        <v>39</v>
      </c>
      <c r="P804" s="1">
        <v>3</v>
      </c>
    </row>
    <row r="805" spans="1:16" s="1" customFormat="1" x14ac:dyDescent="0.15">
      <c r="A805" s="1">
        <v>2</v>
      </c>
      <c r="B805" s="1" t="s">
        <v>1431</v>
      </c>
      <c r="C805" s="1" t="s">
        <v>22</v>
      </c>
      <c r="D805" s="1" t="s">
        <v>15</v>
      </c>
      <c r="E805" s="1" t="s">
        <v>58</v>
      </c>
      <c r="F805" s="1" t="s">
        <v>411</v>
      </c>
      <c r="H805" s="1" t="s">
        <v>59</v>
      </c>
      <c r="I805" s="1" t="s">
        <v>18</v>
      </c>
      <c r="J805" s="1" t="s">
        <v>60</v>
      </c>
      <c r="K805" s="1" t="s">
        <v>2004</v>
      </c>
      <c r="L805" s="1" t="s">
        <v>62</v>
      </c>
      <c r="M805" s="1" t="s">
        <v>63</v>
      </c>
      <c r="N805" s="1" t="s">
        <v>64</v>
      </c>
      <c r="O805" s="1" t="s">
        <v>39</v>
      </c>
      <c r="P805" s="1">
        <v>3</v>
      </c>
    </row>
    <row r="806" spans="1:16" s="1" customFormat="1" x14ac:dyDescent="0.15">
      <c r="A806" s="1">
        <v>2</v>
      </c>
      <c r="B806" s="1" t="s">
        <v>1423</v>
      </c>
      <c r="C806" s="1" t="s">
        <v>32</v>
      </c>
      <c r="D806" s="1" t="s">
        <v>15</v>
      </c>
      <c r="E806" s="1" t="s">
        <v>168</v>
      </c>
      <c r="F806" s="2">
        <v>43194.392939814818</v>
      </c>
      <c r="H806" s="1" t="s">
        <v>17</v>
      </c>
      <c r="I806" s="1" t="s">
        <v>18</v>
      </c>
      <c r="J806" s="1" t="s">
        <v>42</v>
      </c>
      <c r="K806" s="1" t="s">
        <v>1424</v>
      </c>
      <c r="L806" s="1" t="s">
        <v>1425</v>
      </c>
      <c r="M806" s="1" t="s">
        <v>38</v>
      </c>
      <c r="N806" s="1" t="s">
        <v>316</v>
      </c>
      <c r="O806" s="1" t="s">
        <v>30</v>
      </c>
      <c r="P806" s="1">
        <v>3</v>
      </c>
    </row>
    <row r="807" spans="1:16" s="1" customFormat="1" x14ac:dyDescent="0.15">
      <c r="A807" s="1">
        <v>2</v>
      </c>
      <c r="B807" s="1" t="s">
        <v>1431</v>
      </c>
      <c r="C807" s="1" t="s">
        <v>22</v>
      </c>
      <c r="D807" s="1" t="s">
        <v>15</v>
      </c>
      <c r="E807" s="1" t="s">
        <v>33</v>
      </c>
      <c r="F807" s="2">
        <v>43193.440983796296</v>
      </c>
      <c r="H807" s="1" t="s">
        <v>17</v>
      </c>
      <c r="I807" s="1" t="s">
        <v>18</v>
      </c>
      <c r="J807" s="1" t="s">
        <v>25</v>
      </c>
      <c r="K807" s="1" t="s">
        <v>2105</v>
      </c>
      <c r="L807" s="1" t="s">
        <v>62</v>
      </c>
      <c r="M807" s="1" t="s">
        <v>63</v>
      </c>
      <c r="N807" s="1" t="s">
        <v>64</v>
      </c>
      <c r="O807" s="1" t="s">
        <v>39</v>
      </c>
      <c r="P807" s="1">
        <v>3</v>
      </c>
    </row>
    <row r="808" spans="1:16" s="1" customFormat="1" x14ac:dyDescent="0.15">
      <c r="A808" s="1">
        <v>2</v>
      </c>
      <c r="B808" s="1" t="s">
        <v>2106</v>
      </c>
      <c r="C808" s="1" t="s">
        <v>14</v>
      </c>
      <c r="D808" s="1" t="s">
        <v>15</v>
      </c>
      <c r="E808" s="1" t="s">
        <v>67</v>
      </c>
      <c r="F808" s="2">
        <v>43117.497152777774</v>
      </c>
      <c r="H808" s="1" t="s">
        <v>17</v>
      </c>
      <c r="I808" s="1" t="s">
        <v>17</v>
      </c>
      <c r="J808" s="1" t="s">
        <v>25</v>
      </c>
      <c r="K808" s="1" t="s">
        <v>2107</v>
      </c>
      <c r="L808" s="1" t="s">
        <v>2108</v>
      </c>
      <c r="M808" s="1" t="s">
        <v>28</v>
      </c>
      <c r="N808" s="1" t="s">
        <v>82</v>
      </c>
      <c r="O808" s="1" t="s">
        <v>39</v>
      </c>
      <c r="P808" s="1">
        <v>3</v>
      </c>
    </row>
    <row r="809" spans="1:16" s="1" customFormat="1" x14ac:dyDescent="0.15">
      <c r="A809" s="1">
        <v>2</v>
      </c>
      <c r="B809" s="1" t="s">
        <v>1423</v>
      </c>
      <c r="C809" s="1" t="s">
        <v>22</v>
      </c>
      <c r="D809" s="1" t="s">
        <v>15</v>
      </c>
      <c r="E809" s="1" t="s">
        <v>67</v>
      </c>
      <c r="F809" s="2">
        <v>43198.409456018519</v>
      </c>
      <c r="H809" s="1" t="s">
        <v>59</v>
      </c>
      <c r="I809" s="1" t="s">
        <v>35</v>
      </c>
      <c r="J809" s="1" t="s">
        <v>25</v>
      </c>
      <c r="K809" s="1" t="s">
        <v>2109</v>
      </c>
      <c r="L809" s="1" t="s">
        <v>2110</v>
      </c>
      <c r="M809" s="1" t="s">
        <v>28</v>
      </c>
      <c r="N809" s="1" t="s">
        <v>29</v>
      </c>
      <c r="O809" s="1" t="s">
        <v>39</v>
      </c>
      <c r="P809" s="1">
        <v>3</v>
      </c>
    </row>
    <row r="810" spans="1:16" s="1" customFormat="1" x14ac:dyDescent="0.15">
      <c r="A810" s="1">
        <v>2</v>
      </c>
      <c r="B810" s="1" t="s">
        <v>2111</v>
      </c>
      <c r="C810" s="1" t="s">
        <v>22</v>
      </c>
      <c r="D810" s="1" t="s">
        <v>15</v>
      </c>
      <c r="E810" s="1" t="s">
        <v>33</v>
      </c>
      <c r="F810" s="2">
        <v>43180.583240740743</v>
      </c>
      <c r="H810" s="1" t="s">
        <v>59</v>
      </c>
      <c r="I810" s="1" t="s">
        <v>35</v>
      </c>
      <c r="J810" s="1" t="s">
        <v>106</v>
      </c>
      <c r="K810" s="1" t="s">
        <v>2112</v>
      </c>
      <c r="L810" s="1" t="s">
        <v>1440</v>
      </c>
      <c r="M810" s="1" t="s">
        <v>28</v>
      </c>
      <c r="N810" s="1" t="s">
        <v>82</v>
      </c>
      <c r="O810" s="1" t="s">
        <v>39</v>
      </c>
      <c r="P810" s="1">
        <v>3</v>
      </c>
    </row>
    <row r="811" spans="1:16" s="1" customFormat="1" x14ac:dyDescent="0.15">
      <c r="A811" s="1">
        <v>2</v>
      </c>
      <c r="B811" s="1" t="s">
        <v>2113</v>
      </c>
      <c r="C811" s="1" t="s">
        <v>370</v>
      </c>
      <c r="D811" s="1" t="s">
        <v>15</v>
      </c>
      <c r="E811" s="1" t="s">
        <v>671</v>
      </c>
      <c r="F811" s="1" t="s">
        <v>411</v>
      </c>
      <c r="H811" s="1" t="s">
        <v>59</v>
      </c>
      <c r="I811" s="1" t="s">
        <v>18</v>
      </c>
      <c r="J811" s="1" t="s">
        <v>25</v>
      </c>
      <c r="K811" s="1" t="s">
        <v>2114</v>
      </c>
      <c r="L811" s="1" t="s">
        <v>2115</v>
      </c>
      <c r="M811" s="1" t="s">
        <v>38</v>
      </c>
      <c r="N811" s="1" t="s">
        <v>316</v>
      </c>
      <c r="O811" s="1" t="s">
        <v>30</v>
      </c>
      <c r="P811" s="1">
        <v>3</v>
      </c>
    </row>
    <row r="812" spans="1:16" s="1" customFormat="1" x14ac:dyDescent="0.15">
      <c r="A812" s="1">
        <v>2</v>
      </c>
      <c r="B812" s="1" t="s">
        <v>1431</v>
      </c>
      <c r="C812" s="1" t="s">
        <v>454</v>
      </c>
      <c r="D812" s="1" t="s">
        <v>15</v>
      </c>
      <c r="E812" s="1" t="s">
        <v>16</v>
      </c>
      <c r="F812" s="2">
        <v>43198.409456018519</v>
      </c>
      <c r="H812" s="1" t="s">
        <v>59</v>
      </c>
      <c r="I812" s="1" t="s">
        <v>35</v>
      </c>
      <c r="J812" s="1" t="s">
        <v>25</v>
      </c>
      <c r="K812" s="1" t="s">
        <v>2109</v>
      </c>
      <c r="L812" s="1" t="s">
        <v>2116</v>
      </c>
      <c r="M812" s="1" t="s">
        <v>28</v>
      </c>
      <c r="N812" s="1" t="s">
        <v>29</v>
      </c>
      <c r="O812" s="1" t="s">
        <v>39</v>
      </c>
      <c r="P812" s="1">
        <v>3</v>
      </c>
    </row>
    <row r="813" spans="1:16" s="1" customFormat="1" x14ac:dyDescent="0.15">
      <c r="A813" s="1">
        <v>2</v>
      </c>
      <c r="B813" s="1" t="s">
        <v>2117</v>
      </c>
      <c r="C813" s="1" t="s">
        <v>22</v>
      </c>
      <c r="D813" s="1" t="s">
        <v>15</v>
      </c>
      <c r="E813" s="1" t="s">
        <v>33</v>
      </c>
      <c r="F813" s="2">
        <v>43031.798611111109</v>
      </c>
      <c r="H813" s="1" t="s">
        <v>59</v>
      </c>
      <c r="I813" s="1" t="s">
        <v>18</v>
      </c>
      <c r="J813" s="1" t="s">
        <v>74</v>
      </c>
      <c r="K813" s="1" t="s">
        <v>2118</v>
      </c>
      <c r="L813" s="1" t="s">
        <v>1440</v>
      </c>
      <c r="M813" s="1" t="s">
        <v>28</v>
      </c>
      <c r="N813" s="1" t="s">
        <v>82</v>
      </c>
      <c r="O813" s="1" t="s">
        <v>39</v>
      </c>
      <c r="P813" s="1">
        <v>3</v>
      </c>
    </row>
    <row r="814" spans="1:16" s="1" customFormat="1" x14ac:dyDescent="0.15">
      <c r="A814" s="1">
        <v>2</v>
      </c>
      <c r="B814" s="1" t="s">
        <v>2119</v>
      </c>
      <c r="C814" s="1" t="s">
        <v>22</v>
      </c>
      <c r="D814" s="1" t="s">
        <v>15</v>
      </c>
      <c r="E814" s="1" t="s">
        <v>671</v>
      </c>
      <c r="F814" s="1" t="s">
        <v>411</v>
      </c>
      <c r="H814" s="1" t="s">
        <v>34</v>
      </c>
      <c r="I814" s="1" t="s">
        <v>35</v>
      </c>
      <c r="J814" s="1" t="s">
        <v>60</v>
      </c>
      <c r="K814" s="1" t="s">
        <v>2120</v>
      </c>
      <c r="L814" s="1" t="s">
        <v>2121</v>
      </c>
      <c r="M814" s="1" t="s">
        <v>38</v>
      </c>
      <c r="N814" s="1" t="s">
        <v>316</v>
      </c>
      <c r="O814" s="1" t="s">
        <v>30</v>
      </c>
      <c r="P814" s="1">
        <v>3</v>
      </c>
    </row>
    <row r="815" spans="1:16" s="1" customFormat="1" x14ac:dyDescent="0.15">
      <c r="A815" s="1">
        <v>2</v>
      </c>
      <c r="B815" s="1" t="s">
        <v>2117</v>
      </c>
      <c r="C815" s="1" t="s">
        <v>22</v>
      </c>
      <c r="D815" s="1" t="s">
        <v>15</v>
      </c>
      <c r="E815" s="1" t="s">
        <v>16</v>
      </c>
      <c r="F815" s="2">
        <v>42968.685115740744</v>
      </c>
      <c r="H815" s="1" t="s">
        <v>124</v>
      </c>
      <c r="I815" s="1" t="s">
        <v>18</v>
      </c>
      <c r="J815" s="1" t="s">
        <v>74</v>
      </c>
      <c r="K815" s="1" t="s">
        <v>2118</v>
      </c>
      <c r="L815" s="1" t="s">
        <v>2087</v>
      </c>
      <c r="M815" s="1" t="s">
        <v>28</v>
      </c>
      <c r="N815" s="1" t="s">
        <v>82</v>
      </c>
      <c r="O815" s="1" t="s">
        <v>39</v>
      </c>
      <c r="P815" s="1">
        <v>3</v>
      </c>
    </row>
    <row r="816" spans="1:16" s="1" customFormat="1" x14ac:dyDescent="0.15">
      <c r="A816" s="1">
        <v>2</v>
      </c>
      <c r="B816" s="1" t="s">
        <v>2122</v>
      </c>
      <c r="C816" s="1" t="s">
        <v>159</v>
      </c>
      <c r="D816" s="1" t="s">
        <v>15</v>
      </c>
      <c r="E816" s="1" t="s">
        <v>16</v>
      </c>
      <c r="F816" s="2">
        <v>43178.38758101852</v>
      </c>
      <c r="H816" s="1" t="s">
        <v>124</v>
      </c>
      <c r="I816" s="1" t="s">
        <v>18</v>
      </c>
      <c r="J816" s="1" t="s">
        <v>60</v>
      </c>
      <c r="K816" s="1" t="s">
        <v>2123</v>
      </c>
      <c r="L816" s="1" t="s">
        <v>65</v>
      </c>
      <c r="M816" s="1" t="s">
        <v>63</v>
      </c>
      <c r="N816" s="1" t="s">
        <v>64</v>
      </c>
      <c r="O816" s="1" t="s">
        <v>39</v>
      </c>
      <c r="P816" s="1">
        <v>3</v>
      </c>
    </row>
    <row r="817" spans="1:16" s="1" customFormat="1" x14ac:dyDescent="0.15">
      <c r="A817" s="1">
        <v>2</v>
      </c>
      <c r="B817" s="1" t="s">
        <v>2124</v>
      </c>
      <c r="C817" s="1" t="s">
        <v>22</v>
      </c>
      <c r="D817" s="1" t="s">
        <v>15</v>
      </c>
      <c r="E817" s="1" t="s">
        <v>168</v>
      </c>
      <c r="F817" s="1" t="s">
        <v>411</v>
      </c>
      <c r="H817" s="1" t="s">
        <v>17</v>
      </c>
      <c r="I817" s="1" t="s">
        <v>35</v>
      </c>
      <c r="J817" s="1" t="s">
        <v>42</v>
      </c>
      <c r="K817" s="1" t="s">
        <v>2125</v>
      </c>
      <c r="L817" s="1" t="s">
        <v>2126</v>
      </c>
      <c r="M817" s="1" t="s">
        <v>393</v>
      </c>
      <c r="N817" s="1" t="s">
        <v>29</v>
      </c>
      <c r="O817" s="1" t="s">
        <v>39</v>
      </c>
      <c r="P817" s="1">
        <v>3</v>
      </c>
    </row>
    <row r="818" spans="1:16" s="1" customFormat="1" x14ac:dyDescent="0.15">
      <c r="A818" s="1">
        <v>2</v>
      </c>
      <c r="B818" s="1" t="s">
        <v>2128</v>
      </c>
      <c r="C818" s="1" t="s">
        <v>22</v>
      </c>
      <c r="D818" s="1" t="s">
        <v>15</v>
      </c>
      <c r="E818" s="1" t="s">
        <v>33</v>
      </c>
      <c r="F818" s="2">
        <v>43193.440787037034</v>
      </c>
      <c r="H818" s="1" t="s">
        <v>59</v>
      </c>
      <c r="I818" s="1" t="s">
        <v>35</v>
      </c>
      <c r="J818" s="1" t="s">
        <v>25</v>
      </c>
      <c r="K818" s="1" t="s">
        <v>2129</v>
      </c>
      <c r="L818" s="1" t="s">
        <v>62</v>
      </c>
      <c r="M818" s="1" t="s">
        <v>63</v>
      </c>
      <c r="N818" s="1" t="s">
        <v>64</v>
      </c>
      <c r="O818" s="1" t="s">
        <v>39</v>
      </c>
      <c r="P818" s="1">
        <v>3</v>
      </c>
    </row>
    <row r="819" spans="1:16" s="1" customFormat="1" x14ac:dyDescent="0.15">
      <c r="A819" s="1">
        <v>2</v>
      </c>
      <c r="B819" s="1" t="s">
        <v>2130</v>
      </c>
      <c r="C819" s="1" t="s">
        <v>22</v>
      </c>
      <c r="D819" s="1" t="s">
        <v>15</v>
      </c>
      <c r="E819" s="1" t="s">
        <v>33</v>
      </c>
      <c r="F819" s="2">
        <v>43194.799120370371</v>
      </c>
      <c r="H819" s="1" t="s">
        <v>34</v>
      </c>
      <c r="I819" s="1" t="s">
        <v>35</v>
      </c>
      <c r="J819" s="1" t="s">
        <v>25</v>
      </c>
      <c r="K819" s="1" t="s">
        <v>2131</v>
      </c>
      <c r="L819" s="1" t="s">
        <v>2132</v>
      </c>
      <c r="M819" s="1" t="s">
        <v>393</v>
      </c>
      <c r="N819" s="1" t="s">
        <v>29</v>
      </c>
      <c r="O819" s="1" t="s">
        <v>39</v>
      </c>
      <c r="P819" s="1">
        <v>3</v>
      </c>
    </row>
    <row r="820" spans="1:16" s="1" customFormat="1" x14ac:dyDescent="0.15">
      <c r="A820" s="1">
        <v>2</v>
      </c>
      <c r="B820" s="1" t="s">
        <v>2133</v>
      </c>
      <c r="C820" s="1" t="s">
        <v>22</v>
      </c>
      <c r="D820" s="1" t="s">
        <v>15</v>
      </c>
      <c r="E820" s="1" t="s">
        <v>16</v>
      </c>
      <c r="F820" s="2">
        <v>43194.802766203706</v>
      </c>
      <c r="H820" s="1" t="s">
        <v>17</v>
      </c>
      <c r="I820" s="1" t="s">
        <v>35</v>
      </c>
      <c r="J820" s="1" t="s">
        <v>25</v>
      </c>
      <c r="K820" s="1" t="s">
        <v>2134</v>
      </c>
      <c r="L820" s="1" t="s">
        <v>2132</v>
      </c>
      <c r="M820" s="1" t="s">
        <v>393</v>
      </c>
      <c r="N820" s="1" t="s">
        <v>29</v>
      </c>
      <c r="O820" s="1" t="s">
        <v>39</v>
      </c>
      <c r="P820" s="1">
        <v>3</v>
      </c>
    </row>
    <row r="821" spans="1:16" s="1" customFormat="1" x14ac:dyDescent="0.15">
      <c r="A821" s="1">
        <v>2</v>
      </c>
      <c r="B821" s="1" t="s">
        <v>2135</v>
      </c>
      <c r="C821" s="1" t="s">
        <v>22</v>
      </c>
      <c r="D821" s="1" t="s">
        <v>15</v>
      </c>
      <c r="E821" s="1" t="s">
        <v>67</v>
      </c>
      <c r="F821" s="2">
        <v>43187.465578703705</v>
      </c>
      <c r="H821" s="1" t="s">
        <v>17</v>
      </c>
      <c r="I821" s="1" t="s">
        <v>18</v>
      </c>
      <c r="J821" s="1" t="s">
        <v>25</v>
      </c>
      <c r="K821" s="1" t="s">
        <v>2136</v>
      </c>
      <c r="L821" s="1" t="s">
        <v>62</v>
      </c>
      <c r="M821" s="1" t="s">
        <v>63</v>
      </c>
      <c r="N821" s="1" t="s">
        <v>64</v>
      </c>
      <c r="O821" s="1" t="s">
        <v>39</v>
      </c>
      <c r="P821" s="1">
        <v>3</v>
      </c>
    </row>
    <row r="822" spans="1:16" s="1" customFormat="1" x14ac:dyDescent="0.15">
      <c r="A822" s="1">
        <v>2</v>
      </c>
      <c r="B822" s="1" t="s">
        <v>2137</v>
      </c>
      <c r="C822" s="1" t="s">
        <v>22</v>
      </c>
      <c r="D822" s="1" t="s">
        <v>15</v>
      </c>
      <c r="E822" s="1" t="s">
        <v>671</v>
      </c>
      <c r="F822" s="1" t="s">
        <v>411</v>
      </c>
      <c r="H822" s="1" t="s">
        <v>41</v>
      </c>
      <c r="I822" s="1" t="s">
        <v>35</v>
      </c>
      <c r="J822" s="1" t="s">
        <v>25</v>
      </c>
      <c r="K822" s="1" t="s">
        <v>2138</v>
      </c>
      <c r="L822" s="1" t="s">
        <v>2121</v>
      </c>
      <c r="M822" s="1" t="s">
        <v>38</v>
      </c>
      <c r="N822" s="1" t="s">
        <v>316</v>
      </c>
      <c r="O822" s="1" t="s">
        <v>30</v>
      </c>
      <c r="P822" s="1">
        <v>3</v>
      </c>
    </row>
    <row r="823" spans="1:16" s="1" customFormat="1" x14ac:dyDescent="0.15">
      <c r="A823" s="1">
        <v>2</v>
      </c>
      <c r="B823" s="1" t="s">
        <v>2139</v>
      </c>
      <c r="C823" s="1" t="s">
        <v>22</v>
      </c>
      <c r="D823" s="1" t="s">
        <v>15</v>
      </c>
      <c r="E823" s="1" t="s">
        <v>671</v>
      </c>
      <c r="F823" s="2">
        <v>43045.386550925927</v>
      </c>
      <c r="H823" s="1" t="s">
        <v>41</v>
      </c>
      <c r="I823" s="1" t="s">
        <v>35</v>
      </c>
      <c r="J823" s="1" t="s">
        <v>25</v>
      </c>
      <c r="K823" s="1" t="s">
        <v>2140</v>
      </c>
      <c r="L823" s="1" t="s">
        <v>2141</v>
      </c>
      <c r="M823" s="1" t="s">
        <v>393</v>
      </c>
      <c r="N823" s="1" t="s">
        <v>29</v>
      </c>
      <c r="O823" s="1" t="s">
        <v>39</v>
      </c>
      <c r="P823" s="1">
        <v>3</v>
      </c>
    </row>
    <row r="824" spans="1:16" s="1" customFormat="1" x14ac:dyDescent="0.15">
      <c r="A824" s="1">
        <v>2</v>
      </c>
      <c r="B824" s="1" t="s">
        <v>2142</v>
      </c>
      <c r="C824" s="1" t="s">
        <v>22</v>
      </c>
      <c r="D824" s="1" t="s">
        <v>15</v>
      </c>
      <c r="E824" s="1" t="s">
        <v>33</v>
      </c>
      <c r="F824" s="2">
        <v>43178.413368055553</v>
      </c>
      <c r="H824" s="1" t="s">
        <v>17</v>
      </c>
      <c r="I824" s="1" t="s">
        <v>18</v>
      </c>
      <c r="J824" s="1" t="s">
        <v>25</v>
      </c>
      <c r="K824" s="1" t="s">
        <v>2143</v>
      </c>
      <c r="L824" s="1" t="s">
        <v>62</v>
      </c>
      <c r="M824" s="1" t="s">
        <v>63</v>
      </c>
      <c r="N824" s="1" t="s">
        <v>64</v>
      </c>
      <c r="O824" s="1" t="s">
        <v>39</v>
      </c>
      <c r="P824" s="1">
        <v>3</v>
      </c>
    </row>
    <row r="825" spans="1:16" s="1" customFormat="1" x14ac:dyDescent="0.15">
      <c r="A825" s="1">
        <v>2</v>
      </c>
      <c r="B825" s="1" t="s">
        <v>2144</v>
      </c>
      <c r="C825" s="1" t="s">
        <v>22</v>
      </c>
      <c r="D825" s="1" t="s">
        <v>15</v>
      </c>
      <c r="E825" s="1" t="s">
        <v>671</v>
      </c>
      <c r="F825" s="1" t="s">
        <v>411</v>
      </c>
      <c r="H825" s="1" t="s">
        <v>34</v>
      </c>
      <c r="I825" s="1" t="s">
        <v>35</v>
      </c>
      <c r="J825" s="1" t="s">
        <v>60</v>
      </c>
      <c r="K825" s="1" t="s">
        <v>2145</v>
      </c>
      <c r="L825" s="1" t="s">
        <v>2121</v>
      </c>
      <c r="M825" s="1" t="s">
        <v>38</v>
      </c>
      <c r="N825" s="1" t="s">
        <v>316</v>
      </c>
      <c r="O825" s="1" t="s">
        <v>30</v>
      </c>
      <c r="P825" s="1">
        <v>3</v>
      </c>
    </row>
    <row r="826" spans="1:16" s="1" customFormat="1" x14ac:dyDescent="0.15">
      <c r="A826" s="1">
        <v>2</v>
      </c>
      <c r="B826" s="1" t="s">
        <v>2146</v>
      </c>
      <c r="C826" s="1" t="s">
        <v>22</v>
      </c>
      <c r="D826" s="1" t="s">
        <v>15</v>
      </c>
      <c r="E826" s="1" t="s">
        <v>671</v>
      </c>
      <c r="F826" s="1" t="s">
        <v>411</v>
      </c>
      <c r="H826" s="1" t="s">
        <v>34</v>
      </c>
      <c r="I826" s="1" t="s">
        <v>35</v>
      </c>
      <c r="J826" s="1" t="s">
        <v>25</v>
      </c>
      <c r="K826" s="1" t="s">
        <v>2147</v>
      </c>
      <c r="L826" s="1" t="s">
        <v>2141</v>
      </c>
      <c r="M826" s="1" t="s">
        <v>393</v>
      </c>
      <c r="N826" s="1" t="s">
        <v>29</v>
      </c>
      <c r="O826" s="1" t="s">
        <v>39</v>
      </c>
      <c r="P826" s="1">
        <v>3</v>
      </c>
    </row>
    <row r="827" spans="1:16" s="1" customFormat="1" x14ac:dyDescent="0.15">
      <c r="A827" s="1">
        <v>2</v>
      </c>
      <c r="B827" s="1" t="s">
        <v>2048</v>
      </c>
      <c r="C827" s="1" t="s">
        <v>22</v>
      </c>
      <c r="D827" s="1" t="s">
        <v>15</v>
      </c>
      <c r="E827" s="1" t="s">
        <v>58</v>
      </c>
      <c r="F827" s="2">
        <v>43193.441180555557</v>
      </c>
      <c r="H827" s="1" t="s">
        <v>59</v>
      </c>
      <c r="I827" s="1" t="s">
        <v>35</v>
      </c>
      <c r="J827" s="1" t="s">
        <v>25</v>
      </c>
      <c r="K827" s="1" t="s">
        <v>2148</v>
      </c>
      <c r="L827" s="1" t="s">
        <v>62</v>
      </c>
      <c r="M827" s="1" t="s">
        <v>63</v>
      </c>
      <c r="N827" s="1" t="s">
        <v>64</v>
      </c>
      <c r="O827" s="1" t="s">
        <v>39</v>
      </c>
      <c r="P827" s="1">
        <v>3</v>
      </c>
    </row>
    <row r="828" spans="1:16" s="1" customFormat="1" x14ac:dyDescent="0.15">
      <c r="A828" s="1">
        <v>2</v>
      </c>
      <c r="B828" s="1" t="s">
        <v>2149</v>
      </c>
      <c r="C828" s="1" t="s">
        <v>22</v>
      </c>
      <c r="D828" s="1" t="s">
        <v>15</v>
      </c>
      <c r="E828" s="1" t="s">
        <v>67</v>
      </c>
      <c r="F828" s="2">
        <v>43194.802499999998</v>
      </c>
      <c r="H828" s="1" t="s">
        <v>34</v>
      </c>
      <c r="I828" s="1" t="s">
        <v>17</v>
      </c>
      <c r="J828" s="1" t="s">
        <v>25</v>
      </c>
      <c r="K828" s="1" t="s">
        <v>2150</v>
      </c>
      <c r="L828" s="1" t="s">
        <v>2132</v>
      </c>
      <c r="M828" s="1" t="s">
        <v>393</v>
      </c>
      <c r="N828" s="1" t="s">
        <v>29</v>
      </c>
      <c r="O828" s="1" t="s">
        <v>39</v>
      </c>
      <c r="P828" s="1">
        <v>3</v>
      </c>
    </row>
    <row r="829" spans="1:16" s="1" customFormat="1" x14ac:dyDescent="0.15">
      <c r="A829" s="1">
        <v>2</v>
      </c>
      <c r="B829" s="1" t="s">
        <v>2151</v>
      </c>
      <c r="C829" s="1" t="s">
        <v>22</v>
      </c>
      <c r="D829" s="1" t="s">
        <v>15</v>
      </c>
      <c r="E829" s="1" t="s">
        <v>671</v>
      </c>
      <c r="F829" s="2">
        <v>43178.593495370369</v>
      </c>
      <c r="H829" s="1" t="s">
        <v>59</v>
      </c>
      <c r="I829" s="1" t="s">
        <v>35</v>
      </c>
      <c r="J829" s="1" t="s">
        <v>25</v>
      </c>
      <c r="K829" s="1" t="s">
        <v>2152</v>
      </c>
      <c r="L829" s="1" t="s">
        <v>2141</v>
      </c>
      <c r="M829" s="1" t="s">
        <v>393</v>
      </c>
      <c r="N829" s="1" t="s">
        <v>29</v>
      </c>
      <c r="O829" s="1" t="s">
        <v>39</v>
      </c>
      <c r="P829" s="1">
        <v>3</v>
      </c>
    </row>
    <row r="830" spans="1:16" s="1" customFormat="1" x14ac:dyDescent="0.15">
      <c r="A830" s="1">
        <v>2</v>
      </c>
      <c r="B830" s="1" t="s">
        <v>2153</v>
      </c>
      <c r="C830" s="1" t="s">
        <v>22</v>
      </c>
      <c r="D830" s="1" t="s">
        <v>15</v>
      </c>
      <c r="E830" s="1" t="s">
        <v>33</v>
      </c>
      <c r="F830" s="2">
        <v>43196.642905092594</v>
      </c>
      <c r="H830" s="1" t="s">
        <v>59</v>
      </c>
      <c r="I830" s="1" t="s">
        <v>35</v>
      </c>
      <c r="J830" s="1" t="s">
        <v>106</v>
      </c>
      <c r="K830" s="1" t="s">
        <v>2154</v>
      </c>
      <c r="L830" s="1" t="s">
        <v>1440</v>
      </c>
      <c r="M830" s="1" t="s">
        <v>28</v>
      </c>
      <c r="N830" s="1" t="s">
        <v>82</v>
      </c>
      <c r="O830" s="1" t="s">
        <v>39</v>
      </c>
      <c r="P830" s="1">
        <v>3</v>
      </c>
    </row>
    <row r="831" spans="1:16" s="1" customFormat="1" x14ac:dyDescent="0.15">
      <c r="A831" s="1">
        <v>2</v>
      </c>
      <c r="B831" s="1" t="s">
        <v>2155</v>
      </c>
      <c r="C831" s="1" t="s">
        <v>22</v>
      </c>
      <c r="D831" s="1" t="s">
        <v>15</v>
      </c>
      <c r="E831" s="1" t="s">
        <v>67</v>
      </c>
      <c r="F831" s="2">
        <v>43194.802754629629</v>
      </c>
      <c r="H831" s="1" t="s">
        <v>17</v>
      </c>
      <c r="I831" s="1" t="s">
        <v>35</v>
      </c>
      <c r="J831" s="1" t="s">
        <v>25</v>
      </c>
      <c r="K831" s="1" t="s">
        <v>2156</v>
      </c>
      <c r="L831" s="1" t="s">
        <v>2132</v>
      </c>
      <c r="M831" s="1" t="s">
        <v>393</v>
      </c>
      <c r="N831" s="1" t="s">
        <v>29</v>
      </c>
      <c r="O831" s="1" t="s">
        <v>39</v>
      </c>
      <c r="P831" s="1">
        <v>3</v>
      </c>
    </row>
    <row r="832" spans="1:16" s="1" customFormat="1" x14ac:dyDescent="0.15">
      <c r="A832" s="1">
        <v>2</v>
      </c>
      <c r="B832" s="1" t="s">
        <v>2157</v>
      </c>
      <c r="C832" s="1" t="s">
        <v>22</v>
      </c>
      <c r="D832" s="1" t="s">
        <v>15</v>
      </c>
      <c r="E832" s="1" t="s">
        <v>671</v>
      </c>
      <c r="F832" s="2">
        <v>43045.386550925927</v>
      </c>
      <c r="H832" s="1" t="s">
        <v>59</v>
      </c>
      <c r="I832" s="1" t="s">
        <v>35</v>
      </c>
      <c r="J832" s="1" t="s">
        <v>60</v>
      </c>
      <c r="K832" s="1" t="s">
        <v>2158</v>
      </c>
      <c r="L832" s="1" t="s">
        <v>2141</v>
      </c>
      <c r="M832" s="1" t="s">
        <v>393</v>
      </c>
      <c r="N832" s="1" t="s">
        <v>29</v>
      </c>
      <c r="O832" s="1" t="s">
        <v>39</v>
      </c>
      <c r="P832" s="1">
        <v>3</v>
      </c>
    </row>
    <row r="833" spans="1:16" s="1" customFormat="1" x14ac:dyDescent="0.15">
      <c r="A833" s="1">
        <v>2</v>
      </c>
      <c r="B833" s="1" t="s">
        <v>2159</v>
      </c>
      <c r="C833" s="1" t="s">
        <v>22</v>
      </c>
      <c r="D833" s="1" t="s">
        <v>15</v>
      </c>
      <c r="E833" s="1" t="s">
        <v>67</v>
      </c>
      <c r="F833" s="2">
        <v>43194.802025462966</v>
      </c>
      <c r="H833" s="1" t="s">
        <v>34</v>
      </c>
      <c r="I833" s="1" t="s">
        <v>35</v>
      </c>
      <c r="J833" s="1" t="s">
        <v>25</v>
      </c>
      <c r="K833" s="1" t="s">
        <v>2160</v>
      </c>
      <c r="L833" s="1" t="s">
        <v>2132</v>
      </c>
      <c r="M833" s="1" t="s">
        <v>393</v>
      </c>
      <c r="N833" s="1" t="s">
        <v>29</v>
      </c>
      <c r="O833" s="1" t="s">
        <v>39</v>
      </c>
      <c r="P833" s="1">
        <v>3</v>
      </c>
    </row>
    <row r="834" spans="1:16" s="1" customFormat="1" x14ac:dyDescent="0.15">
      <c r="A834" s="1">
        <v>2</v>
      </c>
      <c r="B834" s="1" t="s">
        <v>1423</v>
      </c>
      <c r="C834" s="1" t="s">
        <v>22</v>
      </c>
      <c r="D834" s="1" t="s">
        <v>15</v>
      </c>
      <c r="E834" s="1" t="s">
        <v>671</v>
      </c>
      <c r="F834" s="2">
        <v>43136.615405092591</v>
      </c>
      <c r="H834" s="1" t="s">
        <v>59</v>
      </c>
      <c r="I834" s="1" t="s">
        <v>35</v>
      </c>
      <c r="J834" s="1" t="s">
        <v>25</v>
      </c>
      <c r="K834" s="1" t="s">
        <v>2161</v>
      </c>
      <c r="L834" s="1" t="s">
        <v>2141</v>
      </c>
      <c r="M834" s="1" t="s">
        <v>393</v>
      </c>
      <c r="N834" s="1" t="s">
        <v>29</v>
      </c>
      <c r="O834" s="1" t="s">
        <v>39</v>
      </c>
      <c r="P834" s="1">
        <v>3</v>
      </c>
    </row>
    <row r="835" spans="1:16" s="1" customFormat="1" x14ac:dyDescent="0.15">
      <c r="A835" s="1">
        <v>2</v>
      </c>
      <c r="B835" s="1" t="s">
        <v>2162</v>
      </c>
      <c r="C835" s="1" t="s">
        <v>22</v>
      </c>
      <c r="D835" s="1" t="s">
        <v>15</v>
      </c>
      <c r="E835" s="1" t="s">
        <v>671</v>
      </c>
      <c r="F835" s="2">
        <v>43045.386550925927</v>
      </c>
      <c r="H835" s="1" t="s">
        <v>34</v>
      </c>
      <c r="I835" s="1" t="s">
        <v>35</v>
      </c>
      <c r="J835" s="1" t="s">
        <v>25</v>
      </c>
      <c r="K835" s="1" t="s">
        <v>2163</v>
      </c>
      <c r="L835" s="1" t="s">
        <v>2141</v>
      </c>
      <c r="M835" s="1" t="s">
        <v>393</v>
      </c>
      <c r="N835" s="1" t="s">
        <v>29</v>
      </c>
      <c r="O835" s="1" t="s">
        <v>39</v>
      </c>
      <c r="P835" s="1">
        <v>3</v>
      </c>
    </row>
    <row r="836" spans="1:16" s="1" customFormat="1" x14ac:dyDescent="0.15">
      <c r="A836" s="1">
        <v>2</v>
      </c>
      <c r="B836" s="1" t="s">
        <v>2164</v>
      </c>
      <c r="C836" s="1" t="s">
        <v>32</v>
      </c>
      <c r="D836" s="1" t="s">
        <v>15</v>
      </c>
      <c r="E836" s="1" t="s">
        <v>671</v>
      </c>
      <c r="F836" s="2">
        <v>43045.386550925927</v>
      </c>
      <c r="H836" s="1" t="s">
        <v>59</v>
      </c>
      <c r="I836" s="1" t="s">
        <v>35</v>
      </c>
      <c r="J836" s="1" t="s">
        <v>60</v>
      </c>
      <c r="K836" s="1" t="s">
        <v>2165</v>
      </c>
      <c r="L836" s="1" t="s">
        <v>2141</v>
      </c>
      <c r="M836" s="1" t="s">
        <v>393</v>
      </c>
      <c r="N836" s="1" t="s">
        <v>29</v>
      </c>
      <c r="O836" s="1" t="s">
        <v>39</v>
      </c>
      <c r="P836" s="1">
        <v>3</v>
      </c>
    </row>
    <row r="837" spans="1:16" s="1" customFormat="1" x14ac:dyDescent="0.15">
      <c r="A837" s="1">
        <v>2</v>
      </c>
      <c r="B837" s="1" t="s">
        <v>2166</v>
      </c>
      <c r="C837" s="1" t="s">
        <v>22</v>
      </c>
      <c r="D837" s="1" t="s">
        <v>15</v>
      </c>
      <c r="E837" s="1" t="s">
        <v>671</v>
      </c>
      <c r="F837" s="2">
        <v>43178.593159722222</v>
      </c>
      <c r="H837" s="1" t="s">
        <v>41</v>
      </c>
      <c r="I837" s="1" t="s">
        <v>35</v>
      </c>
      <c r="J837" s="1" t="s">
        <v>25</v>
      </c>
      <c r="K837" s="1" t="s">
        <v>2167</v>
      </c>
      <c r="L837" s="1" t="s">
        <v>2141</v>
      </c>
      <c r="M837" s="1" t="s">
        <v>393</v>
      </c>
      <c r="N837" s="1" t="s">
        <v>29</v>
      </c>
      <c r="O837" s="1" t="s">
        <v>39</v>
      </c>
      <c r="P837" s="1">
        <v>3</v>
      </c>
    </row>
    <row r="838" spans="1:16" s="1" customFormat="1" x14ac:dyDescent="0.15">
      <c r="A838" s="1">
        <v>2</v>
      </c>
      <c r="B838" s="1" t="s">
        <v>1507</v>
      </c>
      <c r="C838" s="1" t="s">
        <v>2168</v>
      </c>
      <c r="D838" s="1" t="s">
        <v>15</v>
      </c>
      <c r="E838" s="1" t="s">
        <v>585</v>
      </c>
      <c r="F838" s="2">
        <v>43189.864999999998</v>
      </c>
      <c r="H838" s="1" t="s">
        <v>34</v>
      </c>
      <c r="I838" s="1" t="s">
        <v>35</v>
      </c>
      <c r="J838" s="1" t="s">
        <v>25</v>
      </c>
      <c r="K838" s="1" t="s">
        <v>2169</v>
      </c>
      <c r="L838" s="1" t="s">
        <v>2170</v>
      </c>
      <c r="M838" s="1" t="s">
        <v>38</v>
      </c>
      <c r="N838" s="1" t="s">
        <v>56</v>
      </c>
      <c r="O838" s="1" t="s">
        <v>198</v>
      </c>
      <c r="P838" s="1">
        <v>3</v>
      </c>
    </row>
    <row r="839" spans="1:16" s="1" customFormat="1" x14ac:dyDescent="0.15">
      <c r="A839" s="1">
        <v>2</v>
      </c>
      <c r="B839" s="1" t="s">
        <v>2171</v>
      </c>
      <c r="C839" s="1" t="s">
        <v>22</v>
      </c>
      <c r="D839" s="1" t="s">
        <v>15</v>
      </c>
      <c r="E839" s="1" t="s">
        <v>671</v>
      </c>
      <c r="F839" s="2">
        <v>43154.400659722225</v>
      </c>
      <c r="H839" s="1" t="s">
        <v>34</v>
      </c>
      <c r="I839" s="1" t="s">
        <v>35</v>
      </c>
      <c r="J839" s="1" t="s">
        <v>25</v>
      </c>
      <c r="K839" s="1" t="s">
        <v>2172</v>
      </c>
      <c r="L839" s="1" t="s">
        <v>2141</v>
      </c>
      <c r="M839" s="1" t="s">
        <v>393</v>
      </c>
      <c r="N839" s="1" t="s">
        <v>29</v>
      </c>
      <c r="O839" s="1" t="s">
        <v>39</v>
      </c>
      <c r="P839" s="1">
        <v>3</v>
      </c>
    </row>
    <row r="840" spans="1:16" s="1" customFormat="1" x14ac:dyDescent="0.15">
      <c r="A840" s="1">
        <v>2</v>
      </c>
      <c r="B840" s="1" t="s">
        <v>2173</v>
      </c>
      <c r="C840" s="1" t="s">
        <v>22</v>
      </c>
      <c r="D840" s="1" t="s">
        <v>15</v>
      </c>
      <c r="E840" s="1" t="s">
        <v>58</v>
      </c>
      <c r="F840" s="2">
        <v>43128.649907407409</v>
      </c>
      <c r="H840" s="1" t="s">
        <v>17</v>
      </c>
      <c r="I840" s="1" t="s">
        <v>17</v>
      </c>
      <c r="J840" s="1" t="s">
        <v>286</v>
      </c>
      <c r="K840" s="1" t="s">
        <v>2174</v>
      </c>
      <c r="L840" s="1" t="s">
        <v>2175</v>
      </c>
      <c r="M840" s="1" t="s">
        <v>28</v>
      </c>
      <c r="N840" s="1" t="s">
        <v>64</v>
      </c>
      <c r="O840" s="1" t="s">
        <v>39</v>
      </c>
      <c r="P840" s="1">
        <v>3</v>
      </c>
    </row>
    <row r="841" spans="1:16" s="1" customFormat="1" x14ac:dyDescent="0.15">
      <c r="A841" s="1">
        <v>2</v>
      </c>
      <c r="B841" s="1" t="s">
        <v>2176</v>
      </c>
      <c r="C841" s="1" t="s">
        <v>22</v>
      </c>
      <c r="D841" s="1" t="s">
        <v>15</v>
      </c>
      <c r="E841" s="1" t="s">
        <v>33</v>
      </c>
      <c r="F841" s="1" t="s">
        <v>411</v>
      </c>
      <c r="H841" s="1" t="s">
        <v>59</v>
      </c>
      <c r="I841" s="1" t="s">
        <v>35</v>
      </c>
      <c r="J841" s="1" t="s">
        <v>25</v>
      </c>
      <c r="K841" s="1" t="s">
        <v>2177</v>
      </c>
      <c r="L841" s="1" t="s">
        <v>62</v>
      </c>
      <c r="M841" s="1" t="s">
        <v>63</v>
      </c>
      <c r="N841" s="1" t="s">
        <v>64</v>
      </c>
      <c r="O841" s="1" t="s">
        <v>39</v>
      </c>
      <c r="P841" s="1">
        <v>3</v>
      </c>
    </row>
    <row r="842" spans="1:16" s="1" customFormat="1" x14ac:dyDescent="0.15">
      <c r="A842" s="1">
        <v>2</v>
      </c>
      <c r="B842" s="1" t="s">
        <v>2178</v>
      </c>
      <c r="C842" s="1" t="s">
        <v>22</v>
      </c>
      <c r="D842" s="1" t="s">
        <v>15</v>
      </c>
      <c r="E842" s="1" t="s">
        <v>131</v>
      </c>
      <c r="F842" s="1" t="s">
        <v>411</v>
      </c>
      <c r="H842" s="1" t="s">
        <v>17</v>
      </c>
      <c r="I842" s="1" t="s">
        <v>17</v>
      </c>
      <c r="J842" s="1" t="s">
        <v>25</v>
      </c>
      <c r="K842" s="1" t="s">
        <v>2179</v>
      </c>
      <c r="L842" s="1" t="s">
        <v>2127</v>
      </c>
      <c r="M842" s="1" t="s">
        <v>393</v>
      </c>
      <c r="N842" s="1" t="s">
        <v>29</v>
      </c>
      <c r="O842" s="1" t="s">
        <v>39</v>
      </c>
      <c r="P842" s="1">
        <v>3</v>
      </c>
    </row>
    <row r="843" spans="1:16" s="1" customFormat="1" x14ac:dyDescent="0.15">
      <c r="A843" s="1">
        <v>2</v>
      </c>
      <c r="B843" s="1" t="s">
        <v>2180</v>
      </c>
      <c r="C843" s="1" t="s">
        <v>22</v>
      </c>
      <c r="D843" s="1" t="s">
        <v>15</v>
      </c>
      <c r="E843" s="1" t="s">
        <v>33</v>
      </c>
      <c r="F843" s="2">
        <v>43192.44189814815</v>
      </c>
      <c r="H843" s="1" t="s">
        <v>17</v>
      </c>
      <c r="I843" s="1" t="s">
        <v>18</v>
      </c>
      <c r="J843" s="1" t="s">
        <v>25</v>
      </c>
      <c r="K843" s="1" t="s">
        <v>2181</v>
      </c>
      <c r="L843" s="1" t="s">
        <v>62</v>
      </c>
      <c r="M843" s="1" t="s">
        <v>63</v>
      </c>
      <c r="N843" s="1" t="s">
        <v>64</v>
      </c>
      <c r="O843" s="1" t="s">
        <v>39</v>
      </c>
      <c r="P843" s="1">
        <v>3</v>
      </c>
    </row>
    <row r="844" spans="1:16" s="1" customFormat="1" x14ac:dyDescent="0.15">
      <c r="A844" s="1">
        <v>2</v>
      </c>
      <c r="B844" s="1" t="s">
        <v>2182</v>
      </c>
      <c r="C844" s="1" t="s">
        <v>22</v>
      </c>
      <c r="D844" s="1" t="s">
        <v>15</v>
      </c>
      <c r="E844" s="1" t="s">
        <v>379</v>
      </c>
      <c r="F844" s="2">
        <v>43180.563437500001</v>
      </c>
      <c r="H844" s="1" t="s">
        <v>34</v>
      </c>
      <c r="I844" s="1" t="s">
        <v>35</v>
      </c>
      <c r="J844" s="1" t="s">
        <v>42</v>
      </c>
      <c r="K844" s="1" t="s">
        <v>2183</v>
      </c>
      <c r="L844" s="1" t="s">
        <v>62</v>
      </c>
      <c r="M844" s="1" t="s">
        <v>63</v>
      </c>
      <c r="N844" s="1" t="s">
        <v>64</v>
      </c>
      <c r="O844" s="1" t="s">
        <v>39</v>
      </c>
      <c r="P844" s="1">
        <v>3</v>
      </c>
    </row>
    <row r="845" spans="1:16" s="1" customFormat="1" x14ac:dyDescent="0.15">
      <c r="A845" s="1">
        <v>2</v>
      </c>
      <c r="B845" s="1" t="s">
        <v>2184</v>
      </c>
      <c r="C845" s="1" t="s">
        <v>22</v>
      </c>
      <c r="D845" s="1" t="s">
        <v>15</v>
      </c>
      <c r="E845" s="1" t="s">
        <v>67</v>
      </c>
      <c r="F845" s="1" t="s">
        <v>411</v>
      </c>
      <c r="H845" s="1" t="s">
        <v>17</v>
      </c>
      <c r="I845" s="1" t="s">
        <v>18</v>
      </c>
      <c r="J845" s="1" t="s">
        <v>25</v>
      </c>
      <c r="K845" s="1" t="s">
        <v>2185</v>
      </c>
      <c r="L845" s="1" t="s">
        <v>62</v>
      </c>
      <c r="M845" s="1" t="s">
        <v>63</v>
      </c>
      <c r="N845" s="1" t="s">
        <v>64</v>
      </c>
      <c r="O845" s="1" t="s">
        <v>39</v>
      </c>
      <c r="P845" s="1">
        <v>3</v>
      </c>
    </row>
    <row r="846" spans="1:16" s="1" customFormat="1" x14ac:dyDescent="0.15">
      <c r="A846" s="1">
        <v>2</v>
      </c>
      <c r="B846" s="1" t="s">
        <v>1458</v>
      </c>
      <c r="C846" s="1" t="s">
        <v>159</v>
      </c>
      <c r="D846" s="1" t="s">
        <v>15</v>
      </c>
      <c r="E846" s="1" t="s">
        <v>67</v>
      </c>
      <c r="F846" s="2">
        <v>43177.589432870373</v>
      </c>
      <c r="H846" s="1" t="s">
        <v>59</v>
      </c>
      <c r="I846" s="1" t="s">
        <v>18</v>
      </c>
      <c r="J846" s="1" t="s">
        <v>25</v>
      </c>
      <c r="K846" s="1" t="s">
        <v>2024</v>
      </c>
      <c r="L846" s="1" t="s">
        <v>65</v>
      </c>
      <c r="M846" s="1" t="s">
        <v>63</v>
      </c>
      <c r="N846" s="1" t="s">
        <v>64</v>
      </c>
      <c r="O846" s="1" t="s">
        <v>39</v>
      </c>
      <c r="P846" s="1">
        <v>3</v>
      </c>
    </row>
    <row r="847" spans="1:16" s="1" customFormat="1" x14ac:dyDescent="0.15">
      <c r="A847" s="1">
        <v>2</v>
      </c>
      <c r="B847" s="1" t="s">
        <v>2186</v>
      </c>
      <c r="C847" s="1" t="s">
        <v>22</v>
      </c>
      <c r="D847" s="1" t="s">
        <v>15</v>
      </c>
      <c r="E847" s="1" t="s">
        <v>168</v>
      </c>
      <c r="F847" s="1" t="s">
        <v>411</v>
      </c>
      <c r="H847" s="1" t="s">
        <v>17</v>
      </c>
      <c r="I847" s="1" t="s">
        <v>35</v>
      </c>
      <c r="J847" s="1" t="s">
        <v>286</v>
      </c>
      <c r="K847" s="1" t="s">
        <v>2187</v>
      </c>
      <c r="L847" s="1" t="s">
        <v>2126</v>
      </c>
      <c r="M847" s="1" t="s">
        <v>393</v>
      </c>
      <c r="N847" s="1" t="s">
        <v>29</v>
      </c>
      <c r="O847" s="1" t="s">
        <v>39</v>
      </c>
      <c r="P847" s="1">
        <v>3</v>
      </c>
    </row>
    <row r="848" spans="1:16" s="1" customFormat="1" x14ac:dyDescent="0.15">
      <c r="A848" s="1">
        <v>2</v>
      </c>
      <c r="B848" s="1" t="s">
        <v>1669</v>
      </c>
      <c r="C848" s="1" t="s">
        <v>32</v>
      </c>
      <c r="D848" s="1" t="s">
        <v>15</v>
      </c>
      <c r="E848" s="1" t="s">
        <v>671</v>
      </c>
      <c r="F848" s="1" t="s">
        <v>411</v>
      </c>
      <c r="H848" s="1" t="s">
        <v>17</v>
      </c>
      <c r="I848" s="1" t="s">
        <v>18</v>
      </c>
      <c r="J848" s="1" t="s">
        <v>25</v>
      </c>
      <c r="K848" s="1" t="s">
        <v>2188</v>
      </c>
      <c r="L848" s="1" t="s">
        <v>2189</v>
      </c>
      <c r="M848" s="1" t="s">
        <v>38</v>
      </c>
      <c r="N848" s="1" t="s">
        <v>29</v>
      </c>
      <c r="O848" s="1" t="s">
        <v>97</v>
      </c>
      <c r="P848" s="1">
        <v>3</v>
      </c>
    </row>
    <row r="849" spans="1:16" s="1" customFormat="1" x14ac:dyDescent="0.15">
      <c r="A849" s="1">
        <v>2</v>
      </c>
      <c r="B849" s="1" t="s">
        <v>2190</v>
      </c>
      <c r="C849" s="1" t="s">
        <v>22</v>
      </c>
      <c r="D849" s="1" t="s">
        <v>15</v>
      </c>
      <c r="E849" s="1" t="s">
        <v>671</v>
      </c>
      <c r="F849" s="2">
        <v>43190.625</v>
      </c>
      <c r="H849" s="1" t="s">
        <v>41</v>
      </c>
      <c r="I849" s="1" t="s">
        <v>35</v>
      </c>
      <c r="J849" s="1" t="s">
        <v>286</v>
      </c>
      <c r="K849" s="1" t="s">
        <v>2191</v>
      </c>
      <c r="L849" s="1" t="s">
        <v>2192</v>
      </c>
      <c r="M849" s="1" t="s">
        <v>393</v>
      </c>
      <c r="N849" s="1" t="s">
        <v>29</v>
      </c>
      <c r="O849" s="1" t="s">
        <v>144</v>
      </c>
      <c r="P849" s="1">
        <v>3</v>
      </c>
    </row>
    <row r="850" spans="1:16" s="1" customFormat="1" x14ac:dyDescent="0.15">
      <c r="A850" s="1">
        <v>2</v>
      </c>
      <c r="B850" s="1" t="s">
        <v>1443</v>
      </c>
      <c r="C850" s="1" t="s">
        <v>718</v>
      </c>
      <c r="D850" s="1" t="s">
        <v>15</v>
      </c>
      <c r="E850" s="1" t="s">
        <v>33</v>
      </c>
      <c r="F850" s="1" t="s">
        <v>411</v>
      </c>
      <c r="H850" s="1" t="s">
        <v>59</v>
      </c>
      <c r="I850" s="1" t="s">
        <v>18</v>
      </c>
      <c r="J850" s="1" t="s">
        <v>25</v>
      </c>
      <c r="K850" s="1" t="s">
        <v>2193</v>
      </c>
      <c r="L850" s="1" t="s">
        <v>62</v>
      </c>
      <c r="M850" s="1" t="s">
        <v>63</v>
      </c>
      <c r="N850" s="1" t="s">
        <v>64</v>
      </c>
      <c r="O850" s="1" t="s">
        <v>39</v>
      </c>
      <c r="P850" s="1">
        <v>3</v>
      </c>
    </row>
    <row r="851" spans="1:16" s="1" customFormat="1" x14ac:dyDescent="0.15">
      <c r="A851" s="1">
        <v>2</v>
      </c>
      <c r="B851" s="1" t="s">
        <v>1538</v>
      </c>
      <c r="C851" s="1" t="s">
        <v>22</v>
      </c>
      <c r="D851" s="1" t="s">
        <v>15</v>
      </c>
      <c r="E851" s="1" t="s">
        <v>58</v>
      </c>
      <c r="F851" s="2">
        <v>43181.463506944441</v>
      </c>
      <c r="H851" s="1" t="s">
        <v>59</v>
      </c>
      <c r="I851" s="1" t="s">
        <v>18</v>
      </c>
      <c r="J851" s="1" t="s">
        <v>25</v>
      </c>
      <c r="K851" s="1" t="s">
        <v>2194</v>
      </c>
      <c r="L851" s="1" t="s">
        <v>62</v>
      </c>
      <c r="M851" s="1" t="s">
        <v>63</v>
      </c>
      <c r="N851" s="1" t="s">
        <v>64</v>
      </c>
      <c r="O851" s="1" t="s">
        <v>39</v>
      </c>
      <c r="P851" s="1">
        <v>3</v>
      </c>
    </row>
    <row r="852" spans="1:16" s="1" customFormat="1" x14ac:dyDescent="0.15">
      <c r="A852" s="1">
        <v>2</v>
      </c>
      <c r="B852" s="1" t="s">
        <v>2195</v>
      </c>
      <c r="C852" s="1" t="s">
        <v>718</v>
      </c>
      <c r="D852" s="1" t="s">
        <v>15</v>
      </c>
      <c r="E852" s="1" t="s">
        <v>33</v>
      </c>
      <c r="F852" s="2">
        <v>43193.403298611112</v>
      </c>
      <c r="H852" s="1" t="s">
        <v>59</v>
      </c>
      <c r="I852" s="1" t="s">
        <v>18</v>
      </c>
      <c r="J852" s="1" t="s">
        <v>25</v>
      </c>
      <c r="K852" s="1" t="s">
        <v>2196</v>
      </c>
      <c r="L852" s="1" t="s">
        <v>62</v>
      </c>
      <c r="M852" s="1" t="s">
        <v>63</v>
      </c>
      <c r="N852" s="1" t="s">
        <v>64</v>
      </c>
      <c r="O852" s="1" t="s">
        <v>39</v>
      </c>
      <c r="P852" s="1">
        <v>3</v>
      </c>
    </row>
    <row r="853" spans="1:16" s="1" customFormat="1" x14ac:dyDescent="0.15">
      <c r="A853" s="1">
        <v>2</v>
      </c>
      <c r="B853" s="1" t="s">
        <v>2197</v>
      </c>
      <c r="C853" s="1" t="s">
        <v>22</v>
      </c>
      <c r="D853" s="1" t="s">
        <v>15</v>
      </c>
      <c r="E853" s="1" t="s">
        <v>67</v>
      </c>
      <c r="F853" s="1" t="s">
        <v>411</v>
      </c>
      <c r="H853" s="1" t="s">
        <v>17</v>
      </c>
      <c r="I853" s="1" t="s">
        <v>18</v>
      </c>
      <c r="J853" s="1" t="s">
        <v>25</v>
      </c>
      <c r="K853" s="1" t="s">
        <v>2198</v>
      </c>
      <c r="L853" s="1" t="s">
        <v>62</v>
      </c>
      <c r="M853" s="1" t="s">
        <v>63</v>
      </c>
      <c r="N853" s="1" t="s">
        <v>64</v>
      </c>
      <c r="O853" s="1" t="s">
        <v>39</v>
      </c>
      <c r="P853" s="1">
        <v>3</v>
      </c>
    </row>
    <row r="854" spans="1:16" s="1" customFormat="1" x14ac:dyDescent="0.15">
      <c r="A854" s="1">
        <v>2</v>
      </c>
      <c r="B854" s="1" t="s">
        <v>2199</v>
      </c>
      <c r="C854" s="1" t="s">
        <v>22</v>
      </c>
      <c r="D854" s="1" t="s">
        <v>15</v>
      </c>
      <c r="E854" s="1" t="s">
        <v>16</v>
      </c>
      <c r="F854" s="2">
        <v>43171.714733796296</v>
      </c>
      <c r="H854" s="1" t="s">
        <v>59</v>
      </c>
      <c r="I854" s="1" t="s">
        <v>18</v>
      </c>
      <c r="J854" s="1" t="s">
        <v>25</v>
      </c>
      <c r="K854" s="1" t="s">
        <v>2200</v>
      </c>
      <c r="L854" s="1" t="s">
        <v>62</v>
      </c>
      <c r="M854" s="1" t="s">
        <v>63</v>
      </c>
      <c r="N854" s="1" t="s">
        <v>64</v>
      </c>
      <c r="O854" s="1" t="s">
        <v>39</v>
      </c>
      <c r="P854" s="1">
        <v>3</v>
      </c>
    </row>
    <row r="855" spans="1:16" s="1" customFormat="1" x14ac:dyDescent="0.15">
      <c r="A855" s="1">
        <v>2</v>
      </c>
      <c r="B855" s="1" t="s">
        <v>2201</v>
      </c>
      <c r="C855" s="1" t="s">
        <v>109</v>
      </c>
      <c r="D855" s="1" t="s">
        <v>15</v>
      </c>
      <c r="E855" s="1" t="s">
        <v>112</v>
      </c>
      <c r="F855" s="1" t="s">
        <v>411</v>
      </c>
      <c r="H855" s="1" t="s">
        <v>34</v>
      </c>
      <c r="I855" s="1" t="s">
        <v>35</v>
      </c>
      <c r="J855" s="1" t="s">
        <v>25</v>
      </c>
      <c r="K855" s="1" t="s">
        <v>2202</v>
      </c>
      <c r="L855" s="1" t="s">
        <v>2203</v>
      </c>
      <c r="M855" s="1" t="s">
        <v>38</v>
      </c>
      <c r="N855" s="1" t="s">
        <v>82</v>
      </c>
      <c r="O855" s="1" t="s">
        <v>39</v>
      </c>
      <c r="P855" s="1">
        <v>3</v>
      </c>
    </row>
    <row r="856" spans="1:16" s="1" customFormat="1" x14ac:dyDescent="0.15">
      <c r="A856" s="1">
        <v>2</v>
      </c>
      <c r="B856" s="1" t="s">
        <v>2204</v>
      </c>
      <c r="C856" s="1" t="s">
        <v>32</v>
      </c>
      <c r="D856" s="1" t="s">
        <v>15</v>
      </c>
      <c r="E856" s="1" t="s">
        <v>671</v>
      </c>
      <c r="F856" s="1" t="s">
        <v>411</v>
      </c>
      <c r="H856" s="1" t="s">
        <v>17</v>
      </c>
      <c r="I856" s="1" t="s">
        <v>18</v>
      </c>
      <c r="J856" s="1" t="s">
        <v>42</v>
      </c>
      <c r="K856" s="1" t="s">
        <v>2205</v>
      </c>
      <c r="L856" s="1" t="s">
        <v>2206</v>
      </c>
      <c r="M856" s="1" t="s">
        <v>38</v>
      </c>
      <c r="N856" s="1" t="s">
        <v>29</v>
      </c>
      <c r="O856" s="1" t="s">
        <v>97</v>
      </c>
      <c r="P856" s="1">
        <v>3</v>
      </c>
    </row>
    <row r="857" spans="1:16" s="1" customFormat="1" x14ac:dyDescent="0.15">
      <c r="A857" s="1">
        <v>2</v>
      </c>
      <c r="B857" s="1" t="s">
        <v>2207</v>
      </c>
      <c r="C857" s="1" t="s">
        <v>22</v>
      </c>
      <c r="D857" s="1" t="s">
        <v>15</v>
      </c>
      <c r="E857" s="1" t="s">
        <v>58</v>
      </c>
      <c r="F857" s="1" t="s">
        <v>411</v>
      </c>
      <c r="H857" s="1" t="s">
        <v>59</v>
      </c>
      <c r="I857" s="1" t="s">
        <v>18</v>
      </c>
      <c r="J857" s="1" t="s">
        <v>25</v>
      </c>
      <c r="K857" s="1" t="s">
        <v>2208</v>
      </c>
      <c r="L857" s="1" t="s">
        <v>62</v>
      </c>
      <c r="M857" s="1" t="s">
        <v>63</v>
      </c>
      <c r="N857" s="1" t="s">
        <v>64</v>
      </c>
      <c r="O857" s="1" t="s">
        <v>39</v>
      </c>
      <c r="P857" s="1">
        <v>3</v>
      </c>
    </row>
    <row r="858" spans="1:16" s="1" customFormat="1" x14ac:dyDescent="0.15">
      <c r="A858" s="1">
        <v>2</v>
      </c>
      <c r="B858" s="1" t="s">
        <v>2209</v>
      </c>
      <c r="D858" s="1" t="s">
        <v>15</v>
      </c>
      <c r="E858" s="1" t="s">
        <v>85</v>
      </c>
      <c r="F858" s="2">
        <v>43190.625</v>
      </c>
      <c r="H858" s="1" t="s">
        <v>34</v>
      </c>
      <c r="I858" s="1" t="s">
        <v>35</v>
      </c>
      <c r="J858" s="1" t="s">
        <v>60</v>
      </c>
      <c r="K858" s="1" t="s">
        <v>2210</v>
      </c>
      <c r="L858" s="1" t="s">
        <v>2211</v>
      </c>
      <c r="M858" s="1" t="s">
        <v>38</v>
      </c>
      <c r="N858" s="1" t="s">
        <v>29</v>
      </c>
      <c r="O858" s="1" t="s">
        <v>233</v>
      </c>
      <c r="P858" s="1">
        <v>3</v>
      </c>
    </row>
    <row r="859" spans="1:16" s="1" customFormat="1" x14ac:dyDescent="0.15">
      <c r="A859" s="1">
        <v>2</v>
      </c>
      <c r="B859" s="1" t="s">
        <v>2212</v>
      </c>
      <c r="C859" s="1" t="s">
        <v>22</v>
      </c>
      <c r="D859" s="1" t="s">
        <v>15</v>
      </c>
      <c r="E859" s="1" t="s">
        <v>58</v>
      </c>
      <c r="F859" s="2">
        <v>43184.490601851852</v>
      </c>
      <c r="H859" s="1" t="s">
        <v>59</v>
      </c>
      <c r="I859" s="1" t="s">
        <v>18</v>
      </c>
      <c r="J859" s="1" t="s">
        <v>60</v>
      </c>
      <c r="K859" s="1" t="s">
        <v>2213</v>
      </c>
      <c r="L859" s="1" t="s">
        <v>62</v>
      </c>
      <c r="M859" s="1" t="s">
        <v>63</v>
      </c>
      <c r="N859" s="1" t="s">
        <v>64</v>
      </c>
      <c r="O859" s="1" t="s">
        <v>39</v>
      </c>
      <c r="P859" s="1">
        <v>3</v>
      </c>
    </row>
    <row r="860" spans="1:16" s="1" customFormat="1" x14ac:dyDescent="0.15">
      <c r="A860" s="1">
        <v>2</v>
      </c>
      <c r="B860" s="1" t="s">
        <v>2214</v>
      </c>
      <c r="D860" s="1" t="s">
        <v>15</v>
      </c>
      <c r="E860" s="1" t="s">
        <v>33</v>
      </c>
      <c r="F860" s="1" t="s">
        <v>411</v>
      </c>
      <c r="H860" s="1" t="s">
        <v>41</v>
      </c>
      <c r="I860" s="1" t="s">
        <v>35</v>
      </c>
      <c r="J860" s="1" t="s">
        <v>25</v>
      </c>
      <c r="K860" s="1" t="s">
        <v>2215</v>
      </c>
      <c r="L860" s="1" t="s">
        <v>2216</v>
      </c>
      <c r="M860" s="1" t="s">
        <v>28</v>
      </c>
      <c r="N860" s="1" t="s">
        <v>29</v>
      </c>
      <c r="O860" s="1" t="s">
        <v>233</v>
      </c>
      <c r="P860" s="1">
        <v>3</v>
      </c>
    </row>
    <row r="861" spans="1:16" s="1" customFormat="1" x14ac:dyDescent="0.15">
      <c r="A861" s="1">
        <v>2</v>
      </c>
      <c r="B861" s="1" t="s">
        <v>1636</v>
      </c>
      <c r="C861" s="1" t="s">
        <v>718</v>
      </c>
      <c r="D861" s="1" t="s">
        <v>15</v>
      </c>
      <c r="E861" s="1" t="s">
        <v>58</v>
      </c>
      <c r="F861" s="2">
        <v>43192.474675925929</v>
      </c>
      <c r="H861" s="1" t="s">
        <v>59</v>
      </c>
      <c r="I861" s="1" t="s">
        <v>18</v>
      </c>
      <c r="J861" s="1" t="s">
        <v>25</v>
      </c>
      <c r="K861" s="1" t="s">
        <v>2217</v>
      </c>
      <c r="L861" s="1" t="s">
        <v>62</v>
      </c>
      <c r="M861" s="1" t="s">
        <v>63</v>
      </c>
      <c r="N861" s="1" t="s">
        <v>64</v>
      </c>
      <c r="O861" s="1" t="s">
        <v>39</v>
      </c>
      <c r="P861" s="1">
        <v>3</v>
      </c>
    </row>
    <row r="862" spans="1:16" s="1" customFormat="1" x14ac:dyDescent="0.15">
      <c r="A862" s="1">
        <v>2</v>
      </c>
      <c r="B862" s="1" t="s">
        <v>2076</v>
      </c>
      <c r="C862" s="1" t="s">
        <v>22</v>
      </c>
      <c r="D862" s="1" t="s">
        <v>15</v>
      </c>
      <c r="E862" s="1" t="s">
        <v>33</v>
      </c>
      <c r="F862" s="2">
        <v>43193.441134259258</v>
      </c>
      <c r="H862" s="1" t="s">
        <v>59</v>
      </c>
      <c r="I862" s="1" t="s">
        <v>35</v>
      </c>
      <c r="J862" s="1" t="s">
        <v>25</v>
      </c>
      <c r="K862" s="1" t="s">
        <v>2218</v>
      </c>
      <c r="L862" s="1" t="s">
        <v>62</v>
      </c>
      <c r="M862" s="1" t="s">
        <v>63</v>
      </c>
      <c r="N862" s="1" t="s">
        <v>64</v>
      </c>
      <c r="O862" s="1" t="s">
        <v>39</v>
      </c>
      <c r="P862" s="1">
        <v>3</v>
      </c>
    </row>
    <row r="863" spans="1:16" s="1" customFormat="1" x14ac:dyDescent="0.15">
      <c r="A863" s="1">
        <v>2</v>
      </c>
      <c r="B863" s="1" t="s">
        <v>2219</v>
      </c>
      <c r="C863" s="1" t="s">
        <v>22</v>
      </c>
      <c r="D863" s="1" t="s">
        <v>15</v>
      </c>
      <c r="E863" s="1" t="s">
        <v>33</v>
      </c>
      <c r="F863" s="1" t="s">
        <v>411</v>
      </c>
      <c r="H863" s="1" t="s">
        <v>17</v>
      </c>
      <c r="I863" s="1" t="s">
        <v>18</v>
      </c>
      <c r="J863" s="1" t="s">
        <v>25</v>
      </c>
      <c r="K863" s="1" t="s">
        <v>2220</v>
      </c>
      <c r="L863" s="1" t="s">
        <v>62</v>
      </c>
      <c r="M863" s="1" t="s">
        <v>63</v>
      </c>
      <c r="N863" s="1" t="s">
        <v>64</v>
      </c>
      <c r="O863" s="1" t="s">
        <v>39</v>
      </c>
      <c r="P863" s="1">
        <v>3</v>
      </c>
    </row>
    <row r="864" spans="1:16" s="1" customFormat="1" x14ac:dyDescent="0.15">
      <c r="A864" s="1">
        <v>2</v>
      </c>
      <c r="B864" s="1" t="s">
        <v>2221</v>
      </c>
      <c r="C864" s="1" t="s">
        <v>718</v>
      </c>
      <c r="D864" s="1" t="s">
        <v>15</v>
      </c>
      <c r="E864" s="1" t="s">
        <v>33</v>
      </c>
      <c r="F864" s="2">
        <v>43192.474675925929</v>
      </c>
      <c r="H864" s="1" t="s">
        <v>59</v>
      </c>
      <c r="I864" s="1" t="s">
        <v>18</v>
      </c>
      <c r="J864" s="1" t="s">
        <v>25</v>
      </c>
      <c r="K864" s="1" t="s">
        <v>2222</v>
      </c>
      <c r="L864" s="1" t="s">
        <v>62</v>
      </c>
      <c r="M864" s="1" t="s">
        <v>63</v>
      </c>
      <c r="N864" s="1" t="s">
        <v>64</v>
      </c>
      <c r="O864" s="1" t="s">
        <v>39</v>
      </c>
      <c r="P864" s="1">
        <v>3</v>
      </c>
    </row>
    <row r="865" spans="1:16" s="1" customFormat="1" x14ac:dyDescent="0.15">
      <c r="A865" s="1">
        <v>2</v>
      </c>
      <c r="B865" s="1" t="s">
        <v>2223</v>
      </c>
      <c r="C865" s="1" t="s">
        <v>14</v>
      </c>
      <c r="D865" s="1" t="s">
        <v>15</v>
      </c>
      <c r="E865" s="1" t="s">
        <v>67</v>
      </c>
      <c r="F865" s="2">
        <v>42959.882013888891</v>
      </c>
      <c r="H865" s="1" t="s">
        <v>59</v>
      </c>
      <c r="I865" s="1" t="s">
        <v>35</v>
      </c>
      <c r="J865" s="1" t="s">
        <v>74</v>
      </c>
      <c r="K865" s="1" t="s">
        <v>2118</v>
      </c>
      <c r="L865" s="1" t="s">
        <v>2087</v>
      </c>
      <c r="M865" s="1" t="s">
        <v>28</v>
      </c>
      <c r="N865" s="1" t="s">
        <v>82</v>
      </c>
      <c r="O865" s="1" t="s">
        <v>39</v>
      </c>
      <c r="P865" s="1">
        <v>3</v>
      </c>
    </row>
    <row r="866" spans="1:16" s="1" customFormat="1" x14ac:dyDescent="0.15">
      <c r="A866" s="1">
        <v>2</v>
      </c>
      <c r="B866" s="1" t="s">
        <v>2224</v>
      </c>
      <c r="C866" s="1" t="s">
        <v>32</v>
      </c>
      <c r="D866" s="1" t="s">
        <v>15</v>
      </c>
      <c r="E866" s="1" t="s">
        <v>671</v>
      </c>
      <c r="F866" s="1" t="s">
        <v>411</v>
      </c>
      <c r="H866" s="1" t="s">
        <v>17</v>
      </c>
      <c r="I866" s="1" t="s">
        <v>18</v>
      </c>
      <c r="J866" s="1" t="s">
        <v>25</v>
      </c>
      <c r="K866" s="1" t="s">
        <v>2225</v>
      </c>
      <c r="L866" s="1" t="s">
        <v>2226</v>
      </c>
      <c r="M866" s="1" t="s">
        <v>38</v>
      </c>
      <c r="N866" s="1" t="s">
        <v>29</v>
      </c>
      <c r="O866" s="1" t="s">
        <v>97</v>
      </c>
      <c r="P866" s="1">
        <v>3</v>
      </c>
    </row>
    <row r="867" spans="1:16" s="1" customFormat="1" x14ac:dyDescent="0.15">
      <c r="A867" s="1">
        <v>2</v>
      </c>
      <c r="B867" s="1" t="s">
        <v>2227</v>
      </c>
      <c r="C867" s="1" t="s">
        <v>22</v>
      </c>
      <c r="D867" s="1" t="s">
        <v>15</v>
      </c>
      <c r="E867" s="1" t="s">
        <v>67</v>
      </c>
      <c r="F867" s="1" t="s">
        <v>411</v>
      </c>
      <c r="H867" s="1" t="s">
        <v>17</v>
      </c>
      <c r="I867" s="1" t="s">
        <v>18</v>
      </c>
      <c r="J867" s="1" t="s">
        <v>25</v>
      </c>
      <c r="K867" s="1" t="s">
        <v>2228</v>
      </c>
      <c r="L867" s="1" t="s">
        <v>62</v>
      </c>
      <c r="M867" s="1" t="s">
        <v>63</v>
      </c>
      <c r="N867" s="1" t="s">
        <v>64</v>
      </c>
      <c r="O867" s="1" t="s">
        <v>39</v>
      </c>
      <c r="P867" s="1">
        <v>3</v>
      </c>
    </row>
    <row r="868" spans="1:16" s="1" customFormat="1" x14ac:dyDescent="0.15">
      <c r="A868" s="1">
        <v>2</v>
      </c>
      <c r="B868" s="1" t="s">
        <v>2229</v>
      </c>
      <c r="C868" s="1" t="s">
        <v>22</v>
      </c>
      <c r="D868" s="1" t="s">
        <v>15</v>
      </c>
      <c r="E868" s="1" t="s">
        <v>67</v>
      </c>
      <c r="F868" s="1" t="s">
        <v>411</v>
      </c>
      <c r="H868" s="1" t="s">
        <v>17</v>
      </c>
      <c r="I868" s="1" t="s">
        <v>18</v>
      </c>
      <c r="J868" s="1" t="s">
        <v>25</v>
      </c>
      <c r="K868" s="1" t="s">
        <v>2230</v>
      </c>
      <c r="L868" s="1" t="s">
        <v>62</v>
      </c>
      <c r="M868" s="1" t="s">
        <v>63</v>
      </c>
      <c r="N868" s="1" t="s">
        <v>64</v>
      </c>
      <c r="O868" s="1" t="s">
        <v>39</v>
      </c>
      <c r="P868" s="1">
        <v>3</v>
      </c>
    </row>
    <row r="869" spans="1:16" s="1" customFormat="1" x14ac:dyDescent="0.15">
      <c r="A869" s="1">
        <v>2</v>
      </c>
      <c r="B869" s="1" t="s">
        <v>1525</v>
      </c>
      <c r="C869" s="1" t="s">
        <v>22</v>
      </c>
      <c r="D869" s="1" t="s">
        <v>15</v>
      </c>
      <c r="E869" s="1" t="s">
        <v>67</v>
      </c>
      <c r="F869" s="1" t="s">
        <v>411</v>
      </c>
      <c r="H869" s="1" t="s">
        <v>59</v>
      </c>
      <c r="I869" s="1" t="s">
        <v>35</v>
      </c>
      <c r="J869" s="1" t="s">
        <v>42</v>
      </c>
      <c r="K869" s="1" t="s">
        <v>2231</v>
      </c>
      <c r="L869" s="1" t="s">
        <v>2232</v>
      </c>
      <c r="M869" s="1" t="s">
        <v>38</v>
      </c>
      <c r="N869" s="1" t="s">
        <v>29</v>
      </c>
      <c r="O869" s="1" t="s">
        <v>39</v>
      </c>
      <c r="P869" s="1">
        <v>3</v>
      </c>
    </row>
    <row r="870" spans="1:16" s="1" customFormat="1" x14ac:dyDescent="0.15">
      <c r="A870" s="1">
        <v>2</v>
      </c>
      <c r="B870" s="1" t="s">
        <v>2233</v>
      </c>
      <c r="D870" s="1" t="s">
        <v>15</v>
      </c>
      <c r="E870" s="1" t="s">
        <v>33</v>
      </c>
      <c r="F870" s="2">
        <v>43188.820763888885</v>
      </c>
      <c r="H870" s="1" t="s">
        <v>41</v>
      </c>
      <c r="I870" s="1" t="s">
        <v>35</v>
      </c>
      <c r="J870" s="1" t="s">
        <v>25</v>
      </c>
      <c r="K870" s="1" t="s">
        <v>2234</v>
      </c>
      <c r="L870" s="1" t="s">
        <v>2216</v>
      </c>
      <c r="M870" s="1" t="s">
        <v>28</v>
      </c>
      <c r="N870" s="1" t="s">
        <v>29</v>
      </c>
      <c r="O870" s="1" t="s">
        <v>233</v>
      </c>
      <c r="P870" s="1">
        <v>3</v>
      </c>
    </row>
    <row r="871" spans="1:16" s="1" customFormat="1" x14ac:dyDescent="0.15">
      <c r="A871" s="1">
        <v>2</v>
      </c>
      <c r="B871" s="1" t="s">
        <v>2235</v>
      </c>
      <c r="C871" s="1" t="s">
        <v>22</v>
      </c>
      <c r="D871" s="1" t="s">
        <v>15</v>
      </c>
      <c r="E871" s="1" t="s">
        <v>230</v>
      </c>
      <c r="F871" s="2">
        <v>42930.575925925928</v>
      </c>
      <c r="H871" s="1" t="s">
        <v>17</v>
      </c>
      <c r="I871" s="1" t="s">
        <v>35</v>
      </c>
      <c r="J871" s="1" t="s">
        <v>74</v>
      </c>
      <c r="K871" s="1" t="s">
        <v>2236</v>
      </c>
      <c r="L871" s="1" t="s">
        <v>2237</v>
      </c>
      <c r="M871" s="1" t="s">
        <v>393</v>
      </c>
      <c r="N871" s="1" t="s">
        <v>29</v>
      </c>
      <c r="O871" s="1" t="s">
        <v>39</v>
      </c>
      <c r="P871" s="1">
        <v>3</v>
      </c>
    </row>
    <row r="872" spans="1:16" s="1" customFormat="1" x14ac:dyDescent="0.15">
      <c r="A872" s="1">
        <v>2</v>
      </c>
      <c r="B872" s="1" t="s">
        <v>2128</v>
      </c>
      <c r="C872" s="1" t="s">
        <v>22</v>
      </c>
      <c r="D872" s="1" t="s">
        <v>15</v>
      </c>
      <c r="E872" s="1" t="s">
        <v>16</v>
      </c>
      <c r="F872" s="2">
        <v>43066.95648148148</v>
      </c>
      <c r="H872" s="1" t="s">
        <v>243</v>
      </c>
      <c r="I872" s="1" t="s">
        <v>18</v>
      </c>
      <c r="J872" s="1" t="s">
        <v>89</v>
      </c>
      <c r="K872" s="1" t="s">
        <v>2238</v>
      </c>
      <c r="L872" s="1" t="s">
        <v>2239</v>
      </c>
      <c r="M872" s="1" t="s">
        <v>28</v>
      </c>
      <c r="N872" s="1" t="s">
        <v>82</v>
      </c>
      <c r="O872" s="1" t="s">
        <v>39</v>
      </c>
      <c r="P872" s="1">
        <v>3</v>
      </c>
    </row>
    <row r="873" spans="1:16" s="1" customFormat="1" x14ac:dyDescent="0.15">
      <c r="A873" s="1">
        <v>2</v>
      </c>
      <c r="B873" s="1" t="s">
        <v>2240</v>
      </c>
      <c r="D873" s="1" t="s">
        <v>15</v>
      </c>
      <c r="E873" s="1" t="s">
        <v>671</v>
      </c>
      <c r="F873" s="2">
        <v>43107.752430555556</v>
      </c>
      <c r="H873" s="1" t="s">
        <v>34</v>
      </c>
      <c r="I873" s="1" t="s">
        <v>35</v>
      </c>
      <c r="J873" s="1" t="s">
        <v>60</v>
      </c>
      <c r="K873" s="1" t="s">
        <v>2241</v>
      </c>
      <c r="L873" s="1" t="s">
        <v>2242</v>
      </c>
      <c r="M873" s="1" t="s">
        <v>28</v>
      </c>
      <c r="N873" s="1" t="s">
        <v>283</v>
      </c>
      <c r="O873" s="1" t="s">
        <v>252</v>
      </c>
      <c r="P873" s="1">
        <v>3</v>
      </c>
    </row>
    <row r="874" spans="1:16" s="1" customFormat="1" x14ac:dyDescent="0.15">
      <c r="A874" s="1">
        <v>2</v>
      </c>
      <c r="B874" s="1" t="s">
        <v>2243</v>
      </c>
      <c r="C874" s="1" t="s">
        <v>22</v>
      </c>
      <c r="D874" s="1" t="s">
        <v>15</v>
      </c>
      <c r="E874" s="1" t="s">
        <v>168</v>
      </c>
      <c r="F874" s="1" t="s">
        <v>411</v>
      </c>
      <c r="H874" s="1" t="s">
        <v>17</v>
      </c>
      <c r="I874" s="1" t="s">
        <v>35</v>
      </c>
      <c r="J874" s="1" t="s">
        <v>60</v>
      </c>
      <c r="K874" s="1" t="s">
        <v>2236</v>
      </c>
      <c r="L874" s="1" t="s">
        <v>2244</v>
      </c>
      <c r="M874" s="1" t="s">
        <v>393</v>
      </c>
      <c r="N874" s="1" t="s">
        <v>29</v>
      </c>
      <c r="O874" s="1" t="s">
        <v>39</v>
      </c>
      <c r="P874" s="1">
        <v>3</v>
      </c>
    </row>
    <row r="875" spans="1:16" s="1" customFormat="1" x14ac:dyDescent="0.15">
      <c r="A875" s="1">
        <v>2</v>
      </c>
      <c r="B875" s="1" t="s">
        <v>1636</v>
      </c>
      <c r="C875" s="1" t="s">
        <v>22</v>
      </c>
      <c r="D875" s="1" t="s">
        <v>15</v>
      </c>
      <c r="E875" s="1" t="s">
        <v>671</v>
      </c>
      <c r="F875" s="1" t="s">
        <v>411</v>
      </c>
      <c r="H875" s="1" t="s">
        <v>34</v>
      </c>
      <c r="I875" s="1" t="s">
        <v>24</v>
      </c>
      <c r="J875" s="1" t="s">
        <v>25</v>
      </c>
      <c r="K875" s="1" t="s">
        <v>2245</v>
      </c>
      <c r="L875" s="1" t="s">
        <v>2246</v>
      </c>
      <c r="M875" s="1" t="s">
        <v>28</v>
      </c>
      <c r="N875" s="1" t="s">
        <v>283</v>
      </c>
      <c r="O875" s="1" t="s">
        <v>39</v>
      </c>
      <c r="P875" s="1">
        <v>3</v>
      </c>
    </row>
    <row r="876" spans="1:16" s="1" customFormat="1" x14ac:dyDescent="0.15">
      <c r="A876" s="1">
        <v>2</v>
      </c>
      <c r="B876" s="1" t="s">
        <v>2247</v>
      </c>
      <c r="D876" s="1" t="s">
        <v>15</v>
      </c>
      <c r="E876" s="1" t="s">
        <v>16</v>
      </c>
      <c r="F876" s="2">
        <v>42785.566793981481</v>
      </c>
      <c r="H876" s="1" t="s">
        <v>124</v>
      </c>
      <c r="I876" s="1" t="s">
        <v>18</v>
      </c>
      <c r="J876" s="1" t="s">
        <v>25</v>
      </c>
      <c r="K876" s="1" t="s">
        <v>2248</v>
      </c>
      <c r="L876" s="1" t="s">
        <v>2249</v>
      </c>
      <c r="M876" s="1" t="s">
        <v>393</v>
      </c>
      <c r="N876" s="1" t="s">
        <v>29</v>
      </c>
      <c r="O876" s="1" t="s">
        <v>39</v>
      </c>
      <c r="P876" s="1">
        <v>3</v>
      </c>
    </row>
    <row r="877" spans="1:16" s="1" customFormat="1" x14ac:dyDescent="0.15">
      <c r="A877" s="1">
        <v>2</v>
      </c>
      <c r="B877" s="1" t="s">
        <v>2250</v>
      </c>
      <c r="C877" s="1" t="s">
        <v>109</v>
      </c>
      <c r="D877" s="1" t="s">
        <v>15</v>
      </c>
      <c r="E877" s="1" t="s">
        <v>58</v>
      </c>
      <c r="F877" s="2">
        <v>43187.463287037041</v>
      </c>
      <c r="H877" s="1" t="s">
        <v>59</v>
      </c>
      <c r="I877" s="1" t="s">
        <v>18</v>
      </c>
      <c r="J877" s="1" t="s">
        <v>42</v>
      </c>
      <c r="K877" s="1" t="s">
        <v>2251</v>
      </c>
      <c r="L877" s="1" t="s">
        <v>62</v>
      </c>
      <c r="M877" s="1" t="s">
        <v>63</v>
      </c>
      <c r="N877" s="1" t="s">
        <v>64</v>
      </c>
      <c r="O877" s="1" t="s">
        <v>39</v>
      </c>
      <c r="P877" s="1">
        <v>3</v>
      </c>
    </row>
    <row r="878" spans="1:16" s="1" customFormat="1" x14ac:dyDescent="0.15">
      <c r="A878" s="1">
        <v>2</v>
      </c>
      <c r="B878" s="1" t="s">
        <v>1423</v>
      </c>
      <c r="C878" s="1" t="s">
        <v>32</v>
      </c>
      <c r="D878" s="1" t="s">
        <v>15</v>
      </c>
      <c r="E878" s="1" t="s">
        <v>112</v>
      </c>
      <c r="F878" s="2">
        <v>43197.851319444446</v>
      </c>
      <c r="H878" s="1" t="s">
        <v>59</v>
      </c>
      <c r="I878" s="1" t="s">
        <v>35</v>
      </c>
      <c r="J878" s="1" t="s">
        <v>60</v>
      </c>
      <c r="K878" s="1" t="s">
        <v>2252</v>
      </c>
      <c r="L878" s="1" t="s">
        <v>2253</v>
      </c>
      <c r="M878" s="1" t="s">
        <v>96</v>
      </c>
      <c r="N878" s="1" t="s">
        <v>29</v>
      </c>
      <c r="O878" s="1" t="s">
        <v>39</v>
      </c>
      <c r="P878" s="1">
        <v>3</v>
      </c>
    </row>
    <row r="879" spans="1:16" s="1" customFormat="1" x14ac:dyDescent="0.15">
      <c r="A879" s="1">
        <v>2</v>
      </c>
      <c r="B879" s="1" t="s">
        <v>1507</v>
      </c>
      <c r="C879" s="1" t="s">
        <v>22</v>
      </c>
      <c r="D879" s="1" t="s">
        <v>15</v>
      </c>
      <c r="E879" s="1" t="s">
        <v>1481</v>
      </c>
      <c r="F879" s="1" t="s">
        <v>411</v>
      </c>
      <c r="H879" s="1" t="s">
        <v>17</v>
      </c>
      <c r="I879" s="1" t="s">
        <v>17</v>
      </c>
      <c r="J879" s="1" t="s">
        <v>25</v>
      </c>
      <c r="K879" s="1" t="s">
        <v>2254</v>
      </c>
      <c r="L879" s="1" t="s">
        <v>2255</v>
      </c>
      <c r="M879" s="1" t="s">
        <v>38</v>
      </c>
      <c r="N879" s="1" t="s">
        <v>82</v>
      </c>
      <c r="O879" s="1" t="s">
        <v>39</v>
      </c>
      <c r="P879" s="1">
        <v>3</v>
      </c>
    </row>
    <row r="880" spans="1:16" s="1" customFormat="1" x14ac:dyDescent="0.15">
      <c r="A880" s="1">
        <v>2</v>
      </c>
      <c r="B880" s="1" t="s">
        <v>2128</v>
      </c>
      <c r="C880" s="1" t="s">
        <v>22</v>
      </c>
      <c r="D880" s="1" t="s">
        <v>15</v>
      </c>
      <c r="E880" s="1" t="s">
        <v>67</v>
      </c>
      <c r="F880" s="2">
        <v>43063.414525462962</v>
      </c>
      <c r="H880" s="1" t="s">
        <v>59</v>
      </c>
      <c r="I880" s="1" t="s">
        <v>18</v>
      </c>
      <c r="J880" s="1" t="s">
        <v>89</v>
      </c>
      <c r="K880" s="1" t="s">
        <v>2238</v>
      </c>
      <c r="L880" s="1" t="s">
        <v>2256</v>
      </c>
      <c r="M880" s="1" t="s">
        <v>28</v>
      </c>
      <c r="N880" s="1" t="s">
        <v>82</v>
      </c>
      <c r="O880" s="1" t="s">
        <v>39</v>
      </c>
      <c r="P880" s="1">
        <v>3</v>
      </c>
    </row>
    <row r="881" spans="1:16" s="1" customFormat="1" x14ac:dyDescent="0.15">
      <c r="A881" s="1">
        <v>2</v>
      </c>
      <c r="B881" s="1" t="s">
        <v>2257</v>
      </c>
      <c r="C881" s="1" t="s">
        <v>718</v>
      </c>
      <c r="D881" s="1" t="s">
        <v>15</v>
      </c>
      <c r="E881" s="1" t="s">
        <v>58</v>
      </c>
      <c r="F881" s="2">
        <v>43192.474675925929</v>
      </c>
      <c r="H881" s="1" t="s">
        <v>59</v>
      </c>
      <c r="I881" s="1" t="s">
        <v>18</v>
      </c>
      <c r="J881" s="1" t="s">
        <v>25</v>
      </c>
      <c r="K881" s="1" t="s">
        <v>2258</v>
      </c>
      <c r="L881" s="1" t="s">
        <v>62</v>
      </c>
      <c r="M881" s="1" t="s">
        <v>63</v>
      </c>
      <c r="N881" s="1" t="s">
        <v>64</v>
      </c>
      <c r="O881" s="1" t="s">
        <v>39</v>
      </c>
      <c r="P881" s="1">
        <v>3</v>
      </c>
    </row>
    <row r="882" spans="1:16" s="1" customFormat="1" x14ac:dyDescent="0.15">
      <c r="A882" s="1">
        <v>2</v>
      </c>
      <c r="B882" s="1" t="s">
        <v>2259</v>
      </c>
      <c r="D882" s="1" t="s">
        <v>15</v>
      </c>
      <c r="E882" s="1" t="s">
        <v>556</v>
      </c>
      <c r="F882" s="1" t="s">
        <v>411</v>
      </c>
      <c r="H882" s="1" t="s">
        <v>34</v>
      </c>
      <c r="I882" s="1" t="s">
        <v>35</v>
      </c>
      <c r="J882" s="1" t="s">
        <v>60</v>
      </c>
      <c r="K882" s="1" t="s">
        <v>2260</v>
      </c>
      <c r="L882" s="1" t="s">
        <v>2261</v>
      </c>
      <c r="M882" s="1" t="s">
        <v>63</v>
      </c>
      <c r="N882" s="1" t="s">
        <v>283</v>
      </c>
      <c r="O882" s="1" t="s">
        <v>1042</v>
      </c>
      <c r="P882" s="1">
        <v>3</v>
      </c>
    </row>
    <row r="883" spans="1:16" s="1" customFormat="1" x14ac:dyDescent="0.15">
      <c r="A883" s="1">
        <v>2</v>
      </c>
      <c r="B883" s="1" t="s">
        <v>2262</v>
      </c>
      <c r="C883" s="1" t="s">
        <v>22</v>
      </c>
      <c r="D883" s="1" t="s">
        <v>15</v>
      </c>
      <c r="E883" s="1" t="s">
        <v>33</v>
      </c>
      <c r="F883" s="2">
        <v>42887.644490740742</v>
      </c>
      <c r="H883" s="1" t="s">
        <v>59</v>
      </c>
      <c r="I883" s="1" t="s">
        <v>18</v>
      </c>
      <c r="J883" s="1" t="s">
        <v>42</v>
      </c>
      <c r="K883" s="1" t="s">
        <v>2263</v>
      </c>
      <c r="L883" s="1" t="s">
        <v>1440</v>
      </c>
      <c r="M883" s="1" t="s">
        <v>28</v>
      </c>
      <c r="N883" s="1" t="s">
        <v>82</v>
      </c>
      <c r="O883" s="1" t="s">
        <v>39</v>
      </c>
      <c r="P883" s="1">
        <v>3</v>
      </c>
    </row>
    <row r="884" spans="1:16" s="1" customFormat="1" x14ac:dyDescent="0.15">
      <c r="A884" s="1">
        <v>2</v>
      </c>
      <c r="B884" s="1" t="s">
        <v>2264</v>
      </c>
      <c r="C884" s="1" t="s">
        <v>32</v>
      </c>
      <c r="D884" s="1" t="s">
        <v>15</v>
      </c>
      <c r="E884" s="1" t="s">
        <v>671</v>
      </c>
      <c r="F884" s="1" t="s">
        <v>411</v>
      </c>
      <c r="H884" s="1" t="s">
        <v>17</v>
      </c>
      <c r="I884" s="1" t="s">
        <v>18</v>
      </c>
      <c r="J884" s="1" t="s">
        <v>60</v>
      </c>
      <c r="K884" s="1" t="s">
        <v>2205</v>
      </c>
      <c r="L884" s="1" t="s">
        <v>2265</v>
      </c>
      <c r="M884" s="1" t="s">
        <v>38</v>
      </c>
      <c r="N884" s="1" t="s">
        <v>29</v>
      </c>
      <c r="O884" s="1" t="s">
        <v>97</v>
      </c>
      <c r="P884" s="1">
        <v>3</v>
      </c>
    </row>
    <row r="885" spans="1:16" s="1" customFormat="1" x14ac:dyDescent="0.15">
      <c r="A885" s="1">
        <v>3</v>
      </c>
      <c r="B885" s="1" t="s">
        <v>751</v>
      </c>
      <c r="C885" s="1" t="s">
        <v>109</v>
      </c>
      <c r="D885" s="1" t="s">
        <v>15</v>
      </c>
      <c r="E885" s="1" t="s">
        <v>871</v>
      </c>
      <c r="F885" s="2">
        <v>43198.413958333331</v>
      </c>
      <c r="H885" s="1" t="s">
        <v>59</v>
      </c>
      <c r="I885" s="1" t="s">
        <v>35</v>
      </c>
      <c r="J885" s="1" t="s">
        <v>25</v>
      </c>
      <c r="K885" s="1" t="s">
        <v>872</v>
      </c>
      <c r="L885" s="1" t="s">
        <v>873</v>
      </c>
      <c r="M885" s="1" t="s">
        <v>28</v>
      </c>
      <c r="N885" s="1" t="s">
        <v>29</v>
      </c>
      <c r="O885" s="1" t="s">
        <v>30</v>
      </c>
      <c r="P885" s="1">
        <v>2</v>
      </c>
    </row>
    <row r="886" spans="1:16" s="1" customFormat="1" x14ac:dyDescent="0.15">
      <c r="A886" s="1">
        <v>3</v>
      </c>
      <c r="B886" s="1" t="s">
        <v>2266</v>
      </c>
      <c r="C886" s="1" t="s">
        <v>22</v>
      </c>
      <c r="D886" s="1" t="s">
        <v>15</v>
      </c>
      <c r="E886" s="1" t="s">
        <v>94</v>
      </c>
      <c r="F886" s="2">
        <v>43198.389722222222</v>
      </c>
      <c r="H886" s="1" t="s">
        <v>59</v>
      </c>
      <c r="I886" s="1" t="s">
        <v>18</v>
      </c>
      <c r="J886" s="1" t="s">
        <v>25</v>
      </c>
      <c r="K886" s="1" t="s">
        <v>2267</v>
      </c>
      <c r="L886" s="1" t="s">
        <v>2268</v>
      </c>
      <c r="M886" s="1" t="s">
        <v>96</v>
      </c>
      <c r="N886" s="1" t="s">
        <v>29</v>
      </c>
      <c r="O886" s="1" t="s">
        <v>181</v>
      </c>
      <c r="P886" s="1">
        <v>2</v>
      </c>
    </row>
    <row r="887" spans="1:16" s="1" customFormat="1" x14ac:dyDescent="0.15">
      <c r="A887" s="1">
        <v>3</v>
      </c>
      <c r="B887" s="1" t="s">
        <v>2269</v>
      </c>
      <c r="C887" s="1" t="s">
        <v>109</v>
      </c>
      <c r="D887" s="1" t="s">
        <v>15</v>
      </c>
      <c r="E887" s="1" t="s">
        <v>871</v>
      </c>
      <c r="F887" s="2">
        <v>43194.515752314815</v>
      </c>
      <c r="H887" s="1" t="s">
        <v>34</v>
      </c>
      <c r="I887" s="1" t="s">
        <v>35</v>
      </c>
      <c r="J887" s="1" t="s">
        <v>60</v>
      </c>
      <c r="K887" s="1" t="s">
        <v>2270</v>
      </c>
      <c r="L887" s="1" t="s">
        <v>247</v>
      </c>
      <c r="M887" s="1" t="s">
        <v>28</v>
      </c>
      <c r="N887" s="1" t="s">
        <v>29</v>
      </c>
      <c r="O887" s="1" t="s">
        <v>30</v>
      </c>
      <c r="P887" s="1">
        <v>2</v>
      </c>
    </row>
    <row r="888" spans="1:16" s="1" customFormat="1" x14ac:dyDescent="0.15">
      <c r="A888" s="1">
        <v>3</v>
      </c>
      <c r="B888" s="1" t="s">
        <v>751</v>
      </c>
      <c r="C888" s="1" t="s">
        <v>14</v>
      </c>
      <c r="D888" s="1" t="s">
        <v>15</v>
      </c>
      <c r="E888" s="1" t="s">
        <v>379</v>
      </c>
      <c r="F888" s="2">
        <v>43194.377800925926</v>
      </c>
      <c r="H888" s="1" t="s">
        <v>59</v>
      </c>
      <c r="I888" s="1" t="s">
        <v>35</v>
      </c>
      <c r="J888" s="1" t="s">
        <v>25</v>
      </c>
      <c r="K888" s="1" t="s">
        <v>2271</v>
      </c>
      <c r="L888" s="1" t="s">
        <v>2272</v>
      </c>
      <c r="M888" s="1" t="s">
        <v>96</v>
      </c>
      <c r="N888" s="1" t="s">
        <v>29</v>
      </c>
      <c r="O888" s="1" t="s">
        <v>186</v>
      </c>
      <c r="P888" s="1">
        <v>2</v>
      </c>
    </row>
    <row r="889" spans="1:16" s="1" customFormat="1" x14ac:dyDescent="0.15">
      <c r="A889" s="1">
        <v>3</v>
      </c>
      <c r="B889" s="1" t="s">
        <v>751</v>
      </c>
      <c r="C889" s="1" t="s">
        <v>22</v>
      </c>
      <c r="D889" s="1" t="s">
        <v>15</v>
      </c>
      <c r="E889" s="1" t="s">
        <v>58</v>
      </c>
      <c r="F889" s="2">
        <v>43198.49695601852</v>
      </c>
      <c r="H889" s="1" t="s">
        <v>17</v>
      </c>
      <c r="I889" s="1" t="s">
        <v>35</v>
      </c>
      <c r="J889" s="1" t="s">
        <v>60</v>
      </c>
      <c r="K889" s="1" t="s">
        <v>2273</v>
      </c>
      <c r="L889" s="1" t="s">
        <v>2274</v>
      </c>
      <c r="M889" s="1" t="s">
        <v>96</v>
      </c>
      <c r="N889" s="1" t="s">
        <v>29</v>
      </c>
      <c r="O889" s="1" t="s">
        <v>30</v>
      </c>
      <c r="P889" s="1">
        <v>2</v>
      </c>
    </row>
    <row r="890" spans="1:16" s="1" customFormat="1" x14ac:dyDescent="0.15">
      <c r="A890" s="1">
        <v>3</v>
      </c>
      <c r="B890" s="1" t="s">
        <v>1100</v>
      </c>
      <c r="C890" s="1" t="s">
        <v>758</v>
      </c>
      <c r="D890" s="1" t="s">
        <v>15</v>
      </c>
      <c r="E890" s="1" t="s">
        <v>448</v>
      </c>
      <c r="F890" s="2">
        <v>43198.415775462963</v>
      </c>
      <c r="H890" s="1" t="s">
        <v>124</v>
      </c>
      <c r="I890" s="1" t="s">
        <v>35</v>
      </c>
      <c r="J890" s="1" t="s">
        <v>25</v>
      </c>
      <c r="K890" s="1" t="s">
        <v>1101</v>
      </c>
      <c r="L890" s="1" t="s">
        <v>1099</v>
      </c>
      <c r="M890" s="1" t="s">
        <v>96</v>
      </c>
      <c r="N890" s="1" t="s">
        <v>29</v>
      </c>
      <c r="O890" s="1" t="s">
        <v>252</v>
      </c>
      <c r="P890" s="1">
        <v>2</v>
      </c>
    </row>
    <row r="891" spans="1:16" s="1" customFormat="1" x14ac:dyDescent="0.15">
      <c r="A891" s="1">
        <v>3</v>
      </c>
      <c r="B891" s="1" t="s">
        <v>751</v>
      </c>
      <c r="D891" s="1" t="s">
        <v>15</v>
      </c>
      <c r="E891" s="1" t="s">
        <v>131</v>
      </c>
      <c r="F891" s="2">
        <v>43198.417407407411</v>
      </c>
      <c r="H891" s="1" t="s">
        <v>59</v>
      </c>
      <c r="I891" s="1" t="s">
        <v>35</v>
      </c>
      <c r="J891" s="1" t="s">
        <v>25</v>
      </c>
      <c r="K891" s="1" t="s">
        <v>752</v>
      </c>
      <c r="L891" s="1" t="s">
        <v>753</v>
      </c>
      <c r="M891" s="1" t="s">
        <v>28</v>
      </c>
      <c r="N891" s="1" t="s">
        <v>29</v>
      </c>
      <c r="O891" s="1" t="s">
        <v>252</v>
      </c>
      <c r="P891" s="1">
        <v>2</v>
      </c>
    </row>
    <row r="892" spans="1:16" s="1" customFormat="1" x14ac:dyDescent="0.15">
      <c r="A892" s="1">
        <v>3</v>
      </c>
      <c r="B892" s="1" t="s">
        <v>2275</v>
      </c>
      <c r="C892" s="1" t="s">
        <v>22</v>
      </c>
      <c r="D892" s="1" t="s">
        <v>15</v>
      </c>
      <c r="E892" s="1" t="s">
        <v>537</v>
      </c>
      <c r="F892" s="2">
        <v>43194.39025462963</v>
      </c>
      <c r="H892" s="1" t="s">
        <v>17</v>
      </c>
      <c r="I892" s="1" t="s">
        <v>17</v>
      </c>
      <c r="J892" s="1" t="s">
        <v>60</v>
      </c>
      <c r="K892" s="1" t="s">
        <v>2276</v>
      </c>
      <c r="L892" s="1" t="s">
        <v>2277</v>
      </c>
      <c r="M892" s="1" t="s">
        <v>63</v>
      </c>
      <c r="N892" s="1" t="s">
        <v>56</v>
      </c>
      <c r="O892" s="1" t="s">
        <v>252</v>
      </c>
      <c r="P892" s="1">
        <v>2</v>
      </c>
    </row>
    <row r="893" spans="1:16" s="1" customFormat="1" x14ac:dyDescent="0.15">
      <c r="A893" s="1">
        <v>3</v>
      </c>
      <c r="B893" s="1" t="s">
        <v>751</v>
      </c>
      <c r="C893" s="1" t="s">
        <v>22</v>
      </c>
      <c r="D893" s="1" t="s">
        <v>15</v>
      </c>
      <c r="E893" s="1" t="s">
        <v>131</v>
      </c>
      <c r="F893" s="2">
        <v>43155.400347222225</v>
      </c>
      <c r="H893" s="1" t="s">
        <v>34</v>
      </c>
      <c r="I893" s="1" t="s">
        <v>24</v>
      </c>
      <c r="J893" s="1" t="s">
        <v>25</v>
      </c>
      <c r="K893" s="1" t="s">
        <v>1186</v>
      </c>
      <c r="L893" s="1" t="s">
        <v>494</v>
      </c>
      <c r="M893" s="1" t="s">
        <v>28</v>
      </c>
      <c r="N893" s="1" t="s">
        <v>29</v>
      </c>
      <c r="O893" s="1" t="s">
        <v>30</v>
      </c>
      <c r="P893" s="1">
        <v>2</v>
      </c>
    </row>
    <row r="894" spans="1:16" s="1" customFormat="1" x14ac:dyDescent="0.15">
      <c r="A894" s="1">
        <v>3</v>
      </c>
      <c r="B894" s="1" t="s">
        <v>2278</v>
      </c>
      <c r="C894" s="1" t="s">
        <v>109</v>
      </c>
      <c r="D894" s="1" t="s">
        <v>15</v>
      </c>
      <c r="E894" s="1" t="s">
        <v>556</v>
      </c>
      <c r="F894" s="2">
        <v>43198.432858796295</v>
      </c>
      <c r="H894" s="1" t="s">
        <v>17</v>
      </c>
      <c r="I894" s="1" t="s">
        <v>35</v>
      </c>
      <c r="J894" s="1" t="s">
        <v>42</v>
      </c>
      <c r="K894" s="1" t="s">
        <v>2279</v>
      </c>
      <c r="L894" s="1" t="s">
        <v>2280</v>
      </c>
      <c r="M894" s="1" t="s">
        <v>96</v>
      </c>
      <c r="N894" s="1" t="s">
        <v>82</v>
      </c>
      <c r="O894" s="1" t="s">
        <v>335</v>
      </c>
      <c r="P894" s="1">
        <v>2</v>
      </c>
    </row>
    <row r="895" spans="1:16" s="1" customFormat="1" x14ac:dyDescent="0.15">
      <c r="A895" s="1">
        <v>3</v>
      </c>
      <c r="B895" s="1" t="s">
        <v>1034</v>
      </c>
      <c r="C895" s="1" t="s">
        <v>22</v>
      </c>
      <c r="D895" s="1" t="s">
        <v>15</v>
      </c>
      <c r="E895" s="1" t="s">
        <v>33</v>
      </c>
      <c r="F895" s="2">
        <v>43198.43340277778</v>
      </c>
      <c r="H895" s="1" t="s">
        <v>59</v>
      </c>
      <c r="I895" s="1" t="s">
        <v>35</v>
      </c>
      <c r="J895" s="1" t="s">
        <v>25</v>
      </c>
      <c r="K895" s="1" t="s">
        <v>1035</v>
      </c>
      <c r="L895" s="1" t="s">
        <v>415</v>
      </c>
      <c r="M895" s="1" t="s">
        <v>96</v>
      </c>
      <c r="N895" s="1" t="s">
        <v>416</v>
      </c>
      <c r="O895" s="1" t="s">
        <v>186</v>
      </c>
      <c r="P895" s="1">
        <v>2</v>
      </c>
    </row>
    <row r="896" spans="1:16" s="1" customFormat="1" x14ac:dyDescent="0.15">
      <c r="A896" s="1">
        <v>3</v>
      </c>
      <c r="B896" s="1" t="s">
        <v>751</v>
      </c>
      <c r="C896" s="1" t="s">
        <v>22</v>
      </c>
      <c r="D896" s="1" t="s">
        <v>15</v>
      </c>
      <c r="E896" s="1" t="s">
        <v>533</v>
      </c>
      <c r="F896" s="2">
        <v>43198.399143518516</v>
      </c>
      <c r="H896" s="1" t="s">
        <v>34</v>
      </c>
      <c r="I896" s="1" t="s">
        <v>35</v>
      </c>
      <c r="J896" s="1" t="s">
        <v>60</v>
      </c>
      <c r="K896" s="1" t="s">
        <v>1193</v>
      </c>
      <c r="L896" s="1" t="s">
        <v>1194</v>
      </c>
      <c r="M896" s="1" t="s">
        <v>28</v>
      </c>
      <c r="N896" s="1" t="s">
        <v>82</v>
      </c>
      <c r="O896" s="1" t="s">
        <v>252</v>
      </c>
      <c r="P896" s="1">
        <v>2</v>
      </c>
    </row>
    <row r="897" spans="1:16" s="1" customFormat="1" x14ac:dyDescent="0.15">
      <c r="A897" s="1">
        <v>3</v>
      </c>
      <c r="B897" s="1" t="s">
        <v>2266</v>
      </c>
      <c r="C897" s="1" t="s">
        <v>22</v>
      </c>
      <c r="D897" s="1" t="s">
        <v>15</v>
      </c>
      <c r="E897" s="1" t="s">
        <v>516</v>
      </c>
      <c r="F897" s="2">
        <v>43198.499386574076</v>
      </c>
      <c r="H897" s="1" t="s">
        <v>59</v>
      </c>
      <c r="I897" s="1" t="s">
        <v>35</v>
      </c>
      <c r="J897" s="1" t="s">
        <v>42</v>
      </c>
      <c r="K897" s="1" t="s">
        <v>2281</v>
      </c>
      <c r="L897" s="1" t="s">
        <v>932</v>
      </c>
      <c r="M897" s="1" t="s">
        <v>96</v>
      </c>
      <c r="N897" s="1" t="s">
        <v>29</v>
      </c>
      <c r="O897" s="1" t="s">
        <v>252</v>
      </c>
      <c r="P897" s="1">
        <v>2</v>
      </c>
    </row>
    <row r="898" spans="1:16" s="1" customFormat="1" x14ac:dyDescent="0.15">
      <c r="A898" s="1">
        <v>3</v>
      </c>
      <c r="B898" s="1" t="s">
        <v>1043</v>
      </c>
      <c r="C898" s="1" t="s">
        <v>84</v>
      </c>
      <c r="D898" s="1" t="s">
        <v>15</v>
      </c>
      <c r="E898" s="1" t="s">
        <v>33</v>
      </c>
      <c r="F898" s="2">
        <v>43198.43340277778</v>
      </c>
      <c r="H898" s="1" t="s">
        <v>59</v>
      </c>
      <c r="I898" s="1" t="s">
        <v>18</v>
      </c>
      <c r="J898" s="1" t="s">
        <v>60</v>
      </c>
      <c r="K898" s="1" t="s">
        <v>1044</v>
      </c>
      <c r="L898" s="1" t="s">
        <v>1045</v>
      </c>
      <c r="M898" s="1" t="s">
        <v>96</v>
      </c>
      <c r="N898" s="1" t="s">
        <v>416</v>
      </c>
      <c r="O898" s="1" t="s">
        <v>186</v>
      </c>
      <c r="P898" s="1">
        <v>2</v>
      </c>
    </row>
    <row r="899" spans="1:16" s="1" customFormat="1" x14ac:dyDescent="0.15">
      <c r="A899" s="1">
        <v>3</v>
      </c>
      <c r="B899" s="1" t="s">
        <v>751</v>
      </c>
      <c r="C899" s="1" t="s">
        <v>22</v>
      </c>
      <c r="D899" s="1" t="s">
        <v>15</v>
      </c>
      <c r="E899" s="1" t="s">
        <v>1161</v>
      </c>
      <c r="F899" s="2">
        <v>43198.400208333333</v>
      </c>
      <c r="H899" s="1" t="s">
        <v>59</v>
      </c>
      <c r="I899" s="1" t="s">
        <v>35</v>
      </c>
      <c r="J899" s="1" t="s">
        <v>25</v>
      </c>
      <c r="K899" s="1" t="s">
        <v>1162</v>
      </c>
      <c r="L899" s="1" t="s">
        <v>1163</v>
      </c>
      <c r="M899" s="1" t="s">
        <v>28</v>
      </c>
      <c r="N899" s="1" t="s">
        <v>82</v>
      </c>
      <c r="O899" s="1" t="s">
        <v>144</v>
      </c>
      <c r="P899" s="1">
        <v>2</v>
      </c>
    </row>
    <row r="900" spans="1:16" s="1" customFormat="1" x14ac:dyDescent="0.15">
      <c r="A900" s="1">
        <v>3</v>
      </c>
      <c r="B900" s="1" t="s">
        <v>2282</v>
      </c>
      <c r="C900" s="1" t="s">
        <v>22</v>
      </c>
      <c r="D900" s="1" t="s">
        <v>15</v>
      </c>
      <c r="E900" s="1" t="s">
        <v>516</v>
      </c>
      <c r="F900" s="2">
        <v>43198.499386574076</v>
      </c>
      <c r="H900" s="1" t="s">
        <v>59</v>
      </c>
      <c r="I900" s="1" t="s">
        <v>35</v>
      </c>
      <c r="J900" s="1" t="s">
        <v>42</v>
      </c>
      <c r="K900" s="1" t="s">
        <v>2283</v>
      </c>
      <c r="L900" s="1" t="s">
        <v>932</v>
      </c>
      <c r="M900" s="1" t="s">
        <v>96</v>
      </c>
      <c r="N900" s="1" t="s">
        <v>29</v>
      </c>
      <c r="O900" s="1" t="s">
        <v>252</v>
      </c>
      <c r="P900" s="1">
        <v>2</v>
      </c>
    </row>
    <row r="901" spans="1:16" s="1" customFormat="1" x14ac:dyDescent="0.15">
      <c r="A901" s="1">
        <v>3</v>
      </c>
      <c r="B901" s="1" t="s">
        <v>1022</v>
      </c>
      <c r="C901" s="1" t="s">
        <v>22</v>
      </c>
      <c r="D901" s="1" t="s">
        <v>15</v>
      </c>
      <c r="E901" s="1" t="s">
        <v>278</v>
      </c>
      <c r="F901" s="2">
        <v>43198.430335648147</v>
      </c>
      <c r="H901" s="1" t="s">
        <v>59</v>
      </c>
      <c r="I901" s="1" t="s">
        <v>18</v>
      </c>
      <c r="J901" s="1" t="s">
        <v>25</v>
      </c>
      <c r="K901" s="1" t="s">
        <v>1023</v>
      </c>
      <c r="L901" s="1" t="s">
        <v>1024</v>
      </c>
      <c r="M901" s="1" t="s">
        <v>28</v>
      </c>
      <c r="N901" s="1" t="s">
        <v>29</v>
      </c>
      <c r="O901" s="1" t="s">
        <v>30</v>
      </c>
      <c r="P901" s="1">
        <v>2</v>
      </c>
    </row>
    <row r="902" spans="1:16" s="1" customFormat="1" x14ac:dyDescent="0.15">
      <c r="A902" s="1">
        <v>3</v>
      </c>
      <c r="B902" s="1" t="s">
        <v>2284</v>
      </c>
      <c r="C902" s="1" t="s">
        <v>22</v>
      </c>
      <c r="D902" s="1" t="s">
        <v>15</v>
      </c>
      <c r="E902" s="1" t="s">
        <v>1199</v>
      </c>
      <c r="F902" s="2">
        <v>43198.394062500003</v>
      </c>
      <c r="H902" s="1" t="s">
        <v>17</v>
      </c>
      <c r="I902" s="1" t="s">
        <v>24</v>
      </c>
      <c r="J902" s="1" t="s">
        <v>60</v>
      </c>
      <c r="K902" s="1" t="s">
        <v>2285</v>
      </c>
      <c r="L902" s="1" t="s">
        <v>1197</v>
      </c>
      <c r="M902" s="1" t="s">
        <v>28</v>
      </c>
      <c r="N902" s="1" t="s">
        <v>82</v>
      </c>
      <c r="O902" s="1" t="s">
        <v>531</v>
      </c>
      <c r="P902" s="1">
        <v>2</v>
      </c>
    </row>
    <row r="903" spans="1:16" s="1" customFormat="1" x14ac:dyDescent="0.15">
      <c r="A903" s="1">
        <v>3</v>
      </c>
      <c r="B903" s="1" t="s">
        <v>751</v>
      </c>
      <c r="D903" s="1" t="s">
        <v>15</v>
      </c>
      <c r="E903" s="1" t="s">
        <v>131</v>
      </c>
      <c r="F903" s="2">
        <v>43198.414652777778</v>
      </c>
      <c r="H903" s="1" t="s">
        <v>59</v>
      </c>
      <c r="I903" s="1" t="s">
        <v>24</v>
      </c>
      <c r="J903" s="1" t="s">
        <v>42</v>
      </c>
      <c r="K903" s="1" t="s">
        <v>815</v>
      </c>
      <c r="L903" s="1" t="s">
        <v>816</v>
      </c>
      <c r="M903" s="1" t="s">
        <v>28</v>
      </c>
      <c r="N903" s="1" t="s">
        <v>82</v>
      </c>
      <c r="O903" s="1" t="s">
        <v>97</v>
      </c>
      <c r="P903" s="1">
        <v>2</v>
      </c>
    </row>
    <row r="904" spans="1:16" s="1" customFormat="1" x14ac:dyDescent="0.15">
      <c r="A904" s="1">
        <v>3</v>
      </c>
      <c r="B904" s="1" t="s">
        <v>1036</v>
      </c>
      <c r="D904" s="1" t="s">
        <v>15</v>
      </c>
      <c r="E904" s="1" t="s">
        <v>556</v>
      </c>
      <c r="F904" s="2">
        <v>43194.392800925925</v>
      </c>
      <c r="H904" s="1" t="s">
        <v>59</v>
      </c>
      <c r="I904" s="1" t="s">
        <v>35</v>
      </c>
      <c r="J904" s="1" t="s">
        <v>25</v>
      </c>
      <c r="K904" s="1" t="s">
        <v>1037</v>
      </c>
      <c r="L904" s="1" t="s">
        <v>1038</v>
      </c>
      <c r="M904" s="1" t="s">
        <v>63</v>
      </c>
      <c r="N904" s="1" t="s">
        <v>316</v>
      </c>
      <c r="O904" s="1" t="s">
        <v>157</v>
      </c>
      <c r="P904" s="1">
        <v>2</v>
      </c>
    </row>
    <row r="905" spans="1:16" s="1" customFormat="1" x14ac:dyDescent="0.15">
      <c r="A905" s="1">
        <v>3</v>
      </c>
      <c r="B905" s="1" t="s">
        <v>751</v>
      </c>
      <c r="C905" s="1" t="s">
        <v>14</v>
      </c>
      <c r="D905" s="1" t="s">
        <v>15</v>
      </c>
      <c r="E905" s="1" t="s">
        <v>58</v>
      </c>
      <c r="F905" s="2">
        <v>43198.487858796296</v>
      </c>
      <c r="H905" s="1" t="s">
        <v>34</v>
      </c>
      <c r="I905" s="1" t="s">
        <v>35</v>
      </c>
      <c r="J905" s="1" t="s">
        <v>25</v>
      </c>
      <c r="K905" s="1" t="s">
        <v>2286</v>
      </c>
      <c r="L905" s="1" t="s">
        <v>2287</v>
      </c>
      <c r="M905" s="1" t="s">
        <v>38</v>
      </c>
      <c r="N905" s="1" t="s">
        <v>29</v>
      </c>
      <c r="O905" s="1" t="s">
        <v>583</v>
      </c>
      <c r="P905" s="1">
        <v>2</v>
      </c>
    </row>
    <row r="906" spans="1:16" s="1" customFormat="1" x14ac:dyDescent="0.15">
      <c r="A906" s="1">
        <v>3</v>
      </c>
      <c r="B906" s="1" t="s">
        <v>906</v>
      </c>
      <c r="C906" s="1" t="s">
        <v>22</v>
      </c>
      <c r="D906" s="1" t="s">
        <v>15</v>
      </c>
      <c r="E906" s="1" t="s">
        <v>907</v>
      </c>
      <c r="F906" s="2">
        <v>43198.399629629632</v>
      </c>
      <c r="H906" s="1" t="s">
        <v>41</v>
      </c>
      <c r="I906" s="1" t="s">
        <v>35</v>
      </c>
      <c r="J906" s="1" t="s">
        <v>25</v>
      </c>
      <c r="K906" s="1" t="s">
        <v>908</v>
      </c>
      <c r="L906" s="1" t="s">
        <v>909</v>
      </c>
      <c r="M906" s="1" t="s">
        <v>28</v>
      </c>
      <c r="N906" s="1" t="s">
        <v>29</v>
      </c>
      <c r="O906" s="1" t="s">
        <v>30</v>
      </c>
      <c r="P906" s="1">
        <v>2</v>
      </c>
    </row>
    <row r="907" spans="1:16" s="1" customFormat="1" x14ac:dyDescent="0.15">
      <c r="A907" s="1">
        <v>3</v>
      </c>
      <c r="B907" s="1" t="s">
        <v>751</v>
      </c>
      <c r="D907" s="1" t="s">
        <v>15</v>
      </c>
      <c r="E907" s="1" t="s">
        <v>161</v>
      </c>
      <c r="F907" s="2">
        <v>43198.415763888886</v>
      </c>
      <c r="H907" s="1" t="s">
        <v>41</v>
      </c>
      <c r="I907" s="1" t="s">
        <v>35</v>
      </c>
      <c r="J907" s="1" t="s">
        <v>25</v>
      </c>
      <c r="K907" s="1" t="s">
        <v>1098</v>
      </c>
      <c r="L907" s="1" t="s">
        <v>1099</v>
      </c>
      <c r="M907" s="1" t="s">
        <v>96</v>
      </c>
      <c r="N907" s="1" t="s">
        <v>29</v>
      </c>
      <c r="O907" s="1" t="s">
        <v>252</v>
      </c>
      <c r="P907" s="1">
        <v>2</v>
      </c>
    </row>
    <row r="908" spans="1:16" s="1" customFormat="1" x14ac:dyDescent="0.15">
      <c r="A908" s="1">
        <v>3</v>
      </c>
      <c r="B908" s="1" t="s">
        <v>700</v>
      </c>
      <c r="D908" s="1" t="s">
        <v>15</v>
      </c>
      <c r="E908" s="1" t="s">
        <v>448</v>
      </c>
      <c r="F908" s="2">
        <v>43194.384756944448</v>
      </c>
      <c r="H908" s="1" t="s">
        <v>124</v>
      </c>
      <c r="I908" s="1" t="s">
        <v>24</v>
      </c>
      <c r="J908" s="1" t="s">
        <v>60</v>
      </c>
      <c r="K908" s="1" t="s">
        <v>701</v>
      </c>
      <c r="L908" s="1" t="s">
        <v>602</v>
      </c>
      <c r="M908" s="1" t="s">
        <v>28</v>
      </c>
      <c r="N908" s="1" t="s">
        <v>29</v>
      </c>
      <c r="O908" s="1" t="s">
        <v>252</v>
      </c>
      <c r="P908" s="1">
        <v>2</v>
      </c>
    </row>
    <row r="909" spans="1:16" s="1" customFormat="1" x14ac:dyDescent="0.15">
      <c r="A909" s="1">
        <v>3</v>
      </c>
      <c r="B909" s="1" t="s">
        <v>1104</v>
      </c>
      <c r="D909" s="1" t="s">
        <v>15</v>
      </c>
      <c r="E909" s="1" t="s">
        <v>58</v>
      </c>
      <c r="F909" s="2">
        <v>43198.41578703704</v>
      </c>
      <c r="H909" s="1" t="s">
        <v>59</v>
      </c>
      <c r="I909" s="1" t="s">
        <v>35</v>
      </c>
      <c r="J909" s="1" t="s">
        <v>25</v>
      </c>
      <c r="K909" s="1" t="s">
        <v>1105</v>
      </c>
      <c r="L909" s="1" t="s">
        <v>1099</v>
      </c>
      <c r="M909" s="1" t="s">
        <v>96</v>
      </c>
      <c r="N909" s="1" t="s">
        <v>29</v>
      </c>
      <c r="O909" s="1" t="s">
        <v>252</v>
      </c>
      <c r="P909" s="1">
        <v>2</v>
      </c>
    </row>
    <row r="910" spans="1:16" s="1" customFormat="1" x14ac:dyDescent="0.15">
      <c r="A910" s="1">
        <v>3</v>
      </c>
      <c r="B910" s="1" t="s">
        <v>736</v>
      </c>
      <c r="C910" s="1" t="s">
        <v>22</v>
      </c>
      <c r="D910" s="1" t="s">
        <v>15</v>
      </c>
      <c r="E910" s="1" t="s">
        <v>737</v>
      </c>
      <c r="F910" s="2">
        <v>43188.548819444448</v>
      </c>
      <c r="H910" s="1" t="s">
        <v>41</v>
      </c>
      <c r="I910" s="1" t="s">
        <v>24</v>
      </c>
      <c r="J910" s="1" t="s">
        <v>25</v>
      </c>
      <c r="K910" s="1" t="s">
        <v>738</v>
      </c>
      <c r="L910" s="1" t="s">
        <v>739</v>
      </c>
      <c r="M910" s="1" t="s">
        <v>38</v>
      </c>
      <c r="N910" s="1" t="s">
        <v>316</v>
      </c>
      <c r="O910" s="1" t="s">
        <v>134</v>
      </c>
      <c r="P910" s="1">
        <v>2</v>
      </c>
    </row>
    <row r="911" spans="1:16" s="1" customFormat="1" x14ac:dyDescent="0.15">
      <c r="A911" s="1">
        <v>3</v>
      </c>
      <c r="B911" s="1" t="s">
        <v>2288</v>
      </c>
      <c r="C911" s="1" t="s">
        <v>22</v>
      </c>
      <c r="D911" s="1" t="s">
        <v>15</v>
      </c>
      <c r="E911" s="1" t="s">
        <v>2289</v>
      </c>
      <c r="F911" s="1" t="s">
        <v>411</v>
      </c>
      <c r="H911" s="1" t="s">
        <v>59</v>
      </c>
      <c r="I911" s="1" t="s">
        <v>35</v>
      </c>
      <c r="J911" s="1" t="s">
        <v>25</v>
      </c>
      <c r="K911" s="1" t="s">
        <v>2290</v>
      </c>
      <c r="L911" s="1" t="s">
        <v>2291</v>
      </c>
      <c r="M911" s="1" t="s">
        <v>38</v>
      </c>
      <c r="N911" s="1" t="s">
        <v>29</v>
      </c>
      <c r="O911" s="1" t="s">
        <v>546</v>
      </c>
      <c r="P911" s="1">
        <v>2</v>
      </c>
    </row>
    <row r="912" spans="1:16" s="1" customFormat="1" x14ac:dyDescent="0.15">
      <c r="A912" s="1">
        <v>3</v>
      </c>
      <c r="B912" s="1" t="s">
        <v>1100</v>
      </c>
      <c r="C912" s="1" t="s">
        <v>22</v>
      </c>
      <c r="D912" s="1" t="s">
        <v>15</v>
      </c>
      <c r="E912" s="1" t="s">
        <v>168</v>
      </c>
      <c r="F912" s="2">
        <v>43195.340914351851</v>
      </c>
      <c r="H912" s="1" t="s">
        <v>124</v>
      </c>
      <c r="I912" s="1" t="s">
        <v>24</v>
      </c>
      <c r="J912" s="1" t="s">
        <v>25</v>
      </c>
      <c r="K912" s="1" t="s">
        <v>2292</v>
      </c>
      <c r="L912" s="1" t="s">
        <v>1375</v>
      </c>
      <c r="M912" s="1" t="s">
        <v>28</v>
      </c>
      <c r="N912" s="1" t="s">
        <v>29</v>
      </c>
      <c r="O912" s="1" t="s">
        <v>30</v>
      </c>
      <c r="P912" s="1">
        <v>2</v>
      </c>
    </row>
    <row r="913" spans="1:16" s="1" customFormat="1" x14ac:dyDescent="0.15">
      <c r="A913" s="1">
        <v>3</v>
      </c>
      <c r="B913" s="1" t="s">
        <v>2293</v>
      </c>
      <c r="C913" s="1" t="s">
        <v>22</v>
      </c>
      <c r="D913" s="1" t="s">
        <v>15</v>
      </c>
      <c r="E913" s="1" t="s">
        <v>67</v>
      </c>
      <c r="F913" s="2">
        <v>43194.332997685182</v>
      </c>
      <c r="H913" s="1" t="s">
        <v>17</v>
      </c>
      <c r="I913" s="1" t="s">
        <v>18</v>
      </c>
      <c r="J913" s="1" t="s">
        <v>2294</v>
      </c>
      <c r="K913" s="1" t="s">
        <v>2295</v>
      </c>
      <c r="L913" s="1" t="s">
        <v>2296</v>
      </c>
      <c r="M913" s="1" t="s">
        <v>28</v>
      </c>
      <c r="N913" s="1" t="s">
        <v>29</v>
      </c>
      <c r="O913" s="1" t="s">
        <v>252</v>
      </c>
      <c r="P913" s="1">
        <v>2</v>
      </c>
    </row>
    <row r="914" spans="1:16" s="1" customFormat="1" x14ac:dyDescent="0.15">
      <c r="A914" s="1">
        <v>3</v>
      </c>
      <c r="B914" s="1" t="s">
        <v>2297</v>
      </c>
      <c r="C914" s="1" t="s">
        <v>754</v>
      </c>
      <c r="D914" s="1" t="s">
        <v>15</v>
      </c>
      <c r="E914" s="1" t="s">
        <v>671</v>
      </c>
      <c r="F914" s="1" t="s">
        <v>411</v>
      </c>
      <c r="H914" s="1" t="s">
        <v>34</v>
      </c>
      <c r="I914" s="1" t="s">
        <v>35</v>
      </c>
      <c r="J914" s="1" t="s">
        <v>25</v>
      </c>
      <c r="K914" s="1" t="s">
        <v>2298</v>
      </c>
      <c r="L914" s="1" t="s">
        <v>2121</v>
      </c>
      <c r="M914" s="1" t="s">
        <v>38</v>
      </c>
      <c r="N914" s="1" t="s">
        <v>316</v>
      </c>
      <c r="O914" s="1" t="s">
        <v>30</v>
      </c>
      <c r="P914" s="1">
        <v>2</v>
      </c>
    </row>
    <row r="915" spans="1:16" s="1" customFormat="1" x14ac:dyDescent="0.15">
      <c r="A915" s="1">
        <v>3</v>
      </c>
      <c r="B915" s="1" t="s">
        <v>751</v>
      </c>
      <c r="C915" s="1" t="s">
        <v>22</v>
      </c>
      <c r="D915" s="1" t="s">
        <v>15</v>
      </c>
      <c r="E915" s="1" t="s">
        <v>58</v>
      </c>
      <c r="F915" s="2">
        <v>43192.795439814814</v>
      </c>
      <c r="H915" s="1" t="s">
        <v>59</v>
      </c>
      <c r="I915" s="1" t="s">
        <v>35</v>
      </c>
      <c r="J915" s="1" t="s">
        <v>25</v>
      </c>
      <c r="K915" s="1" t="s">
        <v>2299</v>
      </c>
      <c r="L915" s="1" t="s">
        <v>1979</v>
      </c>
      <c r="M915" s="1" t="s">
        <v>28</v>
      </c>
      <c r="N915" s="1" t="s">
        <v>115</v>
      </c>
      <c r="O915" s="1" t="s">
        <v>186</v>
      </c>
      <c r="P915" s="1">
        <v>2</v>
      </c>
    </row>
    <row r="916" spans="1:16" s="1" customFormat="1" x14ac:dyDescent="0.15">
      <c r="A916" s="1">
        <v>3</v>
      </c>
      <c r="B916" s="1" t="s">
        <v>2300</v>
      </c>
      <c r="C916" s="1" t="s">
        <v>22</v>
      </c>
      <c r="D916" s="1" t="s">
        <v>15</v>
      </c>
      <c r="E916" s="1" t="s">
        <v>671</v>
      </c>
      <c r="F916" s="1" t="s">
        <v>411</v>
      </c>
      <c r="H916" s="1" t="s">
        <v>34</v>
      </c>
      <c r="I916" s="1" t="s">
        <v>35</v>
      </c>
      <c r="J916" s="1" t="s">
        <v>47</v>
      </c>
      <c r="K916" s="1" t="s">
        <v>2301</v>
      </c>
      <c r="L916" s="1" t="s">
        <v>2302</v>
      </c>
      <c r="M916" s="1" t="s">
        <v>38</v>
      </c>
      <c r="N916" s="1" t="s">
        <v>283</v>
      </c>
      <c r="O916" s="1" t="s">
        <v>284</v>
      </c>
      <c r="P916" s="1">
        <v>2</v>
      </c>
    </row>
    <row r="917" spans="1:16" s="1" customFormat="1" x14ac:dyDescent="0.15">
      <c r="A917" s="1">
        <v>3</v>
      </c>
      <c r="B917" s="1" t="s">
        <v>2303</v>
      </c>
      <c r="C917" s="1" t="s">
        <v>22</v>
      </c>
      <c r="D917" s="1" t="s">
        <v>15</v>
      </c>
      <c r="E917" s="1" t="s">
        <v>102</v>
      </c>
      <c r="F917" s="2">
        <v>43197.923692129632</v>
      </c>
      <c r="H917" s="1" t="s">
        <v>59</v>
      </c>
      <c r="I917" s="1" t="s">
        <v>24</v>
      </c>
      <c r="J917" s="1" t="s">
        <v>60</v>
      </c>
      <c r="K917" s="1" t="s">
        <v>2304</v>
      </c>
      <c r="L917" s="1" t="s">
        <v>2305</v>
      </c>
      <c r="M917" s="1" t="s">
        <v>96</v>
      </c>
      <c r="N917" s="1" t="s">
        <v>29</v>
      </c>
      <c r="O917" s="1" t="s">
        <v>97</v>
      </c>
      <c r="P917" s="1">
        <v>2</v>
      </c>
    </row>
    <row r="918" spans="1:16" s="1" customFormat="1" x14ac:dyDescent="0.15">
      <c r="A918" s="1">
        <v>3</v>
      </c>
      <c r="B918" s="1" t="s">
        <v>751</v>
      </c>
      <c r="D918" s="1" t="s">
        <v>15</v>
      </c>
      <c r="E918" s="1" t="s">
        <v>58</v>
      </c>
      <c r="F918" s="1" t="s">
        <v>411</v>
      </c>
      <c r="H918" s="1" t="s">
        <v>34</v>
      </c>
      <c r="I918" s="1" t="s">
        <v>35</v>
      </c>
      <c r="J918" s="1" t="s">
        <v>25</v>
      </c>
      <c r="K918" s="1" t="s">
        <v>2306</v>
      </c>
      <c r="L918" s="1" t="s">
        <v>2307</v>
      </c>
      <c r="M918" s="1" t="s">
        <v>38</v>
      </c>
      <c r="N918" s="1" t="s">
        <v>29</v>
      </c>
      <c r="O918" s="1" t="s">
        <v>233</v>
      </c>
      <c r="P918" s="1">
        <v>2</v>
      </c>
    </row>
    <row r="919" spans="1:16" s="1" customFormat="1" x14ac:dyDescent="0.15">
      <c r="A919" s="1">
        <v>3</v>
      </c>
      <c r="B919" s="1" t="s">
        <v>2308</v>
      </c>
      <c r="D919" s="1" t="s">
        <v>15</v>
      </c>
      <c r="E919" s="1" t="s">
        <v>223</v>
      </c>
      <c r="F919" s="2">
        <v>43198.475844907407</v>
      </c>
      <c r="H919" s="1" t="s">
        <v>34</v>
      </c>
      <c r="I919" s="1" t="s">
        <v>35</v>
      </c>
      <c r="J919" s="1" t="s">
        <v>60</v>
      </c>
      <c r="K919" s="1" t="s">
        <v>2309</v>
      </c>
      <c r="L919" s="1" t="s">
        <v>2310</v>
      </c>
      <c r="M919" s="1" t="s">
        <v>38</v>
      </c>
      <c r="N919" s="1" t="s">
        <v>283</v>
      </c>
      <c r="O919" s="1" t="s">
        <v>284</v>
      </c>
      <c r="P919" s="1">
        <v>2</v>
      </c>
    </row>
    <row r="920" spans="1:16" s="1" customFormat="1" x14ac:dyDescent="0.15">
      <c r="A920" s="1">
        <v>3</v>
      </c>
      <c r="B920" s="1" t="s">
        <v>751</v>
      </c>
      <c r="C920" s="1" t="s">
        <v>109</v>
      </c>
      <c r="D920" s="1" t="s">
        <v>15</v>
      </c>
      <c r="E920" s="1" t="s">
        <v>212</v>
      </c>
      <c r="F920" s="2">
        <v>43180.763657407406</v>
      </c>
      <c r="H920" s="1" t="s">
        <v>17</v>
      </c>
      <c r="I920" s="1" t="s">
        <v>35</v>
      </c>
      <c r="J920" s="1" t="s">
        <v>286</v>
      </c>
      <c r="K920" s="1" t="s">
        <v>2311</v>
      </c>
      <c r="L920" s="1" t="s">
        <v>2312</v>
      </c>
      <c r="M920" s="1" t="s">
        <v>28</v>
      </c>
      <c r="N920" s="1" t="s">
        <v>29</v>
      </c>
      <c r="O920" s="1" t="s">
        <v>186</v>
      </c>
      <c r="P920" s="1">
        <v>2</v>
      </c>
    </row>
    <row r="921" spans="1:16" s="1" customFormat="1" x14ac:dyDescent="0.15">
      <c r="A921" s="1">
        <v>3</v>
      </c>
      <c r="B921" s="1" t="s">
        <v>751</v>
      </c>
      <c r="C921" s="1" t="s">
        <v>109</v>
      </c>
      <c r="D921" s="1" t="s">
        <v>15</v>
      </c>
      <c r="E921" s="1" t="s">
        <v>16</v>
      </c>
      <c r="F921" s="2">
        <v>43192.411238425928</v>
      </c>
      <c r="H921" s="1" t="s">
        <v>17</v>
      </c>
      <c r="I921" s="1" t="s">
        <v>17</v>
      </c>
      <c r="J921" s="1" t="s">
        <v>25</v>
      </c>
      <c r="K921" s="1" t="s">
        <v>2313</v>
      </c>
      <c r="L921" s="1" t="s">
        <v>2314</v>
      </c>
      <c r="M921" s="1" t="s">
        <v>96</v>
      </c>
      <c r="N921" s="1" t="s">
        <v>29</v>
      </c>
      <c r="O921" s="1" t="s">
        <v>30</v>
      </c>
      <c r="P921" s="1">
        <v>2</v>
      </c>
    </row>
    <row r="922" spans="1:16" s="1" customFormat="1" x14ac:dyDescent="0.15">
      <c r="A922" s="1">
        <v>3</v>
      </c>
      <c r="B922" s="1" t="s">
        <v>2315</v>
      </c>
      <c r="D922" s="1" t="s">
        <v>15</v>
      </c>
      <c r="E922" s="1" t="s">
        <v>102</v>
      </c>
      <c r="F922" s="2">
        <v>43193.623796296299</v>
      </c>
      <c r="H922" s="1" t="s">
        <v>34</v>
      </c>
      <c r="I922" s="1" t="s">
        <v>35</v>
      </c>
      <c r="J922" s="1" t="s">
        <v>47</v>
      </c>
      <c r="K922" s="1" t="s">
        <v>2316</v>
      </c>
      <c r="L922" s="1" t="s">
        <v>2317</v>
      </c>
      <c r="M922" s="1" t="s">
        <v>38</v>
      </c>
      <c r="N922" s="1" t="s">
        <v>2318</v>
      </c>
      <c r="O922" s="1" t="s">
        <v>252</v>
      </c>
      <c r="P922" s="1">
        <v>2</v>
      </c>
    </row>
    <row r="923" spans="1:16" s="1" customFormat="1" x14ac:dyDescent="0.15">
      <c r="A923" s="1">
        <v>3</v>
      </c>
      <c r="B923" s="1" t="s">
        <v>2319</v>
      </c>
      <c r="C923" s="1" t="s">
        <v>22</v>
      </c>
      <c r="D923" s="1" t="s">
        <v>15</v>
      </c>
      <c r="E923" s="1" t="s">
        <v>85</v>
      </c>
      <c r="F923" s="2">
        <v>43194.986250000002</v>
      </c>
      <c r="H923" s="1" t="s">
        <v>34</v>
      </c>
      <c r="I923" s="1" t="s">
        <v>35</v>
      </c>
      <c r="J923" s="1" t="s">
        <v>60</v>
      </c>
      <c r="K923" s="1" t="s">
        <v>2320</v>
      </c>
      <c r="L923" s="1" t="s">
        <v>2321</v>
      </c>
      <c r="M923" s="1" t="s">
        <v>28</v>
      </c>
      <c r="N923" s="1" t="s">
        <v>56</v>
      </c>
      <c r="O923" s="1" t="s">
        <v>186</v>
      </c>
      <c r="P923" s="1">
        <v>2</v>
      </c>
    </row>
    <row r="924" spans="1:16" s="1" customFormat="1" x14ac:dyDescent="0.15">
      <c r="A924" s="1">
        <v>3</v>
      </c>
      <c r="B924" s="1" t="s">
        <v>751</v>
      </c>
      <c r="C924" s="1" t="s">
        <v>22</v>
      </c>
      <c r="D924" s="1" t="s">
        <v>15</v>
      </c>
      <c r="E924" s="1" t="s">
        <v>212</v>
      </c>
      <c r="F924" s="2">
        <v>43194.466087962966</v>
      </c>
      <c r="H924" s="1" t="s">
        <v>59</v>
      </c>
      <c r="I924" s="1" t="s">
        <v>35</v>
      </c>
      <c r="J924" s="1" t="s">
        <v>25</v>
      </c>
      <c r="K924" s="1" t="s">
        <v>2322</v>
      </c>
      <c r="L924" s="1" t="s">
        <v>2323</v>
      </c>
      <c r="M924" s="1" t="s">
        <v>38</v>
      </c>
      <c r="N924" s="1" t="s">
        <v>29</v>
      </c>
      <c r="O924" s="1" t="s">
        <v>30</v>
      </c>
      <c r="P924" s="1">
        <v>2</v>
      </c>
    </row>
    <row r="925" spans="1:16" s="1" customFormat="1" x14ac:dyDescent="0.15">
      <c r="A925" s="1">
        <v>3</v>
      </c>
      <c r="B925" s="1" t="s">
        <v>2319</v>
      </c>
      <c r="C925" s="1" t="s">
        <v>22</v>
      </c>
      <c r="D925" s="1" t="s">
        <v>15</v>
      </c>
      <c r="E925" s="1" t="s">
        <v>85</v>
      </c>
      <c r="F925" s="2">
        <v>43194.986354166664</v>
      </c>
      <c r="H925" s="1" t="s">
        <v>34</v>
      </c>
      <c r="I925" s="1" t="s">
        <v>35</v>
      </c>
      <c r="J925" s="1" t="s">
        <v>60</v>
      </c>
      <c r="K925" s="1" t="s">
        <v>2320</v>
      </c>
      <c r="L925" s="1" t="s">
        <v>2324</v>
      </c>
      <c r="M925" s="1" t="s">
        <v>28</v>
      </c>
      <c r="N925" s="1" t="s">
        <v>56</v>
      </c>
      <c r="O925" s="1" t="s">
        <v>186</v>
      </c>
      <c r="P925" s="1">
        <v>2</v>
      </c>
    </row>
    <row r="926" spans="1:16" s="1" customFormat="1" x14ac:dyDescent="0.15">
      <c r="A926" s="1">
        <v>3</v>
      </c>
      <c r="B926" s="1" t="s">
        <v>751</v>
      </c>
      <c r="C926" s="1" t="s">
        <v>22</v>
      </c>
      <c r="D926" s="1" t="s">
        <v>15</v>
      </c>
      <c r="E926" s="1" t="s">
        <v>212</v>
      </c>
      <c r="F926" s="2">
        <v>43189.749664351853</v>
      </c>
      <c r="H926" s="1" t="s">
        <v>41</v>
      </c>
      <c r="I926" s="1" t="s">
        <v>35</v>
      </c>
      <c r="J926" s="1" t="s">
        <v>25</v>
      </c>
      <c r="K926" s="1" t="s">
        <v>2325</v>
      </c>
      <c r="L926" s="1" t="s">
        <v>2326</v>
      </c>
      <c r="M926" s="1" t="s">
        <v>393</v>
      </c>
      <c r="N926" s="1" t="s">
        <v>29</v>
      </c>
      <c r="O926" s="1" t="s">
        <v>233</v>
      </c>
      <c r="P926" s="1">
        <v>2</v>
      </c>
    </row>
    <row r="927" spans="1:16" s="1" customFormat="1" x14ac:dyDescent="0.15">
      <c r="A927" s="1">
        <v>3</v>
      </c>
      <c r="B927" s="1" t="s">
        <v>2319</v>
      </c>
      <c r="C927" s="1" t="s">
        <v>22</v>
      </c>
      <c r="D927" s="1" t="s">
        <v>15</v>
      </c>
      <c r="E927" s="1" t="s">
        <v>85</v>
      </c>
      <c r="F927" s="2">
        <v>43194.986307870371</v>
      </c>
      <c r="H927" s="1" t="s">
        <v>34</v>
      </c>
      <c r="I927" s="1" t="s">
        <v>35</v>
      </c>
      <c r="J927" s="1" t="s">
        <v>60</v>
      </c>
      <c r="K927" s="1" t="s">
        <v>2320</v>
      </c>
      <c r="L927" s="1" t="s">
        <v>2327</v>
      </c>
      <c r="M927" s="1" t="s">
        <v>28</v>
      </c>
      <c r="N927" s="1" t="s">
        <v>56</v>
      </c>
      <c r="O927" s="1" t="s">
        <v>186</v>
      </c>
      <c r="P927" s="1">
        <v>2</v>
      </c>
    </row>
    <row r="928" spans="1:16" s="1" customFormat="1" x14ac:dyDescent="0.15">
      <c r="A928" s="1">
        <v>3</v>
      </c>
      <c r="B928" s="1" t="s">
        <v>2328</v>
      </c>
      <c r="C928" s="1" t="s">
        <v>454</v>
      </c>
      <c r="D928" s="1" t="s">
        <v>15</v>
      </c>
      <c r="E928" s="1" t="s">
        <v>2329</v>
      </c>
      <c r="F928" s="2">
        <v>43154.458391203705</v>
      </c>
      <c r="H928" s="1" t="s">
        <v>59</v>
      </c>
      <c r="I928" s="1" t="s">
        <v>35</v>
      </c>
      <c r="J928" s="1" t="s">
        <v>25</v>
      </c>
      <c r="K928" s="1" t="s">
        <v>2330</v>
      </c>
      <c r="L928" s="1" t="s">
        <v>2331</v>
      </c>
      <c r="M928" s="1" t="s">
        <v>38</v>
      </c>
      <c r="N928" s="1" t="s">
        <v>56</v>
      </c>
      <c r="O928" s="1" t="s">
        <v>30</v>
      </c>
      <c r="P928" s="1">
        <v>2</v>
      </c>
    </row>
    <row r="929" spans="1:16" s="1" customFormat="1" x14ac:dyDescent="0.15">
      <c r="A929" s="1">
        <v>3</v>
      </c>
      <c r="B929" s="1" t="s">
        <v>2319</v>
      </c>
      <c r="C929" s="1" t="s">
        <v>14</v>
      </c>
      <c r="D929" s="1" t="s">
        <v>15</v>
      </c>
      <c r="E929" s="1" t="s">
        <v>85</v>
      </c>
      <c r="F929" s="2">
        <v>43069.882916666669</v>
      </c>
      <c r="H929" s="1" t="s">
        <v>34</v>
      </c>
      <c r="I929" s="1" t="s">
        <v>35</v>
      </c>
      <c r="J929" s="1" t="s">
        <v>60</v>
      </c>
      <c r="K929" s="1" t="s">
        <v>2320</v>
      </c>
      <c r="L929" s="1" t="s">
        <v>2332</v>
      </c>
      <c r="M929" s="1" t="s">
        <v>28</v>
      </c>
      <c r="N929" s="1" t="s">
        <v>56</v>
      </c>
      <c r="O929" s="1" t="s">
        <v>186</v>
      </c>
      <c r="P929" s="1">
        <v>2</v>
      </c>
    </row>
    <row r="930" spans="1:16" s="1" customFormat="1" x14ac:dyDescent="0.15">
      <c r="A930" s="1">
        <v>3</v>
      </c>
      <c r="B930" s="1" t="s">
        <v>2333</v>
      </c>
      <c r="C930" s="1" t="s">
        <v>22</v>
      </c>
      <c r="D930" s="1" t="s">
        <v>15</v>
      </c>
      <c r="E930" s="1" t="s">
        <v>533</v>
      </c>
      <c r="F930" s="2">
        <v>43154.458564814813</v>
      </c>
      <c r="H930" s="1" t="s">
        <v>34</v>
      </c>
      <c r="I930" s="1" t="s">
        <v>35</v>
      </c>
      <c r="J930" s="1" t="s">
        <v>42</v>
      </c>
      <c r="K930" s="1" t="s">
        <v>2334</v>
      </c>
      <c r="L930" s="1" t="s">
        <v>2335</v>
      </c>
      <c r="M930" s="1" t="s">
        <v>38</v>
      </c>
      <c r="N930" s="1" t="s">
        <v>56</v>
      </c>
      <c r="O930" s="1" t="s">
        <v>30</v>
      </c>
      <c r="P930" s="1">
        <v>2</v>
      </c>
    </row>
    <row r="931" spans="1:16" s="1" customFormat="1" x14ac:dyDescent="0.15">
      <c r="A931" s="1">
        <v>3</v>
      </c>
      <c r="B931" s="1" t="s">
        <v>2336</v>
      </c>
      <c r="C931" s="1" t="s">
        <v>14</v>
      </c>
      <c r="D931" s="1" t="s">
        <v>15</v>
      </c>
      <c r="E931" s="1" t="s">
        <v>556</v>
      </c>
      <c r="F931" s="2">
        <v>43194.441747685189</v>
      </c>
      <c r="H931" s="1" t="s">
        <v>34</v>
      </c>
      <c r="I931" s="1" t="s">
        <v>35</v>
      </c>
      <c r="J931" s="1" t="s">
        <v>60</v>
      </c>
      <c r="K931" s="1" t="s">
        <v>2337</v>
      </c>
      <c r="L931" s="1" t="s">
        <v>2338</v>
      </c>
      <c r="M931" s="1" t="s">
        <v>28</v>
      </c>
      <c r="N931" s="1" t="s">
        <v>56</v>
      </c>
      <c r="O931" s="1" t="s">
        <v>252</v>
      </c>
      <c r="P931" s="1">
        <v>2</v>
      </c>
    </row>
    <row r="932" spans="1:16" s="1" customFormat="1" x14ac:dyDescent="0.15">
      <c r="A932" s="1">
        <v>3</v>
      </c>
      <c r="B932" s="1" t="s">
        <v>2339</v>
      </c>
      <c r="D932" s="1" t="s">
        <v>15</v>
      </c>
      <c r="E932" s="1" t="s">
        <v>671</v>
      </c>
      <c r="F932" s="1" t="s">
        <v>411</v>
      </c>
      <c r="H932" s="1" t="s">
        <v>124</v>
      </c>
      <c r="J932" s="1" t="s">
        <v>2340</v>
      </c>
      <c r="K932" s="1" t="s">
        <v>2341</v>
      </c>
      <c r="M932" s="1" t="s">
        <v>393</v>
      </c>
      <c r="N932" s="1" t="s">
        <v>29</v>
      </c>
      <c r="O932" s="1" t="s">
        <v>186</v>
      </c>
      <c r="P932" s="1">
        <v>2</v>
      </c>
    </row>
    <row r="933" spans="1:16" s="1" customFormat="1" x14ac:dyDescent="0.15">
      <c r="A933" s="1">
        <v>3</v>
      </c>
      <c r="B933" s="1" t="s">
        <v>2342</v>
      </c>
      <c r="C933" s="1" t="s">
        <v>320</v>
      </c>
      <c r="D933" s="1" t="s">
        <v>15</v>
      </c>
      <c r="E933" s="1" t="s">
        <v>386</v>
      </c>
      <c r="F933" s="1" t="s">
        <v>411</v>
      </c>
      <c r="H933" s="1" t="s">
        <v>17</v>
      </c>
      <c r="I933" s="1" t="s">
        <v>35</v>
      </c>
      <c r="J933" s="1" t="s">
        <v>286</v>
      </c>
      <c r="K933" s="1" t="s">
        <v>2343</v>
      </c>
      <c r="L933" s="1" t="s">
        <v>2344</v>
      </c>
      <c r="M933" s="1" t="s">
        <v>38</v>
      </c>
      <c r="N933" s="1" t="s">
        <v>56</v>
      </c>
      <c r="O933" s="1" t="s">
        <v>252</v>
      </c>
      <c r="P933" s="1">
        <v>2</v>
      </c>
    </row>
    <row r="934" spans="1:16" s="1" customFormat="1" x14ac:dyDescent="0.15">
      <c r="A934" s="1">
        <v>3</v>
      </c>
      <c r="B934" s="1" t="s">
        <v>1100</v>
      </c>
      <c r="D934" s="1" t="s">
        <v>15</v>
      </c>
      <c r="E934" s="1" t="s">
        <v>448</v>
      </c>
      <c r="F934" s="2">
        <v>43144.728310185186</v>
      </c>
      <c r="H934" s="1" t="s">
        <v>17</v>
      </c>
      <c r="I934" s="1" t="s">
        <v>35</v>
      </c>
      <c r="J934" s="1" t="s">
        <v>106</v>
      </c>
      <c r="K934" s="1" t="s">
        <v>2346</v>
      </c>
      <c r="L934" s="1" t="s">
        <v>2347</v>
      </c>
      <c r="M934" s="1" t="s">
        <v>63</v>
      </c>
      <c r="N934" s="1" t="s">
        <v>29</v>
      </c>
      <c r="O934" s="1" t="s">
        <v>1555</v>
      </c>
      <c r="P934" s="1">
        <v>2</v>
      </c>
    </row>
    <row r="935" spans="1:16" s="1" customFormat="1" x14ac:dyDescent="0.15">
      <c r="A935" s="1">
        <v>3</v>
      </c>
      <c r="B935" s="1" t="s">
        <v>2348</v>
      </c>
      <c r="D935" s="1" t="s">
        <v>15</v>
      </c>
      <c r="E935" s="1" t="s">
        <v>212</v>
      </c>
      <c r="F935" s="1" t="s">
        <v>411</v>
      </c>
      <c r="H935" s="1" t="s">
        <v>34</v>
      </c>
      <c r="I935" s="1" t="s">
        <v>2349</v>
      </c>
      <c r="J935" s="1" t="s">
        <v>25</v>
      </c>
      <c r="K935" s="1" t="s">
        <v>2350</v>
      </c>
      <c r="L935" s="1" t="s">
        <v>2351</v>
      </c>
      <c r="M935" s="1" t="s">
        <v>28</v>
      </c>
      <c r="N935" s="1" t="s">
        <v>82</v>
      </c>
      <c r="O935" s="1" t="s">
        <v>186</v>
      </c>
      <c r="P935" s="1">
        <v>2</v>
      </c>
    </row>
    <row r="936" spans="1:16" s="1" customFormat="1" x14ac:dyDescent="0.15">
      <c r="A936" s="1">
        <v>3</v>
      </c>
      <c r="B936" s="1" t="s">
        <v>2352</v>
      </c>
      <c r="D936" s="1" t="s">
        <v>15</v>
      </c>
      <c r="E936" s="1" t="s">
        <v>102</v>
      </c>
      <c r="F936" s="2">
        <v>43006.40520833333</v>
      </c>
      <c r="H936" s="1" t="s">
        <v>59</v>
      </c>
      <c r="I936" s="1" t="s">
        <v>35</v>
      </c>
      <c r="J936" s="1" t="s">
        <v>60</v>
      </c>
      <c r="K936" s="1" t="s">
        <v>2353</v>
      </c>
      <c r="L936" s="1" t="s">
        <v>2354</v>
      </c>
      <c r="M936" s="1" t="s">
        <v>38</v>
      </c>
      <c r="N936" s="1" t="s">
        <v>82</v>
      </c>
      <c r="O936" s="1" t="s">
        <v>252</v>
      </c>
      <c r="P936" s="1">
        <v>2</v>
      </c>
    </row>
    <row r="937" spans="1:16" s="1" customFormat="1" x14ac:dyDescent="0.15">
      <c r="A937" s="1">
        <v>3</v>
      </c>
      <c r="B937" s="1" t="s">
        <v>2355</v>
      </c>
      <c r="C937" s="1" t="s">
        <v>32</v>
      </c>
      <c r="D937" s="1" t="s">
        <v>15</v>
      </c>
      <c r="E937" s="1" t="s">
        <v>379</v>
      </c>
      <c r="F937" s="2">
        <v>43196.340902777774</v>
      </c>
      <c r="H937" s="1" t="s">
        <v>59</v>
      </c>
      <c r="I937" s="1" t="s">
        <v>24</v>
      </c>
      <c r="J937" s="1" t="s">
        <v>25</v>
      </c>
      <c r="K937" s="1" t="s">
        <v>2356</v>
      </c>
      <c r="L937" s="1" t="s">
        <v>2357</v>
      </c>
      <c r="M937" s="1" t="s">
        <v>28</v>
      </c>
      <c r="N937" s="1" t="s">
        <v>29</v>
      </c>
      <c r="O937" s="1" t="s">
        <v>30</v>
      </c>
      <c r="P937" s="1">
        <v>2</v>
      </c>
    </row>
    <row r="938" spans="1:16" s="1" customFormat="1" x14ac:dyDescent="0.15">
      <c r="A938" s="1">
        <v>3</v>
      </c>
      <c r="B938" s="1" t="s">
        <v>2300</v>
      </c>
      <c r="D938" s="1" t="s">
        <v>15</v>
      </c>
      <c r="E938" s="1" t="s">
        <v>671</v>
      </c>
      <c r="F938" s="1" t="s">
        <v>411</v>
      </c>
      <c r="H938" s="1" t="s">
        <v>17</v>
      </c>
      <c r="I938" s="1" t="s">
        <v>35</v>
      </c>
      <c r="J938" s="1" t="s">
        <v>42</v>
      </c>
      <c r="K938" s="1" t="s">
        <v>2358</v>
      </c>
      <c r="L938" s="1" t="s">
        <v>2359</v>
      </c>
      <c r="M938" s="1" t="s">
        <v>38</v>
      </c>
      <c r="N938" s="1" t="s">
        <v>82</v>
      </c>
      <c r="O938" s="1" t="s">
        <v>284</v>
      </c>
      <c r="P938" s="1">
        <v>2</v>
      </c>
    </row>
    <row r="939" spans="1:16" s="1" customFormat="1" x14ac:dyDescent="0.15">
      <c r="A939" s="1">
        <v>3</v>
      </c>
      <c r="B939" s="1" t="s">
        <v>2355</v>
      </c>
      <c r="C939" s="1" t="s">
        <v>32</v>
      </c>
      <c r="D939" s="1" t="s">
        <v>15</v>
      </c>
      <c r="E939" s="1" t="s">
        <v>379</v>
      </c>
      <c r="F939" s="2">
        <v>43196.340902777774</v>
      </c>
      <c r="H939" s="1" t="s">
        <v>59</v>
      </c>
      <c r="I939" s="1" t="s">
        <v>24</v>
      </c>
      <c r="J939" s="1" t="s">
        <v>60</v>
      </c>
      <c r="K939" s="1" t="s">
        <v>2360</v>
      </c>
      <c r="L939" s="1" t="s">
        <v>2361</v>
      </c>
      <c r="M939" s="1" t="s">
        <v>28</v>
      </c>
      <c r="N939" s="1" t="s">
        <v>29</v>
      </c>
      <c r="O939" s="1" t="s">
        <v>30</v>
      </c>
      <c r="P939" s="1">
        <v>2</v>
      </c>
    </row>
    <row r="940" spans="1:16" s="1" customFormat="1" x14ac:dyDescent="0.15">
      <c r="A940" s="1">
        <v>3</v>
      </c>
      <c r="B940" s="1" t="s">
        <v>2362</v>
      </c>
      <c r="C940" s="1" t="s">
        <v>22</v>
      </c>
      <c r="D940" s="1" t="s">
        <v>15</v>
      </c>
      <c r="E940" s="1" t="s">
        <v>671</v>
      </c>
      <c r="F940" s="2">
        <v>43062.571087962962</v>
      </c>
      <c r="H940" s="1" t="s">
        <v>17</v>
      </c>
      <c r="I940" s="1" t="s">
        <v>17</v>
      </c>
      <c r="J940" s="1" t="s">
        <v>60</v>
      </c>
      <c r="K940" s="1" t="s">
        <v>2363</v>
      </c>
      <c r="L940" s="1" t="s">
        <v>932</v>
      </c>
      <c r="M940" s="1" t="s">
        <v>38</v>
      </c>
      <c r="N940" s="1" t="s">
        <v>82</v>
      </c>
      <c r="O940" s="1" t="s">
        <v>284</v>
      </c>
      <c r="P940" s="1">
        <v>2</v>
      </c>
    </row>
    <row r="941" spans="1:16" s="1" customFormat="1" x14ac:dyDescent="0.15">
      <c r="A941" s="1">
        <v>3</v>
      </c>
      <c r="B941" s="1" t="s">
        <v>751</v>
      </c>
      <c r="C941" s="1" t="s">
        <v>22</v>
      </c>
      <c r="D941" s="1" t="s">
        <v>15</v>
      </c>
      <c r="E941" s="1" t="s">
        <v>58</v>
      </c>
      <c r="F941" s="1" t="s">
        <v>411</v>
      </c>
      <c r="H941" s="1" t="s">
        <v>59</v>
      </c>
      <c r="I941" s="1" t="s">
        <v>35</v>
      </c>
      <c r="J941" s="1" t="s">
        <v>25</v>
      </c>
      <c r="K941" s="1" t="s">
        <v>2364</v>
      </c>
      <c r="L941" s="1" t="s">
        <v>2365</v>
      </c>
      <c r="M941" s="1" t="s">
        <v>28</v>
      </c>
      <c r="N941" s="1" t="s">
        <v>82</v>
      </c>
      <c r="O941" s="1" t="s">
        <v>39</v>
      </c>
      <c r="P941" s="1">
        <v>2</v>
      </c>
    </row>
    <row r="942" spans="1:16" s="1" customFormat="1" x14ac:dyDescent="0.15">
      <c r="A942" s="1">
        <v>3</v>
      </c>
      <c r="B942" s="1" t="s">
        <v>2366</v>
      </c>
      <c r="C942" s="1" t="s">
        <v>52</v>
      </c>
      <c r="D942" s="1" t="s">
        <v>15</v>
      </c>
      <c r="E942" s="1" t="s">
        <v>58</v>
      </c>
      <c r="F942" s="2">
        <v>43194.44835648148</v>
      </c>
      <c r="H942" s="1" t="s">
        <v>59</v>
      </c>
      <c r="I942" s="1" t="s">
        <v>35</v>
      </c>
      <c r="J942" s="1" t="s">
        <v>25</v>
      </c>
      <c r="K942" s="1" t="s">
        <v>2367</v>
      </c>
      <c r="L942" s="1" t="s">
        <v>2368</v>
      </c>
      <c r="M942" s="1" t="s">
        <v>63</v>
      </c>
      <c r="N942" s="1" t="s">
        <v>82</v>
      </c>
      <c r="O942" s="1" t="s">
        <v>144</v>
      </c>
      <c r="P942" s="1">
        <v>2</v>
      </c>
    </row>
    <row r="943" spans="1:16" s="1" customFormat="1" x14ac:dyDescent="0.15">
      <c r="A943" s="1">
        <v>3</v>
      </c>
      <c r="B943" s="1" t="s">
        <v>2369</v>
      </c>
      <c r="D943" s="1" t="s">
        <v>15</v>
      </c>
      <c r="E943" s="1" t="s">
        <v>671</v>
      </c>
      <c r="F943" s="1" t="s">
        <v>411</v>
      </c>
      <c r="H943" s="1" t="s">
        <v>34</v>
      </c>
      <c r="I943" s="1" t="s">
        <v>24</v>
      </c>
      <c r="J943" s="1" t="s">
        <v>25</v>
      </c>
      <c r="K943" s="1" t="s">
        <v>2370</v>
      </c>
      <c r="L943" s="1" t="s">
        <v>2359</v>
      </c>
      <c r="M943" s="1" t="s">
        <v>38</v>
      </c>
      <c r="N943" s="1" t="s">
        <v>82</v>
      </c>
      <c r="O943" s="1" t="s">
        <v>284</v>
      </c>
      <c r="P943" s="1">
        <v>2</v>
      </c>
    </row>
    <row r="944" spans="1:16" s="1" customFormat="1" x14ac:dyDescent="0.15">
      <c r="A944" s="1">
        <v>3</v>
      </c>
      <c r="B944" s="1" t="s">
        <v>751</v>
      </c>
      <c r="C944" s="1" t="s">
        <v>22</v>
      </c>
      <c r="D944" s="1" t="s">
        <v>15</v>
      </c>
      <c r="E944" s="1" t="s">
        <v>131</v>
      </c>
      <c r="F944" s="1" t="s">
        <v>411</v>
      </c>
      <c r="H944" s="1" t="s">
        <v>34</v>
      </c>
      <c r="I944" s="1" t="s">
        <v>35</v>
      </c>
      <c r="J944" s="1" t="s">
        <v>60</v>
      </c>
      <c r="K944" s="1" t="s">
        <v>2371</v>
      </c>
      <c r="L944" s="1" t="s">
        <v>2365</v>
      </c>
      <c r="M944" s="1" t="s">
        <v>28</v>
      </c>
      <c r="N944" s="1" t="s">
        <v>82</v>
      </c>
      <c r="O944" s="1" t="s">
        <v>39</v>
      </c>
      <c r="P944" s="1">
        <v>2</v>
      </c>
    </row>
    <row r="945" spans="1:16" s="1" customFormat="1" x14ac:dyDescent="0.15">
      <c r="A945" s="1">
        <v>3</v>
      </c>
      <c r="B945" s="1" t="s">
        <v>751</v>
      </c>
      <c r="C945" s="1" t="s">
        <v>22</v>
      </c>
      <c r="D945" s="1" t="s">
        <v>15</v>
      </c>
      <c r="E945" s="1" t="s">
        <v>33</v>
      </c>
      <c r="F945" s="2">
        <v>43194.378553240742</v>
      </c>
      <c r="H945" s="1" t="s">
        <v>17</v>
      </c>
      <c r="I945" s="1" t="s">
        <v>35</v>
      </c>
      <c r="J945" s="1" t="s">
        <v>60</v>
      </c>
      <c r="K945" s="1" t="s">
        <v>2372</v>
      </c>
      <c r="L945" s="1" t="s">
        <v>2373</v>
      </c>
      <c r="M945" s="1" t="s">
        <v>393</v>
      </c>
      <c r="N945" s="1" t="s">
        <v>29</v>
      </c>
      <c r="O945" s="1" t="s">
        <v>186</v>
      </c>
      <c r="P945" s="1">
        <v>2</v>
      </c>
    </row>
    <row r="946" spans="1:16" s="1" customFormat="1" x14ac:dyDescent="0.15">
      <c r="A946" s="1">
        <v>3</v>
      </c>
      <c r="B946" s="1" t="s">
        <v>2374</v>
      </c>
      <c r="C946" s="1" t="s">
        <v>22</v>
      </c>
      <c r="D946" s="1" t="s">
        <v>15</v>
      </c>
      <c r="E946" s="1" t="s">
        <v>58</v>
      </c>
      <c r="F946" s="2">
        <v>43194.324826388889</v>
      </c>
      <c r="H946" s="1" t="s">
        <v>34</v>
      </c>
      <c r="I946" s="1" t="s">
        <v>24</v>
      </c>
      <c r="J946" s="1" t="s">
        <v>25</v>
      </c>
      <c r="K946" s="1" t="s">
        <v>2375</v>
      </c>
      <c r="L946" s="1" t="s">
        <v>2376</v>
      </c>
      <c r="M946" s="1" t="s">
        <v>38</v>
      </c>
      <c r="N946" s="1" t="s">
        <v>283</v>
      </c>
      <c r="O946" s="1" t="s">
        <v>181</v>
      </c>
      <c r="P946" s="1">
        <v>2</v>
      </c>
    </row>
    <row r="947" spans="1:16" s="1" customFormat="1" x14ac:dyDescent="0.15">
      <c r="A947" s="1">
        <v>3</v>
      </c>
      <c r="B947" s="1" t="s">
        <v>751</v>
      </c>
      <c r="C947" s="1" t="s">
        <v>14</v>
      </c>
      <c r="D947" s="1" t="s">
        <v>15</v>
      </c>
      <c r="E947" s="1" t="s">
        <v>33</v>
      </c>
      <c r="F947" s="1" t="s">
        <v>411</v>
      </c>
      <c r="H947" s="1" t="s">
        <v>17</v>
      </c>
      <c r="I947" s="1" t="s">
        <v>18</v>
      </c>
      <c r="J947" s="1" t="s">
        <v>42</v>
      </c>
      <c r="K947" s="1" t="s">
        <v>2377</v>
      </c>
      <c r="L947" s="1" t="s">
        <v>2365</v>
      </c>
      <c r="M947" s="1" t="s">
        <v>28</v>
      </c>
      <c r="N947" s="1" t="s">
        <v>82</v>
      </c>
      <c r="O947" s="1" t="s">
        <v>39</v>
      </c>
      <c r="P947" s="1">
        <v>2</v>
      </c>
    </row>
    <row r="948" spans="1:16" s="1" customFormat="1" x14ac:dyDescent="0.15">
      <c r="A948" s="1">
        <v>3</v>
      </c>
      <c r="B948" s="1" t="s">
        <v>751</v>
      </c>
      <c r="D948" s="1" t="s">
        <v>15</v>
      </c>
      <c r="E948" s="1" t="s">
        <v>161</v>
      </c>
      <c r="F948" s="1" t="s">
        <v>411</v>
      </c>
      <c r="H948" s="1" t="s">
        <v>34</v>
      </c>
      <c r="I948" s="1" t="s">
        <v>35</v>
      </c>
      <c r="J948" s="1" t="s">
        <v>25</v>
      </c>
      <c r="K948" s="1" t="s">
        <v>2378</v>
      </c>
      <c r="L948" s="1" t="s">
        <v>2351</v>
      </c>
      <c r="M948" s="1" t="s">
        <v>28</v>
      </c>
      <c r="N948" s="1" t="s">
        <v>82</v>
      </c>
      <c r="O948" s="1" t="s">
        <v>186</v>
      </c>
      <c r="P948" s="1">
        <v>2</v>
      </c>
    </row>
    <row r="949" spans="1:16" s="1" customFormat="1" x14ac:dyDescent="0.15">
      <c r="A949" s="1">
        <v>3</v>
      </c>
      <c r="B949" s="1" t="s">
        <v>2379</v>
      </c>
      <c r="C949" s="1" t="s">
        <v>22</v>
      </c>
      <c r="D949" s="1" t="s">
        <v>15</v>
      </c>
      <c r="E949" s="1" t="s">
        <v>58</v>
      </c>
      <c r="F949" s="2">
        <v>43194.308680555558</v>
      </c>
      <c r="H949" s="1" t="s">
        <v>34</v>
      </c>
      <c r="I949" s="1" t="s">
        <v>24</v>
      </c>
      <c r="J949" s="1" t="s">
        <v>25</v>
      </c>
      <c r="K949" s="1" t="s">
        <v>2380</v>
      </c>
      <c r="L949" s="1" t="s">
        <v>2376</v>
      </c>
      <c r="M949" s="1" t="s">
        <v>38</v>
      </c>
      <c r="N949" s="1" t="s">
        <v>283</v>
      </c>
      <c r="O949" s="1" t="s">
        <v>181</v>
      </c>
      <c r="P949" s="1">
        <v>2</v>
      </c>
    </row>
    <row r="950" spans="1:16" s="1" customFormat="1" x14ac:dyDescent="0.15">
      <c r="A950" s="1">
        <v>3</v>
      </c>
      <c r="B950" s="1" t="s">
        <v>2300</v>
      </c>
      <c r="C950" s="1" t="s">
        <v>14</v>
      </c>
      <c r="D950" s="1" t="s">
        <v>15</v>
      </c>
      <c r="E950" s="1" t="s">
        <v>67</v>
      </c>
      <c r="F950" s="2">
        <v>43192.692361111112</v>
      </c>
      <c r="H950" s="1" t="s">
        <v>59</v>
      </c>
      <c r="I950" s="1" t="s">
        <v>18</v>
      </c>
      <c r="J950" s="1" t="s">
        <v>25</v>
      </c>
      <c r="K950" s="1" t="s">
        <v>2381</v>
      </c>
      <c r="L950" s="1" t="s">
        <v>2382</v>
      </c>
      <c r="M950" s="1" t="s">
        <v>38</v>
      </c>
      <c r="N950" s="1" t="s">
        <v>29</v>
      </c>
      <c r="O950" s="1" t="s">
        <v>39</v>
      </c>
      <c r="P950" s="1">
        <v>2</v>
      </c>
    </row>
    <row r="951" spans="1:16" s="1" customFormat="1" x14ac:dyDescent="0.15">
      <c r="A951" s="1">
        <v>3</v>
      </c>
      <c r="B951" s="1" t="s">
        <v>2383</v>
      </c>
      <c r="D951" s="1" t="s">
        <v>15</v>
      </c>
      <c r="E951" s="1" t="s">
        <v>671</v>
      </c>
      <c r="F951" s="2">
        <v>43192.668310185189</v>
      </c>
      <c r="H951" s="1" t="s">
        <v>41</v>
      </c>
      <c r="I951" s="1" t="s">
        <v>35</v>
      </c>
      <c r="J951" s="1" t="s">
        <v>25</v>
      </c>
      <c r="K951" s="1" t="s">
        <v>2384</v>
      </c>
      <c r="L951" s="1" t="s">
        <v>2385</v>
      </c>
      <c r="M951" s="1" t="s">
        <v>393</v>
      </c>
      <c r="N951" s="1" t="s">
        <v>64</v>
      </c>
      <c r="O951" s="1" t="s">
        <v>615</v>
      </c>
      <c r="P951" s="1">
        <v>2</v>
      </c>
    </row>
    <row r="952" spans="1:16" s="1" customFormat="1" x14ac:dyDescent="0.15">
      <c r="A952" s="1">
        <v>3</v>
      </c>
      <c r="B952" s="1" t="s">
        <v>751</v>
      </c>
      <c r="C952" s="1" t="s">
        <v>22</v>
      </c>
      <c r="D952" s="1" t="s">
        <v>15</v>
      </c>
      <c r="E952" s="1" t="s">
        <v>223</v>
      </c>
      <c r="F952" s="2">
        <v>43198.492013888892</v>
      </c>
      <c r="H952" s="1" t="s">
        <v>34</v>
      </c>
      <c r="I952" s="1" t="s">
        <v>17</v>
      </c>
      <c r="J952" s="1" t="s">
        <v>25</v>
      </c>
      <c r="K952" s="1" t="s">
        <v>2386</v>
      </c>
      <c r="L952" s="1" t="s">
        <v>2387</v>
      </c>
      <c r="M952" s="1" t="s">
        <v>28</v>
      </c>
      <c r="N952" s="1" t="s">
        <v>29</v>
      </c>
      <c r="O952" s="1" t="s">
        <v>30</v>
      </c>
      <c r="P952" s="1">
        <v>2</v>
      </c>
    </row>
    <row r="953" spans="1:16" s="1" customFormat="1" x14ac:dyDescent="0.15">
      <c r="A953" s="1">
        <v>3</v>
      </c>
      <c r="B953" s="1" t="s">
        <v>2388</v>
      </c>
      <c r="D953" s="1" t="s">
        <v>15</v>
      </c>
      <c r="E953" s="1" t="s">
        <v>671</v>
      </c>
      <c r="F953" s="1" t="s">
        <v>411</v>
      </c>
      <c r="H953" s="1" t="s">
        <v>124</v>
      </c>
      <c r="J953" s="1" t="s">
        <v>2340</v>
      </c>
      <c r="K953" s="1" t="s">
        <v>2389</v>
      </c>
      <c r="M953" s="1" t="s">
        <v>393</v>
      </c>
      <c r="N953" s="1" t="s">
        <v>29</v>
      </c>
      <c r="O953" s="1" t="s">
        <v>186</v>
      </c>
      <c r="P953" s="1">
        <v>2</v>
      </c>
    </row>
    <row r="954" spans="1:16" s="1" customFormat="1" x14ac:dyDescent="0.15">
      <c r="A954" s="1">
        <v>3</v>
      </c>
      <c r="B954" s="1" t="s">
        <v>2390</v>
      </c>
      <c r="C954" s="1" t="s">
        <v>22</v>
      </c>
      <c r="D954" s="1" t="s">
        <v>15</v>
      </c>
      <c r="E954" s="1" t="s">
        <v>33</v>
      </c>
      <c r="F954" s="2">
        <v>43169.513831018521</v>
      </c>
      <c r="H954" s="1" t="s">
        <v>34</v>
      </c>
      <c r="I954" s="1" t="s">
        <v>35</v>
      </c>
      <c r="J954" s="1" t="s">
        <v>25</v>
      </c>
      <c r="K954" s="1" t="s">
        <v>2391</v>
      </c>
      <c r="L954" s="1" t="s">
        <v>2392</v>
      </c>
      <c r="M954" s="1" t="s">
        <v>28</v>
      </c>
      <c r="N954" s="1" t="s">
        <v>82</v>
      </c>
      <c r="O954" s="1" t="s">
        <v>186</v>
      </c>
      <c r="P954" s="1">
        <v>2</v>
      </c>
    </row>
    <row r="955" spans="1:16" s="1" customFormat="1" x14ac:dyDescent="0.15">
      <c r="A955" s="1">
        <v>3</v>
      </c>
      <c r="B955" s="1" t="s">
        <v>2393</v>
      </c>
      <c r="C955" s="1" t="s">
        <v>22</v>
      </c>
      <c r="D955" s="1" t="s">
        <v>15</v>
      </c>
      <c r="E955" s="1" t="s">
        <v>2394</v>
      </c>
      <c r="F955" s="2">
        <v>43196.416921296295</v>
      </c>
      <c r="H955" s="1" t="s">
        <v>1143</v>
      </c>
      <c r="I955" s="1" t="s">
        <v>35</v>
      </c>
      <c r="J955" s="1" t="s">
        <v>25</v>
      </c>
      <c r="K955" s="1" t="s">
        <v>2395</v>
      </c>
      <c r="L955" s="1" t="s">
        <v>2396</v>
      </c>
      <c r="M955" s="1" t="s">
        <v>38</v>
      </c>
      <c r="N955" s="1" t="s">
        <v>29</v>
      </c>
      <c r="O955" s="1" t="s">
        <v>1338</v>
      </c>
      <c r="P955" s="1">
        <v>2</v>
      </c>
    </row>
    <row r="956" spans="1:16" s="1" customFormat="1" x14ac:dyDescent="0.15">
      <c r="A956" s="1">
        <v>3</v>
      </c>
      <c r="B956" s="1" t="s">
        <v>2397</v>
      </c>
      <c r="C956" s="1" t="s">
        <v>22</v>
      </c>
      <c r="D956" s="1" t="s">
        <v>15</v>
      </c>
      <c r="E956" s="1" t="s">
        <v>516</v>
      </c>
      <c r="F956" s="1" t="s">
        <v>411</v>
      </c>
      <c r="H956" s="1" t="s">
        <v>34</v>
      </c>
      <c r="I956" s="1" t="s">
        <v>35</v>
      </c>
      <c r="J956" s="1" t="s">
        <v>25</v>
      </c>
      <c r="K956" s="1" t="s">
        <v>2398</v>
      </c>
      <c r="L956" s="1" t="s">
        <v>2399</v>
      </c>
      <c r="M956" s="1" t="s">
        <v>28</v>
      </c>
      <c r="N956" s="1" t="s">
        <v>316</v>
      </c>
      <c r="O956" s="1" t="s">
        <v>97</v>
      </c>
      <c r="P956" s="1">
        <v>2</v>
      </c>
    </row>
    <row r="957" spans="1:16" s="1" customFormat="1" x14ac:dyDescent="0.15">
      <c r="A957" s="1">
        <v>3</v>
      </c>
      <c r="B957" s="1" t="s">
        <v>2400</v>
      </c>
      <c r="D957" s="1" t="s">
        <v>15</v>
      </c>
      <c r="E957" s="1" t="s">
        <v>671</v>
      </c>
      <c r="F957" s="1" t="s">
        <v>411</v>
      </c>
      <c r="H957" s="1" t="s">
        <v>34</v>
      </c>
      <c r="I957" s="1" t="s">
        <v>35</v>
      </c>
      <c r="J957" s="1" t="s">
        <v>25</v>
      </c>
      <c r="K957" s="1" t="s">
        <v>2401</v>
      </c>
      <c r="L957" s="1" t="s">
        <v>2402</v>
      </c>
      <c r="M957" s="1" t="s">
        <v>38</v>
      </c>
      <c r="N957" s="1" t="s">
        <v>56</v>
      </c>
      <c r="O957" s="1" t="s">
        <v>30</v>
      </c>
      <c r="P957" s="1">
        <v>2</v>
      </c>
    </row>
    <row r="958" spans="1:16" s="1" customFormat="1" x14ac:dyDescent="0.15">
      <c r="A958" s="1">
        <v>3</v>
      </c>
      <c r="B958" s="1" t="s">
        <v>2403</v>
      </c>
      <c r="D958" s="1" t="s">
        <v>15</v>
      </c>
      <c r="E958" s="1" t="s">
        <v>671</v>
      </c>
      <c r="F958" s="1" t="s">
        <v>411</v>
      </c>
      <c r="H958" s="1" t="s">
        <v>124</v>
      </c>
      <c r="J958" s="1" t="s">
        <v>2340</v>
      </c>
      <c r="K958" s="1" t="s">
        <v>2404</v>
      </c>
      <c r="M958" s="1" t="s">
        <v>393</v>
      </c>
      <c r="N958" s="1" t="s">
        <v>29</v>
      </c>
      <c r="O958" s="1" t="s">
        <v>186</v>
      </c>
      <c r="P958" s="1">
        <v>2</v>
      </c>
    </row>
    <row r="959" spans="1:16" s="1" customFormat="1" x14ac:dyDescent="0.15">
      <c r="A959" s="1">
        <v>3</v>
      </c>
      <c r="B959" s="1" t="s">
        <v>2405</v>
      </c>
      <c r="D959" s="1" t="s">
        <v>15</v>
      </c>
      <c r="E959" s="1" t="s">
        <v>671</v>
      </c>
      <c r="F959" s="1" t="s">
        <v>411</v>
      </c>
      <c r="H959" s="1" t="s">
        <v>34</v>
      </c>
      <c r="I959" s="1" t="s">
        <v>35</v>
      </c>
      <c r="J959" s="1" t="s">
        <v>42</v>
      </c>
      <c r="K959" s="1" t="s">
        <v>2406</v>
      </c>
      <c r="L959" s="1" t="s">
        <v>2402</v>
      </c>
      <c r="M959" s="1" t="s">
        <v>38</v>
      </c>
      <c r="N959" s="1" t="s">
        <v>56</v>
      </c>
      <c r="O959" s="1" t="s">
        <v>30</v>
      </c>
      <c r="P959" s="1">
        <v>2</v>
      </c>
    </row>
    <row r="960" spans="1:16" s="1" customFormat="1" x14ac:dyDescent="0.15">
      <c r="A960" s="1">
        <v>3</v>
      </c>
      <c r="B960" s="1" t="s">
        <v>751</v>
      </c>
      <c r="C960" s="1" t="s">
        <v>22</v>
      </c>
      <c r="D960" s="1" t="s">
        <v>15</v>
      </c>
      <c r="E960" s="1" t="s">
        <v>871</v>
      </c>
      <c r="F960" s="2">
        <v>43198.387233796297</v>
      </c>
      <c r="H960" s="1" t="s">
        <v>34</v>
      </c>
      <c r="I960" s="1" t="s">
        <v>35</v>
      </c>
      <c r="J960" s="1" t="s">
        <v>60</v>
      </c>
      <c r="K960" s="1" t="s">
        <v>2407</v>
      </c>
      <c r="L960" s="1" t="s">
        <v>2408</v>
      </c>
      <c r="M960" s="1" t="s">
        <v>28</v>
      </c>
      <c r="N960" s="1" t="s">
        <v>82</v>
      </c>
      <c r="O960" s="1" t="s">
        <v>186</v>
      </c>
      <c r="P960" s="1">
        <v>2</v>
      </c>
    </row>
    <row r="961" spans="1:16" s="1" customFormat="1" x14ac:dyDescent="0.15">
      <c r="A961" s="1">
        <v>3</v>
      </c>
      <c r="B961" s="1" t="s">
        <v>2409</v>
      </c>
      <c r="D961" s="1" t="s">
        <v>15</v>
      </c>
      <c r="E961" s="1" t="s">
        <v>671</v>
      </c>
      <c r="F961" s="1" t="s">
        <v>411</v>
      </c>
      <c r="H961" s="1" t="s">
        <v>34</v>
      </c>
      <c r="I961" s="1" t="s">
        <v>35</v>
      </c>
      <c r="J961" s="1" t="s">
        <v>25</v>
      </c>
      <c r="K961" s="1" t="s">
        <v>2410</v>
      </c>
      <c r="L961" s="1" t="s">
        <v>2402</v>
      </c>
      <c r="M961" s="1" t="s">
        <v>38</v>
      </c>
      <c r="N961" s="1" t="s">
        <v>56</v>
      </c>
      <c r="O961" s="1" t="s">
        <v>30</v>
      </c>
      <c r="P961" s="1">
        <v>2</v>
      </c>
    </row>
    <row r="962" spans="1:16" s="1" customFormat="1" x14ac:dyDescent="0.15">
      <c r="A962" s="1">
        <v>3</v>
      </c>
      <c r="B962" s="1" t="s">
        <v>2411</v>
      </c>
      <c r="C962" s="1" t="s">
        <v>22</v>
      </c>
      <c r="D962" s="1" t="s">
        <v>15</v>
      </c>
      <c r="E962" s="1" t="s">
        <v>2070</v>
      </c>
      <c r="F962" s="2">
        <v>43193.401863425926</v>
      </c>
      <c r="H962" s="1" t="s">
        <v>17</v>
      </c>
      <c r="I962" s="1" t="s">
        <v>17</v>
      </c>
      <c r="J962" s="1" t="s">
        <v>25</v>
      </c>
      <c r="K962" s="1" t="s">
        <v>2412</v>
      </c>
      <c r="L962" s="1" t="s">
        <v>2413</v>
      </c>
      <c r="M962" s="1" t="s">
        <v>63</v>
      </c>
      <c r="N962" s="1" t="s">
        <v>29</v>
      </c>
      <c r="O962" s="1" t="s">
        <v>186</v>
      </c>
      <c r="P962" s="1">
        <v>2</v>
      </c>
    </row>
    <row r="963" spans="1:16" s="1" customFormat="1" x14ac:dyDescent="0.15">
      <c r="A963" s="1">
        <v>3</v>
      </c>
      <c r="B963" s="1" t="s">
        <v>2414</v>
      </c>
      <c r="D963" s="1" t="s">
        <v>15</v>
      </c>
      <c r="E963" s="1" t="s">
        <v>671</v>
      </c>
      <c r="F963" s="1" t="s">
        <v>411</v>
      </c>
      <c r="H963" s="1" t="s">
        <v>124</v>
      </c>
      <c r="I963" s="1" t="s">
        <v>35</v>
      </c>
      <c r="J963" s="1" t="s">
        <v>60</v>
      </c>
      <c r="K963" s="1" t="s">
        <v>2415</v>
      </c>
      <c r="L963" s="1" t="s">
        <v>2402</v>
      </c>
      <c r="M963" s="1" t="s">
        <v>38</v>
      </c>
      <c r="N963" s="1" t="s">
        <v>56</v>
      </c>
      <c r="O963" s="1" t="s">
        <v>30</v>
      </c>
      <c r="P963" s="1">
        <v>2</v>
      </c>
    </row>
    <row r="964" spans="1:16" s="1" customFormat="1" x14ac:dyDescent="0.15">
      <c r="A964" s="1">
        <v>3</v>
      </c>
      <c r="B964" s="1" t="s">
        <v>2266</v>
      </c>
      <c r="C964" s="1" t="s">
        <v>370</v>
      </c>
      <c r="D964" s="1" t="s">
        <v>15</v>
      </c>
      <c r="E964" s="1" t="s">
        <v>2416</v>
      </c>
      <c r="F964" s="1" t="s">
        <v>411</v>
      </c>
      <c r="H964" s="1" t="s">
        <v>41</v>
      </c>
      <c r="I964" s="1" t="s">
        <v>35</v>
      </c>
      <c r="J964" s="1" t="s">
        <v>25</v>
      </c>
      <c r="K964" s="1" t="s">
        <v>2417</v>
      </c>
      <c r="L964" s="1" t="s">
        <v>2418</v>
      </c>
      <c r="M964" s="1" t="s">
        <v>393</v>
      </c>
      <c r="N964" s="1" t="s">
        <v>29</v>
      </c>
      <c r="O964" s="1" t="s">
        <v>30</v>
      </c>
      <c r="P964" s="1">
        <v>2</v>
      </c>
    </row>
    <row r="965" spans="1:16" s="1" customFormat="1" x14ac:dyDescent="0.15">
      <c r="A965" s="1">
        <v>3</v>
      </c>
      <c r="B965" s="1" t="s">
        <v>2419</v>
      </c>
      <c r="D965" s="1" t="s">
        <v>15</v>
      </c>
      <c r="E965" s="1" t="s">
        <v>671</v>
      </c>
      <c r="F965" s="1" t="s">
        <v>411</v>
      </c>
      <c r="H965" s="1" t="s">
        <v>59</v>
      </c>
      <c r="I965" s="1" t="s">
        <v>35</v>
      </c>
      <c r="J965" s="1" t="s">
        <v>25</v>
      </c>
      <c r="K965" s="1" t="s">
        <v>2420</v>
      </c>
      <c r="L965" s="1" t="s">
        <v>2402</v>
      </c>
      <c r="M965" s="1" t="s">
        <v>38</v>
      </c>
      <c r="N965" s="1" t="s">
        <v>56</v>
      </c>
      <c r="O965" s="1" t="s">
        <v>30</v>
      </c>
      <c r="P965" s="1">
        <v>2</v>
      </c>
    </row>
    <row r="966" spans="1:16" s="1" customFormat="1" x14ac:dyDescent="0.15">
      <c r="A966" s="1">
        <v>3</v>
      </c>
      <c r="B966" s="1" t="s">
        <v>751</v>
      </c>
      <c r="C966" s="1" t="s">
        <v>22</v>
      </c>
      <c r="D966" s="1" t="s">
        <v>15</v>
      </c>
      <c r="E966" s="1" t="s">
        <v>58</v>
      </c>
      <c r="F966" s="2">
        <v>43182.405925925923</v>
      </c>
      <c r="H966" s="1" t="s">
        <v>34</v>
      </c>
      <c r="I966" s="1" t="s">
        <v>35</v>
      </c>
      <c r="J966" s="1" t="s">
        <v>60</v>
      </c>
      <c r="K966" s="1" t="s">
        <v>2421</v>
      </c>
      <c r="L966" s="1" t="s">
        <v>2422</v>
      </c>
      <c r="M966" s="1" t="s">
        <v>28</v>
      </c>
      <c r="N966" s="1" t="s">
        <v>29</v>
      </c>
      <c r="O966" s="1" t="s">
        <v>252</v>
      </c>
      <c r="P966" s="1">
        <v>2</v>
      </c>
    </row>
    <row r="967" spans="1:16" s="1" customFormat="1" x14ac:dyDescent="0.15">
      <c r="A967" s="1">
        <v>3</v>
      </c>
      <c r="B967" s="1" t="s">
        <v>2423</v>
      </c>
      <c r="D967" s="1" t="s">
        <v>15</v>
      </c>
      <c r="E967" s="1" t="s">
        <v>671</v>
      </c>
      <c r="F967" s="1" t="s">
        <v>411</v>
      </c>
      <c r="H967" s="1" t="s">
        <v>59</v>
      </c>
      <c r="I967" s="1" t="s">
        <v>35</v>
      </c>
      <c r="J967" s="1" t="s">
        <v>25</v>
      </c>
      <c r="K967" s="1" t="s">
        <v>2424</v>
      </c>
      <c r="L967" s="1" t="s">
        <v>2402</v>
      </c>
      <c r="M967" s="1" t="s">
        <v>38</v>
      </c>
      <c r="N967" s="1" t="s">
        <v>56</v>
      </c>
      <c r="O967" s="1" t="s">
        <v>30</v>
      </c>
      <c r="P967" s="1">
        <v>2</v>
      </c>
    </row>
    <row r="968" spans="1:16" s="1" customFormat="1" x14ac:dyDescent="0.15">
      <c r="A968" s="1">
        <v>3</v>
      </c>
      <c r="B968" s="1" t="s">
        <v>2425</v>
      </c>
      <c r="C968" s="1" t="s">
        <v>22</v>
      </c>
      <c r="D968" s="1" t="s">
        <v>15</v>
      </c>
      <c r="E968" s="1" t="s">
        <v>2070</v>
      </c>
      <c r="F968" s="2">
        <v>43193.401921296296</v>
      </c>
      <c r="H968" s="1" t="s">
        <v>17</v>
      </c>
      <c r="I968" s="1" t="s">
        <v>17</v>
      </c>
      <c r="J968" s="1" t="s">
        <v>25</v>
      </c>
      <c r="K968" s="1" t="s">
        <v>2426</v>
      </c>
      <c r="L968" s="1" t="s">
        <v>2413</v>
      </c>
      <c r="M968" s="1" t="s">
        <v>63</v>
      </c>
      <c r="N968" s="1" t="s">
        <v>29</v>
      </c>
      <c r="O968" s="1" t="s">
        <v>186</v>
      </c>
      <c r="P968" s="1">
        <v>2</v>
      </c>
    </row>
    <row r="969" spans="1:16" s="1" customFormat="1" x14ac:dyDescent="0.15">
      <c r="A969" s="1">
        <v>3</v>
      </c>
      <c r="B969" s="1" t="s">
        <v>2427</v>
      </c>
      <c r="C969" s="1" t="s">
        <v>32</v>
      </c>
      <c r="D969" s="1" t="s">
        <v>15</v>
      </c>
      <c r="E969" s="1" t="s">
        <v>2428</v>
      </c>
      <c r="F969" s="2">
        <v>43194.905717592592</v>
      </c>
      <c r="H969" s="1" t="s">
        <v>17</v>
      </c>
      <c r="I969" s="1" t="s">
        <v>35</v>
      </c>
      <c r="J969" s="1" t="s">
        <v>42</v>
      </c>
      <c r="K969" s="1" t="s">
        <v>2429</v>
      </c>
      <c r="L969" s="1" t="s">
        <v>2430</v>
      </c>
      <c r="M969" s="1" t="s">
        <v>96</v>
      </c>
      <c r="N969" s="1" t="s">
        <v>29</v>
      </c>
      <c r="O969" s="1" t="s">
        <v>97</v>
      </c>
      <c r="P969" s="1">
        <v>2</v>
      </c>
    </row>
    <row r="970" spans="1:16" s="1" customFormat="1" x14ac:dyDescent="0.15">
      <c r="A970" s="1">
        <v>3</v>
      </c>
      <c r="B970" s="1" t="s">
        <v>2431</v>
      </c>
      <c r="D970" s="1" t="s">
        <v>15</v>
      </c>
      <c r="E970" s="1" t="s">
        <v>671</v>
      </c>
      <c r="F970" s="2">
        <v>42922.766122685185</v>
      </c>
      <c r="H970" s="1" t="s">
        <v>41</v>
      </c>
      <c r="I970" s="1" t="s">
        <v>35</v>
      </c>
      <c r="J970" s="1" t="s">
        <v>2340</v>
      </c>
      <c r="K970" s="1" t="s">
        <v>2432</v>
      </c>
      <c r="M970" s="1" t="s">
        <v>393</v>
      </c>
      <c r="N970" s="1" t="s">
        <v>64</v>
      </c>
      <c r="O970" s="1" t="s">
        <v>186</v>
      </c>
      <c r="P970" s="1">
        <v>2</v>
      </c>
    </row>
    <row r="971" spans="1:16" s="1" customFormat="1" x14ac:dyDescent="0.15">
      <c r="A971" s="1">
        <v>3</v>
      </c>
      <c r="B971" s="1" t="s">
        <v>2433</v>
      </c>
      <c r="C971" s="1" t="s">
        <v>22</v>
      </c>
      <c r="D971" s="1" t="s">
        <v>15</v>
      </c>
      <c r="E971" s="1" t="s">
        <v>223</v>
      </c>
      <c r="F971" s="2">
        <v>43178.423101851855</v>
      </c>
      <c r="H971" s="1" t="s">
        <v>17</v>
      </c>
      <c r="I971" s="1" t="s">
        <v>35</v>
      </c>
      <c r="J971" s="1" t="s">
        <v>25</v>
      </c>
      <c r="K971" s="1" t="s">
        <v>2434</v>
      </c>
      <c r="L971" s="1" t="s">
        <v>2435</v>
      </c>
      <c r="M971" s="1" t="s">
        <v>28</v>
      </c>
      <c r="N971" s="1" t="s">
        <v>29</v>
      </c>
      <c r="O971" s="1" t="s">
        <v>30</v>
      </c>
      <c r="P971" s="1">
        <v>2</v>
      </c>
    </row>
    <row r="972" spans="1:16" s="1" customFormat="1" x14ac:dyDescent="0.15">
      <c r="A972" s="1">
        <v>3</v>
      </c>
      <c r="B972" s="1" t="s">
        <v>751</v>
      </c>
      <c r="C972" s="1" t="s">
        <v>454</v>
      </c>
      <c r="D972" s="1" t="s">
        <v>15</v>
      </c>
      <c r="E972" s="1" t="s">
        <v>33</v>
      </c>
      <c r="F972" s="2">
        <v>43193.604571759257</v>
      </c>
      <c r="H972" s="1" t="s">
        <v>59</v>
      </c>
      <c r="I972" s="1" t="s">
        <v>18</v>
      </c>
      <c r="J972" s="1" t="s">
        <v>60</v>
      </c>
      <c r="K972" s="1" t="s">
        <v>2436</v>
      </c>
      <c r="L972" s="1" t="s">
        <v>2437</v>
      </c>
      <c r="M972" s="1" t="s">
        <v>96</v>
      </c>
      <c r="N972" s="1" t="s">
        <v>64</v>
      </c>
      <c r="O972" s="1" t="s">
        <v>144</v>
      </c>
      <c r="P972" s="1">
        <v>2</v>
      </c>
    </row>
    <row r="973" spans="1:16" s="1" customFormat="1" x14ac:dyDescent="0.15">
      <c r="A973" s="1">
        <v>3</v>
      </c>
      <c r="B973" s="1" t="s">
        <v>2438</v>
      </c>
      <c r="C973" s="1" t="s">
        <v>22</v>
      </c>
      <c r="D973" s="1" t="s">
        <v>15</v>
      </c>
      <c r="E973" s="1" t="s">
        <v>223</v>
      </c>
      <c r="F973" s="2">
        <v>43194.416168981479</v>
      </c>
      <c r="H973" s="1" t="s">
        <v>34</v>
      </c>
      <c r="I973" s="1" t="s">
        <v>35</v>
      </c>
      <c r="J973" s="1" t="s">
        <v>25</v>
      </c>
      <c r="K973" s="1" t="s">
        <v>2439</v>
      </c>
      <c r="L973" s="1" t="s">
        <v>2440</v>
      </c>
      <c r="M973" s="1" t="s">
        <v>28</v>
      </c>
      <c r="N973" s="1" t="s">
        <v>29</v>
      </c>
      <c r="O973" s="1" t="s">
        <v>30</v>
      </c>
      <c r="P973" s="1">
        <v>2</v>
      </c>
    </row>
    <row r="974" spans="1:16" s="1" customFormat="1" x14ac:dyDescent="0.15">
      <c r="A974" s="1">
        <v>3</v>
      </c>
      <c r="B974" s="1" t="s">
        <v>2441</v>
      </c>
      <c r="D974" s="1" t="s">
        <v>15</v>
      </c>
      <c r="E974" s="1" t="s">
        <v>168</v>
      </c>
      <c r="F974" s="2">
        <v>43198.382719907408</v>
      </c>
      <c r="H974" s="1" t="s">
        <v>17</v>
      </c>
      <c r="I974" s="1" t="s">
        <v>18</v>
      </c>
      <c r="J974" s="1" t="s">
        <v>106</v>
      </c>
      <c r="K974" s="1" t="s">
        <v>2442</v>
      </c>
      <c r="L974" s="1" t="s">
        <v>2443</v>
      </c>
      <c r="M974" s="1" t="s">
        <v>96</v>
      </c>
      <c r="N974" s="1" t="s">
        <v>29</v>
      </c>
      <c r="O974" s="1" t="s">
        <v>252</v>
      </c>
      <c r="P974" s="1">
        <v>2</v>
      </c>
    </row>
    <row r="975" spans="1:16" s="1" customFormat="1" x14ac:dyDescent="0.15">
      <c r="A975" s="1">
        <v>3</v>
      </c>
      <c r="B975" s="1" t="s">
        <v>2342</v>
      </c>
      <c r="C975" s="1" t="s">
        <v>84</v>
      </c>
      <c r="D975" s="1" t="s">
        <v>15</v>
      </c>
      <c r="E975" s="1" t="s">
        <v>448</v>
      </c>
      <c r="F975" s="1" t="s">
        <v>411</v>
      </c>
      <c r="H975" s="1" t="s">
        <v>17</v>
      </c>
      <c r="I975" s="1" t="s">
        <v>17</v>
      </c>
      <c r="J975" s="1" t="s">
        <v>286</v>
      </c>
      <c r="K975" s="1" t="s">
        <v>2444</v>
      </c>
      <c r="L975" s="1" t="s">
        <v>2345</v>
      </c>
      <c r="M975" s="1" t="s">
        <v>38</v>
      </c>
      <c r="N975" s="1" t="s">
        <v>56</v>
      </c>
      <c r="O975" s="1" t="s">
        <v>252</v>
      </c>
      <c r="P975" s="1">
        <v>2</v>
      </c>
    </row>
    <row r="976" spans="1:16" s="1" customFormat="1" x14ac:dyDescent="0.15">
      <c r="A976" s="1">
        <v>3</v>
      </c>
      <c r="B976" s="1" t="s">
        <v>2445</v>
      </c>
      <c r="C976" s="1" t="s">
        <v>14</v>
      </c>
      <c r="D976" s="1" t="s">
        <v>15</v>
      </c>
      <c r="E976" s="1" t="s">
        <v>212</v>
      </c>
      <c r="F976" s="1" t="s">
        <v>411</v>
      </c>
      <c r="H976" s="1" t="s">
        <v>34</v>
      </c>
      <c r="I976" s="1" t="s">
        <v>35</v>
      </c>
      <c r="J976" s="1" t="s">
        <v>25</v>
      </c>
      <c r="K976" s="1" t="s">
        <v>2446</v>
      </c>
      <c r="L976" s="1" t="s">
        <v>2447</v>
      </c>
      <c r="M976" s="1" t="s">
        <v>393</v>
      </c>
      <c r="N976" s="1" t="s">
        <v>56</v>
      </c>
      <c r="O976" s="1" t="s">
        <v>531</v>
      </c>
      <c r="P976" s="1">
        <v>2</v>
      </c>
    </row>
    <row r="977" spans="1:16" s="1" customFormat="1" x14ac:dyDescent="0.15">
      <c r="A977" s="1">
        <v>3</v>
      </c>
      <c r="B977" s="1" t="s">
        <v>2342</v>
      </c>
      <c r="C977" s="1" t="s">
        <v>84</v>
      </c>
      <c r="D977" s="1" t="s">
        <v>15</v>
      </c>
      <c r="E977" s="1" t="s">
        <v>448</v>
      </c>
      <c r="F977" s="1" t="s">
        <v>411</v>
      </c>
      <c r="H977" s="1" t="s">
        <v>17</v>
      </c>
      <c r="I977" s="1" t="s">
        <v>17</v>
      </c>
      <c r="J977" s="1" t="s">
        <v>286</v>
      </c>
      <c r="K977" s="1" t="s">
        <v>2444</v>
      </c>
      <c r="L977" s="1" t="s">
        <v>2345</v>
      </c>
      <c r="M977" s="1" t="s">
        <v>38</v>
      </c>
      <c r="N977" s="1" t="s">
        <v>56</v>
      </c>
      <c r="O977" s="1" t="s">
        <v>252</v>
      </c>
      <c r="P977" s="1">
        <v>2</v>
      </c>
    </row>
    <row r="978" spans="1:16" s="1" customFormat="1" x14ac:dyDescent="0.15">
      <c r="A978" s="1">
        <v>3</v>
      </c>
      <c r="B978" s="1" t="s">
        <v>2448</v>
      </c>
      <c r="C978" s="1" t="s">
        <v>22</v>
      </c>
      <c r="D978" s="1" t="s">
        <v>15</v>
      </c>
      <c r="E978" s="1" t="s">
        <v>1645</v>
      </c>
      <c r="F978" s="2">
        <v>43195.618321759262</v>
      </c>
      <c r="H978" s="1" t="s">
        <v>41</v>
      </c>
      <c r="I978" s="1" t="s">
        <v>24</v>
      </c>
      <c r="J978" s="1" t="s">
        <v>25</v>
      </c>
      <c r="K978" s="1" t="s">
        <v>2449</v>
      </c>
      <c r="L978" s="1" t="s">
        <v>2450</v>
      </c>
      <c r="M978" s="1" t="s">
        <v>96</v>
      </c>
      <c r="N978" s="1" t="s">
        <v>29</v>
      </c>
      <c r="O978" s="1" t="s">
        <v>97</v>
      </c>
      <c r="P978" s="1">
        <v>2</v>
      </c>
    </row>
    <row r="979" spans="1:16" s="1" customFormat="1" x14ac:dyDescent="0.15">
      <c r="A979" s="1">
        <v>3</v>
      </c>
      <c r="B979" s="1" t="s">
        <v>2451</v>
      </c>
      <c r="D979" s="1" t="s">
        <v>15</v>
      </c>
      <c r="E979" s="1" t="s">
        <v>671</v>
      </c>
      <c r="F979" s="1" t="s">
        <v>411</v>
      </c>
      <c r="H979" s="1" t="s">
        <v>243</v>
      </c>
      <c r="I979" s="1" t="s">
        <v>35</v>
      </c>
      <c r="J979" s="1" t="s">
        <v>25</v>
      </c>
      <c r="K979" s="1" t="s">
        <v>2452</v>
      </c>
      <c r="L979" s="1" t="s">
        <v>2402</v>
      </c>
      <c r="M979" s="1" t="s">
        <v>38</v>
      </c>
      <c r="N979" s="1" t="s">
        <v>56</v>
      </c>
      <c r="O979" s="1" t="s">
        <v>30</v>
      </c>
      <c r="P979" s="1">
        <v>2</v>
      </c>
    </row>
    <row r="980" spans="1:16" s="1" customFormat="1" x14ac:dyDescent="0.15">
      <c r="A980" s="1">
        <v>3</v>
      </c>
      <c r="B980" s="1" t="s">
        <v>2342</v>
      </c>
      <c r="C980" s="1" t="s">
        <v>84</v>
      </c>
      <c r="D980" s="1" t="s">
        <v>15</v>
      </c>
      <c r="E980" s="1" t="s">
        <v>448</v>
      </c>
      <c r="F980" s="1" t="s">
        <v>411</v>
      </c>
      <c r="H980" s="1" t="s">
        <v>17</v>
      </c>
      <c r="I980" s="1" t="s">
        <v>17</v>
      </c>
      <c r="J980" s="1" t="s">
        <v>286</v>
      </c>
      <c r="K980" s="1" t="s">
        <v>2444</v>
      </c>
      <c r="L980" s="1" t="s">
        <v>2345</v>
      </c>
      <c r="M980" s="1" t="s">
        <v>38</v>
      </c>
      <c r="N980" s="1" t="s">
        <v>56</v>
      </c>
      <c r="O980" s="1" t="s">
        <v>252</v>
      </c>
      <c r="P980" s="1">
        <v>2</v>
      </c>
    </row>
    <row r="981" spans="1:16" s="1" customFormat="1" x14ac:dyDescent="0.15">
      <c r="A981" s="1">
        <v>3</v>
      </c>
      <c r="B981" s="1" t="s">
        <v>751</v>
      </c>
      <c r="C981" s="1" t="s">
        <v>370</v>
      </c>
      <c r="D981" s="1" t="s">
        <v>15</v>
      </c>
      <c r="E981" s="1" t="s">
        <v>556</v>
      </c>
      <c r="F981" s="2">
        <v>43197.045937499999</v>
      </c>
      <c r="H981" s="1" t="s">
        <v>59</v>
      </c>
      <c r="I981" s="1" t="s">
        <v>35</v>
      </c>
      <c r="J981" s="1" t="s">
        <v>25</v>
      </c>
      <c r="K981" s="1" t="s">
        <v>2453</v>
      </c>
      <c r="L981" s="1" t="s">
        <v>2454</v>
      </c>
      <c r="M981" s="1" t="s">
        <v>28</v>
      </c>
      <c r="N981" s="1" t="s">
        <v>283</v>
      </c>
      <c r="O981" s="1" t="s">
        <v>30</v>
      </c>
      <c r="P981" s="1">
        <v>2</v>
      </c>
    </row>
    <row r="982" spans="1:16" s="1" customFormat="1" x14ac:dyDescent="0.15">
      <c r="A982" s="1">
        <v>3</v>
      </c>
      <c r="B982" s="1" t="s">
        <v>2455</v>
      </c>
      <c r="C982" s="1" t="s">
        <v>109</v>
      </c>
      <c r="D982" s="1" t="s">
        <v>15</v>
      </c>
      <c r="E982" s="1" t="s">
        <v>379</v>
      </c>
      <c r="F982" s="2">
        <v>43192.661423611113</v>
      </c>
      <c r="H982" s="1" t="s">
        <v>17</v>
      </c>
      <c r="I982" s="1" t="s">
        <v>35</v>
      </c>
      <c r="J982" s="1" t="s">
        <v>25</v>
      </c>
      <c r="K982" s="1" t="s">
        <v>2456</v>
      </c>
      <c r="L982" s="1" t="s">
        <v>2354</v>
      </c>
      <c r="M982" s="1" t="s">
        <v>63</v>
      </c>
      <c r="N982" s="1" t="s">
        <v>29</v>
      </c>
      <c r="O982" s="1" t="s">
        <v>97</v>
      </c>
      <c r="P982" s="1">
        <v>2</v>
      </c>
    </row>
    <row r="983" spans="1:16" s="1" customFormat="1" x14ac:dyDescent="0.15">
      <c r="A983" s="1">
        <v>3</v>
      </c>
      <c r="B983" s="1" t="s">
        <v>2342</v>
      </c>
      <c r="C983" s="1" t="s">
        <v>320</v>
      </c>
      <c r="D983" s="1" t="s">
        <v>15</v>
      </c>
      <c r="E983" s="1" t="s">
        <v>386</v>
      </c>
      <c r="F983" s="1" t="s">
        <v>411</v>
      </c>
      <c r="H983" s="1" t="s">
        <v>17</v>
      </c>
      <c r="I983" s="1" t="s">
        <v>35</v>
      </c>
      <c r="J983" s="1" t="s">
        <v>286</v>
      </c>
      <c r="K983" s="1" t="s">
        <v>2343</v>
      </c>
      <c r="L983" s="1" t="s">
        <v>2344</v>
      </c>
      <c r="M983" s="1" t="s">
        <v>38</v>
      </c>
      <c r="N983" s="1" t="s">
        <v>56</v>
      </c>
      <c r="O983" s="1" t="s">
        <v>252</v>
      </c>
      <c r="P983" s="1">
        <v>2</v>
      </c>
    </row>
    <row r="984" spans="1:16" s="1" customFormat="1" x14ac:dyDescent="0.15">
      <c r="A984" s="1">
        <v>3</v>
      </c>
      <c r="B984" s="1" t="s">
        <v>2457</v>
      </c>
      <c r="C984" s="1" t="s">
        <v>14</v>
      </c>
      <c r="D984" s="1" t="s">
        <v>15</v>
      </c>
      <c r="E984" s="1" t="s">
        <v>16</v>
      </c>
      <c r="F984" s="2">
        <v>43131.798449074071</v>
      </c>
      <c r="H984" s="1" t="s">
        <v>59</v>
      </c>
      <c r="I984" s="1" t="s">
        <v>35</v>
      </c>
      <c r="J984" s="1" t="s">
        <v>74</v>
      </c>
      <c r="K984" s="1" t="s">
        <v>2458</v>
      </c>
      <c r="L984" s="1" t="s">
        <v>2459</v>
      </c>
      <c r="M984" s="1" t="s">
        <v>28</v>
      </c>
      <c r="N984" s="1" t="s">
        <v>82</v>
      </c>
      <c r="O984" s="1" t="s">
        <v>30</v>
      </c>
      <c r="P984" s="1">
        <v>2</v>
      </c>
    </row>
    <row r="985" spans="1:16" s="1" customFormat="1" x14ac:dyDescent="0.15">
      <c r="A985" s="1">
        <v>3</v>
      </c>
      <c r="B985" s="1" t="s">
        <v>2460</v>
      </c>
      <c r="C985" s="1" t="s">
        <v>209</v>
      </c>
      <c r="D985" s="1" t="s">
        <v>15</v>
      </c>
      <c r="E985" s="1" t="s">
        <v>448</v>
      </c>
      <c r="F985" s="2">
        <v>43194.75445601852</v>
      </c>
      <c r="H985" s="1" t="s">
        <v>17</v>
      </c>
      <c r="I985" s="1" t="s">
        <v>17</v>
      </c>
      <c r="J985" s="1" t="s">
        <v>42</v>
      </c>
      <c r="K985" s="1" t="s">
        <v>2461</v>
      </c>
      <c r="L985" s="1" t="s">
        <v>2462</v>
      </c>
      <c r="M985" s="1" t="s">
        <v>96</v>
      </c>
      <c r="N985" s="1" t="s">
        <v>29</v>
      </c>
      <c r="O985" s="1" t="s">
        <v>97</v>
      </c>
      <c r="P985" s="1">
        <v>2</v>
      </c>
    </row>
    <row r="986" spans="1:16" s="1" customFormat="1" x14ac:dyDescent="0.15">
      <c r="A986" s="1">
        <v>3</v>
      </c>
      <c r="B986" s="1" t="s">
        <v>2342</v>
      </c>
      <c r="C986" s="1" t="s">
        <v>320</v>
      </c>
      <c r="D986" s="1" t="s">
        <v>15</v>
      </c>
      <c r="E986" s="1" t="s">
        <v>386</v>
      </c>
      <c r="F986" s="1" t="s">
        <v>411</v>
      </c>
      <c r="H986" s="1" t="s">
        <v>17</v>
      </c>
      <c r="I986" s="1" t="s">
        <v>35</v>
      </c>
      <c r="J986" s="1" t="s">
        <v>286</v>
      </c>
      <c r="K986" s="1" t="s">
        <v>2343</v>
      </c>
      <c r="L986" s="1" t="s">
        <v>2344</v>
      </c>
      <c r="M986" s="1" t="s">
        <v>38</v>
      </c>
      <c r="N986" s="1" t="s">
        <v>56</v>
      </c>
      <c r="O986" s="1" t="s">
        <v>252</v>
      </c>
      <c r="P986" s="1">
        <v>2</v>
      </c>
    </row>
    <row r="987" spans="1:16" s="1" customFormat="1" x14ac:dyDescent="0.15">
      <c r="A987" s="1">
        <v>3</v>
      </c>
      <c r="B987" s="1" t="s">
        <v>2463</v>
      </c>
      <c r="C987" s="1" t="s">
        <v>1046</v>
      </c>
      <c r="D987" s="1" t="s">
        <v>15</v>
      </c>
      <c r="E987" s="1" t="s">
        <v>33</v>
      </c>
      <c r="F987" s="2">
        <v>43131.810972222222</v>
      </c>
      <c r="H987" s="1" t="s">
        <v>59</v>
      </c>
      <c r="I987" s="1" t="s">
        <v>24</v>
      </c>
      <c r="J987" s="1" t="s">
        <v>60</v>
      </c>
      <c r="K987" s="1" t="s">
        <v>2464</v>
      </c>
      <c r="L987" s="1" t="s">
        <v>2459</v>
      </c>
      <c r="M987" s="1" t="s">
        <v>28</v>
      </c>
      <c r="N987" s="1" t="s">
        <v>82</v>
      </c>
      <c r="O987" s="1" t="s">
        <v>30</v>
      </c>
      <c r="P987" s="1">
        <v>2</v>
      </c>
    </row>
    <row r="988" spans="1:16" s="1" customFormat="1" x14ac:dyDescent="0.15">
      <c r="A988" s="1">
        <v>3</v>
      </c>
      <c r="B988" s="1" t="s">
        <v>2465</v>
      </c>
      <c r="D988" s="1" t="s">
        <v>15</v>
      </c>
      <c r="E988" s="1" t="s">
        <v>16</v>
      </c>
      <c r="F988" s="2">
        <v>43197.596736111111</v>
      </c>
      <c r="H988" s="1" t="s">
        <v>17</v>
      </c>
      <c r="I988" s="1" t="s">
        <v>18</v>
      </c>
      <c r="J988" s="1" t="s">
        <v>74</v>
      </c>
      <c r="K988" s="1" t="s">
        <v>2466</v>
      </c>
      <c r="L988" s="1" t="s">
        <v>2443</v>
      </c>
      <c r="M988" s="1" t="s">
        <v>96</v>
      </c>
      <c r="N988" s="1" t="s">
        <v>29</v>
      </c>
      <c r="O988" s="1" t="s">
        <v>252</v>
      </c>
      <c r="P988" s="1">
        <v>2</v>
      </c>
    </row>
    <row r="989" spans="1:16" s="1" customFormat="1" x14ac:dyDescent="0.15">
      <c r="A989" s="1">
        <v>3</v>
      </c>
      <c r="B989" s="1" t="s">
        <v>2342</v>
      </c>
      <c r="C989" s="1" t="s">
        <v>320</v>
      </c>
      <c r="D989" s="1" t="s">
        <v>15</v>
      </c>
      <c r="E989" s="1" t="s">
        <v>386</v>
      </c>
      <c r="F989" s="1" t="s">
        <v>411</v>
      </c>
      <c r="H989" s="1" t="s">
        <v>17</v>
      </c>
      <c r="I989" s="1" t="s">
        <v>35</v>
      </c>
      <c r="J989" s="1" t="s">
        <v>286</v>
      </c>
      <c r="K989" s="1" t="s">
        <v>2343</v>
      </c>
      <c r="L989" s="1" t="s">
        <v>2344</v>
      </c>
      <c r="M989" s="1" t="s">
        <v>38</v>
      </c>
      <c r="N989" s="1" t="s">
        <v>56</v>
      </c>
      <c r="O989" s="1" t="s">
        <v>252</v>
      </c>
      <c r="P989" s="1">
        <v>2</v>
      </c>
    </row>
    <row r="990" spans="1:16" s="1" customFormat="1" x14ac:dyDescent="0.15">
      <c r="A990" s="1">
        <v>3</v>
      </c>
      <c r="B990" s="1" t="s">
        <v>2467</v>
      </c>
      <c r="C990" s="1" t="s">
        <v>14</v>
      </c>
      <c r="D990" s="1" t="s">
        <v>15</v>
      </c>
      <c r="E990" s="1" t="s">
        <v>212</v>
      </c>
      <c r="F990" s="2">
        <v>43192.489374999997</v>
      </c>
      <c r="H990" s="1" t="s">
        <v>17</v>
      </c>
      <c r="I990" s="1" t="s">
        <v>24</v>
      </c>
      <c r="J990" s="1" t="s">
        <v>286</v>
      </c>
      <c r="K990" s="1" t="s">
        <v>2468</v>
      </c>
      <c r="L990" s="1" t="s">
        <v>2469</v>
      </c>
      <c r="M990" s="1" t="s">
        <v>38</v>
      </c>
      <c r="N990" s="1" t="s">
        <v>56</v>
      </c>
      <c r="O990" s="1" t="s">
        <v>252</v>
      </c>
      <c r="P990" s="1">
        <v>2</v>
      </c>
    </row>
    <row r="991" spans="1:16" s="1" customFormat="1" x14ac:dyDescent="0.15">
      <c r="A991" s="1">
        <v>3</v>
      </c>
      <c r="B991" s="1" t="s">
        <v>2470</v>
      </c>
      <c r="C991" s="1" t="s">
        <v>14</v>
      </c>
      <c r="D991" s="1" t="s">
        <v>15</v>
      </c>
      <c r="E991" s="1" t="s">
        <v>907</v>
      </c>
      <c r="F991" s="1" t="s">
        <v>411</v>
      </c>
      <c r="H991" s="1" t="s">
        <v>41</v>
      </c>
      <c r="I991" s="1" t="s">
        <v>35</v>
      </c>
      <c r="J991" s="1" t="s">
        <v>25</v>
      </c>
      <c r="K991" s="1" t="s">
        <v>2471</v>
      </c>
      <c r="L991" s="1" t="s">
        <v>2472</v>
      </c>
      <c r="M991" s="1" t="s">
        <v>38</v>
      </c>
      <c r="N991" s="1" t="s">
        <v>29</v>
      </c>
      <c r="O991" s="1" t="s">
        <v>30</v>
      </c>
      <c r="P991" s="1">
        <v>2</v>
      </c>
    </row>
    <row r="992" spans="1:16" s="1" customFormat="1" x14ac:dyDescent="0.15">
      <c r="A992" s="1">
        <v>3</v>
      </c>
      <c r="B992" s="1" t="s">
        <v>2342</v>
      </c>
      <c r="C992" s="1" t="s">
        <v>84</v>
      </c>
      <c r="D992" s="1" t="s">
        <v>15</v>
      </c>
      <c r="E992" s="1" t="s">
        <v>448</v>
      </c>
      <c r="F992" s="1" t="s">
        <v>411</v>
      </c>
      <c r="H992" s="1" t="s">
        <v>17</v>
      </c>
      <c r="I992" s="1" t="s">
        <v>17</v>
      </c>
      <c r="J992" s="1" t="s">
        <v>286</v>
      </c>
      <c r="K992" s="1" t="s">
        <v>2444</v>
      </c>
      <c r="L992" s="1" t="s">
        <v>2345</v>
      </c>
      <c r="M992" s="1" t="s">
        <v>38</v>
      </c>
      <c r="N992" s="1" t="s">
        <v>56</v>
      </c>
      <c r="O992" s="1" t="s">
        <v>252</v>
      </c>
      <c r="P992" s="1">
        <v>2</v>
      </c>
    </row>
    <row r="993" spans="1:16" s="1" customFormat="1" x14ac:dyDescent="0.15">
      <c r="A993" s="1">
        <v>3</v>
      </c>
      <c r="B993" s="1" t="s">
        <v>2266</v>
      </c>
      <c r="C993" s="1" t="s">
        <v>22</v>
      </c>
      <c r="D993" s="1" t="s">
        <v>15</v>
      </c>
      <c r="E993" s="1" t="s">
        <v>58</v>
      </c>
      <c r="F993" s="2">
        <v>43194.648819444446</v>
      </c>
      <c r="H993" s="1" t="s">
        <v>59</v>
      </c>
      <c r="I993" s="1" t="s">
        <v>18</v>
      </c>
      <c r="J993" s="1" t="s">
        <v>25</v>
      </c>
      <c r="K993" s="1" t="s">
        <v>2473</v>
      </c>
      <c r="L993" s="1" t="s">
        <v>2474</v>
      </c>
      <c r="M993" s="1" t="s">
        <v>28</v>
      </c>
      <c r="N993" s="1" t="s">
        <v>29</v>
      </c>
      <c r="O993" s="1" t="s">
        <v>252</v>
      </c>
      <c r="P993" s="1">
        <v>2</v>
      </c>
    </row>
    <row r="994" spans="1:16" s="1" customFormat="1" x14ac:dyDescent="0.15">
      <c r="A994" s="1">
        <v>3</v>
      </c>
      <c r="B994" s="1" t="s">
        <v>2475</v>
      </c>
      <c r="D994" s="1" t="s">
        <v>15</v>
      </c>
      <c r="E994" s="1" t="s">
        <v>671</v>
      </c>
      <c r="F994" s="1" t="s">
        <v>411</v>
      </c>
      <c r="H994" s="1" t="s">
        <v>34</v>
      </c>
      <c r="I994" s="1" t="s">
        <v>35</v>
      </c>
      <c r="J994" s="1" t="s">
        <v>25</v>
      </c>
      <c r="K994" s="1" t="s">
        <v>2476</v>
      </c>
      <c r="L994" s="1" t="s">
        <v>1117</v>
      </c>
      <c r="M994" s="1" t="s">
        <v>38</v>
      </c>
      <c r="N994" s="1" t="s">
        <v>316</v>
      </c>
      <c r="O994" s="1" t="s">
        <v>97</v>
      </c>
      <c r="P994" s="1">
        <v>2</v>
      </c>
    </row>
    <row r="995" spans="1:16" s="1" customFormat="1" x14ac:dyDescent="0.15">
      <c r="A995" s="1">
        <v>3</v>
      </c>
      <c r="B995" s="1" t="s">
        <v>2477</v>
      </c>
      <c r="D995" s="1" t="s">
        <v>15</v>
      </c>
      <c r="E995" s="1" t="s">
        <v>131</v>
      </c>
      <c r="F995" s="2">
        <v>43198.485625000001</v>
      </c>
      <c r="H995" s="1" t="s">
        <v>59</v>
      </c>
      <c r="I995" s="1" t="s">
        <v>35</v>
      </c>
      <c r="J995" s="1" t="s">
        <v>25</v>
      </c>
      <c r="K995" s="1" t="s">
        <v>2478</v>
      </c>
      <c r="L995" s="1" t="s">
        <v>2479</v>
      </c>
      <c r="M995" s="1" t="s">
        <v>38</v>
      </c>
      <c r="N995" s="1" t="s">
        <v>64</v>
      </c>
      <c r="O995" s="1" t="s">
        <v>252</v>
      </c>
      <c r="P995" s="1">
        <v>2</v>
      </c>
    </row>
    <row r="996" spans="1:16" s="1" customFormat="1" x14ac:dyDescent="0.15">
      <c r="A996" s="1">
        <v>3</v>
      </c>
      <c r="B996" s="1" t="s">
        <v>2480</v>
      </c>
      <c r="D996" s="1" t="s">
        <v>15</v>
      </c>
      <c r="E996" s="1" t="s">
        <v>671</v>
      </c>
      <c r="F996" s="1" t="s">
        <v>411</v>
      </c>
      <c r="H996" s="1" t="s">
        <v>34</v>
      </c>
      <c r="I996" s="1" t="s">
        <v>35</v>
      </c>
      <c r="J996" s="1" t="s">
        <v>2340</v>
      </c>
      <c r="K996" s="1" t="s">
        <v>2481</v>
      </c>
      <c r="M996" s="1" t="s">
        <v>393</v>
      </c>
      <c r="N996" s="1" t="s">
        <v>64</v>
      </c>
      <c r="O996" s="1" t="s">
        <v>186</v>
      </c>
      <c r="P996" s="1">
        <v>2</v>
      </c>
    </row>
    <row r="997" spans="1:16" s="1" customFormat="1" x14ac:dyDescent="0.15">
      <c r="A997" s="1">
        <v>3</v>
      </c>
      <c r="B997" s="1" t="s">
        <v>2482</v>
      </c>
      <c r="C997" s="1" t="s">
        <v>14</v>
      </c>
      <c r="D997" s="1" t="s">
        <v>15</v>
      </c>
      <c r="E997" s="1" t="s">
        <v>33</v>
      </c>
      <c r="F997" s="1" t="s">
        <v>411</v>
      </c>
      <c r="H997" s="1" t="s">
        <v>34</v>
      </c>
      <c r="I997" s="1" t="s">
        <v>35</v>
      </c>
      <c r="J997" s="1" t="s">
        <v>286</v>
      </c>
      <c r="K997" s="1" t="s">
        <v>2483</v>
      </c>
      <c r="L997" s="1" t="s">
        <v>2469</v>
      </c>
      <c r="M997" s="1" t="s">
        <v>38</v>
      </c>
      <c r="N997" s="1" t="s">
        <v>56</v>
      </c>
      <c r="O997" s="1" t="s">
        <v>252</v>
      </c>
      <c r="P997" s="1">
        <v>2</v>
      </c>
    </row>
    <row r="998" spans="1:16" s="1" customFormat="1" x14ac:dyDescent="0.15">
      <c r="A998" s="1">
        <v>3</v>
      </c>
      <c r="B998" s="1" t="s">
        <v>2266</v>
      </c>
      <c r="C998" s="1" t="s">
        <v>22</v>
      </c>
      <c r="D998" s="1" t="s">
        <v>15</v>
      </c>
      <c r="E998" s="1" t="s">
        <v>16</v>
      </c>
      <c r="F998" s="2">
        <v>43197.596747685187</v>
      </c>
      <c r="H998" s="1" t="s">
        <v>17</v>
      </c>
      <c r="I998" s="1" t="s">
        <v>18</v>
      </c>
      <c r="J998" s="1" t="s">
        <v>106</v>
      </c>
      <c r="K998" s="1" t="s">
        <v>2484</v>
      </c>
      <c r="L998" s="1" t="s">
        <v>2443</v>
      </c>
      <c r="M998" s="1" t="s">
        <v>96</v>
      </c>
      <c r="N998" s="1" t="s">
        <v>29</v>
      </c>
      <c r="O998" s="1" t="s">
        <v>252</v>
      </c>
      <c r="P998" s="1">
        <v>2</v>
      </c>
    </row>
    <row r="999" spans="1:16" s="1" customFormat="1" x14ac:dyDescent="0.15">
      <c r="A999" s="1">
        <v>3</v>
      </c>
      <c r="B999" s="1" t="s">
        <v>2284</v>
      </c>
      <c r="C999" s="1" t="s">
        <v>22</v>
      </c>
      <c r="D999" s="1" t="s">
        <v>15</v>
      </c>
      <c r="E999" s="1" t="s">
        <v>212</v>
      </c>
      <c r="F999" s="2">
        <v>43194.775381944448</v>
      </c>
      <c r="H999" s="1" t="s">
        <v>59</v>
      </c>
      <c r="I999" s="1" t="s">
        <v>35</v>
      </c>
      <c r="J999" s="1" t="s">
        <v>25</v>
      </c>
      <c r="K999" s="1" t="s">
        <v>2485</v>
      </c>
      <c r="L999" s="1" t="s">
        <v>2486</v>
      </c>
      <c r="M999" s="1" t="s">
        <v>28</v>
      </c>
      <c r="N999" s="1" t="s">
        <v>29</v>
      </c>
      <c r="O999" s="1" t="s">
        <v>1544</v>
      </c>
      <c r="P999" s="1">
        <v>2</v>
      </c>
    </row>
    <row r="1000" spans="1:16" s="1" customFormat="1" x14ac:dyDescent="0.15">
      <c r="A1000" s="1">
        <v>3</v>
      </c>
      <c r="B1000" s="1" t="s">
        <v>751</v>
      </c>
      <c r="C1000" s="1" t="s">
        <v>32</v>
      </c>
      <c r="D1000" s="1" t="s">
        <v>15</v>
      </c>
      <c r="E1000" s="1" t="s">
        <v>58</v>
      </c>
      <c r="F1000" s="2">
        <v>43197.607129629629</v>
      </c>
      <c r="H1000" s="1" t="s">
        <v>17</v>
      </c>
      <c r="I1000" s="1" t="s">
        <v>17</v>
      </c>
      <c r="J1000" s="1" t="s">
        <v>25</v>
      </c>
      <c r="K1000" s="1" t="s">
        <v>2487</v>
      </c>
      <c r="L1000" s="1" t="s">
        <v>2488</v>
      </c>
      <c r="M1000" s="1" t="s">
        <v>96</v>
      </c>
      <c r="N1000" s="1" t="s">
        <v>82</v>
      </c>
      <c r="O1000" s="1" t="s">
        <v>252</v>
      </c>
      <c r="P1000" s="1">
        <v>2</v>
      </c>
    </row>
    <row r="1001" spans="1:16" s="1" customFormat="1" x14ac:dyDescent="0.15">
      <c r="A1001" s="1">
        <v>3</v>
      </c>
      <c r="B1001" s="1" t="s">
        <v>2284</v>
      </c>
      <c r="C1001" s="1" t="s">
        <v>22</v>
      </c>
      <c r="D1001" s="1" t="s">
        <v>15</v>
      </c>
      <c r="E1001" s="1" t="s">
        <v>58</v>
      </c>
      <c r="F1001" s="2">
        <v>43194.433587962965</v>
      </c>
      <c r="H1001" s="1" t="s">
        <v>17</v>
      </c>
      <c r="I1001" s="1" t="s">
        <v>17</v>
      </c>
      <c r="J1001" s="1" t="s">
        <v>60</v>
      </c>
      <c r="K1001" s="1" t="s">
        <v>2489</v>
      </c>
      <c r="L1001" s="1" t="s">
        <v>2490</v>
      </c>
      <c r="M1001" s="1" t="s">
        <v>38</v>
      </c>
      <c r="N1001" s="1" t="s">
        <v>56</v>
      </c>
      <c r="O1001" s="1" t="s">
        <v>30</v>
      </c>
      <c r="P1001" s="1">
        <v>2</v>
      </c>
    </row>
    <row r="1002" spans="1:16" s="1" customFormat="1" x14ac:dyDescent="0.15">
      <c r="A1002" s="1">
        <v>3</v>
      </c>
      <c r="B1002" s="1" t="s">
        <v>2491</v>
      </c>
      <c r="D1002" s="1" t="s">
        <v>15</v>
      </c>
      <c r="E1002" s="1" t="s">
        <v>33</v>
      </c>
      <c r="F1002" s="2">
        <v>43194.420960648145</v>
      </c>
      <c r="H1002" s="1" t="s">
        <v>59</v>
      </c>
      <c r="I1002" s="1" t="s">
        <v>18</v>
      </c>
      <c r="J1002" s="1" t="s">
        <v>25</v>
      </c>
      <c r="K1002" s="1" t="s">
        <v>2492</v>
      </c>
      <c r="L1002" s="1" t="s">
        <v>2493</v>
      </c>
      <c r="M1002" s="1" t="s">
        <v>28</v>
      </c>
      <c r="N1002" s="1" t="s">
        <v>29</v>
      </c>
      <c r="O1002" s="1" t="s">
        <v>39</v>
      </c>
      <c r="P1002" s="1">
        <v>2</v>
      </c>
    </row>
    <row r="1003" spans="1:16" s="1" customFormat="1" x14ac:dyDescent="0.15">
      <c r="A1003" s="1">
        <v>3</v>
      </c>
      <c r="B1003" s="1" t="s">
        <v>2494</v>
      </c>
      <c r="C1003" s="1" t="s">
        <v>14</v>
      </c>
      <c r="D1003" s="1" t="s">
        <v>15</v>
      </c>
      <c r="E1003" s="1" t="s">
        <v>703</v>
      </c>
      <c r="F1003" s="2">
        <v>43192.468460648146</v>
      </c>
      <c r="H1003" s="1" t="s">
        <v>17</v>
      </c>
      <c r="I1003" s="1" t="s">
        <v>18</v>
      </c>
      <c r="J1003" s="1" t="s">
        <v>60</v>
      </c>
      <c r="K1003" s="1" t="s">
        <v>2495</v>
      </c>
      <c r="L1003" s="1" t="s">
        <v>2496</v>
      </c>
      <c r="M1003" s="1" t="s">
        <v>28</v>
      </c>
      <c r="N1003" s="1" t="s">
        <v>29</v>
      </c>
      <c r="O1003" s="1" t="s">
        <v>30</v>
      </c>
      <c r="P1003" s="1">
        <v>2</v>
      </c>
    </row>
    <row r="1004" spans="1:16" s="1" customFormat="1" x14ac:dyDescent="0.15">
      <c r="A1004" s="1">
        <v>3</v>
      </c>
      <c r="B1004" s="1" t="s">
        <v>2497</v>
      </c>
      <c r="C1004" s="1" t="s">
        <v>14</v>
      </c>
      <c r="D1004" s="1" t="s">
        <v>15</v>
      </c>
      <c r="E1004" s="1" t="s">
        <v>131</v>
      </c>
      <c r="F1004" s="2">
        <v>43194.729409722226</v>
      </c>
      <c r="H1004" s="1" t="s">
        <v>17</v>
      </c>
      <c r="I1004" s="1" t="s">
        <v>35</v>
      </c>
      <c r="J1004" s="1" t="s">
        <v>25</v>
      </c>
      <c r="K1004" s="1" t="s">
        <v>2498</v>
      </c>
      <c r="L1004" s="1" t="s">
        <v>2499</v>
      </c>
      <c r="M1004" s="1" t="s">
        <v>38</v>
      </c>
      <c r="N1004" s="1" t="s">
        <v>56</v>
      </c>
      <c r="O1004" s="1" t="s">
        <v>186</v>
      </c>
      <c r="P1004" s="1">
        <v>2</v>
      </c>
    </row>
    <row r="1005" spans="1:16" s="1" customFormat="1" x14ac:dyDescent="0.15">
      <c r="A1005" s="1">
        <v>3</v>
      </c>
      <c r="B1005" s="1" t="s">
        <v>2500</v>
      </c>
      <c r="C1005" s="1" t="s">
        <v>14</v>
      </c>
      <c r="D1005" s="1" t="s">
        <v>15</v>
      </c>
      <c r="E1005" s="1" t="s">
        <v>556</v>
      </c>
      <c r="F1005" s="2">
        <v>43194.41170138889</v>
      </c>
      <c r="H1005" s="1" t="s">
        <v>59</v>
      </c>
      <c r="I1005" s="1" t="s">
        <v>24</v>
      </c>
      <c r="J1005" s="1" t="s">
        <v>25</v>
      </c>
      <c r="K1005" s="1" t="s">
        <v>2501</v>
      </c>
      <c r="L1005" s="1" t="s">
        <v>2502</v>
      </c>
      <c r="M1005" s="1" t="s">
        <v>28</v>
      </c>
      <c r="N1005" s="1" t="s">
        <v>29</v>
      </c>
      <c r="O1005" s="1" t="s">
        <v>186</v>
      </c>
      <c r="P1005" s="1">
        <v>2</v>
      </c>
    </row>
    <row r="1006" spans="1:16" s="1" customFormat="1" x14ac:dyDescent="0.15">
      <c r="A1006" s="1">
        <v>3</v>
      </c>
      <c r="B1006" s="1" t="s">
        <v>751</v>
      </c>
      <c r="C1006" s="1" t="s">
        <v>22</v>
      </c>
      <c r="D1006" s="1" t="s">
        <v>15</v>
      </c>
      <c r="E1006" s="1" t="s">
        <v>223</v>
      </c>
      <c r="F1006" s="2">
        <v>42982.649270833332</v>
      </c>
      <c r="H1006" s="1" t="s">
        <v>34</v>
      </c>
      <c r="I1006" s="1" t="s">
        <v>17</v>
      </c>
      <c r="J1006" s="1" t="s">
        <v>25</v>
      </c>
      <c r="K1006" s="1" t="s">
        <v>2503</v>
      </c>
      <c r="L1006" s="1" t="s">
        <v>2504</v>
      </c>
      <c r="M1006" s="1" t="s">
        <v>28</v>
      </c>
      <c r="N1006" s="1" t="s">
        <v>29</v>
      </c>
      <c r="O1006" s="1" t="s">
        <v>30</v>
      </c>
      <c r="P1006" s="1">
        <v>2</v>
      </c>
    </row>
    <row r="1007" spans="1:16" s="1" customFormat="1" x14ac:dyDescent="0.15">
      <c r="A1007" s="1">
        <v>3</v>
      </c>
      <c r="B1007" s="1" t="s">
        <v>751</v>
      </c>
      <c r="D1007" s="1" t="s">
        <v>15</v>
      </c>
      <c r="E1007" s="1" t="s">
        <v>33</v>
      </c>
      <c r="F1007" s="2">
        <v>43194.407557870371</v>
      </c>
      <c r="H1007" s="1" t="s">
        <v>17</v>
      </c>
      <c r="I1007" s="1" t="s">
        <v>24</v>
      </c>
      <c r="J1007" s="1" t="s">
        <v>25</v>
      </c>
      <c r="K1007" s="1" t="s">
        <v>2505</v>
      </c>
      <c r="L1007" s="1" t="s">
        <v>2506</v>
      </c>
      <c r="M1007" s="1" t="s">
        <v>63</v>
      </c>
      <c r="N1007" s="1" t="s">
        <v>2318</v>
      </c>
      <c r="O1007" s="1" t="s">
        <v>2507</v>
      </c>
      <c r="P1007" s="1">
        <v>2</v>
      </c>
    </row>
    <row r="1008" spans="1:16" s="1" customFormat="1" x14ac:dyDescent="0.15">
      <c r="A1008" s="1">
        <v>3</v>
      </c>
      <c r="B1008" s="1" t="s">
        <v>2465</v>
      </c>
      <c r="C1008" s="1" t="s">
        <v>22</v>
      </c>
      <c r="D1008" s="1" t="s">
        <v>15</v>
      </c>
      <c r="E1008" s="1" t="s">
        <v>70</v>
      </c>
      <c r="F1008" s="2">
        <v>43192.721944444442</v>
      </c>
      <c r="H1008" s="1" t="s">
        <v>17</v>
      </c>
      <c r="I1008" s="1" t="s">
        <v>35</v>
      </c>
      <c r="J1008" s="1" t="s">
        <v>1474</v>
      </c>
      <c r="K1008" s="1" t="s">
        <v>2508</v>
      </c>
      <c r="L1008" s="1" t="s">
        <v>2509</v>
      </c>
      <c r="M1008" s="1" t="s">
        <v>38</v>
      </c>
      <c r="N1008" s="1" t="s">
        <v>64</v>
      </c>
      <c r="O1008" s="1" t="s">
        <v>186</v>
      </c>
      <c r="P1008" s="1">
        <v>2</v>
      </c>
    </row>
    <row r="1009" spans="1:16" s="1" customFormat="1" x14ac:dyDescent="0.15">
      <c r="A1009" s="1">
        <v>3</v>
      </c>
      <c r="B1009" s="1" t="s">
        <v>751</v>
      </c>
      <c r="D1009" s="1" t="s">
        <v>15</v>
      </c>
      <c r="E1009" s="1" t="s">
        <v>671</v>
      </c>
      <c r="F1009" s="2">
        <v>42975.362453703703</v>
      </c>
      <c r="H1009" s="1" t="s">
        <v>17</v>
      </c>
      <c r="I1009" s="1" t="s">
        <v>35</v>
      </c>
      <c r="J1009" s="1" t="s">
        <v>25</v>
      </c>
      <c r="K1009" s="1" t="s">
        <v>2510</v>
      </c>
      <c r="L1009" s="1" t="s">
        <v>2511</v>
      </c>
      <c r="M1009" s="1" t="s">
        <v>38</v>
      </c>
      <c r="N1009" s="1" t="s">
        <v>56</v>
      </c>
      <c r="O1009" s="1" t="s">
        <v>252</v>
      </c>
      <c r="P1009" s="1">
        <v>2</v>
      </c>
    </row>
    <row r="1010" spans="1:16" s="1" customFormat="1" x14ac:dyDescent="0.15">
      <c r="A1010" s="1">
        <v>3</v>
      </c>
      <c r="B1010" s="1" t="s">
        <v>751</v>
      </c>
      <c r="C1010" s="1" t="s">
        <v>22</v>
      </c>
      <c r="D1010" s="1" t="s">
        <v>15</v>
      </c>
      <c r="E1010" s="1" t="s">
        <v>33</v>
      </c>
      <c r="F1010" s="2">
        <v>43192.704097222224</v>
      </c>
      <c r="H1010" s="1" t="s">
        <v>59</v>
      </c>
      <c r="I1010" s="1" t="s">
        <v>35</v>
      </c>
      <c r="J1010" s="1" t="s">
        <v>25</v>
      </c>
      <c r="K1010" s="1" t="s">
        <v>2512</v>
      </c>
      <c r="L1010" s="1" t="s">
        <v>2513</v>
      </c>
      <c r="M1010" s="1" t="s">
        <v>28</v>
      </c>
      <c r="N1010" s="1" t="s">
        <v>283</v>
      </c>
      <c r="O1010" s="1" t="s">
        <v>186</v>
      </c>
      <c r="P1010" s="1">
        <v>2</v>
      </c>
    </row>
    <row r="1011" spans="1:16" s="1" customFormat="1" x14ac:dyDescent="0.15">
      <c r="A1011" s="1">
        <v>3</v>
      </c>
      <c r="B1011" s="1" t="s">
        <v>2514</v>
      </c>
      <c r="C1011" s="1" t="s">
        <v>22</v>
      </c>
      <c r="D1011" s="1" t="s">
        <v>15</v>
      </c>
      <c r="E1011" s="1" t="s">
        <v>212</v>
      </c>
      <c r="F1011" s="2">
        <v>43192.549143518518</v>
      </c>
      <c r="H1011" s="1" t="s">
        <v>34</v>
      </c>
      <c r="I1011" s="1" t="s">
        <v>24</v>
      </c>
      <c r="J1011" s="1" t="s">
        <v>60</v>
      </c>
      <c r="K1011" s="1" t="s">
        <v>2515</v>
      </c>
      <c r="L1011" s="1" t="s">
        <v>2516</v>
      </c>
      <c r="M1011" s="1" t="s">
        <v>28</v>
      </c>
      <c r="N1011" s="1" t="s">
        <v>29</v>
      </c>
      <c r="O1011" s="1" t="s">
        <v>97</v>
      </c>
      <c r="P1011" s="1">
        <v>2</v>
      </c>
    </row>
    <row r="1012" spans="1:16" s="1" customFormat="1" x14ac:dyDescent="0.15">
      <c r="A1012" s="1">
        <v>3</v>
      </c>
      <c r="B1012" s="1" t="s">
        <v>751</v>
      </c>
      <c r="C1012" s="1" t="s">
        <v>22</v>
      </c>
      <c r="D1012" s="1" t="s">
        <v>15</v>
      </c>
      <c r="E1012" s="1" t="s">
        <v>560</v>
      </c>
      <c r="F1012" s="2">
        <v>43194.779652777775</v>
      </c>
      <c r="H1012" s="1" t="s">
        <v>59</v>
      </c>
      <c r="I1012" s="1" t="s">
        <v>24</v>
      </c>
      <c r="J1012" s="1" t="s">
        <v>25</v>
      </c>
      <c r="K1012" s="1" t="s">
        <v>2517</v>
      </c>
      <c r="L1012" s="1" t="s">
        <v>2518</v>
      </c>
      <c r="M1012" s="1" t="s">
        <v>63</v>
      </c>
      <c r="N1012" s="1" t="s">
        <v>29</v>
      </c>
      <c r="O1012" s="1" t="s">
        <v>39</v>
      </c>
      <c r="P1012" s="1">
        <v>2</v>
      </c>
    </row>
    <row r="1013" spans="1:16" s="1" customFormat="1" x14ac:dyDescent="0.15">
      <c r="A1013" s="1">
        <v>3</v>
      </c>
      <c r="B1013" s="1" t="s">
        <v>2519</v>
      </c>
      <c r="C1013" s="1" t="s">
        <v>22</v>
      </c>
      <c r="D1013" s="1" t="s">
        <v>15</v>
      </c>
      <c r="E1013" s="1" t="s">
        <v>33</v>
      </c>
      <c r="F1013" s="2">
        <v>43192.549143518518</v>
      </c>
      <c r="H1013" s="1" t="s">
        <v>59</v>
      </c>
      <c r="I1013" s="1" t="s">
        <v>24</v>
      </c>
      <c r="J1013" s="1" t="s">
        <v>60</v>
      </c>
      <c r="K1013" s="1" t="s">
        <v>2520</v>
      </c>
      <c r="L1013" s="1" t="s">
        <v>2516</v>
      </c>
      <c r="M1013" s="1" t="s">
        <v>28</v>
      </c>
      <c r="N1013" s="1" t="s">
        <v>29</v>
      </c>
      <c r="O1013" s="1" t="s">
        <v>97</v>
      </c>
      <c r="P1013" s="1">
        <v>2</v>
      </c>
    </row>
    <row r="1014" spans="1:16" s="1" customFormat="1" x14ac:dyDescent="0.15">
      <c r="A1014" s="1">
        <v>3</v>
      </c>
      <c r="B1014" s="1" t="s">
        <v>751</v>
      </c>
      <c r="D1014" s="1" t="s">
        <v>15</v>
      </c>
      <c r="E1014" s="1" t="s">
        <v>212</v>
      </c>
      <c r="F1014" s="2">
        <v>43192.446030092593</v>
      </c>
      <c r="H1014" s="1" t="s">
        <v>41</v>
      </c>
      <c r="I1014" s="1" t="s">
        <v>35</v>
      </c>
      <c r="J1014" s="1" t="s">
        <v>60</v>
      </c>
      <c r="K1014" s="1" t="s">
        <v>2521</v>
      </c>
      <c r="L1014" s="1" t="s">
        <v>2522</v>
      </c>
      <c r="M1014" s="1" t="s">
        <v>38</v>
      </c>
      <c r="N1014" s="1" t="s">
        <v>56</v>
      </c>
      <c r="O1014" s="1" t="s">
        <v>2523</v>
      </c>
      <c r="P1014" s="1">
        <v>2</v>
      </c>
    </row>
    <row r="1015" spans="1:16" s="1" customFormat="1" x14ac:dyDescent="0.15">
      <c r="A1015" s="1">
        <v>3</v>
      </c>
      <c r="B1015" s="1" t="s">
        <v>2524</v>
      </c>
      <c r="C1015" s="1" t="s">
        <v>22</v>
      </c>
      <c r="D1015" s="1" t="s">
        <v>15</v>
      </c>
      <c r="E1015" s="1" t="s">
        <v>58</v>
      </c>
      <c r="F1015" s="2">
        <v>43192.549224537041</v>
      </c>
      <c r="H1015" s="1" t="s">
        <v>59</v>
      </c>
      <c r="I1015" s="1" t="s">
        <v>35</v>
      </c>
      <c r="J1015" s="1" t="s">
        <v>60</v>
      </c>
      <c r="K1015" s="1" t="s">
        <v>2525</v>
      </c>
      <c r="L1015" s="1" t="s">
        <v>2516</v>
      </c>
      <c r="M1015" s="1" t="s">
        <v>28</v>
      </c>
      <c r="N1015" s="1" t="s">
        <v>29</v>
      </c>
      <c r="O1015" s="1" t="s">
        <v>97</v>
      </c>
      <c r="P1015" s="1">
        <v>2</v>
      </c>
    </row>
    <row r="1016" spans="1:16" s="1" customFormat="1" x14ac:dyDescent="0.15">
      <c r="A1016" s="1">
        <v>3</v>
      </c>
      <c r="B1016" s="1" t="s">
        <v>2526</v>
      </c>
      <c r="D1016" s="1" t="s">
        <v>15</v>
      </c>
      <c r="E1016" s="1" t="s">
        <v>364</v>
      </c>
      <c r="F1016" s="2">
        <v>43192.721296296295</v>
      </c>
      <c r="H1016" s="1" t="s">
        <v>17</v>
      </c>
      <c r="I1016" s="1" t="s">
        <v>24</v>
      </c>
      <c r="J1016" s="1" t="s">
        <v>106</v>
      </c>
      <c r="K1016" s="1" t="s">
        <v>2527</v>
      </c>
      <c r="L1016" s="1" t="s">
        <v>2528</v>
      </c>
      <c r="M1016" s="1" t="s">
        <v>38</v>
      </c>
      <c r="N1016" s="1" t="s">
        <v>64</v>
      </c>
      <c r="O1016" s="1" t="s">
        <v>186</v>
      </c>
      <c r="P1016" s="1">
        <v>2</v>
      </c>
    </row>
    <row r="1017" spans="1:16" s="1" customFormat="1" x14ac:dyDescent="0.15">
      <c r="A1017" s="1">
        <v>3</v>
      </c>
      <c r="B1017" s="1" t="s">
        <v>2529</v>
      </c>
      <c r="D1017" s="1" t="s">
        <v>15</v>
      </c>
      <c r="E1017" s="1" t="s">
        <v>907</v>
      </c>
      <c r="F1017" s="2">
        <v>43192.382222222222</v>
      </c>
      <c r="H1017" s="1" t="s">
        <v>17</v>
      </c>
      <c r="I1017" s="1" t="s">
        <v>17</v>
      </c>
      <c r="J1017" s="1" t="s">
        <v>25</v>
      </c>
      <c r="K1017" s="1" t="s">
        <v>2530</v>
      </c>
      <c r="L1017" s="1" t="s">
        <v>2531</v>
      </c>
      <c r="M1017" s="1" t="s">
        <v>28</v>
      </c>
      <c r="N1017" s="1" t="s">
        <v>316</v>
      </c>
      <c r="O1017" s="1" t="s">
        <v>30</v>
      </c>
      <c r="P1017" s="1">
        <v>2</v>
      </c>
    </row>
    <row r="1018" spans="1:16" s="1" customFormat="1" x14ac:dyDescent="0.15">
      <c r="A1018" s="1">
        <v>3</v>
      </c>
      <c r="B1018" s="1" t="s">
        <v>2532</v>
      </c>
      <c r="C1018" s="1" t="s">
        <v>22</v>
      </c>
      <c r="D1018" s="1" t="s">
        <v>15</v>
      </c>
      <c r="E1018" s="1" t="s">
        <v>907</v>
      </c>
      <c r="F1018" s="2">
        <v>43192.383402777778</v>
      </c>
      <c r="H1018" s="1" t="s">
        <v>59</v>
      </c>
      <c r="I1018" s="1" t="s">
        <v>35</v>
      </c>
      <c r="J1018" s="1" t="s">
        <v>60</v>
      </c>
      <c r="K1018" s="1" t="s">
        <v>2533</v>
      </c>
      <c r="L1018" s="1" t="s">
        <v>2531</v>
      </c>
      <c r="M1018" s="1" t="s">
        <v>28</v>
      </c>
      <c r="N1018" s="1" t="s">
        <v>316</v>
      </c>
      <c r="O1018" s="1" t="s">
        <v>30</v>
      </c>
      <c r="P1018" s="1">
        <v>2</v>
      </c>
    </row>
    <row r="1019" spans="1:16" s="1" customFormat="1" x14ac:dyDescent="0.15">
      <c r="A1019" s="1">
        <v>3</v>
      </c>
      <c r="B1019" s="1" t="s">
        <v>751</v>
      </c>
      <c r="D1019" s="1" t="s">
        <v>15</v>
      </c>
      <c r="E1019" s="1" t="s">
        <v>2534</v>
      </c>
      <c r="F1019" s="2">
        <v>43192.382256944446</v>
      </c>
      <c r="H1019" s="1" t="s">
        <v>34</v>
      </c>
      <c r="I1019" s="1" t="s">
        <v>35</v>
      </c>
      <c r="J1019" s="1" t="s">
        <v>60</v>
      </c>
      <c r="K1019" s="1" t="s">
        <v>2535</v>
      </c>
      <c r="L1019" s="1" t="s">
        <v>2531</v>
      </c>
      <c r="M1019" s="1" t="s">
        <v>28</v>
      </c>
      <c r="N1019" s="1" t="s">
        <v>316</v>
      </c>
      <c r="O1019" s="1" t="s">
        <v>30</v>
      </c>
      <c r="P1019" s="1">
        <v>2</v>
      </c>
    </row>
    <row r="1020" spans="1:16" s="1" customFormat="1" x14ac:dyDescent="0.15">
      <c r="A1020" s="1">
        <v>3</v>
      </c>
      <c r="B1020" s="1" t="s">
        <v>2465</v>
      </c>
      <c r="C1020" s="1" t="s">
        <v>22</v>
      </c>
      <c r="D1020" s="1" t="s">
        <v>15</v>
      </c>
      <c r="E1020" s="1" t="s">
        <v>161</v>
      </c>
      <c r="F1020" s="1" t="s">
        <v>411</v>
      </c>
      <c r="H1020" s="1" t="s">
        <v>17</v>
      </c>
      <c r="I1020" s="1" t="s">
        <v>17</v>
      </c>
      <c r="J1020" s="1" t="s">
        <v>25</v>
      </c>
      <c r="K1020" s="1" t="s">
        <v>2536</v>
      </c>
      <c r="L1020" s="1" t="s">
        <v>2537</v>
      </c>
      <c r="M1020" s="1" t="s">
        <v>63</v>
      </c>
      <c r="N1020" s="1" t="s">
        <v>29</v>
      </c>
      <c r="O1020" s="1" t="s">
        <v>2538</v>
      </c>
      <c r="P1020" s="1">
        <v>2</v>
      </c>
    </row>
    <row r="1021" spans="1:16" s="1" customFormat="1" x14ac:dyDescent="0.15">
      <c r="A1021" s="1">
        <v>3</v>
      </c>
      <c r="B1021" s="1" t="s">
        <v>2539</v>
      </c>
      <c r="C1021" s="1" t="s">
        <v>22</v>
      </c>
      <c r="D1021" s="1" t="s">
        <v>15</v>
      </c>
      <c r="E1021" s="1" t="s">
        <v>70</v>
      </c>
      <c r="F1021" s="2">
        <v>43192.721944444442</v>
      </c>
      <c r="H1021" s="1" t="s">
        <v>17</v>
      </c>
      <c r="I1021" s="1" t="s">
        <v>24</v>
      </c>
      <c r="J1021" s="1" t="s">
        <v>1474</v>
      </c>
      <c r="K1021" s="1" t="s">
        <v>2540</v>
      </c>
      <c r="L1021" s="1" t="s">
        <v>2541</v>
      </c>
      <c r="M1021" s="1" t="s">
        <v>38</v>
      </c>
      <c r="N1021" s="1" t="s">
        <v>64</v>
      </c>
      <c r="O1021" s="1" t="s">
        <v>186</v>
      </c>
      <c r="P1021" s="1">
        <v>2</v>
      </c>
    </row>
    <row r="1022" spans="1:16" s="1" customFormat="1" x14ac:dyDescent="0.15">
      <c r="A1022" s="1">
        <v>3</v>
      </c>
      <c r="B1022" s="1" t="s">
        <v>2542</v>
      </c>
      <c r="C1022" s="1" t="s">
        <v>22</v>
      </c>
      <c r="D1022" s="1" t="s">
        <v>15</v>
      </c>
      <c r="E1022" s="1" t="s">
        <v>2543</v>
      </c>
      <c r="F1022" s="1" t="s">
        <v>411</v>
      </c>
      <c r="H1022" s="1" t="s">
        <v>34</v>
      </c>
      <c r="I1022" s="1" t="s">
        <v>24</v>
      </c>
      <c r="J1022" s="1" t="s">
        <v>25</v>
      </c>
      <c r="K1022" s="1" t="s">
        <v>2544</v>
      </c>
      <c r="L1022" s="1" t="s">
        <v>2545</v>
      </c>
      <c r="M1022" s="1" t="s">
        <v>28</v>
      </c>
      <c r="N1022" s="1" t="s">
        <v>29</v>
      </c>
      <c r="O1022" s="1" t="s">
        <v>30</v>
      </c>
      <c r="P1022" s="1">
        <v>2</v>
      </c>
    </row>
    <row r="1023" spans="1:16" s="1" customFormat="1" x14ac:dyDescent="0.15">
      <c r="A1023" s="1">
        <v>3</v>
      </c>
      <c r="B1023" s="1" t="s">
        <v>2546</v>
      </c>
      <c r="C1023" s="1" t="s">
        <v>22</v>
      </c>
      <c r="D1023" s="1" t="s">
        <v>15</v>
      </c>
      <c r="E1023" s="1" t="s">
        <v>131</v>
      </c>
      <c r="F1023" s="2">
        <v>43198.454027777778</v>
      </c>
      <c r="H1023" s="1" t="s">
        <v>34</v>
      </c>
      <c r="I1023" s="1" t="s">
        <v>18</v>
      </c>
      <c r="J1023" s="1" t="s">
        <v>25</v>
      </c>
      <c r="K1023" s="1" t="s">
        <v>2547</v>
      </c>
      <c r="L1023" s="1" t="s">
        <v>2548</v>
      </c>
      <c r="M1023" s="1" t="s">
        <v>63</v>
      </c>
      <c r="N1023" s="1" t="s">
        <v>115</v>
      </c>
      <c r="O1023" s="1" t="s">
        <v>30</v>
      </c>
      <c r="P1023" s="1">
        <v>2</v>
      </c>
    </row>
    <row r="1024" spans="1:16" s="1" customFormat="1" x14ac:dyDescent="0.15">
      <c r="A1024" s="1">
        <v>3</v>
      </c>
      <c r="B1024" s="1" t="s">
        <v>2549</v>
      </c>
      <c r="C1024" s="1" t="s">
        <v>22</v>
      </c>
      <c r="D1024" s="1" t="s">
        <v>15</v>
      </c>
      <c r="E1024" s="1" t="s">
        <v>131</v>
      </c>
      <c r="F1024" s="1" t="s">
        <v>411</v>
      </c>
      <c r="H1024" s="1" t="s">
        <v>59</v>
      </c>
      <c r="I1024" s="1" t="s">
        <v>35</v>
      </c>
      <c r="J1024" s="1" t="s">
        <v>60</v>
      </c>
      <c r="K1024" s="1" t="s">
        <v>2550</v>
      </c>
      <c r="L1024" s="1" t="s">
        <v>2551</v>
      </c>
      <c r="M1024" s="1" t="s">
        <v>96</v>
      </c>
      <c r="N1024" s="1" t="s">
        <v>29</v>
      </c>
      <c r="O1024" s="1" t="s">
        <v>97</v>
      </c>
      <c r="P1024" s="1">
        <v>2</v>
      </c>
    </row>
    <row r="1025" spans="1:16" s="1" customFormat="1" x14ac:dyDescent="0.15">
      <c r="A1025" s="1">
        <v>3</v>
      </c>
      <c r="B1025" s="1" t="s">
        <v>2500</v>
      </c>
      <c r="C1025" s="1" t="s">
        <v>22</v>
      </c>
      <c r="D1025" s="1" t="s">
        <v>15</v>
      </c>
      <c r="E1025" s="1" t="s">
        <v>2552</v>
      </c>
      <c r="F1025" s="2">
        <v>43194.761331018519</v>
      </c>
      <c r="H1025" s="1" t="s">
        <v>34</v>
      </c>
      <c r="I1025" s="1" t="s">
        <v>35</v>
      </c>
      <c r="J1025" s="1" t="s">
        <v>25</v>
      </c>
      <c r="K1025" s="1" t="s">
        <v>2553</v>
      </c>
      <c r="L1025" s="1" t="s">
        <v>2554</v>
      </c>
      <c r="M1025" s="1" t="s">
        <v>28</v>
      </c>
      <c r="N1025" s="1" t="s">
        <v>29</v>
      </c>
      <c r="O1025" s="1" t="s">
        <v>30</v>
      </c>
      <c r="P1025" s="1">
        <v>2</v>
      </c>
    </row>
    <row r="1026" spans="1:16" s="1" customFormat="1" x14ac:dyDescent="0.15">
      <c r="A1026" s="1">
        <v>3</v>
      </c>
      <c r="B1026" s="1" t="s">
        <v>2555</v>
      </c>
      <c r="C1026" s="1" t="s">
        <v>22</v>
      </c>
      <c r="D1026" s="1" t="s">
        <v>15</v>
      </c>
      <c r="E1026" s="1" t="s">
        <v>1078</v>
      </c>
      <c r="F1026" s="2">
        <v>43198.387928240743</v>
      </c>
      <c r="H1026" s="1" t="s">
        <v>34</v>
      </c>
      <c r="I1026" s="1" t="s">
        <v>35</v>
      </c>
      <c r="J1026" s="1" t="s">
        <v>25</v>
      </c>
      <c r="K1026" s="1" t="s">
        <v>2556</v>
      </c>
      <c r="L1026" s="1" t="s">
        <v>2557</v>
      </c>
      <c r="M1026" s="1" t="s">
        <v>38</v>
      </c>
      <c r="N1026" s="1" t="s">
        <v>29</v>
      </c>
      <c r="O1026" s="1" t="s">
        <v>30</v>
      </c>
      <c r="P1026" s="1">
        <v>2</v>
      </c>
    </row>
    <row r="1027" spans="1:16" s="1" customFormat="1" x14ac:dyDescent="0.15">
      <c r="A1027" s="1">
        <v>3</v>
      </c>
      <c r="B1027" s="1" t="s">
        <v>2558</v>
      </c>
      <c r="D1027" s="1" t="s">
        <v>15</v>
      </c>
      <c r="E1027" s="1" t="s">
        <v>58</v>
      </c>
      <c r="F1027" s="2">
        <v>43193.561631944445</v>
      </c>
      <c r="H1027" s="1" t="s">
        <v>59</v>
      </c>
      <c r="I1027" s="1" t="s">
        <v>35</v>
      </c>
      <c r="J1027" s="1" t="s">
        <v>25</v>
      </c>
      <c r="K1027" s="1" t="s">
        <v>2559</v>
      </c>
      <c r="L1027" s="1" t="s">
        <v>2560</v>
      </c>
      <c r="M1027" s="1" t="s">
        <v>38</v>
      </c>
      <c r="N1027" s="1" t="s">
        <v>29</v>
      </c>
      <c r="O1027" s="1" t="s">
        <v>252</v>
      </c>
      <c r="P1027" s="1">
        <v>2</v>
      </c>
    </row>
    <row r="1028" spans="1:16" s="1" customFormat="1" x14ac:dyDescent="0.15">
      <c r="A1028" s="1">
        <v>3</v>
      </c>
      <c r="B1028" s="1" t="s">
        <v>751</v>
      </c>
      <c r="C1028" s="1" t="s">
        <v>22</v>
      </c>
      <c r="D1028" s="1" t="s">
        <v>15</v>
      </c>
      <c r="E1028" s="1" t="s">
        <v>131</v>
      </c>
      <c r="F1028" s="2">
        <v>43198.387731481482</v>
      </c>
      <c r="H1028" s="1" t="s">
        <v>59</v>
      </c>
      <c r="I1028" s="1" t="s">
        <v>35</v>
      </c>
      <c r="J1028" s="1" t="s">
        <v>25</v>
      </c>
      <c r="K1028" s="1" t="s">
        <v>2561</v>
      </c>
      <c r="L1028" s="1" t="s">
        <v>2557</v>
      </c>
      <c r="M1028" s="1" t="s">
        <v>38</v>
      </c>
      <c r="N1028" s="1" t="s">
        <v>29</v>
      </c>
      <c r="O1028" s="1" t="s">
        <v>30</v>
      </c>
      <c r="P1028" s="1">
        <v>2</v>
      </c>
    </row>
    <row r="1029" spans="1:16" s="1" customFormat="1" x14ac:dyDescent="0.15">
      <c r="A1029" s="1">
        <v>3</v>
      </c>
      <c r="B1029" s="1" t="s">
        <v>2562</v>
      </c>
      <c r="C1029" s="1" t="s">
        <v>109</v>
      </c>
      <c r="D1029" s="1" t="s">
        <v>15</v>
      </c>
      <c r="E1029" s="1" t="s">
        <v>131</v>
      </c>
      <c r="F1029" s="2">
        <v>43193.457361111112</v>
      </c>
      <c r="H1029" s="1" t="s">
        <v>59</v>
      </c>
      <c r="I1029" s="1" t="s">
        <v>35</v>
      </c>
      <c r="J1029" s="1" t="s">
        <v>25</v>
      </c>
      <c r="K1029" s="1" t="s">
        <v>2563</v>
      </c>
      <c r="L1029" s="1" t="s">
        <v>2564</v>
      </c>
      <c r="M1029" s="1" t="s">
        <v>28</v>
      </c>
      <c r="N1029" s="1" t="s">
        <v>29</v>
      </c>
      <c r="O1029" s="1" t="s">
        <v>30</v>
      </c>
      <c r="P1029" s="1">
        <v>2</v>
      </c>
    </row>
    <row r="1030" spans="1:16" s="1" customFormat="1" x14ac:dyDescent="0.15">
      <c r="A1030" s="1">
        <v>3</v>
      </c>
      <c r="B1030" s="1" t="s">
        <v>2565</v>
      </c>
      <c r="C1030" s="1" t="s">
        <v>22</v>
      </c>
      <c r="D1030" s="1" t="s">
        <v>15</v>
      </c>
      <c r="E1030" s="1" t="s">
        <v>2566</v>
      </c>
      <c r="F1030" s="2">
        <v>43188.513622685183</v>
      </c>
      <c r="H1030" s="1" t="s">
        <v>41</v>
      </c>
      <c r="I1030" s="1" t="s">
        <v>24</v>
      </c>
      <c r="J1030" s="1" t="s">
        <v>25</v>
      </c>
      <c r="K1030" s="1" t="s">
        <v>2567</v>
      </c>
      <c r="L1030" s="1" t="s">
        <v>2568</v>
      </c>
      <c r="M1030" s="1" t="s">
        <v>28</v>
      </c>
      <c r="N1030" s="1" t="s">
        <v>29</v>
      </c>
      <c r="O1030" s="1" t="s">
        <v>30</v>
      </c>
      <c r="P1030" s="1">
        <v>2</v>
      </c>
    </row>
    <row r="1031" spans="1:16" s="1" customFormat="1" x14ac:dyDescent="0.15">
      <c r="A1031" s="1">
        <v>3</v>
      </c>
      <c r="B1031" s="1" t="s">
        <v>751</v>
      </c>
      <c r="C1031" s="1" t="s">
        <v>22</v>
      </c>
      <c r="D1031" s="1" t="s">
        <v>15</v>
      </c>
      <c r="E1031" s="1" t="s">
        <v>131</v>
      </c>
      <c r="F1031" s="1" t="s">
        <v>411</v>
      </c>
      <c r="H1031" s="1" t="s">
        <v>59</v>
      </c>
      <c r="I1031" s="1" t="s">
        <v>18</v>
      </c>
      <c r="J1031" s="1" t="s">
        <v>25</v>
      </c>
      <c r="K1031" s="1" t="s">
        <v>2569</v>
      </c>
      <c r="L1031" s="1" t="s">
        <v>2570</v>
      </c>
      <c r="M1031" s="1" t="s">
        <v>38</v>
      </c>
      <c r="N1031" s="1" t="s">
        <v>29</v>
      </c>
      <c r="O1031" s="1" t="s">
        <v>186</v>
      </c>
      <c r="P1031" s="1">
        <v>2</v>
      </c>
    </row>
    <row r="1032" spans="1:16" s="1" customFormat="1" x14ac:dyDescent="0.15">
      <c r="A1032" s="1">
        <v>3</v>
      </c>
      <c r="B1032" s="1" t="s">
        <v>2266</v>
      </c>
      <c r="C1032" s="1" t="s">
        <v>22</v>
      </c>
      <c r="D1032" s="1" t="s">
        <v>15</v>
      </c>
      <c r="E1032" s="1" t="s">
        <v>347</v>
      </c>
      <c r="F1032" s="2">
        <v>43195.896273148152</v>
      </c>
      <c r="H1032" s="1" t="s">
        <v>17</v>
      </c>
      <c r="I1032" s="1" t="s">
        <v>35</v>
      </c>
      <c r="J1032" s="1" t="s">
        <v>60</v>
      </c>
      <c r="K1032" s="1" t="s">
        <v>2571</v>
      </c>
      <c r="L1032" s="1" t="s">
        <v>2572</v>
      </c>
      <c r="M1032" s="1" t="s">
        <v>28</v>
      </c>
      <c r="N1032" s="1" t="s">
        <v>29</v>
      </c>
      <c r="O1032" s="1" t="s">
        <v>30</v>
      </c>
      <c r="P1032" s="1">
        <v>2</v>
      </c>
    </row>
    <row r="1033" spans="1:16" s="1" customFormat="1" x14ac:dyDescent="0.15">
      <c r="A1033" s="1">
        <v>3</v>
      </c>
      <c r="B1033" s="1" t="s">
        <v>2573</v>
      </c>
      <c r="C1033" s="1" t="s">
        <v>22</v>
      </c>
      <c r="D1033" s="1" t="s">
        <v>15</v>
      </c>
      <c r="E1033" s="1" t="s">
        <v>448</v>
      </c>
      <c r="F1033" s="1" t="s">
        <v>411</v>
      </c>
      <c r="H1033" s="1" t="s">
        <v>124</v>
      </c>
      <c r="I1033" s="1" t="s">
        <v>35</v>
      </c>
      <c r="J1033" s="1" t="s">
        <v>74</v>
      </c>
      <c r="K1033" s="1" t="s">
        <v>2574</v>
      </c>
      <c r="L1033" s="1" t="s">
        <v>2575</v>
      </c>
      <c r="M1033" s="1" t="s">
        <v>28</v>
      </c>
      <c r="N1033" s="1" t="s">
        <v>29</v>
      </c>
      <c r="O1033" s="1" t="s">
        <v>30</v>
      </c>
      <c r="P1033" s="1">
        <v>2</v>
      </c>
    </row>
    <row r="1034" spans="1:16" s="1" customFormat="1" x14ac:dyDescent="0.15">
      <c r="A1034" s="1">
        <v>3</v>
      </c>
      <c r="B1034" s="1" t="s">
        <v>751</v>
      </c>
      <c r="D1034" s="1" t="s">
        <v>15</v>
      </c>
      <c r="E1034" s="1" t="s">
        <v>58</v>
      </c>
      <c r="F1034" s="1" t="s">
        <v>411</v>
      </c>
      <c r="H1034" s="1" t="s">
        <v>34</v>
      </c>
      <c r="I1034" s="1" t="s">
        <v>35</v>
      </c>
      <c r="J1034" s="1" t="s">
        <v>25</v>
      </c>
      <c r="K1034" s="1" t="s">
        <v>2576</v>
      </c>
      <c r="L1034" s="1" t="s">
        <v>2577</v>
      </c>
      <c r="M1034" s="1" t="s">
        <v>38</v>
      </c>
      <c r="N1034" s="1" t="s">
        <v>29</v>
      </c>
      <c r="O1034" s="1" t="s">
        <v>30</v>
      </c>
      <c r="P1034" s="1">
        <v>2</v>
      </c>
    </row>
    <row r="1035" spans="1:16" s="1" customFormat="1" x14ac:dyDescent="0.15">
      <c r="A1035" s="1">
        <v>3</v>
      </c>
      <c r="B1035" s="1" t="s">
        <v>2482</v>
      </c>
      <c r="C1035" s="1" t="s">
        <v>14</v>
      </c>
      <c r="D1035" s="1" t="s">
        <v>15</v>
      </c>
      <c r="E1035" s="1" t="s">
        <v>33</v>
      </c>
      <c r="F1035" s="1" t="s">
        <v>411</v>
      </c>
      <c r="H1035" s="1" t="s">
        <v>34</v>
      </c>
      <c r="I1035" s="1" t="s">
        <v>35</v>
      </c>
      <c r="J1035" s="1" t="s">
        <v>286</v>
      </c>
      <c r="K1035" s="1" t="s">
        <v>2483</v>
      </c>
      <c r="L1035" s="1" t="s">
        <v>2469</v>
      </c>
      <c r="M1035" s="1" t="s">
        <v>38</v>
      </c>
      <c r="N1035" s="1" t="s">
        <v>56</v>
      </c>
      <c r="O1035" s="1" t="s">
        <v>252</v>
      </c>
      <c r="P1035" s="1">
        <v>2</v>
      </c>
    </row>
    <row r="1036" spans="1:16" s="1" customFormat="1" x14ac:dyDescent="0.15">
      <c r="A1036" s="1">
        <v>3</v>
      </c>
      <c r="B1036" s="1" t="s">
        <v>751</v>
      </c>
      <c r="C1036" s="1" t="s">
        <v>22</v>
      </c>
      <c r="D1036" s="1" t="s">
        <v>15</v>
      </c>
      <c r="E1036" s="1" t="s">
        <v>33</v>
      </c>
      <c r="F1036" s="2">
        <v>43198.460844907408</v>
      </c>
      <c r="H1036" s="1" t="s">
        <v>59</v>
      </c>
      <c r="I1036" s="1" t="s">
        <v>35</v>
      </c>
      <c r="J1036" s="1" t="s">
        <v>286</v>
      </c>
      <c r="K1036" s="1" t="s">
        <v>2578</v>
      </c>
      <c r="L1036" s="1" t="s">
        <v>2579</v>
      </c>
      <c r="M1036" s="1" t="s">
        <v>393</v>
      </c>
      <c r="N1036" s="1" t="s">
        <v>29</v>
      </c>
      <c r="O1036" s="1" t="s">
        <v>39</v>
      </c>
      <c r="P1036" s="1">
        <v>2</v>
      </c>
    </row>
    <row r="1037" spans="1:16" s="1" customFormat="1" x14ac:dyDescent="0.15">
      <c r="A1037" s="1">
        <v>3</v>
      </c>
      <c r="B1037" s="1" t="s">
        <v>1100</v>
      </c>
      <c r="C1037" s="1" t="s">
        <v>22</v>
      </c>
      <c r="D1037" s="1" t="s">
        <v>15</v>
      </c>
      <c r="E1037" s="1" t="s">
        <v>448</v>
      </c>
      <c r="F1037" s="2">
        <v>43194.41615740741</v>
      </c>
      <c r="H1037" s="1" t="s">
        <v>17</v>
      </c>
      <c r="I1037" s="1" t="s">
        <v>35</v>
      </c>
      <c r="J1037" s="1" t="s">
        <v>25</v>
      </c>
      <c r="K1037" s="1" t="s">
        <v>2580</v>
      </c>
      <c r="L1037" s="1" t="s">
        <v>2581</v>
      </c>
      <c r="M1037" s="1" t="s">
        <v>28</v>
      </c>
      <c r="N1037" s="1" t="s">
        <v>29</v>
      </c>
      <c r="O1037" s="1" t="s">
        <v>30</v>
      </c>
      <c r="P1037" s="1">
        <v>2</v>
      </c>
    </row>
    <row r="1038" spans="1:16" s="1" customFormat="1" x14ac:dyDescent="0.15">
      <c r="A1038" s="1">
        <v>3</v>
      </c>
      <c r="B1038" s="1" t="s">
        <v>751</v>
      </c>
      <c r="C1038" s="1" t="s">
        <v>22</v>
      </c>
      <c r="D1038" s="1" t="s">
        <v>15</v>
      </c>
      <c r="E1038" s="1" t="s">
        <v>67</v>
      </c>
      <c r="F1038" s="2">
        <v>43198.420358796298</v>
      </c>
      <c r="H1038" s="1" t="s">
        <v>59</v>
      </c>
      <c r="I1038" s="1" t="s">
        <v>35</v>
      </c>
      <c r="J1038" s="1" t="s">
        <v>25</v>
      </c>
      <c r="K1038" s="1" t="s">
        <v>2582</v>
      </c>
      <c r="L1038" s="1" t="s">
        <v>2583</v>
      </c>
      <c r="M1038" s="1" t="s">
        <v>28</v>
      </c>
      <c r="N1038" s="1" t="s">
        <v>29</v>
      </c>
      <c r="O1038" s="1" t="s">
        <v>233</v>
      </c>
      <c r="P1038" s="1">
        <v>2</v>
      </c>
    </row>
    <row r="1039" spans="1:16" s="1" customFormat="1" x14ac:dyDescent="0.15">
      <c r="A1039" s="1">
        <v>3</v>
      </c>
      <c r="B1039" s="1" t="s">
        <v>751</v>
      </c>
      <c r="C1039" s="1" t="s">
        <v>22</v>
      </c>
      <c r="D1039" s="1" t="s">
        <v>15</v>
      </c>
      <c r="E1039" s="1" t="s">
        <v>131</v>
      </c>
      <c r="F1039" s="2">
        <v>43123.639166666668</v>
      </c>
      <c r="H1039" s="1" t="s">
        <v>59</v>
      </c>
      <c r="I1039" s="1" t="s">
        <v>35</v>
      </c>
      <c r="J1039" s="1" t="s">
        <v>25</v>
      </c>
      <c r="K1039" s="1" t="s">
        <v>2584</v>
      </c>
      <c r="L1039" s="1" t="s">
        <v>2585</v>
      </c>
      <c r="M1039" s="1" t="s">
        <v>28</v>
      </c>
      <c r="N1039" s="1" t="s">
        <v>56</v>
      </c>
      <c r="O1039" s="1" t="s">
        <v>30</v>
      </c>
      <c r="P1039" s="1">
        <v>2</v>
      </c>
    </row>
    <row r="1040" spans="1:16" s="1" customFormat="1" x14ac:dyDescent="0.15">
      <c r="A1040" s="1">
        <v>3</v>
      </c>
      <c r="B1040" s="1" t="s">
        <v>2266</v>
      </c>
      <c r="C1040" s="1" t="s">
        <v>22</v>
      </c>
      <c r="D1040" s="1" t="s">
        <v>15</v>
      </c>
      <c r="E1040" s="1" t="s">
        <v>33</v>
      </c>
      <c r="F1040" s="2">
        <v>43198.389837962961</v>
      </c>
      <c r="H1040" s="1" t="s">
        <v>17</v>
      </c>
      <c r="I1040" s="1" t="s">
        <v>35</v>
      </c>
      <c r="J1040" s="1" t="s">
        <v>42</v>
      </c>
      <c r="K1040" s="1" t="s">
        <v>2586</v>
      </c>
      <c r="L1040" s="1" t="s">
        <v>2587</v>
      </c>
      <c r="M1040" s="1" t="s">
        <v>28</v>
      </c>
      <c r="N1040" s="1" t="s">
        <v>2318</v>
      </c>
      <c r="O1040" s="1" t="s">
        <v>252</v>
      </c>
      <c r="P1040" s="1">
        <v>2</v>
      </c>
    </row>
    <row r="1041" spans="1:16" s="1" customFormat="1" x14ac:dyDescent="0.15">
      <c r="A1041" s="1">
        <v>3</v>
      </c>
      <c r="B1041" s="1" t="s">
        <v>2588</v>
      </c>
      <c r="C1041" s="1" t="s">
        <v>22</v>
      </c>
      <c r="D1041" s="1" t="s">
        <v>15</v>
      </c>
      <c r="E1041" s="1" t="s">
        <v>168</v>
      </c>
      <c r="F1041" s="2">
        <v>43198.453634259262</v>
      </c>
      <c r="H1041" s="1" t="s">
        <v>34</v>
      </c>
      <c r="I1041" s="1" t="s">
        <v>18</v>
      </c>
      <c r="J1041" s="1" t="s">
        <v>25</v>
      </c>
      <c r="K1041" s="1" t="s">
        <v>2589</v>
      </c>
      <c r="L1041" s="1" t="s">
        <v>2548</v>
      </c>
      <c r="M1041" s="1" t="s">
        <v>63</v>
      </c>
      <c r="N1041" s="1" t="s">
        <v>115</v>
      </c>
      <c r="O1041" s="1" t="s">
        <v>30</v>
      </c>
      <c r="P1041" s="1">
        <v>2</v>
      </c>
    </row>
    <row r="1042" spans="1:16" s="1" customFormat="1" x14ac:dyDescent="0.15">
      <c r="A1042" s="1">
        <v>3</v>
      </c>
      <c r="B1042" s="1" t="s">
        <v>2590</v>
      </c>
      <c r="C1042" s="1" t="s">
        <v>22</v>
      </c>
      <c r="D1042" s="1" t="s">
        <v>15</v>
      </c>
      <c r="E1042" s="1" t="s">
        <v>448</v>
      </c>
      <c r="F1042" s="2">
        <v>43194.4218287037</v>
      </c>
      <c r="H1042" s="1" t="s">
        <v>17</v>
      </c>
      <c r="I1042" s="1" t="s">
        <v>35</v>
      </c>
      <c r="J1042" s="1" t="s">
        <v>42</v>
      </c>
      <c r="K1042" s="1" t="s">
        <v>2591</v>
      </c>
      <c r="L1042" s="1" t="s">
        <v>2592</v>
      </c>
      <c r="M1042" s="1" t="s">
        <v>96</v>
      </c>
      <c r="N1042" s="1" t="s">
        <v>56</v>
      </c>
      <c r="O1042" s="1" t="s">
        <v>97</v>
      </c>
      <c r="P1042" s="1">
        <v>2</v>
      </c>
    </row>
    <row r="1043" spans="1:16" s="1" customFormat="1" x14ac:dyDescent="0.15">
      <c r="A1043" s="1">
        <v>3</v>
      </c>
      <c r="B1043" s="1" t="s">
        <v>2284</v>
      </c>
      <c r="C1043" s="1" t="s">
        <v>22</v>
      </c>
      <c r="D1043" s="1" t="s">
        <v>15</v>
      </c>
      <c r="E1043" s="1" t="s">
        <v>33</v>
      </c>
      <c r="F1043" s="2">
        <v>43198.453680555554</v>
      </c>
      <c r="H1043" s="1" t="s">
        <v>17</v>
      </c>
      <c r="I1043" s="1" t="s">
        <v>18</v>
      </c>
      <c r="J1043" s="1" t="s">
        <v>60</v>
      </c>
      <c r="K1043" s="1" t="s">
        <v>2593</v>
      </c>
      <c r="L1043" s="1" t="s">
        <v>2548</v>
      </c>
      <c r="M1043" s="1" t="s">
        <v>63</v>
      </c>
      <c r="N1043" s="1" t="s">
        <v>115</v>
      </c>
      <c r="O1043" s="1" t="s">
        <v>30</v>
      </c>
      <c r="P1043" s="1">
        <v>2</v>
      </c>
    </row>
    <row r="1044" spans="1:16" s="1" customFormat="1" x14ac:dyDescent="0.15">
      <c r="A1044" s="1">
        <v>3</v>
      </c>
      <c r="B1044" s="1" t="s">
        <v>2594</v>
      </c>
      <c r="C1044" s="1" t="s">
        <v>109</v>
      </c>
      <c r="D1044" s="1" t="s">
        <v>15</v>
      </c>
      <c r="E1044" s="1" t="s">
        <v>379</v>
      </c>
      <c r="F1044" s="2">
        <v>43193.410983796297</v>
      </c>
      <c r="H1044" s="1" t="s">
        <v>41</v>
      </c>
      <c r="I1044" s="1" t="s">
        <v>35</v>
      </c>
      <c r="J1044" s="1" t="s">
        <v>25</v>
      </c>
      <c r="K1044" s="1" t="s">
        <v>2595</v>
      </c>
      <c r="L1044" s="1" t="s">
        <v>2596</v>
      </c>
      <c r="M1044" s="1" t="s">
        <v>28</v>
      </c>
      <c r="N1044" s="1" t="s">
        <v>29</v>
      </c>
      <c r="O1044" s="1" t="s">
        <v>615</v>
      </c>
      <c r="P1044" s="1">
        <v>2</v>
      </c>
    </row>
    <row r="1045" spans="1:16" s="1" customFormat="1" x14ac:dyDescent="0.15">
      <c r="A1045" s="1">
        <v>3</v>
      </c>
      <c r="B1045" s="1" t="s">
        <v>2597</v>
      </c>
      <c r="C1045" s="1" t="s">
        <v>14</v>
      </c>
      <c r="D1045" s="1" t="s">
        <v>15</v>
      </c>
      <c r="E1045" s="1" t="s">
        <v>2394</v>
      </c>
      <c r="F1045" s="2">
        <v>43193.673460648148</v>
      </c>
      <c r="H1045" s="1" t="s">
        <v>17</v>
      </c>
      <c r="I1045" s="1" t="s">
        <v>17</v>
      </c>
      <c r="J1045" s="1" t="s">
        <v>25</v>
      </c>
      <c r="K1045" s="1" t="s">
        <v>2598</v>
      </c>
      <c r="L1045" s="1" t="s">
        <v>439</v>
      </c>
      <c r="M1045" s="1" t="s">
        <v>96</v>
      </c>
      <c r="N1045" s="1" t="s">
        <v>29</v>
      </c>
      <c r="O1045" s="1" t="s">
        <v>97</v>
      </c>
      <c r="P1045" s="1">
        <v>2</v>
      </c>
    </row>
    <row r="1046" spans="1:16" s="1" customFormat="1" x14ac:dyDescent="0.15">
      <c r="A1046" s="1">
        <v>3</v>
      </c>
      <c r="B1046" s="1" t="s">
        <v>751</v>
      </c>
      <c r="C1046" s="1" t="s">
        <v>370</v>
      </c>
      <c r="D1046" s="1" t="s">
        <v>15</v>
      </c>
      <c r="E1046" s="1" t="s">
        <v>223</v>
      </c>
      <c r="F1046" s="2">
        <v>43192.474791666667</v>
      </c>
      <c r="H1046" s="1" t="s">
        <v>17</v>
      </c>
      <c r="I1046" s="1" t="s">
        <v>35</v>
      </c>
      <c r="J1046" s="1" t="s">
        <v>25</v>
      </c>
      <c r="K1046" s="1" t="s">
        <v>2599</v>
      </c>
      <c r="L1046" s="1" t="s">
        <v>2600</v>
      </c>
      <c r="M1046" s="1" t="s">
        <v>28</v>
      </c>
      <c r="N1046" s="1" t="s">
        <v>29</v>
      </c>
      <c r="O1046" s="1" t="s">
        <v>30</v>
      </c>
      <c r="P1046" s="1">
        <v>2</v>
      </c>
    </row>
    <row r="1047" spans="1:16" s="1" customFormat="1" x14ac:dyDescent="0.15">
      <c r="A1047" s="1">
        <v>3</v>
      </c>
      <c r="B1047" s="1" t="s">
        <v>2601</v>
      </c>
      <c r="C1047" s="1" t="s">
        <v>22</v>
      </c>
      <c r="D1047" s="1" t="s">
        <v>15</v>
      </c>
      <c r="E1047" s="1" t="s">
        <v>223</v>
      </c>
      <c r="F1047" s="2">
        <v>43196.93787037037</v>
      </c>
      <c r="H1047" s="1" t="s">
        <v>59</v>
      </c>
      <c r="I1047" s="1" t="s">
        <v>35</v>
      </c>
      <c r="J1047" s="1" t="s">
        <v>42</v>
      </c>
      <c r="K1047" s="1" t="s">
        <v>2602</v>
      </c>
      <c r="L1047" s="1" t="s">
        <v>2603</v>
      </c>
      <c r="M1047" s="1" t="s">
        <v>96</v>
      </c>
      <c r="N1047" s="1" t="s">
        <v>29</v>
      </c>
      <c r="O1047" s="1" t="s">
        <v>30</v>
      </c>
      <c r="P1047" s="1">
        <v>2</v>
      </c>
    </row>
    <row r="1048" spans="1:16" s="1" customFormat="1" x14ac:dyDescent="0.15">
      <c r="A1048" s="1">
        <v>3</v>
      </c>
      <c r="B1048" s="1" t="s">
        <v>2604</v>
      </c>
      <c r="C1048" s="1" t="s">
        <v>22</v>
      </c>
      <c r="D1048" s="1" t="s">
        <v>15</v>
      </c>
      <c r="E1048" s="1" t="s">
        <v>67</v>
      </c>
      <c r="F1048" s="2">
        <v>43193.428854166668</v>
      </c>
      <c r="H1048" s="1" t="s">
        <v>59</v>
      </c>
      <c r="I1048" s="1" t="s">
        <v>35</v>
      </c>
      <c r="J1048" s="1" t="s">
        <v>60</v>
      </c>
      <c r="K1048" s="1" t="s">
        <v>2605</v>
      </c>
      <c r="L1048" s="1" t="s">
        <v>2606</v>
      </c>
      <c r="M1048" s="1" t="s">
        <v>96</v>
      </c>
      <c r="N1048" s="1" t="s">
        <v>82</v>
      </c>
      <c r="O1048" s="1" t="s">
        <v>252</v>
      </c>
      <c r="P1048" s="1">
        <v>2</v>
      </c>
    </row>
    <row r="1049" spans="1:16" s="1" customFormat="1" x14ac:dyDescent="0.15">
      <c r="A1049" s="1">
        <v>3</v>
      </c>
      <c r="B1049" s="1" t="s">
        <v>751</v>
      </c>
      <c r="C1049" s="1" t="s">
        <v>22</v>
      </c>
      <c r="D1049" s="1" t="s">
        <v>15</v>
      </c>
      <c r="E1049" s="1" t="s">
        <v>33</v>
      </c>
      <c r="F1049" s="2">
        <v>43193.66878472222</v>
      </c>
      <c r="H1049" s="1" t="s">
        <v>17</v>
      </c>
      <c r="I1049" s="1" t="s">
        <v>24</v>
      </c>
      <c r="J1049" s="1" t="s">
        <v>106</v>
      </c>
      <c r="K1049" s="1" t="s">
        <v>2607</v>
      </c>
      <c r="L1049" s="1" t="s">
        <v>2608</v>
      </c>
      <c r="M1049" s="1" t="s">
        <v>28</v>
      </c>
      <c r="N1049" s="1" t="s">
        <v>316</v>
      </c>
      <c r="O1049" s="1" t="s">
        <v>97</v>
      </c>
      <c r="P1049" s="1">
        <v>2</v>
      </c>
    </row>
    <row r="1050" spans="1:16" s="1" customFormat="1" x14ac:dyDescent="0.15">
      <c r="A1050" s="1">
        <v>3</v>
      </c>
      <c r="B1050" s="1" t="s">
        <v>2609</v>
      </c>
      <c r="D1050" s="1" t="s">
        <v>15</v>
      </c>
      <c r="E1050" s="1" t="s">
        <v>294</v>
      </c>
      <c r="F1050" s="2">
        <v>43196.55228009259</v>
      </c>
      <c r="H1050" s="1" t="s">
        <v>17</v>
      </c>
      <c r="I1050" s="1" t="s">
        <v>35</v>
      </c>
      <c r="J1050" s="1" t="s">
        <v>25</v>
      </c>
      <c r="K1050" s="1" t="s">
        <v>2610</v>
      </c>
      <c r="L1050" s="1" t="s">
        <v>2611</v>
      </c>
      <c r="M1050" s="1" t="s">
        <v>28</v>
      </c>
      <c r="N1050" s="1" t="s">
        <v>29</v>
      </c>
      <c r="O1050" s="1" t="s">
        <v>30</v>
      </c>
      <c r="P1050" s="1">
        <v>2</v>
      </c>
    </row>
    <row r="1051" spans="1:16" s="1" customFormat="1" x14ac:dyDescent="0.15">
      <c r="A1051" s="1">
        <v>3</v>
      </c>
      <c r="B1051" s="1" t="s">
        <v>2612</v>
      </c>
      <c r="C1051" s="1" t="s">
        <v>22</v>
      </c>
      <c r="D1051" s="1" t="s">
        <v>15</v>
      </c>
      <c r="E1051" s="1" t="s">
        <v>212</v>
      </c>
      <c r="F1051" s="2">
        <v>43192.76703703704</v>
      </c>
      <c r="H1051" s="1" t="s">
        <v>17</v>
      </c>
      <c r="I1051" s="1" t="s">
        <v>35</v>
      </c>
      <c r="J1051" s="1" t="s">
        <v>25</v>
      </c>
      <c r="K1051" s="1" t="s">
        <v>2613</v>
      </c>
      <c r="L1051" s="1" t="s">
        <v>2614</v>
      </c>
      <c r="M1051" s="1" t="s">
        <v>96</v>
      </c>
      <c r="N1051" s="1" t="s">
        <v>29</v>
      </c>
      <c r="O1051" s="1" t="s">
        <v>30</v>
      </c>
      <c r="P1051" s="1">
        <v>2</v>
      </c>
    </row>
    <row r="1052" spans="1:16" s="1" customFormat="1" x14ac:dyDescent="0.15">
      <c r="A1052" s="1">
        <v>3</v>
      </c>
      <c r="B1052" s="1" t="s">
        <v>2615</v>
      </c>
      <c r="C1052" s="1" t="s">
        <v>22</v>
      </c>
      <c r="D1052" s="1" t="s">
        <v>15</v>
      </c>
      <c r="E1052" s="1" t="s">
        <v>16</v>
      </c>
      <c r="F1052" s="2">
        <v>43196.558067129627</v>
      </c>
      <c r="H1052" s="1" t="s">
        <v>17</v>
      </c>
      <c r="I1052" s="1" t="s">
        <v>35</v>
      </c>
      <c r="J1052" s="1" t="s">
        <v>25</v>
      </c>
      <c r="K1052" s="1" t="s">
        <v>2616</v>
      </c>
      <c r="L1052" s="1" t="s">
        <v>2617</v>
      </c>
      <c r="M1052" s="1" t="s">
        <v>28</v>
      </c>
      <c r="N1052" s="1" t="s">
        <v>29</v>
      </c>
      <c r="O1052" s="1" t="s">
        <v>30</v>
      </c>
      <c r="P1052" s="1">
        <v>2</v>
      </c>
    </row>
    <row r="1053" spans="1:16" s="1" customFormat="1" x14ac:dyDescent="0.15">
      <c r="A1053" s="1">
        <v>3</v>
      </c>
      <c r="B1053" s="1" t="s">
        <v>2618</v>
      </c>
      <c r="D1053" s="1" t="s">
        <v>15</v>
      </c>
      <c r="E1053" s="1" t="s">
        <v>33</v>
      </c>
      <c r="F1053" s="2">
        <v>43194.418541666666</v>
      </c>
      <c r="H1053" s="1" t="s">
        <v>59</v>
      </c>
      <c r="I1053" s="1" t="s">
        <v>35</v>
      </c>
      <c r="J1053" s="1" t="s">
        <v>286</v>
      </c>
      <c r="K1053" s="1" t="s">
        <v>2619</v>
      </c>
      <c r="L1053" s="1" t="s">
        <v>2620</v>
      </c>
      <c r="M1053" s="1" t="s">
        <v>28</v>
      </c>
      <c r="N1053" s="1" t="s">
        <v>64</v>
      </c>
      <c r="O1053" s="1" t="s">
        <v>30</v>
      </c>
      <c r="P1053" s="1">
        <v>2</v>
      </c>
    </row>
    <row r="1054" spans="1:16" s="1" customFormat="1" x14ac:dyDescent="0.15">
      <c r="A1054" s="1">
        <v>3</v>
      </c>
      <c r="B1054" s="1" t="s">
        <v>2621</v>
      </c>
      <c r="C1054" s="1" t="s">
        <v>22</v>
      </c>
      <c r="D1054" s="1" t="s">
        <v>15</v>
      </c>
      <c r="E1054" s="1" t="s">
        <v>223</v>
      </c>
      <c r="F1054" s="2">
        <v>43193.808368055557</v>
      </c>
      <c r="H1054" s="1" t="s">
        <v>34</v>
      </c>
      <c r="I1054" s="1" t="s">
        <v>35</v>
      </c>
      <c r="J1054" s="1" t="s">
        <v>60</v>
      </c>
      <c r="K1054" s="1" t="s">
        <v>2622</v>
      </c>
      <c r="L1054" s="1" t="s">
        <v>2623</v>
      </c>
      <c r="M1054" s="1" t="s">
        <v>28</v>
      </c>
      <c r="N1054" s="1" t="s">
        <v>64</v>
      </c>
      <c r="O1054" s="1" t="s">
        <v>30</v>
      </c>
      <c r="P1054" s="1">
        <v>2</v>
      </c>
    </row>
    <row r="1055" spans="1:16" s="1" customFormat="1" x14ac:dyDescent="0.15">
      <c r="A1055" s="1">
        <v>3</v>
      </c>
      <c r="B1055" s="1" t="s">
        <v>2355</v>
      </c>
      <c r="C1055" s="1" t="s">
        <v>14</v>
      </c>
      <c r="D1055" s="1" t="s">
        <v>15</v>
      </c>
      <c r="E1055" s="1" t="s">
        <v>2624</v>
      </c>
      <c r="F1055" s="2">
        <v>43197.340902777774</v>
      </c>
      <c r="H1055" s="1" t="s">
        <v>59</v>
      </c>
      <c r="I1055" s="1" t="s">
        <v>24</v>
      </c>
      <c r="J1055" s="1" t="s">
        <v>25</v>
      </c>
      <c r="K1055" s="1" t="s">
        <v>2625</v>
      </c>
      <c r="L1055" s="1" t="s">
        <v>2626</v>
      </c>
      <c r="M1055" s="1" t="s">
        <v>28</v>
      </c>
      <c r="N1055" s="1" t="s">
        <v>29</v>
      </c>
      <c r="O1055" s="1" t="s">
        <v>1338</v>
      </c>
      <c r="P1055" s="1">
        <v>2</v>
      </c>
    </row>
    <row r="1056" spans="1:16" s="1" customFormat="1" x14ac:dyDescent="0.15">
      <c r="A1056" s="1">
        <v>3</v>
      </c>
      <c r="B1056" s="1" t="s">
        <v>2627</v>
      </c>
      <c r="D1056" s="1" t="s">
        <v>15</v>
      </c>
      <c r="E1056" s="1" t="s">
        <v>2070</v>
      </c>
      <c r="F1056" s="2">
        <v>43193.75880787037</v>
      </c>
      <c r="H1056" s="1" t="s">
        <v>41</v>
      </c>
      <c r="I1056" s="1" t="s">
        <v>35</v>
      </c>
      <c r="J1056" s="1" t="s">
        <v>25</v>
      </c>
      <c r="K1056" s="1" t="s">
        <v>2628</v>
      </c>
      <c r="L1056" s="1" t="s">
        <v>2629</v>
      </c>
      <c r="M1056" s="1" t="s">
        <v>96</v>
      </c>
      <c r="N1056" s="1" t="s">
        <v>82</v>
      </c>
      <c r="O1056" s="1" t="s">
        <v>30</v>
      </c>
      <c r="P1056" s="1">
        <v>2</v>
      </c>
    </row>
    <row r="1057" spans="1:16" s="1" customFormat="1" x14ac:dyDescent="0.15">
      <c r="A1057" s="1">
        <v>3</v>
      </c>
      <c r="B1057" s="1" t="s">
        <v>751</v>
      </c>
      <c r="C1057" s="1" t="s">
        <v>22</v>
      </c>
      <c r="D1057" s="1" t="s">
        <v>15</v>
      </c>
      <c r="E1057" s="1" t="s">
        <v>556</v>
      </c>
      <c r="F1057" s="2">
        <v>43196.769641203704</v>
      </c>
      <c r="H1057" s="1" t="s">
        <v>34</v>
      </c>
      <c r="I1057" s="1" t="s">
        <v>24</v>
      </c>
      <c r="J1057" s="1" t="s">
        <v>25</v>
      </c>
      <c r="K1057" s="1" t="s">
        <v>2631</v>
      </c>
      <c r="L1057" s="1" t="s">
        <v>2632</v>
      </c>
      <c r="M1057" s="1" t="s">
        <v>28</v>
      </c>
      <c r="N1057" s="1" t="s">
        <v>29</v>
      </c>
      <c r="O1057" s="1" t="s">
        <v>30</v>
      </c>
      <c r="P1057" s="1">
        <v>2</v>
      </c>
    </row>
    <row r="1058" spans="1:16" s="1" customFormat="1" x14ac:dyDescent="0.15">
      <c r="A1058" s="1">
        <v>3</v>
      </c>
      <c r="B1058" s="1" t="s">
        <v>2627</v>
      </c>
      <c r="D1058" s="1" t="s">
        <v>15</v>
      </c>
      <c r="E1058" s="1" t="s">
        <v>2070</v>
      </c>
      <c r="F1058" s="2">
        <v>43193.75880787037</v>
      </c>
      <c r="H1058" s="1" t="s">
        <v>41</v>
      </c>
      <c r="I1058" s="1" t="s">
        <v>35</v>
      </c>
      <c r="J1058" s="1" t="s">
        <v>25</v>
      </c>
      <c r="K1058" s="1" t="s">
        <v>2628</v>
      </c>
      <c r="L1058" s="1" t="s">
        <v>2629</v>
      </c>
      <c r="M1058" s="1" t="s">
        <v>96</v>
      </c>
      <c r="N1058" s="1" t="s">
        <v>82</v>
      </c>
      <c r="O1058" s="1" t="s">
        <v>30</v>
      </c>
      <c r="P1058" s="1">
        <v>2</v>
      </c>
    </row>
    <row r="1059" spans="1:16" s="1" customFormat="1" x14ac:dyDescent="0.15">
      <c r="A1059" s="1">
        <v>3</v>
      </c>
      <c r="B1059" s="1" t="s">
        <v>2355</v>
      </c>
      <c r="C1059" s="1" t="s">
        <v>14</v>
      </c>
      <c r="D1059" s="1" t="s">
        <v>15</v>
      </c>
      <c r="E1059" s="1" t="s">
        <v>2633</v>
      </c>
      <c r="F1059" s="2">
        <v>43197.340902777774</v>
      </c>
      <c r="H1059" s="1" t="s">
        <v>59</v>
      </c>
      <c r="I1059" s="1" t="s">
        <v>24</v>
      </c>
      <c r="J1059" s="1" t="s">
        <v>60</v>
      </c>
      <c r="K1059" s="1" t="s">
        <v>2634</v>
      </c>
      <c r="L1059" s="1" t="s">
        <v>2635</v>
      </c>
      <c r="M1059" s="1" t="s">
        <v>28</v>
      </c>
      <c r="N1059" s="1" t="s">
        <v>29</v>
      </c>
      <c r="O1059" s="1" t="s">
        <v>1338</v>
      </c>
      <c r="P1059" s="1">
        <v>2</v>
      </c>
    </row>
    <row r="1060" spans="1:16" s="1" customFormat="1" x14ac:dyDescent="0.15">
      <c r="A1060" s="1">
        <v>3</v>
      </c>
      <c r="B1060" s="1" t="s">
        <v>751</v>
      </c>
      <c r="C1060" s="1" t="s">
        <v>22</v>
      </c>
      <c r="D1060" s="1" t="s">
        <v>15</v>
      </c>
      <c r="E1060" s="1" t="s">
        <v>102</v>
      </c>
      <c r="F1060" s="2">
        <v>43194.742361111108</v>
      </c>
      <c r="H1060" s="1" t="s">
        <v>17</v>
      </c>
      <c r="I1060" s="1" t="s">
        <v>35</v>
      </c>
      <c r="J1060" s="1" t="s">
        <v>42</v>
      </c>
      <c r="K1060" s="1" t="s">
        <v>2636</v>
      </c>
      <c r="L1060" s="1" t="s">
        <v>2637</v>
      </c>
      <c r="M1060" s="1" t="s">
        <v>38</v>
      </c>
      <c r="N1060" s="1" t="s">
        <v>56</v>
      </c>
      <c r="O1060" s="1" t="s">
        <v>252</v>
      </c>
      <c r="P1060" s="1">
        <v>2</v>
      </c>
    </row>
    <row r="1061" spans="1:16" s="1" customFormat="1" x14ac:dyDescent="0.15">
      <c r="A1061" s="1">
        <v>3</v>
      </c>
      <c r="B1061" s="1" t="s">
        <v>2638</v>
      </c>
      <c r="C1061" s="1" t="s">
        <v>1046</v>
      </c>
      <c r="D1061" s="1" t="s">
        <v>15</v>
      </c>
      <c r="E1061" s="1" t="s">
        <v>102</v>
      </c>
      <c r="F1061" s="2">
        <v>43193.461087962962</v>
      </c>
      <c r="H1061" s="1" t="s">
        <v>34</v>
      </c>
      <c r="I1061" s="1" t="s">
        <v>35</v>
      </c>
      <c r="J1061" s="1" t="s">
        <v>60</v>
      </c>
      <c r="K1061" s="1" t="s">
        <v>2639</v>
      </c>
      <c r="L1061" s="1" t="s">
        <v>2640</v>
      </c>
      <c r="M1061" s="1" t="s">
        <v>185</v>
      </c>
      <c r="N1061" s="1" t="s">
        <v>29</v>
      </c>
      <c r="O1061" s="1" t="s">
        <v>546</v>
      </c>
      <c r="P1061" s="1">
        <v>2</v>
      </c>
    </row>
    <row r="1062" spans="1:16" s="1" customFormat="1" x14ac:dyDescent="0.15">
      <c r="A1062" s="1">
        <v>3</v>
      </c>
      <c r="B1062" s="1" t="s">
        <v>2627</v>
      </c>
      <c r="D1062" s="1" t="s">
        <v>15</v>
      </c>
      <c r="E1062" s="1" t="s">
        <v>2070</v>
      </c>
      <c r="F1062" s="2">
        <v>43193.75880787037</v>
      </c>
      <c r="H1062" s="1" t="s">
        <v>41</v>
      </c>
      <c r="I1062" s="1" t="s">
        <v>35</v>
      </c>
      <c r="J1062" s="1" t="s">
        <v>25</v>
      </c>
      <c r="K1062" s="1" t="s">
        <v>2628</v>
      </c>
      <c r="L1062" s="1" t="s">
        <v>2629</v>
      </c>
      <c r="M1062" s="1" t="s">
        <v>96</v>
      </c>
      <c r="N1062" s="1" t="s">
        <v>82</v>
      </c>
      <c r="O1062" s="1" t="s">
        <v>30</v>
      </c>
      <c r="P1062" s="1">
        <v>2</v>
      </c>
    </row>
    <row r="1063" spans="1:16" s="1" customFormat="1" x14ac:dyDescent="0.15">
      <c r="A1063" s="1">
        <v>3</v>
      </c>
      <c r="B1063" s="1" t="s">
        <v>2641</v>
      </c>
      <c r="D1063" s="1" t="s">
        <v>15</v>
      </c>
      <c r="E1063" s="1" t="s">
        <v>2642</v>
      </c>
      <c r="F1063" s="1" t="s">
        <v>411</v>
      </c>
      <c r="H1063" s="1" t="s">
        <v>17</v>
      </c>
      <c r="I1063" s="1" t="s">
        <v>35</v>
      </c>
      <c r="J1063" s="1" t="s">
        <v>25</v>
      </c>
      <c r="K1063" s="1" t="s">
        <v>2643</v>
      </c>
      <c r="L1063" s="1" t="s">
        <v>2644</v>
      </c>
      <c r="M1063" s="1" t="s">
        <v>96</v>
      </c>
      <c r="N1063" s="1" t="s">
        <v>29</v>
      </c>
      <c r="O1063" s="1" t="s">
        <v>97</v>
      </c>
      <c r="P1063" s="1">
        <v>2</v>
      </c>
    </row>
    <row r="1064" spans="1:16" s="1" customFormat="1" x14ac:dyDescent="0.15">
      <c r="A1064" s="1">
        <v>3</v>
      </c>
      <c r="B1064" s="1" t="s">
        <v>751</v>
      </c>
      <c r="C1064" s="1" t="s">
        <v>22</v>
      </c>
      <c r="D1064" s="1" t="s">
        <v>15</v>
      </c>
      <c r="E1064" s="1" t="s">
        <v>556</v>
      </c>
      <c r="F1064" s="2">
        <v>43198.384120370371</v>
      </c>
      <c r="H1064" s="1" t="s">
        <v>34</v>
      </c>
      <c r="I1064" s="1" t="s">
        <v>35</v>
      </c>
      <c r="J1064" s="1" t="s">
        <v>25</v>
      </c>
      <c r="K1064" s="1" t="s">
        <v>2645</v>
      </c>
      <c r="L1064" s="1" t="s">
        <v>2646</v>
      </c>
      <c r="M1064" s="1" t="s">
        <v>96</v>
      </c>
      <c r="N1064" s="1" t="s">
        <v>29</v>
      </c>
      <c r="O1064" s="1" t="s">
        <v>1042</v>
      </c>
      <c r="P1064" s="1">
        <v>2</v>
      </c>
    </row>
    <row r="1065" spans="1:16" s="1" customFormat="1" x14ac:dyDescent="0.15">
      <c r="A1065" s="1">
        <v>3</v>
      </c>
      <c r="B1065" s="1" t="s">
        <v>2647</v>
      </c>
      <c r="C1065" s="1" t="s">
        <v>22</v>
      </c>
      <c r="D1065" s="1" t="s">
        <v>15</v>
      </c>
      <c r="E1065" s="1" t="s">
        <v>33</v>
      </c>
      <c r="F1065" s="2">
        <v>43192.669814814813</v>
      </c>
      <c r="H1065" s="1" t="s">
        <v>34</v>
      </c>
      <c r="I1065" s="1" t="s">
        <v>35</v>
      </c>
      <c r="J1065" s="1" t="s">
        <v>47</v>
      </c>
      <c r="K1065" s="1" t="s">
        <v>2648</v>
      </c>
      <c r="L1065" s="1" t="s">
        <v>2649</v>
      </c>
      <c r="M1065" s="1" t="s">
        <v>96</v>
      </c>
      <c r="N1065" s="1" t="s">
        <v>115</v>
      </c>
      <c r="O1065" s="1" t="s">
        <v>186</v>
      </c>
      <c r="P1065" s="1">
        <v>2</v>
      </c>
    </row>
    <row r="1066" spans="1:16" s="1" customFormat="1" x14ac:dyDescent="0.15">
      <c r="A1066" s="1">
        <v>3</v>
      </c>
      <c r="B1066" s="1" t="s">
        <v>751</v>
      </c>
      <c r="C1066" s="1" t="s">
        <v>1589</v>
      </c>
      <c r="D1066" s="1" t="s">
        <v>15</v>
      </c>
      <c r="E1066" s="1" t="s">
        <v>811</v>
      </c>
      <c r="F1066" s="2">
        <v>43194.851898148147</v>
      </c>
      <c r="H1066" s="1" t="s">
        <v>34</v>
      </c>
      <c r="I1066" s="1" t="s">
        <v>18</v>
      </c>
      <c r="J1066" s="1" t="s">
        <v>42</v>
      </c>
      <c r="K1066" s="1" t="s">
        <v>2650</v>
      </c>
      <c r="L1066" s="1" t="s">
        <v>2651</v>
      </c>
      <c r="M1066" s="1" t="s">
        <v>28</v>
      </c>
      <c r="N1066" s="1" t="s">
        <v>82</v>
      </c>
      <c r="O1066" s="1" t="s">
        <v>39</v>
      </c>
      <c r="P1066" s="1">
        <v>2</v>
      </c>
    </row>
    <row r="1067" spans="1:16" s="1" customFormat="1" x14ac:dyDescent="0.15">
      <c r="A1067" s="1">
        <v>3</v>
      </c>
      <c r="B1067" s="1" t="s">
        <v>751</v>
      </c>
      <c r="C1067" s="1" t="s">
        <v>22</v>
      </c>
      <c r="D1067" s="1" t="s">
        <v>15</v>
      </c>
      <c r="E1067" s="1" t="s">
        <v>516</v>
      </c>
      <c r="F1067" s="2">
        <v>43193.678969907407</v>
      </c>
      <c r="H1067" s="1" t="s">
        <v>59</v>
      </c>
      <c r="I1067" s="1" t="s">
        <v>35</v>
      </c>
      <c r="J1067" s="1" t="s">
        <v>60</v>
      </c>
      <c r="K1067" s="1" t="s">
        <v>2652</v>
      </c>
      <c r="L1067" s="1" t="s">
        <v>2653</v>
      </c>
      <c r="M1067" s="1" t="s">
        <v>28</v>
      </c>
      <c r="N1067" s="1" t="s">
        <v>29</v>
      </c>
      <c r="O1067" s="1" t="s">
        <v>252</v>
      </c>
      <c r="P1067" s="1">
        <v>2</v>
      </c>
    </row>
    <row r="1068" spans="1:16" s="1" customFormat="1" x14ac:dyDescent="0.15">
      <c r="A1068" s="1">
        <v>3</v>
      </c>
      <c r="B1068" s="1" t="s">
        <v>2654</v>
      </c>
      <c r="C1068" s="1" t="s">
        <v>22</v>
      </c>
      <c r="D1068" s="1" t="s">
        <v>15</v>
      </c>
      <c r="E1068" s="1" t="s">
        <v>161</v>
      </c>
      <c r="F1068" s="2">
        <v>43198.40729166667</v>
      </c>
      <c r="H1068" s="1" t="s">
        <v>59</v>
      </c>
      <c r="I1068" s="1" t="s">
        <v>35</v>
      </c>
      <c r="J1068" s="1" t="s">
        <v>25</v>
      </c>
      <c r="K1068" s="1" t="s">
        <v>2655</v>
      </c>
      <c r="L1068" s="1" t="s">
        <v>2656</v>
      </c>
      <c r="M1068" s="1" t="s">
        <v>96</v>
      </c>
      <c r="N1068" s="1" t="s">
        <v>29</v>
      </c>
      <c r="O1068" s="1" t="s">
        <v>97</v>
      </c>
      <c r="P1068" s="1">
        <v>2</v>
      </c>
    </row>
    <row r="1069" spans="1:16" s="1" customFormat="1" x14ac:dyDescent="0.15">
      <c r="A1069" s="1">
        <v>3</v>
      </c>
      <c r="B1069" s="1" t="s">
        <v>751</v>
      </c>
      <c r="C1069" s="1" t="s">
        <v>22</v>
      </c>
      <c r="D1069" s="1" t="s">
        <v>15</v>
      </c>
      <c r="E1069" s="1" t="s">
        <v>212</v>
      </c>
      <c r="F1069" s="2">
        <v>43192.661377314813</v>
      </c>
      <c r="H1069" s="1" t="s">
        <v>34</v>
      </c>
      <c r="I1069" s="1" t="s">
        <v>35</v>
      </c>
      <c r="J1069" s="1" t="s">
        <v>25</v>
      </c>
      <c r="K1069" s="1" t="s">
        <v>2657</v>
      </c>
      <c r="L1069" s="1" t="s">
        <v>2658</v>
      </c>
      <c r="M1069" s="1" t="s">
        <v>28</v>
      </c>
      <c r="N1069" s="1" t="s">
        <v>29</v>
      </c>
      <c r="O1069" s="1" t="s">
        <v>30</v>
      </c>
      <c r="P1069" s="1">
        <v>2</v>
      </c>
    </row>
    <row r="1070" spans="1:16" s="1" customFormat="1" x14ac:dyDescent="0.15">
      <c r="A1070" s="1">
        <v>3</v>
      </c>
      <c r="B1070" s="1" t="s">
        <v>1022</v>
      </c>
      <c r="C1070" s="1" t="s">
        <v>52</v>
      </c>
      <c r="D1070" s="1" t="s">
        <v>15</v>
      </c>
      <c r="E1070" s="1" t="s">
        <v>967</v>
      </c>
      <c r="F1070" s="2">
        <v>43198.444849537038</v>
      </c>
      <c r="H1070" s="1" t="s">
        <v>34</v>
      </c>
      <c r="I1070" s="1" t="s">
        <v>18</v>
      </c>
      <c r="J1070" s="1" t="s">
        <v>25</v>
      </c>
      <c r="K1070" s="1" t="s">
        <v>2659</v>
      </c>
      <c r="L1070" s="1" t="s">
        <v>2660</v>
      </c>
      <c r="M1070" s="1" t="s">
        <v>96</v>
      </c>
      <c r="N1070" s="1" t="s">
        <v>29</v>
      </c>
      <c r="O1070" s="1" t="s">
        <v>45</v>
      </c>
      <c r="P1070" s="1">
        <v>2</v>
      </c>
    </row>
    <row r="1071" spans="1:16" s="1" customFormat="1" x14ac:dyDescent="0.15">
      <c r="A1071" s="1">
        <v>3</v>
      </c>
      <c r="B1071" s="1" t="s">
        <v>2465</v>
      </c>
      <c r="C1071" s="1" t="s">
        <v>22</v>
      </c>
      <c r="D1071" s="1" t="s">
        <v>15</v>
      </c>
      <c r="E1071" s="1" t="s">
        <v>223</v>
      </c>
      <c r="F1071" s="2">
        <v>43194.567557870374</v>
      </c>
      <c r="H1071" s="1" t="s">
        <v>59</v>
      </c>
      <c r="I1071" s="1" t="s">
        <v>2349</v>
      </c>
      <c r="J1071" s="1" t="s">
        <v>60</v>
      </c>
      <c r="K1071" s="1" t="s">
        <v>2661</v>
      </c>
      <c r="L1071" s="1" t="s">
        <v>2662</v>
      </c>
      <c r="M1071" s="1" t="s">
        <v>28</v>
      </c>
      <c r="N1071" s="1" t="s">
        <v>29</v>
      </c>
      <c r="O1071" s="1" t="s">
        <v>252</v>
      </c>
      <c r="P1071" s="1">
        <v>2</v>
      </c>
    </row>
    <row r="1072" spans="1:16" s="1" customFormat="1" x14ac:dyDescent="0.15">
      <c r="A1072" s="1">
        <v>3</v>
      </c>
      <c r="B1072" s="1" t="s">
        <v>2663</v>
      </c>
      <c r="C1072" s="1" t="s">
        <v>22</v>
      </c>
      <c r="D1072" s="1" t="s">
        <v>15</v>
      </c>
      <c r="E1072" s="1" t="s">
        <v>131</v>
      </c>
      <c r="F1072" s="2">
        <v>43198.450474537036</v>
      </c>
      <c r="H1072" s="1" t="s">
        <v>59</v>
      </c>
      <c r="I1072" s="1" t="s">
        <v>35</v>
      </c>
      <c r="J1072" s="1" t="s">
        <v>25</v>
      </c>
      <c r="K1072" s="1" t="s">
        <v>2664</v>
      </c>
      <c r="L1072" s="1" t="s">
        <v>2665</v>
      </c>
      <c r="M1072" s="1" t="s">
        <v>96</v>
      </c>
      <c r="N1072" s="1" t="s">
        <v>29</v>
      </c>
      <c r="O1072" s="1" t="s">
        <v>30</v>
      </c>
      <c r="P1072" s="1">
        <v>2</v>
      </c>
    </row>
    <row r="1073" spans="1:16" s="1" customFormat="1" x14ac:dyDescent="0.15">
      <c r="A1073" s="1">
        <v>3</v>
      </c>
      <c r="B1073" s="1" t="s">
        <v>2666</v>
      </c>
      <c r="C1073" s="1" t="s">
        <v>22</v>
      </c>
      <c r="D1073" s="1" t="s">
        <v>15</v>
      </c>
      <c r="E1073" s="1" t="s">
        <v>168</v>
      </c>
      <c r="F1073" s="2">
        <v>43166.70621527778</v>
      </c>
      <c r="H1073" s="1" t="s">
        <v>17</v>
      </c>
      <c r="I1073" s="1" t="s">
        <v>35</v>
      </c>
      <c r="J1073" s="1" t="s">
        <v>60</v>
      </c>
      <c r="K1073" s="1" t="s">
        <v>2667</v>
      </c>
      <c r="L1073" s="1" t="s">
        <v>2668</v>
      </c>
      <c r="M1073" s="1" t="s">
        <v>28</v>
      </c>
      <c r="N1073" s="1" t="s">
        <v>64</v>
      </c>
      <c r="O1073" s="1" t="s">
        <v>157</v>
      </c>
      <c r="P1073" s="1">
        <v>2</v>
      </c>
    </row>
    <row r="1074" spans="1:16" s="1" customFormat="1" x14ac:dyDescent="0.15">
      <c r="A1074" s="1">
        <v>3</v>
      </c>
      <c r="B1074" s="1" t="s">
        <v>751</v>
      </c>
      <c r="D1074" s="1" t="s">
        <v>15</v>
      </c>
      <c r="E1074" s="1" t="s">
        <v>33</v>
      </c>
      <c r="F1074" s="2">
        <v>43192.720335648148</v>
      </c>
      <c r="H1074" s="1" t="s">
        <v>59</v>
      </c>
      <c r="I1074" s="1" t="s">
        <v>35</v>
      </c>
      <c r="J1074" s="1" t="s">
        <v>25</v>
      </c>
      <c r="K1074" s="1" t="s">
        <v>2669</v>
      </c>
      <c r="L1074" s="1" t="s">
        <v>2670</v>
      </c>
      <c r="M1074" s="1" t="s">
        <v>28</v>
      </c>
      <c r="N1074" s="1" t="s">
        <v>29</v>
      </c>
      <c r="O1074" s="1" t="s">
        <v>335</v>
      </c>
      <c r="P1074" s="1">
        <v>2</v>
      </c>
    </row>
    <row r="1075" spans="1:16" s="1" customFormat="1" x14ac:dyDescent="0.15">
      <c r="A1075" s="1">
        <v>3</v>
      </c>
      <c r="B1075" s="1" t="s">
        <v>2500</v>
      </c>
      <c r="C1075" s="1" t="s">
        <v>22</v>
      </c>
      <c r="D1075" s="1" t="s">
        <v>15</v>
      </c>
      <c r="E1075" s="1" t="s">
        <v>585</v>
      </c>
      <c r="F1075" s="2">
        <v>43194.416145833333</v>
      </c>
      <c r="H1075" s="1" t="s">
        <v>41</v>
      </c>
      <c r="I1075" s="1" t="s">
        <v>35</v>
      </c>
      <c r="J1075" s="1" t="s">
        <v>60</v>
      </c>
      <c r="K1075" s="1" t="s">
        <v>2671</v>
      </c>
      <c r="L1075" s="1" t="s">
        <v>2672</v>
      </c>
      <c r="M1075" s="1" t="s">
        <v>28</v>
      </c>
      <c r="N1075" s="1" t="s">
        <v>29</v>
      </c>
      <c r="O1075" s="1" t="s">
        <v>30</v>
      </c>
      <c r="P1075" s="1">
        <v>2</v>
      </c>
    </row>
    <row r="1076" spans="1:16" s="1" customFormat="1" x14ac:dyDescent="0.15">
      <c r="A1076" s="1">
        <v>3</v>
      </c>
      <c r="B1076" s="1" t="s">
        <v>2284</v>
      </c>
      <c r="D1076" s="1" t="s">
        <v>15</v>
      </c>
      <c r="E1076" s="1" t="s">
        <v>85</v>
      </c>
      <c r="F1076" s="2">
        <v>43194.739664351851</v>
      </c>
      <c r="H1076" s="1" t="s">
        <v>17</v>
      </c>
      <c r="I1076" s="1" t="s">
        <v>17</v>
      </c>
      <c r="J1076" s="1" t="s">
        <v>25</v>
      </c>
      <c r="K1076" s="1" t="s">
        <v>2673</v>
      </c>
      <c r="L1076" s="1" t="s">
        <v>2674</v>
      </c>
      <c r="M1076" s="1" t="s">
        <v>63</v>
      </c>
      <c r="N1076" s="1" t="s">
        <v>29</v>
      </c>
      <c r="O1076" s="1" t="s">
        <v>252</v>
      </c>
      <c r="P1076" s="1">
        <v>2</v>
      </c>
    </row>
    <row r="1077" spans="1:16" s="1" customFormat="1" x14ac:dyDescent="0.15">
      <c r="A1077" s="1">
        <v>3</v>
      </c>
      <c r="B1077" s="1" t="s">
        <v>2675</v>
      </c>
      <c r="C1077" s="1" t="s">
        <v>22</v>
      </c>
      <c r="D1077" s="1" t="s">
        <v>15</v>
      </c>
      <c r="E1077" s="1" t="s">
        <v>212</v>
      </c>
      <c r="F1077" s="2">
        <v>43193.457314814812</v>
      </c>
      <c r="H1077" s="1" t="s">
        <v>34</v>
      </c>
      <c r="I1077" s="1" t="s">
        <v>35</v>
      </c>
      <c r="J1077" s="1" t="s">
        <v>25</v>
      </c>
      <c r="K1077" s="1" t="s">
        <v>2676</v>
      </c>
      <c r="L1077" s="1" t="s">
        <v>2677</v>
      </c>
      <c r="M1077" s="1" t="s">
        <v>28</v>
      </c>
      <c r="N1077" s="1" t="s">
        <v>29</v>
      </c>
      <c r="O1077" s="1" t="s">
        <v>30</v>
      </c>
      <c r="P1077" s="1">
        <v>3</v>
      </c>
    </row>
    <row r="1078" spans="1:16" s="1" customFormat="1" x14ac:dyDescent="0.15">
      <c r="A1078" s="1">
        <v>3</v>
      </c>
      <c r="B1078" s="1" t="s">
        <v>751</v>
      </c>
      <c r="C1078" s="1" t="s">
        <v>22</v>
      </c>
      <c r="D1078" s="1" t="s">
        <v>15</v>
      </c>
      <c r="E1078" s="1" t="s">
        <v>33</v>
      </c>
      <c r="F1078" s="2">
        <v>43173.570150462961</v>
      </c>
      <c r="H1078" s="1" t="s">
        <v>34</v>
      </c>
      <c r="I1078" s="1" t="s">
        <v>35</v>
      </c>
      <c r="J1078" s="1" t="s">
        <v>25</v>
      </c>
      <c r="K1078" s="1" t="s">
        <v>2678</v>
      </c>
      <c r="L1078" s="1" t="s">
        <v>2679</v>
      </c>
      <c r="M1078" s="1" t="s">
        <v>38</v>
      </c>
      <c r="N1078" s="1" t="s">
        <v>283</v>
      </c>
      <c r="O1078" s="1" t="s">
        <v>2680</v>
      </c>
      <c r="P1078" s="1">
        <v>2</v>
      </c>
    </row>
    <row r="1079" spans="1:16" s="1" customFormat="1" x14ac:dyDescent="0.15">
      <c r="A1079" s="1">
        <v>3</v>
      </c>
      <c r="B1079" s="1" t="s">
        <v>2627</v>
      </c>
      <c r="D1079" s="1" t="s">
        <v>15</v>
      </c>
      <c r="E1079" s="1" t="s">
        <v>2070</v>
      </c>
      <c r="F1079" s="2">
        <v>43193.75880787037</v>
      </c>
      <c r="H1079" s="1" t="s">
        <v>41</v>
      </c>
      <c r="I1079" s="1" t="s">
        <v>35</v>
      </c>
      <c r="J1079" s="1" t="s">
        <v>25</v>
      </c>
      <c r="K1079" s="1" t="s">
        <v>2628</v>
      </c>
      <c r="L1079" s="1" t="s">
        <v>2629</v>
      </c>
      <c r="M1079" s="1" t="s">
        <v>96</v>
      </c>
      <c r="N1079" s="1" t="s">
        <v>82</v>
      </c>
      <c r="O1079" s="1" t="s">
        <v>30</v>
      </c>
      <c r="P1079" s="1">
        <v>2</v>
      </c>
    </row>
    <row r="1080" spans="1:16" s="1" customFormat="1" x14ac:dyDescent="0.15">
      <c r="A1080" s="1">
        <v>3</v>
      </c>
      <c r="B1080" s="1" t="s">
        <v>2681</v>
      </c>
      <c r="C1080" s="1" t="s">
        <v>370</v>
      </c>
      <c r="D1080" s="1" t="s">
        <v>15</v>
      </c>
      <c r="E1080" s="1" t="s">
        <v>58</v>
      </c>
      <c r="F1080" s="2">
        <v>43194.414201388892</v>
      </c>
      <c r="H1080" s="1" t="s">
        <v>17</v>
      </c>
      <c r="I1080" s="1" t="s">
        <v>2349</v>
      </c>
      <c r="J1080" s="1" t="s">
        <v>25</v>
      </c>
      <c r="K1080" s="1" t="s">
        <v>2682</v>
      </c>
      <c r="L1080" s="1" t="s">
        <v>2683</v>
      </c>
      <c r="M1080" s="1" t="s">
        <v>96</v>
      </c>
      <c r="N1080" s="1" t="s">
        <v>283</v>
      </c>
      <c r="O1080" s="1" t="s">
        <v>186</v>
      </c>
      <c r="P1080" s="1">
        <v>2</v>
      </c>
    </row>
    <row r="1081" spans="1:16" s="1" customFormat="1" x14ac:dyDescent="0.15">
      <c r="A1081" s="1">
        <v>3</v>
      </c>
      <c r="B1081" s="1" t="s">
        <v>2445</v>
      </c>
      <c r="C1081" s="1" t="s">
        <v>84</v>
      </c>
      <c r="D1081" s="1" t="s">
        <v>15</v>
      </c>
      <c r="E1081" s="1" t="s">
        <v>263</v>
      </c>
      <c r="F1081" s="2">
        <v>43193.598194444443</v>
      </c>
      <c r="H1081" s="1" t="s">
        <v>17</v>
      </c>
      <c r="I1081" s="1" t="s">
        <v>24</v>
      </c>
      <c r="J1081" s="1" t="s">
        <v>60</v>
      </c>
      <c r="K1081" s="1" t="s">
        <v>2684</v>
      </c>
      <c r="L1081" s="1" t="s">
        <v>2685</v>
      </c>
      <c r="M1081" s="1" t="s">
        <v>28</v>
      </c>
      <c r="N1081" s="1" t="s">
        <v>283</v>
      </c>
      <c r="O1081" s="1" t="s">
        <v>305</v>
      </c>
      <c r="P1081" s="1">
        <v>2</v>
      </c>
    </row>
    <row r="1082" spans="1:16" s="1" customFormat="1" x14ac:dyDescent="0.15">
      <c r="A1082" s="1">
        <v>3</v>
      </c>
      <c r="B1082" s="1" t="s">
        <v>751</v>
      </c>
      <c r="C1082" s="1" t="s">
        <v>22</v>
      </c>
      <c r="D1082" s="1" t="s">
        <v>15</v>
      </c>
      <c r="E1082" s="1" t="s">
        <v>347</v>
      </c>
      <c r="F1082" s="2">
        <v>43193.75880787037</v>
      </c>
      <c r="H1082" s="1" t="s">
        <v>17</v>
      </c>
      <c r="I1082" s="1" t="s">
        <v>24</v>
      </c>
      <c r="J1082" s="1" t="s">
        <v>25</v>
      </c>
      <c r="K1082" s="1" t="s">
        <v>2686</v>
      </c>
      <c r="L1082" s="1" t="s">
        <v>2630</v>
      </c>
      <c r="M1082" s="1" t="s">
        <v>96</v>
      </c>
      <c r="N1082" s="1" t="s">
        <v>82</v>
      </c>
      <c r="O1082" s="1" t="s">
        <v>30</v>
      </c>
      <c r="P1082" s="1">
        <v>2</v>
      </c>
    </row>
    <row r="1083" spans="1:16" s="1" customFormat="1" x14ac:dyDescent="0.15">
      <c r="A1083" s="1">
        <v>3</v>
      </c>
      <c r="B1083" s="1" t="s">
        <v>2687</v>
      </c>
      <c r="C1083" s="1" t="s">
        <v>22</v>
      </c>
      <c r="D1083" s="1" t="s">
        <v>15</v>
      </c>
      <c r="E1083" s="1" t="s">
        <v>161</v>
      </c>
      <c r="F1083" s="2">
        <v>43194.571192129632</v>
      </c>
      <c r="H1083" s="1" t="s">
        <v>34</v>
      </c>
      <c r="I1083" s="1" t="s">
        <v>35</v>
      </c>
      <c r="J1083" s="1" t="s">
        <v>25</v>
      </c>
      <c r="K1083" s="1" t="s">
        <v>2688</v>
      </c>
      <c r="L1083" s="1" t="s">
        <v>2689</v>
      </c>
      <c r="M1083" s="1" t="s">
        <v>28</v>
      </c>
      <c r="N1083" s="1" t="s">
        <v>29</v>
      </c>
      <c r="O1083" s="1" t="s">
        <v>252</v>
      </c>
      <c r="P1083" s="1">
        <v>2</v>
      </c>
    </row>
    <row r="1084" spans="1:16" s="1" customFormat="1" x14ac:dyDescent="0.15">
      <c r="A1084" s="1">
        <v>3</v>
      </c>
      <c r="B1084" s="1" t="s">
        <v>2690</v>
      </c>
      <c r="D1084" s="1" t="s">
        <v>15</v>
      </c>
      <c r="E1084" s="1" t="s">
        <v>2691</v>
      </c>
      <c r="F1084" s="1" t="s">
        <v>411</v>
      </c>
      <c r="H1084" s="1" t="s">
        <v>17</v>
      </c>
      <c r="I1084" s="1" t="s">
        <v>24</v>
      </c>
      <c r="J1084" s="1" t="s">
        <v>47</v>
      </c>
      <c r="K1084" s="1" t="s">
        <v>2692</v>
      </c>
      <c r="L1084" s="1" t="s">
        <v>2693</v>
      </c>
      <c r="M1084" s="1" t="s">
        <v>38</v>
      </c>
      <c r="N1084" s="1" t="s">
        <v>2318</v>
      </c>
      <c r="O1084" s="1" t="s">
        <v>2507</v>
      </c>
      <c r="P1084" s="1">
        <v>2</v>
      </c>
    </row>
    <row r="1085" spans="1:16" s="1" customFormat="1" x14ac:dyDescent="0.15">
      <c r="A1085" s="1">
        <v>3</v>
      </c>
      <c r="B1085" s="1" t="s">
        <v>2694</v>
      </c>
      <c r="D1085" s="1" t="s">
        <v>15</v>
      </c>
      <c r="E1085" s="1" t="s">
        <v>16</v>
      </c>
      <c r="F1085" s="1" t="s">
        <v>411</v>
      </c>
      <c r="H1085" s="1" t="s">
        <v>17</v>
      </c>
      <c r="I1085" s="1" t="s">
        <v>24</v>
      </c>
      <c r="J1085" s="1" t="s">
        <v>60</v>
      </c>
      <c r="K1085" s="1" t="s">
        <v>2695</v>
      </c>
      <c r="L1085" s="1" t="s">
        <v>2693</v>
      </c>
      <c r="M1085" s="1" t="s">
        <v>38</v>
      </c>
      <c r="N1085" s="1" t="s">
        <v>2318</v>
      </c>
      <c r="O1085" s="1" t="s">
        <v>2507</v>
      </c>
      <c r="P1085" s="1">
        <v>2</v>
      </c>
    </row>
    <row r="1086" spans="1:16" s="1" customFormat="1" x14ac:dyDescent="0.15">
      <c r="A1086" s="1">
        <v>3</v>
      </c>
      <c r="B1086" s="1" t="s">
        <v>2696</v>
      </c>
      <c r="D1086" s="1" t="s">
        <v>15</v>
      </c>
      <c r="E1086" s="1" t="s">
        <v>58</v>
      </c>
      <c r="F1086" s="1" t="s">
        <v>411</v>
      </c>
      <c r="H1086" s="1" t="s">
        <v>17</v>
      </c>
      <c r="I1086" s="1" t="s">
        <v>2349</v>
      </c>
      <c r="J1086" s="1" t="s">
        <v>74</v>
      </c>
      <c r="K1086" s="1" t="s">
        <v>2697</v>
      </c>
      <c r="L1086" s="1" t="s">
        <v>2693</v>
      </c>
      <c r="M1086" s="1" t="s">
        <v>38</v>
      </c>
      <c r="N1086" s="1" t="s">
        <v>2318</v>
      </c>
      <c r="O1086" s="1" t="s">
        <v>2507</v>
      </c>
      <c r="P1086" s="1">
        <v>2</v>
      </c>
    </row>
    <row r="1087" spans="1:16" s="1" customFormat="1" x14ac:dyDescent="0.15">
      <c r="A1087" s="1">
        <v>3</v>
      </c>
      <c r="B1087" s="1" t="s">
        <v>751</v>
      </c>
      <c r="C1087" s="1" t="s">
        <v>718</v>
      </c>
      <c r="D1087" s="1" t="s">
        <v>15</v>
      </c>
      <c r="E1087" s="1" t="s">
        <v>168</v>
      </c>
      <c r="F1087" s="2">
        <v>43198.434849537036</v>
      </c>
      <c r="H1087" s="1" t="s">
        <v>17</v>
      </c>
      <c r="I1087" s="1" t="s">
        <v>35</v>
      </c>
      <c r="J1087" s="1" t="s">
        <v>42</v>
      </c>
      <c r="K1087" s="1" t="s">
        <v>2698</v>
      </c>
      <c r="L1087" s="1" t="s">
        <v>2699</v>
      </c>
      <c r="M1087" s="1" t="s">
        <v>185</v>
      </c>
      <c r="N1087" s="1" t="s">
        <v>29</v>
      </c>
      <c r="O1087" s="1" t="s">
        <v>39</v>
      </c>
      <c r="P1087" s="1">
        <v>2</v>
      </c>
    </row>
    <row r="1088" spans="1:16" s="1" customFormat="1" x14ac:dyDescent="0.15">
      <c r="A1088" s="1">
        <v>3</v>
      </c>
      <c r="B1088" s="1" t="s">
        <v>2555</v>
      </c>
      <c r="D1088" s="1" t="s">
        <v>15</v>
      </c>
      <c r="E1088" s="1" t="s">
        <v>556</v>
      </c>
      <c r="F1088" s="2">
        <v>43194.628437500003</v>
      </c>
      <c r="H1088" s="1" t="s">
        <v>34</v>
      </c>
      <c r="I1088" s="1" t="s">
        <v>35</v>
      </c>
      <c r="J1088" s="1" t="s">
        <v>25</v>
      </c>
      <c r="K1088" s="1" t="s">
        <v>2700</v>
      </c>
      <c r="L1088" s="1" t="s">
        <v>2701</v>
      </c>
      <c r="M1088" s="1" t="s">
        <v>96</v>
      </c>
      <c r="N1088" s="1" t="s">
        <v>29</v>
      </c>
      <c r="O1088" s="1" t="s">
        <v>30</v>
      </c>
      <c r="P1088" s="1">
        <v>2</v>
      </c>
    </row>
    <row r="1089" spans="1:16" s="1" customFormat="1" x14ac:dyDescent="0.15">
      <c r="A1089" s="1">
        <v>3</v>
      </c>
      <c r="B1089" s="1" t="s">
        <v>751</v>
      </c>
      <c r="C1089" s="1" t="s">
        <v>22</v>
      </c>
      <c r="D1089" s="1" t="s">
        <v>15</v>
      </c>
      <c r="E1089" s="1" t="s">
        <v>223</v>
      </c>
      <c r="F1089" s="2">
        <v>43197.755682870367</v>
      </c>
      <c r="H1089" s="1" t="s">
        <v>34</v>
      </c>
      <c r="I1089" s="1" t="s">
        <v>35</v>
      </c>
      <c r="J1089" s="1" t="s">
        <v>60</v>
      </c>
      <c r="K1089" s="1" t="s">
        <v>2702</v>
      </c>
      <c r="L1089" s="1" t="s">
        <v>2703</v>
      </c>
      <c r="M1089" s="1" t="s">
        <v>28</v>
      </c>
      <c r="N1089" s="1" t="s">
        <v>50</v>
      </c>
      <c r="O1089" s="1" t="s">
        <v>186</v>
      </c>
      <c r="P1089" s="1">
        <v>2</v>
      </c>
    </row>
    <row r="1090" spans="1:16" s="1" customFormat="1" x14ac:dyDescent="0.15">
      <c r="A1090" s="1">
        <v>1</v>
      </c>
      <c r="B1090" s="1" t="s">
        <v>2704</v>
      </c>
      <c r="C1090" s="1" t="s">
        <v>22</v>
      </c>
      <c r="D1090" s="1" t="s">
        <v>15</v>
      </c>
      <c r="E1090" s="1" t="s">
        <v>70</v>
      </c>
      <c r="F1090" s="2">
        <v>43180.448182870372</v>
      </c>
      <c r="H1090" s="1" t="s">
        <v>17</v>
      </c>
      <c r="I1090" s="1" t="s">
        <v>35</v>
      </c>
      <c r="J1090" s="1" t="s">
        <v>74</v>
      </c>
      <c r="K1090" s="1" t="s">
        <v>2705</v>
      </c>
      <c r="L1090" s="1" t="s">
        <v>2706</v>
      </c>
      <c r="M1090" s="1" t="s">
        <v>96</v>
      </c>
      <c r="N1090" s="1" t="s">
        <v>29</v>
      </c>
      <c r="O1090" s="1" t="s">
        <v>186</v>
      </c>
      <c r="P1090" s="1">
        <v>0</v>
      </c>
    </row>
    <row r="1091" spans="1:16" s="1" customFormat="1" x14ac:dyDescent="0.15">
      <c r="A1091" s="1">
        <v>1</v>
      </c>
      <c r="B1091" s="1" t="s">
        <v>91</v>
      </c>
      <c r="C1091" s="1" t="s">
        <v>22</v>
      </c>
      <c r="D1091" s="1" t="s">
        <v>15</v>
      </c>
      <c r="E1091" s="1" t="s">
        <v>33</v>
      </c>
      <c r="F1091" s="1" t="s">
        <v>411</v>
      </c>
      <c r="H1091" s="1" t="s">
        <v>59</v>
      </c>
      <c r="I1091" s="1" t="s">
        <v>35</v>
      </c>
      <c r="J1091" s="1" t="s">
        <v>25</v>
      </c>
      <c r="K1091" s="1" t="s">
        <v>2707</v>
      </c>
      <c r="L1091" s="1" t="s">
        <v>2708</v>
      </c>
      <c r="M1091" s="1" t="s">
        <v>63</v>
      </c>
      <c r="N1091" s="1" t="s">
        <v>316</v>
      </c>
      <c r="O1091" s="1" t="s">
        <v>30</v>
      </c>
      <c r="P1091" s="1">
        <v>1</v>
      </c>
    </row>
    <row r="1092" spans="1:16" s="1" customFormat="1" x14ac:dyDescent="0.15">
      <c r="A1092" s="1">
        <v>1</v>
      </c>
      <c r="B1092" s="1" t="s">
        <v>2709</v>
      </c>
      <c r="C1092" s="1" t="s">
        <v>370</v>
      </c>
      <c r="D1092" s="1" t="s">
        <v>15</v>
      </c>
      <c r="E1092" s="1" t="s">
        <v>168</v>
      </c>
      <c r="F1092" s="2">
        <v>43173.771365740744</v>
      </c>
      <c r="H1092" s="1" t="s">
        <v>59</v>
      </c>
      <c r="I1092" s="1" t="s">
        <v>18</v>
      </c>
      <c r="J1092" s="1" t="s">
        <v>60</v>
      </c>
      <c r="K1092" s="1" t="s">
        <v>2710</v>
      </c>
      <c r="L1092" s="1" t="s">
        <v>2711</v>
      </c>
      <c r="M1092" s="1" t="s">
        <v>96</v>
      </c>
      <c r="N1092" s="1" t="s">
        <v>29</v>
      </c>
      <c r="O1092" s="1" t="s">
        <v>144</v>
      </c>
      <c r="P1092" s="1">
        <v>0</v>
      </c>
    </row>
    <row r="1093" spans="1:16" s="1" customFormat="1" x14ac:dyDescent="0.15">
      <c r="A1093" s="1">
        <v>1</v>
      </c>
      <c r="B1093" s="1" t="s">
        <v>800</v>
      </c>
      <c r="C1093" s="1" t="s">
        <v>22</v>
      </c>
      <c r="D1093" s="1" t="s">
        <v>15</v>
      </c>
      <c r="E1093" s="1" t="s">
        <v>33</v>
      </c>
      <c r="F1093" s="2">
        <v>43176.422708333332</v>
      </c>
      <c r="H1093" s="1" t="s">
        <v>34</v>
      </c>
      <c r="I1093" s="1" t="s">
        <v>35</v>
      </c>
      <c r="J1093" s="1" t="s">
        <v>25</v>
      </c>
      <c r="K1093" s="1" t="s">
        <v>801</v>
      </c>
      <c r="L1093" s="1" t="s">
        <v>802</v>
      </c>
      <c r="M1093" s="1" t="s">
        <v>38</v>
      </c>
      <c r="N1093" s="1" t="s">
        <v>29</v>
      </c>
      <c r="O1093" s="1" t="s">
        <v>30</v>
      </c>
      <c r="P1093" s="1">
        <v>0</v>
      </c>
    </row>
    <row r="1094" spans="1:16" s="1" customFormat="1" x14ac:dyDescent="0.15">
      <c r="A1094" s="1">
        <v>1</v>
      </c>
      <c r="B1094" s="1" t="s">
        <v>269</v>
      </c>
      <c r="C1094" s="1" t="s">
        <v>22</v>
      </c>
      <c r="D1094" s="1" t="s">
        <v>15</v>
      </c>
      <c r="E1094" s="1" t="s">
        <v>212</v>
      </c>
      <c r="F1094" s="2">
        <v>43180.437731481485</v>
      </c>
      <c r="H1094" s="1" t="s">
        <v>59</v>
      </c>
      <c r="I1094" s="1" t="s">
        <v>35</v>
      </c>
      <c r="J1094" s="1" t="s">
        <v>25</v>
      </c>
      <c r="K1094" s="1" t="s">
        <v>270</v>
      </c>
      <c r="L1094" s="1" t="s">
        <v>271</v>
      </c>
      <c r="M1094" s="1" t="s">
        <v>96</v>
      </c>
      <c r="N1094" s="1" t="s">
        <v>64</v>
      </c>
      <c r="O1094" s="1" t="s">
        <v>30</v>
      </c>
      <c r="P1094" s="1">
        <v>1</v>
      </c>
    </row>
    <row r="1095" spans="1:16" s="1" customFormat="1" x14ac:dyDescent="0.15">
      <c r="A1095" s="1">
        <v>1</v>
      </c>
      <c r="B1095" s="1" t="s">
        <v>740</v>
      </c>
      <c r="D1095" s="1" t="s">
        <v>15</v>
      </c>
      <c r="E1095" s="1" t="s">
        <v>595</v>
      </c>
      <c r="F1095" s="2">
        <v>43180.487905092596</v>
      </c>
      <c r="H1095" s="1" t="s">
        <v>59</v>
      </c>
      <c r="I1095" s="1" t="s">
        <v>18</v>
      </c>
      <c r="J1095" s="1" t="s">
        <v>25</v>
      </c>
      <c r="K1095" s="1" t="s">
        <v>2712</v>
      </c>
      <c r="L1095" s="1" t="s">
        <v>2713</v>
      </c>
      <c r="M1095" s="1" t="s">
        <v>28</v>
      </c>
      <c r="N1095" s="1" t="s">
        <v>29</v>
      </c>
      <c r="O1095" s="1" t="s">
        <v>30</v>
      </c>
      <c r="P1095" s="1">
        <v>0</v>
      </c>
    </row>
    <row r="1096" spans="1:16" s="1" customFormat="1" x14ac:dyDescent="0.15">
      <c r="A1096" s="1">
        <v>1</v>
      </c>
      <c r="B1096" s="1" t="s">
        <v>2714</v>
      </c>
      <c r="C1096" s="1" t="s">
        <v>22</v>
      </c>
      <c r="D1096" s="1" t="s">
        <v>15</v>
      </c>
      <c r="E1096" s="1" t="s">
        <v>703</v>
      </c>
      <c r="F1096" s="2">
        <v>43180.484675925924</v>
      </c>
      <c r="H1096" s="1" t="s">
        <v>41</v>
      </c>
      <c r="I1096" s="1" t="s">
        <v>18</v>
      </c>
      <c r="J1096" s="1" t="s">
        <v>25</v>
      </c>
      <c r="K1096" s="1" t="s">
        <v>2715</v>
      </c>
      <c r="L1096" s="1" t="s">
        <v>2716</v>
      </c>
      <c r="M1096" s="1" t="s">
        <v>185</v>
      </c>
      <c r="N1096" s="1" t="s">
        <v>82</v>
      </c>
      <c r="O1096" s="1" t="s">
        <v>186</v>
      </c>
      <c r="P1096" s="1">
        <v>0</v>
      </c>
    </row>
    <row r="1097" spans="1:16" s="1" customFormat="1" x14ac:dyDescent="0.15">
      <c r="A1097" s="1">
        <v>1</v>
      </c>
      <c r="B1097" s="1" t="s">
        <v>810</v>
      </c>
      <c r="C1097" s="1" t="s">
        <v>22</v>
      </c>
      <c r="D1097" s="1" t="s">
        <v>15</v>
      </c>
      <c r="E1097" s="1" t="s">
        <v>58</v>
      </c>
      <c r="F1097" s="2">
        <v>43180.409942129627</v>
      </c>
      <c r="H1097" s="1" t="s">
        <v>34</v>
      </c>
      <c r="I1097" s="1" t="s">
        <v>18</v>
      </c>
      <c r="J1097" s="1" t="s">
        <v>25</v>
      </c>
      <c r="K1097" s="1" t="s">
        <v>2717</v>
      </c>
      <c r="L1097" s="1" t="s">
        <v>2718</v>
      </c>
      <c r="M1097" s="1" t="s">
        <v>96</v>
      </c>
      <c r="N1097" s="1" t="s">
        <v>56</v>
      </c>
      <c r="O1097" s="1" t="s">
        <v>30</v>
      </c>
      <c r="P1097" s="1">
        <v>0</v>
      </c>
    </row>
    <row r="1098" spans="1:16" s="1" customFormat="1" x14ac:dyDescent="0.15">
      <c r="A1098" s="1">
        <v>1</v>
      </c>
      <c r="B1098" s="1" t="s">
        <v>2719</v>
      </c>
      <c r="D1098" s="1" t="s">
        <v>15</v>
      </c>
      <c r="E1098" s="1" t="s">
        <v>58</v>
      </c>
      <c r="F1098" s="2">
        <v>43180.463217592594</v>
      </c>
      <c r="H1098" s="1" t="s">
        <v>34</v>
      </c>
      <c r="I1098" s="1" t="s">
        <v>35</v>
      </c>
      <c r="J1098" s="1" t="s">
        <v>25</v>
      </c>
      <c r="K1098" s="1" t="s">
        <v>2720</v>
      </c>
      <c r="L1098" s="1" t="s">
        <v>1117</v>
      </c>
      <c r="M1098" s="1" t="s">
        <v>28</v>
      </c>
      <c r="N1098" s="1" t="s">
        <v>29</v>
      </c>
      <c r="O1098" s="1" t="s">
        <v>157</v>
      </c>
      <c r="P1098" s="1">
        <v>0</v>
      </c>
    </row>
    <row r="1099" spans="1:16" s="1" customFormat="1" x14ac:dyDescent="0.15">
      <c r="A1099" s="1">
        <v>1</v>
      </c>
      <c r="B1099" s="1" t="s">
        <v>1234</v>
      </c>
      <c r="C1099" s="1" t="s">
        <v>22</v>
      </c>
      <c r="D1099" s="1" t="s">
        <v>15</v>
      </c>
      <c r="E1099" s="1" t="s">
        <v>205</v>
      </c>
      <c r="F1099" s="2">
        <v>43180.403124999997</v>
      </c>
      <c r="H1099" s="1" t="s">
        <v>59</v>
      </c>
      <c r="I1099" s="1" t="s">
        <v>18</v>
      </c>
      <c r="J1099" s="1" t="s">
        <v>25</v>
      </c>
      <c r="K1099" s="1" t="s">
        <v>2721</v>
      </c>
      <c r="L1099" s="1" t="s">
        <v>2722</v>
      </c>
      <c r="M1099" s="1" t="s">
        <v>96</v>
      </c>
      <c r="N1099" s="1" t="s">
        <v>82</v>
      </c>
      <c r="O1099" s="1" t="s">
        <v>1338</v>
      </c>
      <c r="P1099" s="1">
        <v>0</v>
      </c>
    </row>
    <row r="1100" spans="1:16" s="1" customFormat="1" x14ac:dyDescent="0.15">
      <c r="A1100" s="1">
        <v>1</v>
      </c>
      <c r="B1100" s="1" t="s">
        <v>2723</v>
      </c>
      <c r="C1100" s="1" t="s">
        <v>22</v>
      </c>
      <c r="D1100" s="1" t="s">
        <v>15</v>
      </c>
      <c r="E1100" s="1" t="s">
        <v>58</v>
      </c>
      <c r="F1100" s="1" t="s">
        <v>411</v>
      </c>
      <c r="H1100" s="1" t="s">
        <v>41</v>
      </c>
      <c r="I1100" s="1" t="s">
        <v>35</v>
      </c>
      <c r="J1100" s="1" t="s">
        <v>25</v>
      </c>
      <c r="K1100" s="1" t="s">
        <v>2724</v>
      </c>
      <c r="L1100" s="1" t="s">
        <v>2708</v>
      </c>
      <c r="M1100" s="1" t="s">
        <v>63</v>
      </c>
      <c r="N1100" s="1" t="s">
        <v>316</v>
      </c>
      <c r="O1100" s="1" t="s">
        <v>30</v>
      </c>
      <c r="P1100" s="1">
        <v>0</v>
      </c>
    </row>
    <row r="1101" spans="1:16" s="1" customFormat="1" x14ac:dyDescent="0.15">
      <c r="A1101" s="1">
        <v>1</v>
      </c>
      <c r="B1101" s="1" t="s">
        <v>740</v>
      </c>
      <c r="C1101" s="1" t="s">
        <v>154</v>
      </c>
      <c r="D1101" s="1" t="s">
        <v>15</v>
      </c>
      <c r="E1101" s="1" t="s">
        <v>2725</v>
      </c>
      <c r="F1101" s="2">
        <v>43180.433761574073</v>
      </c>
      <c r="H1101" s="1" t="s">
        <v>17</v>
      </c>
      <c r="I1101" s="1" t="s">
        <v>35</v>
      </c>
      <c r="J1101" s="1" t="s">
        <v>74</v>
      </c>
      <c r="K1101" s="1" t="s">
        <v>2726</v>
      </c>
      <c r="L1101" s="1" t="s">
        <v>2727</v>
      </c>
      <c r="M1101" s="1" t="s">
        <v>96</v>
      </c>
      <c r="N1101" s="1" t="s">
        <v>64</v>
      </c>
      <c r="O1101" s="1" t="s">
        <v>467</v>
      </c>
      <c r="P1101" s="1">
        <v>0</v>
      </c>
    </row>
    <row r="1102" spans="1:16" s="1" customFormat="1" x14ac:dyDescent="0.15">
      <c r="A1102" s="1">
        <v>1</v>
      </c>
      <c r="B1102" s="1" t="s">
        <v>2728</v>
      </c>
      <c r="C1102" s="1" t="s">
        <v>22</v>
      </c>
      <c r="D1102" s="1" t="s">
        <v>15</v>
      </c>
      <c r="E1102" s="1" t="s">
        <v>364</v>
      </c>
      <c r="F1102" s="1" t="s">
        <v>411</v>
      </c>
      <c r="H1102" s="1" t="s">
        <v>59</v>
      </c>
      <c r="I1102" s="1" t="s">
        <v>35</v>
      </c>
      <c r="J1102" s="1" t="s">
        <v>74</v>
      </c>
      <c r="K1102" s="1" t="s">
        <v>2729</v>
      </c>
      <c r="L1102" s="1" t="s">
        <v>2730</v>
      </c>
      <c r="M1102" s="1" t="s">
        <v>28</v>
      </c>
      <c r="N1102" s="1" t="s">
        <v>64</v>
      </c>
      <c r="O1102" s="1" t="s">
        <v>615</v>
      </c>
      <c r="P1102" s="1">
        <v>0</v>
      </c>
    </row>
    <row r="1103" spans="1:16" s="1" customFormat="1" x14ac:dyDescent="0.15">
      <c r="A1103" s="1">
        <v>1</v>
      </c>
      <c r="B1103" s="1" t="s">
        <v>772</v>
      </c>
      <c r="D1103" s="1" t="s">
        <v>15</v>
      </c>
      <c r="E1103" s="1" t="s">
        <v>58</v>
      </c>
      <c r="F1103" s="2">
        <v>43180.409942129627</v>
      </c>
      <c r="H1103" s="1" t="s">
        <v>34</v>
      </c>
      <c r="I1103" s="1" t="s">
        <v>18</v>
      </c>
      <c r="J1103" s="1" t="s">
        <v>25</v>
      </c>
      <c r="K1103" s="1" t="s">
        <v>2731</v>
      </c>
      <c r="L1103" s="1" t="s">
        <v>2718</v>
      </c>
      <c r="M1103" s="1" t="s">
        <v>96</v>
      </c>
      <c r="N1103" s="1" t="s">
        <v>56</v>
      </c>
      <c r="O1103" s="1" t="s">
        <v>30</v>
      </c>
      <c r="P1103" s="1">
        <v>0</v>
      </c>
    </row>
    <row r="1104" spans="1:16" s="1" customFormat="1" x14ac:dyDescent="0.15">
      <c r="A1104" s="1">
        <v>1</v>
      </c>
      <c r="B1104" s="1" t="s">
        <v>2732</v>
      </c>
      <c r="C1104" s="1" t="s">
        <v>22</v>
      </c>
      <c r="D1104" s="1" t="s">
        <v>15</v>
      </c>
      <c r="E1104" s="1" t="s">
        <v>67</v>
      </c>
      <c r="F1104" s="2">
        <v>43180.412199074075</v>
      </c>
      <c r="H1104" s="1" t="s">
        <v>17</v>
      </c>
      <c r="I1104" s="1" t="s">
        <v>18</v>
      </c>
      <c r="J1104" s="1" t="s">
        <v>1474</v>
      </c>
      <c r="K1104" s="1" t="s">
        <v>2733</v>
      </c>
      <c r="L1104" s="1" t="s">
        <v>2734</v>
      </c>
      <c r="M1104" s="1" t="s">
        <v>28</v>
      </c>
      <c r="N1104" s="1" t="s">
        <v>29</v>
      </c>
      <c r="O1104" s="1" t="s">
        <v>186</v>
      </c>
      <c r="P1104" s="1">
        <v>0</v>
      </c>
    </row>
    <row r="1105" spans="1:16" s="1" customFormat="1" x14ac:dyDescent="0.15">
      <c r="A1105" s="1">
        <v>1</v>
      </c>
      <c r="B1105" s="1" t="s">
        <v>970</v>
      </c>
      <c r="C1105" s="1" t="s">
        <v>22</v>
      </c>
      <c r="D1105" s="1" t="s">
        <v>15</v>
      </c>
      <c r="E1105" s="1" t="s">
        <v>168</v>
      </c>
      <c r="F1105" s="2">
        <v>43180.384583333333</v>
      </c>
      <c r="H1105" s="1" t="s">
        <v>17</v>
      </c>
      <c r="I1105" s="1" t="s">
        <v>35</v>
      </c>
      <c r="J1105" s="1" t="s">
        <v>74</v>
      </c>
      <c r="K1105" s="1" t="s">
        <v>2735</v>
      </c>
      <c r="L1105" s="1" t="s">
        <v>2736</v>
      </c>
      <c r="M1105" s="1" t="s">
        <v>96</v>
      </c>
      <c r="N1105" s="1" t="s">
        <v>29</v>
      </c>
      <c r="O1105" s="1" t="s">
        <v>97</v>
      </c>
      <c r="P1105" s="1">
        <v>0</v>
      </c>
    </row>
    <row r="1106" spans="1:16" s="1" customFormat="1" x14ac:dyDescent="0.15">
      <c r="A1106" s="1">
        <v>1</v>
      </c>
      <c r="B1106" s="1" t="s">
        <v>2737</v>
      </c>
      <c r="C1106" s="1" t="s">
        <v>22</v>
      </c>
      <c r="D1106" s="1" t="s">
        <v>15</v>
      </c>
      <c r="E1106" s="1" t="s">
        <v>2738</v>
      </c>
      <c r="F1106" s="1" t="s">
        <v>411</v>
      </c>
      <c r="H1106" s="1" t="s">
        <v>17</v>
      </c>
      <c r="I1106" s="1" t="s">
        <v>35</v>
      </c>
      <c r="J1106" s="1" t="s">
        <v>25</v>
      </c>
      <c r="K1106" s="1" t="s">
        <v>2739</v>
      </c>
      <c r="L1106" s="1" t="s">
        <v>2740</v>
      </c>
      <c r="M1106" s="1" t="s">
        <v>393</v>
      </c>
      <c r="N1106" s="1" t="s">
        <v>316</v>
      </c>
      <c r="O1106" s="1" t="s">
        <v>30</v>
      </c>
      <c r="P1106" s="1">
        <v>1</v>
      </c>
    </row>
    <row r="1107" spans="1:16" s="1" customFormat="1" x14ac:dyDescent="0.15">
      <c r="A1107" s="1">
        <v>1</v>
      </c>
      <c r="B1107" s="1" t="s">
        <v>2741</v>
      </c>
      <c r="C1107" s="1" t="s">
        <v>22</v>
      </c>
      <c r="D1107" s="1" t="s">
        <v>15</v>
      </c>
      <c r="E1107" s="1" t="s">
        <v>67</v>
      </c>
      <c r="F1107" s="2">
        <v>43180.41269675926</v>
      </c>
      <c r="H1107" s="1" t="s">
        <v>17</v>
      </c>
      <c r="I1107" s="1" t="s">
        <v>18</v>
      </c>
      <c r="J1107" s="1" t="s">
        <v>1474</v>
      </c>
      <c r="K1107" s="1" t="s">
        <v>2742</v>
      </c>
      <c r="L1107" s="1" t="s">
        <v>2734</v>
      </c>
      <c r="M1107" s="1" t="s">
        <v>28</v>
      </c>
      <c r="N1107" s="1" t="s">
        <v>29</v>
      </c>
      <c r="O1107" s="1" t="s">
        <v>186</v>
      </c>
      <c r="P1107" s="1">
        <v>0</v>
      </c>
    </row>
    <row r="1108" spans="1:16" s="1" customFormat="1" x14ac:dyDescent="0.15">
      <c r="A1108" s="1">
        <v>1</v>
      </c>
      <c r="B1108" s="1" t="s">
        <v>2743</v>
      </c>
      <c r="C1108" s="1" t="s">
        <v>22</v>
      </c>
      <c r="D1108" s="1" t="s">
        <v>15</v>
      </c>
      <c r="E1108" s="1" t="s">
        <v>537</v>
      </c>
      <c r="F1108" s="2">
        <v>43180.407465277778</v>
      </c>
      <c r="H1108" s="1" t="s">
        <v>243</v>
      </c>
      <c r="I1108" s="1" t="s">
        <v>18</v>
      </c>
      <c r="J1108" s="1" t="s">
        <v>25</v>
      </c>
      <c r="K1108" s="1" t="s">
        <v>2744</v>
      </c>
      <c r="L1108" s="1" t="s">
        <v>2745</v>
      </c>
      <c r="M1108" s="1" t="s">
        <v>185</v>
      </c>
      <c r="N1108" s="1" t="s">
        <v>29</v>
      </c>
      <c r="O1108" s="1" t="s">
        <v>615</v>
      </c>
      <c r="P1108" s="1">
        <v>0</v>
      </c>
    </row>
    <row r="1109" spans="1:16" s="1" customFormat="1" x14ac:dyDescent="0.15">
      <c r="A1109" s="1">
        <v>1</v>
      </c>
      <c r="B1109" s="1" t="s">
        <v>2746</v>
      </c>
      <c r="C1109" s="1" t="s">
        <v>52</v>
      </c>
      <c r="D1109" s="1" t="s">
        <v>15</v>
      </c>
      <c r="E1109" s="1" t="s">
        <v>1161</v>
      </c>
      <c r="F1109" s="2">
        <v>43178.426701388889</v>
      </c>
      <c r="H1109" s="1" t="s">
        <v>34</v>
      </c>
      <c r="I1109" s="1" t="s">
        <v>35</v>
      </c>
      <c r="J1109" s="1" t="s">
        <v>25</v>
      </c>
      <c r="K1109" s="1" t="s">
        <v>2747</v>
      </c>
      <c r="L1109" s="1" t="s">
        <v>2748</v>
      </c>
      <c r="M1109" s="1" t="s">
        <v>28</v>
      </c>
      <c r="N1109" s="1" t="s">
        <v>316</v>
      </c>
      <c r="O1109" s="1" t="s">
        <v>252</v>
      </c>
      <c r="P1109" s="1">
        <v>0</v>
      </c>
    </row>
    <row r="1110" spans="1:16" s="1" customFormat="1" x14ac:dyDescent="0.15">
      <c r="A1110" s="1">
        <v>1</v>
      </c>
      <c r="B1110" s="1" t="s">
        <v>2749</v>
      </c>
      <c r="C1110" s="1" t="s">
        <v>109</v>
      </c>
      <c r="D1110" s="1" t="s">
        <v>15</v>
      </c>
      <c r="E1110" s="1" t="s">
        <v>168</v>
      </c>
      <c r="F1110" s="2">
        <v>43180.300983796296</v>
      </c>
      <c r="H1110" s="1" t="s">
        <v>59</v>
      </c>
      <c r="I1110" s="1" t="s">
        <v>18</v>
      </c>
      <c r="J1110" s="1" t="s">
        <v>25</v>
      </c>
      <c r="K1110" s="1" t="s">
        <v>2750</v>
      </c>
      <c r="L1110" s="1" t="s">
        <v>2751</v>
      </c>
      <c r="M1110" s="1" t="s">
        <v>185</v>
      </c>
      <c r="N1110" s="1" t="s">
        <v>29</v>
      </c>
      <c r="O1110" s="1" t="s">
        <v>30</v>
      </c>
      <c r="P1110" s="1">
        <v>0</v>
      </c>
    </row>
    <row r="1111" spans="1:16" s="1" customFormat="1" x14ac:dyDescent="0.15">
      <c r="A1111" s="1">
        <v>1</v>
      </c>
      <c r="B1111" s="1" t="s">
        <v>740</v>
      </c>
      <c r="C1111" s="1" t="s">
        <v>22</v>
      </c>
      <c r="D1111" s="1" t="s">
        <v>15</v>
      </c>
      <c r="E1111" s="1" t="s">
        <v>230</v>
      </c>
      <c r="F1111" s="2">
        <v>43175.750185185185</v>
      </c>
      <c r="H1111" s="1" t="s">
        <v>17</v>
      </c>
      <c r="I1111" s="1" t="s">
        <v>35</v>
      </c>
      <c r="J1111" s="1" t="s">
        <v>25</v>
      </c>
      <c r="K1111" s="1" t="s">
        <v>878</v>
      </c>
      <c r="L1111" s="1" t="s">
        <v>879</v>
      </c>
      <c r="M1111" s="1" t="s">
        <v>96</v>
      </c>
      <c r="N1111" s="1" t="s">
        <v>29</v>
      </c>
      <c r="O1111" s="1" t="s">
        <v>30</v>
      </c>
      <c r="P1111" s="1">
        <v>0</v>
      </c>
    </row>
    <row r="1112" spans="1:16" s="1" customFormat="1" x14ac:dyDescent="0.15">
      <c r="A1112" s="1">
        <v>1</v>
      </c>
      <c r="B1112" s="1" t="s">
        <v>828</v>
      </c>
      <c r="C1112" s="1" t="s">
        <v>370</v>
      </c>
      <c r="D1112" s="1" t="s">
        <v>15</v>
      </c>
      <c r="E1112" s="1" t="s">
        <v>33</v>
      </c>
      <c r="F1112" s="2">
        <v>43180.358113425929</v>
      </c>
      <c r="H1112" s="1" t="s">
        <v>34</v>
      </c>
      <c r="I1112" s="1" t="s">
        <v>35</v>
      </c>
      <c r="J1112" s="1" t="s">
        <v>60</v>
      </c>
      <c r="K1112" s="1" t="s">
        <v>829</v>
      </c>
      <c r="L1112" s="1" t="s">
        <v>830</v>
      </c>
      <c r="M1112" s="1" t="s">
        <v>96</v>
      </c>
      <c r="N1112" s="1" t="s">
        <v>115</v>
      </c>
      <c r="O1112" s="1" t="s">
        <v>186</v>
      </c>
      <c r="P1112" s="1">
        <v>0</v>
      </c>
    </row>
    <row r="1113" spans="1:16" s="1" customFormat="1" x14ac:dyDescent="0.15">
      <c r="A1113" s="1">
        <v>1</v>
      </c>
      <c r="B1113" s="1" t="s">
        <v>2752</v>
      </c>
      <c r="C1113" s="1" t="s">
        <v>22</v>
      </c>
      <c r="D1113" s="1" t="s">
        <v>15</v>
      </c>
      <c r="E1113" s="1" t="s">
        <v>67</v>
      </c>
      <c r="F1113" s="2">
        <v>43180.41207175926</v>
      </c>
      <c r="H1113" s="1" t="s">
        <v>17</v>
      </c>
      <c r="I1113" s="1" t="s">
        <v>18</v>
      </c>
      <c r="J1113" s="1" t="s">
        <v>1474</v>
      </c>
      <c r="K1113" s="1" t="s">
        <v>2753</v>
      </c>
      <c r="L1113" s="1" t="s">
        <v>2734</v>
      </c>
      <c r="M1113" s="1" t="s">
        <v>28</v>
      </c>
      <c r="N1113" s="1" t="s">
        <v>29</v>
      </c>
      <c r="O1113" s="1" t="s">
        <v>186</v>
      </c>
      <c r="P1113" s="1">
        <v>0</v>
      </c>
    </row>
    <row r="1114" spans="1:16" s="1" customFormat="1" x14ac:dyDescent="0.15">
      <c r="A1114" s="1">
        <v>1</v>
      </c>
      <c r="B1114" s="1" t="s">
        <v>2754</v>
      </c>
      <c r="D1114" s="1" t="s">
        <v>15</v>
      </c>
      <c r="E1114" s="1" t="s">
        <v>128</v>
      </c>
      <c r="F1114" s="2">
        <v>43178.383090277777</v>
      </c>
      <c r="H1114" s="1" t="s">
        <v>59</v>
      </c>
      <c r="I1114" s="1" t="s">
        <v>18</v>
      </c>
      <c r="J1114" s="1" t="s">
        <v>74</v>
      </c>
      <c r="K1114" s="1" t="s">
        <v>2755</v>
      </c>
      <c r="L1114" s="1" t="s">
        <v>2756</v>
      </c>
      <c r="M1114" s="1" t="s">
        <v>28</v>
      </c>
      <c r="N1114" s="1" t="s">
        <v>29</v>
      </c>
      <c r="O1114" s="1" t="s">
        <v>233</v>
      </c>
      <c r="P1114" s="1">
        <v>0</v>
      </c>
    </row>
    <row r="1115" spans="1:16" s="1" customFormat="1" x14ac:dyDescent="0.15">
      <c r="A1115" s="1">
        <v>1</v>
      </c>
      <c r="B1115" s="1" t="s">
        <v>2757</v>
      </c>
      <c r="D1115" s="1" t="s">
        <v>15</v>
      </c>
      <c r="E1115" s="1" t="s">
        <v>703</v>
      </c>
      <c r="F1115" s="2">
        <v>43180.387673611112</v>
      </c>
      <c r="H1115" s="1" t="s">
        <v>34</v>
      </c>
      <c r="I1115" s="1" t="s">
        <v>35</v>
      </c>
      <c r="J1115" s="1" t="s">
        <v>42</v>
      </c>
      <c r="K1115" s="1" t="s">
        <v>2758</v>
      </c>
      <c r="L1115" s="1" t="s">
        <v>2759</v>
      </c>
      <c r="M1115" s="1" t="s">
        <v>96</v>
      </c>
      <c r="N1115" s="1" t="s">
        <v>29</v>
      </c>
      <c r="O1115" s="1" t="s">
        <v>186</v>
      </c>
      <c r="P1115" s="1">
        <v>0</v>
      </c>
    </row>
    <row r="1116" spans="1:16" s="1" customFormat="1" x14ac:dyDescent="0.15">
      <c r="A1116" s="1">
        <v>1</v>
      </c>
      <c r="B1116" s="1" t="s">
        <v>2760</v>
      </c>
      <c r="C1116" s="1" t="s">
        <v>22</v>
      </c>
      <c r="D1116" s="1" t="s">
        <v>15</v>
      </c>
      <c r="E1116" s="1" t="s">
        <v>205</v>
      </c>
      <c r="F1116" s="2">
        <v>43179.666666666664</v>
      </c>
      <c r="H1116" s="1" t="s">
        <v>59</v>
      </c>
      <c r="I1116" s="1" t="s">
        <v>17</v>
      </c>
      <c r="J1116" s="1" t="s">
        <v>25</v>
      </c>
      <c r="K1116" s="1" t="s">
        <v>2761</v>
      </c>
      <c r="L1116" s="1" t="s">
        <v>2762</v>
      </c>
      <c r="M1116" s="1" t="s">
        <v>38</v>
      </c>
      <c r="N1116" s="1" t="s">
        <v>316</v>
      </c>
      <c r="O1116" s="1" t="s">
        <v>97</v>
      </c>
      <c r="P1116" s="1">
        <v>0</v>
      </c>
    </row>
    <row r="1117" spans="1:16" s="1" customFormat="1" x14ac:dyDescent="0.15">
      <c r="A1117" s="1">
        <v>1</v>
      </c>
      <c r="B1117" s="1" t="s">
        <v>810</v>
      </c>
      <c r="C1117" s="1" t="s">
        <v>22</v>
      </c>
      <c r="D1117" s="1" t="s">
        <v>15</v>
      </c>
      <c r="E1117" s="1" t="s">
        <v>33</v>
      </c>
      <c r="F1117" s="2">
        <v>43178.371180555558</v>
      </c>
      <c r="H1117" s="1" t="s">
        <v>34</v>
      </c>
      <c r="I1117" s="1" t="s">
        <v>35</v>
      </c>
      <c r="J1117" s="1" t="s">
        <v>25</v>
      </c>
      <c r="K1117" s="1" t="s">
        <v>2763</v>
      </c>
      <c r="L1117" s="1" t="s">
        <v>2764</v>
      </c>
      <c r="M1117" s="1" t="s">
        <v>96</v>
      </c>
      <c r="N1117" s="1" t="s">
        <v>29</v>
      </c>
      <c r="O1117" s="1" t="s">
        <v>252</v>
      </c>
      <c r="P1117" s="1">
        <v>0</v>
      </c>
    </row>
    <row r="1118" spans="1:16" s="1" customFormat="1" x14ac:dyDescent="0.15">
      <c r="A1118" s="1">
        <v>1</v>
      </c>
      <c r="B1118" s="1" t="s">
        <v>2765</v>
      </c>
      <c r="C1118" s="1" t="s">
        <v>454</v>
      </c>
      <c r="D1118" s="1" t="s">
        <v>15</v>
      </c>
      <c r="E1118" s="1" t="s">
        <v>671</v>
      </c>
      <c r="F1118" s="2">
        <v>43178.446620370371</v>
      </c>
      <c r="H1118" s="1" t="s">
        <v>59</v>
      </c>
      <c r="I1118" s="1" t="s">
        <v>35</v>
      </c>
      <c r="J1118" s="1" t="s">
        <v>25</v>
      </c>
      <c r="K1118" s="1" t="s">
        <v>2766</v>
      </c>
      <c r="L1118" s="1" t="s">
        <v>2767</v>
      </c>
      <c r="M1118" s="1" t="s">
        <v>38</v>
      </c>
      <c r="N1118" s="1" t="s">
        <v>283</v>
      </c>
      <c r="O1118" s="1" t="s">
        <v>284</v>
      </c>
      <c r="P1118" s="1">
        <v>1</v>
      </c>
    </row>
    <row r="1119" spans="1:16" s="1" customFormat="1" x14ac:dyDescent="0.15">
      <c r="A1119" s="1">
        <v>1</v>
      </c>
      <c r="B1119" s="1" t="s">
        <v>740</v>
      </c>
      <c r="C1119" s="1" t="s">
        <v>22</v>
      </c>
      <c r="D1119" s="1" t="s">
        <v>15</v>
      </c>
      <c r="E1119" s="1" t="s">
        <v>168</v>
      </c>
      <c r="F1119" s="2">
        <v>43172.661956018521</v>
      </c>
      <c r="H1119" s="1" t="s">
        <v>17</v>
      </c>
      <c r="I1119" s="1" t="s">
        <v>18</v>
      </c>
      <c r="J1119" s="1" t="s">
        <v>25</v>
      </c>
      <c r="K1119" s="1" t="s">
        <v>2768</v>
      </c>
      <c r="L1119" s="1" t="s">
        <v>2769</v>
      </c>
      <c r="M1119" s="1" t="s">
        <v>28</v>
      </c>
      <c r="N1119" s="1" t="s">
        <v>29</v>
      </c>
      <c r="O1119" s="1" t="s">
        <v>233</v>
      </c>
      <c r="P1119" s="1">
        <v>0</v>
      </c>
    </row>
    <row r="1120" spans="1:16" s="1" customFormat="1" x14ac:dyDescent="0.15">
      <c r="A1120" s="1">
        <v>1</v>
      </c>
      <c r="B1120" s="1" t="s">
        <v>2770</v>
      </c>
      <c r="C1120" s="1" t="s">
        <v>32</v>
      </c>
      <c r="D1120" s="1" t="s">
        <v>15</v>
      </c>
      <c r="E1120" s="1" t="s">
        <v>16</v>
      </c>
      <c r="F1120" s="2">
        <v>43175.394120370373</v>
      </c>
      <c r="H1120" s="1" t="s">
        <v>59</v>
      </c>
      <c r="I1120" s="1" t="s">
        <v>35</v>
      </c>
      <c r="J1120" s="1" t="s">
        <v>25</v>
      </c>
      <c r="K1120" s="1" t="s">
        <v>2771</v>
      </c>
      <c r="L1120" s="1" t="s">
        <v>2772</v>
      </c>
      <c r="M1120" s="1" t="s">
        <v>28</v>
      </c>
      <c r="N1120" s="1" t="s">
        <v>29</v>
      </c>
      <c r="O1120" s="1" t="s">
        <v>300</v>
      </c>
      <c r="P1120" s="1">
        <v>1</v>
      </c>
    </row>
    <row r="1121" spans="1:16" s="1" customFormat="1" x14ac:dyDescent="0.15">
      <c r="A1121" s="1">
        <v>1</v>
      </c>
      <c r="B1121" s="1" t="s">
        <v>350</v>
      </c>
      <c r="C1121" s="1" t="s">
        <v>22</v>
      </c>
      <c r="D1121" s="1" t="s">
        <v>15</v>
      </c>
      <c r="E1121" s="1" t="s">
        <v>2773</v>
      </c>
      <c r="F1121" s="2">
        <v>43180.385625000003</v>
      </c>
      <c r="H1121" s="1" t="s">
        <v>59</v>
      </c>
      <c r="I1121" s="1" t="s">
        <v>35</v>
      </c>
      <c r="J1121" s="1" t="s">
        <v>25</v>
      </c>
      <c r="K1121" s="1" t="s">
        <v>2774</v>
      </c>
      <c r="L1121" s="1" t="s">
        <v>2775</v>
      </c>
      <c r="M1121" s="1" t="s">
        <v>38</v>
      </c>
      <c r="N1121" s="1" t="s">
        <v>29</v>
      </c>
      <c r="O1121" s="1" t="s">
        <v>30</v>
      </c>
      <c r="P1121" s="1">
        <v>1</v>
      </c>
    </row>
    <row r="1122" spans="1:16" s="1" customFormat="1" x14ac:dyDescent="0.15">
      <c r="A1122" s="1">
        <v>1</v>
      </c>
      <c r="B1122" s="1" t="s">
        <v>350</v>
      </c>
      <c r="C1122" s="1" t="s">
        <v>22</v>
      </c>
      <c r="D1122" s="1" t="s">
        <v>15</v>
      </c>
      <c r="E1122" s="1" t="s">
        <v>33</v>
      </c>
      <c r="F1122" s="2">
        <v>43180.392997685187</v>
      </c>
      <c r="H1122" s="1" t="s">
        <v>17</v>
      </c>
      <c r="I1122" s="1" t="s">
        <v>17</v>
      </c>
      <c r="J1122" s="1" t="s">
        <v>25</v>
      </c>
      <c r="K1122" s="1" t="s">
        <v>2776</v>
      </c>
      <c r="L1122" s="1" t="s">
        <v>2777</v>
      </c>
      <c r="M1122" s="1" t="s">
        <v>393</v>
      </c>
      <c r="N1122" s="1" t="s">
        <v>56</v>
      </c>
      <c r="O1122" s="1" t="s">
        <v>30</v>
      </c>
      <c r="P1122" s="1">
        <v>1</v>
      </c>
    </row>
    <row r="1123" spans="1:16" s="1" customFormat="1" x14ac:dyDescent="0.15">
      <c r="A1123" s="1">
        <v>1</v>
      </c>
      <c r="B1123" s="1" t="s">
        <v>740</v>
      </c>
      <c r="C1123" s="1" t="s">
        <v>22</v>
      </c>
      <c r="D1123" s="1" t="s">
        <v>15</v>
      </c>
      <c r="E1123" s="1" t="s">
        <v>710</v>
      </c>
      <c r="F1123" s="2">
        <v>43180.403124999997</v>
      </c>
      <c r="H1123" s="1" t="s">
        <v>59</v>
      </c>
      <c r="I1123" s="1" t="s">
        <v>18</v>
      </c>
      <c r="J1123" s="1" t="s">
        <v>74</v>
      </c>
      <c r="K1123" s="1" t="s">
        <v>2778</v>
      </c>
      <c r="L1123" s="1" t="s">
        <v>2722</v>
      </c>
      <c r="M1123" s="1" t="s">
        <v>96</v>
      </c>
      <c r="N1123" s="1" t="s">
        <v>82</v>
      </c>
      <c r="O1123" s="1" t="s">
        <v>1338</v>
      </c>
      <c r="P1123" s="1">
        <v>0</v>
      </c>
    </row>
    <row r="1124" spans="1:16" s="1" customFormat="1" x14ac:dyDescent="0.15">
      <c r="A1124" s="1">
        <v>1</v>
      </c>
      <c r="B1124" s="1" t="s">
        <v>2779</v>
      </c>
      <c r="C1124" s="1" t="s">
        <v>159</v>
      </c>
      <c r="D1124" s="1" t="s">
        <v>15</v>
      </c>
      <c r="E1124" s="1" t="s">
        <v>302</v>
      </c>
      <c r="F1124" s="2">
        <v>43180.362303240741</v>
      </c>
      <c r="H1124" s="1" t="s">
        <v>17</v>
      </c>
      <c r="I1124" s="1" t="s">
        <v>18</v>
      </c>
      <c r="J1124" s="1" t="s">
        <v>1474</v>
      </c>
      <c r="K1124" s="1" t="s">
        <v>2780</v>
      </c>
      <c r="L1124" s="1" t="s">
        <v>2781</v>
      </c>
      <c r="M1124" s="1" t="s">
        <v>28</v>
      </c>
      <c r="N1124" s="1" t="s">
        <v>29</v>
      </c>
      <c r="O1124" s="1" t="s">
        <v>2782</v>
      </c>
      <c r="P1124" s="1">
        <v>0</v>
      </c>
    </row>
    <row r="1125" spans="1:16" s="1" customFormat="1" x14ac:dyDescent="0.15">
      <c r="A1125" s="1">
        <v>1</v>
      </c>
      <c r="B1125" s="1" t="s">
        <v>810</v>
      </c>
      <c r="C1125" s="1" t="s">
        <v>370</v>
      </c>
      <c r="D1125" s="1" t="s">
        <v>15</v>
      </c>
      <c r="E1125" s="1" t="s">
        <v>58</v>
      </c>
      <c r="F1125" s="2">
        <v>43180.380358796298</v>
      </c>
      <c r="H1125" s="1" t="s">
        <v>59</v>
      </c>
      <c r="I1125" s="1" t="s">
        <v>35</v>
      </c>
      <c r="J1125" s="1" t="s">
        <v>25</v>
      </c>
      <c r="K1125" s="1" t="s">
        <v>2783</v>
      </c>
      <c r="L1125" s="1" t="s">
        <v>2784</v>
      </c>
      <c r="M1125" s="1" t="s">
        <v>28</v>
      </c>
      <c r="N1125" s="1" t="s">
        <v>64</v>
      </c>
      <c r="O1125" s="1" t="s">
        <v>30</v>
      </c>
      <c r="P1125" s="1">
        <v>0</v>
      </c>
    </row>
    <row r="1126" spans="1:16" s="1" customFormat="1" x14ac:dyDescent="0.15">
      <c r="A1126" s="1">
        <v>1</v>
      </c>
      <c r="B1126" s="1" t="s">
        <v>751</v>
      </c>
      <c r="C1126" s="1" t="s">
        <v>22</v>
      </c>
      <c r="D1126" s="1" t="s">
        <v>15</v>
      </c>
      <c r="E1126" s="1" t="s">
        <v>33</v>
      </c>
      <c r="F1126" s="2">
        <v>43180.461909722224</v>
      </c>
      <c r="H1126" s="1" t="s">
        <v>59</v>
      </c>
      <c r="I1126" s="1" t="s">
        <v>35</v>
      </c>
      <c r="J1126" s="1" t="s">
        <v>286</v>
      </c>
      <c r="K1126" s="1" t="s">
        <v>2578</v>
      </c>
      <c r="L1126" s="1" t="s">
        <v>2579</v>
      </c>
      <c r="M1126" s="1" t="s">
        <v>393</v>
      </c>
      <c r="N1126" s="1" t="s">
        <v>29</v>
      </c>
      <c r="O1126" s="1" t="s">
        <v>39</v>
      </c>
      <c r="P1126" s="1">
        <v>2</v>
      </c>
    </row>
    <row r="1127" spans="1:16" s="1" customFormat="1" x14ac:dyDescent="0.15">
      <c r="A1127" s="1">
        <v>1</v>
      </c>
      <c r="B1127" s="1" t="s">
        <v>91</v>
      </c>
      <c r="C1127" s="1" t="s">
        <v>109</v>
      </c>
      <c r="D1127" s="1" t="s">
        <v>15</v>
      </c>
      <c r="E1127" s="1" t="s">
        <v>1662</v>
      </c>
      <c r="F1127" s="2">
        <v>43178.607800925929</v>
      </c>
      <c r="H1127" s="1" t="s">
        <v>59</v>
      </c>
      <c r="I1127" s="1" t="s">
        <v>35</v>
      </c>
      <c r="J1127" s="1" t="s">
        <v>25</v>
      </c>
      <c r="K1127" s="1" t="s">
        <v>2785</v>
      </c>
      <c r="L1127" s="1" t="s">
        <v>2786</v>
      </c>
      <c r="M1127" s="1" t="s">
        <v>96</v>
      </c>
      <c r="N1127" s="1" t="s">
        <v>29</v>
      </c>
      <c r="O1127" s="1" t="s">
        <v>97</v>
      </c>
      <c r="P1127" s="1">
        <v>1</v>
      </c>
    </row>
    <row r="1128" spans="1:16" s="1" customFormat="1" x14ac:dyDescent="0.15">
      <c r="A1128" s="1">
        <v>1</v>
      </c>
      <c r="B1128" s="1" t="s">
        <v>2787</v>
      </c>
      <c r="C1128" s="1" t="s">
        <v>22</v>
      </c>
      <c r="D1128" s="1" t="s">
        <v>15</v>
      </c>
      <c r="E1128" s="1" t="s">
        <v>212</v>
      </c>
      <c r="F1128" s="2">
        <v>43171.439652777779</v>
      </c>
      <c r="H1128" s="1" t="s">
        <v>34</v>
      </c>
      <c r="I1128" s="1" t="s">
        <v>35</v>
      </c>
      <c r="J1128" s="1" t="s">
        <v>25</v>
      </c>
      <c r="K1128" s="1" t="s">
        <v>2788</v>
      </c>
      <c r="L1128" s="1" t="s">
        <v>2789</v>
      </c>
      <c r="M1128" s="1" t="s">
        <v>28</v>
      </c>
      <c r="N1128" s="1" t="s">
        <v>29</v>
      </c>
      <c r="O1128" s="1" t="s">
        <v>467</v>
      </c>
      <c r="P1128" s="1">
        <v>0</v>
      </c>
    </row>
    <row r="1129" spans="1:16" s="1" customFormat="1" x14ac:dyDescent="0.15">
      <c r="A1129" s="1">
        <v>1</v>
      </c>
      <c r="B1129" s="1" t="s">
        <v>350</v>
      </c>
      <c r="C1129" s="1" t="s">
        <v>22</v>
      </c>
      <c r="D1129" s="1" t="s">
        <v>15</v>
      </c>
      <c r="E1129" s="1" t="s">
        <v>161</v>
      </c>
      <c r="F1129" s="2">
        <v>43179.608576388891</v>
      </c>
      <c r="H1129" s="1" t="s">
        <v>59</v>
      </c>
      <c r="I1129" s="1" t="s">
        <v>35</v>
      </c>
      <c r="J1129" s="1" t="s">
        <v>25</v>
      </c>
      <c r="K1129" s="1" t="s">
        <v>2790</v>
      </c>
      <c r="L1129" s="1" t="s">
        <v>2791</v>
      </c>
      <c r="M1129" s="1" t="s">
        <v>28</v>
      </c>
      <c r="N1129" s="1" t="s">
        <v>82</v>
      </c>
      <c r="O1129" s="1" t="s">
        <v>252</v>
      </c>
      <c r="P1129" s="1">
        <v>1</v>
      </c>
    </row>
    <row r="1130" spans="1:16" s="1" customFormat="1" x14ac:dyDescent="0.15">
      <c r="A1130" s="1">
        <v>1</v>
      </c>
      <c r="B1130" s="1" t="s">
        <v>2792</v>
      </c>
      <c r="C1130" s="1" t="s">
        <v>22</v>
      </c>
      <c r="D1130" s="1" t="s">
        <v>15</v>
      </c>
      <c r="E1130" s="1" t="s">
        <v>16</v>
      </c>
      <c r="F1130" s="2">
        <v>43180.4609837963</v>
      </c>
      <c r="H1130" s="1" t="s">
        <v>17</v>
      </c>
      <c r="I1130" s="1" t="s">
        <v>17</v>
      </c>
      <c r="J1130" s="1" t="s">
        <v>1474</v>
      </c>
      <c r="K1130" s="1" t="s">
        <v>2793</v>
      </c>
      <c r="L1130" s="1" t="s">
        <v>2794</v>
      </c>
      <c r="M1130" s="1" t="s">
        <v>28</v>
      </c>
      <c r="N1130" s="1" t="s">
        <v>29</v>
      </c>
      <c r="O1130" s="1" t="s">
        <v>2795</v>
      </c>
      <c r="P1130" s="1">
        <v>1</v>
      </c>
    </row>
    <row r="1131" spans="1:16" s="1" customFormat="1" x14ac:dyDescent="0.15">
      <c r="A1131" s="1">
        <v>1</v>
      </c>
      <c r="B1131" s="1" t="s">
        <v>694</v>
      </c>
      <c r="D1131" s="1" t="s">
        <v>15</v>
      </c>
      <c r="E1131" s="1" t="s">
        <v>671</v>
      </c>
      <c r="F1131" s="2">
        <v>43180.399375000001</v>
      </c>
      <c r="H1131" s="1" t="s">
        <v>17</v>
      </c>
      <c r="I1131" s="1" t="s">
        <v>35</v>
      </c>
      <c r="J1131" s="1" t="s">
        <v>60</v>
      </c>
      <c r="K1131" s="1" t="s">
        <v>2796</v>
      </c>
      <c r="L1131" s="1" t="s">
        <v>2797</v>
      </c>
      <c r="M1131" s="1" t="s">
        <v>393</v>
      </c>
      <c r="N1131" s="1" t="s">
        <v>56</v>
      </c>
      <c r="O1131" s="1" t="s">
        <v>39</v>
      </c>
      <c r="P1131" s="1">
        <v>1</v>
      </c>
    </row>
    <row r="1132" spans="1:16" s="1" customFormat="1" x14ac:dyDescent="0.15">
      <c r="A1132" s="1">
        <v>1</v>
      </c>
      <c r="B1132" s="1" t="s">
        <v>2798</v>
      </c>
      <c r="D1132" s="1" t="s">
        <v>15</v>
      </c>
      <c r="E1132" s="1" t="s">
        <v>131</v>
      </c>
      <c r="F1132" s="1" t="s">
        <v>411</v>
      </c>
      <c r="H1132" s="1" t="s">
        <v>34</v>
      </c>
      <c r="I1132" s="1" t="s">
        <v>35</v>
      </c>
      <c r="J1132" s="1" t="s">
        <v>25</v>
      </c>
      <c r="K1132" s="1" t="s">
        <v>2799</v>
      </c>
      <c r="L1132" s="1" t="s">
        <v>2800</v>
      </c>
      <c r="M1132" s="1" t="s">
        <v>38</v>
      </c>
      <c r="N1132" s="1" t="s">
        <v>82</v>
      </c>
      <c r="O1132" s="1" t="s">
        <v>134</v>
      </c>
      <c r="P1132" s="1">
        <v>1</v>
      </c>
    </row>
    <row r="1133" spans="1:16" s="1" customFormat="1" x14ac:dyDescent="0.15">
      <c r="A1133" s="1">
        <v>1</v>
      </c>
      <c r="B1133" s="1" t="s">
        <v>2801</v>
      </c>
      <c r="D1133" s="1" t="s">
        <v>15</v>
      </c>
      <c r="E1133" s="1" t="s">
        <v>671</v>
      </c>
      <c r="F1133" s="2">
        <v>43178.395833333336</v>
      </c>
      <c r="H1133" s="1" t="s">
        <v>34</v>
      </c>
      <c r="I1133" s="1" t="s">
        <v>35</v>
      </c>
      <c r="J1133" s="1" t="s">
        <v>42</v>
      </c>
      <c r="K1133" s="1" t="s">
        <v>2802</v>
      </c>
      <c r="L1133" s="1" t="s">
        <v>832</v>
      </c>
      <c r="M1133" s="1" t="s">
        <v>393</v>
      </c>
      <c r="N1133" s="1" t="s">
        <v>283</v>
      </c>
      <c r="O1133" s="1" t="s">
        <v>284</v>
      </c>
      <c r="P1133" s="1">
        <v>2</v>
      </c>
    </row>
    <row r="1134" spans="1:16" s="1" customFormat="1" x14ac:dyDescent="0.15">
      <c r="A1134" s="1">
        <v>1</v>
      </c>
      <c r="B1134" s="1" t="s">
        <v>51</v>
      </c>
      <c r="C1134" s="1" t="s">
        <v>52</v>
      </c>
      <c r="D1134" s="1" t="s">
        <v>15</v>
      </c>
      <c r="E1134" s="1" t="s">
        <v>33</v>
      </c>
      <c r="F1134" s="1" t="s">
        <v>411</v>
      </c>
      <c r="H1134" s="1" t="s">
        <v>17</v>
      </c>
      <c r="I1134" s="1" t="s">
        <v>17</v>
      </c>
      <c r="J1134" s="1" t="s">
        <v>53</v>
      </c>
      <c r="K1134" s="1" t="s">
        <v>54</v>
      </c>
      <c r="L1134" s="1" t="s">
        <v>55</v>
      </c>
      <c r="M1134" s="1" t="s">
        <v>38</v>
      </c>
      <c r="N1134" s="1" t="s">
        <v>56</v>
      </c>
      <c r="O1134" s="1" t="s">
        <v>30</v>
      </c>
      <c r="P1134" s="1">
        <v>3</v>
      </c>
    </row>
    <row r="1135" spans="1:16" s="1" customFormat="1" x14ac:dyDescent="0.15">
      <c r="A1135" s="1">
        <v>1</v>
      </c>
      <c r="B1135" s="1" t="s">
        <v>2803</v>
      </c>
      <c r="C1135" s="1" t="s">
        <v>22</v>
      </c>
      <c r="D1135" s="1" t="s">
        <v>15</v>
      </c>
      <c r="E1135" s="1" t="s">
        <v>33</v>
      </c>
      <c r="F1135" s="2">
        <v>43180.392997685187</v>
      </c>
      <c r="H1135" s="1" t="s">
        <v>17</v>
      </c>
      <c r="I1135" s="1" t="s">
        <v>17</v>
      </c>
      <c r="J1135" s="1" t="s">
        <v>25</v>
      </c>
      <c r="K1135" s="1" t="s">
        <v>2804</v>
      </c>
      <c r="L1135" s="1" t="s">
        <v>2777</v>
      </c>
      <c r="M1135" s="1" t="s">
        <v>393</v>
      </c>
      <c r="N1135" s="1" t="s">
        <v>56</v>
      </c>
      <c r="O1135" s="1" t="s">
        <v>30</v>
      </c>
      <c r="P1135" s="1">
        <v>1</v>
      </c>
    </row>
    <row r="1136" spans="1:16" s="1" customFormat="1" x14ac:dyDescent="0.15">
      <c r="A1136" s="1">
        <v>1</v>
      </c>
      <c r="B1136" s="1" t="s">
        <v>91</v>
      </c>
      <c r="C1136" s="1" t="s">
        <v>22</v>
      </c>
      <c r="D1136" s="1" t="s">
        <v>15</v>
      </c>
      <c r="E1136" s="1" t="s">
        <v>205</v>
      </c>
      <c r="F1136" s="2">
        <v>43172.756354166668</v>
      </c>
      <c r="H1136" s="1" t="s">
        <v>17</v>
      </c>
      <c r="I1136" s="1" t="s">
        <v>17</v>
      </c>
      <c r="J1136" s="1" t="s">
        <v>25</v>
      </c>
      <c r="K1136" s="1" t="s">
        <v>2805</v>
      </c>
      <c r="L1136" s="1" t="s">
        <v>2806</v>
      </c>
      <c r="M1136" s="1" t="s">
        <v>393</v>
      </c>
      <c r="N1136" s="1" t="s">
        <v>316</v>
      </c>
      <c r="O1136" s="1" t="s">
        <v>30</v>
      </c>
      <c r="P1136" s="1">
        <v>1</v>
      </c>
    </row>
    <row r="1137" spans="1:16" s="1" customFormat="1" x14ac:dyDescent="0.15">
      <c r="A1137" s="1">
        <v>1</v>
      </c>
      <c r="B1137" s="1" t="s">
        <v>574</v>
      </c>
      <c r="C1137" s="1" t="s">
        <v>22</v>
      </c>
      <c r="D1137" s="1" t="s">
        <v>15</v>
      </c>
      <c r="E1137" s="1" t="s">
        <v>168</v>
      </c>
      <c r="F1137" s="2">
        <v>43180.454375000001</v>
      </c>
      <c r="H1137" s="1" t="s">
        <v>59</v>
      </c>
      <c r="I1137" s="1" t="s">
        <v>18</v>
      </c>
      <c r="J1137" s="1" t="s">
        <v>25</v>
      </c>
      <c r="K1137" s="1" t="s">
        <v>575</v>
      </c>
      <c r="L1137" s="1" t="s">
        <v>576</v>
      </c>
      <c r="M1137" s="1" t="s">
        <v>38</v>
      </c>
      <c r="N1137" s="1" t="s">
        <v>316</v>
      </c>
      <c r="O1137" s="1" t="s">
        <v>568</v>
      </c>
      <c r="P1137" s="1">
        <v>1</v>
      </c>
    </row>
    <row r="1138" spans="1:16" s="1" customFormat="1" x14ac:dyDescent="0.15">
      <c r="A1138" s="1">
        <v>1</v>
      </c>
      <c r="B1138" s="1" t="s">
        <v>590</v>
      </c>
      <c r="D1138" s="1" t="s">
        <v>15</v>
      </c>
      <c r="E1138" s="1" t="s">
        <v>302</v>
      </c>
      <c r="F1138" s="2">
        <v>43180.454375000001</v>
      </c>
      <c r="H1138" s="1" t="s">
        <v>17</v>
      </c>
      <c r="I1138" s="1" t="s">
        <v>17</v>
      </c>
      <c r="J1138" s="1" t="s">
        <v>25</v>
      </c>
      <c r="K1138" s="1" t="s">
        <v>591</v>
      </c>
      <c r="L1138" s="1" t="s">
        <v>576</v>
      </c>
      <c r="M1138" s="1" t="s">
        <v>38</v>
      </c>
      <c r="N1138" s="1" t="s">
        <v>316</v>
      </c>
      <c r="O1138" s="1" t="s">
        <v>568</v>
      </c>
      <c r="P1138" s="1">
        <v>1</v>
      </c>
    </row>
    <row r="1139" spans="1:16" s="1" customFormat="1" x14ac:dyDescent="0.15">
      <c r="A1139" s="1">
        <v>1</v>
      </c>
      <c r="B1139" s="1" t="s">
        <v>579</v>
      </c>
      <c r="C1139" s="1" t="s">
        <v>22</v>
      </c>
      <c r="D1139" s="1" t="s">
        <v>15</v>
      </c>
      <c r="E1139" s="1" t="s">
        <v>168</v>
      </c>
      <c r="F1139" s="2">
        <v>43180.454375000001</v>
      </c>
      <c r="H1139" s="1" t="s">
        <v>59</v>
      </c>
      <c r="I1139" s="1" t="s">
        <v>18</v>
      </c>
      <c r="J1139" s="1" t="s">
        <v>25</v>
      </c>
      <c r="K1139" s="1" t="s">
        <v>580</v>
      </c>
      <c r="L1139" s="1" t="s">
        <v>576</v>
      </c>
      <c r="M1139" s="1" t="s">
        <v>38</v>
      </c>
      <c r="N1139" s="1" t="s">
        <v>316</v>
      </c>
      <c r="O1139" s="1" t="s">
        <v>568</v>
      </c>
      <c r="P1139" s="1">
        <v>1</v>
      </c>
    </row>
    <row r="1140" spans="1:16" s="1" customFormat="1" x14ac:dyDescent="0.15">
      <c r="A1140" s="1">
        <v>1</v>
      </c>
      <c r="B1140" s="1" t="s">
        <v>2807</v>
      </c>
      <c r="C1140" s="1" t="s">
        <v>22</v>
      </c>
      <c r="D1140" s="1" t="s">
        <v>15</v>
      </c>
      <c r="E1140" s="1" t="s">
        <v>871</v>
      </c>
      <c r="F1140" s="2">
        <v>43180.387673611112</v>
      </c>
      <c r="H1140" s="1" t="s">
        <v>34</v>
      </c>
      <c r="I1140" s="1" t="s">
        <v>35</v>
      </c>
      <c r="J1140" s="1" t="s">
        <v>25</v>
      </c>
      <c r="K1140" s="1" t="s">
        <v>2758</v>
      </c>
      <c r="L1140" s="1" t="s">
        <v>2808</v>
      </c>
      <c r="M1140" s="1" t="s">
        <v>96</v>
      </c>
      <c r="N1140" s="1" t="s">
        <v>29</v>
      </c>
      <c r="O1140" s="1" t="s">
        <v>186</v>
      </c>
      <c r="P1140" s="1">
        <v>0</v>
      </c>
    </row>
    <row r="1141" spans="1:16" s="1" customFormat="1" x14ac:dyDescent="0.15">
      <c r="A1141" s="1">
        <v>1</v>
      </c>
      <c r="B1141" s="1" t="s">
        <v>740</v>
      </c>
      <c r="C1141" s="1" t="s">
        <v>22</v>
      </c>
      <c r="D1141" s="1" t="s">
        <v>15</v>
      </c>
      <c r="E1141" s="1" t="s">
        <v>168</v>
      </c>
      <c r="F1141" s="2">
        <v>43179.61859953704</v>
      </c>
      <c r="H1141" s="1" t="s">
        <v>17</v>
      </c>
      <c r="I1141" s="1" t="s">
        <v>17</v>
      </c>
      <c r="J1141" s="1" t="s">
        <v>25</v>
      </c>
      <c r="K1141" s="1" t="s">
        <v>2809</v>
      </c>
      <c r="L1141" s="1" t="s">
        <v>2810</v>
      </c>
      <c r="M1141" s="1" t="s">
        <v>38</v>
      </c>
      <c r="N1141" s="1" t="s">
        <v>29</v>
      </c>
      <c r="O1141" s="1" t="s">
        <v>39</v>
      </c>
      <c r="P1141" s="1">
        <v>0</v>
      </c>
    </row>
    <row r="1142" spans="1:16" s="1" customFormat="1" x14ac:dyDescent="0.15">
      <c r="A1142" s="1">
        <v>1</v>
      </c>
      <c r="B1142" s="1" t="s">
        <v>2811</v>
      </c>
      <c r="C1142" s="1" t="s">
        <v>22</v>
      </c>
      <c r="D1142" s="1" t="s">
        <v>15</v>
      </c>
      <c r="E1142" s="1" t="s">
        <v>16</v>
      </c>
      <c r="F1142" s="2">
        <v>43180.453136574077</v>
      </c>
      <c r="H1142" s="1" t="s">
        <v>17</v>
      </c>
      <c r="I1142" s="1" t="s">
        <v>18</v>
      </c>
      <c r="J1142" s="1" t="s">
        <v>74</v>
      </c>
      <c r="K1142" s="1" t="s">
        <v>2812</v>
      </c>
      <c r="L1142" s="1" t="s">
        <v>2813</v>
      </c>
      <c r="M1142" s="1" t="s">
        <v>28</v>
      </c>
      <c r="N1142" s="1" t="s">
        <v>29</v>
      </c>
      <c r="O1142" s="1" t="s">
        <v>252</v>
      </c>
      <c r="P1142" s="1">
        <v>0</v>
      </c>
    </row>
    <row r="1143" spans="1:16" s="1" customFormat="1" x14ac:dyDescent="0.15">
      <c r="A1143" s="1">
        <v>1</v>
      </c>
      <c r="B1143" s="1" t="s">
        <v>681</v>
      </c>
      <c r="C1143" s="1" t="s">
        <v>22</v>
      </c>
      <c r="D1143" s="1" t="s">
        <v>15</v>
      </c>
      <c r="E1143" s="1" t="s">
        <v>205</v>
      </c>
      <c r="F1143" s="2">
        <v>43179.374467592592</v>
      </c>
      <c r="H1143" s="1" t="s">
        <v>17</v>
      </c>
      <c r="I1143" s="1" t="s">
        <v>35</v>
      </c>
      <c r="J1143" s="1" t="s">
        <v>25</v>
      </c>
      <c r="K1143" s="1" t="s">
        <v>682</v>
      </c>
      <c r="L1143" s="1" t="s">
        <v>683</v>
      </c>
      <c r="M1143" s="1" t="s">
        <v>96</v>
      </c>
      <c r="N1143" s="1" t="s">
        <v>283</v>
      </c>
      <c r="O1143" s="1" t="s">
        <v>30</v>
      </c>
      <c r="P1143" s="1">
        <v>1</v>
      </c>
    </row>
    <row r="1144" spans="1:16" s="1" customFormat="1" x14ac:dyDescent="0.15">
      <c r="A1144" s="1">
        <v>1</v>
      </c>
      <c r="B1144" s="1" t="s">
        <v>91</v>
      </c>
      <c r="C1144" s="1" t="s">
        <v>22</v>
      </c>
      <c r="D1144" s="1" t="s">
        <v>15</v>
      </c>
      <c r="E1144" s="1" t="s">
        <v>16</v>
      </c>
      <c r="F1144" s="2">
        <v>43163.636446759258</v>
      </c>
      <c r="H1144" s="1" t="s">
        <v>59</v>
      </c>
      <c r="I1144" s="1" t="s">
        <v>35</v>
      </c>
      <c r="J1144" s="1" t="s">
        <v>25</v>
      </c>
      <c r="K1144" s="1" t="s">
        <v>2814</v>
      </c>
      <c r="L1144" s="1" t="s">
        <v>2815</v>
      </c>
      <c r="M1144" s="1" t="s">
        <v>63</v>
      </c>
      <c r="N1144" s="1" t="s">
        <v>29</v>
      </c>
      <c r="O1144" s="1" t="s">
        <v>39</v>
      </c>
      <c r="P1144" s="1">
        <v>1</v>
      </c>
    </row>
    <row r="1145" spans="1:16" s="1" customFormat="1" x14ac:dyDescent="0.15">
      <c r="A1145" s="1">
        <v>1</v>
      </c>
      <c r="B1145" s="1" t="s">
        <v>57</v>
      </c>
      <c r="C1145" s="1" t="s">
        <v>22</v>
      </c>
      <c r="D1145" s="1" t="s">
        <v>15</v>
      </c>
      <c r="E1145" s="1" t="s">
        <v>16</v>
      </c>
      <c r="F1145" s="2">
        <v>43180.451944444445</v>
      </c>
      <c r="H1145" s="1" t="s">
        <v>59</v>
      </c>
      <c r="I1145" s="1" t="s">
        <v>35</v>
      </c>
      <c r="J1145" s="1" t="s">
        <v>25</v>
      </c>
      <c r="K1145" s="1" t="s">
        <v>2816</v>
      </c>
      <c r="L1145" s="1" t="s">
        <v>2817</v>
      </c>
      <c r="M1145" s="1" t="s">
        <v>38</v>
      </c>
      <c r="N1145" s="1" t="s">
        <v>29</v>
      </c>
      <c r="O1145" s="1" t="s">
        <v>583</v>
      </c>
      <c r="P1145" s="1">
        <v>1</v>
      </c>
    </row>
    <row r="1146" spans="1:16" s="1" customFormat="1" x14ac:dyDescent="0.15">
      <c r="A1146" s="1">
        <v>1</v>
      </c>
      <c r="B1146" s="1" t="s">
        <v>40</v>
      </c>
      <c r="C1146" s="1" t="s">
        <v>370</v>
      </c>
      <c r="D1146" s="1" t="s">
        <v>15</v>
      </c>
      <c r="E1146" s="1" t="s">
        <v>58</v>
      </c>
      <c r="F1146" s="2">
        <v>43173.393587962964</v>
      </c>
      <c r="H1146" s="1" t="s">
        <v>34</v>
      </c>
      <c r="I1146" s="1" t="s">
        <v>18</v>
      </c>
      <c r="J1146" s="1" t="s">
        <v>25</v>
      </c>
      <c r="K1146" s="1" t="s">
        <v>2818</v>
      </c>
      <c r="L1146" s="1" t="s">
        <v>2819</v>
      </c>
      <c r="M1146" s="1" t="s">
        <v>63</v>
      </c>
      <c r="N1146" s="1" t="s">
        <v>29</v>
      </c>
      <c r="O1146" s="1" t="s">
        <v>39</v>
      </c>
      <c r="P1146" s="1">
        <v>1</v>
      </c>
    </row>
    <row r="1147" spans="1:16" s="1" customFormat="1" x14ac:dyDescent="0.15">
      <c r="A1147" s="1">
        <v>1</v>
      </c>
      <c r="B1147" s="1" t="s">
        <v>2820</v>
      </c>
      <c r="C1147" s="1" t="s">
        <v>22</v>
      </c>
      <c r="D1147" s="1" t="s">
        <v>15</v>
      </c>
      <c r="E1147" s="1" t="s">
        <v>16</v>
      </c>
      <c r="F1147" s="2">
        <v>43175.69</v>
      </c>
      <c r="H1147" s="1" t="s">
        <v>17</v>
      </c>
      <c r="I1147" s="1" t="s">
        <v>18</v>
      </c>
      <c r="J1147" s="1" t="s">
        <v>60</v>
      </c>
      <c r="K1147" s="1" t="s">
        <v>2821</v>
      </c>
      <c r="L1147" s="1" t="s">
        <v>2822</v>
      </c>
      <c r="M1147" s="1" t="s">
        <v>38</v>
      </c>
      <c r="N1147" s="1" t="s">
        <v>29</v>
      </c>
      <c r="O1147" s="1" t="s">
        <v>1555</v>
      </c>
      <c r="P1147" s="1">
        <v>0</v>
      </c>
    </row>
    <row r="1148" spans="1:16" s="1" customFormat="1" x14ac:dyDescent="0.15">
      <c r="A1148" s="1">
        <v>1</v>
      </c>
      <c r="B1148" s="1" t="s">
        <v>2823</v>
      </c>
      <c r="C1148" s="1" t="s">
        <v>22</v>
      </c>
      <c r="D1148" s="1" t="s">
        <v>15</v>
      </c>
      <c r="E1148" s="1" t="s">
        <v>33</v>
      </c>
      <c r="F1148" s="2">
        <v>43180.358113425929</v>
      </c>
      <c r="H1148" s="1" t="s">
        <v>59</v>
      </c>
      <c r="I1148" s="1" t="s">
        <v>35</v>
      </c>
      <c r="J1148" s="1" t="s">
        <v>25</v>
      </c>
      <c r="K1148" s="1" t="s">
        <v>2824</v>
      </c>
      <c r="L1148" s="1" t="s">
        <v>2825</v>
      </c>
      <c r="M1148" s="1" t="s">
        <v>96</v>
      </c>
      <c r="N1148" s="1" t="s">
        <v>115</v>
      </c>
      <c r="O1148" s="1" t="s">
        <v>186</v>
      </c>
      <c r="P1148" s="1">
        <v>0</v>
      </c>
    </row>
    <row r="1149" spans="1:16" s="1" customFormat="1" x14ac:dyDescent="0.15">
      <c r="A1149" s="1">
        <v>1</v>
      </c>
      <c r="B1149" s="1" t="s">
        <v>2826</v>
      </c>
      <c r="C1149" s="1" t="s">
        <v>22</v>
      </c>
      <c r="D1149" s="1" t="s">
        <v>15</v>
      </c>
      <c r="E1149" s="1" t="s">
        <v>131</v>
      </c>
      <c r="F1149" s="2">
        <v>43180.424432870372</v>
      </c>
      <c r="H1149" s="1" t="s">
        <v>34</v>
      </c>
      <c r="I1149" s="1" t="s">
        <v>35</v>
      </c>
      <c r="J1149" s="1" t="s">
        <v>25</v>
      </c>
      <c r="K1149" s="1" t="s">
        <v>2827</v>
      </c>
      <c r="L1149" s="1" t="s">
        <v>2828</v>
      </c>
      <c r="M1149" s="1" t="s">
        <v>28</v>
      </c>
      <c r="N1149" s="1" t="s">
        <v>29</v>
      </c>
      <c r="O1149" s="1" t="s">
        <v>252</v>
      </c>
      <c r="P1149" s="1">
        <v>0</v>
      </c>
    </row>
    <row r="1150" spans="1:16" s="1" customFormat="1" x14ac:dyDescent="0.15">
      <c r="A1150" s="1">
        <v>1</v>
      </c>
      <c r="B1150" s="1" t="s">
        <v>1198</v>
      </c>
      <c r="C1150" s="1" t="s">
        <v>454</v>
      </c>
      <c r="D1150" s="1" t="s">
        <v>15</v>
      </c>
      <c r="E1150" s="1" t="s">
        <v>585</v>
      </c>
      <c r="F1150" s="2">
        <v>43180.437731481485</v>
      </c>
      <c r="H1150" s="1" t="s">
        <v>59</v>
      </c>
      <c r="I1150" s="1" t="s">
        <v>35</v>
      </c>
      <c r="J1150" s="1" t="s">
        <v>25</v>
      </c>
      <c r="K1150" s="1" t="s">
        <v>2829</v>
      </c>
      <c r="L1150" s="1" t="s">
        <v>2830</v>
      </c>
      <c r="M1150" s="1" t="s">
        <v>96</v>
      </c>
      <c r="N1150" s="1" t="s">
        <v>64</v>
      </c>
      <c r="O1150" s="1" t="s">
        <v>30</v>
      </c>
      <c r="P1150" s="1">
        <v>0</v>
      </c>
    </row>
    <row r="1151" spans="1:16" s="1" customFormat="1" x14ac:dyDescent="0.15">
      <c r="A1151" s="1">
        <v>1</v>
      </c>
      <c r="B1151" s="1" t="s">
        <v>2831</v>
      </c>
      <c r="D1151" s="1" t="s">
        <v>15</v>
      </c>
      <c r="E1151" s="1" t="s">
        <v>33</v>
      </c>
      <c r="F1151" s="2">
        <v>43178.442546296297</v>
      </c>
      <c r="H1151" s="1" t="s">
        <v>59</v>
      </c>
      <c r="I1151" s="1" t="s">
        <v>35</v>
      </c>
      <c r="J1151" s="1" t="s">
        <v>25</v>
      </c>
      <c r="K1151" s="1" t="s">
        <v>2832</v>
      </c>
      <c r="L1151" s="1" t="s">
        <v>2833</v>
      </c>
      <c r="M1151" s="1" t="s">
        <v>38</v>
      </c>
      <c r="N1151" s="1" t="s">
        <v>29</v>
      </c>
      <c r="O1151" s="1" t="s">
        <v>39</v>
      </c>
      <c r="P1151" s="1">
        <v>1</v>
      </c>
    </row>
    <row r="1152" spans="1:16" s="1" customFormat="1" x14ac:dyDescent="0.15">
      <c r="A1152" s="1">
        <v>1</v>
      </c>
      <c r="B1152" s="1" t="s">
        <v>2834</v>
      </c>
      <c r="D1152" s="1" t="s">
        <v>15</v>
      </c>
      <c r="E1152" s="1" t="s">
        <v>448</v>
      </c>
      <c r="F1152" s="2">
        <v>43180.422719907408</v>
      </c>
      <c r="H1152" s="1" t="s">
        <v>17</v>
      </c>
      <c r="I1152" s="1" t="s">
        <v>17</v>
      </c>
      <c r="J1152" s="1" t="s">
        <v>25</v>
      </c>
      <c r="K1152" s="1" t="s">
        <v>2835</v>
      </c>
      <c r="L1152" s="1" t="s">
        <v>2836</v>
      </c>
      <c r="M1152" s="1" t="s">
        <v>96</v>
      </c>
      <c r="N1152" s="1" t="s">
        <v>316</v>
      </c>
      <c r="O1152" s="1" t="s">
        <v>97</v>
      </c>
      <c r="P1152" s="1">
        <v>1</v>
      </c>
    </row>
    <row r="1153" spans="1:16" s="1" customFormat="1" x14ac:dyDescent="0.15">
      <c r="A1153" s="1">
        <v>1</v>
      </c>
      <c r="B1153" s="1" t="s">
        <v>2837</v>
      </c>
      <c r="C1153" s="1" t="s">
        <v>22</v>
      </c>
      <c r="D1153" s="1" t="s">
        <v>15</v>
      </c>
      <c r="E1153" s="1" t="s">
        <v>131</v>
      </c>
      <c r="F1153" s="2">
        <v>43180.437731481485</v>
      </c>
      <c r="H1153" s="1" t="s">
        <v>59</v>
      </c>
      <c r="I1153" s="1" t="s">
        <v>35</v>
      </c>
      <c r="J1153" s="1" t="s">
        <v>25</v>
      </c>
      <c r="K1153" s="1" t="s">
        <v>2838</v>
      </c>
      <c r="L1153" s="1" t="s">
        <v>2830</v>
      </c>
      <c r="M1153" s="1" t="s">
        <v>96</v>
      </c>
      <c r="N1153" s="1" t="s">
        <v>64</v>
      </c>
      <c r="O1153" s="1" t="s">
        <v>30</v>
      </c>
      <c r="P1153" s="1">
        <v>0</v>
      </c>
    </row>
    <row r="1154" spans="1:16" s="1" customFormat="1" x14ac:dyDescent="0.15">
      <c r="A1154" s="1">
        <v>1</v>
      </c>
      <c r="B1154" s="1" t="s">
        <v>2839</v>
      </c>
      <c r="C1154" s="1" t="s">
        <v>22</v>
      </c>
      <c r="D1154" s="1" t="s">
        <v>15</v>
      </c>
      <c r="E1154" s="1" t="s">
        <v>70</v>
      </c>
      <c r="F1154" s="2">
        <v>43180.449918981481</v>
      </c>
      <c r="H1154" s="1" t="s">
        <v>17</v>
      </c>
      <c r="I1154" s="1" t="s">
        <v>35</v>
      </c>
      <c r="J1154" s="1" t="s">
        <v>25</v>
      </c>
      <c r="K1154" s="1" t="s">
        <v>2840</v>
      </c>
      <c r="L1154" s="1" t="s">
        <v>2841</v>
      </c>
      <c r="M1154" s="1" t="s">
        <v>63</v>
      </c>
      <c r="N1154" s="1" t="s">
        <v>29</v>
      </c>
      <c r="O1154" s="1" t="s">
        <v>97</v>
      </c>
      <c r="P1154" s="1">
        <v>1</v>
      </c>
    </row>
    <row r="1155" spans="1:16" s="1" customFormat="1" x14ac:dyDescent="0.15">
      <c r="A1155" s="1">
        <v>1</v>
      </c>
      <c r="B1155" s="1" t="s">
        <v>127</v>
      </c>
      <c r="C1155" s="1" t="s">
        <v>22</v>
      </c>
      <c r="D1155" s="1" t="s">
        <v>15</v>
      </c>
      <c r="E1155" s="1" t="s">
        <v>138</v>
      </c>
      <c r="F1155" s="2">
        <v>43178.746631944443</v>
      </c>
      <c r="H1155" s="1" t="s">
        <v>59</v>
      </c>
      <c r="I1155" s="1" t="s">
        <v>18</v>
      </c>
      <c r="J1155" s="1" t="s">
        <v>25</v>
      </c>
      <c r="K1155" s="1" t="s">
        <v>2842</v>
      </c>
      <c r="L1155" s="1" t="s">
        <v>2843</v>
      </c>
      <c r="M1155" s="1" t="s">
        <v>38</v>
      </c>
      <c r="N1155" s="1" t="s">
        <v>316</v>
      </c>
      <c r="O1155" s="1" t="s">
        <v>300</v>
      </c>
      <c r="P1155" s="1">
        <v>1</v>
      </c>
    </row>
    <row r="1156" spans="1:16" s="1" customFormat="1" x14ac:dyDescent="0.15">
      <c r="A1156" s="1">
        <v>1</v>
      </c>
      <c r="B1156" s="1" t="s">
        <v>91</v>
      </c>
      <c r="C1156" s="1" t="s">
        <v>22</v>
      </c>
      <c r="D1156" s="1" t="s">
        <v>15</v>
      </c>
      <c r="E1156" s="1" t="s">
        <v>33</v>
      </c>
      <c r="F1156" s="2">
        <v>43180.436157407406</v>
      </c>
      <c r="H1156" s="1" t="s">
        <v>34</v>
      </c>
      <c r="I1156" s="1" t="s">
        <v>35</v>
      </c>
      <c r="J1156" s="1" t="s">
        <v>25</v>
      </c>
      <c r="K1156" s="1" t="s">
        <v>2844</v>
      </c>
      <c r="L1156" s="1" t="s">
        <v>2845</v>
      </c>
      <c r="M1156" s="1" t="s">
        <v>28</v>
      </c>
      <c r="N1156" s="1" t="s">
        <v>29</v>
      </c>
      <c r="O1156" s="1" t="s">
        <v>30</v>
      </c>
      <c r="P1156" s="1">
        <v>1</v>
      </c>
    </row>
    <row r="1157" spans="1:16" s="1" customFormat="1" x14ac:dyDescent="0.15">
      <c r="A1157" s="1">
        <v>1</v>
      </c>
      <c r="B1157" s="1" t="s">
        <v>91</v>
      </c>
      <c r="D1157" s="1" t="s">
        <v>15</v>
      </c>
      <c r="E1157" s="1" t="s">
        <v>58</v>
      </c>
      <c r="F1157" s="2">
        <v>43172.756354166668</v>
      </c>
      <c r="H1157" s="1" t="s">
        <v>17</v>
      </c>
      <c r="I1157" s="1" t="s">
        <v>17</v>
      </c>
      <c r="J1157" s="1" t="s">
        <v>60</v>
      </c>
      <c r="K1157" s="1" t="s">
        <v>2846</v>
      </c>
      <c r="L1157" s="1" t="s">
        <v>2740</v>
      </c>
      <c r="M1157" s="1" t="s">
        <v>393</v>
      </c>
      <c r="N1157" s="1" t="s">
        <v>316</v>
      </c>
      <c r="O1157" s="1" t="s">
        <v>30</v>
      </c>
      <c r="P1157" s="1">
        <v>1</v>
      </c>
    </row>
    <row r="1158" spans="1:16" s="1" customFormat="1" x14ac:dyDescent="0.15">
      <c r="A1158" s="1">
        <v>1</v>
      </c>
      <c r="B1158" s="1" t="s">
        <v>740</v>
      </c>
      <c r="C1158" s="1" t="s">
        <v>22</v>
      </c>
      <c r="D1158" s="1" t="s">
        <v>15</v>
      </c>
      <c r="E1158" s="1" t="s">
        <v>168</v>
      </c>
      <c r="F1158" s="2">
        <v>43179.496782407405</v>
      </c>
      <c r="H1158" s="1" t="s">
        <v>17</v>
      </c>
      <c r="I1158" s="1" t="s">
        <v>17</v>
      </c>
      <c r="J1158" s="1" t="s">
        <v>25</v>
      </c>
      <c r="K1158" s="1" t="s">
        <v>2847</v>
      </c>
      <c r="L1158" s="1" t="s">
        <v>2843</v>
      </c>
      <c r="M1158" s="1" t="s">
        <v>38</v>
      </c>
      <c r="N1158" s="1" t="s">
        <v>316</v>
      </c>
      <c r="O1158" s="1" t="s">
        <v>300</v>
      </c>
      <c r="P1158" s="1">
        <v>0</v>
      </c>
    </row>
    <row r="1159" spans="1:16" s="1" customFormat="1" x14ac:dyDescent="0.15">
      <c r="A1159" s="1">
        <v>1</v>
      </c>
      <c r="B1159" s="1" t="s">
        <v>350</v>
      </c>
      <c r="C1159" s="1" t="s">
        <v>22</v>
      </c>
      <c r="D1159" s="1" t="s">
        <v>15</v>
      </c>
      <c r="E1159" s="1" t="s">
        <v>2848</v>
      </c>
      <c r="F1159" s="2">
        <v>43179.469490740739</v>
      </c>
      <c r="H1159" s="1" t="s">
        <v>59</v>
      </c>
      <c r="I1159" s="1" t="s">
        <v>24</v>
      </c>
      <c r="J1159" s="1" t="s">
        <v>60</v>
      </c>
      <c r="K1159" s="1" t="s">
        <v>2849</v>
      </c>
      <c r="L1159" s="1" t="s">
        <v>2850</v>
      </c>
      <c r="M1159" s="1" t="s">
        <v>28</v>
      </c>
      <c r="N1159" s="1" t="s">
        <v>283</v>
      </c>
      <c r="O1159" s="1" t="s">
        <v>233</v>
      </c>
      <c r="P1159" s="1">
        <v>1</v>
      </c>
    </row>
    <row r="1160" spans="1:16" s="1" customFormat="1" x14ac:dyDescent="0.15">
      <c r="A1160" s="1">
        <v>1</v>
      </c>
      <c r="B1160" s="1" t="s">
        <v>2851</v>
      </c>
      <c r="C1160" s="1" t="s">
        <v>22</v>
      </c>
      <c r="D1160" s="1" t="s">
        <v>15</v>
      </c>
      <c r="E1160" s="1" t="s">
        <v>168</v>
      </c>
      <c r="F1160" s="2">
        <v>43180.356435185182</v>
      </c>
      <c r="H1160" s="1" t="s">
        <v>59</v>
      </c>
      <c r="I1160" s="1" t="s">
        <v>17</v>
      </c>
      <c r="J1160" s="1" t="s">
        <v>25</v>
      </c>
      <c r="K1160" s="1" t="s">
        <v>2852</v>
      </c>
      <c r="L1160" s="1" t="s">
        <v>2853</v>
      </c>
      <c r="M1160" s="1" t="s">
        <v>96</v>
      </c>
      <c r="N1160" s="1" t="s">
        <v>82</v>
      </c>
      <c r="O1160" s="1" t="s">
        <v>30</v>
      </c>
      <c r="P1160" s="1">
        <v>0</v>
      </c>
    </row>
    <row r="1161" spans="1:16" s="1" customFormat="1" x14ac:dyDescent="0.15">
      <c r="A1161" s="1">
        <v>1</v>
      </c>
      <c r="B1161" s="1" t="s">
        <v>127</v>
      </c>
      <c r="C1161" s="1" t="s">
        <v>109</v>
      </c>
      <c r="D1161" s="1" t="s">
        <v>15</v>
      </c>
      <c r="E1161" s="1" t="s">
        <v>67</v>
      </c>
      <c r="F1161" s="2">
        <v>43180.418958333335</v>
      </c>
      <c r="H1161" s="1" t="s">
        <v>59</v>
      </c>
      <c r="I1161" s="1" t="s">
        <v>35</v>
      </c>
      <c r="J1161" s="1" t="s">
        <v>60</v>
      </c>
      <c r="K1161" s="1" t="s">
        <v>2854</v>
      </c>
      <c r="L1161" s="1" t="s">
        <v>2855</v>
      </c>
      <c r="M1161" s="1" t="s">
        <v>28</v>
      </c>
      <c r="N1161" s="1" t="s">
        <v>29</v>
      </c>
      <c r="O1161" s="1" t="s">
        <v>39</v>
      </c>
      <c r="P1161" s="1">
        <v>1</v>
      </c>
    </row>
    <row r="1162" spans="1:16" s="1" customFormat="1" x14ac:dyDescent="0.15">
      <c r="A1162" s="1">
        <v>1</v>
      </c>
      <c r="B1162" s="1" t="s">
        <v>2856</v>
      </c>
      <c r="C1162" s="1" t="s">
        <v>22</v>
      </c>
      <c r="D1162" s="1" t="s">
        <v>15</v>
      </c>
      <c r="E1162" s="1" t="s">
        <v>128</v>
      </c>
      <c r="F1162" s="2">
        <v>43180.454375000001</v>
      </c>
      <c r="H1162" s="1" t="s">
        <v>17</v>
      </c>
      <c r="I1162" s="1" t="s">
        <v>18</v>
      </c>
      <c r="J1162" s="1" t="s">
        <v>25</v>
      </c>
      <c r="K1162" s="1" t="s">
        <v>2857</v>
      </c>
      <c r="L1162" s="1" t="s">
        <v>2858</v>
      </c>
      <c r="M1162" s="1" t="s">
        <v>38</v>
      </c>
      <c r="N1162" s="1" t="s">
        <v>316</v>
      </c>
      <c r="O1162" s="1" t="s">
        <v>568</v>
      </c>
      <c r="P1162" s="1">
        <v>0</v>
      </c>
    </row>
    <row r="1163" spans="1:16" s="1" customFormat="1" x14ac:dyDescent="0.15">
      <c r="A1163" s="1">
        <v>1</v>
      </c>
      <c r="B1163" s="1" t="s">
        <v>918</v>
      </c>
      <c r="C1163" s="1" t="s">
        <v>22</v>
      </c>
      <c r="D1163" s="1" t="s">
        <v>15</v>
      </c>
      <c r="E1163" s="1" t="s">
        <v>556</v>
      </c>
      <c r="F1163" s="2">
        <v>43173.397939814815</v>
      </c>
      <c r="H1163" s="1" t="s">
        <v>41</v>
      </c>
      <c r="I1163" s="1" t="s">
        <v>35</v>
      </c>
      <c r="J1163" s="1" t="s">
        <v>25</v>
      </c>
      <c r="K1163" s="1" t="s">
        <v>2859</v>
      </c>
      <c r="L1163" s="1" t="s">
        <v>2860</v>
      </c>
      <c r="M1163" s="1" t="s">
        <v>63</v>
      </c>
      <c r="N1163" s="1" t="s">
        <v>56</v>
      </c>
      <c r="O1163" s="1" t="s">
        <v>252</v>
      </c>
      <c r="P1163" s="1">
        <v>0</v>
      </c>
    </row>
    <row r="1164" spans="1:16" s="1" customFormat="1" x14ac:dyDescent="0.15">
      <c r="A1164" s="1">
        <v>1</v>
      </c>
      <c r="B1164" s="1" t="s">
        <v>2861</v>
      </c>
      <c r="C1164" s="1" t="s">
        <v>22</v>
      </c>
      <c r="D1164" s="1" t="s">
        <v>15</v>
      </c>
      <c r="E1164" s="1" t="s">
        <v>379</v>
      </c>
      <c r="F1164" s="2">
        <v>43180.418113425927</v>
      </c>
      <c r="H1164" s="1" t="s">
        <v>41</v>
      </c>
      <c r="I1164" s="1" t="s">
        <v>35</v>
      </c>
      <c r="J1164" s="1" t="s">
        <v>25</v>
      </c>
      <c r="K1164" s="1" t="s">
        <v>2862</v>
      </c>
      <c r="L1164" s="1" t="s">
        <v>2863</v>
      </c>
      <c r="M1164" s="1" t="s">
        <v>393</v>
      </c>
      <c r="N1164" s="1" t="s">
        <v>82</v>
      </c>
      <c r="O1164" s="1" t="s">
        <v>284</v>
      </c>
      <c r="P1164" s="1">
        <v>0</v>
      </c>
    </row>
    <row r="1165" spans="1:16" s="1" customFormat="1" x14ac:dyDescent="0.15">
      <c r="A1165" s="1">
        <v>1</v>
      </c>
      <c r="B1165" s="1" t="s">
        <v>2864</v>
      </c>
      <c r="C1165" s="1" t="s">
        <v>22</v>
      </c>
      <c r="D1165" s="1" t="s">
        <v>15</v>
      </c>
      <c r="E1165" s="1" t="s">
        <v>33</v>
      </c>
      <c r="F1165" s="2">
        <v>43180.430011574077</v>
      </c>
      <c r="H1165" s="1" t="s">
        <v>34</v>
      </c>
      <c r="I1165" s="1" t="s">
        <v>18</v>
      </c>
      <c r="J1165" s="1" t="s">
        <v>25</v>
      </c>
      <c r="K1165" s="1" t="s">
        <v>2865</v>
      </c>
      <c r="L1165" s="1" t="s">
        <v>2866</v>
      </c>
      <c r="M1165" s="1" t="s">
        <v>96</v>
      </c>
      <c r="N1165" s="1" t="s">
        <v>82</v>
      </c>
      <c r="O1165" s="1" t="s">
        <v>144</v>
      </c>
      <c r="P1165" s="1">
        <v>0</v>
      </c>
    </row>
    <row r="1166" spans="1:16" s="1" customFormat="1" x14ac:dyDescent="0.15">
      <c r="A1166" s="1">
        <v>1</v>
      </c>
      <c r="B1166" s="1" t="s">
        <v>2319</v>
      </c>
      <c r="C1166" s="1" t="s">
        <v>22</v>
      </c>
      <c r="D1166" s="1" t="s">
        <v>15</v>
      </c>
      <c r="E1166" s="1" t="s">
        <v>379</v>
      </c>
      <c r="F1166" s="2">
        <v>43180.418113425927</v>
      </c>
      <c r="H1166" s="1" t="s">
        <v>41</v>
      </c>
      <c r="I1166" s="1" t="s">
        <v>35</v>
      </c>
      <c r="J1166" s="1" t="s">
        <v>25</v>
      </c>
      <c r="K1166" s="1" t="s">
        <v>2867</v>
      </c>
      <c r="L1166" s="1" t="s">
        <v>2863</v>
      </c>
      <c r="M1166" s="1" t="s">
        <v>393</v>
      </c>
      <c r="N1166" s="1" t="s">
        <v>82</v>
      </c>
      <c r="O1166" s="1" t="s">
        <v>284</v>
      </c>
      <c r="P1166" s="1">
        <v>2</v>
      </c>
    </row>
    <row r="1167" spans="1:16" s="1" customFormat="1" x14ac:dyDescent="0.15">
      <c r="A1167" s="1">
        <v>1</v>
      </c>
      <c r="B1167" s="1" t="s">
        <v>182</v>
      </c>
      <c r="D1167" s="1" t="s">
        <v>15</v>
      </c>
      <c r="E1167" s="1" t="s">
        <v>595</v>
      </c>
      <c r="F1167" s="2">
        <v>43180.418541666666</v>
      </c>
      <c r="H1167" s="1" t="s">
        <v>34</v>
      </c>
      <c r="I1167" s="1" t="s">
        <v>18</v>
      </c>
      <c r="J1167" s="1" t="s">
        <v>25</v>
      </c>
      <c r="K1167" s="1" t="s">
        <v>2868</v>
      </c>
      <c r="L1167" s="1" t="s">
        <v>2869</v>
      </c>
      <c r="M1167" s="1" t="s">
        <v>63</v>
      </c>
      <c r="N1167" s="1" t="s">
        <v>29</v>
      </c>
      <c r="O1167" s="1" t="s">
        <v>568</v>
      </c>
      <c r="P1167" s="1">
        <v>1</v>
      </c>
    </row>
    <row r="1168" spans="1:16" s="1" customFormat="1" x14ac:dyDescent="0.15">
      <c r="A1168" s="1">
        <v>1</v>
      </c>
      <c r="B1168" s="1" t="s">
        <v>2870</v>
      </c>
      <c r="C1168" s="1" t="s">
        <v>109</v>
      </c>
      <c r="D1168" s="1" t="s">
        <v>15</v>
      </c>
      <c r="E1168" s="1" t="s">
        <v>131</v>
      </c>
      <c r="F1168" s="2">
        <v>43180.437731481485</v>
      </c>
      <c r="H1168" s="1" t="s">
        <v>59</v>
      </c>
      <c r="I1168" s="1" t="s">
        <v>35</v>
      </c>
      <c r="J1168" s="1" t="s">
        <v>25</v>
      </c>
      <c r="K1168" s="1" t="s">
        <v>2871</v>
      </c>
      <c r="L1168" s="1" t="s">
        <v>2830</v>
      </c>
      <c r="M1168" s="1" t="s">
        <v>96</v>
      </c>
      <c r="N1168" s="1" t="s">
        <v>64</v>
      </c>
      <c r="O1168" s="1" t="s">
        <v>30</v>
      </c>
      <c r="P1168" s="1">
        <v>0</v>
      </c>
    </row>
    <row r="1169" spans="1:16" s="1" customFormat="1" x14ac:dyDescent="0.15">
      <c r="A1169" s="1">
        <v>1</v>
      </c>
      <c r="B1169" s="1" t="s">
        <v>2872</v>
      </c>
      <c r="C1169" s="1" t="s">
        <v>22</v>
      </c>
      <c r="D1169" s="1" t="s">
        <v>15</v>
      </c>
      <c r="E1169" s="1" t="s">
        <v>67</v>
      </c>
      <c r="F1169" s="2">
        <v>43180.415821759256</v>
      </c>
      <c r="H1169" s="1" t="s">
        <v>17</v>
      </c>
      <c r="I1169" s="1" t="s">
        <v>35</v>
      </c>
      <c r="J1169" s="1" t="s">
        <v>25</v>
      </c>
      <c r="K1169" s="1" t="s">
        <v>2873</v>
      </c>
      <c r="L1169" s="1" t="s">
        <v>2874</v>
      </c>
      <c r="M1169" s="1" t="s">
        <v>28</v>
      </c>
      <c r="N1169" s="1" t="s">
        <v>115</v>
      </c>
      <c r="O1169" s="1" t="s">
        <v>39</v>
      </c>
      <c r="P1169" s="1">
        <v>0</v>
      </c>
    </row>
    <row r="1170" spans="1:16" s="1" customFormat="1" x14ac:dyDescent="0.15">
      <c r="A1170" s="1">
        <v>1</v>
      </c>
      <c r="B1170" s="1" t="s">
        <v>2875</v>
      </c>
      <c r="C1170" s="1" t="s">
        <v>22</v>
      </c>
      <c r="D1170" s="1" t="s">
        <v>15</v>
      </c>
      <c r="E1170" s="1" t="s">
        <v>379</v>
      </c>
      <c r="F1170" s="2">
        <v>43180.417766203704</v>
      </c>
      <c r="H1170" s="1" t="s">
        <v>41</v>
      </c>
      <c r="I1170" s="1" t="s">
        <v>35</v>
      </c>
      <c r="J1170" s="1" t="s">
        <v>25</v>
      </c>
      <c r="K1170" s="1" t="s">
        <v>2876</v>
      </c>
      <c r="L1170" s="1" t="s">
        <v>2877</v>
      </c>
      <c r="M1170" s="1" t="s">
        <v>393</v>
      </c>
      <c r="N1170" s="1" t="s">
        <v>82</v>
      </c>
      <c r="O1170" s="1" t="s">
        <v>284</v>
      </c>
      <c r="P1170" s="1">
        <v>0</v>
      </c>
    </row>
    <row r="1171" spans="1:16" s="1" customFormat="1" x14ac:dyDescent="0.15">
      <c r="A1171" s="1">
        <v>1</v>
      </c>
      <c r="B1171" s="1" t="s">
        <v>751</v>
      </c>
      <c r="D1171" s="1" t="s">
        <v>15</v>
      </c>
      <c r="E1171" s="1" t="s">
        <v>161</v>
      </c>
      <c r="F1171" s="2">
        <v>43180.41547453704</v>
      </c>
      <c r="H1171" s="1" t="s">
        <v>41</v>
      </c>
      <c r="I1171" s="1" t="s">
        <v>35</v>
      </c>
      <c r="J1171" s="1" t="s">
        <v>25</v>
      </c>
      <c r="K1171" s="1" t="s">
        <v>1098</v>
      </c>
      <c r="L1171" s="1" t="s">
        <v>1099</v>
      </c>
      <c r="M1171" s="1" t="s">
        <v>96</v>
      </c>
      <c r="N1171" s="1" t="s">
        <v>29</v>
      </c>
      <c r="O1171" s="1" t="s">
        <v>252</v>
      </c>
      <c r="P1171" s="1">
        <v>2</v>
      </c>
    </row>
    <row r="1172" spans="1:16" s="1" customFormat="1" x14ac:dyDescent="0.15">
      <c r="A1172" s="1">
        <v>1</v>
      </c>
      <c r="B1172" s="1" t="s">
        <v>2878</v>
      </c>
      <c r="C1172" s="1" t="s">
        <v>22</v>
      </c>
      <c r="D1172" s="1" t="s">
        <v>15</v>
      </c>
      <c r="E1172" s="1" t="s">
        <v>212</v>
      </c>
      <c r="F1172" s="2">
        <v>43178.778935185182</v>
      </c>
      <c r="H1172" s="1" t="s">
        <v>59</v>
      </c>
      <c r="I1172" s="1" t="s">
        <v>35</v>
      </c>
      <c r="J1172" s="1" t="s">
        <v>60</v>
      </c>
      <c r="K1172" s="1" t="s">
        <v>2879</v>
      </c>
      <c r="L1172" s="1" t="s">
        <v>2880</v>
      </c>
      <c r="M1172" s="1" t="s">
        <v>28</v>
      </c>
      <c r="N1172" s="1" t="s">
        <v>82</v>
      </c>
      <c r="O1172" s="1" t="s">
        <v>252</v>
      </c>
      <c r="P1172" s="1">
        <v>0</v>
      </c>
    </row>
    <row r="1173" spans="1:16" s="1" customFormat="1" x14ac:dyDescent="0.15">
      <c r="A1173" s="1">
        <v>1</v>
      </c>
      <c r="B1173" s="1" t="s">
        <v>1104</v>
      </c>
      <c r="D1173" s="1" t="s">
        <v>15</v>
      </c>
      <c r="E1173" s="1" t="s">
        <v>58</v>
      </c>
      <c r="F1173" s="2">
        <v>43180.415509259263</v>
      </c>
      <c r="H1173" s="1" t="s">
        <v>59</v>
      </c>
      <c r="I1173" s="1" t="s">
        <v>35</v>
      </c>
      <c r="J1173" s="1" t="s">
        <v>25</v>
      </c>
      <c r="K1173" s="1" t="s">
        <v>1105</v>
      </c>
      <c r="L1173" s="1" t="s">
        <v>1099</v>
      </c>
      <c r="M1173" s="1" t="s">
        <v>96</v>
      </c>
      <c r="N1173" s="1" t="s">
        <v>29</v>
      </c>
      <c r="O1173" s="1" t="s">
        <v>252</v>
      </c>
      <c r="P1173" s="1">
        <v>2</v>
      </c>
    </row>
    <row r="1174" spans="1:16" s="1" customFormat="1" x14ac:dyDescent="0.15">
      <c r="A1174" s="1">
        <v>1</v>
      </c>
      <c r="B1174" s="1" t="s">
        <v>2881</v>
      </c>
      <c r="C1174" s="1" t="s">
        <v>22</v>
      </c>
      <c r="D1174" s="1" t="s">
        <v>15</v>
      </c>
      <c r="E1174" s="1" t="s">
        <v>2882</v>
      </c>
      <c r="F1174" s="2">
        <v>43178.434999999998</v>
      </c>
      <c r="H1174" s="1" t="s">
        <v>124</v>
      </c>
      <c r="I1174" s="1" t="s">
        <v>35</v>
      </c>
      <c r="J1174" s="1" t="s">
        <v>42</v>
      </c>
      <c r="K1174" s="1" t="s">
        <v>2883</v>
      </c>
      <c r="L1174" s="1" t="s">
        <v>2748</v>
      </c>
      <c r="M1174" s="1" t="s">
        <v>28</v>
      </c>
      <c r="N1174" s="1" t="s">
        <v>316</v>
      </c>
      <c r="O1174" s="1" t="s">
        <v>252</v>
      </c>
      <c r="P1174" s="1">
        <v>0</v>
      </c>
    </row>
    <row r="1175" spans="1:16" s="1" customFormat="1" x14ac:dyDescent="0.15">
      <c r="A1175" s="1">
        <v>1</v>
      </c>
      <c r="B1175" s="1" t="s">
        <v>459</v>
      </c>
      <c r="C1175" s="1" t="s">
        <v>22</v>
      </c>
      <c r="D1175" s="1" t="s">
        <v>15</v>
      </c>
      <c r="E1175" s="1" t="s">
        <v>131</v>
      </c>
      <c r="F1175" s="2">
        <v>43180.415486111109</v>
      </c>
      <c r="H1175" s="1" t="s">
        <v>41</v>
      </c>
      <c r="I1175" s="1" t="s">
        <v>35</v>
      </c>
      <c r="J1175" s="1" t="s">
        <v>60</v>
      </c>
      <c r="K1175" s="1" t="s">
        <v>460</v>
      </c>
      <c r="L1175" s="1" t="s">
        <v>461</v>
      </c>
      <c r="M1175" s="1" t="s">
        <v>96</v>
      </c>
      <c r="N1175" s="1" t="s">
        <v>29</v>
      </c>
      <c r="O1175" s="1" t="s">
        <v>252</v>
      </c>
      <c r="P1175" s="1">
        <v>1</v>
      </c>
    </row>
    <row r="1176" spans="1:16" s="1" customFormat="1" x14ac:dyDescent="0.15">
      <c r="A1176" s="1">
        <v>1</v>
      </c>
      <c r="B1176" s="1" t="s">
        <v>751</v>
      </c>
      <c r="C1176" s="1" t="s">
        <v>454</v>
      </c>
      <c r="D1176" s="1" t="s">
        <v>15</v>
      </c>
      <c r="E1176" s="1" t="s">
        <v>33</v>
      </c>
      <c r="F1176" s="2">
        <v>43180.467233796298</v>
      </c>
      <c r="H1176" s="1" t="s">
        <v>59</v>
      </c>
      <c r="I1176" s="1" t="s">
        <v>18</v>
      </c>
      <c r="J1176" s="1" t="s">
        <v>60</v>
      </c>
      <c r="K1176" s="1" t="s">
        <v>2436</v>
      </c>
      <c r="L1176" s="1" t="s">
        <v>2437</v>
      </c>
      <c r="M1176" s="1" t="s">
        <v>96</v>
      </c>
      <c r="N1176" s="1" t="s">
        <v>64</v>
      </c>
      <c r="O1176" s="1" t="s">
        <v>144</v>
      </c>
      <c r="P1176" s="1">
        <v>2</v>
      </c>
    </row>
    <row r="1177" spans="1:16" s="1" customFormat="1" x14ac:dyDescent="0.15">
      <c r="A1177" s="1">
        <v>1</v>
      </c>
      <c r="B1177" s="1" t="s">
        <v>1100</v>
      </c>
      <c r="C1177" s="1" t="s">
        <v>758</v>
      </c>
      <c r="D1177" s="1" t="s">
        <v>15</v>
      </c>
      <c r="E1177" s="1" t="s">
        <v>448</v>
      </c>
      <c r="F1177" s="2">
        <v>43180.415497685186</v>
      </c>
      <c r="H1177" s="1" t="s">
        <v>124</v>
      </c>
      <c r="I1177" s="1" t="s">
        <v>35</v>
      </c>
      <c r="J1177" s="1" t="s">
        <v>25</v>
      </c>
      <c r="K1177" s="1" t="s">
        <v>1101</v>
      </c>
      <c r="L1177" s="1" t="s">
        <v>1099</v>
      </c>
      <c r="M1177" s="1" t="s">
        <v>96</v>
      </c>
      <c r="N1177" s="1" t="s">
        <v>29</v>
      </c>
      <c r="O1177" s="1" t="s">
        <v>252</v>
      </c>
      <c r="P1177" s="1">
        <v>2</v>
      </c>
    </row>
    <row r="1178" spans="1:16" s="1" customFormat="1" x14ac:dyDescent="0.15">
      <c r="A1178" s="1">
        <v>1</v>
      </c>
      <c r="B1178" s="1" t="s">
        <v>2884</v>
      </c>
      <c r="D1178" s="1" t="s">
        <v>15</v>
      </c>
      <c r="E1178" s="1" t="s">
        <v>2885</v>
      </c>
      <c r="F1178" s="2">
        <v>43180.415127314816</v>
      </c>
      <c r="H1178" s="1" t="s">
        <v>17</v>
      </c>
      <c r="I1178" s="1" t="s">
        <v>35</v>
      </c>
      <c r="J1178" s="1" t="s">
        <v>25</v>
      </c>
      <c r="K1178" s="1" t="s">
        <v>2886</v>
      </c>
      <c r="L1178" s="1" t="s">
        <v>2887</v>
      </c>
      <c r="M1178" s="1" t="s">
        <v>28</v>
      </c>
      <c r="N1178" s="1" t="s">
        <v>29</v>
      </c>
      <c r="O1178" s="1" t="s">
        <v>1544</v>
      </c>
      <c r="P1178" s="1">
        <v>0</v>
      </c>
    </row>
    <row r="1179" spans="1:16" s="1" customFormat="1" x14ac:dyDescent="0.15">
      <c r="A1179" s="1">
        <v>1</v>
      </c>
      <c r="B1179" s="1" t="s">
        <v>2888</v>
      </c>
      <c r="C1179" s="1" t="s">
        <v>22</v>
      </c>
      <c r="D1179" s="1" t="s">
        <v>15</v>
      </c>
      <c r="E1179" s="1" t="s">
        <v>871</v>
      </c>
      <c r="F1179" s="1" t="s">
        <v>411</v>
      </c>
      <c r="H1179" s="1" t="s">
        <v>17</v>
      </c>
      <c r="I1179" s="1" t="s">
        <v>17</v>
      </c>
      <c r="J1179" s="1" t="s">
        <v>25</v>
      </c>
      <c r="K1179" s="1" t="s">
        <v>2889</v>
      </c>
      <c r="L1179" s="1" t="s">
        <v>2740</v>
      </c>
      <c r="M1179" s="1" t="s">
        <v>393</v>
      </c>
      <c r="N1179" s="1" t="s">
        <v>316</v>
      </c>
      <c r="O1179" s="1" t="s">
        <v>30</v>
      </c>
      <c r="P1179" s="1">
        <v>0</v>
      </c>
    </row>
    <row r="1180" spans="1:16" s="1" customFormat="1" x14ac:dyDescent="0.15">
      <c r="A1180" s="1">
        <v>1</v>
      </c>
      <c r="B1180" s="1" t="s">
        <v>694</v>
      </c>
      <c r="C1180" s="1" t="s">
        <v>22</v>
      </c>
      <c r="D1180" s="1" t="s">
        <v>15</v>
      </c>
      <c r="E1180" s="1" t="s">
        <v>537</v>
      </c>
      <c r="F1180" s="2">
        <v>43180.406967592593</v>
      </c>
      <c r="H1180" s="1" t="s">
        <v>59</v>
      </c>
      <c r="I1180" s="1" t="s">
        <v>18</v>
      </c>
      <c r="J1180" s="1" t="s">
        <v>25</v>
      </c>
      <c r="K1180" s="1" t="s">
        <v>2890</v>
      </c>
      <c r="L1180" s="1" t="s">
        <v>2435</v>
      </c>
      <c r="M1180" s="1" t="s">
        <v>63</v>
      </c>
      <c r="N1180" s="1" t="s">
        <v>29</v>
      </c>
      <c r="O1180" s="1" t="s">
        <v>284</v>
      </c>
      <c r="P1180" s="1">
        <v>1</v>
      </c>
    </row>
    <row r="1181" spans="1:16" s="1" customFormat="1" x14ac:dyDescent="0.15">
      <c r="A1181" s="1">
        <v>1</v>
      </c>
      <c r="B1181" s="1" t="s">
        <v>653</v>
      </c>
      <c r="C1181" s="1" t="s">
        <v>1046</v>
      </c>
      <c r="D1181" s="1" t="s">
        <v>15</v>
      </c>
      <c r="E1181" s="1" t="s">
        <v>2891</v>
      </c>
      <c r="F1181" s="2">
        <v>43180.411689814813</v>
      </c>
      <c r="H1181" s="1" t="s">
        <v>59</v>
      </c>
      <c r="I1181" s="1" t="s">
        <v>18</v>
      </c>
      <c r="J1181" s="1" t="s">
        <v>25</v>
      </c>
      <c r="K1181" s="1" t="s">
        <v>2892</v>
      </c>
      <c r="L1181" s="1" t="s">
        <v>2893</v>
      </c>
      <c r="M1181" s="1" t="s">
        <v>63</v>
      </c>
      <c r="N1181" s="1" t="s">
        <v>29</v>
      </c>
      <c r="O1181" s="1" t="s">
        <v>134</v>
      </c>
      <c r="P1181" s="1">
        <v>1</v>
      </c>
    </row>
    <row r="1182" spans="1:16" s="1" customFormat="1" x14ac:dyDescent="0.15">
      <c r="A1182" s="1">
        <v>1</v>
      </c>
      <c r="B1182" s="1" t="s">
        <v>1022</v>
      </c>
      <c r="C1182" s="1" t="s">
        <v>22</v>
      </c>
      <c r="D1182" s="1" t="s">
        <v>15</v>
      </c>
      <c r="E1182" s="1" t="s">
        <v>278</v>
      </c>
      <c r="F1182" s="2">
        <v>43180.403240740743</v>
      </c>
      <c r="H1182" s="1" t="s">
        <v>59</v>
      </c>
      <c r="I1182" s="1" t="s">
        <v>18</v>
      </c>
      <c r="J1182" s="1" t="s">
        <v>25</v>
      </c>
      <c r="K1182" s="1" t="s">
        <v>1023</v>
      </c>
      <c r="L1182" s="1" t="s">
        <v>1024</v>
      </c>
      <c r="M1182" s="1" t="s">
        <v>28</v>
      </c>
      <c r="N1182" s="1" t="s">
        <v>29</v>
      </c>
      <c r="O1182" s="1" t="s">
        <v>30</v>
      </c>
      <c r="P1182" s="1">
        <v>2</v>
      </c>
    </row>
    <row r="1183" spans="1:16" s="1" customFormat="1" x14ac:dyDescent="0.15">
      <c r="A1183" s="1">
        <v>1</v>
      </c>
      <c r="B1183" s="1" t="s">
        <v>1081</v>
      </c>
      <c r="D1183" s="1" t="s">
        <v>15</v>
      </c>
      <c r="E1183" s="1" t="s">
        <v>448</v>
      </c>
      <c r="F1183" s="2">
        <v>43180.411851851852</v>
      </c>
      <c r="H1183" s="1" t="s">
        <v>17</v>
      </c>
      <c r="I1183" s="1" t="s">
        <v>35</v>
      </c>
      <c r="J1183" s="1" t="s">
        <v>42</v>
      </c>
      <c r="K1183" s="1" t="s">
        <v>1082</v>
      </c>
      <c r="L1183" s="1" t="s">
        <v>1083</v>
      </c>
      <c r="M1183" s="1" t="s">
        <v>96</v>
      </c>
      <c r="N1183" s="1" t="s">
        <v>29</v>
      </c>
      <c r="O1183" s="1" t="s">
        <v>30</v>
      </c>
      <c r="P1183" s="1">
        <v>0</v>
      </c>
    </row>
    <row r="1184" spans="1:16" s="1" customFormat="1" x14ac:dyDescent="0.15">
      <c r="A1184" s="1">
        <v>1</v>
      </c>
      <c r="B1184" s="1" t="s">
        <v>2894</v>
      </c>
      <c r="C1184" s="1" t="s">
        <v>22</v>
      </c>
      <c r="D1184" s="1" t="s">
        <v>15</v>
      </c>
      <c r="E1184" s="1" t="s">
        <v>138</v>
      </c>
      <c r="F1184" s="2">
        <v>43175.833113425928</v>
      </c>
      <c r="H1184" s="1" t="s">
        <v>17</v>
      </c>
      <c r="I1184" s="1" t="s">
        <v>35</v>
      </c>
      <c r="J1184" s="1" t="s">
        <v>25</v>
      </c>
      <c r="K1184" s="1" t="s">
        <v>2895</v>
      </c>
      <c r="L1184" s="1" t="s">
        <v>2896</v>
      </c>
      <c r="M1184" s="1" t="s">
        <v>393</v>
      </c>
      <c r="N1184" s="1" t="s">
        <v>29</v>
      </c>
      <c r="O1184" s="1" t="s">
        <v>583</v>
      </c>
      <c r="P1184" s="1">
        <v>1</v>
      </c>
    </row>
    <row r="1185" spans="1:16" s="1" customFormat="1" x14ac:dyDescent="0.15">
      <c r="A1185" s="1">
        <v>1</v>
      </c>
      <c r="B1185" s="1" t="s">
        <v>57</v>
      </c>
      <c r="C1185" s="1" t="s">
        <v>22</v>
      </c>
      <c r="D1185" s="1" t="s">
        <v>15</v>
      </c>
      <c r="E1185" s="1" t="s">
        <v>16</v>
      </c>
      <c r="F1185" s="2">
        <v>43180.412233796298</v>
      </c>
      <c r="H1185" s="1" t="s">
        <v>59</v>
      </c>
      <c r="I1185" s="1" t="s">
        <v>18</v>
      </c>
      <c r="J1185" s="1" t="s">
        <v>25</v>
      </c>
      <c r="K1185" s="1" t="s">
        <v>2897</v>
      </c>
      <c r="L1185" s="1" t="s">
        <v>2898</v>
      </c>
      <c r="M1185" s="1" t="s">
        <v>28</v>
      </c>
      <c r="N1185" s="1" t="s">
        <v>115</v>
      </c>
      <c r="O1185" s="1" t="s">
        <v>157</v>
      </c>
      <c r="P1185" s="1">
        <v>1</v>
      </c>
    </row>
    <row r="1186" spans="1:16" s="1" customFormat="1" x14ac:dyDescent="0.15">
      <c r="A1186" s="1">
        <v>1</v>
      </c>
      <c r="B1186" s="1" t="s">
        <v>1124</v>
      </c>
      <c r="C1186" s="1" t="s">
        <v>1046</v>
      </c>
      <c r="D1186" s="1" t="s">
        <v>15</v>
      </c>
      <c r="E1186" s="1" t="s">
        <v>379</v>
      </c>
      <c r="F1186" s="2">
        <v>43174.385879629626</v>
      </c>
      <c r="H1186" s="1" t="s">
        <v>17</v>
      </c>
      <c r="I1186" s="1" t="s">
        <v>24</v>
      </c>
      <c r="J1186" s="1" t="s">
        <v>25</v>
      </c>
      <c r="K1186" s="1" t="s">
        <v>1125</v>
      </c>
      <c r="L1186" s="1" t="s">
        <v>1126</v>
      </c>
      <c r="M1186" s="1" t="s">
        <v>96</v>
      </c>
      <c r="N1186" s="1" t="s">
        <v>29</v>
      </c>
      <c r="O1186" s="1" t="s">
        <v>97</v>
      </c>
      <c r="P1186" s="1">
        <v>0</v>
      </c>
    </row>
    <row r="1187" spans="1:16" s="1" customFormat="1" x14ac:dyDescent="0.15">
      <c r="A1187" s="1">
        <v>1</v>
      </c>
      <c r="B1187" s="1" t="s">
        <v>2899</v>
      </c>
      <c r="C1187" s="1" t="s">
        <v>22</v>
      </c>
      <c r="D1187" s="1" t="s">
        <v>15</v>
      </c>
      <c r="E1187" s="1" t="s">
        <v>58</v>
      </c>
      <c r="F1187" s="2">
        <v>43180.401689814818</v>
      </c>
      <c r="H1187" s="1" t="s">
        <v>41</v>
      </c>
      <c r="I1187" s="1" t="s">
        <v>35</v>
      </c>
      <c r="J1187" s="1" t="s">
        <v>25</v>
      </c>
      <c r="K1187" s="1" t="s">
        <v>2900</v>
      </c>
      <c r="L1187" s="1" t="s">
        <v>2901</v>
      </c>
      <c r="M1187" s="1" t="s">
        <v>63</v>
      </c>
      <c r="N1187" s="1" t="s">
        <v>29</v>
      </c>
      <c r="O1187" s="1" t="s">
        <v>30</v>
      </c>
      <c r="P1187" s="1">
        <v>1</v>
      </c>
    </row>
    <row r="1188" spans="1:16" s="1" customFormat="1" x14ac:dyDescent="0.15">
      <c r="A1188" s="1">
        <v>1</v>
      </c>
      <c r="B1188" s="1" t="s">
        <v>91</v>
      </c>
      <c r="C1188" s="1" t="s">
        <v>22</v>
      </c>
      <c r="D1188" s="1" t="s">
        <v>15</v>
      </c>
      <c r="E1188" s="1" t="s">
        <v>58</v>
      </c>
      <c r="F1188" s="2">
        <v>43180.401689814818</v>
      </c>
      <c r="H1188" s="1" t="s">
        <v>41</v>
      </c>
      <c r="I1188" s="1" t="s">
        <v>35</v>
      </c>
      <c r="J1188" s="1" t="s">
        <v>25</v>
      </c>
      <c r="K1188" s="1" t="s">
        <v>2902</v>
      </c>
      <c r="L1188" s="1" t="s">
        <v>2901</v>
      </c>
      <c r="M1188" s="1" t="s">
        <v>63</v>
      </c>
      <c r="N1188" s="1" t="s">
        <v>29</v>
      </c>
      <c r="O1188" s="1" t="s">
        <v>30</v>
      </c>
      <c r="P1188" s="1">
        <v>1</v>
      </c>
    </row>
    <row r="1189" spans="1:16" s="1" customFormat="1" x14ac:dyDescent="0.15">
      <c r="A1189" s="1">
        <v>1</v>
      </c>
      <c r="B1189" s="1" t="s">
        <v>2903</v>
      </c>
      <c r="C1189" s="1" t="s">
        <v>32</v>
      </c>
      <c r="D1189" s="1" t="s">
        <v>15</v>
      </c>
      <c r="E1189" s="1" t="s">
        <v>223</v>
      </c>
      <c r="F1189" s="2">
        <v>43179.391481481478</v>
      </c>
      <c r="H1189" s="1" t="s">
        <v>34</v>
      </c>
      <c r="I1189" s="1" t="s">
        <v>35</v>
      </c>
      <c r="J1189" s="1" t="s">
        <v>25</v>
      </c>
      <c r="K1189" s="1" t="s">
        <v>2904</v>
      </c>
      <c r="L1189" s="1" t="s">
        <v>2905</v>
      </c>
      <c r="M1189" s="1" t="s">
        <v>28</v>
      </c>
      <c r="N1189" s="1" t="s">
        <v>29</v>
      </c>
      <c r="O1189" s="1" t="s">
        <v>30</v>
      </c>
      <c r="P1189" s="1">
        <v>1</v>
      </c>
    </row>
    <row r="1190" spans="1:16" s="1" customFormat="1" x14ac:dyDescent="0.15">
      <c r="A1190" s="1">
        <v>1</v>
      </c>
      <c r="B1190" s="1" t="s">
        <v>2906</v>
      </c>
      <c r="C1190" s="1" t="s">
        <v>22</v>
      </c>
      <c r="D1190" s="1" t="s">
        <v>15</v>
      </c>
      <c r="E1190" s="1" t="s">
        <v>112</v>
      </c>
      <c r="F1190" s="2">
        <v>43180.466134259259</v>
      </c>
      <c r="H1190" s="1" t="s">
        <v>17</v>
      </c>
      <c r="I1190" s="1" t="s">
        <v>35</v>
      </c>
      <c r="J1190" s="1" t="s">
        <v>25</v>
      </c>
      <c r="K1190" s="1" t="s">
        <v>2907</v>
      </c>
      <c r="L1190" s="1" t="s">
        <v>2908</v>
      </c>
      <c r="M1190" s="1" t="s">
        <v>28</v>
      </c>
      <c r="N1190" s="1" t="s">
        <v>29</v>
      </c>
      <c r="O1190" s="1" t="s">
        <v>252</v>
      </c>
      <c r="P1190" s="1">
        <v>0</v>
      </c>
    </row>
    <row r="1191" spans="1:16" s="1" customFormat="1" x14ac:dyDescent="0.15">
      <c r="A1191" s="1">
        <v>1</v>
      </c>
      <c r="B1191" s="1" t="s">
        <v>2909</v>
      </c>
      <c r="D1191" s="1" t="s">
        <v>15</v>
      </c>
      <c r="E1191" s="1" t="s">
        <v>671</v>
      </c>
      <c r="F1191" s="2">
        <v>43179.395833333336</v>
      </c>
      <c r="H1191" s="1" t="s">
        <v>17</v>
      </c>
      <c r="I1191" s="1" t="s">
        <v>35</v>
      </c>
      <c r="J1191" s="1" t="s">
        <v>25</v>
      </c>
      <c r="K1191" s="1" t="s">
        <v>2910</v>
      </c>
      <c r="L1191" s="1" t="s">
        <v>2833</v>
      </c>
      <c r="M1191" s="1" t="s">
        <v>38</v>
      </c>
      <c r="N1191" s="1" t="s">
        <v>82</v>
      </c>
      <c r="O1191" s="1" t="s">
        <v>252</v>
      </c>
      <c r="P1191" s="1">
        <v>1</v>
      </c>
    </row>
    <row r="1192" spans="1:16" s="1" customFormat="1" x14ac:dyDescent="0.15">
      <c r="A1192" s="1">
        <v>1</v>
      </c>
      <c r="B1192" s="1" t="s">
        <v>2911</v>
      </c>
      <c r="D1192" s="1" t="s">
        <v>15</v>
      </c>
      <c r="E1192" s="1" t="s">
        <v>16</v>
      </c>
      <c r="F1192" s="2">
        <v>43178.39167824074</v>
      </c>
      <c r="H1192" s="1" t="s">
        <v>34</v>
      </c>
      <c r="I1192" s="1" t="s">
        <v>35</v>
      </c>
      <c r="J1192" s="1" t="s">
        <v>25</v>
      </c>
      <c r="K1192" s="1" t="s">
        <v>2912</v>
      </c>
      <c r="L1192" s="1" t="s">
        <v>2913</v>
      </c>
      <c r="M1192" s="1" t="s">
        <v>28</v>
      </c>
      <c r="N1192" s="1" t="s">
        <v>29</v>
      </c>
      <c r="O1192" s="1" t="s">
        <v>39</v>
      </c>
      <c r="P1192" s="1">
        <v>0</v>
      </c>
    </row>
    <row r="1193" spans="1:16" s="1" customFormat="1" x14ac:dyDescent="0.15">
      <c r="A1193" s="1">
        <v>1</v>
      </c>
      <c r="B1193" s="1" t="s">
        <v>2914</v>
      </c>
      <c r="C1193" s="1" t="s">
        <v>22</v>
      </c>
      <c r="D1193" s="1" t="s">
        <v>15</v>
      </c>
      <c r="E1193" s="1" t="s">
        <v>671</v>
      </c>
      <c r="F1193" s="2">
        <v>43179.395833333336</v>
      </c>
      <c r="H1193" s="1" t="s">
        <v>17</v>
      </c>
      <c r="I1193" s="1" t="s">
        <v>35</v>
      </c>
      <c r="J1193" s="1" t="s">
        <v>42</v>
      </c>
      <c r="K1193" s="1" t="s">
        <v>2915</v>
      </c>
      <c r="L1193" s="1" t="s">
        <v>2916</v>
      </c>
      <c r="M1193" s="1" t="s">
        <v>38</v>
      </c>
      <c r="N1193" s="1" t="s">
        <v>82</v>
      </c>
      <c r="O1193" s="1" t="s">
        <v>252</v>
      </c>
      <c r="P1193" s="1">
        <v>1</v>
      </c>
    </row>
    <row r="1194" spans="1:16" s="1" customFormat="1" x14ac:dyDescent="0.15">
      <c r="A1194" s="1">
        <v>1</v>
      </c>
      <c r="B1194" s="1" t="s">
        <v>2917</v>
      </c>
      <c r="D1194" s="1" t="s">
        <v>15</v>
      </c>
      <c r="E1194" s="1" t="s">
        <v>33</v>
      </c>
      <c r="F1194" s="2">
        <v>43180.394965277781</v>
      </c>
      <c r="H1194" s="1" t="s">
        <v>59</v>
      </c>
      <c r="I1194" s="1" t="s">
        <v>35</v>
      </c>
      <c r="J1194" s="1" t="s">
        <v>286</v>
      </c>
      <c r="K1194" s="1" t="s">
        <v>2918</v>
      </c>
      <c r="L1194" s="1" t="s">
        <v>2919</v>
      </c>
      <c r="M1194" s="1" t="s">
        <v>28</v>
      </c>
      <c r="N1194" s="1" t="s">
        <v>29</v>
      </c>
      <c r="O1194" s="1" t="s">
        <v>186</v>
      </c>
      <c r="P1194" s="1">
        <v>0</v>
      </c>
    </row>
    <row r="1195" spans="1:16" s="1" customFormat="1" x14ac:dyDescent="0.15">
      <c r="A1195" s="1">
        <v>1</v>
      </c>
      <c r="B1195" s="1" t="s">
        <v>91</v>
      </c>
      <c r="C1195" s="1" t="s">
        <v>22</v>
      </c>
      <c r="D1195" s="1" t="s">
        <v>15</v>
      </c>
      <c r="E1195" s="1" t="s">
        <v>2329</v>
      </c>
      <c r="F1195" s="2">
        <v>43180.400810185187</v>
      </c>
      <c r="H1195" s="1" t="s">
        <v>59</v>
      </c>
      <c r="I1195" s="1" t="s">
        <v>24</v>
      </c>
      <c r="J1195" s="1" t="s">
        <v>25</v>
      </c>
      <c r="K1195" s="1" t="s">
        <v>2920</v>
      </c>
      <c r="L1195" s="1" t="s">
        <v>2921</v>
      </c>
      <c r="M1195" s="1" t="s">
        <v>28</v>
      </c>
      <c r="N1195" s="1" t="s">
        <v>29</v>
      </c>
      <c r="O1195" s="1" t="s">
        <v>1544</v>
      </c>
      <c r="P1195" s="1">
        <v>1</v>
      </c>
    </row>
    <row r="1196" spans="1:16" s="1" customFormat="1" x14ac:dyDescent="0.15">
      <c r="A1196" s="1">
        <v>1</v>
      </c>
      <c r="B1196" s="1" t="s">
        <v>810</v>
      </c>
      <c r="D1196" s="1" t="s">
        <v>15</v>
      </c>
      <c r="E1196" s="1" t="s">
        <v>58</v>
      </c>
      <c r="F1196" s="2">
        <v>43180.394965277781</v>
      </c>
      <c r="H1196" s="1" t="s">
        <v>17</v>
      </c>
      <c r="I1196" s="1" t="s">
        <v>35</v>
      </c>
      <c r="J1196" s="1" t="s">
        <v>286</v>
      </c>
      <c r="K1196" s="1" t="s">
        <v>2922</v>
      </c>
      <c r="L1196" s="1" t="s">
        <v>2919</v>
      </c>
      <c r="M1196" s="1" t="s">
        <v>28</v>
      </c>
      <c r="N1196" s="1" t="s">
        <v>29</v>
      </c>
      <c r="O1196" s="1" t="s">
        <v>186</v>
      </c>
      <c r="P1196" s="1">
        <v>0</v>
      </c>
    </row>
    <row r="1197" spans="1:16" s="1" customFormat="1" x14ac:dyDescent="0.15">
      <c r="A1197" s="1">
        <v>1</v>
      </c>
      <c r="B1197" s="1" t="s">
        <v>2923</v>
      </c>
      <c r="D1197" s="1" t="s">
        <v>15</v>
      </c>
      <c r="E1197" s="1" t="s">
        <v>671</v>
      </c>
      <c r="F1197" s="1" t="s">
        <v>411</v>
      </c>
      <c r="H1197" s="1" t="s">
        <v>124</v>
      </c>
      <c r="J1197" s="1" t="s">
        <v>2340</v>
      </c>
      <c r="K1197" s="1" t="s">
        <v>2924</v>
      </c>
      <c r="M1197" s="1" t="s">
        <v>393</v>
      </c>
      <c r="N1197" s="1" t="s">
        <v>29</v>
      </c>
      <c r="O1197" s="1" t="s">
        <v>186</v>
      </c>
      <c r="P1197" s="1">
        <v>2</v>
      </c>
    </row>
    <row r="1198" spans="1:16" s="1" customFormat="1" x14ac:dyDescent="0.15">
      <c r="A1198" s="1">
        <v>1</v>
      </c>
      <c r="B1198" s="1" t="s">
        <v>772</v>
      </c>
      <c r="C1198" s="1" t="s">
        <v>22</v>
      </c>
      <c r="D1198" s="1" t="s">
        <v>15</v>
      </c>
      <c r="E1198" s="1" t="s">
        <v>556</v>
      </c>
      <c r="F1198" s="2">
        <v>43173.428923611114</v>
      </c>
      <c r="H1198" s="1" t="s">
        <v>41</v>
      </c>
      <c r="I1198" s="1" t="s">
        <v>35</v>
      </c>
      <c r="J1198" s="1" t="s">
        <v>25</v>
      </c>
      <c r="K1198" s="1" t="s">
        <v>2925</v>
      </c>
      <c r="L1198" s="1" t="s">
        <v>552</v>
      </c>
      <c r="M1198" s="1" t="s">
        <v>38</v>
      </c>
      <c r="N1198" s="1" t="s">
        <v>82</v>
      </c>
      <c r="O1198" s="1" t="s">
        <v>30</v>
      </c>
      <c r="P1198" s="1">
        <v>0</v>
      </c>
    </row>
    <row r="1199" spans="1:16" s="1" customFormat="1" x14ac:dyDescent="0.15">
      <c r="A1199" s="1">
        <v>1</v>
      </c>
      <c r="B1199" s="1" t="s">
        <v>2926</v>
      </c>
      <c r="C1199" s="1" t="s">
        <v>22</v>
      </c>
      <c r="D1199" s="1" t="s">
        <v>15</v>
      </c>
      <c r="E1199" s="1" t="s">
        <v>168</v>
      </c>
      <c r="F1199" s="2">
        <v>43180.392557870371</v>
      </c>
      <c r="H1199" s="1" t="s">
        <v>59</v>
      </c>
      <c r="I1199" s="1" t="s">
        <v>18</v>
      </c>
      <c r="J1199" s="1" t="s">
        <v>74</v>
      </c>
      <c r="K1199" s="1" t="s">
        <v>2927</v>
      </c>
      <c r="L1199" s="1" t="s">
        <v>2928</v>
      </c>
      <c r="M1199" s="1" t="s">
        <v>96</v>
      </c>
      <c r="N1199" s="1" t="s">
        <v>316</v>
      </c>
      <c r="O1199" s="1" t="s">
        <v>2523</v>
      </c>
      <c r="P1199" s="1">
        <v>0</v>
      </c>
    </row>
    <row r="1200" spans="1:16" s="1" customFormat="1" x14ac:dyDescent="0.15">
      <c r="A1200" s="1">
        <v>1</v>
      </c>
      <c r="B1200" s="1" t="s">
        <v>2929</v>
      </c>
      <c r="C1200" s="1" t="s">
        <v>22</v>
      </c>
      <c r="D1200" s="1" t="s">
        <v>15</v>
      </c>
      <c r="E1200" s="1" t="s">
        <v>671</v>
      </c>
      <c r="F1200" s="2">
        <v>43179.395833333336</v>
      </c>
      <c r="H1200" s="1" t="s">
        <v>17</v>
      </c>
      <c r="I1200" s="1" t="s">
        <v>35</v>
      </c>
      <c r="J1200" s="1" t="s">
        <v>74</v>
      </c>
      <c r="K1200" s="1" t="s">
        <v>2930</v>
      </c>
      <c r="L1200" s="1" t="s">
        <v>2931</v>
      </c>
      <c r="M1200" s="1" t="s">
        <v>38</v>
      </c>
      <c r="N1200" s="1" t="s">
        <v>82</v>
      </c>
      <c r="O1200" s="1" t="s">
        <v>252</v>
      </c>
      <c r="P1200" s="1">
        <v>1</v>
      </c>
    </row>
    <row r="1201" spans="1:16" s="1" customFormat="1" x14ac:dyDescent="0.15">
      <c r="A1201" s="1">
        <v>1</v>
      </c>
      <c r="B1201" s="1" t="s">
        <v>549</v>
      </c>
      <c r="C1201" s="1" t="s">
        <v>22</v>
      </c>
      <c r="D1201" s="1" t="s">
        <v>15</v>
      </c>
      <c r="E1201" s="1" t="s">
        <v>161</v>
      </c>
      <c r="F1201" s="2">
        <v>43180.398831018516</v>
      </c>
      <c r="H1201" s="1" t="s">
        <v>34</v>
      </c>
      <c r="I1201" s="1" t="s">
        <v>35</v>
      </c>
      <c r="J1201" s="1" t="s">
        <v>25</v>
      </c>
      <c r="K1201" s="1" t="s">
        <v>550</v>
      </c>
      <c r="L1201" s="1" t="s">
        <v>551</v>
      </c>
      <c r="M1201" s="1" t="s">
        <v>38</v>
      </c>
      <c r="N1201" s="1" t="s">
        <v>82</v>
      </c>
      <c r="O1201" s="1" t="s">
        <v>30</v>
      </c>
      <c r="P1201" s="1">
        <v>1</v>
      </c>
    </row>
    <row r="1202" spans="1:16" s="1" customFormat="1" x14ac:dyDescent="0.15">
      <c r="A1202" s="1">
        <v>1</v>
      </c>
      <c r="B1202" s="1" t="s">
        <v>2932</v>
      </c>
      <c r="D1202" s="1" t="s">
        <v>15</v>
      </c>
      <c r="E1202" s="1" t="s">
        <v>58</v>
      </c>
      <c r="F1202" s="2">
        <v>43179.489317129628</v>
      </c>
      <c r="H1202" s="1" t="s">
        <v>34</v>
      </c>
      <c r="I1202" s="1" t="s">
        <v>18</v>
      </c>
      <c r="J1202" s="1" t="s">
        <v>25</v>
      </c>
      <c r="K1202" s="1" t="s">
        <v>2933</v>
      </c>
      <c r="L1202" s="1" t="s">
        <v>2934</v>
      </c>
      <c r="M1202" s="1" t="s">
        <v>63</v>
      </c>
      <c r="N1202" s="1" t="s">
        <v>64</v>
      </c>
      <c r="O1202" s="1" t="s">
        <v>30</v>
      </c>
      <c r="P1202" s="1">
        <v>0</v>
      </c>
    </row>
    <row r="1203" spans="1:16" s="1" customFormat="1" x14ac:dyDescent="0.15">
      <c r="A1203" s="1">
        <v>1</v>
      </c>
      <c r="B1203" s="1" t="s">
        <v>2935</v>
      </c>
      <c r="C1203" s="1" t="s">
        <v>22</v>
      </c>
      <c r="D1203" s="1" t="s">
        <v>15</v>
      </c>
      <c r="E1203" s="1" t="s">
        <v>671</v>
      </c>
      <c r="F1203" s="2">
        <v>43179.395833333336</v>
      </c>
      <c r="H1203" s="1" t="s">
        <v>17</v>
      </c>
      <c r="I1203" s="1" t="s">
        <v>35</v>
      </c>
      <c r="J1203" s="1" t="s">
        <v>25</v>
      </c>
      <c r="K1203" s="1" t="s">
        <v>2936</v>
      </c>
      <c r="L1203" s="1" t="s">
        <v>2937</v>
      </c>
      <c r="M1203" s="1" t="s">
        <v>38</v>
      </c>
      <c r="N1203" s="1" t="s">
        <v>82</v>
      </c>
      <c r="O1203" s="1" t="s">
        <v>252</v>
      </c>
      <c r="P1203" s="1">
        <v>0</v>
      </c>
    </row>
    <row r="1204" spans="1:16" s="1" customFormat="1" x14ac:dyDescent="0.15">
      <c r="A1204" s="1">
        <v>1</v>
      </c>
      <c r="B1204" s="1" t="s">
        <v>2938</v>
      </c>
      <c r="C1204" s="1" t="s">
        <v>32</v>
      </c>
      <c r="D1204" s="1" t="s">
        <v>15</v>
      </c>
      <c r="E1204" s="1" t="s">
        <v>33</v>
      </c>
      <c r="F1204" s="2">
        <v>43175.391747685186</v>
      </c>
      <c r="H1204" s="1" t="s">
        <v>59</v>
      </c>
      <c r="I1204" s="1" t="s">
        <v>18</v>
      </c>
      <c r="J1204" s="1" t="s">
        <v>25</v>
      </c>
      <c r="K1204" s="1" t="s">
        <v>2939</v>
      </c>
      <c r="L1204" s="1" t="s">
        <v>2940</v>
      </c>
      <c r="M1204" s="1" t="s">
        <v>38</v>
      </c>
      <c r="N1204" s="1" t="s">
        <v>29</v>
      </c>
      <c r="O1204" s="1" t="s">
        <v>252</v>
      </c>
      <c r="P1204" s="1">
        <v>0</v>
      </c>
    </row>
    <row r="1205" spans="1:16" s="1" customFormat="1" x14ac:dyDescent="0.15">
      <c r="A1205" s="1">
        <v>1</v>
      </c>
      <c r="B1205" s="1" t="s">
        <v>2941</v>
      </c>
      <c r="C1205" s="1" t="s">
        <v>1046</v>
      </c>
      <c r="D1205" s="1" t="s">
        <v>15</v>
      </c>
      <c r="E1205" s="1" t="s">
        <v>759</v>
      </c>
      <c r="F1205" s="2">
        <v>43170.432002314818</v>
      </c>
      <c r="H1205" s="1" t="s">
        <v>34</v>
      </c>
      <c r="I1205" s="1" t="s">
        <v>35</v>
      </c>
      <c r="J1205" s="1" t="s">
        <v>25</v>
      </c>
      <c r="K1205" s="1" t="s">
        <v>2942</v>
      </c>
      <c r="L1205" s="1" t="s">
        <v>2943</v>
      </c>
      <c r="M1205" s="1" t="s">
        <v>63</v>
      </c>
      <c r="N1205" s="1" t="s">
        <v>29</v>
      </c>
      <c r="O1205" s="1" t="s">
        <v>252</v>
      </c>
      <c r="P1205" s="1">
        <v>1</v>
      </c>
    </row>
    <row r="1206" spans="1:16" s="1" customFormat="1" x14ac:dyDescent="0.15">
      <c r="A1206" s="1">
        <v>1</v>
      </c>
      <c r="B1206" s="1" t="s">
        <v>2944</v>
      </c>
      <c r="C1206" s="1" t="s">
        <v>22</v>
      </c>
      <c r="D1206" s="1" t="s">
        <v>15</v>
      </c>
      <c r="E1206" s="1" t="s">
        <v>671</v>
      </c>
      <c r="F1206" s="2">
        <v>43179.395833333336</v>
      </c>
      <c r="H1206" s="1" t="s">
        <v>17</v>
      </c>
      <c r="I1206" s="1" t="s">
        <v>35</v>
      </c>
      <c r="J1206" s="1" t="s">
        <v>42</v>
      </c>
      <c r="K1206" s="1" t="s">
        <v>2945</v>
      </c>
      <c r="L1206" s="1" t="s">
        <v>2946</v>
      </c>
      <c r="M1206" s="1" t="s">
        <v>38</v>
      </c>
      <c r="N1206" s="1" t="s">
        <v>82</v>
      </c>
      <c r="O1206" s="1" t="s">
        <v>252</v>
      </c>
      <c r="P1206" s="1">
        <v>2</v>
      </c>
    </row>
    <row r="1207" spans="1:16" s="1" customFormat="1" x14ac:dyDescent="0.15">
      <c r="A1207" s="1">
        <v>1</v>
      </c>
      <c r="B1207" s="1" t="s">
        <v>2947</v>
      </c>
      <c r="C1207" s="1" t="s">
        <v>22</v>
      </c>
      <c r="D1207" s="1" t="s">
        <v>15</v>
      </c>
      <c r="E1207" s="1" t="s">
        <v>671</v>
      </c>
      <c r="F1207" s="2">
        <v>43179.395833333336</v>
      </c>
      <c r="H1207" s="1" t="s">
        <v>17</v>
      </c>
      <c r="I1207" s="1" t="s">
        <v>17</v>
      </c>
      <c r="J1207" s="1" t="s">
        <v>25</v>
      </c>
      <c r="K1207" s="1" t="s">
        <v>2948</v>
      </c>
      <c r="L1207" s="1" t="s">
        <v>2931</v>
      </c>
      <c r="M1207" s="1" t="s">
        <v>38</v>
      </c>
      <c r="N1207" s="1" t="s">
        <v>82</v>
      </c>
      <c r="O1207" s="1" t="s">
        <v>252</v>
      </c>
      <c r="P1207" s="1">
        <v>0</v>
      </c>
    </row>
    <row r="1208" spans="1:16" s="1" customFormat="1" x14ac:dyDescent="0.15">
      <c r="A1208" s="1">
        <v>1</v>
      </c>
      <c r="B1208" s="1" t="s">
        <v>91</v>
      </c>
      <c r="C1208" s="1" t="s">
        <v>22</v>
      </c>
      <c r="D1208" s="1" t="s">
        <v>15</v>
      </c>
      <c r="E1208" s="1" t="s">
        <v>364</v>
      </c>
      <c r="F1208" s="2">
        <v>43175.382384259261</v>
      </c>
      <c r="H1208" s="1" t="s">
        <v>17</v>
      </c>
      <c r="I1208" s="1" t="s">
        <v>17</v>
      </c>
      <c r="J1208" s="1" t="s">
        <v>25</v>
      </c>
      <c r="K1208" s="1" t="s">
        <v>503</v>
      </c>
      <c r="L1208" s="1" t="s">
        <v>504</v>
      </c>
      <c r="M1208" s="1" t="s">
        <v>63</v>
      </c>
      <c r="N1208" s="1" t="s">
        <v>82</v>
      </c>
      <c r="O1208" s="1" t="s">
        <v>252</v>
      </c>
      <c r="P1208" s="1">
        <v>1</v>
      </c>
    </row>
    <row r="1209" spans="1:16" s="1" customFormat="1" x14ac:dyDescent="0.15">
      <c r="A1209" s="1">
        <v>1</v>
      </c>
      <c r="B1209" s="1" t="s">
        <v>2949</v>
      </c>
      <c r="C1209" s="1" t="s">
        <v>22</v>
      </c>
      <c r="D1209" s="1" t="s">
        <v>15</v>
      </c>
      <c r="E1209" s="1" t="s">
        <v>671</v>
      </c>
      <c r="F1209" s="2">
        <v>43179.395833333336</v>
      </c>
      <c r="H1209" s="1" t="s">
        <v>17</v>
      </c>
      <c r="I1209" s="1" t="s">
        <v>35</v>
      </c>
      <c r="J1209" s="1" t="s">
        <v>60</v>
      </c>
      <c r="K1209" s="1" t="s">
        <v>2950</v>
      </c>
      <c r="L1209" s="1" t="s">
        <v>2951</v>
      </c>
      <c r="M1209" s="1" t="s">
        <v>38</v>
      </c>
      <c r="N1209" s="1" t="s">
        <v>82</v>
      </c>
      <c r="O1209" s="1" t="s">
        <v>252</v>
      </c>
      <c r="P1209" s="1">
        <v>2</v>
      </c>
    </row>
    <row r="1210" spans="1:16" s="1" customFormat="1" x14ac:dyDescent="0.15">
      <c r="A1210" s="1">
        <v>1</v>
      </c>
      <c r="B1210" s="1" t="s">
        <v>2952</v>
      </c>
      <c r="D1210" s="1" t="s">
        <v>15</v>
      </c>
      <c r="E1210" s="1" t="s">
        <v>671</v>
      </c>
      <c r="F1210" s="2">
        <v>43178.625</v>
      </c>
      <c r="H1210" s="1" t="s">
        <v>59</v>
      </c>
      <c r="I1210" s="1" t="s">
        <v>35</v>
      </c>
      <c r="J1210" s="1" t="s">
        <v>47</v>
      </c>
      <c r="K1210" s="1" t="s">
        <v>2953</v>
      </c>
      <c r="L1210" s="1" t="s">
        <v>2954</v>
      </c>
      <c r="M1210" s="1" t="s">
        <v>38</v>
      </c>
      <c r="N1210" s="1" t="s">
        <v>82</v>
      </c>
      <c r="O1210" s="1" t="s">
        <v>394</v>
      </c>
      <c r="P1210" s="1">
        <v>0</v>
      </c>
    </row>
    <row r="1211" spans="1:16" s="1" customFormat="1" x14ac:dyDescent="0.15">
      <c r="A1211" s="1">
        <v>1</v>
      </c>
      <c r="B1211" s="1" t="s">
        <v>2955</v>
      </c>
      <c r="D1211" s="1" t="s">
        <v>15</v>
      </c>
      <c r="E1211" s="1" t="s">
        <v>16</v>
      </c>
      <c r="F1211" s="2">
        <v>43180.461909722224</v>
      </c>
      <c r="H1211" s="1" t="s">
        <v>17</v>
      </c>
      <c r="I1211" s="1" t="s">
        <v>18</v>
      </c>
      <c r="J1211" s="1" t="s">
        <v>74</v>
      </c>
      <c r="K1211" s="1" t="s">
        <v>2956</v>
      </c>
      <c r="L1211" s="1" t="s">
        <v>2957</v>
      </c>
      <c r="M1211" s="1" t="s">
        <v>28</v>
      </c>
      <c r="N1211" s="1" t="s">
        <v>29</v>
      </c>
      <c r="O1211" s="1" t="s">
        <v>157</v>
      </c>
      <c r="P1211" s="1">
        <v>1</v>
      </c>
    </row>
    <row r="1212" spans="1:16" s="1" customFormat="1" x14ac:dyDescent="0.15">
      <c r="A1212" s="1">
        <v>1</v>
      </c>
      <c r="B1212" s="1" t="s">
        <v>2958</v>
      </c>
      <c r="D1212" s="1" t="s">
        <v>15</v>
      </c>
      <c r="E1212" s="1" t="s">
        <v>671</v>
      </c>
      <c r="F1212" s="2">
        <v>43179.395833333336</v>
      </c>
      <c r="H1212" s="1" t="s">
        <v>17</v>
      </c>
      <c r="I1212" s="1" t="s">
        <v>35</v>
      </c>
      <c r="J1212" s="1" t="s">
        <v>74</v>
      </c>
      <c r="K1212" s="1" t="s">
        <v>2959</v>
      </c>
      <c r="L1212" s="1" t="s">
        <v>2960</v>
      </c>
      <c r="M1212" s="1" t="s">
        <v>38</v>
      </c>
      <c r="N1212" s="1" t="s">
        <v>82</v>
      </c>
      <c r="O1212" s="1" t="s">
        <v>252</v>
      </c>
      <c r="P1212" s="1">
        <v>0</v>
      </c>
    </row>
    <row r="1213" spans="1:16" s="1" customFormat="1" x14ac:dyDescent="0.15">
      <c r="A1213" s="1">
        <v>1</v>
      </c>
      <c r="B1213" s="1" t="s">
        <v>2961</v>
      </c>
      <c r="C1213" s="1" t="s">
        <v>22</v>
      </c>
      <c r="D1213" s="1" t="s">
        <v>15</v>
      </c>
      <c r="E1213" s="1" t="s">
        <v>671</v>
      </c>
      <c r="F1213" s="2">
        <v>43179.395833333336</v>
      </c>
      <c r="H1213" s="1" t="s">
        <v>17</v>
      </c>
      <c r="I1213" s="1" t="s">
        <v>35</v>
      </c>
      <c r="J1213" s="1" t="s">
        <v>42</v>
      </c>
      <c r="K1213" s="1" t="s">
        <v>2962</v>
      </c>
      <c r="L1213" s="1" t="s">
        <v>2931</v>
      </c>
      <c r="M1213" s="1" t="s">
        <v>38</v>
      </c>
      <c r="N1213" s="1" t="s">
        <v>82</v>
      </c>
      <c r="O1213" s="1" t="s">
        <v>252</v>
      </c>
      <c r="P1213" s="1">
        <v>0</v>
      </c>
    </row>
    <row r="1214" spans="1:16" s="1" customFormat="1" x14ac:dyDescent="0.15">
      <c r="A1214" s="1">
        <v>1</v>
      </c>
      <c r="B1214" s="1" t="s">
        <v>810</v>
      </c>
      <c r="C1214" s="1" t="s">
        <v>32</v>
      </c>
      <c r="D1214" s="1" t="s">
        <v>15</v>
      </c>
      <c r="E1214" s="1" t="s">
        <v>1078</v>
      </c>
      <c r="F1214" s="1" t="s">
        <v>411</v>
      </c>
      <c r="H1214" s="1" t="s">
        <v>34</v>
      </c>
      <c r="I1214" s="1" t="s">
        <v>35</v>
      </c>
      <c r="J1214" s="1" t="s">
        <v>89</v>
      </c>
      <c r="K1214" s="1" t="s">
        <v>2963</v>
      </c>
      <c r="L1214" s="1" t="s">
        <v>2964</v>
      </c>
      <c r="M1214" s="1" t="s">
        <v>63</v>
      </c>
      <c r="N1214" s="1" t="s">
        <v>29</v>
      </c>
      <c r="O1214" s="1" t="s">
        <v>30</v>
      </c>
      <c r="P1214" s="1">
        <v>0</v>
      </c>
    </row>
    <row r="1215" spans="1:16" s="1" customFormat="1" x14ac:dyDescent="0.15">
      <c r="A1215" s="1">
        <v>1</v>
      </c>
      <c r="B1215" s="1" t="s">
        <v>2965</v>
      </c>
      <c r="D1215" s="1" t="s">
        <v>15</v>
      </c>
      <c r="E1215" s="1" t="s">
        <v>671</v>
      </c>
      <c r="F1215" s="2">
        <v>43179.395833333336</v>
      </c>
      <c r="H1215" s="1" t="s">
        <v>17</v>
      </c>
      <c r="I1215" s="1" t="s">
        <v>35</v>
      </c>
      <c r="J1215" s="1" t="s">
        <v>60</v>
      </c>
      <c r="K1215" s="1" t="s">
        <v>2966</v>
      </c>
      <c r="L1215" s="1" t="s">
        <v>2960</v>
      </c>
      <c r="M1215" s="1" t="s">
        <v>38</v>
      </c>
      <c r="N1215" s="1" t="s">
        <v>82</v>
      </c>
      <c r="O1215" s="1" t="s">
        <v>252</v>
      </c>
      <c r="P1215" s="1">
        <v>2</v>
      </c>
    </row>
    <row r="1216" spans="1:16" s="1" customFormat="1" x14ac:dyDescent="0.15">
      <c r="A1216" s="1">
        <v>1</v>
      </c>
      <c r="B1216" s="1" t="s">
        <v>2967</v>
      </c>
      <c r="C1216" s="1" t="s">
        <v>2968</v>
      </c>
      <c r="D1216" s="1" t="s">
        <v>15</v>
      </c>
      <c r="E1216" s="1" t="s">
        <v>168</v>
      </c>
      <c r="F1216" s="2">
        <v>43178.544861111113</v>
      </c>
      <c r="H1216" s="1" t="s">
        <v>17</v>
      </c>
      <c r="I1216" s="1" t="s">
        <v>17</v>
      </c>
      <c r="J1216" s="1" t="s">
        <v>60</v>
      </c>
      <c r="K1216" s="1" t="s">
        <v>2969</v>
      </c>
      <c r="L1216" s="1" t="s">
        <v>2970</v>
      </c>
      <c r="M1216" s="1" t="s">
        <v>96</v>
      </c>
      <c r="N1216" s="1" t="s">
        <v>29</v>
      </c>
      <c r="O1216" s="1" t="s">
        <v>233</v>
      </c>
      <c r="P1216" s="1">
        <v>0</v>
      </c>
    </row>
    <row r="1217" spans="1:16" s="1" customFormat="1" x14ac:dyDescent="0.15">
      <c r="A1217" s="1">
        <v>1</v>
      </c>
      <c r="B1217" s="1" t="s">
        <v>751</v>
      </c>
      <c r="D1217" s="1" t="s">
        <v>15</v>
      </c>
      <c r="E1217" s="1" t="s">
        <v>533</v>
      </c>
      <c r="F1217" s="2">
        <v>43179.405833333331</v>
      </c>
      <c r="H1217" s="1" t="s">
        <v>59</v>
      </c>
      <c r="I1217" s="1" t="s">
        <v>35</v>
      </c>
      <c r="J1217" s="1" t="s">
        <v>42</v>
      </c>
      <c r="K1217" s="1" t="s">
        <v>2971</v>
      </c>
      <c r="L1217" s="1" t="s">
        <v>2972</v>
      </c>
      <c r="M1217" s="1" t="s">
        <v>38</v>
      </c>
      <c r="N1217" s="1" t="s">
        <v>316</v>
      </c>
      <c r="O1217" s="1" t="s">
        <v>300</v>
      </c>
      <c r="P1217" s="1">
        <v>2</v>
      </c>
    </row>
    <row r="1218" spans="1:16" s="1" customFormat="1" x14ac:dyDescent="0.15">
      <c r="A1218" s="1">
        <v>1</v>
      </c>
      <c r="B1218" s="1" t="s">
        <v>2973</v>
      </c>
      <c r="C1218" s="1" t="s">
        <v>22</v>
      </c>
      <c r="D1218" s="1" t="s">
        <v>15</v>
      </c>
      <c r="E1218" s="1" t="s">
        <v>671</v>
      </c>
      <c r="F1218" s="2">
        <v>43179.395833333336</v>
      </c>
      <c r="H1218" s="1" t="s">
        <v>17</v>
      </c>
      <c r="I1218" s="1" t="s">
        <v>35</v>
      </c>
      <c r="J1218" s="1" t="s">
        <v>42</v>
      </c>
      <c r="K1218" s="1" t="s">
        <v>2974</v>
      </c>
      <c r="L1218" s="1" t="s">
        <v>1117</v>
      </c>
      <c r="M1218" s="1" t="s">
        <v>38</v>
      </c>
      <c r="N1218" s="1" t="s">
        <v>82</v>
      </c>
      <c r="O1218" s="1" t="s">
        <v>252</v>
      </c>
      <c r="P1218" s="1">
        <v>0</v>
      </c>
    </row>
    <row r="1219" spans="1:16" s="1" customFormat="1" x14ac:dyDescent="0.15">
      <c r="A1219" s="1">
        <v>1</v>
      </c>
      <c r="B1219" s="1" t="s">
        <v>2975</v>
      </c>
      <c r="D1219" s="1" t="s">
        <v>15</v>
      </c>
      <c r="E1219" s="1" t="s">
        <v>671</v>
      </c>
      <c r="F1219" s="2">
        <v>43180.383460648147</v>
      </c>
      <c r="H1219" s="1" t="s">
        <v>17</v>
      </c>
      <c r="I1219" s="1" t="s">
        <v>18</v>
      </c>
      <c r="J1219" s="1" t="s">
        <v>25</v>
      </c>
      <c r="K1219" s="1" t="s">
        <v>2976</v>
      </c>
      <c r="L1219" s="1" t="s">
        <v>2977</v>
      </c>
      <c r="M1219" s="1" t="s">
        <v>96</v>
      </c>
      <c r="N1219" s="1" t="s">
        <v>64</v>
      </c>
      <c r="O1219" s="1" t="s">
        <v>39</v>
      </c>
      <c r="P1219" s="1">
        <v>0</v>
      </c>
    </row>
    <row r="1220" spans="1:16" s="1" customFormat="1" x14ac:dyDescent="0.15">
      <c r="A1220" s="1">
        <v>1</v>
      </c>
      <c r="B1220" s="1" t="s">
        <v>2978</v>
      </c>
      <c r="C1220" s="1" t="s">
        <v>22</v>
      </c>
      <c r="D1220" s="1" t="s">
        <v>15</v>
      </c>
      <c r="E1220" s="1" t="s">
        <v>759</v>
      </c>
      <c r="F1220" s="2">
        <v>43178.70071759259</v>
      </c>
      <c r="H1220" s="1" t="s">
        <v>59</v>
      </c>
      <c r="I1220" s="1" t="s">
        <v>35</v>
      </c>
      <c r="J1220" s="1" t="s">
        <v>60</v>
      </c>
      <c r="K1220" s="1" t="s">
        <v>2979</v>
      </c>
      <c r="L1220" s="1" t="s">
        <v>2972</v>
      </c>
      <c r="M1220" s="1" t="s">
        <v>38</v>
      </c>
      <c r="N1220" s="1" t="s">
        <v>316</v>
      </c>
      <c r="O1220" s="1" t="s">
        <v>300</v>
      </c>
      <c r="P1220" s="1">
        <v>0</v>
      </c>
    </row>
    <row r="1221" spans="1:16" s="1" customFormat="1" x14ac:dyDescent="0.15">
      <c r="A1221" s="1">
        <v>1</v>
      </c>
      <c r="B1221" s="1" t="s">
        <v>2980</v>
      </c>
      <c r="C1221" s="1" t="s">
        <v>22</v>
      </c>
      <c r="D1221" s="1" t="s">
        <v>15</v>
      </c>
      <c r="E1221" s="1" t="s">
        <v>33</v>
      </c>
      <c r="F1221" s="2">
        <v>43180.383530092593</v>
      </c>
      <c r="H1221" s="1" t="s">
        <v>41</v>
      </c>
      <c r="I1221" s="1" t="s">
        <v>35</v>
      </c>
      <c r="J1221" s="1" t="s">
        <v>25</v>
      </c>
      <c r="K1221" s="1" t="s">
        <v>2981</v>
      </c>
      <c r="L1221" s="1" t="s">
        <v>2982</v>
      </c>
      <c r="M1221" s="1" t="s">
        <v>28</v>
      </c>
      <c r="N1221" s="1" t="s">
        <v>64</v>
      </c>
      <c r="O1221" s="1" t="s">
        <v>2523</v>
      </c>
      <c r="P1221" s="1">
        <v>0</v>
      </c>
    </row>
    <row r="1222" spans="1:16" s="1" customFormat="1" x14ac:dyDescent="0.15">
      <c r="A1222" s="1">
        <v>1</v>
      </c>
      <c r="B1222" s="1" t="s">
        <v>2983</v>
      </c>
      <c r="C1222" s="1" t="s">
        <v>22</v>
      </c>
      <c r="D1222" s="1" t="s">
        <v>15</v>
      </c>
      <c r="E1222" s="1" t="s">
        <v>556</v>
      </c>
      <c r="F1222" s="2">
        <v>43168.470300925925</v>
      </c>
      <c r="H1222" s="1" t="s">
        <v>34</v>
      </c>
      <c r="I1222" s="1" t="s">
        <v>35</v>
      </c>
      <c r="J1222" s="1" t="s">
        <v>25</v>
      </c>
      <c r="K1222" s="1" t="s">
        <v>2984</v>
      </c>
      <c r="L1222" s="1" t="s">
        <v>2985</v>
      </c>
      <c r="M1222" s="1" t="s">
        <v>393</v>
      </c>
      <c r="N1222" s="1" t="s">
        <v>283</v>
      </c>
      <c r="O1222" s="1" t="s">
        <v>305</v>
      </c>
      <c r="P1222" s="1">
        <v>0</v>
      </c>
    </row>
    <row r="1223" spans="1:16" s="1" customFormat="1" x14ac:dyDescent="0.15">
      <c r="A1223" s="1">
        <v>1</v>
      </c>
      <c r="B1223" s="1" t="s">
        <v>2986</v>
      </c>
      <c r="C1223" s="1" t="s">
        <v>22</v>
      </c>
      <c r="D1223" s="1" t="s">
        <v>15</v>
      </c>
      <c r="E1223" s="1" t="s">
        <v>16</v>
      </c>
      <c r="F1223" s="2">
        <v>43180.383530092593</v>
      </c>
      <c r="H1223" s="1" t="s">
        <v>59</v>
      </c>
      <c r="I1223" s="1" t="s">
        <v>35</v>
      </c>
      <c r="J1223" s="1" t="s">
        <v>25</v>
      </c>
      <c r="K1223" s="1" t="s">
        <v>2987</v>
      </c>
      <c r="L1223" s="1" t="s">
        <v>2988</v>
      </c>
      <c r="M1223" s="1" t="s">
        <v>28</v>
      </c>
      <c r="N1223" s="1" t="s">
        <v>64</v>
      </c>
      <c r="O1223" s="1" t="s">
        <v>2523</v>
      </c>
      <c r="P1223" s="1">
        <v>0</v>
      </c>
    </row>
    <row r="1224" spans="1:16" s="1" customFormat="1" x14ac:dyDescent="0.15">
      <c r="A1224" s="1">
        <v>1</v>
      </c>
      <c r="B1224" s="1" t="s">
        <v>2989</v>
      </c>
      <c r="D1224" s="1" t="s">
        <v>15</v>
      </c>
      <c r="E1224" s="1" t="s">
        <v>671</v>
      </c>
      <c r="F1224" s="2">
        <v>43177.625</v>
      </c>
      <c r="H1224" s="1" t="s">
        <v>124</v>
      </c>
      <c r="J1224" s="1" t="s">
        <v>2340</v>
      </c>
      <c r="K1224" s="1" t="s">
        <v>2990</v>
      </c>
      <c r="M1224" s="1" t="s">
        <v>393</v>
      </c>
      <c r="N1224" s="1" t="s">
        <v>29</v>
      </c>
      <c r="O1224" s="1" t="s">
        <v>186</v>
      </c>
      <c r="P1224" s="1">
        <v>0</v>
      </c>
    </row>
    <row r="1225" spans="1:16" s="1" customFormat="1" x14ac:dyDescent="0.15">
      <c r="A1225" s="1">
        <v>1</v>
      </c>
      <c r="B1225" s="1" t="s">
        <v>2991</v>
      </c>
      <c r="C1225" s="1" t="s">
        <v>22</v>
      </c>
      <c r="D1225" s="1" t="s">
        <v>15</v>
      </c>
      <c r="E1225" s="1" t="s">
        <v>2725</v>
      </c>
      <c r="F1225" s="2">
        <v>43180.383530092593</v>
      </c>
      <c r="H1225" s="1" t="s">
        <v>59</v>
      </c>
      <c r="I1225" s="1" t="s">
        <v>18</v>
      </c>
      <c r="J1225" s="1" t="s">
        <v>89</v>
      </c>
      <c r="K1225" s="1" t="s">
        <v>2992</v>
      </c>
      <c r="L1225" s="1" t="s">
        <v>2993</v>
      </c>
      <c r="M1225" s="1" t="s">
        <v>28</v>
      </c>
      <c r="N1225" s="1" t="s">
        <v>64</v>
      </c>
      <c r="O1225" s="1" t="s">
        <v>2523</v>
      </c>
      <c r="P1225" s="1">
        <v>0</v>
      </c>
    </row>
    <row r="1226" spans="1:16" s="1" customFormat="1" x14ac:dyDescent="0.15">
      <c r="A1226" s="1">
        <v>1</v>
      </c>
      <c r="B1226" s="1" t="s">
        <v>2994</v>
      </c>
      <c r="C1226" s="1" t="s">
        <v>22</v>
      </c>
      <c r="D1226" s="1" t="s">
        <v>15</v>
      </c>
      <c r="E1226" s="1" t="s">
        <v>168</v>
      </c>
      <c r="F1226" s="2">
        <v>43180.403402777774</v>
      </c>
      <c r="H1226" s="1" t="s">
        <v>59</v>
      </c>
      <c r="I1226" s="1" t="s">
        <v>18</v>
      </c>
      <c r="J1226" s="1" t="s">
        <v>25</v>
      </c>
      <c r="K1226" s="1" t="s">
        <v>2995</v>
      </c>
      <c r="L1226" s="1" t="s">
        <v>2996</v>
      </c>
      <c r="M1226" s="1" t="s">
        <v>96</v>
      </c>
      <c r="N1226" s="1" t="s">
        <v>29</v>
      </c>
      <c r="O1226" s="1" t="s">
        <v>335</v>
      </c>
      <c r="P1226" s="1">
        <v>0</v>
      </c>
    </row>
    <row r="1227" spans="1:16" s="1" customFormat="1" x14ac:dyDescent="0.15">
      <c r="A1227" s="1">
        <v>1</v>
      </c>
      <c r="B1227" s="1" t="s">
        <v>2997</v>
      </c>
      <c r="C1227" s="1" t="s">
        <v>22</v>
      </c>
      <c r="D1227" s="1" t="s">
        <v>15</v>
      </c>
      <c r="E1227" s="1" t="s">
        <v>2725</v>
      </c>
      <c r="F1227" s="2">
        <v>43180.383530092593</v>
      </c>
      <c r="H1227" s="1" t="s">
        <v>59</v>
      </c>
      <c r="I1227" s="1" t="s">
        <v>18</v>
      </c>
      <c r="J1227" s="1" t="s">
        <v>89</v>
      </c>
      <c r="K1227" s="1" t="s">
        <v>2998</v>
      </c>
      <c r="L1227" s="1" t="s">
        <v>2993</v>
      </c>
      <c r="M1227" s="1" t="s">
        <v>28</v>
      </c>
      <c r="N1227" s="1" t="s">
        <v>64</v>
      </c>
      <c r="O1227" s="1" t="s">
        <v>2523</v>
      </c>
      <c r="P1227" s="1">
        <v>0</v>
      </c>
    </row>
    <row r="1228" spans="1:16" s="1" customFormat="1" x14ac:dyDescent="0.15">
      <c r="A1228" s="1">
        <v>1</v>
      </c>
      <c r="B1228" s="1" t="s">
        <v>733</v>
      </c>
      <c r="C1228" s="1" t="s">
        <v>22</v>
      </c>
      <c r="D1228" s="1" t="s">
        <v>15</v>
      </c>
      <c r="E1228" s="1" t="s">
        <v>2999</v>
      </c>
      <c r="F1228" s="2">
        <v>43180.365868055553</v>
      </c>
      <c r="H1228" s="1" t="s">
        <v>41</v>
      </c>
      <c r="I1228" s="1" t="s">
        <v>35</v>
      </c>
      <c r="J1228" s="1" t="s">
        <v>25</v>
      </c>
      <c r="K1228" s="1" t="s">
        <v>3000</v>
      </c>
      <c r="L1228" s="1" t="s">
        <v>3001</v>
      </c>
      <c r="M1228" s="1" t="s">
        <v>63</v>
      </c>
      <c r="N1228" s="1" t="s">
        <v>56</v>
      </c>
      <c r="O1228" s="1" t="s">
        <v>467</v>
      </c>
      <c r="P1228" s="1">
        <v>0</v>
      </c>
    </row>
    <row r="1229" spans="1:16" s="1" customFormat="1" x14ac:dyDescent="0.15">
      <c r="A1229" s="1">
        <v>1</v>
      </c>
      <c r="B1229" s="1" t="s">
        <v>3002</v>
      </c>
      <c r="C1229" s="1" t="s">
        <v>22</v>
      </c>
      <c r="D1229" s="1" t="s">
        <v>15</v>
      </c>
      <c r="E1229" s="1" t="s">
        <v>33</v>
      </c>
      <c r="F1229" s="2">
        <v>43180.383530092593</v>
      </c>
      <c r="H1229" s="1" t="s">
        <v>41</v>
      </c>
      <c r="I1229" s="1" t="s">
        <v>35</v>
      </c>
      <c r="J1229" s="1" t="s">
        <v>25</v>
      </c>
      <c r="K1229" s="1" t="s">
        <v>3003</v>
      </c>
      <c r="L1229" s="1" t="s">
        <v>2982</v>
      </c>
      <c r="M1229" s="1" t="s">
        <v>28</v>
      </c>
      <c r="N1229" s="1" t="s">
        <v>64</v>
      </c>
      <c r="O1229" s="1" t="s">
        <v>2523</v>
      </c>
      <c r="P1229" s="1">
        <v>0</v>
      </c>
    </row>
    <row r="1230" spans="1:16" s="1" customFormat="1" x14ac:dyDescent="0.15">
      <c r="A1230" s="1">
        <v>1</v>
      </c>
      <c r="B1230" s="1" t="s">
        <v>447</v>
      </c>
      <c r="D1230" s="1" t="s">
        <v>15</v>
      </c>
      <c r="E1230" s="1" t="s">
        <v>448</v>
      </c>
      <c r="F1230" s="2">
        <v>43180.366041666668</v>
      </c>
      <c r="H1230" s="1" t="s">
        <v>17</v>
      </c>
      <c r="I1230" s="1" t="s">
        <v>35</v>
      </c>
      <c r="J1230" s="1" t="s">
        <v>25</v>
      </c>
      <c r="K1230" s="1" t="s">
        <v>3004</v>
      </c>
      <c r="L1230" s="1" t="s">
        <v>3005</v>
      </c>
      <c r="M1230" s="1" t="s">
        <v>63</v>
      </c>
      <c r="N1230" s="1" t="s">
        <v>56</v>
      </c>
      <c r="O1230" s="1" t="s">
        <v>467</v>
      </c>
      <c r="P1230" s="1">
        <v>1</v>
      </c>
    </row>
    <row r="1231" spans="1:16" s="1" customFormat="1" x14ac:dyDescent="0.15">
      <c r="A1231" s="1">
        <v>1</v>
      </c>
      <c r="B1231" s="1" t="s">
        <v>3006</v>
      </c>
      <c r="C1231" s="1" t="s">
        <v>758</v>
      </c>
      <c r="D1231" s="1" t="s">
        <v>15</v>
      </c>
      <c r="E1231" s="1" t="s">
        <v>671</v>
      </c>
      <c r="F1231" s="2">
        <v>43177.625</v>
      </c>
      <c r="H1231" s="1" t="s">
        <v>41</v>
      </c>
      <c r="I1231" s="1" t="s">
        <v>35</v>
      </c>
      <c r="J1231" s="1" t="s">
        <v>286</v>
      </c>
      <c r="K1231" s="1" t="s">
        <v>3007</v>
      </c>
      <c r="L1231" s="1" t="s">
        <v>3008</v>
      </c>
      <c r="M1231" s="1" t="s">
        <v>393</v>
      </c>
      <c r="N1231" s="1" t="s">
        <v>29</v>
      </c>
      <c r="O1231" s="1" t="s">
        <v>144</v>
      </c>
      <c r="P1231" s="1">
        <v>0</v>
      </c>
    </row>
    <row r="1232" spans="1:16" s="1" customFormat="1" x14ac:dyDescent="0.15">
      <c r="A1232" s="1">
        <v>1</v>
      </c>
      <c r="B1232" s="1" t="s">
        <v>3009</v>
      </c>
      <c r="C1232" s="1" t="s">
        <v>22</v>
      </c>
      <c r="D1232" s="1" t="s">
        <v>15</v>
      </c>
      <c r="E1232" s="1" t="s">
        <v>212</v>
      </c>
      <c r="F1232" s="2">
        <v>43180.363969907405</v>
      </c>
      <c r="H1232" s="1" t="s">
        <v>17</v>
      </c>
      <c r="I1232" s="1" t="s">
        <v>17</v>
      </c>
      <c r="J1232" s="1" t="s">
        <v>25</v>
      </c>
      <c r="K1232" s="1" t="s">
        <v>3010</v>
      </c>
      <c r="L1232" s="1" t="s">
        <v>3011</v>
      </c>
      <c r="M1232" s="1" t="s">
        <v>28</v>
      </c>
      <c r="N1232" s="1" t="s">
        <v>283</v>
      </c>
      <c r="O1232" s="1" t="s">
        <v>39</v>
      </c>
      <c r="P1232" s="1">
        <v>0</v>
      </c>
    </row>
    <row r="1233" spans="1:16" s="1" customFormat="1" x14ac:dyDescent="0.15">
      <c r="A1233" s="1">
        <v>1</v>
      </c>
      <c r="B1233" s="1" t="s">
        <v>127</v>
      </c>
      <c r="C1233" s="1" t="s">
        <v>22</v>
      </c>
      <c r="D1233" s="1" t="s">
        <v>15</v>
      </c>
      <c r="E1233" s="1" t="s">
        <v>16</v>
      </c>
      <c r="F1233" s="2">
        <v>43178.63077546296</v>
      </c>
      <c r="H1233" s="1" t="s">
        <v>59</v>
      </c>
      <c r="I1233" s="1" t="s">
        <v>35</v>
      </c>
      <c r="J1233" s="1" t="s">
        <v>25</v>
      </c>
      <c r="K1233" s="1" t="s">
        <v>3012</v>
      </c>
      <c r="L1233" s="1" t="s">
        <v>3013</v>
      </c>
      <c r="M1233" s="1" t="s">
        <v>28</v>
      </c>
      <c r="N1233" s="1" t="s">
        <v>82</v>
      </c>
      <c r="O1233" s="1" t="s">
        <v>252</v>
      </c>
      <c r="P1233" s="1">
        <v>1</v>
      </c>
    </row>
    <row r="1234" spans="1:16" s="1" customFormat="1" x14ac:dyDescent="0.15">
      <c r="A1234" s="1">
        <v>1</v>
      </c>
      <c r="B1234" s="1" t="s">
        <v>3014</v>
      </c>
      <c r="C1234" s="1" t="s">
        <v>22</v>
      </c>
      <c r="D1234" s="1" t="s">
        <v>15</v>
      </c>
      <c r="E1234" s="1" t="s">
        <v>168</v>
      </c>
      <c r="F1234" s="2">
        <v>43180.391539351855</v>
      </c>
      <c r="H1234" s="1" t="s">
        <v>17</v>
      </c>
      <c r="I1234" s="1" t="s">
        <v>17</v>
      </c>
      <c r="J1234" s="1" t="s">
        <v>74</v>
      </c>
      <c r="K1234" s="1" t="s">
        <v>3015</v>
      </c>
      <c r="L1234" s="1" t="s">
        <v>3016</v>
      </c>
      <c r="M1234" s="1" t="s">
        <v>96</v>
      </c>
      <c r="N1234" s="1" t="s">
        <v>316</v>
      </c>
      <c r="O1234" s="1" t="s">
        <v>2523</v>
      </c>
      <c r="P1234" s="1">
        <v>0</v>
      </c>
    </row>
    <row r="1235" spans="1:16" s="1" customFormat="1" x14ac:dyDescent="0.15">
      <c r="A1235" s="1">
        <v>1</v>
      </c>
      <c r="B1235" s="1" t="s">
        <v>3017</v>
      </c>
      <c r="D1235" s="1" t="s">
        <v>15</v>
      </c>
      <c r="E1235" s="1" t="s">
        <v>671</v>
      </c>
      <c r="F1235" s="2">
        <v>43178.625</v>
      </c>
      <c r="H1235" s="1" t="s">
        <v>124</v>
      </c>
      <c r="J1235" s="1" t="s">
        <v>2340</v>
      </c>
      <c r="K1235" s="1" t="s">
        <v>3018</v>
      </c>
      <c r="M1235" s="1" t="s">
        <v>393</v>
      </c>
      <c r="N1235" s="1" t="s">
        <v>29</v>
      </c>
      <c r="O1235" s="1" t="s">
        <v>186</v>
      </c>
      <c r="P1235" s="1">
        <v>2</v>
      </c>
    </row>
    <row r="1236" spans="1:16" s="1" customFormat="1" x14ac:dyDescent="0.15">
      <c r="A1236" s="1">
        <v>1</v>
      </c>
      <c r="B1236" s="1" t="s">
        <v>3019</v>
      </c>
      <c r="C1236" s="1" t="s">
        <v>22</v>
      </c>
      <c r="D1236" s="1" t="s">
        <v>15</v>
      </c>
      <c r="E1236" s="1" t="s">
        <v>205</v>
      </c>
      <c r="F1236" s="2">
        <v>43180.383530092593</v>
      </c>
      <c r="H1236" s="1" t="s">
        <v>17</v>
      </c>
      <c r="I1236" s="1" t="s">
        <v>17</v>
      </c>
      <c r="J1236" s="1" t="s">
        <v>25</v>
      </c>
      <c r="K1236" s="1" t="s">
        <v>3020</v>
      </c>
      <c r="L1236" s="1" t="s">
        <v>3021</v>
      </c>
      <c r="M1236" s="1" t="s">
        <v>28</v>
      </c>
      <c r="N1236" s="1" t="s">
        <v>64</v>
      </c>
      <c r="O1236" s="1" t="s">
        <v>2523</v>
      </c>
      <c r="P1236" s="1">
        <v>0</v>
      </c>
    </row>
    <row r="1237" spans="1:16" s="1" customFormat="1" x14ac:dyDescent="0.15">
      <c r="A1237" s="1">
        <v>1</v>
      </c>
      <c r="B1237" s="1" t="s">
        <v>91</v>
      </c>
      <c r="C1237" s="1" t="s">
        <v>209</v>
      </c>
      <c r="D1237" s="1" t="s">
        <v>15</v>
      </c>
      <c r="E1237" s="1" t="s">
        <v>205</v>
      </c>
      <c r="F1237" s="2">
        <v>43180.359016203707</v>
      </c>
      <c r="H1237" s="1" t="s">
        <v>59</v>
      </c>
      <c r="I1237" s="1" t="s">
        <v>35</v>
      </c>
      <c r="J1237" s="1" t="s">
        <v>25</v>
      </c>
      <c r="K1237" s="1" t="s">
        <v>3022</v>
      </c>
      <c r="L1237" s="1" t="s">
        <v>3023</v>
      </c>
      <c r="M1237" s="1" t="s">
        <v>96</v>
      </c>
      <c r="N1237" s="1" t="s">
        <v>29</v>
      </c>
      <c r="O1237" s="1" t="s">
        <v>568</v>
      </c>
      <c r="P1237" s="1">
        <v>1</v>
      </c>
    </row>
    <row r="1238" spans="1:16" s="1" customFormat="1" x14ac:dyDescent="0.15">
      <c r="A1238" s="1">
        <v>1</v>
      </c>
      <c r="B1238" s="1" t="s">
        <v>3024</v>
      </c>
      <c r="C1238" s="1" t="s">
        <v>22</v>
      </c>
      <c r="D1238" s="1" t="s">
        <v>15</v>
      </c>
      <c r="E1238" s="1" t="s">
        <v>58</v>
      </c>
      <c r="F1238" s="2">
        <v>43180.358113425929</v>
      </c>
      <c r="H1238" s="1" t="s">
        <v>41</v>
      </c>
      <c r="I1238" s="1" t="s">
        <v>35</v>
      </c>
      <c r="J1238" s="1" t="s">
        <v>25</v>
      </c>
      <c r="K1238" s="1" t="s">
        <v>3025</v>
      </c>
      <c r="L1238" s="1" t="s">
        <v>830</v>
      </c>
      <c r="M1238" s="1" t="s">
        <v>96</v>
      </c>
      <c r="N1238" s="1" t="s">
        <v>115</v>
      </c>
      <c r="O1238" s="1" t="s">
        <v>186</v>
      </c>
      <c r="P1238" s="1">
        <v>0</v>
      </c>
    </row>
    <row r="1239" spans="1:16" s="1" customFormat="1" x14ac:dyDescent="0.15">
      <c r="A1239" s="1">
        <v>1</v>
      </c>
      <c r="B1239" s="1" t="s">
        <v>3026</v>
      </c>
      <c r="C1239" s="1" t="s">
        <v>22</v>
      </c>
      <c r="D1239" s="1" t="s">
        <v>15</v>
      </c>
      <c r="E1239" s="1" t="s">
        <v>58</v>
      </c>
      <c r="F1239" s="2">
        <v>43180.358113425929</v>
      </c>
      <c r="H1239" s="1" t="s">
        <v>34</v>
      </c>
      <c r="I1239" s="1" t="s">
        <v>35</v>
      </c>
      <c r="J1239" s="1" t="s">
        <v>25</v>
      </c>
      <c r="K1239" s="1" t="s">
        <v>3027</v>
      </c>
      <c r="L1239" s="1" t="s">
        <v>2825</v>
      </c>
      <c r="M1239" s="1" t="s">
        <v>96</v>
      </c>
      <c r="N1239" s="1" t="s">
        <v>115</v>
      </c>
      <c r="O1239" s="1" t="s">
        <v>186</v>
      </c>
      <c r="P1239" s="1">
        <v>0</v>
      </c>
    </row>
    <row r="1240" spans="1:16" s="1" customFormat="1" x14ac:dyDescent="0.15">
      <c r="A1240" s="1">
        <v>1</v>
      </c>
      <c r="B1240" s="1" t="s">
        <v>740</v>
      </c>
      <c r="C1240" s="1" t="s">
        <v>22</v>
      </c>
      <c r="D1240" s="1" t="s">
        <v>15</v>
      </c>
      <c r="E1240" s="1" t="s">
        <v>94</v>
      </c>
      <c r="F1240" s="2">
        <v>43174.729594907411</v>
      </c>
      <c r="H1240" s="1" t="s">
        <v>59</v>
      </c>
      <c r="I1240" s="1" t="s">
        <v>35</v>
      </c>
      <c r="J1240" s="1" t="s">
        <v>60</v>
      </c>
      <c r="K1240" s="1" t="s">
        <v>3028</v>
      </c>
      <c r="L1240" s="1" t="s">
        <v>3029</v>
      </c>
      <c r="M1240" s="1" t="s">
        <v>38</v>
      </c>
      <c r="N1240" s="1" t="s">
        <v>29</v>
      </c>
      <c r="O1240" s="1" t="s">
        <v>39</v>
      </c>
      <c r="P1240" s="1">
        <v>0</v>
      </c>
    </row>
    <row r="1241" spans="1:16" s="1" customFormat="1" x14ac:dyDescent="0.15">
      <c r="A1241" s="1">
        <v>1</v>
      </c>
      <c r="B1241" s="1" t="s">
        <v>3030</v>
      </c>
      <c r="C1241" s="1" t="s">
        <v>22</v>
      </c>
      <c r="D1241" s="1" t="s">
        <v>15</v>
      </c>
      <c r="E1241" s="1" t="s">
        <v>33</v>
      </c>
      <c r="F1241" s="1" t="s">
        <v>411</v>
      </c>
      <c r="H1241" s="1" t="s">
        <v>34</v>
      </c>
      <c r="I1241" s="1" t="s">
        <v>35</v>
      </c>
      <c r="J1241" s="1" t="s">
        <v>25</v>
      </c>
      <c r="K1241" s="1" t="s">
        <v>3031</v>
      </c>
      <c r="L1241" s="1" t="s">
        <v>3032</v>
      </c>
      <c r="M1241" s="1" t="s">
        <v>28</v>
      </c>
      <c r="N1241" s="1" t="s">
        <v>29</v>
      </c>
      <c r="O1241" s="1" t="s">
        <v>252</v>
      </c>
      <c r="P1241" s="1">
        <v>0</v>
      </c>
    </row>
    <row r="1242" spans="1:16" s="1" customFormat="1" x14ac:dyDescent="0.15">
      <c r="A1242" s="1">
        <v>1</v>
      </c>
      <c r="B1242" s="1" t="s">
        <v>1329</v>
      </c>
      <c r="C1242" s="1" t="s">
        <v>22</v>
      </c>
      <c r="D1242" s="1" t="s">
        <v>15</v>
      </c>
      <c r="E1242" s="1" t="s">
        <v>737</v>
      </c>
      <c r="F1242" s="2">
        <v>43180.393495370372</v>
      </c>
      <c r="H1242" s="1" t="s">
        <v>34</v>
      </c>
      <c r="I1242" s="1" t="s">
        <v>35</v>
      </c>
      <c r="J1242" s="1" t="s">
        <v>25</v>
      </c>
      <c r="K1242" s="1" t="s">
        <v>3033</v>
      </c>
      <c r="L1242" s="1" t="s">
        <v>3034</v>
      </c>
      <c r="M1242" s="1" t="s">
        <v>28</v>
      </c>
      <c r="N1242" s="1" t="s">
        <v>29</v>
      </c>
      <c r="O1242" s="1" t="s">
        <v>252</v>
      </c>
      <c r="P1242" s="1">
        <v>0</v>
      </c>
    </row>
    <row r="1243" spans="1:16" s="1" customFormat="1" x14ac:dyDescent="0.15">
      <c r="A1243" s="1">
        <v>1</v>
      </c>
      <c r="B1243" s="1" t="s">
        <v>3035</v>
      </c>
      <c r="C1243" s="1" t="s">
        <v>22</v>
      </c>
      <c r="D1243" s="1" t="s">
        <v>15</v>
      </c>
      <c r="E1243" s="1" t="s">
        <v>70</v>
      </c>
      <c r="F1243" s="1" t="s">
        <v>411</v>
      </c>
      <c r="H1243" s="1" t="s">
        <v>59</v>
      </c>
      <c r="I1243" s="1" t="s">
        <v>35</v>
      </c>
      <c r="J1243" s="1" t="s">
        <v>25</v>
      </c>
      <c r="K1243" s="1" t="s">
        <v>3036</v>
      </c>
      <c r="L1243" s="1" t="s">
        <v>3037</v>
      </c>
      <c r="M1243" s="1" t="s">
        <v>393</v>
      </c>
      <c r="N1243" s="1" t="s">
        <v>29</v>
      </c>
      <c r="O1243" s="1" t="s">
        <v>1555</v>
      </c>
      <c r="P1243" s="1">
        <v>1</v>
      </c>
    </row>
    <row r="1244" spans="1:16" s="1" customFormat="1" x14ac:dyDescent="0.15">
      <c r="A1244" s="1">
        <v>1</v>
      </c>
      <c r="B1244" s="1" t="s">
        <v>3038</v>
      </c>
      <c r="C1244" s="1" t="s">
        <v>22</v>
      </c>
      <c r="D1244" s="1" t="s">
        <v>15</v>
      </c>
      <c r="E1244" s="1" t="s">
        <v>168</v>
      </c>
      <c r="F1244" s="2">
        <v>43180.399108796293</v>
      </c>
      <c r="H1244" s="1" t="s">
        <v>17</v>
      </c>
      <c r="I1244" s="1" t="s">
        <v>18</v>
      </c>
      <c r="J1244" s="1" t="s">
        <v>25</v>
      </c>
      <c r="K1244" s="1" t="s">
        <v>3039</v>
      </c>
      <c r="L1244" s="1" t="s">
        <v>3040</v>
      </c>
      <c r="M1244" s="1" t="s">
        <v>96</v>
      </c>
      <c r="N1244" s="1" t="s">
        <v>29</v>
      </c>
      <c r="O1244" s="1" t="s">
        <v>186</v>
      </c>
      <c r="P1244" s="1">
        <v>0</v>
      </c>
    </row>
    <row r="1245" spans="1:16" s="1" customFormat="1" x14ac:dyDescent="0.15">
      <c r="A1245" s="1">
        <v>1</v>
      </c>
      <c r="B1245" s="1" t="s">
        <v>3041</v>
      </c>
      <c r="C1245" s="1" t="s">
        <v>22</v>
      </c>
      <c r="D1245" s="1" t="s">
        <v>15</v>
      </c>
      <c r="E1245" s="1" t="s">
        <v>70</v>
      </c>
      <c r="F1245" s="2">
        <v>43179.406273148146</v>
      </c>
      <c r="H1245" s="1" t="s">
        <v>59</v>
      </c>
      <c r="I1245" s="1" t="s">
        <v>18</v>
      </c>
      <c r="J1245" s="1" t="s">
        <v>25</v>
      </c>
      <c r="K1245" s="1" t="s">
        <v>3042</v>
      </c>
      <c r="L1245" s="1" t="s">
        <v>3043</v>
      </c>
      <c r="M1245" s="1" t="s">
        <v>63</v>
      </c>
      <c r="N1245" s="1" t="s">
        <v>29</v>
      </c>
      <c r="O1245" s="1" t="s">
        <v>30</v>
      </c>
      <c r="P1245" s="1">
        <v>0</v>
      </c>
    </row>
    <row r="1246" spans="1:16" s="1" customFormat="1" x14ac:dyDescent="0.15">
      <c r="A1246" s="1">
        <v>1</v>
      </c>
      <c r="B1246" s="1" t="s">
        <v>3044</v>
      </c>
      <c r="C1246" s="1" t="s">
        <v>22</v>
      </c>
      <c r="D1246" s="1" t="s">
        <v>15</v>
      </c>
      <c r="E1246" s="1" t="s">
        <v>58</v>
      </c>
      <c r="F1246" s="2">
        <v>43160.470416666663</v>
      </c>
      <c r="H1246" s="1" t="s">
        <v>34</v>
      </c>
      <c r="I1246" s="1" t="s">
        <v>35</v>
      </c>
      <c r="J1246" s="1" t="s">
        <v>25</v>
      </c>
      <c r="K1246" s="1" t="s">
        <v>3045</v>
      </c>
      <c r="L1246" s="1" t="s">
        <v>3046</v>
      </c>
      <c r="M1246" s="1" t="s">
        <v>96</v>
      </c>
      <c r="N1246" s="1" t="s">
        <v>29</v>
      </c>
      <c r="O1246" s="1" t="s">
        <v>186</v>
      </c>
      <c r="P1246" s="1">
        <v>0</v>
      </c>
    </row>
    <row r="1247" spans="1:16" s="1" customFormat="1" x14ac:dyDescent="0.15">
      <c r="A1247" s="1">
        <v>1</v>
      </c>
      <c r="B1247" s="1" t="s">
        <v>69</v>
      </c>
      <c r="D1247" s="1" t="s">
        <v>15</v>
      </c>
      <c r="E1247" s="1" t="s">
        <v>70</v>
      </c>
      <c r="F1247" s="2">
        <v>43180.406643518516</v>
      </c>
      <c r="H1247" s="1" t="s">
        <v>17</v>
      </c>
      <c r="I1247" s="1" t="s">
        <v>35</v>
      </c>
      <c r="J1247" s="1" t="s">
        <v>42</v>
      </c>
      <c r="K1247" s="1" t="s">
        <v>71</v>
      </c>
      <c r="L1247" s="1" t="s">
        <v>72</v>
      </c>
      <c r="M1247" s="1" t="s">
        <v>28</v>
      </c>
      <c r="N1247" s="1" t="s">
        <v>29</v>
      </c>
      <c r="O1247" s="1" t="s">
        <v>30</v>
      </c>
      <c r="P1247" s="1">
        <v>1</v>
      </c>
    </row>
    <row r="1248" spans="1:16" s="1" customFormat="1" x14ac:dyDescent="0.15">
      <c r="A1248" s="1">
        <v>1</v>
      </c>
      <c r="B1248" s="1" t="s">
        <v>1409</v>
      </c>
      <c r="C1248" s="1" t="s">
        <v>22</v>
      </c>
      <c r="D1248" s="1" t="s">
        <v>15</v>
      </c>
      <c r="E1248" s="1" t="s">
        <v>33</v>
      </c>
      <c r="F1248" s="2">
        <v>43175.453738425924</v>
      </c>
      <c r="H1248" s="1" t="s">
        <v>59</v>
      </c>
      <c r="I1248" s="1" t="s">
        <v>17</v>
      </c>
      <c r="J1248" s="1" t="s">
        <v>25</v>
      </c>
      <c r="K1248" s="1" t="s">
        <v>1410</v>
      </c>
      <c r="L1248" s="1" t="s">
        <v>1411</v>
      </c>
      <c r="M1248" s="1" t="s">
        <v>28</v>
      </c>
      <c r="N1248" s="1" t="s">
        <v>82</v>
      </c>
      <c r="O1248" s="1" t="s">
        <v>252</v>
      </c>
      <c r="P1248" s="1">
        <v>0</v>
      </c>
    </row>
    <row r="1249" spans="1:16" s="1" customFormat="1" x14ac:dyDescent="0.15">
      <c r="A1249" s="1">
        <v>1</v>
      </c>
      <c r="B1249" s="1" t="s">
        <v>3047</v>
      </c>
      <c r="C1249" s="1" t="s">
        <v>109</v>
      </c>
      <c r="D1249" s="1" t="s">
        <v>15</v>
      </c>
      <c r="E1249" s="1" t="s">
        <v>448</v>
      </c>
      <c r="F1249" s="2">
        <v>43180.386365740742</v>
      </c>
      <c r="H1249" s="1" t="s">
        <v>124</v>
      </c>
      <c r="I1249" s="1" t="s">
        <v>18</v>
      </c>
      <c r="J1249" s="1" t="s">
        <v>25</v>
      </c>
      <c r="K1249" s="1" t="s">
        <v>3048</v>
      </c>
      <c r="L1249" s="1" t="s">
        <v>3049</v>
      </c>
      <c r="M1249" s="1" t="s">
        <v>96</v>
      </c>
      <c r="N1249" s="1" t="s">
        <v>29</v>
      </c>
      <c r="O1249" s="1" t="s">
        <v>30</v>
      </c>
      <c r="P1249" s="1">
        <v>0</v>
      </c>
    </row>
    <row r="1250" spans="1:16" s="1" customFormat="1" x14ac:dyDescent="0.15">
      <c r="A1250" s="1">
        <v>1</v>
      </c>
      <c r="B1250" s="1" t="s">
        <v>3050</v>
      </c>
      <c r="C1250" s="1" t="s">
        <v>320</v>
      </c>
      <c r="D1250" s="1" t="s">
        <v>15</v>
      </c>
      <c r="E1250" s="1" t="s">
        <v>168</v>
      </c>
      <c r="F1250" s="2">
        <v>43180.437858796293</v>
      </c>
      <c r="H1250" s="1" t="s">
        <v>59</v>
      </c>
      <c r="I1250" s="1" t="s">
        <v>338</v>
      </c>
      <c r="J1250" s="1" t="s">
        <v>286</v>
      </c>
      <c r="K1250" s="1" t="s">
        <v>3051</v>
      </c>
      <c r="L1250" s="1" t="s">
        <v>3052</v>
      </c>
      <c r="M1250" s="1" t="s">
        <v>185</v>
      </c>
      <c r="N1250" s="1" t="s">
        <v>29</v>
      </c>
      <c r="O1250" s="1" t="s">
        <v>966</v>
      </c>
      <c r="P1250" s="1">
        <v>0</v>
      </c>
    </row>
    <row r="1251" spans="1:16" s="1" customFormat="1" x14ac:dyDescent="0.15">
      <c r="A1251" s="1">
        <v>1</v>
      </c>
      <c r="B1251" s="1" t="s">
        <v>3053</v>
      </c>
      <c r="C1251" s="1" t="s">
        <v>22</v>
      </c>
      <c r="D1251" s="1" t="s">
        <v>15</v>
      </c>
      <c r="E1251" s="1" t="s">
        <v>16</v>
      </c>
      <c r="F1251" s="2">
        <v>43175.453738425924</v>
      </c>
      <c r="H1251" s="1" t="s">
        <v>59</v>
      </c>
      <c r="I1251" s="1" t="s">
        <v>18</v>
      </c>
      <c r="J1251" s="1" t="s">
        <v>60</v>
      </c>
      <c r="K1251" s="1" t="s">
        <v>3054</v>
      </c>
      <c r="L1251" s="1" t="s">
        <v>1411</v>
      </c>
      <c r="M1251" s="1" t="s">
        <v>28</v>
      </c>
      <c r="N1251" s="1" t="s">
        <v>82</v>
      </c>
      <c r="O1251" s="1" t="s">
        <v>252</v>
      </c>
      <c r="P1251" s="1">
        <v>0</v>
      </c>
    </row>
    <row r="1252" spans="1:16" s="1" customFormat="1" x14ac:dyDescent="0.15">
      <c r="A1252" s="1">
        <v>1</v>
      </c>
      <c r="B1252" s="1" t="s">
        <v>3055</v>
      </c>
      <c r="C1252" s="1" t="s">
        <v>22</v>
      </c>
      <c r="D1252" s="1" t="s">
        <v>15</v>
      </c>
      <c r="E1252" s="1" t="s">
        <v>168</v>
      </c>
      <c r="F1252" s="2">
        <v>43180.417997685188</v>
      </c>
      <c r="H1252" s="1" t="s">
        <v>17</v>
      </c>
      <c r="I1252" s="1" t="s">
        <v>17</v>
      </c>
      <c r="J1252" s="1" t="s">
        <v>25</v>
      </c>
      <c r="K1252" s="1" t="s">
        <v>3056</v>
      </c>
      <c r="L1252" s="1" t="s">
        <v>3057</v>
      </c>
      <c r="M1252" s="1" t="s">
        <v>28</v>
      </c>
      <c r="N1252" s="1" t="s">
        <v>29</v>
      </c>
      <c r="O1252" s="1" t="s">
        <v>186</v>
      </c>
      <c r="P1252" s="1">
        <v>0</v>
      </c>
    </row>
    <row r="1253" spans="1:16" s="1" customFormat="1" x14ac:dyDescent="0.15">
      <c r="A1253" s="1">
        <v>1</v>
      </c>
      <c r="B1253" s="1" t="s">
        <v>3058</v>
      </c>
      <c r="C1253" s="1" t="s">
        <v>22</v>
      </c>
      <c r="D1253" s="1" t="s">
        <v>15</v>
      </c>
      <c r="E1253" s="1" t="s">
        <v>58</v>
      </c>
      <c r="F1253" s="2">
        <v>43178.39707175926</v>
      </c>
      <c r="H1253" s="1" t="s">
        <v>59</v>
      </c>
      <c r="I1253" s="1" t="s">
        <v>35</v>
      </c>
      <c r="J1253" s="1" t="s">
        <v>60</v>
      </c>
      <c r="K1253" s="1" t="s">
        <v>3059</v>
      </c>
      <c r="L1253" s="1" t="s">
        <v>3060</v>
      </c>
      <c r="M1253" s="1" t="s">
        <v>38</v>
      </c>
      <c r="N1253" s="1" t="s">
        <v>56</v>
      </c>
      <c r="O1253" s="1" t="s">
        <v>30</v>
      </c>
      <c r="P1253" s="1">
        <v>3</v>
      </c>
    </row>
    <row r="1254" spans="1:16" s="1" customFormat="1" x14ac:dyDescent="0.15">
      <c r="A1254" s="1">
        <v>1</v>
      </c>
      <c r="B1254" s="1" t="s">
        <v>3061</v>
      </c>
      <c r="C1254" s="1" t="s">
        <v>22</v>
      </c>
      <c r="D1254" s="1" t="s">
        <v>15</v>
      </c>
      <c r="E1254" s="1" t="s">
        <v>1662</v>
      </c>
      <c r="F1254" s="2">
        <v>43178.787291666667</v>
      </c>
      <c r="H1254" s="1" t="s">
        <v>34</v>
      </c>
      <c r="I1254" s="1" t="s">
        <v>35</v>
      </c>
      <c r="J1254" s="1" t="s">
        <v>60</v>
      </c>
      <c r="K1254" s="1" t="s">
        <v>3062</v>
      </c>
      <c r="L1254" s="1" t="s">
        <v>3063</v>
      </c>
      <c r="M1254" s="1" t="s">
        <v>96</v>
      </c>
      <c r="N1254" s="1" t="s">
        <v>29</v>
      </c>
      <c r="O1254" s="1" t="s">
        <v>252</v>
      </c>
      <c r="P1254" s="1">
        <v>0</v>
      </c>
    </row>
    <row r="1255" spans="1:16" s="1" customFormat="1" x14ac:dyDescent="0.15">
      <c r="A1255" s="1">
        <v>1</v>
      </c>
      <c r="B1255" s="1" t="s">
        <v>3064</v>
      </c>
      <c r="C1255" s="1" t="s">
        <v>22</v>
      </c>
      <c r="D1255" s="1" t="s">
        <v>15</v>
      </c>
      <c r="E1255" s="1" t="s">
        <v>161</v>
      </c>
      <c r="F1255" s="2">
        <v>43041.612442129626</v>
      </c>
      <c r="H1255" s="1" t="s">
        <v>34</v>
      </c>
      <c r="I1255" s="1" t="s">
        <v>35</v>
      </c>
      <c r="J1255" s="1" t="s">
        <v>25</v>
      </c>
      <c r="K1255" s="1" t="s">
        <v>3065</v>
      </c>
      <c r="L1255" s="1" t="s">
        <v>3066</v>
      </c>
      <c r="M1255" s="1" t="s">
        <v>63</v>
      </c>
      <c r="N1255" s="1" t="s">
        <v>82</v>
      </c>
      <c r="O1255" s="1" t="s">
        <v>252</v>
      </c>
      <c r="P1255" s="1">
        <v>0</v>
      </c>
    </row>
    <row r="1256" spans="1:16" s="1" customFormat="1" x14ac:dyDescent="0.15">
      <c r="A1256" s="1">
        <v>1</v>
      </c>
      <c r="B1256" s="1" t="s">
        <v>3067</v>
      </c>
      <c r="C1256" s="1" t="s">
        <v>22</v>
      </c>
      <c r="D1256" s="1" t="s">
        <v>15</v>
      </c>
      <c r="E1256" s="1" t="s">
        <v>168</v>
      </c>
      <c r="F1256" s="2">
        <v>43176.333333333336</v>
      </c>
      <c r="H1256" s="1" t="s">
        <v>17</v>
      </c>
      <c r="I1256" s="1" t="s">
        <v>35</v>
      </c>
      <c r="J1256" s="1" t="s">
        <v>74</v>
      </c>
      <c r="K1256" s="1" t="s">
        <v>3068</v>
      </c>
      <c r="L1256" s="1" t="s">
        <v>3069</v>
      </c>
      <c r="M1256" s="1" t="s">
        <v>63</v>
      </c>
      <c r="N1256" s="1" t="s">
        <v>64</v>
      </c>
      <c r="O1256" s="1" t="s">
        <v>97</v>
      </c>
      <c r="P1256" s="1">
        <v>0</v>
      </c>
    </row>
    <row r="1257" spans="1:16" s="1" customFormat="1" x14ac:dyDescent="0.15">
      <c r="A1257" s="1">
        <v>1</v>
      </c>
      <c r="B1257" s="1" t="s">
        <v>3070</v>
      </c>
      <c r="C1257" s="1" t="s">
        <v>22</v>
      </c>
      <c r="D1257" s="1" t="s">
        <v>15</v>
      </c>
      <c r="E1257" s="1" t="s">
        <v>263</v>
      </c>
      <c r="F1257" s="2">
        <v>43180.39570601852</v>
      </c>
      <c r="H1257" s="1" t="s">
        <v>59</v>
      </c>
      <c r="I1257" s="1" t="s">
        <v>18</v>
      </c>
      <c r="J1257" s="1" t="s">
        <v>25</v>
      </c>
      <c r="K1257" s="1" t="s">
        <v>3071</v>
      </c>
      <c r="L1257" s="1" t="s">
        <v>3072</v>
      </c>
      <c r="M1257" s="1" t="s">
        <v>96</v>
      </c>
      <c r="N1257" s="1" t="s">
        <v>29</v>
      </c>
      <c r="O1257" s="1" t="s">
        <v>30</v>
      </c>
      <c r="P1257" s="1">
        <v>0</v>
      </c>
    </row>
    <row r="1258" spans="1:16" s="1" customFormat="1" x14ac:dyDescent="0.15">
      <c r="A1258" s="1">
        <v>1</v>
      </c>
      <c r="B1258" s="1" t="s">
        <v>3073</v>
      </c>
      <c r="C1258" s="1" t="s">
        <v>22</v>
      </c>
      <c r="D1258" s="1" t="s">
        <v>15</v>
      </c>
      <c r="E1258" s="1" t="s">
        <v>537</v>
      </c>
      <c r="F1258" s="2">
        <v>43180.358113425929</v>
      </c>
      <c r="H1258" s="1" t="s">
        <v>17</v>
      </c>
      <c r="I1258" s="1" t="s">
        <v>17</v>
      </c>
      <c r="J1258" s="1" t="s">
        <v>25</v>
      </c>
      <c r="K1258" s="1" t="s">
        <v>3074</v>
      </c>
      <c r="L1258" s="1" t="s">
        <v>3075</v>
      </c>
      <c r="M1258" s="1" t="s">
        <v>96</v>
      </c>
      <c r="N1258" s="1" t="s">
        <v>115</v>
      </c>
      <c r="O1258" s="1" t="s">
        <v>186</v>
      </c>
      <c r="P1258" s="1">
        <v>0</v>
      </c>
    </row>
    <row r="1259" spans="1:16" s="1" customFormat="1" x14ac:dyDescent="0.15">
      <c r="A1259" s="1">
        <v>1</v>
      </c>
      <c r="B1259" s="1" t="s">
        <v>3076</v>
      </c>
      <c r="C1259" s="1" t="s">
        <v>22</v>
      </c>
      <c r="D1259" s="1" t="s">
        <v>15</v>
      </c>
      <c r="E1259" s="1" t="s">
        <v>1110</v>
      </c>
      <c r="F1259" s="2">
        <v>43168.589699074073</v>
      </c>
      <c r="H1259" s="1" t="s">
        <v>17</v>
      </c>
      <c r="I1259" s="1" t="s">
        <v>17</v>
      </c>
      <c r="J1259" s="1" t="s">
        <v>25</v>
      </c>
      <c r="K1259" s="1" t="s">
        <v>3077</v>
      </c>
      <c r="L1259" s="1" t="s">
        <v>2740</v>
      </c>
      <c r="M1259" s="1" t="s">
        <v>393</v>
      </c>
      <c r="N1259" s="1" t="s">
        <v>316</v>
      </c>
      <c r="O1259" s="1" t="s">
        <v>30</v>
      </c>
      <c r="P1259" s="1">
        <v>0</v>
      </c>
    </row>
    <row r="1260" spans="1:16" s="1" customFormat="1" x14ac:dyDescent="0.15">
      <c r="A1260" s="1">
        <v>1</v>
      </c>
      <c r="B1260" s="1" t="s">
        <v>3053</v>
      </c>
      <c r="C1260" s="1" t="s">
        <v>22</v>
      </c>
      <c r="D1260" s="1" t="s">
        <v>15</v>
      </c>
      <c r="E1260" s="1" t="s">
        <v>16</v>
      </c>
      <c r="F1260" s="2">
        <v>43178.406064814815</v>
      </c>
      <c r="H1260" s="1" t="s">
        <v>17</v>
      </c>
      <c r="I1260" s="1" t="s">
        <v>18</v>
      </c>
      <c r="J1260" s="1" t="s">
        <v>3078</v>
      </c>
      <c r="K1260" s="1" t="s">
        <v>3079</v>
      </c>
      <c r="L1260" s="1" t="s">
        <v>3080</v>
      </c>
      <c r="M1260" s="1" t="s">
        <v>63</v>
      </c>
      <c r="N1260" s="1" t="s">
        <v>29</v>
      </c>
      <c r="O1260" s="1" t="s">
        <v>531</v>
      </c>
      <c r="P1260" s="1">
        <v>0</v>
      </c>
    </row>
    <row r="1261" spans="1:16" s="1" customFormat="1" x14ac:dyDescent="0.15">
      <c r="A1261" s="1">
        <v>1</v>
      </c>
      <c r="B1261" s="1" t="s">
        <v>3081</v>
      </c>
      <c r="C1261" s="1" t="s">
        <v>22</v>
      </c>
      <c r="D1261" s="1" t="s">
        <v>15</v>
      </c>
      <c r="E1261" s="1" t="s">
        <v>58</v>
      </c>
      <c r="F1261" s="2">
        <v>43034.757094907407</v>
      </c>
      <c r="H1261" s="1" t="s">
        <v>59</v>
      </c>
      <c r="I1261" s="1" t="s">
        <v>18</v>
      </c>
      <c r="J1261" s="1" t="s">
        <v>25</v>
      </c>
      <c r="K1261" s="1" t="s">
        <v>3082</v>
      </c>
      <c r="L1261" s="1" t="s">
        <v>3083</v>
      </c>
      <c r="M1261" s="1" t="s">
        <v>63</v>
      </c>
      <c r="N1261" s="1" t="s">
        <v>82</v>
      </c>
      <c r="O1261" s="1" t="s">
        <v>252</v>
      </c>
      <c r="P1261" s="1">
        <v>0</v>
      </c>
    </row>
    <row r="1262" spans="1:16" s="1" customFormat="1" x14ac:dyDescent="0.15">
      <c r="A1262" s="1">
        <v>1</v>
      </c>
      <c r="B1262" s="1" t="s">
        <v>890</v>
      </c>
      <c r="C1262" s="1" t="s">
        <v>454</v>
      </c>
      <c r="D1262" s="1" t="s">
        <v>15</v>
      </c>
      <c r="E1262" s="1" t="s">
        <v>230</v>
      </c>
      <c r="F1262" s="2">
        <v>43175.750185185185</v>
      </c>
      <c r="H1262" s="1" t="s">
        <v>17</v>
      </c>
      <c r="I1262" s="1" t="s">
        <v>35</v>
      </c>
      <c r="J1262" s="1" t="s">
        <v>25</v>
      </c>
      <c r="K1262" s="1" t="s">
        <v>891</v>
      </c>
      <c r="L1262" s="1" t="s">
        <v>892</v>
      </c>
      <c r="M1262" s="1" t="s">
        <v>96</v>
      </c>
      <c r="N1262" s="1" t="s">
        <v>29</v>
      </c>
      <c r="O1262" s="1" t="s">
        <v>30</v>
      </c>
      <c r="P1262" s="1">
        <v>0</v>
      </c>
    </row>
    <row r="1263" spans="1:16" s="1" customFormat="1" x14ac:dyDescent="0.15">
      <c r="A1263" s="1">
        <v>1</v>
      </c>
      <c r="B1263" s="1" t="s">
        <v>3084</v>
      </c>
      <c r="C1263" s="1" t="s">
        <v>22</v>
      </c>
      <c r="D1263" s="1" t="s">
        <v>15</v>
      </c>
      <c r="E1263" s="1" t="s">
        <v>112</v>
      </c>
      <c r="F1263" s="2">
        <v>43179.546249999999</v>
      </c>
      <c r="H1263" s="1" t="s">
        <v>59</v>
      </c>
      <c r="I1263" s="1" t="s">
        <v>35</v>
      </c>
      <c r="J1263" s="1" t="s">
        <v>25</v>
      </c>
      <c r="K1263" s="1" t="s">
        <v>3085</v>
      </c>
      <c r="L1263" s="1" t="s">
        <v>3086</v>
      </c>
      <c r="M1263" s="1" t="s">
        <v>38</v>
      </c>
      <c r="N1263" s="1" t="s">
        <v>316</v>
      </c>
      <c r="O1263" s="1" t="s">
        <v>1759</v>
      </c>
      <c r="P1263" s="1">
        <v>0</v>
      </c>
    </row>
    <row r="1264" spans="1:16" s="1" customFormat="1" x14ac:dyDescent="0.15">
      <c r="A1264" s="1">
        <v>1</v>
      </c>
      <c r="B1264" s="1" t="s">
        <v>3087</v>
      </c>
      <c r="C1264" s="1" t="s">
        <v>1589</v>
      </c>
      <c r="D1264" s="1" t="s">
        <v>15</v>
      </c>
      <c r="E1264" s="1" t="s">
        <v>58</v>
      </c>
      <c r="F1264" s="2">
        <v>43180.410902777781</v>
      </c>
      <c r="H1264" s="1" t="s">
        <v>17</v>
      </c>
      <c r="I1264" s="1" t="s">
        <v>17</v>
      </c>
      <c r="J1264" s="1" t="s">
        <v>25</v>
      </c>
      <c r="K1264" s="1" t="s">
        <v>3088</v>
      </c>
      <c r="L1264" s="1" t="s">
        <v>3089</v>
      </c>
      <c r="M1264" s="1" t="s">
        <v>38</v>
      </c>
      <c r="N1264" s="1" t="s">
        <v>56</v>
      </c>
      <c r="O1264" s="1" t="s">
        <v>284</v>
      </c>
      <c r="P1264" s="1">
        <v>0</v>
      </c>
    </row>
    <row r="1265" spans="1:16" s="1" customFormat="1" x14ac:dyDescent="0.15">
      <c r="A1265" s="1">
        <v>1</v>
      </c>
      <c r="B1265" s="1" t="s">
        <v>3090</v>
      </c>
      <c r="C1265" s="1" t="s">
        <v>22</v>
      </c>
      <c r="D1265" s="1" t="s">
        <v>15</v>
      </c>
      <c r="E1265" s="1" t="s">
        <v>168</v>
      </c>
      <c r="F1265" s="2">
        <v>43175.548425925925</v>
      </c>
      <c r="H1265" s="1" t="s">
        <v>17</v>
      </c>
      <c r="I1265" s="1" t="s">
        <v>17</v>
      </c>
      <c r="J1265" s="1" t="s">
        <v>25</v>
      </c>
      <c r="K1265" s="1" t="s">
        <v>3091</v>
      </c>
      <c r="L1265" s="1" t="s">
        <v>3092</v>
      </c>
      <c r="M1265" s="1" t="s">
        <v>38</v>
      </c>
      <c r="N1265" s="1" t="s">
        <v>316</v>
      </c>
      <c r="O1265" s="1" t="s">
        <v>1759</v>
      </c>
      <c r="P1265" s="1">
        <v>0</v>
      </c>
    </row>
    <row r="1266" spans="1:16" s="1" customFormat="1" x14ac:dyDescent="0.15">
      <c r="A1266" s="1">
        <v>1</v>
      </c>
      <c r="B1266" s="1" t="s">
        <v>942</v>
      </c>
      <c r="C1266" s="1" t="s">
        <v>22</v>
      </c>
      <c r="D1266" s="1" t="s">
        <v>15</v>
      </c>
      <c r="E1266" s="1" t="s">
        <v>33</v>
      </c>
      <c r="F1266" s="2">
        <v>43180.396041666667</v>
      </c>
      <c r="H1266" s="1" t="s">
        <v>17</v>
      </c>
      <c r="I1266" s="1" t="s">
        <v>24</v>
      </c>
      <c r="J1266" s="1" t="s">
        <v>25</v>
      </c>
      <c r="K1266" s="1" t="s">
        <v>943</v>
      </c>
      <c r="L1266" s="1" t="s">
        <v>944</v>
      </c>
      <c r="M1266" s="1" t="s">
        <v>96</v>
      </c>
      <c r="N1266" s="1" t="s">
        <v>29</v>
      </c>
      <c r="O1266" s="1" t="s">
        <v>157</v>
      </c>
      <c r="P1266" s="1">
        <v>0</v>
      </c>
    </row>
    <row r="1267" spans="1:16" s="1" customFormat="1" x14ac:dyDescent="0.15">
      <c r="A1267" s="1">
        <v>1</v>
      </c>
      <c r="B1267" s="1" t="s">
        <v>3093</v>
      </c>
      <c r="D1267" s="1" t="s">
        <v>15</v>
      </c>
      <c r="E1267" s="1" t="s">
        <v>671</v>
      </c>
      <c r="F1267" s="2">
        <v>43174.679039351853</v>
      </c>
      <c r="H1267" s="1" t="s">
        <v>17</v>
      </c>
      <c r="I1267" s="1" t="s">
        <v>35</v>
      </c>
      <c r="J1267" s="1" t="s">
        <v>25</v>
      </c>
      <c r="K1267" s="1" t="s">
        <v>3094</v>
      </c>
      <c r="L1267" s="1" t="s">
        <v>2960</v>
      </c>
      <c r="M1267" s="1" t="s">
        <v>96</v>
      </c>
      <c r="N1267" s="1" t="s">
        <v>316</v>
      </c>
      <c r="O1267" s="1" t="s">
        <v>97</v>
      </c>
      <c r="P1267" s="1">
        <v>0</v>
      </c>
    </row>
    <row r="1268" spans="1:16" s="1" customFormat="1" x14ac:dyDescent="0.15">
      <c r="A1268" s="1">
        <v>1</v>
      </c>
      <c r="B1268" s="1" t="s">
        <v>3095</v>
      </c>
      <c r="C1268" s="1" t="s">
        <v>22</v>
      </c>
      <c r="D1268" s="1" t="s">
        <v>15</v>
      </c>
      <c r="E1268" s="1" t="s">
        <v>33</v>
      </c>
      <c r="F1268" s="2">
        <v>43180.467604166668</v>
      </c>
      <c r="H1268" s="1" t="s">
        <v>34</v>
      </c>
      <c r="I1268" s="1" t="s">
        <v>35</v>
      </c>
      <c r="J1268" s="1" t="s">
        <v>25</v>
      </c>
      <c r="K1268" s="1" t="s">
        <v>3096</v>
      </c>
      <c r="L1268" s="1" t="s">
        <v>3097</v>
      </c>
      <c r="M1268" s="1" t="s">
        <v>96</v>
      </c>
      <c r="N1268" s="1" t="s">
        <v>82</v>
      </c>
      <c r="O1268" s="1" t="s">
        <v>186</v>
      </c>
      <c r="P1268" s="1">
        <v>0</v>
      </c>
    </row>
    <row r="1269" spans="1:16" s="1" customFormat="1" x14ac:dyDescent="0.15">
      <c r="A1269" s="1">
        <v>1</v>
      </c>
      <c r="B1269" s="1" t="s">
        <v>3098</v>
      </c>
      <c r="C1269" s="1" t="s">
        <v>22</v>
      </c>
      <c r="D1269" s="1" t="s">
        <v>15</v>
      </c>
      <c r="E1269" s="1" t="s">
        <v>2289</v>
      </c>
      <c r="F1269" s="2">
        <v>43180.466006944444</v>
      </c>
      <c r="H1269" s="1" t="s">
        <v>34</v>
      </c>
      <c r="I1269" s="1" t="s">
        <v>35</v>
      </c>
      <c r="J1269" s="1" t="s">
        <v>60</v>
      </c>
      <c r="K1269" s="1" t="s">
        <v>3099</v>
      </c>
      <c r="L1269" s="1" t="s">
        <v>3100</v>
      </c>
      <c r="M1269" s="1" t="s">
        <v>96</v>
      </c>
      <c r="N1269" s="1" t="s">
        <v>50</v>
      </c>
      <c r="O1269" s="1" t="s">
        <v>30</v>
      </c>
      <c r="P1269" s="1">
        <v>0</v>
      </c>
    </row>
    <row r="1270" spans="1:16" s="1" customFormat="1" x14ac:dyDescent="0.15">
      <c r="A1270" s="1">
        <v>1</v>
      </c>
      <c r="B1270" s="1" t="s">
        <v>3101</v>
      </c>
      <c r="C1270" s="1" t="s">
        <v>154</v>
      </c>
      <c r="D1270" s="1" t="s">
        <v>15</v>
      </c>
      <c r="E1270" s="1" t="s">
        <v>33</v>
      </c>
      <c r="F1270" s="2">
        <v>43180.367442129631</v>
      </c>
      <c r="H1270" s="1" t="s">
        <v>59</v>
      </c>
      <c r="I1270" s="1" t="s">
        <v>18</v>
      </c>
      <c r="J1270" s="1" t="s">
        <v>74</v>
      </c>
      <c r="K1270" s="1" t="s">
        <v>3102</v>
      </c>
      <c r="L1270" s="1" t="s">
        <v>3103</v>
      </c>
      <c r="M1270" s="1" t="s">
        <v>96</v>
      </c>
      <c r="N1270" s="1" t="s">
        <v>29</v>
      </c>
      <c r="O1270" s="1" t="s">
        <v>97</v>
      </c>
      <c r="P1270" s="1">
        <v>0</v>
      </c>
    </row>
    <row r="1271" spans="1:16" s="1" customFormat="1" x14ac:dyDescent="0.15">
      <c r="A1271" s="1">
        <v>1</v>
      </c>
      <c r="B1271" s="1" t="s">
        <v>3104</v>
      </c>
      <c r="C1271" s="1" t="s">
        <v>22</v>
      </c>
      <c r="D1271" s="1" t="s">
        <v>15</v>
      </c>
      <c r="E1271" s="1" t="s">
        <v>16</v>
      </c>
      <c r="F1271" s="2">
        <v>43178.475902777776</v>
      </c>
      <c r="H1271" s="1" t="s">
        <v>17</v>
      </c>
      <c r="I1271" s="1" t="s">
        <v>18</v>
      </c>
      <c r="J1271" s="1" t="s">
        <v>42</v>
      </c>
      <c r="K1271" s="1" t="s">
        <v>3105</v>
      </c>
      <c r="L1271" s="1" t="s">
        <v>2813</v>
      </c>
      <c r="M1271" s="1" t="s">
        <v>96</v>
      </c>
      <c r="N1271" s="1" t="s">
        <v>29</v>
      </c>
      <c r="O1271" s="1" t="s">
        <v>2523</v>
      </c>
      <c r="P1271" s="1">
        <v>0</v>
      </c>
    </row>
    <row r="1272" spans="1:16" s="1" customFormat="1" x14ac:dyDescent="0.15">
      <c r="A1272" s="1">
        <v>1</v>
      </c>
      <c r="B1272" s="1" t="s">
        <v>3053</v>
      </c>
      <c r="C1272" s="1" t="s">
        <v>22</v>
      </c>
      <c r="D1272" s="1" t="s">
        <v>15</v>
      </c>
      <c r="E1272" s="1" t="s">
        <v>16</v>
      </c>
      <c r="F1272" s="2">
        <v>43180.456793981481</v>
      </c>
      <c r="H1272" s="1" t="s">
        <v>59</v>
      </c>
      <c r="I1272" s="1" t="s">
        <v>35</v>
      </c>
      <c r="J1272" s="1" t="s">
        <v>25</v>
      </c>
      <c r="K1272" s="1" t="s">
        <v>3106</v>
      </c>
      <c r="L1272" s="1" t="s">
        <v>3107</v>
      </c>
      <c r="M1272" s="1" t="s">
        <v>96</v>
      </c>
      <c r="N1272" s="1" t="s">
        <v>64</v>
      </c>
      <c r="O1272" s="1" t="s">
        <v>186</v>
      </c>
      <c r="P1272" s="1">
        <v>0</v>
      </c>
    </row>
    <row r="1273" spans="1:16" s="1" customFormat="1" x14ac:dyDescent="0.15">
      <c r="A1273" s="1">
        <v>1</v>
      </c>
      <c r="B1273" s="1" t="s">
        <v>3108</v>
      </c>
      <c r="C1273" s="1" t="s">
        <v>22</v>
      </c>
      <c r="D1273" s="1" t="s">
        <v>15</v>
      </c>
      <c r="E1273" s="1" t="s">
        <v>16</v>
      </c>
      <c r="F1273" s="2">
        <v>43180.451354166667</v>
      </c>
      <c r="H1273" s="1" t="s">
        <v>59</v>
      </c>
      <c r="I1273" s="1" t="s">
        <v>35</v>
      </c>
      <c r="J1273" s="1" t="s">
        <v>60</v>
      </c>
      <c r="K1273" s="1" t="s">
        <v>3109</v>
      </c>
      <c r="L1273" s="1" t="s">
        <v>3110</v>
      </c>
      <c r="M1273" s="1" t="s">
        <v>96</v>
      </c>
      <c r="N1273" s="1" t="s">
        <v>283</v>
      </c>
      <c r="O1273" s="1" t="s">
        <v>467</v>
      </c>
      <c r="P1273" s="1">
        <v>0</v>
      </c>
    </row>
    <row r="1274" spans="1:16" s="1" customFormat="1" x14ac:dyDescent="0.15">
      <c r="A1274" s="1">
        <v>1</v>
      </c>
      <c r="B1274" s="1" t="s">
        <v>3111</v>
      </c>
      <c r="C1274" s="1" t="s">
        <v>454</v>
      </c>
      <c r="D1274" s="1" t="s">
        <v>15</v>
      </c>
      <c r="E1274" s="1" t="s">
        <v>16</v>
      </c>
      <c r="F1274" s="2">
        <v>43180.449282407404</v>
      </c>
      <c r="H1274" s="1" t="s">
        <v>17</v>
      </c>
      <c r="I1274" s="1" t="s">
        <v>35</v>
      </c>
      <c r="J1274" s="1" t="s">
        <v>60</v>
      </c>
      <c r="K1274" s="1" t="s">
        <v>3112</v>
      </c>
      <c r="L1274" s="1" t="s">
        <v>3113</v>
      </c>
      <c r="M1274" s="1" t="s">
        <v>96</v>
      </c>
      <c r="N1274" s="1" t="s">
        <v>316</v>
      </c>
      <c r="O1274" s="1" t="s">
        <v>97</v>
      </c>
      <c r="P1274" s="1">
        <v>0</v>
      </c>
    </row>
    <row r="1275" spans="1:16" s="1" customFormat="1" x14ac:dyDescent="0.15">
      <c r="A1275" s="1">
        <v>1</v>
      </c>
      <c r="B1275" s="1" t="s">
        <v>3114</v>
      </c>
      <c r="C1275" s="1" t="s">
        <v>22</v>
      </c>
      <c r="D1275" s="1" t="s">
        <v>15</v>
      </c>
      <c r="E1275" s="1" t="s">
        <v>168</v>
      </c>
      <c r="F1275" s="2">
        <v>43180.470937500002</v>
      </c>
      <c r="H1275" s="1" t="s">
        <v>17</v>
      </c>
      <c r="I1275" s="1" t="s">
        <v>18</v>
      </c>
      <c r="J1275" s="1" t="s">
        <v>286</v>
      </c>
      <c r="K1275" s="1" t="s">
        <v>3115</v>
      </c>
      <c r="L1275" s="1" t="s">
        <v>3116</v>
      </c>
      <c r="M1275" s="1" t="s">
        <v>28</v>
      </c>
      <c r="N1275" s="1" t="s">
        <v>82</v>
      </c>
      <c r="O1275" s="1" t="s">
        <v>157</v>
      </c>
      <c r="P1275" s="1">
        <v>0</v>
      </c>
    </row>
    <row r="1276" spans="1:16" s="1" customFormat="1" x14ac:dyDescent="0.15">
      <c r="A1276" s="1">
        <v>1</v>
      </c>
      <c r="B1276" s="1" t="s">
        <v>3117</v>
      </c>
      <c r="D1276" s="1" t="s">
        <v>15</v>
      </c>
      <c r="E1276" s="1" t="s">
        <v>168</v>
      </c>
      <c r="F1276" s="2">
        <v>43180.434224537035</v>
      </c>
      <c r="H1276" s="1" t="s">
        <v>59</v>
      </c>
      <c r="I1276" s="1" t="s">
        <v>35</v>
      </c>
      <c r="J1276" s="1" t="s">
        <v>25</v>
      </c>
      <c r="K1276" s="1" t="s">
        <v>3118</v>
      </c>
      <c r="L1276" s="1" t="s">
        <v>3119</v>
      </c>
      <c r="M1276" s="1" t="s">
        <v>96</v>
      </c>
      <c r="N1276" s="1" t="s">
        <v>29</v>
      </c>
      <c r="O1276" s="1" t="s">
        <v>97</v>
      </c>
      <c r="P1276" s="1">
        <v>0</v>
      </c>
    </row>
    <row r="1277" spans="1:16" s="1" customFormat="1" x14ac:dyDescent="0.15">
      <c r="A1277" s="1">
        <v>1</v>
      </c>
      <c r="B1277" s="1" t="s">
        <v>3120</v>
      </c>
      <c r="C1277" s="1" t="s">
        <v>3121</v>
      </c>
      <c r="D1277" s="1" t="s">
        <v>15</v>
      </c>
      <c r="E1277" s="1" t="s">
        <v>215</v>
      </c>
      <c r="F1277" s="2">
        <v>43180.430821759262</v>
      </c>
      <c r="H1277" s="1" t="s">
        <v>34</v>
      </c>
      <c r="I1277" s="1" t="s">
        <v>35</v>
      </c>
      <c r="J1277" s="1" t="s">
        <v>25</v>
      </c>
      <c r="K1277" s="1" t="s">
        <v>3122</v>
      </c>
      <c r="L1277" s="1" t="s">
        <v>3123</v>
      </c>
      <c r="M1277" s="1" t="s">
        <v>96</v>
      </c>
      <c r="N1277" s="1" t="s">
        <v>29</v>
      </c>
      <c r="P1277" s="1">
        <v>0</v>
      </c>
    </row>
    <row r="1278" spans="1:16" s="1" customFormat="1" x14ac:dyDescent="0.15">
      <c r="A1278" s="1">
        <v>1</v>
      </c>
      <c r="B1278" s="1" t="s">
        <v>3124</v>
      </c>
      <c r="C1278" s="1" t="s">
        <v>22</v>
      </c>
      <c r="D1278" s="1" t="s">
        <v>15</v>
      </c>
      <c r="E1278" s="1" t="s">
        <v>1004</v>
      </c>
      <c r="F1278" s="2">
        <v>43180.426712962966</v>
      </c>
      <c r="H1278" s="1" t="s">
        <v>17</v>
      </c>
      <c r="I1278" s="1" t="s">
        <v>35</v>
      </c>
      <c r="J1278" s="1" t="s">
        <v>47</v>
      </c>
      <c r="K1278" s="1" t="s">
        <v>3125</v>
      </c>
      <c r="L1278" s="1" t="s">
        <v>3126</v>
      </c>
      <c r="M1278" s="1" t="s">
        <v>28</v>
      </c>
      <c r="N1278" s="1" t="s">
        <v>64</v>
      </c>
      <c r="O1278" s="1" t="s">
        <v>966</v>
      </c>
      <c r="P1278" s="1">
        <v>0</v>
      </c>
    </row>
    <row r="1279" spans="1:16" s="1" customFormat="1" x14ac:dyDescent="0.15">
      <c r="A1279" s="1">
        <v>1</v>
      </c>
      <c r="B1279" s="1" t="s">
        <v>3127</v>
      </c>
      <c r="C1279" s="1" t="s">
        <v>22</v>
      </c>
      <c r="D1279" s="1" t="s">
        <v>15</v>
      </c>
      <c r="E1279" s="1" t="s">
        <v>212</v>
      </c>
      <c r="F1279" s="2">
        <v>43178.378032407411</v>
      </c>
      <c r="H1279" s="1" t="s">
        <v>34</v>
      </c>
      <c r="I1279" s="1" t="s">
        <v>18</v>
      </c>
      <c r="J1279" s="1" t="s">
        <v>60</v>
      </c>
      <c r="K1279" s="1" t="s">
        <v>3128</v>
      </c>
      <c r="L1279" s="1" t="s">
        <v>3129</v>
      </c>
      <c r="M1279" s="1" t="s">
        <v>28</v>
      </c>
      <c r="N1279" s="1" t="s">
        <v>29</v>
      </c>
      <c r="O1279" s="1" t="s">
        <v>186</v>
      </c>
      <c r="P1279" s="1">
        <v>0</v>
      </c>
    </row>
    <row r="1280" spans="1:16" s="1" customFormat="1" x14ac:dyDescent="0.15">
      <c r="A1280" s="1">
        <v>1</v>
      </c>
      <c r="B1280" s="1" t="s">
        <v>3130</v>
      </c>
      <c r="C1280" s="1" t="s">
        <v>22</v>
      </c>
      <c r="D1280" s="1" t="s">
        <v>15</v>
      </c>
      <c r="E1280" s="1" t="s">
        <v>16</v>
      </c>
      <c r="F1280" s="2">
        <v>43180.423611111109</v>
      </c>
      <c r="H1280" s="1" t="s">
        <v>59</v>
      </c>
      <c r="I1280" s="1" t="s">
        <v>18</v>
      </c>
      <c r="J1280" s="1" t="s">
        <v>60</v>
      </c>
      <c r="K1280" s="1" t="s">
        <v>3131</v>
      </c>
      <c r="L1280" s="1" t="s">
        <v>3132</v>
      </c>
      <c r="M1280" s="1" t="s">
        <v>96</v>
      </c>
      <c r="N1280" s="1" t="s">
        <v>64</v>
      </c>
      <c r="O1280" s="1" t="s">
        <v>39</v>
      </c>
      <c r="P1280" s="1">
        <v>0</v>
      </c>
    </row>
    <row r="1281" spans="1:16" s="1" customFormat="1" x14ac:dyDescent="0.15">
      <c r="A1281" s="1">
        <v>1</v>
      </c>
      <c r="B1281" s="1" t="s">
        <v>3133</v>
      </c>
      <c r="C1281" s="1" t="s">
        <v>22</v>
      </c>
      <c r="D1281" s="1" t="s">
        <v>15</v>
      </c>
      <c r="E1281" s="1" t="s">
        <v>1309</v>
      </c>
      <c r="F1281" s="2">
        <v>43178.398206018515</v>
      </c>
      <c r="H1281" s="1" t="s">
        <v>17</v>
      </c>
      <c r="I1281" s="1" t="s">
        <v>35</v>
      </c>
      <c r="J1281" s="1" t="s">
        <v>25</v>
      </c>
      <c r="K1281" s="1" t="s">
        <v>3134</v>
      </c>
      <c r="L1281" s="1" t="s">
        <v>3135</v>
      </c>
      <c r="M1281" s="1" t="s">
        <v>38</v>
      </c>
      <c r="N1281" s="1" t="s">
        <v>64</v>
      </c>
      <c r="O1281" s="1" t="s">
        <v>39</v>
      </c>
      <c r="P1281" s="1">
        <v>0</v>
      </c>
    </row>
    <row r="1282" spans="1:16" s="1" customFormat="1" x14ac:dyDescent="0.15">
      <c r="A1282" s="1">
        <v>1</v>
      </c>
      <c r="B1282" s="1" t="s">
        <v>3136</v>
      </c>
      <c r="C1282" s="1" t="s">
        <v>22</v>
      </c>
      <c r="D1282" s="1" t="s">
        <v>15</v>
      </c>
      <c r="E1282" s="1" t="s">
        <v>379</v>
      </c>
      <c r="F1282" s="2">
        <v>43180.418113425927</v>
      </c>
      <c r="H1282" s="1" t="s">
        <v>41</v>
      </c>
      <c r="I1282" s="1" t="s">
        <v>35</v>
      </c>
      <c r="J1282" s="1" t="s">
        <v>25</v>
      </c>
      <c r="K1282" s="1" t="s">
        <v>3137</v>
      </c>
      <c r="L1282" s="1" t="s">
        <v>2863</v>
      </c>
      <c r="M1282" s="1" t="s">
        <v>393</v>
      </c>
      <c r="N1282" s="1" t="s">
        <v>82</v>
      </c>
      <c r="O1282" s="1" t="s">
        <v>284</v>
      </c>
      <c r="P1282" s="1">
        <v>0</v>
      </c>
    </row>
    <row r="1283" spans="1:16" s="1" customFormat="1" x14ac:dyDescent="0.15">
      <c r="A1283" s="1">
        <v>1</v>
      </c>
      <c r="B1283" s="1" t="s">
        <v>3138</v>
      </c>
      <c r="C1283" s="1" t="s">
        <v>1046</v>
      </c>
      <c r="D1283" s="1" t="s">
        <v>15</v>
      </c>
      <c r="E1283" s="1" t="s">
        <v>556</v>
      </c>
      <c r="F1283" s="2">
        <v>43180.417766203704</v>
      </c>
      <c r="H1283" s="1" t="s">
        <v>34</v>
      </c>
      <c r="I1283" s="1" t="s">
        <v>35</v>
      </c>
      <c r="J1283" s="1" t="s">
        <v>53</v>
      </c>
      <c r="K1283" s="1" t="s">
        <v>3139</v>
      </c>
      <c r="L1283" s="1" t="s">
        <v>2863</v>
      </c>
      <c r="M1283" s="1" t="s">
        <v>393</v>
      </c>
      <c r="N1283" s="1" t="s">
        <v>82</v>
      </c>
      <c r="O1283" s="1" t="s">
        <v>284</v>
      </c>
      <c r="P1283" s="1">
        <v>0</v>
      </c>
    </row>
    <row r="1284" spans="1:16" s="1" customFormat="1" x14ac:dyDescent="0.15">
      <c r="A1284" s="1">
        <v>1</v>
      </c>
      <c r="B1284" s="1" t="s">
        <v>3140</v>
      </c>
      <c r="C1284" s="1" t="s">
        <v>22</v>
      </c>
      <c r="D1284" s="1" t="s">
        <v>15</v>
      </c>
      <c r="E1284" s="1" t="s">
        <v>3141</v>
      </c>
      <c r="F1284" s="2">
        <v>43175.413194444445</v>
      </c>
      <c r="H1284" s="1" t="s">
        <v>59</v>
      </c>
      <c r="I1284" s="1" t="s">
        <v>18</v>
      </c>
      <c r="J1284" s="1" t="s">
        <v>25</v>
      </c>
      <c r="K1284" s="1" t="s">
        <v>3142</v>
      </c>
      <c r="L1284" s="1" t="s">
        <v>3143</v>
      </c>
      <c r="M1284" s="1" t="s">
        <v>38</v>
      </c>
      <c r="N1284" s="1" t="s">
        <v>316</v>
      </c>
      <c r="O1284" s="1" t="s">
        <v>568</v>
      </c>
      <c r="P1284" s="1">
        <v>0</v>
      </c>
    </row>
    <row r="1285" spans="1:16" s="1" customFormat="1" x14ac:dyDescent="0.15">
      <c r="A1285" s="1">
        <v>1</v>
      </c>
      <c r="B1285" s="1" t="s">
        <v>3144</v>
      </c>
      <c r="C1285" s="1" t="s">
        <v>1046</v>
      </c>
      <c r="D1285" s="1" t="s">
        <v>15</v>
      </c>
      <c r="E1285" s="1" t="s">
        <v>507</v>
      </c>
      <c r="F1285" s="2">
        <v>43173.412592592591</v>
      </c>
      <c r="H1285" s="1" t="s">
        <v>34</v>
      </c>
      <c r="I1285" s="1" t="s">
        <v>18</v>
      </c>
      <c r="J1285" s="1" t="s">
        <v>25</v>
      </c>
      <c r="K1285" s="1" t="s">
        <v>3145</v>
      </c>
      <c r="L1285" s="1" t="s">
        <v>3146</v>
      </c>
      <c r="M1285" s="1" t="s">
        <v>38</v>
      </c>
      <c r="N1285" s="1" t="s">
        <v>316</v>
      </c>
      <c r="O1285" s="1" t="s">
        <v>2782</v>
      </c>
      <c r="P1285" s="1">
        <v>0</v>
      </c>
    </row>
    <row r="1286" spans="1:16" s="1" customFormat="1" x14ac:dyDescent="0.15">
      <c r="A1286" s="1">
        <v>1</v>
      </c>
      <c r="B1286" s="1" t="s">
        <v>3147</v>
      </c>
      <c r="C1286" s="1" t="s">
        <v>22</v>
      </c>
      <c r="D1286" s="1" t="s">
        <v>15</v>
      </c>
      <c r="E1286" s="1" t="s">
        <v>507</v>
      </c>
      <c r="F1286" s="2">
        <v>43180.411261574074</v>
      </c>
      <c r="H1286" s="1" t="s">
        <v>41</v>
      </c>
      <c r="I1286" s="1" t="s">
        <v>35</v>
      </c>
      <c r="J1286" s="1" t="s">
        <v>25</v>
      </c>
      <c r="K1286" s="1" t="s">
        <v>3148</v>
      </c>
      <c r="L1286" s="1" t="s">
        <v>3149</v>
      </c>
      <c r="M1286" s="1" t="s">
        <v>96</v>
      </c>
      <c r="N1286" s="1" t="s">
        <v>29</v>
      </c>
      <c r="O1286" s="1" t="s">
        <v>39</v>
      </c>
      <c r="P1286" s="1">
        <v>0</v>
      </c>
    </row>
    <row r="1287" spans="1:16" s="1" customFormat="1" x14ac:dyDescent="0.15">
      <c r="A1287" s="1">
        <v>1</v>
      </c>
      <c r="B1287" s="1" t="s">
        <v>3150</v>
      </c>
      <c r="C1287" s="1" t="s">
        <v>109</v>
      </c>
      <c r="D1287" s="1" t="s">
        <v>15</v>
      </c>
      <c r="E1287" s="1" t="s">
        <v>3151</v>
      </c>
      <c r="F1287" s="2">
        <v>43180.409745370373</v>
      </c>
      <c r="H1287" s="1" t="s">
        <v>17</v>
      </c>
      <c r="I1287" s="1" t="s">
        <v>35</v>
      </c>
      <c r="J1287" s="1" t="s">
        <v>42</v>
      </c>
      <c r="K1287" s="1" t="s">
        <v>3152</v>
      </c>
      <c r="L1287" s="1" t="s">
        <v>3153</v>
      </c>
      <c r="M1287" s="1" t="s">
        <v>96</v>
      </c>
      <c r="N1287" s="1" t="s">
        <v>29</v>
      </c>
      <c r="O1287" s="1" t="s">
        <v>186</v>
      </c>
      <c r="P1287" s="1">
        <v>0</v>
      </c>
    </row>
    <row r="1288" spans="1:16" s="1" customFormat="1" x14ac:dyDescent="0.15">
      <c r="A1288" s="1">
        <v>1</v>
      </c>
      <c r="B1288" s="1" t="s">
        <v>3154</v>
      </c>
      <c r="C1288" s="1" t="s">
        <v>22</v>
      </c>
      <c r="D1288" s="1" t="s">
        <v>15</v>
      </c>
      <c r="E1288" s="1" t="s">
        <v>989</v>
      </c>
      <c r="F1288" s="2">
        <v>43180.414722222224</v>
      </c>
      <c r="H1288" s="1" t="s">
        <v>59</v>
      </c>
      <c r="I1288" s="1" t="s">
        <v>35</v>
      </c>
      <c r="J1288" s="1" t="s">
        <v>42</v>
      </c>
      <c r="K1288" s="1" t="s">
        <v>3155</v>
      </c>
      <c r="L1288" s="1" t="s">
        <v>3156</v>
      </c>
      <c r="M1288" s="1" t="s">
        <v>96</v>
      </c>
      <c r="N1288" s="1" t="s">
        <v>29</v>
      </c>
      <c r="O1288" s="1" t="s">
        <v>186</v>
      </c>
      <c r="P1288" s="1">
        <v>0</v>
      </c>
    </row>
    <row r="1289" spans="1:16" s="1" customFormat="1" x14ac:dyDescent="0.15">
      <c r="A1289" s="1">
        <v>1</v>
      </c>
      <c r="B1289" s="1" t="s">
        <v>3157</v>
      </c>
      <c r="C1289" s="1" t="s">
        <v>22</v>
      </c>
      <c r="D1289" s="1" t="s">
        <v>15</v>
      </c>
      <c r="E1289" s="1" t="s">
        <v>3158</v>
      </c>
      <c r="F1289" s="2">
        <v>43180.402546296296</v>
      </c>
      <c r="H1289" s="1" t="s">
        <v>34</v>
      </c>
      <c r="I1289" s="1" t="s">
        <v>35</v>
      </c>
      <c r="J1289" s="1" t="s">
        <v>25</v>
      </c>
      <c r="K1289" s="1" t="s">
        <v>3159</v>
      </c>
      <c r="L1289" s="1" t="s">
        <v>3160</v>
      </c>
      <c r="M1289" s="1" t="s">
        <v>96</v>
      </c>
      <c r="N1289" s="1" t="s">
        <v>29</v>
      </c>
      <c r="O1289" s="1" t="s">
        <v>252</v>
      </c>
      <c r="P1289" s="1">
        <v>0</v>
      </c>
    </row>
    <row r="1290" spans="1:16" s="1" customFormat="1" x14ac:dyDescent="0.15">
      <c r="A1290" s="1">
        <v>1</v>
      </c>
      <c r="B1290" s="1" t="s">
        <v>3161</v>
      </c>
      <c r="C1290" s="1" t="s">
        <v>109</v>
      </c>
      <c r="D1290" s="1" t="s">
        <v>15</v>
      </c>
      <c r="E1290" s="1" t="s">
        <v>223</v>
      </c>
      <c r="F1290" s="2">
        <v>43175.393946759257</v>
      </c>
      <c r="H1290" s="1" t="s">
        <v>17</v>
      </c>
      <c r="I1290" s="1" t="s">
        <v>17</v>
      </c>
      <c r="J1290" s="1" t="s">
        <v>25</v>
      </c>
      <c r="K1290" s="1" t="s">
        <v>3162</v>
      </c>
      <c r="L1290" s="1" t="s">
        <v>3163</v>
      </c>
      <c r="M1290" s="1" t="s">
        <v>28</v>
      </c>
      <c r="N1290" s="1" t="s">
        <v>29</v>
      </c>
      <c r="O1290" s="1" t="s">
        <v>30</v>
      </c>
      <c r="P1290" s="1">
        <v>0</v>
      </c>
    </row>
    <row r="1291" spans="1:16" s="1" customFormat="1" x14ac:dyDescent="0.15">
      <c r="A1291" s="1">
        <v>1</v>
      </c>
      <c r="B1291" s="1" t="s">
        <v>3164</v>
      </c>
      <c r="C1291" s="1" t="s">
        <v>109</v>
      </c>
      <c r="D1291" s="1" t="s">
        <v>15</v>
      </c>
      <c r="E1291" s="1" t="s">
        <v>33</v>
      </c>
      <c r="F1291" s="2">
        <v>43175.428310185183</v>
      </c>
      <c r="H1291" s="1" t="s">
        <v>59</v>
      </c>
      <c r="I1291" s="1" t="s">
        <v>18</v>
      </c>
      <c r="J1291" s="1" t="s">
        <v>25</v>
      </c>
      <c r="K1291" s="1" t="s">
        <v>3165</v>
      </c>
      <c r="L1291" s="1" t="s">
        <v>3166</v>
      </c>
      <c r="M1291" s="1" t="s">
        <v>28</v>
      </c>
      <c r="N1291" s="1" t="s">
        <v>29</v>
      </c>
      <c r="O1291" s="1" t="s">
        <v>30</v>
      </c>
      <c r="P1291" s="1">
        <v>0</v>
      </c>
    </row>
    <row r="1292" spans="1:16" s="1" customFormat="1" x14ac:dyDescent="0.15">
      <c r="A1292" s="1">
        <v>1</v>
      </c>
      <c r="B1292" s="1" t="s">
        <v>3167</v>
      </c>
      <c r="C1292" s="1" t="s">
        <v>22</v>
      </c>
      <c r="D1292" s="1" t="s">
        <v>15</v>
      </c>
      <c r="E1292" s="1" t="s">
        <v>671</v>
      </c>
      <c r="F1292" s="2">
        <v>43179.395833333336</v>
      </c>
      <c r="H1292" s="1" t="s">
        <v>17</v>
      </c>
      <c r="I1292" s="1" t="s">
        <v>35</v>
      </c>
      <c r="J1292" s="1" t="s">
        <v>60</v>
      </c>
      <c r="K1292" s="1" t="s">
        <v>3168</v>
      </c>
      <c r="L1292" s="1" t="s">
        <v>2931</v>
      </c>
      <c r="M1292" s="1" t="s">
        <v>38</v>
      </c>
      <c r="N1292" s="1" t="s">
        <v>82</v>
      </c>
      <c r="O1292" s="1" t="s">
        <v>252</v>
      </c>
      <c r="P1292" s="1">
        <v>0</v>
      </c>
    </row>
    <row r="1293" spans="1:16" s="1" customFormat="1" x14ac:dyDescent="0.15">
      <c r="A1293" s="1">
        <v>1</v>
      </c>
      <c r="B1293" s="1" t="s">
        <v>3169</v>
      </c>
      <c r="C1293" s="1" t="s">
        <v>22</v>
      </c>
      <c r="D1293" s="1" t="s">
        <v>15</v>
      </c>
      <c r="E1293" s="1" t="s">
        <v>671</v>
      </c>
      <c r="F1293" s="2">
        <v>43179.395833333336</v>
      </c>
      <c r="H1293" s="1" t="s">
        <v>17</v>
      </c>
      <c r="I1293" s="1" t="s">
        <v>35</v>
      </c>
      <c r="J1293" s="1" t="s">
        <v>60</v>
      </c>
      <c r="K1293" s="1" t="s">
        <v>3170</v>
      </c>
      <c r="L1293" s="1" t="s">
        <v>3171</v>
      </c>
      <c r="M1293" s="1" t="s">
        <v>38</v>
      </c>
      <c r="N1293" s="1" t="s">
        <v>82</v>
      </c>
      <c r="O1293" s="1" t="s">
        <v>252</v>
      </c>
      <c r="P1293" s="1">
        <v>0</v>
      </c>
    </row>
    <row r="1294" spans="1:16" s="1" customFormat="1" x14ac:dyDescent="0.15">
      <c r="A1294" s="1">
        <v>1</v>
      </c>
      <c r="B1294" s="1" t="s">
        <v>3172</v>
      </c>
      <c r="C1294" s="1" t="s">
        <v>22</v>
      </c>
      <c r="D1294" s="1" t="s">
        <v>15</v>
      </c>
      <c r="E1294" s="1" t="s">
        <v>671</v>
      </c>
      <c r="F1294" s="2">
        <v>43179.395833333336</v>
      </c>
      <c r="H1294" s="1" t="s">
        <v>17</v>
      </c>
      <c r="I1294" s="1" t="s">
        <v>35</v>
      </c>
      <c r="J1294" s="1" t="s">
        <v>60</v>
      </c>
      <c r="K1294" s="1" t="s">
        <v>3173</v>
      </c>
      <c r="L1294" s="1" t="s">
        <v>2951</v>
      </c>
      <c r="M1294" s="1" t="s">
        <v>38</v>
      </c>
      <c r="N1294" s="1" t="s">
        <v>82</v>
      </c>
      <c r="O1294" s="1" t="s">
        <v>252</v>
      </c>
      <c r="P1294" s="1">
        <v>0</v>
      </c>
    </row>
    <row r="1295" spans="1:16" s="1" customFormat="1" x14ac:dyDescent="0.15">
      <c r="A1295" s="1">
        <v>1</v>
      </c>
      <c r="B1295" s="1" t="s">
        <v>3174</v>
      </c>
      <c r="C1295" s="1" t="s">
        <v>22</v>
      </c>
      <c r="D1295" s="1" t="s">
        <v>15</v>
      </c>
      <c r="E1295" s="1" t="s">
        <v>671</v>
      </c>
      <c r="F1295" s="2">
        <v>43179.395833333336</v>
      </c>
      <c r="H1295" s="1" t="s">
        <v>17</v>
      </c>
      <c r="I1295" s="1" t="s">
        <v>35</v>
      </c>
      <c r="J1295" s="1" t="s">
        <v>42</v>
      </c>
      <c r="K1295" s="1" t="s">
        <v>3175</v>
      </c>
      <c r="L1295" s="1" t="s">
        <v>2931</v>
      </c>
      <c r="M1295" s="1" t="s">
        <v>38</v>
      </c>
      <c r="N1295" s="1" t="s">
        <v>82</v>
      </c>
      <c r="O1295" s="1" t="s">
        <v>252</v>
      </c>
      <c r="P1295" s="1">
        <v>0</v>
      </c>
    </row>
    <row r="1296" spans="1:16" s="1" customFormat="1" x14ac:dyDescent="0.15">
      <c r="A1296" s="1">
        <v>1</v>
      </c>
      <c r="B1296" s="1" t="s">
        <v>3176</v>
      </c>
      <c r="D1296" s="1" t="s">
        <v>15</v>
      </c>
      <c r="E1296" s="1" t="s">
        <v>671</v>
      </c>
      <c r="F1296" s="2">
        <v>43177.395833333336</v>
      </c>
      <c r="H1296" s="1" t="s">
        <v>59</v>
      </c>
      <c r="I1296" s="1" t="s">
        <v>35</v>
      </c>
      <c r="J1296" s="1" t="s">
        <v>25</v>
      </c>
      <c r="K1296" s="1" t="s">
        <v>3177</v>
      </c>
      <c r="L1296" s="1" t="s">
        <v>3178</v>
      </c>
      <c r="M1296" s="1" t="s">
        <v>38</v>
      </c>
      <c r="N1296" s="1" t="s">
        <v>82</v>
      </c>
      <c r="O1296" s="1" t="s">
        <v>394</v>
      </c>
      <c r="P1296" s="1">
        <v>0</v>
      </c>
    </row>
    <row r="1297" spans="1:16" s="1" customFormat="1" x14ac:dyDescent="0.15">
      <c r="A1297" s="1">
        <v>1</v>
      </c>
      <c r="B1297" s="1" t="s">
        <v>3179</v>
      </c>
      <c r="C1297" s="1" t="s">
        <v>22</v>
      </c>
      <c r="D1297" s="1" t="s">
        <v>15</v>
      </c>
      <c r="E1297" s="1" t="s">
        <v>671</v>
      </c>
      <c r="F1297" s="2">
        <v>43177.625</v>
      </c>
      <c r="H1297" s="1" t="s">
        <v>17</v>
      </c>
      <c r="I1297" s="1" t="s">
        <v>35</v>
      </c>
      <c r="J1297" s="1" t="s">
        <v>1474</v>
      </c>
      <c r="K1297" s="1" t="s">
        <v>3180</v>
      </c>
      <c r="L1297" s="1" t="s">
        <v>3181</v>
      </c>
      <c r="M1297" s="1" t="s">
        <v>393</v>
      </c>
      <c r="N1297" s="1" t="s">
        <v>29</v>
      </c>
      <c r="O1297" s="1" t="s">
        <v>144</v>
      </c>
      <c r="P1297" s="1">
        <v>0</v>
      </c>
    </row>
    <row r="1298" spans="1:16" s="1" customFormat="1" x14ac:dyDescent="0.15">
      <c r="A1298" s="1">
        <v>1</v>
      </c>
      <c r="B1298" s="1" t="s">
        <v>3182</v>
      </c>
      <c r="D1298" s="1" t="s">
        <v>15</v>
      </c>
      <c r="E1298" s="1" t="s">
        <v>671</v>
      </c>
      <c r="F1298" s="2">
        <v>43179.395833333336</v>
      </c>
      <c r="H1298" s="1" t="s">
        <v>17</v>
      </c>
      <c r="I1298" s="1" t="s">
        <v>35</v>
      </c>
      <c r="J1298" s="1" t="s">
        <v>74</v>
      </c>
      <c r="K1298" s="1" t="s">
        <v>3183</v>
      </c>
      <c r="L1298" s="1" t="s">
        <v>2960</v>
      </c>
      <c r="M1298" s="1" t="s">
        <v>38</v>
      </c>
      <c r="N1298" s="1" t="s">
        <v>82</v>
      </c>
      <c r="O1298" s="1" t="s">
        <v>252</v>
      </c>
      <c r="P1298" s="1">
        <v>0</v>
      </c>
    </row>
    <row r="1299" spans="1:16" s="1" customFormat="1" x14ac:dyDescent="0.15">
      <c r="A1299" s="1">
        <v>1</v>
      </c>
      <c r="B1299" s="1" t="s">
        <v>3184</v>
      </c>
      <c r="C1299" s="1" t="s">
        <v>22</v>
      </c>
      <c r="D1299" s="1" t="s">
        <v>15</v>
      </c>
      <c r="E1299" s="1" t="s">
        <v>16</v>
      </c>
      <c r="F1299" s="2">
        <v>43179.400451388887</v>
      </c>
      <c r="H1299" s="1" t="s">
        <v>59</v>
      </c>
      <c r="I1299" s="1" t="s">
        <v>35</v>
      </c>
      <c r="J1299" s="1" t="s">
        <v>60</v>
      </c>
      <c r="K1299" s="1" t="s">
        <v>3185</v>
      </c>
      <c r="L1299" s="1" t="s">
        <v>3186</v>
      </c>
      <c r="M1299" s="1" t="s">
        <v>63</v>
      </c>
      <c r="N1299" s="1" t="s">
        <v>29</v>
      </c>
      <c r="O1299" s="1" t="s">
        <v>39</v>
      </c>
      <c r="P1299" s="1">
        <v>0</v>
      </c>
    </row>
    <row r="1300" spans="1:16" s="1" customFormat="1" x14ac:dyDescent="0.15">
      <c r="A1300" s="1">
        <v>1</v>
      </c>
      <c r="B1300" s="1" t="s">
        <v>3147</v>
      </c>
      <c r="C1300" s="1" t="s">
        <v>370</v>
      </c>
      <c r="D1300" s="1" t="s">
        <v>15</v>
      </c>
      <c r="E1300" s="1" t="s">
        <v>161</v>
      </c>
      <c r="F1300" s="2">
        <v>43180.392372685186</v>
      </c>
      <c r="H1300" s="1" t="s">
        <v>17</v>
      </c>
      <c r="I1300" s="1" t="s">
        <v>17</v>
      </c>
      <c r="J1300" s="1" t="s">
        <v>42</v>
      </c>
      <c r="K1300" s="1" t="s">
        <v>3187</v>
      </c>
      <c r="L1300" s="1" t="s">
        <v>3188</v>
      </c>
      <c r="M1300" s="1" t="s">
        <v>96</v>
      </c>
      <c r="N1300" s="1" t="s">
        <v>29</v>
      </c>
      <c r="O1300" s="1" t="s">
        <v>39</v>
      </c>
      <c r="P1300" s="1">
        <v>0</v>
      </c>
    </row>
    <row r="1301" spans="1:16" s="1" customFormat="1" x14ac:dyDescent="0.15">
      <c r="A1301" s="1">
        <v>1</v>
      </c>
      <c r="B1301" s="1" t="s">
        <v>3189</v>
      </c>
      <c r="C1301" s="1" t="s">
        <v>22</v>
      </c>
      <c r="D1301" s="1" t="s">
        <v>15</v>
      </c>
      <c r="E1301" s="1" t="s">
        <v>161</v>
      </c>
      <c r="F1301" s="2">
        <v>43178.405023148145</v>
      </c>
      <c r="H1301" s="1" t="s">
        <v>59</v>
      </c>
      <c r="I1301" s="1" t="s">
        <v>35</v>
      </c>
      <c r="J1301" s="1" t="s">
        <v>25</v>
      </c>
      <c r="K1301" s="1" t="s">
        <v>3190</v>
      </c>
      <c r="L1301" s="1" t="s">
        <v>3191</v>
      </c>
      <c r="M1301" s="1" t="s">
        <v>28</v>
      </c>
      <c r="N1301" s="1" t="s">
        <v>29</v>
      </c>
      <c r="O1301" s="1" t="s">
        <v>252</v>
      </c>
      <c r="P1301" s="1">
        <v>0</v>
      </c>
    </row>
    <row r="1302" spans="1:16" s="1" customFormat="1" x14ac:dyDescent="0.15">
      <c r="A1302" s="1">
        <v>1</v>
      </c>
      <c r="B1302" s="1" t="s">
        <v>3192</v>
      </c>
      <c r="C1302" s="1" t="s">
        <v>22</v>
      </c>
      <c r="D1302" s="1" t="s">
        <v>15</v>
      </c>
      <c r="E1302" s="1" t="s">
        <v>67</v>
      </c>
      <c r="F1302" s="2">
        <v>43179.507835648146</v>
      </c>
      <c r="H1302" s="1" t="s">
        <v>59</v>
      </c>
      <c r="I1302" s="1" t="s">
        <v>35</v>
      </c>
      <c r="J1302" s="1" t="s">
        <v>25</v>
      </c>
      <c r="K1302" s="1" t="s">
        <v>3193</v>
      </c>
      <c r="L1302" s="1" t="s">
        <v>3194</v>
      </c>
      <c r="M1302" s="1" t="s">
        <v>63</v>
      </c>
      <c r="N1302" s="1" t="s">
        <v>316</v>
      </c>
      <c r="O1302" s="1" t="s">
        <v>252</v>
      </c>
      <c r="P1302" s="1">
        <v>0</v>
      </c>
    </row>
    <row r="1303" spans="1:16" s="1" customFormat="1" x14ac:dyDescent="0.15">
      <c r="A1303" s="1">
        <v>1</v>
      </c>
      <c r="B1303" s="1" t="s">
        <v>3195</v>
      </c>
      <c r="C1303" s="1" t="s">
        <v>22</v>
      </c>
      <c r="D1303" s="1" t="s">
        <v>15</v>
      </c>
      <c r="E1303" s="1" t="s">
        <v>33</v>
      </c>
      <c r="F1303" s="2">
        <v>43180.391944444447</v>
      </c>
      <c r="H1303" s="1" t="s">
        <v>34</v>
      </c>
      <c r="I1303" s="1" t="s">
        <v>35</v>
      </c>
      <c r="J1303" s="1" t="s">
        <v>74</v>
      </c>
      <c r="K1303" s="1" t="s">
        <v>3196</v>
      </c>
      <c r="L1303" s="1" t="s">
        <v>3197</v>
      </c>
      <c r="M1303" s="1" t="s">
        <v>185</v>
      </c>
      <c r="N1303" s="1" t="s">
        <v>29</v>
      </c>
      <c r="O1303" s="1" t="s">
        <v>157</v>
      </c>
      <c r="P1303" s="1">
        <v>0</v>
      </c>
    </row>
    <row r="1304" spans="1:16" s="1" customFormat="1" x14ac:dyDescent="0.15">
      <c r="A1304" s="1">
        <v>1</v>
      </c>
      <c r="B1304" s="1" t="s">
        <v>897</v>
      </c>
      <c r="D1304" s="1" t="s">
        <v>15</v>
      </c>
      <c r="E1304" s="1" t="s">
        <v>70</v>
      </c>
      <c r="F1304" s="2">
        <v>43174.735636574071</v>
      </c>
      <c r="H1304" s="1" t="s">
        <v>17</v>
      </c>
      <c r="I1304" s="1" t="s">
        <v>24</v>
      </c>
      <c r="J1304" s="1" t="s">
        <v>25</v>
      </c>
      <c r="K1304" s="1" t="s">
        <v>1076</v>
      </c>
      <c r="L1304" s="1" t="s">
        <v>1077</v>
      </c>
      <c r="M1304" s="1" t="s">
        <v>63</v>
      </c>
      <c r="N1304" s="1" t="s">
        <v>316</v>
      </c>
      <c r="O1304" s="1" t="s">
        <v>157</v>
      </c>
      <c r="P1304" s="1">
        <v>0</v>
      </c>
    </row>
    <row r="1305" spans="1:16" s="1" customFormat="1" x14ac:dyDescent="0.15">
      <c r="A1305" s="1">
        <v>1</v>
      </c>
      <c r="B1305" s="1" t="s">
        <v>3198</v>
      </c>
      <c r="C1305" s="1" t="s">
        <v>22</v>
      </c>
      <c r="D1305" s="1" t="s">
        <v>15</v>
      </c>
      <c r="E1305" s="1" t="s">
        <v>161</v>
      </c>
      <c r="F1305" s="2">
        <v>43180.38385416667</v>
      </c>
      <c r="H1305" s="1" t="s">
        <v>59</v>
      </c>
      <c r="I1305" s="1" t="s">
        <v>18</v>
      </c>
      <c r="J1305" s="1" t="s">
        <v>60</v>
      </c>
      <c r="K1305" s="1" t="s">
        <v>3199</v>
      </c>
      <c r="L1305" s="1" t="s">
        <v>3200</v>
      </c>
      <c r="M1305" s="1" t="s">
        <v>96</v>
      </c>
      <c r="N1305" s="1" t="s">
        <v>316</v>
      </c>
      <c r="O1305" s="1" t="s">
        <v>157</v>
      </c>
      <c r="P1305" s="1">
        <v>0</v>
      </c>
    </row>
    <row r="1306" spans="1:16" s="1" customFormat="1" x14ac:dyDescent="0.15">
      <c r="A1306" s="1">
        <v>1</v>
      </c>
      <c r="B1306" s="1" t="s">
        <v>3095</v>
      </c>
      <c r="C1306" s="1" t="s">
        <v>22</v>
      </c>
      <c r="D1306" s="1" t="s">
        <v>15</v>
      </c>
      <c r="E1306" s="1" t="s">
        <v>33</v>
      </c>
      <c r="F1306" s="2">
        <v>43174.386446759258</v>
      </c>
      <c r="H1306" s="1" t="s">
        <v>34</v>
      </c>
      <c r="I1306" s="1" t="s">
        <v>18</v>
      </c>
      <c r="J1306" s="1" t="s">
        <v>25</v>
      </c>
      <c r="K1306" s="1" t="s">
        <v>3201</v>
      </c>
      <c r="L1306" s="1" t="s">
        <v>3202</v>
      </c>
      <c r="M1306" s="1" t="s">
        <v>28</v>
      </c>
      <c r="N1306" s="1" t="s">
        <v>29</v>
      </c>
      <c r="O1306" s="1" t="s">
        <v>186</v>
      </c>
      <c r="P1306" s="1">
        <v>0</v>
      </c>
    </row>
    <row r="1307" spans="1:16" s="1" customFormat="1" x14ac:dyDescent="0.15">
      <c r="A1307" s="1">
        <v>1</v>
      </c>
      <c r="B1307" s="1" t="s">
        <v>3203</v>
      </c>
      <c r="C1307" s="1" t="s">
        <v>22</v>
      </c>
      <c r="D1307" s="1" t="s">
        <v>15</v>
      </c>
      <c r="E1307" s="1" t="s">
        <v>16</v>
      </c>
      <c r="F1307" s="2">
        <v>43179.400381944448</v>
      </c>
      <c r="H1307" s="1" t="s">
        <v>17</v>
      </c>
      <c r="I1307" s="1" t="s">
        <v>35</v>
      </c>
      <c r="J1307" s="1" t="s">
        <v>60</v>
      </c>
      <c r="K1307" s="1" t="s">
        <v>3204</v>
      </c>
      <c r="L1307" s="1" t="s">
        <v>3186</v>
      </c>
      <c r="M1307" s="1" t="s">
        <v>63</v>
      </c>
      <c r="N1307" s="1" t="s">
        <v>29</v>
      </c>
      <c r="O1307" s="1" t="s">
        <v>39</v>
      </c>
      <c r="P1307" s="1">
        <v>0</v>
      </c>
    </row>
    <row r="1308" spans="1:16" s="1" customFormat="1" x14ac:dyDescent="0.15">
      <c r="A1308" s="1">
        <v>1</v>
      </c>
      <c r="B1308" s="1" t="s">
        <v>3205</v>
      </c>
      <c r="C1308" s="1" t="s">
        <v>22</v>
      </c>
      <c r="D1308" s="1" t="s">
        <v>15</v>
      </c>
      <c r="E1308" s="1" t="s">
        <v>16</v>
      </c>
      <c r="F1308" s="2">
        <v>43179.433506944442</v>
      </c>
      <c r="H1308" s="1" t="s">
        <v>17</v>
      </c>
      <c r="I1308" s="1" t="s">
        <v>17</v>
      </c>
      <c r="J1308" s="1" t="s">
        <v>60</v>
      </c>
      <c r="K1308" s="1" t="s">
        <v>3206</v>
      </c>
      <c r="L1308" s="1" t="s">
        <v>3207</v>
      </c>
      <c r="M1308" s="1" t="s">
        <v>96</v>
      </c>
      <c r="N1308" s="1" t="s">
        <v>29</v>
      </c>
      <c r="O1308" s="1" t="s">
        <v>467</v>
      </c>
      <c r="P1308" s="1">
        <v>0</v>
      </c>
    </row>
    <row r="1309" spans="1:16" s="1" customFormat="1" x14ac:dyDescent="0.15">
      <c r="A1309" s="1">
        <v>1</v>
      </c>
      <c r="B1309" s="1" t="s">
        <v>3208</v>
      </c>
      <c r="C1309" s="1" t="s">
        <v>22</v>
      </c>
      <c r="D1309" s="1" t="s">
        <v>15</v>
      </c>
      <c r="E1309" s="1" t="s">
        <v>989</v>
      </c>
      <c r="F1309" s="2">
        <v>43180.370451388888</v>
      </c>
      <c r="H1309" s="1" t="s">
        <v>59</v>
      </c>
      <c r="I1309" s="1" t="s">
        <v>35</v>
      </c>
      <c r="J1309" s="1" t="s">
        <v>286</v>
      </c>
      <c r="K1309" s="1" t="s">
        <v>3209</v>
      </c>
      <c r="L1309" s="1" t="s">
        <v>3210</v>
      </c>
      <c r="M1309" s="1" t="s">
        <v>28</v>
      </c>
      <c r="N1309" s="1" t="s">
        <v>283</v>
      </c>
      <c r="O1309" s="1" t="s">
        <v>806</v>
      </c>
      <c r="P1309" s="1">
        <v>0</v>
      </c>
    </row>
    <row r="1310" spans="1:16" s="1" customFormat="1" x14ac:dyDescent="0.15">
      <c r="A1310" s="1">
        <v>1</v>
      </c>
      <c r="B1310" s="1" t="s">
        <v>3211</v>
      </c>
      <c r="C1310" s="1" t="s">
        <v>22</v>
      </c>
      <c r="D1310" s="1" t="s">
        <v>15</v>
      </c>
      <c r="E1310" s="1" t="s">
        <v>989</v>
      </c>
      <c r="F1310" s="2">
        <v>43180.360127314816</v>
      </c>
      <c r="H1310" s="1" t="s">
        <v>59</v>
      </c>
      <c r="I1310" s="1" t="s">
        <v>35</v>
      </c>
      <c r="J1310" s="1" t="s">
        <v>42</v>
      </c>
      <c r="K1310" s="1" t="s">
        <v>3212</v>
      </c>
      <c r="L1310" s="1" t="s">
        <v>3210</v>
      </c>
      <c r="M1310" s="1" t="s">
        <v>28</v>
      </c>
      <c r="N1310" s="1" t="s">
        <v>283</v>
      </c>
      <c r="O1310" s="1" t="s">
        <v>806</v>
      </c>
      <c r="P1310" s="1">
        <v>0</v>
      </c>
    </row>
    <row r="1311" spans="1:16" s="1" customFormat="1" x14ac:dyDescent="0.15">
      <c r="A1311" s="1">
        <v>1</v>
      </c>
      <c r="B1311" s="1" t="s">
        <v>1409</v>
      </c>
      <c r="C1311" s="1" t="s">
        <v>22</v>
      </c>
      <c r="D1311" s="1" t="s">
        <v>15</v>
      </c>
      <c r="E1311" s="1" t="s">
        <v>23</v>
      </c>
      <c r="F1311" s="2">
        <v>43180.373101851852</v>
      </c>
      <c r="H1311" s="1" t="s">
        <v>17</v>
      </c>
      <c r="I1311" s="1" t="s">
        <v>17</v>
      </c>
      <c r="J1311" s="1" t="s">
        <v>60</v>
      </c>
      <c r="K1311" s="1" t="s">
        <v>3213</v>
      </c>
      <c r="L1311" s="1" t="s">
        <v>3214</v>
      </c>
      <c r="M1311" s="1" t="s">
        <v>96</v>
      </c>
      <c r="N1311" s="1" t="s">
        <v>29</v>
      </c>
      <c r="O1311" s="1" t="s">
        <v>186</v>
      </c>
      <c r="P1311" s="1">
        <v>0</v>
      </c>
    </row>
    <row r="1312" spans="1:16" s="1" customFormat="1" x14ac:dyDescent="0.15">
      <c r="A1312" s="1">
        <v>1</v>
      </c>
      <c r="B1312" s="1" t="s">
        <v>3215</v>
      </c>
      <c r="C1312" s="1" t="s">
        <v>454</v>
      </c>
      <c r="D1312" s="1" t="s">
        <v>15</v>
      </c>
      <c r="E1312" s="1" t="s">
        <v>16</v>
      </c>
      <c r="F1312" s="2">
        <v>43180.409641203703</v>
      </c>
      <c r="H1312" s="1" t="s">
        <v>59</v>
      </c>
      <c r="I1312" s="1" t="s">
        <v>35</v>
      </c>
      <c r="J1312" s="1" t="s">
        <v>25</v>
      </c>
      <c r="K1312" s="1" t="s">
        <v>3216</v>
      </c>
      <c r="L1312" s="1" t="s">
        <v>3217</v>
      </c>
      <c r="M1312" s="1" t="s">
        <v>50</v>
      </c>
      <c r="N1312" s="1" t="s">
        <v>64</v>
      </c>
      <c r="P1312" s="1">
        <v>0</v>
      </c>
    </row>
    <row r="1313" spans="1:16" s="1" customFormat="1" x14ac:dyDescent="0.15">
      <c r="A1313" s="1">
        <v>1</v>
      </c>
      <c r="B1313" s="1" t="s">
        <v>3218</v>
      </c>
      <c r="C1313" s="1" t="s">
        <v>22</v>
      </c>
      <c r="D1313" s="1" t="s">
        <v>15</v>
      </c>
      <c r="E1313" s="1" t="s">
        <v>16</v>
      </c>
      <c r="F1313" s="2">
        <v>43180.385520833333</v>
      </c>
      <c r="H1313" s="1" t="s">
        <v>59</v>
      </c>
      <c r="I1313" s="1" t="s">
        <v>35</v>
      </c>
      <c r="J1313" s="1" t="s">
        <v>60</v>
      </c>
      <c r="K1313" s="1" t="s">
        <v>3219</v>
      </c>
      <c r="L1313" s="1" t="s">
        <v>3220</v>
      </c>
      <c r="M1313" s="1" t="s">
        <v>96</v>
      </c>
      <c r="N1313" s="1" t="s">
        <v>29</v>
      </c>
      <c r="O1313" s="1" t="s">
        <v>30</v>
      </c>
      <c r="P1313" s="1">
        <v>0</v>
      </c>
    </row>
    <row r="1314" spans="1:16" s="1" customFormat="1" x14ac:dyDescent="0.15">
      <c r="A1314" s="1">
        <v>1</v>
      </c>
      <c r="B1314" s="1" t="s">
        <v>3124</v>
      </c>
      <c r="D1314" s="1" t="s">
        <v>15</v>
      </c>
      <c r="E1314" s="1" t="s">
        <v>1004</v>
      </c>
      <c r="F1314" s="2">
        <v>43179.634328703702</v>
      </c>
      <c r="H1314" s="1" t="s">
        <v>17</v>
      </c>
      <c r="I1314" s="1" t="s">
        <v>17</v>
      </c>
      <c r="J1314" s="1" t="s">
        <v>60</v>
      </c>
      <c r="K1314" s="1" t="s">
        <v>3221</v>
      </c>
      <c r="L1314" s="1" t="s">
        <v>3222</v>
      </c>
      <c r="M1314" s="1" t="s">
        <v>96</v>
      </c>
      <c r="N1314" s="1" t="s">
        <v>29</v>
      </c>
      <c r="O1314" s="1" t="s">
        <v>30</v>
      </c>
      <c r="P1314" s="1">
        <v>0</v>
      </c>
    </row>
    <row r="1315" spans="1:16" s="1" customFormat="1" x14ac:dyDescent="0.15">
      <c r="A1315" s="1">
        <v>1</v>
      </c>
      <c r="B1315" s="1" t="s">
        <v>1063</v>
      </c>
      <c r="C1315" s="1" t="s">
        <v>22</v>
      </c>
      <c r="D1315" s="1" t="s">
        <v>15</v>
      </c>
      <c r="E1315" s="1" t="s">
        <v>70</v>
      </c>
      <c r="F1315" s="2">
        <v>42498.000231481485</v>
      </c>
      <c r="H1315" s="1" t="s">
        <v>17</v>
      </c>
      <c r="I1315" s="1" t="s">
        <v>35</v>
      </c>
      <c r="J1315" s="1" t="s">
        <v>25</v>
      </c>
      <c r="K1315" s="1" t="s">
        <v>1064</v>
      </c>
      <c r="L1315" s="1" t="s">
        <v>1065</v>
      </c>
      <c r="M1315" s="1" t="s">
        <v>63</v>
      </c>
      <c r="N1315" s="1" t="s">
        <v>283</v>
      </c>
      <c r="O1315" s="1" t="s">
        <v>375</v>
      </c>
      <c r="P1315" s="1">
        <v>0</v>
      </c>
    </row>
    <row r="1316" spans="1:16" s="1" customFormat="1" x14ac:dyDescent="0.15">
      <c r="A1316" s="1">
        <v>1</v>
      </c>
      <c r="B1316" s="1" t="s">
        <v>3223</v>
      </c>
      <c r="D1316" s="1" t="s">
        <v>15</v>
      </c>
      <c r="E1316" s="1" t="s">
        <v>671</v>
      </c>
      <c r="F1316" s="2">
        <v>43179.625</v>
      </c>
      <c r="H1316" s="1" t="s">
        <v>124</v>
      </c>
      <c r="J1316" s="1" t="s">
        <v>2340</v>
      </c>
      <c r="K1316" s="1" t="s">
        <v>3224</v>
      </c>
      <c r="M1316" s="1" t="s">
        <v>393</v>
      </c>
      <c r="N1316" s="1" t="s">
        <v>29</v>
      </c>
      <c r="O1316" s="1" t="s">
        <v>186</v>
      </c>
      <c r="P1316" s="1">
        <v>0</v>
      </c>
    </row>
    <row r="1317" spans="1:16" s="1" customFormat="1" x14ac:dyDescent="0.15">
      <c r="A1317" s="1">
        <v>1</v>
      </c>
      <c r="B1317" s="1" t="s">
        <v>3225</v>
      </c>
      <c r="C1317" s="1" t="s">
        <v>370</v>
      </c>
      <c r="D1317" s="1" t="s">
        <v>15</v>
      </c>
      <c r="E1317" s="1" t="s">
        <v>16</v>
      </c>
      <c r="F1317" s="1" t="s">
        <v>411</v>
      </c>
      <c r="H1317" s="1" t="s">
        <v>59</v>
      </c>
      <c r="I1317" s="1" t="s">
        <v>35</v>
      </c>
      <c r="J1317" s="1" t="s">
        <v>60</v>
      </c>
      <c r="K1317" s="1" t="s">
        <v>3226</v>
      </c>
      <c r="L1317" s="1" t="s">
        <v>3227</v>
      </c>
      <c r="M1317" s="1" t="s">
        <v>38</v>
      </c>
      <c r="N1317" s="1" t="s">
        <v>29</v>
      </c>
      <c r="O1317" s="1" t="s">
        <v>233</v>
      </c>
      <c r="P1317" s="1">
        <v>0</v>
      </c>
    </row>
    <row r="1318" spans="1:16" s="1" customFormat="1" x14ac:dyDescent="0.15">
      <c r="A1318" s="1">
        <v>1</v>
      </c>
      <c r="B1318" s="1" t="s">
        <v>3228</v>
      </c>
      <c r="C1318" s="1" t="s">
        <v>22</v>
      </c>
      <c r="D1318" s="1" t="s">
        <v>15</v>
      </c>
      <c r="E1318" s="1" t="s">
        <v>451</v>
      </c>
      <c r="F1318" s="2">
        <v>43180.422858796293</v>
      </c>
      <c r="H1318" s="1" t="s">
        <v>34</v>
      </c>
      <c r="I1318" s="1" t="s">
        <v>35</v>
      </c>
      <c r="J1318" s="1" t="s">
        <v>47</v>
      </c>
      <c r="K1318" s="1" t="s">
        <v>3229</v>
      </c>
      <c r="L1318" s="1" t="s">
        <v>3230</v>
      </c>
      <c r="M1318" s="1" t="s">
        <v>96</v>
      </c>
      <c r="N1318" s="1" t="s">
        <v>29</v>
      </c>
      <c r="O1318" s="1" t="s">
        <v>186</v>
      </c>
      <c r="P1318" s="1">
        <v>0</v>
      </c>
    </row>
    <row r="1319" spans="1:16" s="1" customFormat="1" x14ac:dyDescent="0.15">
      <c r="A1319" s="1">
        <v>1</v>
      </c>
      <c r="B1319" s="1" t="s">
        <v>3231</v>
      </c>
      <c r="C1319" s="1" t="s">
        <v>32</v>
      </c>
      <c r="D1319" s="1" t="s">
        <v>15</v>
      </c>
      <c r="E1319" s="1" t="s">
        <v>595</v>
      </c>
      <c r="F1319" s="2">
        <v>43166.791666666664</v>
      </c>
      <c r="H1319" s="1" t="s">
        <v>17</v>
      </c>
      <c r="I1319" s="1" t="s">
        <v>17</v>
      </c>
      <c r="J1319" s="1" t="s">
        <v>25</v>
      </c>
      <c r="K1319" s="1" t="s">
        <v>3232</v>
      </c>
      <c r="L1319" s="1" t="s">
        <v>3233</v>
      </c>
      <c r="M1319" s="1" t="s">
        <v>393</v>
      </c>
      <c r="N1319" s="1" t="s">
        <v>29</v>
      </c>
      <c r="O1319" s="1" t="s">
        <v>1555</v>
      </c>
      <c r="P1319" s="1">
        <v>0</v>
      </c>
    </row>
    <row r="1320" spans="1:16" s="1" customFormat="1" x14ac:dyDescent="0.15">
      <c r="A1320" s="1">
        <v>1</v>
      </c>
      <c r="B1320" s="1" t="s">
        <v>3234</v>
      </c>
      <c r="C1320" s="1" t="s">
        <v>109</v>
      </c>
      <c r="D1320" s="1" t="s">
        <v>15</v>
      </c>
      <c r="E1320" s="1" t="s">
        <v>168</v>
      </c>
      <c r="F1320" s="2">
        <v>43175.594722222224</v>
      </c>
      <c r="H1320" s="1" t="s">
        <v>59</v>
      </c>
      <c r="I1320" s="1" t="s">
        <v>18</v>
      </c>
      <c r="J1320" s="1" t="s">
        <v>25</v>
      </c>
      <c r="K1320" s="1" t="s">
        <v>3235</v>
      </c>
      <c r="L1320" s="1" t="s">
        <v>3236</v>
      </c>
      <c r="M1320" s="1" t="s">
        <v>96</v>
      </c>
      <c r="N1320" s="1" t="s">
        <v>29</v>
      </c>
      <c r="O1320" s="1" t="s">
        <v>30</v>
      </c>
      <c r="P1320" s="1">
        <v>1</v>
      </c>
    </row>
    <row r="1321" spans="1:16" s="1" customFormat="1" x14ac:dyDescent="0.15">
      <c r="A1321" s="1">
        <v>1</v>
      </c>
      <c r="B1321" s="1" t="s">
        <v>3237</v>
      </c>
      <c r="C1321" s="1" t="s">
        <v>22</v>
      </c>
      <c r="D1321" s="1" t="s">
        <v>15</v>
      </c>
      <c r="E1321" s="1" t="s">
        <v>205</v>
      </c>
      <c r="F1321" s="2">
        <v>43154.662199074075</v>
      </c>
      <c r="H1321" s="1" t="s">
        <v>17</v>
      </c>
      <c r="I1321" s="1" t="s">
        <v>17</v>
      </c>
      <c r="J1321" s="1" t="s">
        <v>25</v>
      </c>
      <c r="K1321" s="1" t="s">
        <v>2805</v>
      </c>
      <c r="L1321" s="1" t="s">
        <v>2806</v>
      </c>
      <c r="M1321" s="1" t="s">
        <v>393</v>
      </c>
      <c r="N1321" s="1" t="s">
        <v>316</v>
      </c>
      <c r="O1321" s="1" t="s">
        <v>30</v>
      </c>
      <c r="P1321" s="1">
        <v>0</v>
      </c>
    </row>
    <row r="1322" spans="1:16" s="1" customFormat="1" x14ac:dyDescent="0.15">
      <c r="A1322" s="1">
        <v>1</v>
      </c>
      <c r="B1322" s="1" t="s">
        <v>3238</v>
      </c>
      <c r="C1322" s="1" t="s">
        <v>1046</v>
      </c>
      <c r="D1322" s="1" t="s">
        <v>15</v>
      </c>
      <c r="E1322" s="1" t="s">
        <v>2891</v>
      </c>
      <c r="F1322" s="2">
        <v>43180.411689814813</v>
      </c>
      <c r="H1322" s="1" t="s">
        <v>17</v>
      </c>
      <c r="I1322" s="1" t="s">
        <v>18</v>
      </c>
      <c r="J1322" s="1" t="s">
        <v>25</v>
      </c>
      <c r="K1322" s="1" t="s">
        <v>2892</v>
      </c>
      <c r="L1322" s="1" t="s">
        <v>2893</v>
      </c>
      <c r="M1322" s="1" t="s">
        <v>63</v>
      </c>
      <c r="N1322" s="1" t="s">
        <v>29</v>
      </c>
      <c r="O1322" s="1" t="s">
        <v>134</v>
      </c>
      <c r="P1322" s="1">
        <v>0</v>
      </c>
    </row>
    <row r="1323" spans="1:16" s="1" customFormat="1" x14ac:dyDescent="0.15">
      <c r="A1323" s="1">
        <v>1</v>
      </c>
      <c r="B1323" s="1" t="s">
        <v>3239</v>
      </c>
      <c r="D1323" s="1" t="s">
        <v>15</v>
      </c>
      <c r="E1323" s="1" t="s">
        <v>671</v>
      </c>
      <c r="F1323" s="2">
        <v>43179.395833333336</v>
      </c>
      <c r="H1323" s="1" t="s">
        <v>17</v>
      </c>
      <c r="I1323" s="1" t="s">
        <v>35</v>
      </c>
      <c r="J1323" s="1" t="s">
        <v>74</v>
      </c>
      <c r="K1323" s="1" t="s">
        <v>2959</v>
      </c>
      <c r="L1323" s="1" t="s">
        <v>2960</v>
      </c>
      <c r="M1323" s="1" t="s">
        <v>38</v>
      </c>
      <c r="N1323" s="1" t="s">
        <v>82</v>
      </c>
      <c r="O1323" s="1" t="s">
        <v>252</v>
      </c>
      <c r="P1323" s="1">
        <v>0</v>
      </c>
    </row>
    <row r="1324" spans="1:16" s="1" customFormat="1" x14ac:dyDescent="0.15">
      <c r="A1324" s="1">
        <v>1</v>
      </c>
      <c r="B1324" s="1" t="s">
        <v>1419</v>
      </c>
      <c r="C1324" s="1" t="s">
        <v>22</v>
      </c>
      <c r="D1324" s="1" t="s">
        <v>15</v>
      </c>
      <c r="E1324" s="1" t="s">
        <v>131</v>
      </c>
      <c r="F1324" s="2">
        <v>43180.475162037037</v>
      </c>
      <c r="H1324" s="1" t="s">
        <v>59</v>
      </c>
      <c r="I1324" s="1" t="s">
        <v>18</v>
      </c>
      <c r="J1324" s="1" t="s">
        <v>106</v>
      </c>
      <c r="K1324" s="1" t="s">
        <v>3240</v>
      </c>
      <c r="L1324" s="1" t="s">
        <v>3241</v>
      </c>
      <c r="M1324" s="1" t="s">
        <v>96</v>
      </c>
      <c r="N1324" s="1" t="s">
        <v>29</v>
      </c>
      <c r="O1324" s="1" t="s">
        <v>252</v>
      </c>
      <c r="P1324" s="1">
        <v>0</v>
      </c>
    </row>
    <row r="1325" spans="1:16" s="1" customFormat="1" x14ac:dyDescent="0.15">
      <c r="A1325" s="1">
        <v>1</v>
      </c>
      <c r="B1325" s="1" t="s">
        <v>3242</v>
      </c>
      <c r="D1325" s="1" t="s">
        <v>15</v>
      </c>
      <c r="E1325" s="1" t="s">
        <v>671</v>
      </c>
      <c r="F1325" s="2">
        <v>43179.395833333336</v>
      </c>
      <c r="H1325" s="1" t="s">
        <v>17</v>
      </c>
      <c r="I1325" s="1" t="s">
        <v>35</v>
      </c>
      <c r="J1325" s="1" t="s">
        <v>74</v>
      </c>
      <c r="K1325" s="1" t="s">
        <v>3183</v>
      </c>
      <c r="L1325" s="1" t="s">
        <v>2960</v>
      </c>
      <c r="M1325" s="1" t="s">
        <v>38</v>
      </c>
      <c r="N1325" s="1" t="s">
        <v>82</v>
      </c>
      <c r="O1325" s="1" t="s">
        <v>252</v>
      </c>
      <c r="P1325" s="1">
        <v>0</v>
      </c>
    </row>
    <row r="1326" spans="1:16" s="1" customFormat="1" x14ac:dyDescent="0.15">
      <c r="A1326" s="1">
        <v>1</v>
      </c>
      <c r="B1326" s="1" t="s">
        <v>3243</v>
      </c>
      <c r="C1326" s="1" t="s">
        <v>22</v>
      </c>
      <c r="D1326" s="1" t="s">
        <v>15</v>
      </c>
      <c r="E1326" s="1" t="s">
        <v>3244</v>
      </c>
      <c r="F1326" s="2">
        <v>43180.368472222224</v>
      </c>
      <c r="H1326" s="1" t="s">
        <v>34</v>
      </c>
      <c r="I1326" s="1" t="s">
        <v>35</v>
      </c>
      <c r="J1326" s="1" t="s">
        <v>25</v>
      </c>
      <c r="K1326" s="1" t="s">
        <v>3245</v>
      </c>
      <c r="L1326" s="1" t="s">
        <v>3246</v>
      </c>
      <c r="M1326" s="1" t="s">
        <v>38</v>
      </c>
      <c r="N1326" s="1" t="s">
        <v>56</v>
      </c>
      <c r="O1326" s="1" t="s">
        <v>699</v>
      </c>
      <c r="P1326" s="1">
        <v>0</v>
      </c>
    </row>
    <row r="1327" spans="1:16" s="1" customFormat="1" x14ac:dyDescent="0.15">
      <c r="A1327" s="1">
        <v>1</v>
      </c>
      <c r="B1327" s="1" t="s">
        <v>127</v>
      </c>
      <c r="C1327" s="1" t="s">
        <v>22</v>
      </c>
      <c r="D1327" s="1" t="s">
        <v>15</v>
      </c>
      <c r="E1327" s="1" t="s">
        <v>161</v>
      </c>
      <c r="F1327" s="2">
        <v>43180.372604166667</v>
      </c>
      <c r="H1327" s="1" t="s">
        <v>17</v>
      </c>
      <c r="I1327" s="1" t="s">
        <v>35</v>
      </c>
      <c r="J1327" s="1" t="s">
        <v>25</v>
      </c>
      <c r="K1327" s="1" t="s">
        <v>420</v>
      </c>
      <c r="L1327" s="1" t="s">
        <v>421</v>
      </c>
      <c r="M1327" s="1" t="s">
        <v>28</v>
      </c>
      <c r="N1327" s="1" t="s">
        <v>283</v>
      </c>
      <c r="O1327" s="1" t="s">
        <v>39</v>
      </c>
      <c r="P1327" s="1">
        <v>1</v>
      </c>
    </row>
    <row r="1328" spans="1:16" s="1" customFormat="1" x14ac:dyDescent="0.15">
      <c r="A1328" s="1">
        <v>1</v>
      </c>
      <c r="B1328" s="1" t="s">
        <v>3247</v>
      </c>
      <c r="C1328" s="1" t="s">
        <v>22</v>
      </c>
      <c r="D1328" s="1" t="s">
        <v>15</v>
      </c>
      <c r="E1328" s="1" t="s">
        <v>703</v>
      </c>
      <c r="F1328" s="2">
        <v>43180.344201388885</v>
      </c>
      <c r="H1328" s="1" t="s">
        <v>41</v>
      </c>
      <c r="I1328" s="1" t="s">
        <v>35</v>
      </c>
      <c r="J1328" s="1" t="s">
        <v>60</v>
      </c>
      <c r="K1328" s="1" t="s">
        <v>3248</v>
      </c>
      <c r="L1328" s="1" t="s">
        <v>3249</v>
      </c>
      <c r="M1328" s="1" t="s">
        <v>96</v>
      </c>
      <c r="N1328" s="1" t="s">
        <v>29</v>
      </c>
      <c r="O1328" s="1" t="s">
        <v>252</v>
      </c>
      <c r="P1328" s="1">
        <v>0</v>
      </c>
    </row>
    <row r="1329" spans="1:16" s="1" customFormat="1" x14ac:dyDescent="0.15">
      <c r="A1329" s="1">
        <v>1</v>
      </c>
      <c r="B1329" s="1" t="s">
        <v>3250</v>
      </c>
      <c r="C1329" s="1" t="s">
        <v>22</v>
      </c>
      <c r="D1329" s="1" t="s">
        <v>15</v>
      </c>
      <c r="E1329" s="1" t="s">
        <v>168</v>
      </c>
      <c r="F1329" s="2">
        <v>43180.373564814814</v>
      </c>
      <c r="H1329" s="1" t="s">
        <v>17</v>
      </c>
      <c r="I1329" s="1" t="s">
        <v>18</v>
      </c>
      <c r="J1329" s="1" t="s">
        <v>42</v>
      </c>
      <c r="K1329" s="1" t="s">
        <v>3251</v>
      </c>
      <c r="L1329" s="1" t="s">
        <v>3210</v>
      </c>
      <c r="M1329" s="1" t="s">
        <v>28</v>
      </c>
      <c r="N1329" s="1" t="s">
        <v>283</v>
      </c>
      <c r="O1329" s="1" t="s">
        <v>806</v>
      </c>
      <c r="P1329" s="1">
        <v>0</v>
      </c>
    </row>
    <row r="1330" spans="1:16" s="1" customFormat="1" x14ac:dyDescent="0.15">
      <c r="A1330" s="1">
        <v>1</v>
      </c>
      <c r="B1330" s="1" t="s">
        <v>1063</v>
      </c>
      <c r="C1330" s="1" t="s">
        <v>209</v>
      </c>
      <c r="D1330" s="1" t="s">
        <v>15</v>
      </c>
      <c r="E1330" s="1" t="s">
        <v>161</v>
      </c>
      <c r="F1330" s="2">
        <v>43180.337627314817</v>
      </c>
      <c r="H1330" s="1" t="s">
        <v>41</v>
      </c>
      <c r="I1330" s="1" t="s">
        <v>35</v>
      </c>
      <c r="J1330" s="1" t="s">
        <v>25</v>
      </c>
      <c r="K1330" s="1" t="s">
        <v>3252</v>
      </c>
      <c r="L1330" s="1" t="s">
        <v>3253</v>
      </c>
      <c r="M1330" s="1" t="s">
        <v>28</v>
      </c>
      <c r="N1330" s="1" t="s">
        <v>29</v>
      </c>
      <c r="O1330" s="1" t="s">
        <v>3254</v>
      </c>
      <c r="P1330" s="1">
        <v>0</v>
      </c>
    </row>
    <row r="1331" spans="1:16" s="1" customFormat="1" x14ac:dyDescent="0.15">
      <c r="A1331" s="1">
        <v>1</v>
      </c>
      <c r="B1331" s="1" t="s">
        <v>127</v>
      </c>
      <c r="C1331" s="1" t="s">
        <v>22</v>
      </c>
      <c r="D1331" s="1" t="s">
        <v>15</v>
      </c>
      <c r="E1331" s="1" t="s">
        <v>16</v>
      </c>
      <c r="F1331" s="2">
        <v>43174.417395833334</v>
      </c>
      <c r="H1331" s="1" t="s">
        <v>17</v>
      </c>
      <c r="I1331" s="1" t="s">
        <v>17</v>
      </c>
      <c r="J1331" s="1" t="s">
        <v>25</v>
      </c>
      <c r="K1331" s="1" t="s">
        <v>3255</v>
      </c>
      <c r="L1331" s="1" t="s">
        <v>3256</v>
      </c>
      <c r="M1331" s="1" t="s">
        <v>28</v>
      </c>
      <c r="N1331" s="1" t="s">
        <v>64</v>
      </c>
      <c r="O1331" s="1" t="s">
        <v>30</v>
      </c>
      <c r="P1331" s="1">
        <v>1</v>
      </c>
    </row>
    <row r="1332" spans="1:16" s="1" customFormat="1" x14ac:dyDescent="0.15">
      <c r="A1332" s="1">
        <v>1</v>
      </c>
      <c r="B1332" s="1" t="s">
        <v>3257</v>
      </c>
      <c r="C1332" s="1" t="s">
        <v>22</v>
      </c>
      <c r="D1332" s="1" t="s">
        <v>15</v>
      </c>
      <c r="E1332" s="1" t="s">
        <v>138</v>
      </c>
      <c r="F1332" s="2">
        <v>43180.344988425924</v>
      </c>
      <c r="H1332" s="1" t="s">
        <v>59</v>
      </c>
      <c r="I1332" s="1" t="s">
        <v>18</v>
      </c>
      <c r="J1332" s="1" t="s">
        <v>25</v>
      </c>
      <c r="K1332" s="1" t="s">
        <v>3258</v>
      </c>
      <c r="L1332" s="1" t="s">
        <v>3259</v>
      </c>
      <c r="M1332" s="1" t="s">
        <v>96</v>
      </c>
      <c r="N1332" s="1" t="s">
        <v>29</v>
      </c>
      <c r="O1332" s="1" t="s">
        <v>252</v>
      </c>
      <c r="P1332" s="1">
        <v>0</v>
      </c>
    </row>
    <row r="1333" spans="1:16" s="1" customFormat="1" x14ac:dyDescent="0.15">
      <c r="A1333" s="1">
        <v>1</v>
      </c>
      <c r="B1333" s="1" t="s">
        <v>91</v>
      </c>
      <c r="D1333" s="1" t="s">
        <v>15</v>
      </c>
      <c r="E1333" s="1" t="s">
        <v>278</v>
      </c>
      <c r="F1333" s="2">
        <v>43180.347650462965</v>
      </c>
      <c r="H1333" s="1" t="s">
        <v>59</v>
      </c>
      <c r="I1333" s="1" t="s">
        <v>17</v>
      </c>
      <c r="J1333" s="1" t="s">
        <v>60</v>
      </c>
      <c r="K1333" s="1" t="s">
        <v>684</v>
      </c>
      <c r="L1333" s="1" t="s">
        <v>685</v>
      </c>
      <c r="M1333" s="1" t="s">
        <v>28</v>
      </c>
      <c r="N1333" s="1" t="s">
        <v>29</v>
      </c>
      <c r="O1333" s="1" t="s">
        <v>30</v>
      </c>
      <c r="P1333" s="1">
        <v>1</v>
      </c>
    </row>
    <row r="1334" spans="1:16" s="1" customFormat="1" x14ac:dyDescent="0.15">
      <c r="A1334" s="1">
        <v>1</v>
      </c>
      <c r="B1334" s="1" t="s">
        <v>3260</v>
      </c>
      <c r="C1334" s="1" t="s">
        <v>22</v>
      </c>
      <c r="D1334" s="1" t="s">
        <v>15</v>
      </c>
      <c r="E1334" s="1" t="s">
        <v>102</v>
      </c>
      <c r="F1334" s="2">
        <v>43179.340277777781</v>
      </c>
      <c r="H1334" s="1" t="s">
        <v>59</v>
      </c>
      <c r="I1334" s="1" t="s">
        <v>35</v>
      </c>
      <c r="J1334" s="1" t="s">
        <v>60</v>
      </c>
      <c r="K1334" s="1" t="s">
        <v>3261</v>
      </c>
      <c r="L1334" s="1" t="s">
        <v>3262</v>
      </c>
      <c r="M1334" s="1" t="s">
        <v>96</v>
      </c>
      <c r="N1334" s="1" t="s">
        <v>82</v>
      </c>
      <c r="O1334" s="1" t="s">
        <v>2538</v>
      </c>
      <c r="P1334" s="1">
        <v>0</v>
      </c>
    </row>
    <row r="1335" spans="1:16" s="1" customFormat="1" x14ac:dyDescent="0.15">
      <c r="A1335" s="1">
        <v>1</v>
      </c>
      <c r="B1335" s="1" t="s">
        <v>3263</v>
      </c>
      <c r="C1335" s="1" t="s">
        <v>22</v>
      </c>
      <c r="D1335" s="1" t="s">
        <v>15</v>
      </c>
      <c r="E1335" s="1" t="s">
        <v>3264</v>
      </c>
      <c r="F1335" s="1" t="s">
        <v>411</v>
      </c>
      <c r="H1335" s="1" t="s">
        <v>17</v>
      </c>
      <c r="I1335" s="1" t="s">
        <v>35</v>
      </c>
      <c r="J1335" s="1" t="s">
        <v>25</v>
      </c>
      <c r="K1335" s="1" t="s">
        <v>3265</v>
      </c>
      <c r="L1335" s="1" t="s">
        <v>3266</v>
      </c>
      <c r="M1335" s="1" t="s">
        <v>28</v>
      </c>
      <c r="N1335" s="1" t="s">
        <v>82</v>
      </c>
      <c r="O1335" s="1" t="s">
        <v>186</v>
      </c>
      <c r="P1335" s="1">
        <v>1</v>
      </c>
    </row>
    <row r="1336" spans="1:16" s="1" customFormat="1" x14ac:dyDescent="0.15">
      <c r="A1336" s="1">
        <v>1</v>
      </c>
      <c r="B1336" s="1" t="s">
        <v>3267</v>
      </c>
      <c r="D1336" s="1" t="s">
        <v>15</v>
      </c>
      <c r="E1336" s="1" t="s">
        <v>161</v>
      </c>
      <c r="F1336" s="2">
        <v>43180.340717592589</v>
      </c>
      <c r="H1336" s="1" t="s">
        <v>17</v>
      </c>
      <c r="I1336" s="1" t="s">
        <v>17</v>
      </c>
      <c r="J1336" s="1" t="s">
        <v>25</v>
      </c>
      <c r="K1336" s="1" t="s">
        <v>3268</v>
      </c>
      <c r="L1336" s="1" t="s">
        <v>3269</v>
      </c>
      <c r="M1336" s="1" t="s">
        <v>38</v>
      </c>
      <c r="N1336" s="1" t="s">
        <v>29</v>
      </c>
      <c r="O1336" s="1" t="s">
        <v>615</v>
      </c>
      <c r="P1336" s="1">
        <v>0</v>
      </c>
    </row>
    <row r="1337" spans="1:16" s="1" customFormat="1" x14ac:dyDescent="0.15">
      <c r="A1337" s="1">
        <v>1</v>
      </c>
      <c r="B1337" s="1" t="s">
        <v>3270</v>
      </c>
      <c r="C1337" s="1" t="s">
        <v>22</v>
      </c>
      <c r="D1337" s="1" t="s">
        <v>15</v>
      </c>
      <c r="E1337" s="1" t="s">
        <v>3271</v>
      </c>
      <c r="F1337" s="2">
        <v>43175.340717592589</v>
      </c>
      <c r="H1337" s="1" t="s">
        <v>59</v>
      </c>
      <c r="I1337" s="1" t="s">
        <v>18</v>
      </c>
      <c r="J1337" s="1" t="s">
        <v>25</v>
      </c>
      <c r="K1337" s="1" t="s">
        <v>3272</v>
      </c>
      <c r="L1337" s="1" t="s">
        <v>3273</v>
      </c>
      <c r="M1337" s="1" t="s">
        <v>63</v>
      </c>
      <c r="N1337" s="1" t="s">
        <v>29</v>
      </c>
      <c r="O1337" s="1" t="s">
        <v>144</v>
      </c>
      <c r="P1337" s="1">
        <v>1</v>
      </c>
    </row>
    <row r="1338" spans="1:16" s="1" customFormat="1" x14ac:dyDescent="0.15">
      <c r="A1338" s="1">
        <v>1</v>
      </c>
      <c r="B1338" s="1" t="s">
        <v>3274</v>
      </c>
      <c r="C1338" s="1" t="s">
        <v>22</v>
      </c>
      <c r="D1338" s="1" t="s">
        <v>15</v>
      </c>
      <c r="E1338" s="1" t="s">
        <v>70</v>
      </c>
      <c r="F1338" s="2">
        <v>43180.340740740743</v>
      </c>
      <c r="H1338" s="1" t="s">
        <v>17</v>
      </c>
      <c r="I1338" s="1" t="s">
        <v>17</v>
      </c>
      <c r="J1338" s="1" t="s">
        <v>25</v>
      </c>
      <c r="K1338" s="1" t="s">
        <v>3275</v>
      </c>
      <c r="L1338" s="1" t="s">
        <v>3276</v>
      </c>
      <c r="M1338" s="1" t="s">
        <v>38</v>
      </c>
      <c r="N1338" s="1" t="s">
        <v>316</v>
      </c>
      <c r="O1338" s="1" t="s">
        <v>134</v>
      </c>
      <c r="P1338" s="1">
        <v>0</v>
      </c>
    </row>
    <row r="1339" spans="1:16" s="1" customFormat="1" x14ac:dyDescent="0.15">
      <c r="A1339" s="1">
        <v>1</v>
      </c>
      <c r="B1339" s="1" t="s">
        <v>3277</v>
      </c>
      <c r="C1339" s="1" t="s">
        <v>22</v>
      </c>
      <c r="D1339" s="1" t="s">
        <v>15</v>
      </c>
      <c r="E1339" s="1" t="s">
        <v>3278</v>
      </c>
      <c r="F1339" s="1" t="s">
        <v>411</v>
      </c>
      <c r="H1339" s="1" t="s">
        <v>17</v>
      </c>
      <c r="I1339" s="1" t="s">
        <v>24</v>
      </c>
      <c r="J1339" s="1" t="s">
        <v>25</v>
      </c>
      <c r="K1339" s="1" t="s">
        <v>3279</v>
      </c>
      <c r="L1339" s="1" t="s">
        <v>3266</v>
      </c>
      <c r="M1339" s="1" t="s">
        <v>28</v>
      </c>
      <c r="N1339" s="1" t="s">
        <v>82</v>
      </c>
      <c r="O1339" s="1" t="s">
        <v>186</v>
      </c>
      <c r="P1339" s="1">
        <v>1</v>
      </c>
    </row>
    <row r="1340" spans="1:16" s="1" customFormat="1" x14ac:dyDescent="0.15">
      <c r="A1340" s="1">
        <v>1</v>
      </c>
      <c r="B1340" s="1" t="s">
        <v>91</v>
      </c>
      <c r="C1340" s="1" t="s">
        <v>178</v>
      </c>
      <c r="D1340" s="1" t="s">
        <v>15</v>
      </c>
      <c r="E1340" s="1" t="s">
        <v>67</v>
      </c>
      <c r="F1340" s="2">
        <v>43180.369444444441</v>
      </c>
      <c r="H1340" s="1" t="s">
        <v>59</v>
      </c>
      <c r="I1340" s="1" t="s">
        <v>35</v>
      </c>
      <c r="J1340" s="1" t="s">
        <v>25</v>
      </c>
      <c r="K1340" s="1" t="s">
        <v>3280</v>
      </c>
      <c r="L1340" s="1" t="s">
        <v>3281</v>
      </c>
      <c r="M1340" s="1" t="s">
        <v>28</v>
      </c>
      <c r="N1340" s="1" t="s">
        <v>29</v>
      </c>
      <c r="O1340" s="1" t="s">
        <v>39</v>
      </c>
      <c r="P1340" s="1">
        <v>1</v>
      </c>
    </row>
    <row r="1341" spans="1:16" s="1" customFormat="1" x14ac:dyDescent="0.15">
      <c r="A1341" s="1">
        <v>1</v>
      </c>
      <c r="B1341" s="1" t="s">
        <v>901</v>
      </c>
      <c r="C1341" s="1" t="s">
        <v>22</v>
      </c>
      <c r="D1341" s="1" t="s">
        <v>15</v>
      </c>
      <c r="E1341" s="1" t="s">
        <v>302</v>
      </c>
      <c r="F1341" s="2">
        <v>43180.29923611111</v>
      </c>
      <c r="H1341" s="1" t="s">
        <v>59</v>
      </c>
      <c r="I1341" s="1" t="s">
        <v>18</v>
      </c>
      <c r="J1341" s="1" t="s">
        <v>25</v>
      </c>
      <c r="K1341" s="1" t="s">
        <v>3282</v>
      </c>
      <c r="L1341" s="1" t="s">
        <v>3283</v>
      </c>
      <c r="M1341" s="1" t="s">
        <v>38</v>
      </c>
      <c r="N1341" s="1" t="s">
        <v>29</v>
      </c>
      <c r="O1341" s="1" t="s">
        <v>30</v>
      </c>
      <c r="P1341" s="1">
        <v>0</v>
      </c>
    </row>
    <row r="1342" spans="1:16" s="1" customFormat="1" x14ac:dyDescent="0.15">
      <c r="A1342" s="1">
        <v>1</v>
      </c>
      <c r="B1342" s="1" t="s">
        <v>1149</v>
      </c>
      <c r="C1342" s="1" t="s">
        <v>154</v>
      </c>
      <c r="D1342" s="1" t="s">
        <v>15</v>
      </c>
      <c r="E1342" s="1" t="s">
        <v>710</v>
      </c>
      <c r="F1342" s="2">
        <v>43179.558761574073</v>
      </c>
      <c r="H1342" s="1" t="s">
        <v>59</v>
      </c>
      <c r="I1342" s="1" t="s">
        <v>18</v>
      </c>
      <c r="J1342" s="1" t="s">
        <v>60</v>
      </c>
      <c r="K1342" s="1" t="s">
        <v>3284</v>
      </c>
      <c r="L1342" s="1" t="s">
        <v>3285</v>
      </c>
      <c r="M1342" s="1" t="s">
        <v>96</v>
      </c>
      <c r="N1342" s="1" t="s">
        <v>29</v>
      </c>
      <c r="O1342" s="1" t="s">
        <v>157</v>
      </c>
      <c r="P1342" s="1">
        <v>0</v>
      </c>
    </row>
    <row r="1343" spans="1:16" s="1" customFormat="1" x14ac:dyDescent="0.15">
      <c r="A1343" s="1">
        <v>1</v>
      </c>
      <c r="B1343" s="1" t="s">
        <v>933</v>
      </c>
      <c r="C1343" s="1" t="s">
        <v>22</v>
      </c>
      <c r="D1343" s="1" t="s">
        <v>15</v>
      </c>
      <c r="E1343" s="1" t="s">
        <v>168</v>
      </c>
      <c r="F1343" s="2">
        <v>43180.296481481484</v>
      </c>
      <c r="H1343" s="1" t="s">
        <v>17</v>
      </c>
      <c r="I1343" s="1" t="s">
        <v>18</v>
      </c>
      <c r="J1343" s="1" t="s">
        <v>74</v>
      </c>
      <c r="K1343" s="1" t="s">
        <v>3286</v>
      </c>
      <c r="L1343" s="1" t="s">
        <v>3287</v>
      </c>
      <c r="M1343" s="1" t="s">
        <v>28</v>
      </c>
      <c r="N1343" s="1" t="s">
        <v>115</v>
      </c>
      <c r="O1343" s="1" t="s">
        <v>39</v>
      </c>
      <c r="P1343" s="1">
        <v>0</v>
      </c>
    </row>
    <row r="1344" spans="1:16" s="1" customFormat="1" x14ac:dyDescent="0.15">
      <c r="A1344" s="1">
        <v>1</v>
      </c>
      <c r="B1344" s="1" t="s">
        <v>3288</v>
      </c>
      <c r="C1344" s="1" t="s">
        <v>22</v>
      </c>
      <c r="D1344" s="1" t="s">
        <v>15</v>
      </c>
      <c r="E1344" s="1" t="s">
        <v>516</v>
      </c>
      <c r="F1344" s="2">
        <v>43180.30363425926</v>
      </c>
      <c r="H1344" s="1" t="s">
        <v>59</v>
      </c>
      <c r="I1344" s="1" t="s">
        <v>35</v>
      </c>
      <c r="J1344" s="1" t="s">
        <v>60</v>
      </c>
      <c r="K1344" s="1" t="s">
        <v>3289</v>
      </c>
      <c r="L1344" s="1" t="s">
        <v>3290</v>
      </c>
      <c r="M1344" s="1" t="s">
        <v>185</v>
      </c>
      <c r="N1344" s="1" t="s">
        <v>29</v>
      </c>
      <c r="O1344" s="1" t="s">
        <v>157</v>
      </c>
      <c r="P1344" s="1">
        <v>0</v>
      </c>
    </row>
    <row r="1345" spans="1:16" s="1" customFormat="1" x14ac:dyDescent="0.15">
      <c r="A1345" s="1">
        <v>1</v>
      </c>
      <c r="B1345" s="1" t="s">
        <v>3291</v>
      </c>
      <c r="C1345" s="1" t="s">
        <v>1046</v>
      </c>
      <c r="D1345" s="1" t="s">
        <v>15</v>
      </c>
      <c r="E1345" s="1" t="s">
        <v>33</v>
      </c>
      <c r="F1345" s="2">
        <v>43180.305706018517</v>
      </c>
      <c r="H1345" s="1" t="s">
        <v>34</v>
      </c>
      <c r="I1345" s="1" t="s">
        <v>35</v>
      </c>
      <c r="J1345" s="1" t="s">
        <v>25</v>
      </c>
      <c r="K1345" s="1" t="s">
        <v>3292</v>
      </c>
      <c r="L1345" s="1" t="s">
        <v>3293</v>
      </c>
      <c r="M1345" s="1" t="s">
        <v>185</v>
      </c>
      <c r="N1345" s="1" t="s">
        <v>316</v>
      </c>
      <c r="O1345" s="1" t="s">
        <v>186</v>
      </c>
      <c r="P1345" s="1">
        <v>0</v>
      </c>
    </row>
    <row r="1346" spans="1:16" s="1" customFormat="1" x14ac:dyDescent="0.15">
      <c r="A1346" s="1">
        <v>1</v>
      </c>
      <c r="B1346" s="1" t="s">
        <v>3294</v>
      </c>
      <c r="C1346" s="1" t="s">
        <v>22</v>
      </c>
      <c r="D1346" s="1" t="s">
        <v>15</v>
      </c>
      <c r="E1346" s="1" t="s">
        <v>347</v>
      </c>
      <c r="F1346" s="2">
        <v>43180.305196759262</v>
      </c>
      <c r="H1346" s="1" t="s">
        <v>59</v>
      </c>
      <c r="I1346" s="1" t="s">
        <v>35</v>
      </c>
      <c r="J1346" s="1" t="s">
        <v>25</v>
      </c>
      <c r="K1346" s="1" t="s">
        <v>3295</v>
      </c>
      <c r="L1346" s="1" t="s">
        <v>3296</v>
      </c>
      <c r="M1346" s="1" t="s">
        <v>96</v>
      </c>
      <c r="N1346" s="1" t="s">
        <v>82</v>
      </c>
      <c r="O1346" s="1" t="s">
        <v>39</v>
      </c>
      <c r="P1346" s="1">
        <v>0</v>
      </c>
    </row>
    <row r="1347" spans="1:16" s="1" customFormat="1" x14ac:dyDescent="0.15">
      <c r="A1347" s="1">
        <v>1</v>
      </c>
      <c r="B1347" s="1" t="s">
        <v>1181</v>
      </c>
      <c r="C1347" s="1" t="s">
        <v>22</v>
      </c>
      <c r="D1347" s="1" t="s">
        <v>15</v>
      </c>
      <c r="E1347" s="1" t="s">
        <v>58</v>
      </c>
      <c r="F1347" s="2">
        <v>43178.545682870368</v>
      </c>
      <c r="H1347" s="1" t="s">
        <v>34</v>
      </c>
      <c r="I1347" s="1" t="s">
        <v>35</v>
      </c>
      <c r="J1347" s="1" t="s">
        <v>42</v>
      </c>
      <c r="K1347" s="1" t="s">
        <v>1182</v>
      </c>
      <c r="L1347" s="1" t="s">
        <v>1183</v>
      </c>
      <c r="M1347" s="1" t="s">
        <v>28</v>
      </c>
      <c r="N1347" s="1" t="s">
        <v>29</v>
      </c>
      <c r="O1347" s="1" t="s">
        <v>252</v>
      </c>
      <c r="P1347" s="1">
        <v>0</v>
      </c>
    </row>
    <row r="1348" spans="1:16" s="1" customFormat="1" x14ac:dyDescent="0.15">
      <c r="A1348" s="1">
        <v>1</v>
      </c>
      <c r="B1348" s="1" t="s">
        <v>3297</v>
      </c>
      <c r="C1348" s="1" t="s">
        <v>22</v>
      </c>
      <c r="D1348" s="1" t="s">
        <v>15</v>
      </c>
      <c r="E1348" s="1" t="s">
        <v>2070</v>
      </c>
      <c r="F1348" s="2">
        <v>43180.295798611114</v>
      </c>
      <c r="H1348" s="1" t="s">
        <v>59</v>
      </c>
      <c r="I1348" s="1" t="s">
        <v>35</v>
      </c>
      <c r="J1348" s="1" t="s">
        <v>25</v>
      </c>
      <c r="K1348" s="1" t="s">
        <v>3298</v>
      </c>
      <c r="L1348" s="1" t="s">
        <v>3296</v>
      </c>
      <c r="M1348" s="1" t="s">
        <v>96</v>
      </c>
      <c r="N1348" s="1" t="s">
        <v>82</v>
      </c>
      <c r="O1348" s="1" t="s">
        <v>39</v>
      </c>
      <c r="P1348" s="1">
        <v>0</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zoomScale="150" zoomScaleNormal="150" workbookViewId="0">
      <selection activeCell="B8" sqref="B8"/>
    </sheetView>
  </sheetViews>
  <sheetFormatPr defaultColWidth="2.625" defaultRowHeight="12" x14ac:dyDescent="0.15"/>
  <cols>
    <col min="1" max="16384" width="2.625" style="3"/>
  </cols>
  <sheetData>
    <row r="1" spans="1:3" x14ac:dyDescent="0.15">
      <c r="A1" s="3" t="s">
        <v>3350</v>
      </c>
    </row>
    <row r="2" spans="1:3" x14ac:dyDescent="0.15">
      <c r="B2" s="3" t="s">
        <v>3299</v>
      </c>
    </row>
    <row r="3" spans="1:3" x14ac:dyDescent="0.15">
      <c r="B3" s="3" t="s">
        <v>3307</v>
      </c>
    </row>
    <row r="4" spans="1:3" x14ac:dyDescent="0.15">
      <c r="B4" s="3" t="s">
        <v>3315</v>
      </c>
    </row>
    <row r="5" spans="1:3" x14ac:dyDescent="0.15">
      <c r="B5" s="3" t="s">
        <v>3319</v>
      </c>
    </row>
    <row r="6" spans="1:3" x14ac:dyDescent="0.15">
      <c r="B6" s="3" t="s">
        <v>3323</v>
      </c>
    </row>
    <row r="7" spans="1:3" x14ac:dyDescent="0.15">
      <c r="B7" s="3" t="s">
        <v>3328</v>
      </c>
    </row>
    <row r="8" spans="1:3" x14ac:dyDescent="0.15">
      <c r="B8" s="3" t="s">
        <v>3329</v>
      </c>
    </row>
    <row r="10" spans="1:3" x14ac:dyDescent="0.15">
      <c r="A10" s="3" t="s">
        <v>3351</v>
      </c>
    </row>
    <row r="11" spans="1:3" x14ac:dyDescent="0.15">
      <c r="B11" s="3" t="s">
        <v>3342</v>
      </c>
    </row>
    <row r="12" spans="1:3" x14ac:dyDescent="0.15">
      <c r="C12" s="3" t="s">
        <v>3343</v>
      </c>
    </row>
    <row r="13" spans="1:3" x14ac:dyDescent="0.15">
      <c r="B13" s="3" t="s">
        <v>3348</v>
      </c>
    </row>
    <row r="14" spans="1:3" x14ac:dyDescent="0.15">
      <c r="B14" s="3" t="s">
        <v>3349</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48"/>
  <sheetViews>
    <sheetView zoomScale="140" zoomScaleNormal="140" workbookViewId="0">
      <selection activeCell="C2" sqref="C2"/>
    </sheetView>
  </sheetViews>
  <sheetFormatPr defaultRowHeight="13.5" x14ac:dyDescent="0.15"/>
  <cols>
    <col min="1" max="1" width="19.125" bestFit="1" customWidth="1"/>
    <col min="3" max="3" width="31.75" bestFit="1" customWidth="1"/>
    <col min="4" max="4" width="21.625" bestFit="1" customWidth="1"/>
    <col min="5" max="5" width="13" bestFit="1" customWidth="1"/>
    <col min="6" max="6" width="26.75" bestFit="1" customWidth="1"/>
    <col min="8" max="8" width="22.625" bestFit="1" customWidth="1"/>
    <col min="9" max="9" width="13" bestFit="1" customWidth="1"/>
    <col min="10" max="10" width="13" customWidth="1"/>
  </cols>
  <sheetData>
    <row r="1" spans="1:11" x14ac:dyDescent="0.15">
      <c r="A1" s="1" t="s">
        <v>3</v>
      </c>
      <c r="C1" s="1" t="s">
        <v>3300</v>
      </c>
      <c r="D1" t="s">
        <v>3302</v>
      </c>
      <c r="E1" t="s">
        <v>3303</v>
      </c>
      <c r="F1" t="s">
        <v>3304</v>
      </c>
      <c r="H1" t="s">
        <v>3305</v>
      </c>
      <c r="I1" t="s">
        <v>3306</v>
      </c>
    </row>
    <row r="2" spans="1:11" x14ac:dyDescent="0.15">
      <c r="A2" s="1" t="s">
        <v>4229</v>
      </c>
      <c r="C2" s="1" t="s">
        <v>3301</v>
      </c>
      <c r="D2">
        <f>FIND("-",A2)</f>
        <v>5</v>
      </c>
      <c r="E2" t="str">
        <f>MID(A2,1,D2-1)</f>
        <v>3000</v>
      </c>
      <c r="F2" t="str">
        <f>IF(A2="面议",0,MID(A2,1,D2-1))</f>
        <v>3000</v>
      </c>
      <c r="H2">
        <f>FIND("元",A2)</f>
        <v>10</v>
      </c>
      <c r="I2" t="str">
        <f>IF(A2="面议",0,MID(A2,D2+1,H2-D2-1))</f>
        <v>5000</v>
      </c>
      <c r="K2">
        <f>(F2+I2)/2</f>
        <v>4000</v>
      </c>
    </row>
    <row r="3" spans="1:11" x14ac:dyDescent="0.15">
      <c r="A3" s="1" t="s">
        <v>33</v>
      </c>
      <c r="C3" s="1" t="s">
        <v>33</v>
      </c>
      <c r="D3">
        <f t="shared" ref="D3:D66" si="0">FIND("-",A3)</f>
        <v>6</v>
      </c>
      <c r="E3" t="str">
        <f t="shared" ref="E3:E66" si="1">MID(A3,1,D3-1)</f>
        <v>10001</v>
      </c>
      <c r="F3" t="str">
        <f t="shared" ref="F3:F66" si="2">IF(A3="面议",0,MID(A3,1,D3-1))</f>
        <v>10001</v>
      </c>
      <c r="H3">
        <f t="shared" ref="H3:H66" si="3">FIND("元",A3)</f>
        <v>12</v>
      </c>
      <c r="I3" t="str">
        <f t="shared" ref="I3:I66" si="4">IF(A3="面议",0,MID(A3,D3+1,H3-D3-1))</f>
        <v>15000</v>
      </c>
      <c r="K3">
        <f t="shared" ref="K3:K66" si="5">(F3+I3)/2</f>
        <v>12500.5</v>
      </c>
    </row>
    <row r="4" spans="1:11" x14ac:dyDescent="0.15">
      <c r="A4" s="1" t="s">
        <v>16</v>
      </c>
      <c r="C4" s="1" t="s">
        <v>16</v>
      </c>
      <c r="D4">
        <f t="shared" si="0"/>
        <v>5</v>
      </c>
      <c r="E4" t="str">
        <f t="shared" si="1"/>
        <v>6001</v>
      </c>
      <c r="F4" t="str">
        <f t="shared" si="2"/>
        <v>6001</v>
      </c>
      <c r="H4">
        <f t="shared" si="3"/>
        <v>10</v>
      </c>
      <c r="I4" t="str">
        <f t="shared" si="4"/>
        <v>8000</v>
      </c>
      <c r="K4">
        <f t="shared" si="5"/>
        <v>7000.5</v>
      </c>
    </row>
    <row r="5" spans="1:11" x14ac:dyDescent="0.15">
      <c r="A5" s="1" t="s">
        <v>16</v>
      </c>
      <c r="C5" s="1" t="s">
        <v>58</v>
      </c>
      <c r="D5">
        <f t="shared" si="0"/>
        <v>5</v>
      </c>
      <c r="E5" t="str">
        <f t="shared" si="1"/>
        <v>6001</v>
      </c>
      <c r="F5" t="str">
        <f t="shared" si="2"/>
        <v>6001</v>
      </c>
      <c r="H5">
        <f t="shared" si="3"/>
        <v>10</v>
      </c>
      <c r="I5" t="str">
        <f t="shared" si="4"/>
        <v>8000</v>
      </c>
      <c r="K5">
        <f t="shared" si="5"/>
        <v>7000.5</v>
      </c>
    </row>
    <row r="6" spans="1:11" x14ac:dyDescent="0.15">
      <c r="A6" s="1" t="s">
        <v>33</v>
      </c>
      <c r="C6" s="1" t="s">
        <v>67</v>
      </c>
      <c r="D6">
        <f t="shared" si="0"/>
        <v>6</v>
      </c>
      <c r="E6" t="str">
        <f t="shared" si="1"/>
        <v>10001</v>
      </c>
      <c r="F6" t="str">
        <f t="shared" si="2"/>
        <v>10001</v>
      </c>
      <c r="H6">
        <f t="shared" si="3"/>
        <v>12</v>
      </c>
      <c r="I6" t="str">
        <f t="shared" si="4"/>
        <v>15000</v>
      </c>
      <c r="K6">
        <f t="shared" si="5"/>
        <v>12500.5</v>
      </c>
    </row>
    <row r="7" spans="1:11" x14ac:dyDescent="0.15">
      <c r="A7" s="1" t="s">
        <v>58</v>
      </c>
      <c r="C7" s="1" t="s">
        <v>70</v>
      </c>
      <c r="D7">
        <f t="shared" si="0"/>
        <v>6</v>
      </c>
      <c r="E7" t="str">
        <f t="shared" si="1"/>
        <v>15001</v>
      </c>
      <c r="F7" t="str">
        <f t="shared" si="2"/>
        <v>15001</v>
      </c>
      <c r="H7">
        <f t="shared" si="3"/>
        <v>12</v>
      </c>
      <c r="I7" t="str">
        <f t="shared" si="4"/>
        <v>20000</v>
      </c>
      <c r="K7">
        <f t="shared" si="5"/>
        <v>17500.5</v>
      </c>
    </row>
    <row r="8" spans="1:11" x14ac:dyDescent="0.15">
      <c r="A8" s="1" t="s">
        <v>67</v>
      </c>
      <c r="C8" s="1" t="s">
        <v>85</v>
      </c>
      <c r="D8">
        <f t="shared" si="0"/>
        <v>5</v>
      </c>
      <c r="E8" t="str">
        <f t="shared" si="1"/>
        <v>8001</v>
      </c>
      <c r="F8" t="str">
        <f t="shared" si="2"/>
        <v>8001</v>
      </c>
      <c r="H8">
        <f t="shared" si="3"/>
        <v>11</v>
      </c>
      <c r="I8" t="str">
        <f t="shared" si="4"/>
        <v>10000</v>
      </c>
      <c r="K8">
        <f t="shared" si="5"/>
        <v>9000.5</v>
      </c>
    </row>
    <row r="9" spans="1:11" x14ac:dyDescent="0.15">
      <c r="A9" s="1" t="s">
        <v>70</v>
      </c>
      <c r="C9" s="1" t="s">
        <v>94</v>
      </c>
      <c r="D9">
        <f t="shared" si="0"/>
        <v>5</v>
      </c>
      <c r="E9" t="str">
        <f t="shared" si="1"/>
        <v>6000</v>
      </c>
      <c r="F9" t="str">
        <f t="shared" si="2"/>
        <v>6000</v>
      </c>
      <c r="H9">
        <f t="shared" si="3"/>
        <v>11</v>
      </c>
      <c r="I9" t="str">
        <f t="shared" si="4"/>
        <v>10000</v>
      </c>
      <c r="K9">
        <f t="shared" si="5"/>
        <v>8000</v>
      </c>
    </row>
    <row r="10" spans="1:11" x14ac:dyDescent="0.15">
      <c r="A10" s="1" t="s">
        <v>67</v>
      </c>
      <c r="C10" s="1" t="s">
        <v>102</v>
      </c>
      <c r="D10">
        <f t="shared" si="0"/>
        <v>5</v>
      </c>
      <c r="E10" t="str">
        <f t="shared" si="1"/>
        <v>8001</v>
      </c>
      <c r="F10" t="str">
        <f t="shared" si="2"/>
        <v>8001</v>
      </c>
      <c r="H10">
        <f t="shared" si="3"/>
        <v>11</v>
      </c>
      <c r="I10" t="str">
        <f t="shared" si="4"/>
        <v>10000</v>
      </c>
      <c r="K10">
        <f t="shared" si="5"/>
        <v>9000.5</v>
      </c>
    </row>
    <row r="11" spans="1:11" x14ac:dyDescent="0.15">
      <c r="A11" s="1" t="s">
        <v>16</v>
      </c>
      <c r="C11" s="1" t="s">
        <v>112</v>
      </c>
      <c r="D11">
        <f t="shared" si="0"/>
        <v>5</v>
      </c>
      <c r="E11" t="str">
        <f t="shared" si="1"/>
        <v>6001</v>
      </c>
      <c r="F11" t="str">
        <f t="shared" si="2"/>
        <v>6001</v>
      </c>
      <c r="H11">
        <f t="shared" si="3"/>
        <v>10</v>
      </c>
      <c r="I11" t="str">
        <f t="shared" si="4"/>
        <v>8000</v>
      </c>
      <c r="K11">
        <f t="shared" si="5"/>
        <v>7000.5</v>
      </c>
    </row>
    <row r="12" spans="1:11" x14ac:dyDescent="0.15">
      <c r="A12" s="1" t="s">
        <v>67</v>
      </c>
      <c r="C12" s="1" t="s">
        <v>128</v>
      </c>
      <c r="D12">
        <f t="shared" si="0"/>
        <v>5</v>
      </c>
      <c r="E12" t="str">
        <f t="shared" si="1"/>
        <v>8001</v>
      </c>
      <c r="F12" t="str">
        <f t="shared" si="2"/>
        <v>8001</v>
      </c>
      <c r="H12">
        <f t="shared" si="3"/>
        <v>11</v>
      </c>
      <c r="I12" t="str">
        <f t="shared" si="4"/>
        <v>10000</v>
      </c>
      <c r="K12">
        <f t="shared" si="5"/>
        <v>9000.5</v>
      </c>
    </row>
    <row r="13" spans="1:11" x14ac:dyDescent="0.15">
      <c r="A13" s="1" t="s">
        <v>85</v>
      </c>
      <c r="C13" s="1" t="s">
        <v>131</v>
      </c>
      <c r="D13">
        <f t="shared" si="0"/>
        <v>6</v>
      </c>
      <c r="E13" t="str">
        <f t="shared" si="1"/>
        <v>30000</v>
      </c>
      <c r="F13" t="str">
        <f t="shared" si="2"/>
        <v>30000</v>
      </c>
      <c r="H13">
        <f t="shared" si="3"/>
        <v>12</v>
      </c>
      <c r="I13" t="str">
        <f t="shared" si="4"/>
        <v>50000</v>
      </c>
      <c r="K13">
        <f t="shared" si="5"/>
        <v>40000</v>
      </c>
    </row>
    <row r="14" spans="1:11" x14ac:dyDescent="0.15">
      <c r="A14" s="1" t="s">
        <v>16</v>
      </c>
      <c r="C14" s="1" t="s">
        <v>138</v>
      </c>
      <c r="D14">
        <f t="shared" si="0"/>
        <v>5</v>
      </c>
      <c r="E14" t="str">
        <f t="shared" si="1"/>
        <v>6001</v>
      </c>
      <c r="F14" t="str">
        <f t="shared" si="2"/>
        <v>6001</v>
      </c>
      <c r="H14">
        <f t="shared" si="3"/>
        <v>10</v>
      </c>
      <c r="I14" t="str">
        <f t="shared" si="4"/>
        <v>8000</v>
      </c>
      <c r="K14">
        <f t="shared" si="5"/>
        <v>7000.5</v>
      </c>
    </row>
    <row r="15" spans="1:11" x14ac:dyDescent="0.15">
      <c r="A15" s="1" t="s">
        <v>33</v>
      </c>
      <c r="C15" s="1" t="s">
        <v>141</v>
      </c>
      <c r="D15">
        <f t="shared" si="0"/>
        <v>6</v>
      </c>
      <c r="E15" t="str">
        <f t="shared" si="1"/>
        <v>10001</v>
      </c>
      <c r="F15" t="str">
        <f t="shared" si="2"/>
        <v>10001</v>
      </c>
      <c r="H15">
        <f t="shared" si="3"/>
        <v>12</v>
      </c>
      <c r="I15" t="str">
        <f t="shared" si="4"/>
        <v>15000</v>
      </c>
      <c r="K15">
        <f t="shared" si="5"/>
        <v>12500.5</v>
      </c>
    </row>
    <row r="16" spans="1:11" x14ac:dyDescent="0.15">
      <c r="A16" s="1" t="s">
        <v>94</v>
      </c>
      <c r="C16" s="1" t="s">
        <v>161</v>
      </c>
      <c r="D16">
        <f t="shared" si="0"/>
        <v>5</v>
      </c>
      <c r="E16" t="str">
        <f t="shared" si="1"/>
        <v>4000</v>
      </c>
      <c r="F16" t="str">
        <f t="shared" si="2"/>
        <v>4000</v>
      </c>
      <c r="H16">
        <f t="shared" si="3"/>
        <v>10</v>
      </c>
      <c r="I16" t="str">
        <f t="shared" si="4"/>
        <v>8000</v>
      </c>
      <c r="K16">
        <f t="shared" si="5"/>
        <v>6000</v>
      </c>
    </row>
    <row r="17" spans="1:11" x14ac:dyDescent="0.15">
      <c r="A17" s="1" t="s">
        <v>16</v>
      </c>
      <c r="C17" s="1" t="s">
        <v>168</v>
      </c>
      <c r="D17">
        <f t="shared" si="0"/>
        <v>5</v>
      </c>
      <c r="E17" t="str">
        <f t="shared" si="1"/>
        <v>6001</v>
      </c>
      <c r="F17" t="str">
        <f t="shared" si="2"/>
        <v>6001</v>
      </c>
      <c r="H17">
        <f t="shared" si="3"/>
        <v>10</v>
      </c>
      <c r="I17" t="str">
        <f t="shared" si="4"/>
        <v>8000</v>
      </c>
      <c r="K17">
        <f t="shared" si="5"/>
        <v>7000.5</v>
      </c>
    </row>
    <row r="18" spans="1:11" x14ac:dyDescent="0.15">
      <c r="A18" s="1" t="s">
        <v>102</v>
      </c>
      <c r="C18" s="1" t="s">
        <v>195</v>
      </c>
      <c r="D18">
        <f t="shared" si="0"/>
        <v>5</v>
      </c>
      <c r="E18" t="str">
        <f t="shared" si="1"/>
        <v>6000</v>
      </c>
      <c r="F18" t="str">
        <f t="shared" si="2"/>
        <v>6000</v>
      </c>
      <c r="H18">
        <f t="shared" si="3"/>
        <v>11</v>
      </c>
      <c r="I18" t="str">
        <f t="shared" si="4"/>
        <v>12000</v>
      </c>
      <c r="K18">
        <f t="shared" si="5"/>
        <v>9000</v>
      </c>
    </row>
    <row r="19" spans="1:11" x14ac:dyDescent="0.15">
      <c r="A19" s="1" t="s">
        <v>67</v>
      </c>
      <c r="C19" s="1" t="s">
        <v>205</v>
      </c>
      <c r="D19">
        <f t="shared" si="0"/>
        <v>5</v>
      </c>
      <c r="E19" t="str">
        <f t="shared" si="1"/>
        <v>8001</v>
      </c>
      <c r="F19" t="str">
        <f t="shared" si="2"/>
        <v>8001</v>
      </c>
      <c r="H19">
        <f t="shared" si="3"/>
        <v>11</v>
      </c>
      <c r="I19" t="str">
        <f t="shared" si="4"/>
        <v>10000</v>
      </c>
      <c r="K19">
        <f t="shared" si="5"/>
        <v>9000.5</v>
      </c>
    </row>
    <row r="20" spans="1:11" x14ac:dyDescent="0.15">
      <c r="A20" s="1" t="s">
        <v>67</v>
      </c>
      <c r="C20" s="1" t="s">
        <v>212</v>
      </c>
      <c r="D20">
        <f t="shared" si="0"/>
        <v>5</v>
      </c>
      <c r="E20" t="str">
        <f t="shared" si="1"/>
        <v>8001</v>
      </c>
      <c r="F20" t="str">
        <f t="shared" si="2"/>
        <v>8001</v>
      </c>
      <c r="H20">
        <f t="shared" si="3"/>
        <v>11</v>
      </c>
      <c r="I20" t="str">
        <f t="shared" si="4"/>
        <v>10000</v>
      </c>
      <c r="K20">
        <f t="shared" si="5"/>
        <v>9000.5</v>
      </c>
    </row>
    <row r="21" spans="1:11" x14ac:dyDescent="0.15">
      <c r="A21" s="1" t="s">
        <v>112</v>
      </c>
      <c r="C21" s="1" t="s">
        <v>215</v>
      </c>
      <c r="D21">
        <f t="shared" si="0"/>
        <v>5</v>
      </c>
      <c r="E21" t="str">
        <f t="shared" si="1"/>
        <v>8000</v>
      </c>
      <c r="F21" t="str">
        <f t="shared" si="2"/>
        <v>8000</v>
      </c>
      <c r="H21">
        <f t="shared" si="3"/>
        <v>11</v>
      </c>
      <c r="I21" t="str">
        <f t="shared" si="4"/>
        <v>12000</v>
      </c>
      <c r="K21">
        <f t="shared" si="5"/>
        <v>10000</v>
      </c>
    </row>
    <row r="22" spans="1:11" x14ac:dyDescent="0.15">
      <c r="A22" s="1" t="s">
        <v>70</v>
      </c>
      <c r="C22" s="1" t="s">
        <v>223</v>
      </c>
      <c r="D22">
        <f t="shared" si="0"/>
        <v>5</v>
      </c>
      <c r="E22" t="str">
        <f t="shared" si="1"/>
        <v>6000</v>
      </c>
      <c r="F22" t="str">
        <f t="shared" si="2"/>
        <v>6000</v>
      </c>
      <c r="H22">
        <f t="shared" si="3"/>
        <v>11</v>
      </c>
      <c r="I22" t="str">
        <f t="shared" si="4"/>
        <v>10000</v>
      </c>
      <c r="K22">
        <f t="shared" si="5"/>
        <v>8000</v>
      </c>
    </row>
    <row r="23" spans="1:11" x14ac:dyDescent="0.15">
      <c r="A23" s="1" t="s">
        <v>16</v>
      </c>
      <c r="C23" s="1" t="s">
        <v>230</v>
      </c>
      <c r="D23">
        <f t="shared" si="0"/>
        <v>5</v>
      </c>
      <c r="E23" t="str">
        <f t="shared" si="1"/>
        <v>6001</v>
      </c>
      <c r="F23" t="str">
        <f t="shared" si="2"/>
        <v>6001</v>
      </c>
      <c r="H23">
        <f t="shared" si="3"/>
        <v>10</v>
      </c>
      <c r="I23" t="str">
        <f t="shared" si="4"/>
        <v>8000</v>
      </c>
      <c r="K23">
        <f t="shared" si="5"/>
        <v>7000.5</v>
      </c>
    </row>
    <row r="24" spans="1:11" x14ac:dyDescent="0.15">
      <c r="A24" s="1" t="s">
        <v>67</v>
      </c>
      <c r="C24" s="1" t="s">
        <v>234</v>
      </c>
      <c r="D24">
        <f t="shared" si="0"/>
        <v>5</v>
      </c>
      <c r="E24" t="str">
        <f t="shared" si="1"/>
        <v>8001</v>
      </c>
      <c r="F24" t="str">
        <f t="shared" si="2"/>
        <v>8001</v>
      </c>
      <c r="H24">
        <f t="shared" si="3"/>
        <v>11</v>
      </c>
      <c r="I24" t="str">
        <f t="shared" si="4"/>
        <v>10000</v>
      </c>
      <c r="K24">
        <f t="shared" si="5"/>
        <v>9000.5</v>
      </c>
    </row>
    <row r="25" spans="1:11" x14ac:dyDescent="0.15">
      <c r="A25" s="1" t="s">
        <v>128</v>
      </c>
      <c r="C25" s="1" t="s">
        <v>263</v>
      </c>
      <c r="D25">
        <f t="shared" si="0"/>
        <v>5</v>
      </c>
      <c r="E25" t="str">
        <f t="shared" si="1"/>
        <v>4500</v>
      </c>
      <c r="F25" t="str">
        <f t="shared" si="2"/>
        <v>4500</v>
      </c>
      <c r="H25">
        <f t="shared" si="3"/>
        <v>10</v>
      </c>
      <c r="I25" t="str">
        <f t="shared" si="4"/>
        <v>6000</v>
      </c>
      <c r="K25">
        <f t="shared" si="5"/>
        <v>5250</v>
      </c>
    </row>
    <row r="26" spans="1:11" x14ac:dyDescent="0.15">
      <c r="A26" s="1" t="s">
        <v>131</v>
      </c>
      <c r="C26" s="1" t="s">
        <v>267</v>
      </c>
      <c r="D26">
        <f t="shared" si="0"/>
        <v>6</v>
      </c>
      <c r="E26" t="str">
        <f t="shared" si="1"/>
        <v>10000</v>
      </c>
      <c r="F26" t="str">
        <f t="shared" si="2"/>
        <v>10000</v>
      </c>
      <c r="H26">
        <f t="shared" si="3"/>
        <v>12</v>
      </c>
      <c r="I26" t="str">
        <f t="shared" si="4"/>
        <v>20000</v>
      </c>
      <c r="K26">
        <f t="shared" si="5"/>
        <v>15000</v>
      </c>
    </row>
    <row r="27" spans="1:11" x14ac:dyDescent="0.15">
      <c r="A27" s="1" t="s">
        <v>33</v>
      </c>
      <c r="C27" s="1" t="s">
        <v>278</v>
      </c>
      <c r="D27">
        <f t="shared" si="0"/>
        <v>6</v>
      </c>
      <c r="E27" t="str">
        <f t="shared" si="1"/>
        <v>10001</v>
      </c>
      <c r="F27" t="str">
        <f t="shared" si="2"/>
        <v>10001</v>
      </c>
      <c r="H27">
        <f t="shared" si="3"/>
        <v>12</v>
      </c>
      <c r="I27" t="str">
        <f t="shared" si="4"/>
        <v>15000</v>
      </c>
      <c r="K27">
        <f t="shared" si="5"/>
        <v>12500.5</v>
      </c>
    </row>
    <row r="28" spans="1:11" x14ac:dyDescent="0.15">
      <c r="A28" s="1" t="s">
        <v>138</v>
      </c>
      <c r="C28" s="1" t="s">
        <v>294</v>
      </c>
      <c r="D28">
        <f t="shared" si="0"/>
        <v>5</v>
      </c>
      <c r="E28" t="str">
        <f t="shared" si="1"/>
        <v>6000</v>
      </c>
      <c r="F28" t="str">
        <f t="shared" si="2"/>
        <v>6000</v>
      </c>
      <c r="H28">
        <f t="shared" si="3"/>
        <v>10</v>
      </c>
      <c r="I28" t="str">
        <f t="shared" si="4"/>
        <v>8000</v>
      </c>
      <c r="K28">
        <f t="shared" si="5"/>
        <v>7000</v>
      </c>
    </row>
    <row r="29" spans="1:11" x14ac:dyDescent="0.15">
      <c r="A29" s="1" t="s">
        <v>141</v>
      </c>
      <c r="C29" s="1" t="s">
        <v>302</v>
      </c>
      <c r="D29">
        <f t="shared" si="0"/>
        <v>6</v>
      </c>
      <c r="E29" t="str">
        <f t="shared" si="1"/>
        <v>10000</v>
      </c>
      <c r="F29" t="str">
        <f t="shared" si="2"/>
        <v>10000</v>
      </c>
      <c r="H29">
        <f t="shared" si="3"/>
        <v>12</v>
      </c>
      <c r="I29" t="str">
        <f t="shared" si="4"/>
        <v>16000</v>
      </c>
      <c r="K29">
        <f t="shared" si="5"/>
        <v>13000</v>
      </c>
    </row>
    <row r="30" spans="1:11" x14ac:dyDescent="0.15">
      <c r="A30" s="1" t="s">
        <v>16</v>
      </c>
      <c r="C30" s="1" t="s">
        <v>321</v>
      </c>
      <c r="D30">
        <f t="shared" si="0"/>
        <v>5</v>
      </c>
      <c r="E30" t="str">
        <f t="shared" si="1"/>
        <v>6001</v>
      </c>
      <c r="F30" t="str">
        <f t="shared" si="2"/>
        <v>6001</v>
      </c>
      <c r="H30">
        <f t="shared" si="3"/>
        <v>10</v>
      </c>
      <c r="I30" t="str">
        <f t="shared" si="4"/>
        <v>8000</v>
      </c>
      <c r="K30">
        <f t="shared" si="5"/>
        <v>7000.5</v>
      </c>
    </row>
    <row r="31" spans="1:11" x14ac:dyDescent="0.15">
      <c r="A31" s="1" t="s">
        <v>138</v>
      </c>
      <c r="C31" s="1" t="s">
        <v>327</v>
      </c>
      <c r="D31">
        <f t="shared" si="0"/>
        <v>5</v>
      </c>
      <c r="E31" t="str">
        <f t="shared" si="1"/>
        <v>6000</v>
      </c>
      <c r="F31" t="str">
        <f t="shared" si="2"/>
        <v>6000</v>
      </c>
      <c r="H31">
        <f t="shared" si="3"/>
        <v>10</v>
      </c>
      <c r="I31" t="str">
        <f t="shared" si="4"/>
        <v>8000</v>
      </c>
      <c r="K31">
        <f t="shared" si="5"/>
        <v>7000</v>
      </c>
    </row>
    <row r="32" spans="1:11" x14ac:dyDescent="0.15">
      <c r="A32" s="1" t="s">
        <v>58</v>
      </c>
      <c r="C32" s="1" t="s">
        <v>344</v>
      </c>
      <c r="D32">
        <f t="shared" si="0"/>
        <v>6</v>
      </c>
      <c r="E32" t="str">
        <f t="shared" si="1"/>
        <v>15001</v>
      </c>
      <c r="F32" t="str">
        <f t="shared" si="2"/>
        <v>15001</v>
      </c>
      <c r="H32">
        <f t="shared" si="3"/>
        <v>12</v>
      </c>
      <c r="I32" t="str">
        <f t="shared" si="4"/>
        <v>20000</v>
      </c>
      <c r="K32">
        <f t="shared" si="5"/>
        <v>17500.5</v>
      </c>
    </row>
    <row r="33" spans="1:11" x14ac:dyDescent="0.15">
      <c r="A33" s="1" t="s">
        <v>67</v>
      </c>
      <c r="C33" s="1" t="s">
        <v>347</v>
      </c>
      <c r="D33">
        <f t="shared" si="0"/>
        <v>5</v>
      </c>
      <c r="E33" t="str">
        <f t="shared" si="1"/>
        <v>8001</v>
      </c>
      <c r="F33" t="str">
        <f t="shared" si="2"/>
        <v>8001</v>
      </c>
      <c r="H33">
        <f t="shared" si="3"/>
        <v>11</v>
      </c>
      <c r="I33" t="str">
        <f t="shared" si="4"/>
        <v>10000</v>
      </c>
      <c r="K33">
        <f t="shared" si="5"/>
        <v>9000.5</v>
      </c>
    </row>
    <row r="34" spans="1:11" x14ac:dyDescent="0.15">
      <c r="A34" s="1" t="s">
        <v>16</v>
      </c>
      <c r="C34" s="1" t="s">
        <v>364</v>
      </c>
      <c r="D34">
        <f t="shared" si="0"/>
        <v>5</v>
      </c>
      <c r="E34" t="str">
        <f t="shared" si="1"/>
        <v>6001</v>
      </c>
      <c r="F34" t="str">
        <f t="shared" si="2"/>
        <v>6001</v>
      </c>
      <c r="H34">
        <f t="shared" si="3"/>
        <v>10</v>
      </c>
      <c r="I34" t="str">
        <f t="shared" si="4"/>
        <v>8000</v>
      </c>
      <c r="K34">
        <f t="shared" si="5"/>
        <v>7000.5</v>
      </c>
    </row>
    <row r="35" spans="1:11" x14ac:dyDescent="0.15">
      <c r="A35" s="1" t="s">
        <v>161</v>
      </c>
      <c r="C35" s="1" t="s">
        <v>379</v>
      </c>
      <c r="D35">
        <f t="shared" si="0"/>
        <v>5</v>
      </c>
      <c r="E35" t="str">
        <f t="shared" si="1"/>
        <v>8000</v>
      </c>
      <c r="F35" t="str">
        <f t="shared" si="2"/>
        <v>8000</v>
      </c>
      <c r="H35">
        <f t="shared" si="3"/>
        <v>11</v>
      </c>
      <c r="I35" t="str">
        <f t="shared" si="4"/>
        <v>15000</v>
      </c>
      <c r="K35">
        <f t="shared" si="5"/>
        <v>11500</v>
      </c>
    </row>
    <row r="36" spans="1:11" x14ac:dyDescent="0.15">
      <c r="A36" s="1" t="s">
        <v>67</v>
      </c>
      <c r="C36" s="1" t="s">
        <v>386</v>
      </c>
      <c r="D36">
        <f t="shared" si="0"/>
        <v>5</v>
      </c>
      <c r="E36" t="str">
        <f t="shared" si="1"/>
        <v>8001</v>
      </c>
      <c r="F36" t="str">
        <f t="shared" si="2"/>
        <v>8001</v>
      </c>
      <c r="H36">
        <f t="shared" si="3"/>
        <v>11</v>
      </c>
      <c r="I36" t="str">
        <f t="shared" si="4"/>
        <v>10000</v>
      </c>
      <c r="K36">
        <f t="shared" si="5"/>
        <v>9000.5</v>
      </c>
    </row>
    <row r="37" spans="1:11" x14ac:dyDescent="0.15">
      <c r="A37" s="1" t="s">
        <v>168</v>
      </c>
      <c r="C37" s="1" t="s">
        <v>390</v>
      </c>
      <c r="D37">
        <f t="shared" si="0"/>
        <v>5</v>
      </c>
      <c r="E37" t="str">
        <f t="shared" si="1"/>
        <v>4001</v>
      </c>
      <c r="F37" t="str">
        <f t="shared" si="2"/>
        <v>4001</v>
      </c>
      <c r="H37">
        <f t="shared" si="3"/>
        <v>10</v>
      </c>
      <c r="I37" t="str">
        <f t="shared" si="4"/>
        <v>6000</v>
      </c>
      <c r="K37">
        <f t="shared" si="5"/>
        <v>5000.5</v>
      </c>
    </row>
    <row r="38" spans="1:11" x14ac:dyDescent="0.15">
      <c r="A38" s="1" t="s">
        <v>131</v>
      </c>
      <c r="C38" s="1" t="s">
        <v>407</v>
      </c>
      <c r="D38">
        <f t="shared" si="0"/>
        <v>6</v>
      </c>
      <c r="E38" t="str">
        <f t="shared" si="1"/>
        <v>10000</v>
      </c>
      <c r="F38" t="str">
        <f t="shared" si="2"/>
        <v>10000</v>
      </c>
      <c r="H38">
        <f t="shared" si="3"/>
        <v>12</v>
      </c>
      <c r="I38" t="str">
        <f t="shared" si="4"/>
        <v>20000</v>
      </c>
      <c r="K38">
        <f t="shared" si="5"/>
        <v>15000</v>
      </c>
    </row>
    <row r="39" spans="1:11" x14ac:dyDescent="0.15">
      <c r="A39" s="1" t="s">
        <v>67</v>
      </c>
      <c r="C39" s="1" t="s">
        <v>448</v>
      </c>
      <c r="D39">
        <f t="shared" si="0"/>
        <v>5</v>
      </c>
      <c r="E39" t="str">
        <f t="shared" si="1"/>
        <v>8001</v>
      </c>
      <c r="F39" t="str">
        <f t="shared" si="2"/>
        <v>8001</v>
      </c>
      <c r="H39">
        <f t="shared" si="3"/>
        <v>11</v>
      </c>
      <c r="I39" t="str">
        <f t="shared" si="4"/>
        <v>10000</v>
      </c>
      <c r="K39">
        <f t="shared" si="5"/>
        <v>9000.5</v>
      </c>
    </row>
    <row r="40" spans="1:11" x14ac:dyDescent="0.15">
      <c r="A40" s="1" t="s">
        <v>33</v>
      </c>
      <c r="C40" s="1" t="s">
        <v>451</v>
      </c>
      <c r="D40">
        <f t="shared" si="0"/>
        <v>6</v>
      </c>
      <c r="E40" t="str">
        <f t="shared" si="1"/>
        <v>10001</v>
      </c>
      <c r="F40" t="str">
        <f t="shared" si="2"/>
        <v>10001</v>
      </c>
      <c r="H40">
        <f t="shared" si="3"/>
        <v>12</v>
      </c>
      <c r="I40" t="str">
        <f t="shared" si="4"/>
        <v>15000</v>
      </c>
      <c r="K40">
        <f t="shared" si="5"/>
        <v>12500.5</v>
      </c>
    </row>
    <row r="41" spans="1:11" x14ac:dyDescent="0.15">
      <c r="A41" s="1" t="s">
        <v>67</v>
      </c>
      <c r="C41" s="1" t="s">
        <v>462</v>
      </c>
      <c r="D41">
        <f t="shared" si="0"/>
        <v>5</v>
      </c>
      <c r="E41" t="str">
        <f t="shared" si="1"/>
        <v>8001</v>
      </c>
      <c r="F41" t="str">
        <f t="shared" si="2"/>
        <v>8001</v>
      </c>
      <c r="H41">
        <f t="shared" si="3"/>
        <v>11</v>
      </c>
      <c r="I41" t="str">
        <f t="shared" si="4"/>
        <v>10000</v>
      </c>
      <c r="K41">
        <f t="shared" si="5"/>
        <v>9000.5</v>
      </c>
    </row>
    <row r="42" spans="1:11" x14ac:dyDescent="0.15">
      <c r="A42" s="1" t="s">
        <v>33</v>
      </c>
      <c r="C42" s="1" t="s">
        <v>507</v>
      </c>
      <c r="D42">
        <f t="shared" si="0"/>
        <v>6</v>
      </c>
      <c r="E42" t="str">
        <f t="shared" si="1"/>
        <v>10001</v>
      </c>
      <c r="F42" t="str">
        <f t="shared" si="2"/>
        <v>10001</v>
      </c>
      <c r="H42">
        <f t="shared" si="3"/>
        <v>12</v>
      </c>
      <c r="I42" t="str">
        <f t="shared" si="4"/>
        <v>15000</v>
      </c>
      <c r="K42">
        <f t="shared" si="5"/>
        <v>12500.5</v>
      </c>
    </row>
    <row r="43" spans="1:11" x14ac:dyDescent="0.15">
      <c r="A43" s="1" t="s">
        <v>33</v>
      </c>
      <c r="C43" s="1" t="s">
        <v>516</v>
      </c>
      <c r="D43">
        <f t="shared" si="0"/>
        <v>6</v>
      </c>
      <c r="E43" t="str">
        <f t="shared" si="1"/>
        <v>10001</v>
      </c>
      <c r="F43" t="str">
        <f t="shared" si="2"/>
        <v>10001</v>
      </c>
      <c r="H43">
        <f t="shared" si="3"/>
        <v>12</v>
      </c>
      <c r="I43" t="str">
        <f t="shared" si="4"/>
        <v>15000</v>
      </c>
      <c r="K43">
        <f t="shared" si="5"/>
        <v>12500.5</v>
      </c>
    </row>
    <row r="44" spans="1:11" x14ac:dyDescent="0.15">
      <c r="A44" s="1" t="s">
        <v>67</v>
      </c>
      <c r="C44" s="1" t="s">
        <v>533</v>
      </c>
      <c r="D44">
        <f t="shared" si="0"/>
        <v>5</v>
      </c>
      <c r="E44" t="str">
        <f t="shared" si="1"/>
        <v>8001</v>
      </c>
      <c r="F44" t="str">
        <f t="shared" si="2"/>
        <v>8001</v>
      </c>
      <c r="H44">
        <f t="shared" si="3"/>
        <v>11</v>
      </c>
      <c r="I44" t="str">
        <f t="shared" si="4"/>
        <v>10000</v>
      </c>
      <c r="K44">
        <f t="shared" si="5"/>
        <v>9000.5</v>
      </c>
    </row>
    <row r="45" spans="1:11" x14ac:dyDescent="0.15">
      <c r="A45" s="1" t="s">
        <v>195</v>
      </c>
      <c r="C45" s="1" t="s">
        <v>536</v>
      </c>
      <c r="D45">
        <f t="shared" si="0"/>
        <v>6</v>
      </c>
      <c r="E45" t="str">
        <f t="shared" si="1"/>
        <v>13000</v>
      </c>
      <c r="F45" t="str">
        <f t="shared" si="2"/>
        <v>13000</v>
      </c>
      <c r="H45">
        <f t="shared" si="3"/>
        <v>12</v>
      </c>
      <c r="I45" t="str">
        <f t="shared" si="4"/>
        <v>20000</v>
      </c>
      <c r="K45">
        <f t="shared" si="5"/>
        <v>16500</v>
      </c>
    </row>
    <row r="46" spans="1:11" x14ac:dyDescent="0.15">
      <c r="A46" s="1" t="s">
        <v>16</v>
      </c>
      <c r="C46" s="1" t="s">
        <v>537</v>
      </c>
      <c r="D46">
        <f t="shared" si="0"/>
        <v>5</v>
      </c>
      <c r="E46" t="str">
        <f t="shared" si="1"/>
        <v>6001</v>
      </c>
      <c r="F46" t="str">
        <f t="shared" si="2"/>
        <v>6001</v>
      </c>
      <c r="H46">
        <f t="shared" si="3"/>
        <v>10</v>
      </c>
      <c r="I46" t="str">
        <f t="shared" si="4"/>
        <v>8000</v>
      </c>
      <c r="K46">
        <f t="shared" si="5"/>
        <v>7000.5</v>
      </c>
    </row>
    <row r="47" spans="1:11" x14ac:dyDescent="0.15">
      <c r="A47" s="1" t="s">
        <v>131</v>
      </c>
      <c r="C47" s="1" t="s">
        <v>556</v>
      </c>
      <c r="D47">
        <f t="shared" si="0"/>
        <v>6</v>
      </c>
      <c r="E47" t="str">
        <f t="shared" si="1"/>
        <v>10000</v>
      </c>
      <c r="F47" t="str">
        <f t="shared" si="2"/>
        <v>10000</v>
      </c>
      <c r="H47">
        <f t="shared" si="3"/>
        <v>12</v>
      </c>
      <c r="I47" t="str">
        <f t="shared" si="4"/>
        <v>20000</v>
      </c>
      <c r="K47">
        <f t="shared" si="5"/>
        <v>15000</v>
      </c>
    </row>
    <row r="48" spans="1:11" x14ac:dyDescent="0.15">
      <c r="A48" s="1" t="s">
        <v>205</v>
      </c>
      <c r="C48" s="1" t="s">
        <v>560</v>
      </c>
      <c r="D48">
        <f t="shared" si="0"/>
        <v>5</v>
      </c>
      <c r="E48" t="str">
        <f t="shared" si="1"/>
        <v>7000</v>
      </c>
      <c r="F48" t="str">
        <f t="shared" si="2"/>
        <v>7000</v>
      </c>
      <c r="H48">
        <f t="shared" si="3"/>
        <v>11</v>
      </c>
      <c r="I48" t="str">
        <f t="shared" si="4"/>
        <v>10000</v>
      </c>
      <c r="K48">
        <f t="shared" si="5"/>
        <v>8500</v>
      </c>
    </row>
    <row r="49" spans="1:11" x14ac:dyDescent="0.15">
      <c r="A49" s="1" t="s">
        <v>102</v>
      </c>
      <c r="C49" s="1" t="s">
        <v>585</v>
      </c>
      <c r="D49">
        <f t="shared" si="0"/>
        <v>5</v>
      </c>
      <c r="E49" t="str">
        <f t="shared" si="1"/>
        <v>6000</v>
      </c>
      <c r="F49" t="str">
        <f t="shared" si="2"/>
        <v>6000</v>
      </c>
      <c r="H49">
        <f t="shared" si="3"/>
        <v>11</v>
      </c>
      <c r="I49" t="str">
        <f t="shared" si="4"/>
        <v>12000</v>
      </c>
      <c r="K49">
        <f t="shared" si="5"/>
        <v>9000</v>
      </c>
    </row>
    <row r="50" spans="1:11" x14ac:dyDescent="0.15">
      <c r="A50" s="1" t="s">
        <v>212</v>
      </c>
      <c r="C50" s="1" t="s">
        <v>595</v>
      </c>
      <c r="D50">
        <f t="shared" si="0"/>
        <v>6</v>
      </c>
      <c r="E50" t="str">
        <f t="shared" si="1"/>
        <v>15000</v>
      </c>
      <c r="F50" t="str">
        <f t="shared" si="2"/>
        <v>15000</v>
      </c>
      <c r="H50">
        <f t="shared" si="3"/>
        <v>12</v>
      </c>
      <c r="I50" t="str">
        <f t="shared" si="4"/>
        <v>25000</v>
      </c>
      <c r="K50">
        <f t="shared" si="5"/>
        <v>20000</v>
      </c>
    </row>
    <row r="51" spans="1:11" x14ac:dyDescent="0.15">
      <c r="A51" s="1" t="s">
        <v>215</v>
      </c>
      <c r="C51" s="1" t="s">
        <v>616</v>
      </c>
      <c r="D51">
        <f t="shared" si="0"/>
        <v>5</v>
      </c>
      <c r="E51" t="str">
        <f t="shared" si="1"/>
        <v>9000</v>
      </c>
      <c r="F51" t="str">
        <f t="shared" si="2"/>
        <v>9000</v>
      </c>
      <c r="H51">
        <f t="shared" si="3"/>
        <v>11</v>
      </c>
      <c r="I51" t="str">
        <f t="shared" si="4"/>
        <v>15000</v>
      </c>
      <c r="K51">
        <f t="shared" si="5"/>
        <v>12000</v>
      </c>
    </row>
    <row r="52" spans="1:11" x14ac:dyDescent="0.15">
      <c r="A52" s="1" t="s">
        <v>161</v>
      </c>
      <c r="C52" s="1" t="s">
        <v>644</v>
      </c>
      <c r="D52">
        <f t="shared" si="0"/>
        <v>5</v>
      </c>
      <c r="E52" t="str">
        <f t="shared" si="1"/>
        <v>8000</v>
      </c>
      <c r="F52" t="str">
        <f t="shared" si="2"/>
        <v>8000</v>
      </c>
      <c r="H52">
        <f t="shared" si="3"/>
        <v>11</v>
      </c>
      <c r="I52" t="str">
        <f t="shared" si="4"/>
        <v>15000</v>
      </c>
      <c r="K52">
        <f t="shared" si="5"/>
        <v>11500</v>
      </c>
    </row>
    <row r="53" spans="1:11" x14ac:dyDescent="0.15">
      <c r="A53" s="1" t="s">
        <v>223</v>
      </c>
      <c r="C53" s="1" t="s">
        <v>671</v>
      </c>
      <c r="D53">
        <f t="shared" si="0"/>
        <v>6</v>
      </c>
      <c r="E53" t="str">
        <f t="shared" si="1"/>
        <v>15000</v>
      </c>
      <c r="F53" t="str">
        <f t="shared" si="2"/>
        <v>15000</v>
      </c>
      <c r="H53">
        <f t="shared" si="3"/>
        <v>12</v>
      </c>
      <c r="I53" t="str">
        <f t="shared" si="4"/>
        <v>30000</v>
      </c>
      <c r="K53">
        <f t="shared" si="5"/>
        <v>22500</v>
      </c>
    </row>
    <row r="54" spans="1:11" x14ac:dyDescent="0.15">
      <c r="A54" s="1" t="s">
        <v>168</v>
      </c>
      <c r="C54" s="1" t="s">
        <v>703</v>
      </c>
      <c r="D54">
        <f t="shared" si="0"/>
        <v>5</v>
      </c>
      <c r="E54" t="str">
        <f t="shared" si="1"/>
        <v>4001</v>
      </c>
      <c r="F54" t="str">
        <f t="shared" si="2"/>
        <v>4001</v>
      </c>
      <c r="H54">
        <f t="shared" si="3"/>
        <v>10</v>
      </c>
      <c r="I54" t="str">
        <f t="shared" si="4"/>
        <v>6000</v>
      </c>
      <c r="K54">
        <f t="shared" si="5"/>
        <v>5000.5</v>
      </c>
    </row>
    <row r="55" spans="1:11" x14ac:dyDescent="0.15">
      <c r="A55" s="1" t="s">
        <v>230</v>
      </c>
      <c r="C55" s="1" t="s">
        <v>710</v>
      </c>
      <c r="D55">
        <f t="shared" si="0"/>
        <v>5</v>
      </c>
      <c r="E55" t="str">
        <f t="shared" si="1"/>
        <v>4000</v>
      </c>
      <c r="F55" t="str">
        <f t="shared" si="2"/>
        <v>4000</v>
      </c>
      <c r="H55">
        <f t="shared" si="3"/>
        <v>10</v>
      </c>
      <c r="I55" t="str">
        <f t="shared" si="4"/>
        <v>6000</v>
      </c>
      <c r="K55">
        <f t="shared" si="5"/>
        <v>5000</v>
      </c>
    </row>
    <row r="56" spans="1:11" x14ac:dyDescent="0.15">
      <c r="A56" s="1" t="s">
        <v>234</v>
      </c>
      <c r="C56" s="1" t="s">
        <v>737</v>
      </c>
      <c r="D56">
        <f t="shared" si="0"/>
        <v>5</v>
      </c>
      <c r="E56" t="str">
        <f t="shared" si="1"/>
        <v>7000</v>
      </c>
      <c r="F56" t="str">
        <f t="shared" si="2"/>
        <v>7000</v>
      </c>
      <c r="H56">
        <f t="shared" si="3"/>
        <v>11</v>
      </c>
      <c r="I56" t="str">
        <f t="shared" si="4"/>
        <v>11000</v>
      </c>
      <c r="K56">
        <f t="shared" si="5"/>
        <v>9000</v>
      </c>
    </row>
    <row r="57" spans="1:11" x14ac:dyDescent="0.15">
      <c r="A57" s="1" t="s">
        <v>67</v>
      </c>
      <c r="C57" s="1" t="s">
        <v>759</v>
      </c>
      <c r="D57">
        <f t="shared" si="0"/>
        <v>5</v>
      </c>
      <c r="E57" t="str">
        <f t="shared" si="1"/>
        <v>8001</v>
      </c>
      <c r="F57" t="str">
        <f t="shared" si="2"/>
        <v>8001</v>
      </c>
      <c r="H57">
        <f t="shared" si="3"/>
        <v>11</v>
      </c>
      <c r="I57" t="str">
        <f t="shared" si="4"/>
        <v>10000</v>
      </c>
      <c r="K57">
        <f t="shared" si="5"/>
        <v>9000.5</v>
      </c>
    </row>
    <row r="58" spans="1:11" x14ac:dyDescent="0.15">
      <c r="A58" s="1" t="s">
        <v>67</v>
      </c>
      <c r="C58" s="1" t="s">
        <v>769</v>
      </c>
      <c r="D58">
        <f t="shared" si="0"/>
        <v>5</v>
      </c>
      <c r="E58" t="str">
        <f t="shared" si="1"/>
        <v>8001</v>
      </c>
      <c r="F58" t="str">
        <f t="shared" si="2"/>
        <v>8001</v>
      </c>
      <c r="H58">
        <f t="shared" si="3"/>
        <v>11</v>
      </c>
      <c r="I58" t="str">
        <f t="shared" si="4"/>
        <v>10000</v>
      </c>
      <c r="K58">
        <f t="shared" si="5"/>
        <v>9000.5</v>
      </c>
    </row>
    <row r="59" spans="1:11" x14ac:dyDescent="0.15">
      <c r="A59" s="1" t="s">
        <v>67</v>
      </c>
      <c r="C59" s="1" t="s">
        <v>811</v>
      </c>
      <c r="D59">
        <f t="shared" si="0"/>
        <v>5</v>
      </c>
      <c r="E59" t="str">
        <f t="shared" si="1"/>
        <v>8001</v>
      </c>
      <c r="F59" t="str">
        <f t="shared" si="2"/>
        <v>8001</v>
      </c>
      <c r="H59">
        <f t="shared" si="3"/>
        <v>11</v>
      </c>
      <c r="I59" t="str">
        <f t="shared" si="4"/>
        <v>10000</v>
      </c>
      <c r="K59">
        <f t="shared" si="5"/>
        <v>9000.5</v>
      </c>
    </row>
    <row r="60" spans="1:11" x14ac:dyDescent="0.15">
      <c r="A60" s="1" t="s">
        <v>212</v>
      </c>
      <c r="C60" s="1" t="s">
        <v>871</v>
      </c>
      <c r="D60">
        <f t="shared" si="0"/>
        <v>6</v>
      </c>
      <c r="E60" t="str">
        <f t="shared" si="1"/>
        <v>15000</v>
      </c>
      <c r="F60" t="str">
        <f t="shared" si="2"/>
        <v>15000</v>
      </c>
      <c r="H60">
        <f t="shared" si="3"/>
        <v>12</v>
      </c>
      <c r="I60" t="str">
        <f t="shared" si="4"/>
        <v>25000</v>
      </c>
      <c r="K60">
        <f t="shared" si="5"/>
        <v>20000</v>
      </c>
    </row>
    <row r="61" spans="1:11" x14ac:dyDescent="0.15">
      <c r="A61" s="1" t="s">
        <v>67</v>
      </c>
      <c r="C61" s="1" t="s">
        <v>907</v>
      </c>
      <c r="D61">
        <f t="shared" si="0"/>
        <v>5</v>
      </c>
      <c r="E61" t="str">
        <f t="shared" si="1"/>
        <v>8001</v>
      </c>
      <c r="F61" t="str">
        <f t="shared" si="2"/>
        <v>8001</v>
      </c>
      <c r="H61">
        <f t="shared" si="3"/>
        <v>11</v>
      </c>
      <c r="I61" t="str">
        <f t="shared" si="4"/>
        <v>10000</v>
      </c>
      <c r="K61">
        <f t="shared" si="5"/>
        <v>9000.5</v>
      </c>
    </row>
    <row r="62" spans="1:11" x14ac:dyDescent="0.15">
      <c r="A62" s="1" t="s">
        <v>58</v>
      </c>
      <c r="C62" s="1" t="s">
        <v>967</v>
      </c>
      <c r="D62">
        <f t="shared" si="0"/>
        <v>6</v>
      </c>
      <c r="E62" t="str">
        <f t="shared" si="1"/>
        <v>15001</v>
      </c>
      <c r="F62" t="str">
        <f t="shared" si="2"/>
        <v>15001</v>
      </c>
      <c r="H62">
        <f t="shared" si="3"/>
        <v>12</v>
      </c>
      <c r="I62" t="str">
        <f t="shared" si="4"/>
        <v>20000</v>
      </c>
      <c r="K62">
        <f t="shared" si="5"/>
        <v>17500.5</v>
      </c>
    </row>
    <row r="63" spans="1:11" x14ac:dyDescent="0.15">
      <c r="A63" s="1" t="s">
        <v>67</v>
      </c>
      <c r="C63" s="1" t="s">
        <v>972</v>
      </c>
      <c r="D63">
        <f t="shared" si="0"/>
        <v>5</v>
      </c>
      <c r="E63" t="str">
        <f t="shared" si="1"/>
        <v>8001</v>
      </c>
      <c r="F63" t="str">
        <f t="shared" si="2"/>
        <v>8001</v>
      </c>
      <c r="H63">
        <f t="shared" si="3"/>
        <v>11</v>
      </c>
      <c r="I63" t="str">
        <f t="shared" si="4"/>
        <v>10000</v>
      </c>
      <c r="K63">
        <f t="shared" si="5"/>
        <v>9000.5</v>
      </c>
    </row>
    <row r="64" spans="1:11" x14ac:dyDescent="0.15">
      <c r="A64" s="1" t="s">
        <v>168</v>
      </c>
      <c r="C64" s="1" t="s">
        <v>989</v>
      </c>
      <c r="D64">
        <f t="shared" si="0"/>
        <v>5</v>
      </c>
      <c r="E64" t="str">
        <f t="shared" si="1"/>
        <v>4001</v>
      </c>
      <c r="F64" t="str">
        <f t="shared" si="2"/>
        <v>4001</v>
      </c>
      <c r="H64">
        <f t="shared" si="3"/>
        <v>10</v>
      </c>
      <c r="I64" t="str">
        <f t="shared" si="4"/>
        <v>6000</v>
      </c>
      <c r="K64">
        <f t="shared" si="5"/>
        <v>5000.5</v>
      </c>
    </row>
    <row r="65" spans="1:11" x14ac:dyDescent="0.15">
      <c r="A65" s="1" t="s">
        <v>16</v>
      </c>
      <c r="C65" s="1" t="s">
        <v>1004</v>
      </c>
      <c r="D65">
        <f t="shared" si="0"/>
        <v>5</v>
      </c>
      <c r="E65" t="str">
        <f t="shared" si="1"/>
        <v>6001</v>
      </c>
      <c r="F65" t="str">
        <f t="shared" si="2"/>
        <v>6001</v>
      </c>
      <c r="H65">
        <f t="shared" si="3"/>
        <v>10</v>
      </c>
      <c r="I65" t="str">
        <f t="shared" si="4"/>
        <v>8000</v>
      </c>
      <c r="K65">
        <f t="shared" si="5"/>
        <v>7000.5</v>
      </c>
    </row>
    <row r="66" spans="1:11" x14ac:dyDescent="0.15">
      <c r="A66" s="1" t="s">
        <v>212</v>
      </c>
      <c r="C66" s="1" t="s">
        <v>1078</v>
      </c>
      <c r="D66">
        <f t="shared" si="0"/>
        <v>6</v>
      </c>
      <c r="E66" t="str">
        <f t="shared" si="1"/>
        <v>15000</v>
      </c>
      <c r="F66" t="str">
        <f t="shared" si="2"/>
        <v>15000</v>
      </c>
      <c r="H66">
        <f t="shared" si="3"/>
        <v>12</v>
      </c>
      <c r="I66" t="str">
        <f t="shared" si="4"/>
        <v>25000</v>
      </c>
      <c r="K66">
        <f t="shared" si="5"/>
        <v>20000</v>
      </c>
    </row>
    <row r="67" spans="1:11" x14ac:dyDescent="0.15">
      <c r="A67" s="1" t="s">
        <v>168</v>
      </c>
      <c r="C67" s="1" t="s">
        <v>1107</v>
      </c>
      <c r="D67">
        <f t="shared" ref="D67:D121" si="6">FIND("-",A67)</f>
        <v>5</v>
      </c>
      <c r="E67" t="str">
        <f t="shared" ref="E67:E121" si="7">MID(A67,1,D67-1)</f>
        <v>4001</v>
      </c>
      <c r="F67" t="str">
        <f t="shared" ref="F67:F130" si="8">IF(A67="面议",0,MID(A67,1,D67-1))</f>
        <v>4001</v>
      </c>
      <c r="H67">
        <f t="shared" ref="H67:H130" si="9">FIND("元",A67)</f>
        <v>10</v>
      </c>
      <c r="I67" t="str">
        <f t="shared" ref="I67:I130" si="10">IF(A67="面议",0,MID(A67,D67+1,H67-D67-1))</f>
        <v>6000</v>
      </c>
      <c r="K67">
        <f t="shared" ref="K67:K130" si="11">(F67+I67)/2</f>
        <v>5000.5</v>
      </c>
    </row>
    <row r="68" spans="1:11" x14ac:dyDescent="0.15">
      <c r="A68" s="1" t="s">
        <v>263</v>
      </c>
      <c r="C68" s="1" t="s">
        <v>1110</v>
      </c>
      <c r="D68">
        <f t="shared" si="6"/>
        <v>5</v>
      </c>
      <c r="E68" t="str">
        <f t="shared" si="7"/>
        <v>5000</v>
      </c>
      <c r="F68" t="str">
        <f t="shared" si="8"/>
        <v>5000</v>
      </c>
      <c r="H68">
        <f t="shared" si="9"/>
        <v>11</v>
      </c>
      <c r="I68" t="str">
        <f t="shared" si="10"/>
        <v>10000</v>
      </c>
      <c r="K68">
        <f t="shared" si="11"/>
        <v>7500</v>
      </c>
    </row>
    <row r="69" spans="1:11" x14ac:dyDescent="0.15">
      <c r="A69" s="1" t="s">
        <v>267</v>
      </c>
      <c r="C69" s="1" t="s">
        <v>1161</v>
      </c>
      <c r="D69">
        <f t="shared" si="6"/>
        <v>5</v>
      </c>
      <c r="E69" t="str">
        <f t="shared" si="7"/>
        <v>7000</v>
      </c>
      <c r="F69" t="str">
        <f t="shared" si="8"/>
        <v>7000</v>
      </c>
      <c r="H69">
        <f t="shared" si="9"/>
        <v>11</v>
      </c>
      <c r="I69" t="str">
        <f t="shared" si="10"/>
        <v>13000</v>
      </c>
      <c r="K69">
        <f t="shared" si="11"/>
        <v>10000</v>
      </c>
    </row>
    <row r="70" spans="1:11" x14ac:dyDescent="0.15">
      <c r="A70" s="1" t="s">
        <v>212</v>
      </c>
      <c r="C70" s="1" t="s">
        <v>1199</v>
      </c>
      <c r="D70">
        <f t="shared" si="6"/>
        <v>6</v>
      </c>
      <c r="E70" t="str">
        <f t="shared" si="7"/>
        <v>15000</v>
      </c>
      <c r="F70" t="str">
        <f t="shared" si="8"/>
        <v>15000</v>
      </c>
      <c r="H70">
        <f t="shared" si="9"/>
        <v>12</v>
      </c>
      <c r="I70" t="str">
        <f t="shared" si="10"/>
        <v>25000</v>
      </c>
      <c r="K70">
        <f t="shared" si="11"/>
        <v>20000</v>
      </c>
    </row>
    <row r="71" spans="1:11" x14ac:dyDescent="0.15">
      <c r="A71" s="1" t="s">
        <v>33</v>
      </c>
      <c r="C71" s="1" t="s">
        <v>1240</v>
      </c>
      <c r="D71">
        <f t="shared" si="6"/>
        <v>6</v>
      </c>
      <c r="E71" t="str">
        <f t="shared" si="7"/>
        <v>10001</v>
      </c>
      <c r="F71" t="str">
        <f t="shared" si="8"/>
        <v>10001</v>
      </c>
      <c r="H71">
        <f t="shared" si="9"/>
        <v>12</v>
      </c>
      <c r="I71" t="str">
        <f t="shared" si="10"/>
        <v>15000</v>
      </c>
      <c r="K71">
        <f t="shared" si="11"/>
        <v>12500.5</v>
      </c>
    </row>
    <row r="72" spans="1:11" x14ac:dyDescent="0.15">
      <c r="A72" s="1" t="s">
        <v>161</v>
      </c>
      <c r="C72" s="1" t="s">
        <v>1246</v>
      </c>
      <c r="D72">
        <f t="shared" si="6"/>
        <v>5</v>
      </c>
      <c r="E72" t="str">
        <f t="shared" si="7"/>
        <v>8000</v>
      </c>
      <c r="F72" t="str">
        <f t="shared" si="8"/>
        <v>8000</v>
      </c>
      <c r="H72">
        <f t="shared" si="9"/>
        <v>11</v>
      </c>
      <c r="I72" t="str">
        <f t="shared" si="10"/>
        <v>15000</v>
      </c>
      <c r="K72">
        <f t="shared" si="11"/>
        <v>11500</v>
      </c>
    </row>
    <row r="73" spans="1:11" x14ac:dyDescent="0.15">
      <c r="A73" s="1" t="s">
        <v>278</v>
      </c>
      <c r="C73" s="1" t="s">
        <v>1271</v>
      </c>
      <c r="D73">
        <f t="shared" si="6"/>
        <v>6</v>
      </c>
      <c r="E73" t="str">
        <f t="shared" si="7"/>
        <v>10000</v>
      </c>
      <c r="F73" t="str">
        <f t="shared" si="8"/>
        <v>10000</v>
      </c>
      <c r="H73">
        <f t="shared" si="9"/>
        <v>12</v>
      </c>
      <c r="I73" t="str">
        <f t="shared" si="10"/>
        <v>18000</v>
      </c>
      <c r="K73">
        <f t="shared" si="11"/>
        <v>14000</v>
      </c>
    </row>
    <row r="74" spans="1:11" x14ac:dyDescent="0.15">
      <c r="A74" s="1" t="s">
        <v>67</v>
      </c>
      <c r="C74" s="1" t="s">
        <v>1309</v>
      </c>
      <c r="D74">
        <f t="shared" si="6"/>
        <v>5</v>
      </c>
      <c r="E74" t="str">
        <f t="shared" si="7"/>
        <v>8001</v>
      </c>
      <c r="F74" t="str">
        <f t="shared" si="8"/>
        <v>8001</v>
      </c>
      <c r="H74">
        <f t="shared" si="9"/>
        <v>11</v>
      </c>
      <c r="I74" t="str">
        <f t="shared" si="10"/>
        <v>10000</v>
      </c>
      <c r="K74">
        <f t="shared" si="11"/>
        <v>9000.5</v>
      </c>
    </row>
    <row r="75" spans="1:11" x14ac:dyDescent="0.15">
      <c r="A75" s="1" t="s">
        <v>168</v>
      </c>
      <c r="C75" s="1" t="s">
        <v>1313</v>
      </c>
      <c r="D75">
        <f t="shared" si="6"/>
        <v>5</v>
      </c>
      <c r="E75" t="str">
        <f t="shared" si="7"/>
        <v>4001</v>
      </c>
      <c r="F75" t="str">
        <f t="shared" si="8"/>
        <v>4001</v>
      </c>
      <c r="H75">
        <f t="shared" si="9"/>
        <v>10</v>
      </c>
      <c r="I75" t="str">
        <f t="shared" si="10"/>
        <v>6000</v>
      </c>
      <c r="K75">
        <f t="shared" si="11"/>
        <v>5000.5</v>
      </c>
    </row>
    <row r="76" spans="1:11" x14ac:dyDescent="0.15">
      <c r="A76" s="1" t="s">
        <v>33</v>
      </c>
      <c r="C76" s="1" t="s">
        <v>1323</v>
      </c>
      <c r="D76">
        <f t="shared" si="6"/>
        <v>6</v>
      </c>
      <c r="E76" t="str">
        <f t="shared" si="7"/>
        <v>10001</v>
      </c>
      <c r="F76" t="str">
        <f t="shared" si="8"/>
        <v>10001</v>
      </c>
      <c r="H76">
        <f t="shared" si="9"/>
        <v>12</v>
      </c>
      <c r="I76" t="str">
        <f t="shared" si="10"/>
        <v>15000</v>
      </c>
      <c r="K76">
        <f t="shared" si="11"/>
        <v>12500.5</v>
      </c>
    </row>
    <row r="77" spans="1:11" x14ac:dyDescent="0.15">
      <c r="A77" s="1" t="s">
        <v>294</v>
      </c>
      <c r="C77" s="1" t="s">
        <v>1397</v>
      </c>
      <c r="D77">
        <f t="shared" si="6"/>
        <v>5</v>
      </c>
      <c r="E77" t="str">
        <f t="shared" si="7"/>
        <v>3000</v>
      </c>
      <c r="F77" t="str">
        <f t="shared" si="8"/>
        <v>3000</v>
      </c>
      <c r="H77">
        <f t="shared" si="9"/>
        <v>10</v>
      </c>
      <c r="I77" t="str">
        <f t="shared" si="10"/>
        <v>4500</v>
      </c>
      <c r="K77">
        <f t="shared" si="11"/>
        <v>3750</v>
      </c>
    </row>
    <row r="78" spans="1:11" x14ac:dyDescent="0.15">
      <c r="A78" s="1" t="s">
        <v>67</v>
      </c>
      <c r="C78" s="1" t="s">
        <v>1449</v>
      </c>
      <c r="D78">
        <f t="shared" si="6"/>
        <v>5</v>
      </c>
      <c r="E78" t="str">
        <f t="shared" si="7"/>
        <v>8001</v>
      </c>
      <c r="F78" t="str">
        <f t="shared" si="8"/>
        <v>8001</v>
      </c>
      <c r="H78">
        <f t="shared" si="9"/>
        <v>11</v>
      </c>
      <c r="I78" t="str">
        <f t="shared" si="10"/>
        <v>10000</v>
      </c>
      <c r="K78">
        <f t="shared" si="11"/>
        <v>9000.5</v>
      </c>
    </row>
    <row r="79" spans="1:11" x14ac:dyDescent="0.15">
      <c r="A79" s="1" t="s">
        <v>302</v>
      </c>
      <c r="C79" s="1" t="s">
        <v>1481</v>
      </c>
      <c r="D79">
        <f t="shared" si="6"/>
        <v>5</v>
      </c>
      <c r="E79" t="str">
        <f t="shared" si="7"/>
        <v>5000</v>
      </c>
      <c r="F79" t="str">
        <f t="shared" si="8"/>
        <v>5000</v>
      </c>
      <c r="H79">
        <f t="shared" si="9"/>
        <v>10</v>
      </c>
      <c r="I79" t="str">
        <f t="shared" si="10"/>
        <v>6000</v>
      </c>
      <c r="K79">
        <f t="shared" si="11"/>
        <v>5500</v>
      </c>
    </row>
    <row r="80" spans="1:11" x14ac:dyDescent="0.15">
      <c r="A80" s="1" t="s">
        <v>16</v>
      </c>
      <c r="C80" s="1" t="s">
        <v>1549</v>
      </c>
      <c r="D80">
        <f t="shared" si="6"/>
        <v>5</v>
      </c>
      <c r="E80" t="str">
        <f t="shared" si="7"/>
        <v>6001</v>
      </c>
      <c r="F80" t="str">
        <f t="shared" si="8"/>
        <v>6001</v>
      </c>
      <c r="H80">
        <f t="shared" si="9"/>
        <v>10</v>
      </c>
      <c r="I80" t="str">
        <f t="shared" si="10"/>
        <v>8000</v>
      </c>
      <c r="K80">
        <f t="shared" si="11"/>
        <v>7000.5</v>
      </c>
    </row>
    <row r="81" spans="1:11" x14ac:dyDescent="0.15">
      <c r="A81" s="1" t="s">
        <v>94</v>
      </c>
      <c r="C81" s="1" t="s">
        <v>1607</v>
      </c>
      <c r="D81">
        <f t="shared" si="6"/>
        <v>5</v>
      </c>
      <c r="E81" t="str">
        <f t="shared" si="7"/>
        <v>4000</v>
      </c>
      <c r="F81" t="str">
        <f t="shared" si="8"/>
        <v>4000</v>
      </c>
      <c r="H81">
        <f t="shared" si="9"/>
        <v>10</v>
      </c>
      <c r="I81" t="str">
        <f t="shared" si="10"/>
        <v>8000</v>
      </c>
      <c r="K81">
        <f t="shared" si="11"/>
        <v>6000</v>
      </c>
    </row>
    <row r="82" spans="1:11" x14ac:dyDescent="0.15">
      <c r="A82" s="1" t="s">
        <v>168</v>
      </c>
      <c r="C82" s="1" t="s">
        <v>1616</v>
      </c>
      <c r="D82">
        <f t="shared" si="6"/>
        <v>5</v>
      </c>
      <c r="E82" t="str">
        <f t="shared" si="7"/>
        <v>4001</v>
      </c>
      <c r="F82" t="str">
        <f t="shared" si="8"/>
        <v>4001</v>
      </c>
      <c r="H82">
        <f t="shared" si="9"/>
        <v>10</v>
      </c>
      <c r="I82" t="str">
        <f t="shared" si="10"/>
        <v>6000</v>
      </c>
      <c r="K82">
        <f t="shared" si="11"/>
        <v>5000.5</v>
      </c>
    </row>
    <row r="83" spans="1:11" x14ac:dyDescent="0.15">
      <c r="A83" s="1" t="s">
        <v>67</v>
      </c>
      <c r="C83" s="1" t="s">
        <v>1645</v>
      </c>
      <c r="D83">
        <f t="shared" si="6"/>
        <v>5</v>
      </c>
      <c r="E83" t="str">
        <f t="shared" si="7"/>
        <v>8001</v>
      </c>
      <c r="F83" t="str">
        <f t="shared" si="8"/>
        <v>8001</v>
      </c>
      <c r="H83">
        <f t="shared" si="9"/>
        <v>11</v>
      </c>
      <c r="I83" t="str">
        <f t="shared" si="10"/>
        <v>10000</v>
      </c>
      <c r="K83">
        <f t="shared" si="11"/>
        <v>9000.5</v>
      </c>
    </row>
    <row r="84" spans="1:11" x14ac:dyDescent="0.15">
      <c r="A84" s="1" t="s">
        <v>168</v>
      </c>
      <c r="C84" s="1" t="s">
        <v>1662</v>
      </c>
      <c r="D84">
        <f t="shared" si="6"/>
        <v>5</v>
      </c>
      <c r="E84" t="str">
        <f t="shared" si="7"/>
        <v>4001</v>
      </c>
      <c r="F84" t="str">
        <f t="shared" si="8"/>
        <v>4001</v>
      </c>
      <c r="H84">
        <f t="shared" si="9"/>
        <v>10</v>
      </c>
      <c r="I84" t="str">
        <f t="shared" si="10"/>
        <v>6000</v>
      </c>
      <c r="K84">
        <f t="shared" si="11"/>
        <v>5000.5</v>
      </c>
    </row>
    <row r="85" spans="1:11" x14ac:dyDescent="0.15">
      <c r="A85" s="1" t="s">
        <v>321</v>
      </c>
      <c r="C85" s="1" t="s">
        <v>1738</v>
      </c>
      <c r="D85">
        <f t="shared" si="6"/>
        <v>6</v>
      </c>
      <c r="E85" t="str">
        <f t="shared" si="7"/>
        <v>13000</v>
      </c>
      <c r="F85" t="str">
        <f t="shared" si="8"/>
        <v>13000</v>
      </c>
      <c r="H85">
        <f t="shared" si="9"/>
        <v>12</v>
      </c>
      <c r="I85" t="str">
        <f t="shared" si="10"/>
        <v>22000</v>
      </c>
      <c r="K85">
        <f t="shared" si="11"/>
        <v>17500</v>
      </c>
    </row>
    <row r="86" spans="1:11" x14ac:dyDescent="0.15">
      <c r="A86" s="1" t="s">
        <v>58</v>
      </c>
      <c r="C86" s="1" t="s">
        <v>1823</v>
      </c>
      <c r="D86">
        <f t="shared" si="6"/>
        <v>6</v>
      </c>
      <c r="E86" t="str">
        <f t="shared" si="7"/>
        <v>15001</v>
      </c>
      <c r="F86" t="str">
        <f t="shared" si="8"/>
        <v>15001</v>
      </c>
      <c r="H86">
        <f t="shared" si="9"/>
        <v>12</v>
      </c>
      <c r="I86" t="str">
        <f t="shared" si="10"/>
        <v>20000</v>
      </c>
      <c r="K86">
        <f t="shared" si="11"/>
        <v>17500.5</v>
      </c>
    </row>
    <row r="87" spans="1:11" x14ac:dyDescent="0.15">
      <c r="A87" s="1" t="s">
        <v>327</v>
      </c>
      <c r="C87" s="1" t="s">
        <v>1910</v>
      </c>
      <c r="D87">
        <f t="shared" si="6"/>
        <v>5</v>
      </c>
      <c r="E87" t="str">
        <f t="shared" si="7"/>
        <v>7000</v>
      </c>
      <c r="F87" t="str">
        <f t="shared" si="8"/>
        <v>7000</v>
      </c>
      <c r="H87">
        <f t="shared" si="9"/>
        <v>11</v>
      </c>
      <c r="I87" t="str">
        <f t="shared" si="10"/>
        <v>12000</v>
      </c>
      <c r="K87">
        <f t="shared" si="11"/>
        <v>9500</v>
      </c>
    </row>
    <row r="88" spans="1:11" x14ac:dyDescent="0.15">
      <c r="A88" s="1" t="s">
        <v>223</v>
      </c>
      <c r="C88" s="1" t="s">
        <v>1927</v>
      </c>
      <c r="D88">
        <f t="shared" si="6"/>
        <v>6</v>
      </c>
      <c r="E88" t="str">
        <f t="shared" si="7"/>
        <v>15000</v>
      </c>
      <c r="F88" t="str">
        <f t="shared" si="8"/>
        <v>15000</v>
      </c>
      <c r="H88">
        <f t="shared" si="9"/>
        <v>12</v>
      </c>
      <c r="I88" t="str">
        <f t="shared" si="10"/>
        <v>30000</v>
      </c>
      <c r="K88">
        <f t="shared" si="11"/>
        <v>22500</v>
      </c>
    </row>
    <row r="89" spans="1:11" x14ac:dyDescent="0.15">
      <c r="A89" s="1" t="s">
        <v>16</v>
      </c>
      <c r="C89" s="1" t="s">
        <v>1935</v>
      </c>
      <c r="D89">
        <f t="shared" si="6"/>
        <v>5</v>
      </c>
      <c r="E89" t="str">
        <f t="shared" si="7"/>
        <v>6001</v>
      </c>
      <c r="F89" t="str">
        <f t="shared" si="8"/>
        <v>6001</v>
      </c>
      <c r="H89">
        <f t="shared" si="9"/>
        <v>10</v>
      </c>
      <c r="I89" t="str">
        <f t="shared" si="10"/>
        <v>8000</v>
      </c>
      <c r="K89">
        <f t="shared" si="11"/>
        <v>7000.5</v>
      </c>
    </row>
    <row r="90" spans="1:11" x14ac:dyDescent="0.15">
      <c r="A90" s="1" t="s">
        <v>161</v>
      </c>
      <c r="C90" s="1" t="s">
        <v>1972</v>
      </c>
      <c r="D90">
        <f t="shared" si="6"/>
        <v>5</v>
      </c>
      <c r="E90" t="str">
        <f t="shared" si="7"/>
        <v>8000</v>
      </c>
      <c r="F90" t="str">
        <f t="shared" si="8"/>
        <v>8000</v>
      </c>
      <c r="H90">
        <f t="shared" si="9"/>
        <v>11</v>
      </c>
      <c r="I90" t="str">
        <f t="shared" si="10"/>
        <v>15000</v>
      </c>
      <c r="K90">
        <f t="shared" si="11"/>
        <v>11500</v>
      </c>
    </row>
    <row r="91" spans="1:11" x14ac:dyDescent="0.15">
      <c r="A91" s="1" t="s">
        <v>168</v>
      </c>
      <c r="C91" s="1" t="s">
        <v>1998</v>
      </c>
      <c r="D91">
        <f t="shared" si="6"/>
        <v>5</v>
      </c>
      <c r="E91" t="str">
        <f t="shared" si="7"/>
        <v>4001</v>
      </c>
      <c r="F91" t="str">
        <f t="shared" si="8"/>
        <v>4001</v>
      </c>
      <c r="H91">
        <f t="shared" si="9"/>
        <v>10</v>
      </c>
      <c r="I91" t="str">
        <f t="shared" si="10"/>
        <v>6000</v>
      </c>
      <c r="K91">
        <f t="shared" si="11"/>
        <v>5000.5</v>
      </c>
    </row>
    <row r="92" spans="1:11" x14ac:dyDescent="0.15">
      <c r="A92" s="1" t="s">
        <v>16</v>
      </c>
      <c r="C92" s="1" t="s">
        <v>2043</v>
      </c>
      <c r="D92">
        <f t="shared" si="6"/>
        <v>5</v>
      </c>
      <c r="E92" t="str">
        <f t="shared" si="7"/>
        <v>6001</v>
      </c>
      <c r="F92" t="str">
        <f t="shared" si="8"/>
        <v>6001</v>
      </c>
      <c r="H92">
        <f t="shared" si="9"/>
        <v>10</v>
      </c>
      <c r="I92" t="str">
        <f t="shared" si="10"/>
        <v>8000</v>
      </c>
      <c r="K92">
        <f t="shared" si="11"/>
        <v>7000.5</v>
      </c>
    </row>
    <row r="93" spans="1:11" x14ac:dyDescent="0.15">
      <c r="A93" s="1" t="s">
        <v>67</v>
      </c>
      <c r="C93" s="1" t="s">
        <v>2070</v>
      </c>
      <c r="D93">
        <f t="shared" si="6"/>
        <v>5</v>
      </c>
      <c r="E93" t="str">
        <f t="shared" si="7"/>
        <v>8001</v>
      </c>
      <c r="F93" t="str">
        <f t="shared" si="8"/>
        <v>8001</v>
      </c>
      <c r="H93">
        <f t="shared" si="9"/>
        <v>11</v>
      </c>
      <c r="I93" t="str">
        <f t="shared" si="10"/>
        <v>10000</v>
      </c>
      <c r="K93">
        <f t="shared" si="11"/>
        <v>9000.5</v>
      </c>
    </row>
    <row r="94" spans="1:11" x14ac:dyDescent="0.15">
      <c r="A94" s="1" t="s">
        <v>344</v>
      </c>
      <c r="C94" s="1" t="s">
        <v>2289</v>
      </c>
      <c r="D94">
        <f t="shared" si="6"/>
        <v>6</v>
      </c>
      <c r="E94" t="str">
        <f t="shared" si="7"/>
        <v>15000</v>
      </c>
      <c r="F94" t="str">
        <f t="shared" si="8"/>
        <v>15000</v>
      </c>
      <c r="H94">
        <f t="shared" si="9"/>
        <v>12</v>
      </c>
      <c r="I94" t="str">
        <f t="shared" si="10"/>
        <v>22000</v>
      </c>
      <c r="K94">
        <f t="shared" si="11"/>
        <v>18500</v>
      </c>
    </row>
    <row r="95" spans="1:11" x14ac:dyDescent="0.15">
      <c r="A95" s="1" t="s">
        <v>347</v>
      </c>
      <c r="C95" s="1" t="s">
        <v>2329</v>
      </c>
      <c r="D95">
        <f t="shared" si="6"/>
        <v>6</v>
      </c>
      <c r="E95" t="str">
        <f t="shared" si="7"/>
        <v>20000</v>
      </c>
      <c r="F95" t="str">
        <f t="shared" si="8"/>
        <v>20000</v>
      </c>
      <c r="H95">
        <f t="shared" si="9"/>
        <v>12</v>
      </c>
      <c r="I95" t="str">
        <f t="shared" si="10"/>
        <v>40000</v>
      </c>
      <c r="K95">
        <f t="shared" si="11"/>
        <v>30000</v>
      </c>
    </row>
    <row r="96" spans="1:11" x14ac:dyDescent="0.15">
      <c r="A96" s="1" t="s">
        <v>131</v>
      </c>
      <c r="C96" s="1" t="s">
        <v>2394</v>
      </c>
      <c r="D96">
        <f t="shared" si="6"/>
        <v>6</v>
      </c>
      <c r="E96" t="str">
        <f t="shared" si="7"/>
        <v>10000</v>
      </c>
      <c r="F96" t="str">
        <f t="shared" si="8"/>
        <v>10000</v>
      </c>
      <c r="H96">
        <f t="shared" si="9"/>
        <v>12</v>
      </c>
      <c r="I96" t="str">
        <f t="shared" si="10"/>
        <v>20000</v>
      </c>
      <c r="K96">
        <f t="shared" si="11"/>
        <v>15000</v>
      </c>
    </row>
    <row r="97" spans="1:11" x14ac:dyDescent="0.15">
      <c r="A97" s="1" t="s">
        <v>16</v>
      </c>
      <c r="C97" s="1" t="s">
        <v>2416</v>
      </c>
      <c r="D97">
        <f t="shared" si="6"/>
        <v>5</v>
      </c>
      <c r="E97" t="str">
        <f t="shared" si="7"/>
        <v>6001</v>
      </c>
      <c r="F97" t="str">
        <f t="shared" si="8"/>
        <v>6001</v>
      </c>
      <c r="H97">
        <f t="shared" si="9"/>
        <v>10</v>
      </c>
      <c r="I97" t="str">
        <f t="shared" si="10"/>
        <v>8000</v>
      </c>
      <c r="K97">
        <f t="shared" si="11"/>
        <v>7000.5</v>
      </c>
    </row>
    <row r="98" spans="1:11" x14ac:dyDescent="0.15">
      <c r="A98" s="1" t="s">
        <v>67</v>
      </c>
      <c r="C98" s="1" t="s">
        <v>2428</v>
      </c>
      <c r="D98">
        <f t="shared" si="6"/>
        <v>5</v>
      </c>
      <c r="E98" t="str">
        <f t="shared" si="7"/>
        <v>8001</v>
      </c>
      <c r="F98" t="str">
        <f t="shared" si="8"/>
        <v>8001</v>
      </c>
      <c r="H98">
        <f t="shared" si="9"/>
        <v>11</v>
      </c>
      <c r="I98" t="str">
        <f t="shared" si="10"/>
        <v>10000</v>
      </c>
      <c r="K98">
        <f t="shared" si="11"/>
        <v>9000.5</v>
      </c>
    </row>
    <row r="99" spans="1:11" x14ac:dyDescent="0.15">
      <c r="A99" s="1" t="s">
        <v>58</v>
      </c>
      <c r="C99" s="1" t="s">
        <v>2534</v>
      </c>
      <c r="D99">
        <f t="shared" si="6"/>
        <v>6</v>
      </c>
      <c r="E99" t="str">
        <f t="shared" si="7"/>
        <v>15001</v>
      </c>
      <c r="F99" t="str">
        <f t="shared" si="8"/>
        <v>15001</v>
      </c>
      <c r="H99">
        <f t="shared" si="9"/>
        <v>12</v>
      </c>
      <c r="I99" t="str">
        <f t="shared" si="10"/>
        <v>20000</v>
      </c>
      <c r="K99">
        <f t="shared" si="11"/>
        <v>17500.5</v>
      </c>
    </row>
    <row r="100" spans="1:11" x14ac:dyDescent="0.15">
      <c r="A100" s="1" t="s">
        <v>58</v>
      </c>
      <c r="C100" s="1" t="s">
        <v>2543</v>
      </c>
      <c r="D100">
        <f t="shared" si="6"/>
        <v>6</v>
      </c>
      <c r="E100" t="str">
        <f t="shared" si="7"/>
        <v>15001</v>
      </c>
      <c r="F100" t="str">
        <f t="shared" si="8"/>
        <v>15001</v>
      </c>
      <c r="H100">
        <f t="shared" si="9"/>
        <v>12</v>
      </c>
      <c r="I100" t="str">
        <f t="shared" si="10"/>
        <v>20000</v>
      </c>
      <c r="K100">
        <f t="shared" si="11"/>
        <v>17500.5</v>
      </c>
    </row>
    <row r="101" spans="1:11" x14ac:dyDescent="0.15">
      <c r="A101" s="1" t="s">
        <v>70</v>
      </c>
      <c r="C101" s="1" t="s">
        <v>2552</v>
      </c>
      <c r="D101">
        <f t="shared" si="6"/>
        <v>5</v>
      </c>
      <c r="E101" t="str">
        <f t="shared" si="7"/>
        <v>6000</v>
      </c>
      <c r="F101" t="str">
        <f t="shared" si="8"/>
        <v>6000</v>
      </c>
      <c r="H101">
        <f t="shared" si="9"/>
        <v>11</v>
      </c>
      <c r="I101" t="str">
        <f t="shared" si="10"/>
        <v>10000</v>
      </c>
      <c r="K101">
        <f t="shared" si="11"/>
        <v>8000</v>
      </c>
    </row>
    <row r="102" spans="1:11" x14ac:dyDescent="0.15">
      <c r="A102" s="1" t="s">
        <v>364</v>
      </c>
      <c r="C102" s="1" t="s">
        <v>2566</v>
      </c>
      <c r="D102">
        <f t="shared" si="6"/>
        <v>5</v>
      </c>
      <c r="E102" t="str">
        <f t="shared" si="7"/>
        <v>7000</v>
      </c>
      <c r="F102" t="str">
        <f t="shared" si="8"/>
        <v>7000</v>
      </c>
      <c r="H102">
        <f t="shared" si="9"/>
        <v>11</v>
      </c>
      <c r="I102" t="str">
        <f t="shared" si="10"/>
        <v>14000</v>
      </c>
      <c r="K102">
        <f t="shared" si="11"/>
        <v>10500</v>
      </c>
    </row>
    <row r="103" spans="1:11" x14ac:dyDescent="0.15">
      <c r="A103" s="1" t="s">
        <v>16</v>
      </c>
      <c r="C103" s="1" t="s">
        <v>2624</v>
      </c>
      <c r="D103">
        <f t="shared" si="6"/>
        <v>5</v>
      </c>
      <c r="E103" t="str">
        <f t="shared" si="7"/>
        <v>6001</v>
      </c>
      <c r="F103" t="str">
        <f t="shared" si="8"/>
        <v>6001</v>
      </c>
      <c r="H103">
        <f t="shared" si="9"/>
        <v>10</v>
      </c>
      <c r="I103" t="str">
        <f t="shared" si="10"/>
        <v>8000</v>
      </c>
      <c r="K103">
        <f t="shared" si="11"/>
        <v>7000.5</v>
      </c>
    </row>
    <row r="104" spans="1:11" x14ac:dyDescent="0.15">
      <c r="A104" s="1" t="s">
        <v>67</v>
      </c>
      <c r="C104" s="1" t="s">
        <v>2633</v>
      </c>
      <c r="D104">
        <f t="shared" si="6"/>
        <v>5</v>
      </c>
      <c r="E104" t="str">
        <f t="shared" si="7"/>
        <v>8001</v>
      </c>
      <c r="F104" t="str">
        <f t="shared" si="8"/>
        <v>8001</v>
      </c>
      <c r="H104">
        <f t="shared" si="9"/>
        <v>11</v>
      </c>
      <c r="I104" t="str">
        <f t="shared" si="10"/>
        <v>10000</v>
      </c>
      <c r="K104">
        <f t="shared" si="11"/>
        <v>9000.5</v>
      </c>
    </row>
    <row r="105" spans="1:11" x14ac:dyDescent="0.15">
      <c r="A105" s="1" t="s">
        <v>16</v>
      </c>
      <c r="C105" s="1" t="s">
        <v>2642</v>
      </c>
      <c r="D105">
        <f t="shared" si="6"/>
        <v>5</v>
      </c>
      <c r="E105" t="str">
        <f t="shared" si="7"/>
        <v>6001</v>
      </c>
      <c r="F105" t="str">
        <f t="shared" si="8"/>
        <v>6001</v>
      </c>
      <c r="H105">
        <f t="shared" si="9"/>
        <v>10</v>
      </c>
      <c r="I105" t="str">
        <f t="shared" si="10"/>
        <v>8000</v>
      </c>
      <c r="K105">
        <f t="shared" si="11"/>
        <v>7000.5</v>
      </c>
    </row>
    <row r="106" spans="1:11" x14ac:dyDescent="0.15">
      <c r="A106" s="1" t="s">
        <v>212</v>
      </c>
      <c r="C106" s="1" t="s">
        <v>2691</v>
      </c>
      <c r="D106">
        <f t="shared" si="6"/>
        <v>6</v>
      </c>
      <c r="E106" t="str">
        <f t="shared" si="7"/>
        <v>15000</v>
      </c>
      <c r="F106" t="str">
        <f t="shared" si="8"/>
        <v>15000</v>
      </c>
      <c r="H106">
        <f t="shared" si="9"/>
        <v>12</v>
      </c>
      <c r="I106" t="str">
        <f t="shared" si="10"/>
        <v>25000</v>
      </c>
      <c r="K106">
        <f t="shared" si="11"/>
        <v>20000</v>
      </c>
    </row>
    <row r="107" spans="1:11" x14ac:dyDescent="0.15">
      <c r="A107" s="1" t="s">
        <v>379</v>
      </c>
      <c r="C107" s="1" t="s">
        <v>2725</v>
      </c>
      <c r="D107">
        <f t="shared" si="6"/>
        <v>6</v>
      </c>
      <c r="E107" t="str">
        <f t="shared" si="7"/>
        <v>30001</v>
      </c>
      <c r="F107" t="str">
        <f t="shared" si="8"/>
        <v>30001</v>
      </c>
      <c r="H107">
        <f t="shared" si="9"/>
        <v>12</v>
      </c>
      <c r="I107" t="str">
        <f t="shared" si="10"/>
        <v>50000</v>
      </c>
      <c r="K107">
        <f t="shared" si="11"/>
        <v>40000.5</v>
      </c>
    </row>
    <row r="108" spans="1:11" x14ac:dyDescent="0.15">
      <c r="A108" s="1" t="s">
        <v>102</v>
      </c>
      <c r="C108" s="1" t="s">
        <v>2738</v>
      </c>
      <c r="D108">
        <f t="shared" si="6"/>
        <v>5</v>
      </c>
      <c r="E108" t="str">
        <f t="shared" si="7"/>
        <v>6000</v>
      </c>
      <c r="F108" t="str">
        <f t="shared" si="8"/>
        <v>6000</v>
      </c>
      <c r="H108">
        <f t="shared" si="9"/>
        <v>11</v>
      </c>
      <c r="I108" t="str">
        <f t="shared" si="10"/>
        <v>12000</v>
      </c>
      <c r="K108">
        <f t="shared" si="11"/>
        <v>9000</v>
      </c>
    </row>
    <row r="109" spans="1:11" x14ac:dyDescent="0.15">
      <c r="A109" s="1" t="s">
        <v>16</v>
      </c>
      <c r="C109" s="1" t="s">
        <v>2773</v>
      </c>
      <c r="D109">
        <f t="shared" si="6"/>
        <v>5</v>
      </c>
      <c r="E109" t="str">
        <f t="shared" si="7"/>
        <v>6001</v>
      </c>
      <c r="F109" t="str">
        <f t="shared" si="8"/>
        <v>6001</v>
      </c>
      <c r="H109">
        <f t="shared" si="9"/>
        <v>10</v>
      </c>
      <c r="I109" t="str">
        <f t="shared" si="10"/>
        <v>8000</v>
      </c>
      <c r="K109">
        <f t="shared" si="11"/>
        <v>7000.5</v>
      </c>
    </row>
    <row r="110" spans="1:11" x14ac:dyDescent="0.15">
      <c r="A110" s="1" t="s">
        <v>386</v>
      </c>
      <c r="C110" s="1" t="s">
        <v>2848</v>
      </c>
      <c r="D110">
        <f t="shared" si="6"/>
        <v>5</v>
      </c>
      <c r="E110" t="str">
        <f t="shared" si="7"/>
        <v>3000</v>
      </c>
      <c r="F110" t="str">
        <f t="shared" si="8"/>
        <v>3000</v>
      </c>
      <c r="H110">
        <f t="shared" si="9"/>
        <v>10</v>
      </c>
      <c r="I110" t="str">
        <f t="shared" si="10"/>
        <v>4000</v>
      </c>
      <c r="K110">
        <f t="shared" si="11"/>
        <v>3500</v>
      </c>
    </row>
    <row r="111" spans="1:11" x14ac:dyDescent="0.15">
      <c r="A111" s="1" t="s">
        <v>390</v>
      </c>
      <c r="C111" s="1" t="s">
        <v>2882</v>
      </c>
      <c r="D111">
        <f t="shared" si="6"/>
        <v>6</v>
      </c>
      <c r="E111" t="str">
        <f t="shared" si="7"/>
        <v>35000</v>
      </c>
      <c r="F111" t="str">
        <f t="shared" si="8"/>
        <v>35000</v>
      </c>
      <c r="H111">
        <f t="shared" si="9"/>
        <v>12</v>
      </c>
      <c r="I111" t="str">
        <f t="shared" si="10"/>
        <v>50000</v>
      </c>
      <c r="K111">
        <f t="shared" si="11"/>
        <v>42500</v>
      </c>
    </row>
    <row r="112" spans="1:11" x14ac:dyDescent="0.15">
      <c r="A112" s="1" t="s">
        <v>70</v>
      </c>
      <c r="C112" s="1" t="s">
        <v>2885</v>
      </c>
      <c r="D112">
        <f t="shared" si="6"/>
        <v>5</v>
      </c>
      <c r="E112" t="str">
        <f t="shared" si="7"/>
        <v>6000</v>
      </c>
      <c r="F112" t="str">
        <f t="shared" si="8"/>
        <v>6000</v>
      </c>
      <c r="H112">
        <f t="shared" si="9"/>
        <v>11</v>
      </c>
      <c r="I112" t="str">
        <f t="shared" si="10"/>
        <v>10000</v>
      </c>
      <c r="K112">
        <f t="shared" si="11"/>
        <v>8000</v>
      </c>
    </row>
    <row r="113" spans="1:11" x14ac:dyDescent="0.15">
      <c r="A113" s="1" t="s">
        <v>138</v>
      </c>
      <c r="C113" s="1" t="s">
        <v>2891</v>
      </c>
      <c r="D113">
        <f t="shared" si="6"/>
        <v>5</v>
      </c>
      <c r="E113" t="str">
        <f t="shared" si="7"/>
        <v>6000</v>
      </c>
      <c r="F113" t="str">
        <f t="shared" si="8"/>
        <v>6000</v>
      </c>
      <c r="H113">
        <f t="shared" si="9"/>
        <v>10</v>
      </c>
      <c r="I113" t="str">
        <f t="shared" si="10"/>
        <v>8000</v>
      </c>
      <c r="K113">
        <f t="shared" si="11"/>
        <v>7000</v>
      </c>
    </row>
    <row r="114" spans="1:11" x14ac:dyDescent="0.15">
      <c r="A114" s="1" t="s">
        <v>58</v>
      </c>
      <c r="C114" s="1" t="s">
        <v>2999</v>
      </c>
      <c r="D114">
        <f t="shared" si="6"/>
        <v>6</v>
      </c>
      <c r="E114" t="str">
        <f t="shared" si="7"/>
        <v>15001</v>
      </c>
      <c r="F114" t="str">
        <f t="shared" si="8"/>
        <v>15001</v>
      </c>
      <c r="H114">
        <f t="shared" si="9"/>
        <v>12</v>
      </c>
      <c r="I114" t="str">
        <f t="shared" si="10"/>
        <v>20000</v>
      </c>
      <c r="K114">
        <f t="shared" si="11"/>
        <v>17500.5</v>
      </c>
    </row>
    <row r="115" spans="1:11" x14ac:dyDescent="0.15">
      <c r="A115" s="1" t="s">
        <v>138</v>
      </c>
      <c r="C115" s="1" t="s">
        <v>3141</v>
      </c>
      <c r="D115">
        <f t="shared" si="6"/>
        <v>5</v>
      </c>
      <c r="E115" t="str">
        <f t="shared" si="7"/>
        <v>6000</v>
      </c>
      <c r="F115" t="str">
        <f t="shared" si="8"/>
        <v>6000</v>
      </c>
      <c r="H115">
        <f t="shared" si="9"/>
        <v>10</v>
      </c>
      <c r="I115" t="str">
        <f t="shared" si="10"/>
        <v>8000</v>
      </c>
      <c r="K115">
        <f t="shared" si="11"/>
        <v>7000</v>
      </c>
    </row>
    <row r="116" spans="1:11" x14ac:dyDescent="0.15">
      <c r="A116" s="1" t="s">
        <v>33</v>
      </c>
      <c r="C116" s="1" t="s">
        <v>3151</v>
      </c>
      <c r="D116">
        <f t="shared" si="6"/>
        <v>6</v>
      </c>
      <c r="E116" t="str">
        <f t="shared" si="7"/>
        <v>10001</v>
      </c>
      <c r="F116" t="str">
        <f t="shared" si="8"/>
        <v>10001</v>
      </c>
      <c r="H116">
        <f t="shared" si="9"/>
        <v>12</v>
      </c>
      <c r="I116" t="str">
        <f t="shared" si="10"/>
        <v>15000</v>
      </c>
      <c r="K116">
        <f t="shared" si="11"/>
        <v>12500.5</v>
      </c>
    </row>
    <row r="117" spans="1:11" x14ac:dyDescent="0.15">
      <c r="A117" s="1" t="s">
        <v>407</v>
      </c>
      <c r="C117" s="1" t="s">
        <v>3158</v>
      </c>
      <c r="D117">
        <f t="shared" si="6"/>
        <v>5</v>
      </c>
      <c r="E117" t="str">
        <f t="shared" si="7"/>
        <v>1500</v>
      </c>
      <c r="F117" t="str">
        <f t="shared" si="8"/>
        <v>1500</v>
      </c>
      <c r="H117">
        <f t="shared" si="9"/>
        <v>10</v>
      </c>
      <c r="I117" t="str">
        <f t="shared" si="10"/>
        <v>3000</v>
      </c>
      <c r="K117">
        <f t="shared" si="11"/>
        <v>2250</v>
      </c>
    </row>
    <row r="118" spans="1:11" x14ac:dyDescent="0.15">
      <c r="A118" s="1" t="s">
        <v>168</v>
      </c>
      <c r="C118" s="1" t="s">
        <v>3244</v>
      </c>
      <c r="D118">
        <f t="shared" si="6"/>
        <v>5</v>
      </c>
      <c r="E118" t="str">
        <f t="shared" si="7"/>
        <v>4001</v>
      </c>
      <c r="F118" t="str">
        <f t="shared" si="8"/>
        <v>4001</v>
      </c>
      <c r="H118">
        <f t="shared" si="9"/>
        <v>10</v>
      </c>
      <c r="I118" t="str">
        <f t="shared" si="10"/>
        <v>6000</v>
      </c>
      <c r="K118">
        <f t="shared" si="11"/>
        <v>5000.5</v>
      </c>
    </row>
    <row r="119" spans="1:11" x14ac:dyDescent="0.15">
      <c r="A119" s="1" t="s">
        <v>33</v>
      </c>
      <c r="C119" s="1" t="s">
        <v>3264</v>
      </c>
      <c r="D119">
        <f t="shared" si="6"/>
        <v>6</v>
      </c>
      <c r="E119" t="str">
        <f t="shared" si="7"/>
        <v>10001</v>
      </c>
      <c r="F119" t="str">
        <f t="shared" si="8"/>
        <v>10001</v>
      </c>
      <c r="H119">
        <f t="shared" si="9"/>
        <v>12</v>
      </c>
      <c r="I119" t="str">
        <f t="shared" si="10"/>
        <v>15000</v>
      </c>
      <c r="K119">
        <f t="shared" si="11"/>
        <v>12500.5</v>
      </c>
    </row>
    <row r="120" spans="1:11" x14ac:dyDescent="0.15">
      <c r="A120" s="1" t="s">
        <v>16</v>
      </c>
      <c r="C120" s="1" t="s">
        <v>3271</v>
      </c>
      <c r="D120">
        <f t="shared" si="6"/>
        <v>5</v>
      </c>
      <c r="E120" t="str">
        <f t="shared" si="7"/>
        <v>6001</v>
      </c>
      <c r="F120" t="str">
        <f t="shared" si="8"/>
        <v>6001</v>
      </c>
      <c r="H120">
        <f t="shared" si="9"/>
        <v>10</v>
      </c>
      <c r="I120" t="str">
        <f t="shared" si="10"/>
        <v>8000</v>
      </c>
      <c r="K120">
        <f t="shared" si="11"/>
        <v>7000.5</v>
      </c>
    </row>
    <row r="121" spans="1:11" x14ac:dyDescent="0.15">
      <c r="A121" s="1" t="s">
        <v>168</v>
      </c>
      <c r="C121" s="1" t="s">
        <v>3278</v>
      </c>
      <c r="D121">
        <f t="shared" si="6"/>
        <v>5</v>
      </c>
      <c r="E121" t="str">
        <f t="shared" si="7"/>
        <v>4001</v>
      </c>
      <c r="F121" t="str">
        <f t="shared" si="8"/>
        <v>4001</v>
      </c>
      <c r="H121">
        <f t="shared" si="9"/>
        <v>10</v>
      </c>
      <c r="I121" t="str">
        <f t="shared" si="10"/>
        <v>6000</v>
      </c>
      <c r="K121">
        <f t="shared" si="11"/>
        <v>5000.5</v>
      </c>
    </row>
    <row r="122" spans="1:11" x14ac:dyDescent="0.15">
      <c r="A122" s="1" t="s">
        <v>67</v>
      </c>
      <c r="D122">
        <f t="shared" ref="D122:D184" si="12">FIND("-",A122)</f>
        <v>5</v>
      </c>
      <c r="E122" t="str">
        <f t="shared" ref="E122:E184" si="13">MID(A122,1,D122-1)</f>
        <v>8001</v>
      </c>
      <c r="F122" t="str">
        <f t="shared" si="8"/>
        <v>8001</v>
      </c>
      <c r="H122">
        <f t="shared" si="9"/>
        <v>11</v>
      </c>
      <c r="I122" t="str">
        <f t="shared" si="10"/>
        <v>10000</v>
      </c>
      <c r="K122">
        <f t="shared" si="11"/>
        <v>9000.5</v>
      </c>
    </row>
    <row r="123" spans="1:11" x14ac:dyDescent="0.15">
      <c r="A123" s="1" t="s">
        <v>161</v>
      </c>
      <c r="D123">
        <f t="shared" si="12"/>
        <v>5</v>
      </c>
      <c r="E123" t="str">
        <f t="shared" si="13"/>
        <v>8000</v>
      </c>
      <c r="F123" t="str">
        <f t="shared" si="8"/>
        <v>8000</v>
      </c>
      <c r="H123">
        <f t="shared" si="9"/>
        <v>11</v>
      </c>
      <c r="I123" t="str">
        <f t="shared" si="10"/>
        <v>15000</v>
      </c>
      <c r="K123">
        <f t="shared" si="11"/>
        <v>11500</v>
      </c>
    </row>
    <row r="124" spans="1:11" x14ac:dyDescent="0.15">
      <c r="A124" s="1" t="s">
        <v>70</v>
      </c>
      <c r="D124">
        <f t="shared" si="12"/>
        <v>5</v>
      </c>
      <c r="E124" t="str">
        <f t="shared" si="13"/>
        <v>6000</v>
      </c>
      <c r="F124" t="str">
        <f t="shared" si="8"/>
        <v>6000</v>
      </c>
      <c r="H124">
        <f t="shared" si="9"/>
        <v>11</v>
      </c>
      <c r="I124" t="str">
        <f t="shared" si="10"/>
        <v>10000</v>
      </c>
      <c r="K124">
        <f t="shared" si="11"/>
        <v>8000</v>
      </c>
    </row>
    <row r="125" spans="1:11" x14ac:dyDescent="0.15">
      <c r="A125" s="1" t="s">
        <v>67</v>
      </c>
      <c r="D125">
        <f t="shared" si="12"/>
        <v>5</v>
      </c>
      <c r="E125" t="str">
        <f t="shared" si="13"/>
        <v>8001</v>
      </c>
      <c r="F125" t="str">
        <f t="shared" si="8"/>
        <v>8001</v>
      </c>
      <c r="H125">
        <f t="shared" si="9"/>
        <v>11</v>
      </c>
      <c r="I125" t="str">
        <f t="shared" si="10"/>
        <v>10000</v>
      </c>
      <c r="K125">
        <f t="shared" si="11"/>
        <v>9000.5</v>
      </c>
    </row>
    <row r="126" spans="1:11" x14ac:dyDescent="0.15">
      <c r="A126" s="1" t="s">
        <v>33</v>
      </c>
      <c r="D126">
        <f t="shared" si="12"/>
        <v>6</v>
      </c>
      <c r="E126" t="str">
        <f t="shared" si="13"/>
        <v>10001</v>
      </c>
      <c r="F126" t="str">
        <f t="shared" si="8"/>
        <v>10001</v>
      </c>
      <c r="H126">
        <f t="shared" si="9"/>
        <v>12</v>
      </c>
      <c r="I126" t="str">
        <f t="shared" si="10"/>
        <v>15000</v>
      </c>
      <c r="K126">
        <f t="shared" si="11"/>
        <v>12500.5</v>
      </c>
    </row>
    <row r="127" spans="1:11" x14ac:dyDescent="0.15">
      <c r="A127" s="1" t="s">
        <v>131</v>
      </c>
      <c r="D127">
        <f t="shared" si="12"/>
        <v>6</v>
      </c>
      <c r="E127" t="str">
        <f t="shared" si="13"/>
        <v>10000</v>
      </c>
      <c r="F127" t="str">
        <f t="shared" si="8"/>
        <v>10000</v>
      </c>
      <c r="H127">
        <f t="shared" si="9"/>
        <v>12</v>
      </c>
      <c r="I127" t="str">
        <f t="shared" si="10"/>
        <v>20000</v>
      </c>
      <c r="K127">
        <f t="shared" si="11"/>
        <v>15000</v>
      </c>
    </row>
    <row r="128" spans="1:11" x14ac:dyDescent="0.15">
      <c r="A128" s="1" t="s">
        <v>58</v>
      </c>
      <c r="D128">
        <f t="shared" si="12"/>
        <v>6</v>
      </c>
      <c r="E128" t="str">
        <f t="shared" si="13"/>
        <v>15001</v>
      </c>
      <c r="F128" t="str">
        <f t="shared" si="8"/>
        <v>15001</v>
      </c>
      <c r="H128">
        <f t="shared" si="9"/>
        <v>12</v>
      </c>
      <c r="I128" t="str">
        <f t="shared" si="10"/>
        <v>20000</v>
      </c>
      <c r="K128">
        <f t="shared" si="11"/>
        <v>17500.5</v>
      </c>
    </row>
    <row r="129" spans="1:11" x14ac:dyDescent="0.15">
      <c r="A129" s="1" t="s">
        <v>267</v>
      </c>
      <c r="D129">
        <f t="shared" si="12"/>
        <v>5</v>
      </c>
      <c r="E129" t="str">
        <f t="shared" si="13"/>
        <v>7000</v>
      </c>
      <c r="F129" t="str">
        <f t="shared" si="8"/>
        <v>7000</v>
      </c>
      <c r="H129">
        <f t="shared" si="9"/>
        <v>11</v>
      </c>
      <c r="I129" t="str">
        <f t="shared" si="10"/>
        <v>13000</v>
      </c>
      <c r="K129">
        <f t="shared" si="11"/>
        <v>10000</v>
      </c>
    </row>
    <row r="130" spans="1:11" x14ac:dyDescent="0.15">
      <c r="A130" s="1" t="s">
        <v>263</v>
      </c>
      <c r="D130">
        <f t="shared" si="12"/>
        <v>5</v>
      </c>
      <c r="E130" t="str">
        <f t="shared" si="13"/>
        <v>5000</v>
      </c>
      <c r="F130" t="str">
        <f t="shared" si="8"/>
        <v>5000</v>
      </c>
      <c r="H130">
        <f t="shared" si="9"/>
        <v>11</v>
      </c>
      <c r="I130" t="str">
        <f t="shared" si="10"/>
        <v>10000</v>
      </c>
      <c r="K130">
        <f t="shared" si="11"/>
        <v>7500</v>
      </c>
    </row>
    <row r="131" spans="1:11" x14ac:dyDescent="0.15">
      <c r="A131" s="1" t="s">
        <v>16</v>
      </c>
      <c r="D131">
        <f t="shared" si="12"/>
        <v>5</v>
      </c>
      <c r="E131" t="str">
        <f t="shared" si="13"/>
        <v>6001</v>
      </c>
      <c r="F131" t="str">
        <f t="shared" ref="F131:F193" si="14">IF(A131="面议",0,MID(A131,1,D131-1))</f>
        <v>6001</v>
      </c>
      <c r="H131">
        <f t="shared" ref="H131:H194" si="15">FIND("元",A131)</f>
        <v>10</v>
      </c>
      <c r="I131" t="str">
        <f t="shared" ref="I131:I194" si="16">IF(A131="面议",0,MID(A131,D131+1,H131-D131-1))</f>
        <v>8000</v>
      </c>
      <c r="K131">
        <f t="shared" ref="K131:K194" si="17">(F131+I131)/2</f>
        <v>7000.5</v>
      </c>
    </row>
    <row r="132" spans="1:11" x14ac:dyDescent="0.15">
      <c r="A132" s="1" t="s">
        <v>33</v>
      </c>
      <c r="D132">
        <f t="shared" si="12"/>
        <v>6</v>
      </c>
      <c r="E132" t="str">
        <f t="shared" si="13"/>
        <v>10001</v>
      </c>
      <c r="F132" t="str">
        <f t="shared" si="14"/>
        <v>10001</v>
      </c>
      <c r="H132">
        <f t="shared" si="15"/>
        <v>12</v>
      </c>
      <c r="I132" t="str">
        <f t="shared" si="16"/>
        <v>15000</v>
      </c>
      <c r="K132">
        <f t="shared" si="17"/>
        <v>12500.5</v>
      </c>
    </row>
    <row r="133" spans="1:11" x14ac:dyDescent="0.15">
      <c r="A133" s="1" t="s">
        <v>386</v>
      </c>
      <c r="D133">
        <f t="shared" si="12"/>
        <v>5</v>
      </c>
      <c r="E133" t="str">
        <f t="shared" si="13"/>
        <v>3000</v>
      </c>
      <c r="F133" t="str">
        <f t="shared" si="14"/>
        <v>3000</v>
      </c>
      <c r="H133">
        <f t="shared" si="15"/>
        <v>10</v>
      </c>
      <c r="I133" t="str">
        <f t="shared" si="16"/>
        <v>4000</v>
      </c>
      <c r="K133">
        <f t="shared" si="17"/>
        <v>3500</v>
      </c>
    </row>
    <row r="134" spans="1:11" x14ac:dyDescent="0.15">
      <c r="A134" s="1" t="s">
        <v>168</v>
      </c>
      <c r="D134">
        <f t="shared" si="12"/>
        <v>5</v>
      </c>
      <c r="E134" t="str">
        <f t="shared" si="13"/>
        <v>4001</v>
      </c>
      <c r="F134" t="str">
        <f t="shared" si="14"/>
        <v>4001</v>
      </c>
      <c r="H134">
        <f t="shared" si="15"/>
        <v>10</v>
      </c>
      <c r="I134" t="str">
        <f t="shared" si="16"/>
        <v>6000</v>
      </c>
      <c r="K134">
        <f t="shared" si="17"/>
        <v>5000.5</v>
      </c>
    </row>
    <row r="135" spans="1:11" x14ac:dyDescent="0.15">
      <c r="A135" s="1" t="s">
        <v>448</v>
      </c>
      <c r="D135">
        <f t="shared" si="12"/>
        <v>5</v>
      </c>
      <c r="E135" t="str">
        <f t="shared" si="13"/>
        <v>2001</v>
      </c>
      <c r="F135" t="str">
        <f t="shared" si="14"/>
        <v>2001</v>
      </c>
      <c r="H135">
        <f t="shared" si="15"/>
        <v>10</v>
      </c>
      <c r="I135" t="str">
        <f t="shared" si="16"/>
        <v>4000</v>
      </c>
      <c r="K135">
        <f t="shared" si="17"/>
        <v>3000.5</v>
      </c>
    </row>
    <row r="136" spans="1:11" x14ac:dyDescent="0.15">
      <c r="A136" s="1" t="s">
        <v>451</v>
      </c>
      <c r="D136">
        <f t="shared" si="12"/>
        <v>6</v>
      </c>
      <c r="E136" t="str">
        <f t="shared" si="13"/>
        <v>12000</v>
      </c>
      <c r="F136" t="str">
        <f t="shared" si="14"/>
        <v>12000</v>
      </c>
      <c r="H136">
        <f t="shared" si="15"/>
        <v>12</v>
      </c>
      <c r="I136" t="str">
        <f t="shared" si="16"/>
        <v>15000</v>
      </c>
      <c r="K136">
        <f t="shared" si="17"/>
        <v>13500</v>
      </c>
    </row>
    <row r="137" spans="1:11" x14ac:dyDescent="0.15">
      <c r="A137" s="1" t="s">
        <v>131</v>
      </c>
      <c r="D137">
        <f t="shared" si="12"/>
        <v>6</v>
      </c>
      <c r="E137" t="str">
        <f t="shared" si="13"/>
        <v>10000</v>
      </c>
      <c r="F137" t="str">
        <f t="shared" si="14"/>
        <v>10000</v>
      </c>
      <c r="H137">
        <f t="shared" si="15"/>
        <v>12</v>
      </c>
      <c r="I137" t="str">
        <f t="shared" si="16"/>
        <v>20000</v>
      </c>
      <c r="K137">
        <f t="shared" si="17"/>
        <v>15000</v>
      </c>
    </row>
    <row r="138" spans="1:11" x14ac:dyDescent="0.15">
      <c r="A138" s="1" t="s">
        <v>168</v>
      </c>
      <c r="D138">
        <f t="shared" si="12"/>
        <v>5</v>
      </c>
      <c r="E138" t="str">
        <f t="shared" si="13"/>
        <v>4001</v>
      </c>
      <c r="F138" t="str">
        <f t="shared" si="14"/>
        <v>4001</v>
      </c>
      <c r="H138">
        <f t="shared" si="15"/>
        <v>10</v>
      </c>
      <c r="I138" t="str">
        <f t="shared" si="16"/>
        <v>6000</v>
      </c>
      <c r="K138">
        <f t="shared" si="17"/>
        <v>5000.5</v>
      </c>
    </row>
    <row r="139" spans="1:11" x14ac:dyDescent="0.15">
      <c r="A139" s="1" t="s">
        <v>131</v>
      </c>
      <c r="D139">
        <f t="shared" si="12"/>
        <v>6</v>
      </c>
      <c r="E139" t="str">
        <f t="shared" si="13"/>
        <v>10000</v>
      </c>
      <c r="F139" t="str">
        <f t="shared" si="14"/>
        <v>10000</v>
      </c>
      <c r="H139">
        <f t="shared" si="15"/>
        <v>12</v>
      </c>
      <c r="I139" t="str">
        <f t="shared" si="16"/>
        <v>20000</v>
      </c>
      <c r="K139">
        <f t="shared" si="17"/>
        <v>15000</v>
      </c>
    </row>
    <row r="140" spans="1:11" x14ac:dyDescent="0.15">
      <c r="A140" s="1" t="s">
        <v>462</v>
      </c>
      <c r="D140">
        <f t="shared" si="12"/>
        <v>5</v>
      </c>
      <c r="E140" t="str">
        <f t="shared" si="13"/>
        <v>7000</v>
      </c>
      <c r="F140" t="str">
        <f t="shared" si="14"/>
        <v>7000</v>
      </c>
      <c r="H140">
        <f t="shared" si="15"/>
        <v>10</v>
      </c>
      <c r="I140" t="str">
        <f t="shared" si="16"/>
        <v>9000</v>
      </c>
      <c r="K140">
        <f t="shared" si="17"/>
        <v>8000</v>
      </c>
    </row>
    <row r="141" spans="1:11" x14ac:dyDescent="0.15">
      <c r="A141" s="1" t="s">
        <v>168</v>
      </c>
      <c r="D141">
        <f t="shared" si="12"/>
        <v>5</v>
      </c>
      <c r="E141" t="str">
        <f t="shared" si="13"/>
        <v>4001</v>
      </c>
      <c r="F141" t="str">
        <f t="shared" si="14"/>
        <v>4001</v>
      </c>
      <c r="H141">
        <f t="shared" si="15"/>
        <v>10</v>
      </c>
      <c r="I141" t="str">
        <f t="shared" si="16"/>
        <v>6000</v>
      </c>
      <c r="K141">
        <f t="shared" si="17"/>
        <v>5000.5</v>
      </c>
    </row>
    <row r="142" spans="1:11" x14ac:dyDescent="0.15">
      <c r="A142" s="1" t="s">
        <v>33</v>
      </c>
      <c r="D142">
        <f t="shared" si="12"/>
        <v>6</v>
      </c>
      <c r="E142" t="str">
        <f t="shared" si="13"/>
        <v>10001</v>
      </c>
      <c r="F142" t="str">
        <f t="shared" si="14"/>
        <v>10001</v>
      </c>
      <c r="H142">
        <f t="shared" si="15"/>
        <v>12</v>
      </c>
      <c r="I142" t="str">
        <f t="shared" si="16"/>
        <v>15000</v>
      </c>
      <c r="K142">
        <f t="shared" si="17"/>
        <v>12500.5</v>
      </c>
    </row>
    <row r="143" spans="1:11" x14ac:dyDescent="0.15">
      <c r="A143" s="1" t="s">
        <v>16</v>
      </c>
      <c r="D143">
        <f t="shared" si="12"/>
        <v>5</v>
      </c>
      <c r="E143" t="str">
        <f t="shared" si="13"/>
        <v>6001</v>
      </c>
      <c r="F143" t="str">
        <f t="shared" si="14"/>
        <v>6001</v>
      </c>
      <c r="H143">
        <f t="shared" si="15"/>
        <v>10</v>
      </c>
      <c r="I143" t="str">
        <f t="shared" si="16"/>
        <v>8000</v>
      </c>
      <c r="K143">
        <f t="shared" si="17"/>
        <v>7000.5</v>
      </c>
    </row>
    <row r="144" spans="1:11" x14ac:dyDescent="0.15">
      <c r="A144" s="1" t="s">
        <v>67</v>
      </c>
      <c r="D144">
        <f t="shared" si="12"/>
        <v>5</v>
      </c>
      <c r="E144" t="str">
        <f t="shared" si="13"/>
        <v>8001</v>
      </c>
      <c r="F144" t="str">
        <f t="shared" si="14"/>
        <v>8001</v>
      </c>
      <c r="H144">
        <f t="shared" si="15"/>
        <v>11</v>
      </c>
      <c r="I144" t="str">
        <f t="shared" si="16"/>
        <v>10000</v>
      </c>
      <c r="K144">
        <f t="shared" si="17"/>
        <v>9000.5</v>
      </c>
    </row>
    <row r="145" spans="1:11" x14ac:dyDescent="0.15">
      <c r="A145" s="1" t="s">
        <v>33</v>
      </c>
      <c r="D145">
        <f t="shared" si="12"/>
        <v>6</v>
      </c>
      <c r="E145" t="str">
        <f t="shared" si="13"/>
        <v>10001</v>
      </c>
      <c r="F145" t="str">
        <f t="shared" si="14"/>
        <v>10001</v>
      </c>
      <c r="H145">
        <f t="shared" si="15"/>
        <v>12</v>
      </c>
      <c r="I145" t="str">
        <f t="shared" si="16"/>
        <v>15000</v>
      </c>
      <c r="K145">
        <f t="shared" si="17"/>
        <v>12500.5</v>
      </c>
    </row>
    <row r="146" spans="1:11" x14ac:dyDescent="0.15">
      <c r="A146" s="1" t="s">
        <v>58</v>
      </c>
      <c r="D146">
        <f t="shared" si="12"/>
        <v>6</v>
      </c>
      <c r="E146" t="str">
        <f t="shared" si="13"/>
        <v>15001</v>
      </c>
      <c r="F146" t="str">
        <f t="shared" si="14"/>
        <v>15001</v>
      </c>
      <c r="H146">
        <f t="shared" si="15"/>
        <v>12</v>
      </c>
      <c r="I146" t="str">
        <f t="shared" si="16"/>
        <v>20000</v>
      </c>
      <c r="K146">
        <f t="shared" si="17"/>
        <v>17500.5</v>
      </c>
    </row>
    <row r="147" spans="1:11" x14ac:dyDescent="0.15">
      <c r="A147" s="1" t="s">
        <v>223</v>
      </c>
      <c r="D147">
        <f t="shared" si="12"/>
        <v>6</v>
      </c>
      <c r="E147" t="str">
        <f t="shared" si="13"/>
        <v>15000</v>
      </c>
      <c r="F147" t="str">
        <f t="shared" si="14"/>
        <v>15000</v>
      </c>
      <c r="H147">
        <f t="shared" si="15"/>
        <v>12</v>
      </c>
      <c r="I147" t="str">
        <f t="shared" si="16"/>
        <v>30000</v>
      </c>
      <c r="K147">
        <f t="shared" si="17"/>
        <v>22500</v>
      </c>
    </row>
    <row r="148" spans="1:11" x14ac:dyDescent="0.15">
      <c r="A148" s="1" t="s">
        <v>263</v>
      </c>
      <c r="D148">
        <f t="shared" si="12"/>
        <v>5</v>
      </c>
      <c r="E148" t="str">
        <f t="shared" si="13"/>
        <v>5000</v>
      </c>
      <c r="F148" t="str">
        <f t="shared" si="14"/>
        <v>5000</v>
      </c>
      <c r="H148">
        <f t="shared" si="15"/>
        <v>11</v>
      </c>
      <c r="I148" t="str">
        <f t="shared" si="16"/>
        <v>10000</v>
      </c>
      <c r="K148">
        <f t="shared" si="17"/>
        <v>7500</v>
      </c>
    </row>
    <row r="149" spans="1:11" x14ac:dyDescent="0.15">
      <c r="A149" s="1" t="s">
        <v>33</v>
      </c>
      <c r="D149">
        <f t="shared" si="12"/>
        <v>6</v>
      </c>
      <c r="E149" t="str">
        <f t="shared" si="13"/>
        <v>10001</v>
      </c>
      <c r="F149" t="str">
        <f t="shared" si="14"/>
        <v>10001</v>
      </c>
      <c r="H149">
        <f t="shared" si="15"/>
        <v>12</v>
      </c>
      <c r="I149" t="str">
        <f t="shared" si="16"/>
        <v>15000</v>
      </c>
      <c r="K149">
        <f t="shared" si="17"/>
        <v>12500.5</v>
      </c>
    </row>
    <row r="150" spans="1:11" x14ac:dyDescent="0.15">
      <c r="A150" s="1" t="s">
        <v>33</v>
      </c>
      <c r="D150">
        <f t="shared" si="12"/>
        <v>6</v>
      </c>
      <c r="E150" t="str">
        <f t="shared" si="13"/>
        <v>10001</v>
      </c>
      <c r="F150" t="str">
        <f t="shared" si="14"/>
        <v>10001</v>
      </c>
      <c r="H150">
        <f t="shared" si="15"/>
        <v>12</v>
      </c>
      <c r="I150" t="str">
        <f t="shared" si="16"/>
        <v>15000</v>
      </c>
      <c r="K150">
        <f t="shared" si="17"/>
        <v>12500.5</v>
      </c>
    </row>
    <row r="151" spans="1:11" x14ac:dyDescent="0.15">
      <c r="A151" s="1" t="s">
        <v>33</v>
      </c>
      <c r="D151">
        <f t="shared" si="12"/>
        <v>6</v>
      </c>
      <c r="E151" t="str">
        <f t="shared" si="13"/>
        <v>10001</v>
      </c>
      <c r="F151" t="str">
        <f t="shared" si="14"/>
        <v>10001</v>
      </c>
      <c r="H151">
        <f t="shared" si="15"/>
        <v>12</v>
      </c>
      <c r="I151" t="str">
        <f t="shared" si="16"/>
        <v>15000</v>
      </c>
      <c r="K151">
        <f t="shared" si="17"/>
        <v>12500.5</v>
      </c>
    </row>
    <row r="152" spans="1:11" x14ac:dyDescent="0.15">
      <c r="A152" s="1" t="s">
        <v>67</v>
      </c>
      <c r="D152">
        <f t="shared" si="12"/>
        <v>5</v>
      </c>
      <c r="E152" t="str">
        <f t="shared" si="13"/>
        <v>8001</v>
      </c>
      <c r="F152" t="str">
        <f t="shared" si="14"/>
        <v>8001</v>
      </c>
      <c r="H152">
        <f t="shared" si="15"/>
        <v>11</v>
      </c>
      <c r="I152" t="str">
        <f t="shared" si="16"/>
        <v>10000</v>
      </c>
      <c r="K152">
        <f t="shared" si="17"/>
        <v>9000.5</v>
      </c>
    </row>
    <row r="153" spans="1:11" x14ac:dyDescent="0.15">
      <c r="A153" s="1" t="s">
        <v>58</v>
      </c>
      <c r="D153">
        <f t="shared" si="12"/>
        <v>6</v>
      </c>
      <c r="E153" t="str">
        <f t="shared" si="13"/>
        <v>15001</v>
      </c>
      <c r="F153" t="str">
        <f t="shared" si="14"/>
        <v>15001</v>
      </c>
      <c r="H153">
        <f t="shared" si="15"/>
        <v>12</v>
      </c>
      <c r="I153" t="str">
        <f t="shared" si="16"/>
        <v>20000</v>
      </c>
      <c r="K153">
        <f t="shared" si="17"/>
        <v>17500.5</v>
      </c>
    </row>
    <row r="154" spans="1:11" x14ac:dyDescent="0.15">
      <c r="A154" s="1" t="s">
        <v>58</v>
      </c>
      <c r="D154">
        <f t="shared" si="12"/>
        <v>6</v>
      </c>
      <c r="E154" t="str">
        <f t="shared" si="13"/>
        <v>15001</v>
      </c>
      <c r="F154" t="str">
        <f t="shared" si="14"/>
        <v>15001</v>
      </c>
      <c r="H154">
        <f t="shared" si="15"/>
        <v>12</v>
      </c>
      <c r="I154" t="str">
        <f t="shared" si="16"/>
        <v>20000</v>
      </c>
      <c r="K154">
        <f t="shared" si="17"/>
        <v>17500.5</v>
      </c>
    </row>
    <row r="155" spans="1:11" x14ac:dyDescent="0.15">
      <c r="A155" s="1" t="s">
        <v>462</v>
      </c>
      <c r="D155">
        <f t="shared" si="12"/>
        <v>5</v>
      </c>
      <c r="E155" t="str">
        <f t="shared" si="13"/>
        <v>7000</v>
      </c>
      <c r="F155" t="str">
        <f t="shared" si="14"/>
        <v>7000</v>
      </c>
      <c r="H155">
        <f t="shared" si="15"/>
        <v>10</v>
      </c>
      <c r="I155" t="str">
        <f t="shared" si="16"/>
        <v>9000</v>
      </c>
      <c r="K155">
        <f t="shared" si="17"/>
        <v>8000</v>
      </c>
    </row>
    <row r="156" spans="1:11" x14ac:dyDescent="0.15">
      <c r="A156" s="1" t="s">
        <v>364</v>
      </c>
      <c r="D156">
        <f t="shared" si="12"/>
        <v>5</v>
      </c>
      <c r="E156" t="str">
        <f t="shared" si="13"/>
        <v>7000</v>
      </c>
      <c r="F156" t="str">
        <f t="shared" si="14"/>
        <v>7000</v>
      </c>
      <c r="H156">
        <f t="shared" si="15"/>
        <v>11</v>
      </c>
      <c r="I156" t="str">
        <f t="shared" si="16"/>
        <v>14000</v>
      </c>
      <c r="K156">
        <f t="shared" si="17"/>
        <v>10500</v>
      </c>
    </row>
    <row r="157" spans="1:11" x14ac:dyDescent="0.15">
      <c r="A157" s="1" t="s">
        <v>67</v>
      </c>
      <c r="D157">
        <f t="shared" si="12"/>
        <v>5</v>
      </c>
      <c r="E157" t="str">
        <f t="shared" si="13"/>
        <v>8001</v>
      </c>
      <c r="F157" t="str">
        <f t="shared" si="14"/>
        <v>8001</v>
      </c>
      <c r="H157">
        <f t="shared" si="15"/>
        <v>11</v>
      </c>
      <c r="I157" t="str">
        <f t="shared" si="16"/>
        <v>10000</v>
      </c>
      <c r="K157">
        <f t="shared" si="17"/>
        <v>9000.5</v>
      </c>
    </row>
    <row r="158" spans="1:11" x14ac:dyDescent="0.15">
      <c r="A158" s="1" t="s">
        <v>507</v>
      </c>
      <c r="D158">
        <f t="shared" si="12"/>
        <v>5</v>
      </c>
      <c r="E158" t="str">
        <f t="shared" si="13"/>
        <v>8000</v>
      </c>
      <c r="F158" t="str">
        <f t="shared" si="14"/>
        <v>8000</v>
      </c>
      <c r="H158">
        <f t="shared" si="15"/>
        <v>11</v>
      </c>
      <c r="I158" t="str">
        <f t="shared" si="16"/>
        <v>10000</v>
      </c>
      <c r="K158">
        <f t="shared" si="17"/>
        <v>9000</v>
      </c>
    </row>
    <row r="159" spans="1:11" x14ac:dyDescent="0.15">
      <c r="A159" s="1" t="s">
        <v>102</v>
      </c>
      <c r="D159">
        <f t="shared" si="12"/>
        <v>5</v>
      </c>
      <c r="E159" t="str">
        <f t="shared" si="13"/>
        <v>6000</v>
      </c>
      <c r="F159" t="str">
        <f t="shared" si="14"/>
        <v>6000</v>
      </c>
      <c r="H159">
        <f t="shared" si="15"/>
        <v>11</v>
      </c>
      <c r="I159" t="str">
        <f t="shared" si="16"/>
        <v>12000</v>
      </c>
      <c r="K159">
        <f t="shared" si="17"/>
        <v>9000</v>
      </c>
    </row>
    <row r="160" spans="1:11" x14ac:dyDescent="0.15">
      <c r="A160" s="1" t="s">
        <v>131</v>
      </c>
      <c r="D160">
        <f t="shared" si="12"/>
        <v>6</v>
      </c>
      <c r="E160" t="str">
        <f t="shared" si="13"/>
        <v>10000</v>
      </c>
      <c r="F160" t="str">
        <f t="shared" si="14"/>
        <v>10000</v>
      </c>
      <c r="H160">
        <f t="shared" si="15"/>
        <v>12</v>
      </c>
      <c r="I160" t="str">
        <f t="shared" si="16"/>
        <v>20000</v>
      </c>
      <c r="K160">
        <f t="shared" si="17"/>
        <v>15000</v>
      </c>
    </row>
    <row r="161" spans="1:11" x14ac:dyDescent="0.15">
      <c r="A161" s="1" t="s">
        <v>195</v>
      </c>
      <c r="D161">
        <f t="shared" si="12"/>
        <v>6</v>
      </c>
      <c r="E161" t="str">
        <f t="shared" si="13"/>
        <v>13000</v>
      </c>
      <c r="F161" t="str">
        <f t="shared" si="14"/>
        <v>13000</v>
      </c>
      <c r="H161">
        <f t="shared" si="15"/>
        <v>12</v>
      </c>
      <c r="I161" t="str">
        <f t="shared" si="16"/>
        <v>20000</v>
      </c>
      <c r="K161">
        <f t="shared" si="17"/>
        <v>16500</v>
      </c>
    </row>
    <row r="162" spans="1:11" x14ac:dyDescent="0.15">
      <c r="A162" s="1" t="s">
        <v>516</v>
      </c>
      <c r="D162">
        <f t="shared" si="12"/>
        <v>5</v>
      </c>
      <c r="E162" t="str">
        <f t="shared" si="13"/>
        <v>8000</v>
      </c>
      <c r="F162" t="str">
        <f t="shared" si="14"/>
        <v>8000</v>
      </c>
      <c r="H162">
        <f t="shared" si="15"/>
        <v>11</v>
      </c>
      <c r="I162" t="str">
        <f t="shared" si="16"/>
        <v>16000</v>
      </c>
      <c r="K162">
        <f t="shared" si="17"/>
        <v>12000</v>
      </c>
    </row>
    <row r="163" spans="1:11" x14ac:dyDescent="0.15">
      <c r="A163" s="1" t="s">
        <v>131</v>
      </c>
      <c r="D163">
        <f t="shared" si="12"/>
        <v>6</v>
      </c>
      <c r="E163" t="str">
        <f t="shared" si="13"/>
        <v>10000</v>
      </c>
      <c r="F163" t="str">
        <f t="shared" si="14"/>
        <v>10000</v>
      </c>
      <c r="H163">
        <f t="shared" si="15"/>
        <v>12</v>
      </c>
      <c r="I163" t="str">
        <f t="shared" si="16"/>
        <v>20000</v>
      </c>
      <c r="K163">
        <f t="shared" si="17"/>
        <v>15000</v>
      </c>
    </row>
    <row r="164" spans="1:11" x14ac:dyDescent="0.15">
      <c r="A164" s="1" t="s">
        <v>364</v>
      </c>
      <c r="D164">
        <f t="shared" si="12"/>
        <v>5</v>
      </c>
      <c r="E164" t="str">
        <f t="shared" si="13"/>
        <v>7000</v>
      </c>
      <c r="F164" t="str">
        <f t="shared" si="14"/>
        <v>7000</v>
      </c>
      <c r="H164">
        <f t="shared" si="15"/>
        <v>11</v>
      </c>
      <c r="I164" t="str">
        <f t="shared" si="16"/>
        <v>14000</v>
      </c>
      <c r="K164">
        <f t="shared" si="17"/>
        <v>10500</v>
      </c>
    </row>
    <row r="165" spans="1:11" x14ac:dyDescent="0.15">
      <c r="A165" s="1" t="s">
        <v>212</v>
      </c>
      <c r="D165">
        <f t="shared" si="12"/>
        <v>6</v>
      </c>
      <c r="E165" t="str">
        <f t="shared" si="13"/>
        <v>15000</v>
      </c>
      <c r="F165" t="str">
        <f t="shared" si="14"/>
        <v>15000</v>
      </c>
      <c r="H165">
        <f t="shared" si="15"/>
        <v>12</v>
      </c>
      <c r="I165" t="str">
        <f t="shared" si="16"/>
        <v>25000</v>
      </c>
      <c r="K165">
        <f t="shared" si="17"/>
        <v>20000</v>
      </c>
    </row>
    <row r="166" spans="1:11" x14ac:dyDescent="0.15">
      <c r="A166" s="1" t="s">
        <v>223</v>
      </c>
      <c r="D166">
        <f t="shared" si="12"/>
        <v>6</v>
      </c>
      <c r="E166" t="str">
        <f t="shared" si="13"/>
        <v>15000</v>
      </c>
      <c r="F166" t="str">
        <f t="shared" si="14"/>
        <v>15000</v>
      </c>
      <c r="H166">
        <f t="shared" si="15"/>
        <v>12</v>
      </c>
      <c r="I166" t="str">
        <f t="shared" si="16"/>
        <v>30000</v>
      </c>
      <c r="K166">
        <f t="shared" si="17"/>
        <v>22500</v>
      </c>
    </row>
    <row r="167" spans="1:11" x14ac:dyDescent="0.15">
      <c r="A167" s="1" t="s">
        <v>263</v>
      </c>
      <c r="D167">
        <f t="shared" si="12"/>
        <v>5</v>
      </c>
      <c r="E167" t="str">
        <f t="shared" si="13"/>
        <v>5000</v>
      </c>
      <c r="F167" t="str">
        <f t="shared" si="14"/>
        <v>5000</v>
      </c>
      <c r="H167">
        <f t="shared" si="15"/>
        <v>11</v>
      </c>
      <c r="I167" t="str">
        <f t="shared" si="16"/>
        <v>10000</v>
      </c>
      <c r="K167">
        <f t="shared" si="17"/>
        <v>7500</v>
      </c>
    </row>
    <row r="168" spans="1:11" x14ac:dyDescent="0.15">
      <c r="A168" s="1" t="s">
        <v>67</v>
      </c>
      <c r="D168">
        <f t="shared" si="12"/>
        <v>5</v>
      </c>
      <c r="E168" t="str">
        <f t="shared" si="13"/>
        <v>8001</v>
      </c>
      <c r="F168" t="str">
        <f t="shared" si="14"/>
        <v>8001</v>
      </c>
      <c r="H168">
        <f t="shared" si="15"/>
        <v>11</v>
      </c>
      <c r="I168" t="str">
        <f t="shared" si="16"/>
        <v>10000</v>
      </c>
      <c r="K168">
        <f t="shared" si="17"/>
        <v>9000.5</v>
      </c>
    </row>
    <row r="169" spans="1:11" x14ac:dyDescent="0.15">
      <c r="A169" s="1" t="s">
        <v>533</v>
      </c>
      <c r="D169">
        <f t="shared" si="12"/>
        <v>6</v>
      </c>
      <c r="E169" t="str">
        <f t="shared" si="13"/>
        <v>15000</v>
      </c>
      <c r="F169" t="str">
        <f t="shared" si="14"/>
        <v>15000</v>
      </c>
      <c r="H169">
        <f t="shared" si="15"/>
        <v>12</v>
      </c>
      <c r="I169" t="str">
        <f t="shared" si="16"/>
        <v>20000</v>
      </c>
      <c r="K169">
        <f t="shared" si="17"/>
        <v>17500</v>
      </c>
    </row>
    <row r="170" spans="1:11" x14ac:dyDescent="0.15">
      <c r="A170" s="1" t="s">
        <v>537</v>
      </c>
      <c r="D170">
        <f t="shared" si="12"/>
        <v>5</v>
      </c>
      <c r="E170" t="str">
        <f t="shared" si="13"/>
        <v>5000</v>
      </c>
      <c r="F170" t="str">
        <f t="shared" si="14"/>
        <v>5000</v>
      </c>
      <c r="H170">
        <f t="shared" si="15"/>
        <v>10</v>
      </c>
      <c r="I170" t="str">
        <f t="shared" si="16"/>
        <v>8000</v>
      </c>
      <c r="K170">
        <f t="shared" si="17"/>
        <v>6500</v>
      </c>
    </row>
    <row r="171" spans="1:11" x14ac:dyDescent="0.15">
      <c r="A171" s="1" t="s">
        <v>33</v>
      </c>
      <c r="D171">
        <f t="shared" si="12"/>
        <v>6</v>
      </c>
      <c r="E171" t="str">
        <f t="shared" si="13"/>
        <v>10001</v>
      </c>
      <c r="F171" t="str">
        <f t="shared" si="14"/>
        <v>10001</v>
      </c>
      <c r="H171">
        <f t="shared" si="15"/>
        <v>12</v>
      </c>
      <c r="I171" t="str">
        <f t="shared" si="16"/>
        <v>15000</v>
      </c>
      <c r="K171">
        <f t="shared" si="17"/>
        <v>12500.5</v>
      </c>
    </row>
    <row r="172" spans="1:11" x14ac:dyDescent="0.15">
      <c r="A172" s="1" t="s">
        <v>58</v>
      </c>
      <c r="D172">
        <f t="shared" si="12"/>
        <v>6</v>
      </c>
      <c r="E172" t="str">
        <f t="shared" si="13"/>
        <v>15001</v>
      </c>
      <c r="F172" t="str">
        <f t="shared" si="14"/>
        <v>15001</v>
      </c>
      <c r="H172">
        <f t="shared" si="15"/>
        <v>12</v>
      </c>
      <c r="I172" t="str">
        <f t="shared" si="16"/>
        <v>20000</v>
      </c>
      <c r="K172">
        <f t="shared" si="17"/>
        <v>17500.5</v>
      </c>
    </row>
    <row r="173" spans="1:11" x14ac:dyDescent="0.15">
      <c r="A173" s="1" t="s">
        <v>16</v>
      </c>
      <c r="D173">
        <f t="shared" si="12"/>
        <v>5</v>
      </c>
      <c r="E173" t="str">
        <f t="shared" si="13"/>
        <v>6001</v>
      </c>
      <c r="F173" t="str">
        <f t="shared" si="14"/>
        <v>6001</v>
      </c>
      <c r="H173">
        <f t="shared" si="15"/>
        <v>10</v>
      </c>
      <c r="I173" t="str">
        <f t="shared" si="16"/>
        <v>8000</v>
      </c>
      <c r="K173">
        <f t="shared" si="17"/>
        <v>7000.5</v>
      </c>
    </row>
    <row r="174" spans="1:11" x14ac:dyDescent="0.15">
      <c r="A174" s="1" t="s">
        <v>161</v>
      </c>
      <c r="D174">
        <f t="shared" si="12"/>
        <v>5</v>
      </c>
      <c r="E174" t="str">
        <f t="shared" si="13"/>
        <v>8000</v>
      </c>
      <c r="F174" t="str">
        <f t="shared" si="14"/>
        <v>8000</v>
      </c>
      <c r="H174">
        <f t="shared" si="15"/>
        <v>11</v>
      </c>
      <c r="I174" t="str">
        <f t="shared" si="16"/>
        <v>15000</v>
      </c>
      <c r="K174">
        <f t="shared" si="17"/>
        <v>11500</v>
      </c>
    </row>
    <row r="175" spans="1:11" x14ac:dyDescent="0.15">
      <c r="A175" s="1" t="s">
        <v>516</v>
      </c>
      <c r="D175">
        <f t="shared" si="12"/>
        <v>5</v>
      </c>
      <c r="E175" t="str">
        <f t="shared" si="13"/>
        <v>8000</v>
      </c>
      <c r="F175" t="str">
        <f t="shared" si="14"/>
        <v>8000</v>
      </c>
      <c r="H175">
        <f t="shared" si="15"/>
        <v>11</v>
      </c>
      <c r="I175" t="str">
        <f t="shared" si="16"/>
        <v>16000</v>
      </c>
      <c r="K175">
        <f t="shared" si="17"/>
        <v>12000</v>
      </c>
    </row>
    <row r="176" spans="1:11" x14ac:dyDescent="0.15">
      <c r="A176" s="1" t="s">
        <v>556</v>
      </c>
      <c r="D176">
        <f t="shared" si="12"/>
        <v>6</v>
      </c>
      <c r="E176" t="str">
        <f t="shared" si="13"/>
        <v>20001</v>
      </c>
      <c r="F176" t="str">
        <f t="shared" si="14"/>
        <v>20001</v>
      </c>
      <c r="H176">
        <f t="shared" si="15"/>
        <v>12</v>
      </c>
      <c r="I176" t="str">
        <f t="shared" si="16"/>
        <v>30000</v>
      </c>
      <c r="K176">
        <f t="shared" si="17"/>
        <v>25000.5</v>
      </c>
    </row>
    <row r="177" spans="1:11" x14ac:dyDescent="0.15">
      <c r="A177" s="1" t="s">
        <v>560</v>
      </c>
      <c r="D177">
        <f t="shared" si="12"/>
        <v>6</v>
      </c>
      <c r="E177" t="str">
        <f t="shared" si="13"/>
        <v>20000</v>
      </c>
      <c r="F177" t="str">
        <f t="shared" si="14"/>
        <v>20000</v>
      </c>
      <c r="H177">
        <f t="shared" si="15"/>
        <v>12</v>
      </c>
      <c r="I177" t="str">
        <f t="shared" si="16"/>
        <v>25000</v>
      </c>
      <c r="K177">
        <f t="shared" si="17"/>
        <v>22500</v>
      </c>
    </row>
    <row r="178" spans="1:11" x14ac:dyDescent="0.15">
      <c r="A178" s="1" t="s">
        <v>215</v>
      </c>
      <c r="D178">
        <f t="shared" si="12"/>
        <v>5</v>
      </c>
      <c r="E178" t="str">
        <f t="shared" si="13"/>
        <v>9000</v>
      </c>
      <c r="F178" t="str">
        <f t="shared" si="14"/>
        <v>9000</v>
      </c>
      <c r="H178">
        <f t="shared" si="15"/>
        <v>11</v>
      </c>
      <c r="I178" t="str">
        <f t="shared" si="16"/>
        <v>15000</v>
      </c>
      <c r="K178">
        <f t="shared" si="17"/>
        <v>12000</v>
      </c>
    </row>
    <row r="179" spans="1:11" x14ac:dyDescent="0.15">
      <c r="A179" s="1" t="s">
        <v>168</v>
      </c>
      <c r="D179">
        <f t="shared" si="12"/>
        <v>5</v>
      </c>
      <c r="E179" t="str">
        <f t="shared" si="13"/>
        <v>4001</v>
      </c>
      <c r="F179" t="str">
        <f t="shared" si="14"/>
        <v>4001</v>
      </c>
      <c r="H179">
        <f t="shared" si="15"/>
        <v>10</v>
      </c>
      <c r="I179" t="str">
        <f t="shared" si="16"/>
        <v>6000</v>
      </c>
      <c r="K179">
        <f t="shared" si="17"/>
        <v>5000.5</v>
      </c>
    </row>
    <row r="180" spans="1:11" x14ac:dyDescent="0.15">
      <c r="A180" s="1" t="s">
        <v>67</v>
      </c>
      <c r="D180">
        <f t="shared" si="12"/>
        <v>5</v>
      </c>
      <c r="E180" t="str">
        <f t="shared" si="13"/>
        <v>8001</v>
      </c>
      <c r="F180" t="str">
        <f t="shared" si="14"/>
        <v>8001</v>
      </c>
      <c r="H180">
        <f t="shared" si="15"/>
        <v>11</v>
      </c>
      <c r="I180" t="str">
        <f t="shared" si="16"/>
        <v>10000</v>
      </c>
      <c r="K180">
        <f t="shared" si="17"/>
        <v>9000.5</v>
      </c>
    </row>
    <row r="181" spans="1:11" x14ac:dyDescent="0.15">
      <c r="A181" s="1" t="s">
        <v>67</v>
      </c>
      <c r="D181">
        <f t="shared" si="12"/>
        <v>5</v>
      </c>
      <c r="E181" t="str">
        <f t="shared" si="13"/>
        <v>8001</v>
      </c>
      <c r="F181" t="str">
        <f t="shared" si="14"/>
        <v>8001</v>
      </c>
      <c r="H181">
        <f t="shared" si="15"/>
        <v>11</v>
      </c>
      <c r="I181" t="str">
        <f t="shared" si="16"/>
        <v>10000</v>
      </c>
      <c r="K181">
        <f t="shared" si="17"/>
        <v>9000.5</v>
      </c>
    </row>
    <row r="182" spans="1:11" x14ac:dyDescent="0.15">
      <c r="A182" s="1" t="s">
        <v>168</v>
      </c>
      <c r="D182">
        <f t="shared" si="12"/>
        <v>5</v>
      </c>
      <c r="E182" t="str">
        <f t="shared" si="13"/>
        <v>4001</v>
      </c>
      <c r="F182" t="str">
        <f t="shared" si="14"/>
        <v>4001</v>
      </c>
      <c r="H182">
        <f t="shared" si="15"/>
        <v>10</v>
      </c>
      <c r="I182" t="str">
        <f t="shared" si="16"/>
        <v>6000</v>
      </c>
      <c r="K182">
        <f t="shared" si="17"/>
        <v>5000.5</v>
      </c>
    </row>
    <row r="183" spans="1:11" x14ac:dyDescent="0.15">
      <c r="A183" s="1" t="s">
        <v>58</v>
      </c>
      <c r="D183">
        <f t="shared" si="12"/>
        <v>6</v>
      </c>
      <c r="E183" t="str">
        <f t="shared" si="13"/>
        <v>15001</v>
      </c>
      <c r="F183" t="str">
        <f t="shared" si="14"/>
        <v>15001</v>
      </c>
      <c r="H183">
        <f t="shared" si="15"/>
        <v>12</v>
      </c>
      <c r="I183" t="str">
        <f t="shared" si="16"/>
        <v>20000</v>
      </c>
      <c r="K183">
        <f t="shared" si="17"/>
        <v>17500.5</v>
      </c>
    </row>
    <row r="184" spans="1:11" x14ac:dyDescent="0.15">
      <c r="A184" s="1" t="s">
        <v>168</v>
      </c>
      <c r="D184">
        <f t="shared" si="12"/>
        <v>5</v>
      </c>
      <c r="E184" t="str">
        <f t="shared" si="13"/>
        <v>4001</v>
      </c>
      <c r="F184" t="str">
        <f t="shared" si="14"/>
        <v>4001</v>
      </c>
      <c r="H184">
        <f t="shared" si="15"/>
        <v>10</v>
      </c>
      <c r="I184" t="str">
        <f t="shared" si="16"/>
        <v>6000</v>
      </c>
      <c r="K184">
        <f t="shared" si="17"/>
        <v>5000.5</v>
      </c>
    </row>
    <row r="185" spans="1:11" x14ac:dyDescent="0.15">
      <c r="A185" s="1" t="s">
        <v>168</v>
      </c>
      <c r="D185">
        <f t="shared" ref="D185:D248" si="18">FIND("-",A185)</f>
        <v>5</v>
      </c>
      <c r="E185" t="str">
        <f t="shared" ref="E185:E248" si="19">MID(A185,1,D185-1)</f>
        <v>4001</v>
      </c>
      <c r="F185" t="str">
        <f t="shared" si="14"/>
        <v>4001</v>
      </c>
      <c r="H185">
        <f t="shared" si="15"/>
        <v>10</v>
      </c>
      <c r="I185" t="str">
        <f t="shared" si="16"/>
        <v>6000</v>
      </c>
      <c r="K185">
        <f t="shared" si="17"/>
        <v>5000.5</v>
      </c>
    </row>
    <row r="186" spans="1:11" x14ac:dyDescent="0.15">
      <c r="A186" s="1" t="s">
        <v>585</v>
      </c>
      <c r="D186">
        <f t="shared" si="18"/>
        <v>6</v>
      </c>
      <c r="E186" t="str">
        <f t="shared" si="19"/>
        <v>20000</v>
      </c>
      <c r="F186" t="str">
        <f t="shared" si="14"/>
        <v>20000</v>
      </c>
      <c r="H186">
        <f t="shared" si="15"/>
        <v>12</v>
      </c>
      <c r="I186" t="str">
        <f t="shared" si="16"/>
        <v>35000</v>
      </c>
      <c r="K186">
        <f t="shared" si="17"/>
        <v>27500</v>
      </c>
    </row>
    <row r="187" spans="1:11" x14ac:dyDescent="0.15">
      <c r="A187" s="1" t="s">
        <v>168</v>
      </c>
      <c r="D187">
        <f t="shared" si="18"/>
        <v>5</v>
      </c>
      <c r="E187" t="str">
        <f t="shared" si="19"/>
        <v>4001</v>
      </c>
      <c r="F187" t="str">
        <f t="shared" si="14"/>
        <v>4001</v>
      </c>
      <c r="H187">
        <f t="shared" si="15"/>
        <v>10</v>
      </c>
      <c r="I187" t="str">
        <f t="shared" si="16"/>
        <v>6000</v>
      </c>
      <c r="K187">
        <f t="shared" si="17"/>
        <v>5000.5</v>
      </c>
    </row>
    <row r="188" spans="1:11" x14ac:dyDescent="0.15">
      <c r="A188" s="1" t="s">
        <v>302</v>
      </c>
      <c r="D188">
        <f t="shared" si="18"/>
        <v>5</v>
      </c>
      <c r="E188" t="str">
        <f t="shared" si="19"/>
        <v>5000</v>
      </c>
      <c r="F188" t="str">
        <f t="shared" si="14"/>
        <v>5000</v>
      </c>
      <c r="H188">
        <f t="shared" si="15"/>
        <v>10</v>
      </c>
      <c r="I188" t="str">
        <f t="shared" si="16"/>
        <v>6000</v>
      </c>
      <c r="K188">
        <f t="shared" si="17"/>
        <v>5500</v>
      </c>
    </row>
    <row r="189" spans="1:11" x14ac:dyDescent="0.15">
      <c r="A189" s="1" t="s">
        <v>263</v>
      </c>
      <c r="D189">
        <f t="shared" si="18"/>
        <v>5</v>
      </c>
      <c r="E189" t="str">
        <f t="shared" si="19"/>
        <v>5000</v>
      </c>
      <c r="F189" t="str">
        <f t="shared" si="14"/>
        <v>5000</v>
      </c>
      <c r="H189">
        <f t="shared" si="15"/>
        <v>11</v>
      </c>
      <c r="I189" t="str">
        <f t="shared" si="16"/>
        <v>10000</v>
      </c>
      <c r="K189">
        <f t="shared" si="17"/>
        <v>7500</v>
      </c>
    </row>
    <row r="190" spans="1:11" x14ac:dyDescent="0.15">
      <c r="A190" s="1" t="s">
        <v>595</v>
      </c>
      <c r="D190">
        <f t="shared" si="18"/>
        <v>5</v>
      </c>
      <c r="E190" t="str">
        <f t="shared" si="19"/>
        <v>5000</v>
      </c>
      <c r="F190" t="str">
        <f t="shared" si="14"/>
        <v>5000</v>
      </c>
      <c r="H190">
        <f t="shared" si="15"/>
        <v>10</v>
      </c>
      <c r="I190" t="str">
        <f t="shared" si="16"/>
        <v>7000</v>
      </c>
      <c r="K190">
        <f t="shared" si="17"/>
        <v>6000</v>
      </c>
    </row>
    <row r="191" spans="1:11" x14ac:dyDescent="0.15">
      <c r="A191" s="1" t="s">
        <v>16</v>
      </c>
      <c r="D191">
        <f t="shared" si="18"/>
        <v>5</v>
      </c>
      <c r="E191" t="str">
        <f t="shared" si="19"/>
        <v>6001</v>
      </c>
      <c r="F191" t="str">
        <f t="shared" si="14"/>
        <v>6001</v>
      </c>
      <c r="H191">
        <f t="shared" si="15"/>
        <v>10</v>
      </c>
      <c r="I191" t="str">
        <f t="shared" si="16"/>
        <v>8000</v>
      </c>
      <c r="K191">
        <f t="shared" si="17"/>
        <v>7000.5</v>
      </c>
    </row>
    <row r="192" spans="1:11" x14ac:dyDescent="0.15">
      <c r="A192" s="1" t="s">
        <v>102</v>
      </c>
      <c r="D192">
        <f t="shared" si="18"/>
        <v>5</v>
      </c>
      <c r="E192" t="str">
        <f t="shared" si="19"/>
        <v>6000</v>
      </c>
      <c r="F192" t="str">
        <f t="shared" si="14"/>
        <v>6000</v>
      </c>
      <c r="H192">
        <f t="shared" si="15"/>
        <v>11</v>
      </c>
      <c r="I192" t="str">
        <f t="shared" si="16"/>
        <v>12000</v>
      </c>
      <c r="K192">
        <f t="shared" si="17"/>
        <v>9000</v>
      </c>
    </row>
    <row r="193" spans="1:11" x14ac:dyDescent="0.15">
      <c r="A193" s="1" t="s">
        <v>58</v>
      </c>
      <c r="D193">
        <f t="shared" si="18"/>
        <v>6</v>
      </c>
      <c r="E193" t="str">
        <f t="shared" si="19"/>
        <v>15001</v>
      </c>
      <c r="F193" t="str">
        <f t="shared" si="14"/>
        <v>15001</v>
      </c>
      <c r="H193">
        <f t="shared" si="15"/>
        <v>12</v>
      </c>
      <c r="I193" t="str">
        <f t="shared" si="16"/>
        <v>20000</v>
      </c>
      <c r="K193">
        <f t="shared" si="17"/>
        <v>17500.5</v>
      </c>
    </row>
    <row r="194" spans="1:11" x14ac:dyDescent="0.15">
      <c r="A194" s="1" t="s">
        <v>138</v>
      </c>
      <c r="D194">
        <f t="shared" si="18"/>
        <v>5</v>
      </c>
      <c r="E194" t="str">
        <f t="shared" si="19"/>
        <v>6000</v>
      </c>
      <c r="F194" t="str">
        <f t="shared" ref="F194:F257" si="20">IF(A194="面议",0,MID(A194,1,D194-1))</f>
        <v>6000</v>
      </c>
      <c r="H194">
        <f t="shared" si="15"/>
        <v>10</v>
      </c>
      <c r="I194" t="str">
        <f t="shared" si="16"/>
        <v>8000</v>
      </c>
      <c r="K194">
        <f t="shared" si="17"/>
        <v>7000</v>
      </c>
    </row>
    <row r="195" spans="1:11" x14ac:dyDescent="0.15">
      <c r="A195" s="1" t="s">
        <v>33</v>
      </c>
      <c r="D195">
        <f t="shared" si="18"/>
        <v>6</v>
      </c>
      <c r="E195" t="str">
        <f t="shared" si="19"/>
        <v>10001</v>
      </c>
      <c r="F195" t="str">
        <f t="shared" si="20"/>
        <v>10001</v>
      </c>
      <c r="H195">
        <f t="shared" ref="H195:H258" si="21">FIND("元",A195)</f>
        <v>12</v>
      </c>
      <c r="I195" t="str">
        <f t="shared" ref="I195:I258" si="22">IF(A195="面议",0,MID(A195,D195+1,H195-D195-1))</f>
        <v>15000</v>
      </c>
      <c r="K195">
        <f t="shared" ref="K195:K258" si="23">(F195+I195)/2</f>
        <v>12500.5</v>
      </c>
    </row>
    <row r="196" spans="1:11" x14ac:dyDescent="0.15">
      <c r="A196" s="1" t="s">
        <v>58</v>
      </c>
      <c r="D196">
        <f t="shared" si="18"/>
        <v>6</v>
      </c>
      <c r="E196" t="str">
        <f t="shared" si="19"/>
        <v>15001</v>
      </c>
      <c r="F196" t="str">
        <f t="shared" si="20"/>
        <v>15001</v>
      </c>
      <c r="H196">
        <f t="shared" si="21"/>
        <v>12</v>
      </c>
      <c r="I196" t="str">
        <f t="shared" si="22"/>
        <v>20000</v>
      </c>
      <c r="K196">
        <f t="shared" si="23"/>
        <v>17500.5</v>
      </c>
    </row>
    <row r="197" spans="1:11" x14ac:dyDescent="0.15">
      <c r="A197" s="1" t="s">
        <v>223</v>
      </c>
      <c r="D197">
        <f t="shared" si="18"/>
        <v>6</v>
      </c>
      <c r="E197" t="str">
        <f t="shared" si="19"/>
        <v>15000</v>
      </c>
      <c r="F197" t="str">
        <f t="shared" si="20"/>
        <v>15000</v>
      </c>
      <c r="H197">
        <f t="shared" si="21"/>
        <v>12</v>
      </c>
      <c r="I197" t="str">
        <f t="shared" si="22"/>
        <v>30000</v>
      </c>
      <c r="K197">
        <f t="shared" si="23"/>
        <v>22500</v>
      </c>
    </row>
    <row r="198" spans="1:11" x14ac:dyDescent="0.15">
      <c r="A198" s="1" t="s">
        <v>16</v>
      </c>
      <c r="D198">
        <f t="shared" si="18"/>
        <v>5</v>
      </c>
      <c r="E198" t="str">
        <f t="shared" si="19"/>
        <v>6001</v>
      </c>
      <c r="F198" t="str">
        <f t="shared" si="20"/>
        <v>6001</v>
      </c>
      <c r="H198">
        <f t="shared" si="21"/>
        <v>10</v>
      </c>
      <c r="I198" t="str">
        <f t="shared" si="22"/>
        <v>8000</v>
      </c>
      <c r="K198">
        <f t="shared" si="23"/>
        <v>7000.5</v>
      </c>
    </row>
    <row r="199" spans="1:11" x14ac:dyDescent="0.15">
      <c r="A199" s="1" t="s">
        <v>616</v>
      </c>
      <c r="D199">
        <f t="shared" si="18"/>
        <v>5</v>
      </c>
      <c r="E199" t="str">
        <f t="shared" si="19"/>
        <v>4500</v>
      </c>
      <c r="F199" t="str">
        <f t="shared" si="20"/>
        <v>4500</v>
      </c>
      <c r="H199">
        <f t="shared" si="21"/>
        <v>10</v>
      </c>
      <c r="I199" t="str">
        <f t="shared" si="22"/>
        <v>5999</v>
      </c>
      <c r="K199">
        <f t="shared" si="23"/>
        <v>5249.5</v>
      </c>
    </row>
    <row r="200" spans="1:11" x14ac:dyDescent="0.15">
      <c r="A200" s="1" t="s">
        <v>595</v>
      </c>
      <c r="D200">
        <f t="shared" si="18"/>
        <v>5</v>
      </c>
      <c r="E200" t="str">
        <f t="shared" si="19"/>
        <v>5000</v>
      </c>
      <c r="F200" t="str">
        <f t="shared" si="20"/>
        <v>5000</v>
      </c>
      <c r="H200">
        <f t="shared" si="21"/>
        <v>10</v>
      </c>
      <c r="I200" t="str">
        <f t="shared" si="22"/>
        <v>7000</v>
      </c>
      <c r="K200">
        <f t="shared" si="23"/>
        <v>6000</v>
      </c>
    </row>
    <row r="201" spans="1:11" x14ac:dyDescent="0.15">
      <c r="A201" s="1" t="s">
        <v>537</v>
      </c>
      <c r="D201">
        <f t="shared" si="18"/>
        <v>5</v>
      </c>
      <c r="E201" t="str">
        <f t="shared" si="19"/>
        <v>5000</v>
      </c>
      <c r="F201" t="str">
        <f t="shared" si="20"/>
        <v>5000</v>
      </c>
      <c r="H201">
        <f t="shared" si="21"/>
        <v>10</v>
      </c>
      <c r="I201" t="str">
        <f t="shared" si="22"/>
        <v>8000</v>
      </c>
      <c r="K201">
        <f t="shared" si="23"/>
        <v>6500</v>
      </c>
    </row>
    <row r="202" spans="1:11" x14ac:dyDescent="0.15">
      <c r="A202" s="1" t="s">
        <v>58</v>
      </c>
      <c r="D202">
        <f t="shared" si="18"/>
        <v>6</v>
      </c>
      <c r="E202" t="str">
        <f t="shared" si="19"/>
        <v>15001</v>
      </c>
      <c r="F202" t="str">
        <f t="shared" si="20"/>
        <v>15001</v>
      </c>
      <c r="H202">
        <f t="shared" si="21"/>
        <v>12</v>
      </c>
      <c r="I202" t="str">
        <f t="shared" si="22"/>
        <v>20000</v>
      </c>
      <c r="K202">
        <f t="shared" si="23"/>
        <v>17500.5</v>
      </c>
    </row>
    <row r="203" spans="1:11" x14ac:dyDescent="0.15">
      <c r="A203" s="1" t="s">
        <v>67</v>
      </c>
      <c r="D203">
        <f t="shared" si="18"/>
        <v>5</v>
      </c>
      <c r="E203" t="str">
        <f t="shared" si="19"/>
        <v>8001</v>
      </c>
      <c r="F203" t="str">
        <f t="shared" si="20"/>
        <v>8001</v>
      </c>
      <c r="H203">
        <f t="shared" si="21"/>
        <v>11</v>
      </c>
      <c r="I203" t="str">
        <f t="shared" si="22"/>
        <v>10000</v>
      </c>
      <c r="K203">
        <f t="shared" si="23"/>
        <v>9000.5</v>
      </c>
    </row>
    <row r="204" spans="1:11" x14ac:dyDescent="0.15">
      <c r="A204" s="1" t="s">
        <v>448</v>
      </c>
      <c r="D204">
        <f t="shared" si="18"/>
        <v>5</v>
      </c>
      <c r="E204" t="str">
        <f t="shared" si="19"/>
        <v>2001</v>
      </c>
      <c r="F204" t="str">
        <f t="shared" si="20"/>
        <v>2001</v>
      </c>
      <c r="H204">
        <f t="shared" si="21"/>
        <v>10</v>
      </c>
      <c r="I204" t="str">
        <f t="shared" si="22"/>
        <v>4000</v>
      </c>
      <c r="K204">
        <f t="shared" si="23"/>
        <v>3000.5</v>
      </c>
    </row>
    <row r="205" spans="1:11" x14ac:dyDescent="0.15">
      <c r="A205" s="1" t="s">
        <v>33</v>
      </c>
      <c r="D205">
        <f t="shared" si="18"/>
        <v>6</v>
      </c>
      <c r="E205" t="str">
        <f t="shared" si="19"/>
        <v>10001</v>
      </c>
      <c r="F205" t="str">
        <f t="shared" si="20"/>
        <v>10001</v>
      </c>
      <c r="H205">
        <f t="shared" si="21"/>
        <v>12</v>
      </c>
      <c r="I205" t="str">
        <f t="shared" si="22"/>
        <v>15000</v>
      </c>
      <c r="K205">
        <f t="shared" si="23"/>
        <v>12500.5</v>
      </c>
    </row>
    <row r="206" spans="1:11" x14ac:dyDescent="0.15">
      <c r="A206" s="1" t="s">
        <v>112</v>
      </c>
      <c r="D206">
        <f t="shared" si="18"/>
        <v>5</v>
      </c>
      <c r="E206" t="str">
        <f t="shared" si="19"/>
        <v>8000</v>
      </c>
      <c r="F206" t="str">
        <f t="shared" si="20"/>
        <v>8000</v>
      </c>
      <c r="H206">
        <f t="shared" si="21"/>
        <v>11</v>
      </c>
      <c r="I206" t="str">
        <f t="shared" si="22"/>
        <v>12000</v>
      </c>
      <c r="K206">
        <f t="shared" si="23"/>
        <v>10000</v>
      </c>
    </row>
    <row r="207" spans="1:11" x14ac:dyDescent="0.15">
      <c r="A207" s="1" t="s">
        <v>16</v>
      </c>
      <c r="D207">
        <f t="shared" si="18"/>
        <v>5</v>
      </c>
      <c r="E207" t="str">
        <f t="shared" si="19"/>
        <v>6001</v>
      </c>
      <c r="F207" t="str">
        <f t="shared" si="20"/>
        <v>6001</v>
      </c>
      <c r="H207">
        <f t="shared" si="21"/>
        <v>10</v>
      </c>
      <c r="I207" t="str">
        <f t="shared" si="22"/>
        <v>8000</v>
      </c>
      <c r="K207">
        <f t="shared" si="23"/>
        <v>7000.5</v>
      </c>
    </row>
    <row r="208" spans="1:11" x14ac:dyDescent="0.15">
      <c r="A208" s="1" t="s">
        <v>70</v>
      </c>
      <c r="D208">
        <f t="shared" si="18"/>
        <v>5</v>
      </c>
      <c r="E208" t="str">
        <f t="shared" si="19"/>
        <v>6000</v>
      </c>
      <c r="F208" t="str">
        <f t="shared" si="20"/>
        <v>6000</v>
      </c>
      <c r="H208">
        <f t="shared" si="21"/>
        <v>11</v>
      </c>
      <c r="I208" t="str">
        <f t="shared" si="22"/>
        <v>10000</v>
      </c>
      <c r="K208">
        <f t="shared" si="23"/>
        <v>8000</v>
      </c>
    </row>
    <row r="209" spans="1:11" x14ac:dyDescent="0.15">
      <c r="A209" s="1" t="s">
        <v>168</v>
      </c>
      <c r="D209">
        <f t="shared" si="18"/>
        <v>5</v>
      </c>
      <c r="E209" t="str">
        <f t="shared" si="19"/>
        <v>4001</v>
      </c>
      <c r="F209" t="str">
        <f t="shared" si="20"/>
        <v>4001</v>
      </c>
      <c r="H209">
        <f t="shared" si="21"/>
        <v>10</v>
      </c>
      <c r="I209" t="str">
        <f t="shared" si="22"/>
        <v>6000</v>
      </c>
      <c r="K209">
        <f t="shared" si="23"/>
        <v>5000.5</v>
      </c>
    </row>
    <row r="210" spans="1:11" x14ac:dyDescent="0.15">
      <c r="A210" s="1" t="s">
        <v>33</v>
      </c>
      <c r="D210">
        <f t="shared" si="18"/>
        <v>6</v>
      </c>
      <c r="E210" t="str">
        <f t="shared" si="19"/>
        <v>10001</v>
      </c>
      <c r="F210" t="str">
        <f t="shared" si="20"/>
        <v>10001</v>
      </c>
      <c r="H210">
        <f t="shared" si="21"/>
        <v>12</v>
      </c>
      <c r="I210" t="str">
        <f t="shared" si="22"/>
        <v>15000</v>
      </c>
      <c r="K210">
        <f t="shared" si="23"/>
        <v>12500.5</v>
      </c>
    </row>
    <row r="211" spans="1:11" x14ac:dyDescent="0.15">
      <c r="A211" s="1" t="s">
        <v>644</v>
      </c>
      <c r="D211">
        <f t="shared" si="18"/>
        <v>6</v>
      </c>
      <c r="E211" t="str">
        <f t="shared" si="19"/>
        <v>12000</v>
      </c>
      <c r="F211" t="str">
        <f t="shared" si="20"/>
        <v>12000</v>
      </c>
      <c r="H211">
        <f t="shared" si="21"/>
        <v>12</v>
      </c>
      <c r="I211" t="str">
        <f t="shared" si="22"/>
        <v>16000</v>
      </c>
      <c r="K211">
        <f t="shared" si="23"/>
        <v>14000</v>
      </c>
    </row>
    <row r="212" spans="1:11" x14ac:dyDescent="0.15">
      <c r="A212" s="1" t="s">
        <v>33</v>
      </c>
      <c r="D212">
        <f t="shared" si="18"/>
        <v>6</v>
      </c>
      <c r="E212" t="str">
        <f t="shared" si="19"/>
        <v>10001</v>
      </c>
      <c r="F212" t="str">
        <f t="shared" si="20"/>
        <v>10001</v>
      </c>
      <c r="H212">
        <f t="shared" si="21"/>
        <v>12</v>
      </c>
      <c r="I212" t="str">
        <f t="shared" si="22"/>
        <v>15000</v>
      </c>
      <c r="K212">
        <f t="shared" si="23"/>
        <v>12500.5</v>
      </c>
    </row>
    <row r="213" spans="1:11" x14ac:dyDescent="0.15">
      <c r="A213" s="1" t="s">
        <v>278</v>
      </c>
      <c r="D213">
        <f t="shared" si="18"/>
        <v>6</v>
      </c>
      <c r="E213" t="str">
        <f t="shared" si="19"/>
        <v>10000</v>
      </c>
      <c r="F213" t="str">
        <f t="shared" si="20"/>
        <v>10000</v>
      </c>
      <c r="H213">
        <f t="shared" si="21"/>
        <v>12</v>
      </c>
      <c r="I213" t="str">
        <f t="shared" si="22"/>
        <v>18000</v>
      </c>
      <c r="K213">
        <f t="shared" si="23"/>
        <v>14000</v>
      </c>
    </row>
    <row r="214" spans="1:11" x14ac:dyDescent="0.15">
      <c r="A214" s="1" t="s">
        <v>67</v>
      </c>
      <c r="D214">
        <f t="shared" si="18"/>
        <v>5</v>
      </c>
      <c r="E214" t="str">
        <f t="shared" si="19"/>
        <v>8001</v>
      </c>
      <c r="F214" t="str">
        <f t="shared" si="20"/>
        <v>8001</v>
      </c>
      <c r="H214">
        <f t="shared" si="21"/>
        <v>11</v>
      </c>
      <c r="I214" t="str">
        <f t="shared" si="22"/>
        <v>10000</v>
      </c>
      <c r="K214">
        <f t="shared" si="23"/>
        <v>9000.5</v>
      </c>
    </row>
    <row r="215" spans="1:11" x14ac:dyDescent="0.15">
      <c r="A215" s="1" t="s">
        <v>537</v>
      </c>
      <c r="D215">
        <f t="shared" si="18"/>
        <v>5</v>
      </c>
      <c r="E215" t="str">
        <f t="shared" si="19"/>
        <v>5000</v>
      </c>
      <c r="F215" t="str">
        <f t="shared" si="20"/>
        <v>5000</v>
      </c>
      <c r="H215">
        <f t="shared" si="21"/>
        <v>10</v>
      </c>
      <c r="I215" t="str">
        <f t="shared" si="22"/>
        <v>8000</v>
      </c>
      <c r="K215">
        <f t="shared" si="23"/>
        <v>6500</v>
      </c>
    </row>
    <row r="216" spans="1:11" x14ac:dyDescent="0.15">
      <c r="A216" s="1" t="s">
        <v>33</v>
      </c>
      <c r="D216">
        <f t="shared" si="18"/>
        <v>6</v>
      </c>
      <c r="E216" t="str">
        <f t="shared" si="19"/>
        <v>10001</v>
      </c>
      <c r="F216" t="str">
        <f t="shared" si="20"/>
        <v>10001</v>
      </c>
      <c r="H216">
        <f t="shared" si="21"/>
        <v>12</v>
      </c>
      <c r="I216" t="str">
        <f t="shared" si="22"/>
        <v>15000</v>
      </c>
      <c r="K216">
        <f t="shared" si="23"/>
        <v>12500.5</v>
      </c>
    </row>
    <row r="217" spans="1:11" x14ac:dyDescent="0.15">
      <c r="A217" s="1" t="s">
        <v>168</v>
      </c>
      <c r="D217">
        <f t="shared" si="18"/>
        <v>5</v>
      </c>
      <c r="E217" t="str">
        <f t="shared" si="19"/>
        <v>4001</v>
      </c>
      <c r="F217" t="str">
        <f t="shared" si="20"/>
        <v>4001</v>
      </c>
      <c r="H217">
        <f t="shared" si="21"/>
        <v>10</v>
      </c>
      <c r="I217" t="str">
        <f t="shared" si="22"/>
        <v>6000</v>
      </c>
      <c r="K217">
        <f t="shared" si="23"/>
        <v>5000.5</v>
      </c>
    </row>
    <row r="218" spans="1:11" x14ac:dyDescent="0.15">
      <c r="A218" s="1" t="s">
        <v>67</v>
      </c>
      <c r="D218">
        <f t="shared" si="18"/>
        <v>5</v>
      </c>
      <c r="E218" t="str">
        <f t="shared" si="19"/>
        <v>8001</v>
      </c>
      <c r="F218" t="str">
        <f t="shared" si="20"/>
        <v>8001</v>
      </c>
      <c r="H218">
        <f t="shared" si="21"/>
        <v>11</v>
      </c>
      <c r="I218" t="str">
        <f t="shared" si="22"/>
        <v>10000</v>
      </c>
      <c r="K218">
        <f t="shared" si="23"/>
        <v>9000.5</v>
      </c>
    </row>
    <row r="219" spans="1:11" x14ac:dyDescent="0.15">
      <c r="A219" s="1" t="s">
        <v>131</v>
      </c>
      <c r="D219">
        <f t="shared" si="18"/>
        <v>6</v>
      </c>
      <c r="E219" t="str">
        <f t="shared" si="19"/>
        <v>10000</v>
      </c>
      <c r="F219" t="str">
        <f t="shared" si="20"/>
        <v>10000</v>
      </c>
      <c r="H219">
        <f t="shared" si="21"/>
        <v>12</v>
      </c>
      <c r="I219" t="str">
        <f t="shared" si="22"/>
        <v>20000</v>
      </c>
      <c r="K219">
        <f t="shared" si="23"/>
        <v>15000</v>
      </c>
    </row>
    <row r="220" spans="1:11" x14ac:dyDescent="0.15">
      <c r="A220" s="1" t="s">
        <v>537</v>
      </c>
      <c r="D220">
        <f t="shared" si="18"/>
        <v>5</v>
      </c>
      <c r="E220" t="str">
        <f t="shared" si="19"/>
        <v>5000</v>
      </c>
      <c r="F220" t="str">
        <f t="shared" si="20"/>
        <v>5000</v>
      </c>
      <c r="H220">
        <f t="shared" si="21"/>
        <v>10</v>
      </c>
      <c r="I220" t="str">
        <f t="shared" si="22"/>
        <v>8000</v>
      </c>
      <c r="K220">
        <f t="shared" si="23"/>
        <v>6500</v>
      </c>
    </row>
    <row r="221" spans="1:11" x14ac:dyDescent="0.15">
      <c r="A221" s="1" t="s">
        <v>168</v>
      </c>
      <c r="D221">
        <f t="shared" si="18"/>
        <v>5</v>
      </c>
      <c r="E221" t="str">
        <f t="shared" si="19"/>
        <v>4001</v>
      </c>
      <c r="F221" t="str">
        <f t="shared" si="20"/>
        <v>4001</v>
      </c>
      <c r="H221">
        <f t="shared" si="21"/>
        <v>10</v>
      </c>
      <c r="I221" t="str">
        <f t="shared" si="22"/>
        <v>6000</v>
      </c>
      <c r="K221">
        <f t="shared" si="23"/>
        <v>5000.5</v>
      </c>
    </row>
    <row r="222" spans="1:11" x14ac:dyDescent="0.15">
      <c r="A222" s="1" t="s">
        <v>671</v>
      </c>
      <c r="D222" t="e">
        <f t="shared" si="18"/>
        <v>#VALUE!</v>
      </c>
      <c r="E222" t="e">
        <f t="shared" si="19"/>
        <v>#VALUE!</v>
      </c>
      <c r="F222">
        <f t="shared" si="20"/>
        <v>0</v>
      </c>
      <c r="H222" t="e">
        <f t="shared" si="21"/>
        <v>#VALUE!</v>
      </c>
      <c r="I222">
        <f t="shared" si="22"/>
        <v>0</v>
      </c>
      <c r="K222">
        <f t="shared" si="23"/>
        <v>0</v>
      </c>
    </row>
    <row r="223" spans="1:11" x14ac:dyDescent="0.15">
      <c r="A223" s="1" t="s">
        <v>102</v>
      </c>
      <c r="D223">
        <f t="shared" si="18"/>
        <v>5</v>
      </c>
      <c r="E223" t="str">
        <f t="shared" si="19"/>
        <v>6000</v>
      </c>
      <c r="F223" t="str">
        <f t="shared" si="20"/>
        <v>6000</v>
      </c>
      <c r="H223">
        <f t="shared" si="21"/>
        <v>11</v>
      </c>
      <c r="I223" t="str">
        <f t="shared" si="22"/>
        <v>12000</v>
      </c>
      <c r="K223">
        <f t="shared" si="23"/>
        <v>9000</v>
      </c>
    </row>
    <row r="224" spans="1:11" x14ac:dyDescent="0.15">
      <c r="A224" s="1" t="s">
        <v>128</v>
      </c>
      <c r="D224">
        <f t="shared" si="18"/>
        <v>5</v>
      </c>
      <c r="E224" t="str">
        <f t="shared" si="19"/>
        <v>4500</v>
      </c>
      <c r="F224" t="str">
        <f t="shared" si="20"/>
        <v>4500</v>
      </c>
      <c r="H224">
        <f t="shared" si="21"/>
        <v>10</v>
      </c>
      <c r="I224" t="str">
        <f t="shared" si="22"/>
        <v>6000</v>
      </c>
      <c r="K224">
        <f t="shared" si="23"/>
        <v>5250</v>
      </c>
    </row>
    <row r="225" spans="1:11" x14ac:dyDescent="0.15">
      <c r="A225" s="1" t="s">
        <v>168</v>
      </c>
      <c r="D225">
        <f t="shared" si="18"/>
        <v>5</v>
      </c>
      <c r="E225" t="str">
        <f t="shared" si="19"/>
        <v>4001</v>
      </c>
      <c r="F225" t="str">
        <f t="shared" si="20"/>
        <v>4001</v>
      </c>
      <c r="H225">
        <f t="shared" si="21"/>
        <v>10</v>
      </c>
      <c r="I225" t="str">
        <f t="shared" si="22"/>
        <v>6000</v>
      </c>
      <c r="K225">
        <f t="shared" si="23"/>
        <v>5000.5</v>
      </c>
    </row>
    <row r="226" spans="1:11" x14ac:dyDescent="0.15">
      <c r="A226" s="1" t="s">
        <v>516</v>
      </c>
      <c r="D226">
        <f t="shared" si="18"/>
        <v>5</v>
      </c>
      <c r="E226" t="str">
        <f t="shared" si="19"/>
        <v>8000</v>
      </c>
      <c r="F226" t="str">
        <f t="shared" si="20"/>
        <v>8000</v>
      </c>
      <c r="H226">
        <f t="shared" si="21"/>
        <v>11</v>
      </c>
      <c r="I226" t="str">
        <f t="shared" si="22"/>
        <v>16000</v>
      </c>
      <c r="K226">
        <f t="shared" si="23"/>
        <v>12000</v>
      </c>
    </row>
    <row r="227" spans="1:11" x14ac:dyDescent="0.15">
      <c r="A227" s="1" t="s">
        <v>205</v>
      </c>
      <c r="D227">
        <f t="shared" si="18"/>
        <v>5</v>
      </c>
      <c r="E227" t="str">
        <f t="shared" si="19"/>
        <v>7000</v>
      </c>
      <c r="F227" t="str">
        <f t="shared" si="20"/>
        <v>7000</v>
      </c>
      <c r="H227">
        <f t="shared" si="21"/>
        <v>11</v>
      </c>
      <c r="I227" t="str">
        <f t="shared" si="22"/>
        <v>10000</v>
      </c>
      <c r="K227">
        <f t="shared" si="23"/>
        <v>8500</v>
      </c>
    </row>
    <row r="228" spans="1:11" x14ac:dyDescent="0.15">
      <c r="A228" s="1" t="s">
        <v>278</v>
      </c>
      <c r="D228">
        <f t="shared" si="18"/>
        <v>6</v>
      </c>
      <c r="E228" t="str">
        <f t="shared" si="19"/>
        <v>10000</v>
      </c>
      <c r="F228" t="str">
        <f t="shared" si="20"/>
        <v>10000</v>
      </c>
      <c r="H228">
        <f t="shared" si="21"/>
        <v>12</v>
      </c>
      <c r="I228" t="str">
        <f t="shared" si="22"/>
        <v>18000</v>
      </c>
      <c r="K228">
        <f t="shared" si="23"/>
        <v>14000</v>
      </c>
    </row>
    <row r="229" spans="1:11" x14ac:dyDescent="0.15">
      <c r="A229" s="1" t="s">
        <v>58</v>
      </c>
      <c r="D229">
        <f t="shared" si="18"/>
        <v>6</v>
      </c>
      <c r="E229" t="str">
        <f t="shared" si="19"/>
        <v>15001</v>
      </c>
      <c r="F229" t="str">
        <f t="shared" si="20"/>
        <v>15001</v>
      </c>
      <c r="H229">
        <f t="shared" si="21"/>
        <v>12</v>
      </c>
      <c r="I229" t="str">
        <f t="shared" si="22"/>
        <v>20000</v>
      </c>
      <c r="K229">
        <f t="shared" si="23"/>
        <v>17500.5</v>
      </c>
    </row>
    <row r="230" spans="1:11" x14ac:dyDescent="0.15">
      <c r="A230" s="1" t="s">
        <v>168</v>
      </c>
      <c r="D230">
        <f t="shared" si="18"/>
        <v>5</v>
      </c>
      <c r="E230" t="str">
        <f t="shared" si="19"/>
        <v>4001</v>
      </c>
      <c r="F230" t="str">
        <f t="shared" si="20"/>
        <v>4001</v>
      </c>
      <c r="H230">
        <f t="shared" si="21"/>
        <v>10</v>
      </c>
      <c r="I230" t="str">
        <f t="shared" si="22"/>
        <v>6000</v>
      </c>
      <c r="K230">
        <f t="shared" si="23"/>
        <v>5000.5</v>
      </c>
    </row>
    <row r="231" spans="1:11" x14ac:dyDescent="0.15">
      <c r="A231" s="1" t="s">
        <v>131</v>
      </c>
      <c r="D231">
        <f t="shared" si="18"/>
        <v>6</v>
      </c>
      <c r="E231" t="str">
        <f t="shared" si="19"/>
        <v>10000</v>
      </c>
      <c r="F231" t="str">
        <f t="shared" si="20"/>
        <v>10000</v>
      </c>
      <c r="H231">
        <f t="shared" si="21"/>
        <v>12</v>
      </c>
      <c r="I231" t="str">
        <f t="shared" si="22"/>
        <v>20000</v>
      </c>
      <c r="K231">
        <f t="shared" si="23"/>
        <v>15000</v>
      </c>
    </row>
    <row r="232" spans="1:11" x14ac:dyDescent="0.15">
      <c r="A232" s="1" t="s">
        <v>131</v>
      </c>
      <c r="D232">
        <f t="shared" si="18"/>
        <v>6</v>
      </c>
      <c r="E232" t="str">
        <f t="shared" si="19"/>
        <v>10000</v>
      </c>
      <c r="F232" t="str">
        <f t="shared" si="20"/>
        <v>10000</v>
      </c>
      <c r="H232">
        <f t="shared" si="21"/>
        <v>12</v>
      </c>
      <c r="I232" t="str">
        <f t="shared" si="22"/>
        <v>20000</v>
      </c>
      <c r="K232">
        <f t="shared" si="23"/>
        <v>15000</v>
      </c>
    </row>
    <row r="233" spans="1:11" x14ac:dyDescent="0.15">
      <c r="A233" s="1" t="s">
        <v>263</v>
      </c>
      <c r="D233">
        <f t="shared" si="18"/>
        <v>5</v>
      </c>
      <c r="E233" t="str">
        <f t="shared" si="19"/>
        <v>5000</v>
      </c>
      <c r="F233" t="str">
        <f t="shared" si="20"/>
        <v>5000</v>
      </c>
      <c r="H233">
        <f t="shared" si="21"/>
        <v>11</v>
      </c>
      <c r="I233" t="str">
        <f t="shared" si="22"/>
        <v>10000</v>
      </c>
      <c r="K233">
        <f t="shared" si="23"/>
        <v>7500</v>
      </c>
    </row>
    <row r="234" spans="1:11" x14ac:dyDescent="0.15">
      <c r="A234" s="1" t="s">
        <v>448</v>
      </c>
      <c r="D234">
        <f t="shared" si="18"/>
        <v>5</v>
      </c>
      <c r="E234" t="str">
        <f t="shared" si="19"/>
        <v>2001</v>
      </c>
      <c r="F234" t="str">
        <f t="shared" si="20"/>
        <v>2001</v>
      </c>
      <c r="H234">
        <f t="shared" si="21"/>
        <v>10</v>
      </c>
      <c r="I234" t="str">
        <f t="shared" si="22"/>
        <v>4000</v>
      </c>
      <c r="K234">
        <f t="shared" si="23"/>
        <v>3000.5</v>
      </c>
    </row>
    <row r="235" spans="1:11" x14ac:dyDescent="0.15">
      <c r="A235" s="1" t="s">
        <v>703</v>
      </c>
      <c r="D235">
        <f t="shared" si="18"/>
        <v>6</v>
      </c>
      <c r="E235" t="str">
        <f t="shared" si="19"/>
        <v>20000</v>
      </c>
      <c r="F235" t="str">
        <f t="shared" si="20"/>
        <v>20000</v>
      </c>
      <c r="H235">
        <f t="shared" si="21"/>
        <v>12</v>
      </c>
      <c r="I235" t="str">
        <f t="shared" si="22"/>
        <v>30000</v>
      </c>
      <c r="K235">
        <f t="shared" si="23"/>
        <v>25000</v>
      </c>
    </row>
    <row r="236" spans="1:11" x14ac:dyDescent="0.15">
      <c r="A236" s="1" t="s">
        <v>516</v>
      </c>
      <c r="D236">
        <f t="shared" si="18"/>
        <v>5</v>
      </c>
      <c r="E236" t="str">
        <f t="shared" si="19"/>
        <v>8000</v>
      </c>
      <c r="F236" t="str">
        <f t="shared" si="20"/>
        <v>8000</v>
      </c>
      <c r="H236">
        <f t="shared" si="21"/>
        <v>11</v>
      </c>
      <c r="I236" t="str">
        <f t="shared" si="22"/>
        <v>16000</v>
      </c>
      <c r="K236">
        <f t="shared" si="23"/>
        <v>12000</v>
      </c>
    </row>
    <row r="237" spans="1:11" x14ac:dyDescent="0.15">
      <c r="A237" s="1" t="s">
        <v>710</v>
      </c>
      <c r="D237">
        <f t="shared" si="18"/>
        <v>5</v>
      </c>
      <c r="E237" t="str">
        <f t="shared" si="19"/>
        <v>4000</v>
      </c>
      <c r="F237" t="str">
        <f t="shared" si="20"/>
        <v>4000</v>
      </c>
      <c r="H237">
        <f t="shared" si="21"/>
        <v>10</v>
      </c>
      <c r="I237" t="str">
        <f t="shared" si="22"/>
        <v>7000</v>
      </c>
      <c r="K237">
        <f t="shared" si="23"/>
        <v>5500</v>
      </c>
    </row>
    <row r="238" spans="1:11" x14ac:dyDescent="0.15">
      <c r="A238" s="1" t="s">
        <v>67</v>
      </c>
      <c r="D238">
        <f t="shared" si="18"/>
        <v>5</v>
      </c>
      <c r="E238" t="str">
        <f t="shared" si="19"/>
        <v>8001</v>
      </c>
      <c r="F238" t="str">
        <f t="shared" si="20"/>
        <v>8001</v>
      </c>
      <c r="H238">
        <f t="shared" si="21"/>
        <v>11</v>
      </c>
      <c r="I238" t="str">
        <f t="shared" si="22"/>
        <v>10000</v>
      </c>
      <c r="K238">
        <f t="shared" si="23"/>
        <v>9000.5</v>
      </c>
    </row>
    <row r="239" spans="1:11" x14ac:dyDescent="0.15">
      <c r="A239" s="1" t="s">
        <v>16</v>
      </c>
      <c r="D239">
        <f t="shared" si="18"/>
        <v>5</v>
      </c>
      <c r="E239" t="str">
        <f t="shared" si="19"/>
        <v>6001</v>
      </c>
      <c r="F239" t="str">
        <f t="shared" si="20"/>
        <v>6001</v>
      </c>
      <c r="H239">
        <f t="shared" si="21"/>
        <v>10</v>
      </c>
      <c r="I239" t="str">
        <f t="shared" si="22"/>
        <v>8000</v>
      </c>
      <c r="K239">
        <f t="shared" si="23"/>
        <v>7000.5</v>
      </c>
    </row>
    <row r="240" spans="1:11" x14ac:dyDescent="0.15">
      <c r="A240" s="1" t="s">
        <v>67</v>
      </c>
      <c r="D240">
        <f t="shared" si="18"/>
        <v>5</v>
      </c>
      <c r="E240" t="str">
        <f t="shared" si="19"/>
        <v>8001</v>
      </c>
      <c r="F240" t="str">
        <f t="shared" si="20"/>
        <v>8001</v>
      </c>
      <c r="H240">
        <f t="shared" si="21"/>
        <v>11</v>
      </c>
      <c r="I240" t="str">
        <f t="shared" si="22"/>
        <v>10000</v>
      </c>
      <c r="K240">
        <f t="shared" si="23"/>
        <v>9000.5</v>
      </c>
    </row>
    <row r="241" spans="1:11" x14ac:dyDescent="0.15">
      <c r="A241" s="1" t="s">
        <v>58</v>
      </c>
      <c r="D241">
        <f t="shared" si="18"/>
        <v>6</v>
      </c>
      <c r="E241" t="str">
        <f t="shared" si="19"/>
        <v>15001</v>
      </c>
      <c r="F241" t="str">
        <f t="shared" si="20"/>
        <v>15001</v>
      </c>
      <c r="H241">
        <f t="shared" si="21"/>
        <v>12</v>
      </c>
      <c r="I241" t="str">
        <f t="shared" si="22"/>
        <v>20000</v>
      </c>
      <c r="K241">
        <f t="shared" si="23"/>
        <v>17500.5</v>
      </c>
    </row>
    <row r="242" spans="1:11" x14ac:dyDescent="0.15">
      <c r="A242" s="1" t="s">
        <v>58</v>
      </c>
      <c r="D242">
        <f t="shared" si="18"/>
        <v>6</v>
      </c>
      <c r="E242" t="str">
        <f t="shared" si="19"/>
        <v>15001</v>
      </c>
      <c r="F242" t="str">
        <f t="shared" si="20"/>
        <v>15001</v>
      </c>
      <c r="H242">
        <f t="shared" si="21"/>
        <v>12</v>
      </c>
      <c r="I242" t="str">
        <f t="shared" si="22"/>
        <v>20000</v>
      </c>
      <c r="K242">
        <f t="shared" si="23"/>
        <v>17500.5</v>
      </c>
    </row>
    <row r="243" spans="1:11" x14ac:dyDescent="0.15">
      <c r="A243" s="1" t="s">
        <v>58</v>
      </c>
      <c r="D243">
        <f t="shared" si="18"/>
        <v>6</v>
      </c>
      <c r="E243" t="str">
        <f t="shared" si="19"/>
        <v>15001</v>
      </c>
      <c r="F243" t="str">
        <f t="shared" si="20"/>
        <v>15001</v>
      </c>
      <c r="H243">
        <f t="shared" si="21"/>
        <v>12</v>
      </c>
      <c r="I243" t="str">
        <f t="shared" si="22"/>
        <v>20000</v>
      </c>
      <c r="K243">
        <f t="shared" si="23"/>
        <v>17500.5</v>
      </c>
    </row>
    <row r="244" spans="1:11" x14ac:dyDescent="0.15">
      <c r="A244" s="1" t="s">
        <v>33</v>
      </c>
      <c r="D244">
        <f t="shared" si="18"/>
        <v>6</v>
      </c>
      <c r="E244" t="str">
        <f t="shared" si="19"/>
        <v>10001</v>
      </c>
      <c r="F244" t="str">
        <f t="shared" si="20"/>
        <v>10001</v>
      </c>
      <c r="H244">
        <f t="shared" si="21"/>
        <v>12</v>
      </c>
      <c r="I244" t="str">
        <f t="shared" si="22"/>
        <v>15000</v>
      </c>
      <c r="K244">
        <f t="shared" si="23"/>
        <v>12500.5</v>
      </c>
    </row>
    <row r="245" spans="1:11" x14ac:dyDescent="0.15">
      <c r="A245" s="1" t="s">
        <v>595</v>
      </c>
      <c r="D245">
        <f t="shared" si="18"/>
        <v>5</v>
      </c>
      <c r="E245" t="str">
        <f t="shared" si="19"/>
        <v>5000</v>
      </c>
      <c r="F245" t="str">
        <f t="shared" si="20"/>
        <v>5000</v>
      </c>
      <c r="H245">
        <f t="shared" si="21"/>
        <v>10</v>
      </c>
      <c r="I245" t="str">
        <f t="shared" si="22"/>
        <v>7000</v>
      </c>
      <c r="K245">
        <f t="shared" si="23"/>
        <v>6000</v>
      </c>
    </row>
    <row r="246" spans="1:11" x14ac:dyDescent="0.15">
      <c r="A246" s="1" t="s">
        <v>556</v>
      </c>
      <c r="D246">
        <f t="shared" si="18"/>
        <v>6</v>
      </c>
      <c r="E246" t="str">
        <f t="shared" si="19"/>
        <v>20001</v>
      </c>
      <c r="F246" t="str">
        <f t="shared" si="20"/>
        <v>20001</v>
      </c>
      <c r="H246">
        <f t="shared" si="21"/>
        <v>12</v>
      </c>
      <c r="I246" t="str">
        <f t="shared" si="22"/>
        <v>30000</v>
      </c>
      <c r="K246">
        <f t="shared" si="23"/>
        <v>25000.5</v>
      </c>
    </row>
    <row r="247" spans="1:11" x14ac:dyDescent="0.15">
      <c r="A247" s="1" t="s">
        <v>737</v>
      </c>
      <c r="D247">
        <f t="shared" si="18"/>
        <v>6</v>
      </c>
      <c r="E247" t="str">
        <f t="shared" si="19"/>
        <v>25000</v>
      </c>
      <c r="F247" t="str">
        <f t="shared" si="20"/>
        <v>25000</v>
      </c>
      <c r="H247">
        <f t="shared" si="21"/>
        <v>12</v>
      </c>
      <c r="I247" t="str">
        <f t="shared" si="22"/>
        <v>35000</v>
      </c>
      <c r="K247">
        <f t="shared" si="23"/>
        <v>30000</v>
      </c>
    </row>
    <row r="248" spans="1:11" x14ac:dyDescent="0.15">
      <c r="A248" s="1" t="s">
        <v>230</v>
      </c>
      <c r="D248">
        <f t="shared" si="18"/>
        <v>5</v>
      </c>
      <c r="E248" t="str">
        <f t="shared" si="19"/>
        <v>4000</v>
      </c>
      <c r="F248" t="str">
        <f t="shared" si="20"/>
        <v>4000</v>
      </c>
      <c r="H248">
        <f t="shared" si="21"/>
        <v>10</v>
      </c>
      <c r="I248" t="str">
        <f t="shared" si="22"/>
        <v>6000</v>
      </c>
      <c r="K248">
        <f t="shared" si="23"/>
        <v>5000</v>
      </c>
    </row>
    <row r="249" spans="1:11" x14ac:dyDescent="0.15">
      <c r="A249" s="1" t="s">
        <v>230</v>
      </c>
      <c r="D249">
        <f t="shared" ref="D249:D311" si="24">FIND("-",A249)</f>
        <v>5</v>
      </c>
      <c r="E249" t="str">
        <f t="shared" ref="E249:E311" si="25">MID(A249,1,D249-1)</f>
        <v>4000</v>
      </c>
      <c r="F249" t="str">
        <f t="shared" si="20"/>
        <v>4000</v>
      </c>
      <c r="H249">
        <f t="shared" si="21"/>
        <v>10</v>
      </c>
      <c r="I249" t="str">
        <f t="shared" si="22"/>
        <v>6000</v>
      </c>
      <c r="K249">
        <f t="shared" si="23"/>
        <v>5000</v>
      </c>
    </row>
    <row r="250" spans="1:11" x14ac:dyDescent="0.15">
      <c r="A250" s="1" t="s">
        <v>33</v>
      </c>
      <c r="D250">
        <f t="shared" si="24"/>
        <v>6</v>
      </c>
      <c r="E250" t="str">
        <f t="shared" si="25"/>
        <v>10001</v>
      </c>
      <c r="F250" t="str">
        <f t="shared" si="20"/>
        <v>10001</v>
      </c>
      <c r="H250">
        <f t="shared" si="21"/>
        <v>12</v>
      </c>
      <c r="I250" t="str">
        <f t="shared" si="22"/>
        <v>15000</v>
      </c>
      <c r="K250">
        <f t="shared" si="23"/>
        <v>12500.5</v>
      </c>
    </row>
    <row r="251" spans="1:11" x14ac:dyDescent="0.15">
      <c r="A251" s="1" t="s">
        <v>537</v>
      </c>
      <c r="D251">
        <f t="shared" si="24"/>
        <v>5</v>
      </c>
      <c r="E251" t="str">
        <f t="shared" si="25"/>
        <v>5000</v>
      </c>
      <c r="F251" t="str">
        <f t="shared" si="20"/>
        <v>5000</v>
      </c>
      <c r="H251">
        <f t="shared" si="21"/>
        <v>10</v>
      </c>
      <c r="I251" t="str">
        <f t="shared" si="22"/>
        <v>8000</v>
      </c>
      <c r="K251">
        <f t="shared" si="23"/>
        <v>6500</v>
      </c>
    </row>
    <row r="252" spans="1:11" x14ac:dyDescent="0.15">
      <c r="A252" s="1" t="s">
        <v>131</v>
      </c>
      <c r="D252">
        <f t="shared" si="24"/>
        <v>6</v>
      </c>
      <c r="E252" t="str">
        <f t="shared" si="25"/>
        <v>10000</v>
      </c>
      <c r="F252" t="str">
        <f t="shared" si="20"/>
        <v>10000</v>
      </c>
      <c r="H252">
        <f t="shared" si="21"/>
        <v>12</v>
      </c>
      <c r="I252" t="str">
        <f t="shared" si="22"/>
        <v>20000</v>
      </c>
      <c r="K252">
        <f t="shared" si="23"/>
        <v>15000</v>
      </c>
    </row>
    <row r="253" spans="1:11" x14ac:dyDescent="0.15">
      <c r="A253" s="1" t="s">
        <v>671</v>
      </c>
      <c r="D253" t="e">
        <f t="shared" si="24"/>
        <v>#VALUE!</v>
      </c>
      <c r="E253" t="e">
        <f t="shared" si="25"/>
        <v>#VALUE!</v>
      </c>
      <c r="F253">
        <f t="shared" si="20"/>
        <v>0</v>
      </c>
      <c r="H253" t="e">
        <f t="shared" si="21"/>
        <v>#VALUE!</v>
      </c>
      <c r="I253">
        <f t="shared" si="22"/>
        <v>0</v>
      </c>
      <c r="K253">
        <f t="shared" si="23"/>
        <v>0</v>
      </c>
    </row>
    <row r="254" spans="1:11" x14ac:dyDescent="0.15">
      <c r="A254" s="1" t="s">
        <v>759</v>
      </c>
      <c r="D254">
        <f t="shared" si="24"/>
        <v>6</v>
      </c>
      <c r="E254" t="str">
        <f t="shared" si="25"/>
        <v>18000</v>
      </c>
      <c r="F254" t="str">
        <f t="shared" si="20"/>
        <v>18000</v>
      </c>
      <c r="H254">
        <f t="shared" si="21"/>
        <v>12</v>
      </c>
      <c r="I254" t="str">
        <f t="shared" si="22"/>
        <v>25000</v>
      </c>
      <c r="K254">
        <f t="shared" si="23"/>
        <v>21500</v>
      </c>
    </row>
    <row r="255" spans="1:11" x14ac:dyDescent="0.15">
      <c r="A255" s="1" t="s">
        <v>168</v>
      </c>
      <c r="D255">
        <f t="shared" si="24"/>
        <v>5</v>
      </c>
      <c r="E255" t="str">
        <f t="shared" si="25"/>
        <v>4001</v>
      </c>
      <c r="F255" t="str">
        <f t="shared" si="20"/>
        <v>4001</v>
      </c>
      <c r="H255">
        <f t="shared" si="21"/>
        <v>10</v>
      </c>
      <c r="I255" t="str">
        <f t="shared" si="22"/>
        <v>6000</v>
      </c>
      <c r="K255">
        <f t="shared" si="23"/>
        <v>5000.5</v>
      </c>
    </row>
    <row r="256" spans="1:11" x14ac:dyDescent="0.15">
      <c r="A256" s="1" t="s">
        <v>112</v>
      </c>
      <c r="D256">
        <f t="shared" si="24"/>
        <v>5</v>
      </c>
      <c r="E256" t="str">
        <f t="shared" si="25"/>
        <v>8000</v>
      </c>
      <c r="F256" t="str">
        <f t="shared" si="20"/>
        <v>8000</v>
      </c>
      <c r="H256">
        <f t="shared" si="21"/>
        <v>11</v>
      </c>
      <c r="I256" t="str">
        <f t="shared" si="22"/>
        <v>12000</v>
      </c>
      <c r="K256">
        <f t="shared" si="23"/>
        <v>10000</v>
      </c>
    </row>
    <row r="257" spans="1:11" x14ac:dyDescent="0.15">
      <c r="A257" s="1" t="s">
        <v>769</v>
      </c>
      <c r="D257">
        <f t="shared" si="24"/>
        <v>5</v>
      </c>
      <c r="E257" t="str">
        <f t="shared" si="25"/>
        <v>3000</v>
      </c>
      <c r="F257" t="str">
        <f t="shared" si="20"/>
        <v>3000</v>
      </c>
      <c r="H257">
        <f t="shared" si="21"/>
        <v>10</v>
      </c>
      <c r="I257" t="str">
        <f t="shared" si="22"/>
        <v>6000</v>
      </c>
      <c r="K257">
        <f t="shared" si="23"/>
        <v>4500</v>
      </c>
    </row>
    <row r="258" spans="1:11" x14ac:dyDescent="0.15">
      <c r="A258" s="1" t="s">
        <v>33</v>
      </c>
      <c r="D258">
        <f t="shared" si="24"/>
        <v>6</v>
      </c>
      <c r="E258" t="str">
        <f t="shared" si="25"/>
        <v>10001</v>
      </c>
      <c r="F258" t="str">
        <f t="shared" ref="F258:F320" si="26">IF(A258="面议",0,MID(A258,1,D258-1))</f>
        <v>10001</v>
      </c>
      <c r="H258">
        <f t="shared" si="21"/>
        <v>12</v>
      </c>
      <c r="I258" t="str">
        <f t="shared" si="22"/>
        <v>15000</v>
      </c>
      <c r="K258">
        <f t="shared" si="23"/>
        <v>12500.5</v>
      </c>
    </row>
    <row r="259" spans="1:11" x14ac:dyDescent="0.15">
      <c r="A259" s="1" t="s">
        <v>67</v>
      </c>
      <c r="D259">
        <f t="shared" si="24"/>
        <v>5</v>
      </c>
      <c r="E259" t="str">
        <f t="shared" si="25"/>
        <v>8001</v>
      </c>
      <c r="F259" t="str">
        <f t="shared" si="26"/>
        <v>8001</v>
      </c>
      <c r="H259">
        <f t="shared" ref="H259:H322" si="27">FIND("元",A259)</f>
        <v>11</v>
      </c>
      <c r="I259" t="str">
        <f t="shared" ref="I259:I322" si="28">IF(A259="面议",0,MID(A259,D259+1,H259-D259-1))</f>
        <v>10000</v>
      </c>
      <c r="K259">
        <f t="shared" ref="K259:K322" si="29">(F259+I259)/2</f>
        <v>9000.5</v>
      </c>
    </row>
    <row r="260" spans="1:11" x14ac:dyDescent="0.15">
      <c r="A260" s="1" t="s">
        <v>58</v>
      </c>
      <c r="D260">
        <f t="shared" si="24"/>
        <v>6</v>
      </c>
      <c r="E260" t="str">
        <f t="shared" si="25"/>
        <v>15001</v>
      </c>
      <c r="F260" t="str">
        <f t="shared" si="26"/>
        <v>15001</v>
      </c>
      <c r="H260">
        <f t="shared" si="27"/>
        <v>12</v>
      </c>
      <c r="I260" t="str">
        <f t="shared" si="28"/>
        <v>20000</v>
      </c>
      <c r="K260">
        <f t="shared" si="29"/>
        <v>17500.5</v>
      </c>
    </row>
    <row r="261" spans="1:11" x14ac:dyDescent="0.15">
      <c r="A261" s="1" t="s">
        <v>223</v>
      </c>
      <c r="D261">
        <f t="shared" si="24"/>
        <v>6</v>
      </c>
      <c r="E261" t="str">
        <f t="shared" si="25"/>
        <v>15000</v>
      </c>
      <c r="F261" t="str">
        <f t="shared" si="26"/>
        <v>15000</v>
      </c>
      <c r="H261">
        <f t="shared" si="27"/>
        <v>12</v>
      </c>
      <c r="I261" t="str">
        <f t="shared" si="28"/>
        <v>30000</v>
      </c>
      <c r="K261">
        <f t="shared" si="29"/>
        <v>22500</v>
      </c>
    </row>
    <row r="262" spans="1:11" x14ac:dyDescent="0.15">
      <c r="A262" s="1" t="s">
        <v>33</v>
      </c>
      <c r="D262">
        <f t="shared" si="24"/>
        <v>6</v>
      </c>
      <c r="E262" t="str">
        <f t="shared" si="25"/>
        <v>10001</v>
      </c>
      <c r="F262" t="str">
        <f t="shared" si="26"/>
        <v>10001</v>
      </c>
      <c r="H262">
        <f t="shared" si="27"/>
        <v>12</v>
      </c>
      <c r="I262" t="str">
        <f t="shared" si="28"/>
        <v>15000</v>
      </c>
      <c r="K262">
        <f t="shared" si="29"/>
        <v>12500.5</v>
      </c>
    </row>
    <row r="263" spans="1:11" x14ac:dyDescent="0.15">
      <c r="A263" s="1" t="s">
        <v>33</v>
      </c>
      <c r="D263">
        <f t="shared" si="24"/>
        <v>6</v>
      </c>
      <c r="E263" t="str">
        <f t="shared" si="25"/>
        <v>10001</v>
      </c>
      <c r="F263" t="str">
        <f t="shared" si="26"/>
        <v>10001</v>
      </c>
      <c r="H263">
        <f t="shared" si="27"/>
        <v>12</v>
      </c>
      <c r="I263" t="str">
        <f t="shared" si="28"/>
        <v>15000</v>
      </c>
      <c r="K263">
        <f t="shared" si="29"/>
        <v>12500.5</v>
      </c>
    </row>
    <row r="264" spans="1:11" x14ac:dyDescent="0.15">
      <c r="A264" s="1" t="s">
        <v>67</v>
      </c>
      <c r="D264">
        <f t="shared" si="24"/>
        <v>5</v>
      </c>
      <c r="E264" t="str">
        <f t="shared" si="25"/>
        <v>8001</v>
      </c>
      <c r="F264" t="str">
        <f t="shared" si="26"/>
        <v>8001</v>
      </c>
      <c r="H264">
        <f t="shared" si="27"/>
        <v>11</v>
      </c>
      <c r="I264" t="str">
        <f t="shared" si="28"/>
        <v>10000</v>
      </c>
      <c r="K264">
        <f t="shared" si="29"/>
        <v>9000.5</v>
      </c>
    </row>
    <row r="265" spans="1:11" x14ac:dyDescent="0.15">
      <c r="A265" s="1" t="s">
        <v>58</v>
      </c>
      <c r="D265">
        <f t="shared" si="24"/>
        <v>6</v>
      </c>
      <c r="E265" t="str">
        <f t="shared" si="25"/>
        <v>15001</v>
      </c>
      <c r="F265" t="str">
        <f t="shared" si="26"/>
        <v>15001</v>
      </c>
      <c r="H265">
        <f t="shared" si="27"/>
        <v>12</v>
      </c>
      <c r="I265" t="str">
        <f t="shared" si="28"/>
        <v>20000</v>
      </c>
      <c r="K265">
        <f t="shared" si="29"/>
        <v>17500.5</v>
      </c>
    </row>
    <row r="266" spans="1:11" x14ac:dyDescent="0.15">
      <c r="A266" s="1" t="s">
        <v>85</v>
      </c>
      <c r="D266">
        <f t="shared" si="24"/>
        <v>6</v>
      </c>
      <c r="E266" t="str">
        <f t="shared" si="25"/>
        <v>30000</v>
      </c>
      <c r="F266" t="str">
        <f t="shared" si="26"/>
        <v>30000</v>
      </c>
      <c r="H266">
        <f t="shared" si="27"/>
        <v>12</v>
      </c>
      <c r="I266" t="str">
        <f t="shared" si="28"/>
        <v>50000</v>
      </c>
      <c r="K266">
        <f t="shared" si="29"/>
        <v>40000</v>
      </c>
    </row>
    <row r="267" spans="1:11" x14ac:dyDescent="0.15">
      <c r="A267" s="1" t="s">
        <v>58</v>
      </c>
      <c r="D267">
        <f t="shared" si="24"/>
        <v>6</v>
      </c>
      <c r="E267" t="str">
        <f t="shared" si="25"/>
        <v>15001</v>
      </c>
      <c r="F267" t="str">
        <f t="shared" si="26"/>
        <v>15001</v>
      </c>
      <c r="H267">
        <f t="shared" si="27"/>
        <v>12</v>
      </c>
      <c r="I267" t="str">
        <f t="shared" si="28"/>
        <v>20000</v>
      </c>
      <c r="K267">
        <f t="shared" si="29"/>
        <v>17500.5</v>
      </c>
    </row>
    <row r="268" spans="1:11" x14ac:dyDescent="0.15">
      <c r="A268" s="1" t="s">
        <v>58</v>
      </c>
      <c r="D268">
        <f t="shared" si="24"/>
        <v>6</v>
      </c>
      <c r="E268" t="str">
        <f t="shared" si="25"/>
        <v>15001</v>
      </c>
      <c r="F268" t="str">
        <f t="shared" si="26"/>
        <v>15001</v>
      </c>
      <c r="H268">
        <f t="shared" si="27"/>
        <v>12</v>
      </c>
      <c r="I268" t="str">
        <f t="shared" si="28"/>
        <v>20000</v>
      </c>
      <c r="K268">
        <f t="shared" si="29"/>
        <v>17500.5</v>
      </c>
    </row>
    <row r="269" spans="1:11" x14ac:dyDescent="0.15">
      <c r="A269" s="1" t="s">
        <v>33</v>
      </c>
      <c r="D269">
        <f t="shared" si="24"/>
        <v>6</v>
      </c>
      <c r="E269" t="str">
        <f t="shared" si="25"/>
        <v>10001</v>
      </c>
      <c r="F269" t="str">
        <f t="shared" si="26"/>
        <v>10001</v>
      </c>
      <c r="H269">
        <f t="shared" si="27"/>
        <v>12</v>
      </c>
      <c r="I269" t="str">
        <f t="shared" si="28"/>
        <v>15000</v>
      </c>
      <c r="K269">
        <f t="shared" si="29"/>
        <v>12500.5</v>
      </c>
    </row>
    <row r="270" spans="1:11" x14ac:dyDescent="0.15">
      <c r="A270" s="1" t="s">
        <v>33</v>
      </c>
      <c r="D270">
        <f t="shared" si="24"/>
        <v>6</v>
      </c>
      <c r="E270" t="str">
        <f t="shared" si="25"/>
        <v>10001</v>
      </c>
      <c r="F270" t="str">
        <f t="shared" si="26"/>
        <v>10001</v>
      </c>
      <c r="H270">
        <f t="shared" si="27"/>
        <v>12</v>
      </c>
      <c r="I270" t="str">
        <f t="shared" si="28"/>
        <v>15000</v>
      </c>
      <c r="K270">
        <f t="shared" si="29"/>
        <v>12500.5</v>
      </c>
    </row>
    <row r="271" spans="1:11" x14ac:dyDescent="0.15">
      <c r="A271" s="1" t="s">
        <v>16</v>
      </c>
      <c r="D271">
        <f t="shared" si="24"/>
        <v>5</v>
      </c>
      <c r="E271" t="str">
        <f t="shared" si="25"/>
        <v>6001</v>
      </c>
      <c r="F271" t="str">
        <f t="shared" si="26"/>
        <v>6001</v>
      </c>
      <c r="H271">
        <f t="shared" si="27"/>
        <v>10</v>
      </c>
      <c r="I271" t="str">
        <f t="shared" si="28"/>
        <v>8000</v>
      </c>
      <c r="K271">
        <f t="shared" si="29"/>
        <v>7000.5</v>
      </c>
    </row>
    <row r="272" spans="1:11" x14ac:dyDescent="0.15">
      <c r="A272" s="1" t="s">
        <v>278</v>
      </c>
      <c r="D272">
        <f t="shared" si="24"/>
        <v>6</v>
      </c>
      <c r="E272" t="str">
        <f t="shared" si="25"/>
        <v>10000</v>
      </c>
      <c r="F272" t="str">
        <f t="shared" si="26"/>
        <v>10000</v>
      </c>
      <c r="H272">
        <f t="shared" si="27"/>
        <v>12</v>
      </c>
      <c r="I272" t="str">
        <f t="shared" si="28"/>
        <v>18000</v>
      </c>
      <c r="K272">
        <f t="shared" si="29"/>
        <v>14000</v>
      </c>
    </row>
    <row r="273" spans="1:11" x14ac:dyDescent="0.15">
      <c r="A273" s="1" t="s">
        <v>811</v>
      </c>
      <c r="D273">
        <f t="shared" si="24"/>
        <v>5</v>
      </c>
      <c r="E273" t="str">
        <f t="shared" si="25"/>
        <v>9000</v>
      </c>
      <c r="F273" t="str">
        <f t="shared" si="26"/>
        <v>9000</v>
      </c>
      <c r="H273">
        <f t="shared" si="27"/>
        <v>11</v>
      </c>
      <c r="I273" t="str">
        <f t="shared" si="28"/>
        <v>13000</v>
      </c>
      <c r="K273">
        <f t="shared" si="29"/>
        <v>11000</v>
      </c>
    </row>
    <row r="274" spans="1:11" x14ac:dyDescent="0.15">
      <c r="A274" s="1" t="s">
        <v>131</v>
      </c>
      <c r="D274">
        <f t="shared" si="24"/>
        <v>6</v>
      </c>
      <c r="E274" t="str">
        <f t="shared" si="25"/>
        <v>10000</v>
      </c>
      <c r="F274" t="str">
        <f t="shared" si="26"/>
        <v>10000</v>
      </c>
      <c r="H274">
        <f t="shared" si="27"/>
        <v>12</v>
      </c>
      <c r="I274" t="str">
        <f t="shared" si="28"/>
        <v>20000</v>
      </c>
      <c r="K274">
        <f t="shared" si="29"/>
        <v>15000</v>
      </c>
    </row>
    <row r="275" spans="1:11" x14ac:dyDescent="0.15">
      <c r="A275" s="1" t="s">
        <v>131</v>
      </c>
      <c r="D275">
        <f t="shared" si="24"/>
        <v>6</v>
      </c>
      <c r="E275" t="str">
        <f t="shared" si="25"/>
        <v>10000</v>
      </c>
      <c r="F275" t="str">
        <f t="shared" si="26"/>
        <v>10000</v>
      </c>
      <c r="H275">
        <f t="shared" si="27"/>
        <v>12</v>
      </c>
      <c r="I275" t="str">
        <f t="shared" si="28"/>
        <v>20000</v>
      </c>
      <c r="K275">
        <f t="shared" si="29"/>
        <v>15000</v>
      </c>
    </row>
    <row r="276" spans="1:11" x14ac:dyDescent="0.15">
      <c r="A276" s="1" t="s">
        <v>58</v>
      </c>
      <c r="D276">
        <f t="shared" si="24"/>
        <v>6</v>
      </c>
      <c r="E276" t="str">
        <f t="shared" si="25"/>
        <v>15001</v>
      </c>
      <c r="F276" t="str">
        <f t="shared" si="26"/>
        <v>15001</v>
      </c>
      <c r="H276">
        <f t="shared" si="27"/>
        <v>12</v>
      </c>
      <c r="I276" t="str">
        <f t="shared" si="28"/>
        <v>20000</v>
      </c>
      <c r="K276">
        <f t="shared" si="29"/>
        <v>17500.5</v>
      </c>
    </row>
    <row r="277" spans="1:11" x14ac:dyDescent="0.15">
      <c r="A277" s="1" t="s">
        <v>230</v>
      </c>
      <c r="D277">
        <f t="shared" si="24"/>
        <v>5</v>
      </c>
      <c r="E277" t="str">
        <f t="shared" si="25"/>
        <v>4000</v>
      </c>
      <c r="F277" t="str">
        <f t="shared" si="26"/>
        <v>4000</v>
      </c>
      <c r="H277">
        <f t="shared" si="27"/>
        <v>10</v>
      </c>
      <c r="I277" t="str">
        <f t="shared" si="28"/>
        <v>6000</v>
      </c>
      <c r="K277">
        <f t="shared" si="29"/>
        <v>5000</v>
      </c>
    </row>
    <row r="278" spans="1:11" x14ac:dyDescent="0.15">
      <c r="A278" s="1" t="s">
        <v>67</v>
      </c>
      <c r="D278">
        <f t="shared" si="24"/>
        <v>5</v>
      </c>
      <c r="E278" t="str">
        <f t="shared" si="25"/>
        <v>8001</v>
      </c>
      <c r="F278" t="str">
        <f t="shared" si="26"/>
        <v>8001</v>
      </c>
      <c r="H278">
        <f t="shared" si="27"/>
        <v>11</v>
      </c>
      <c r="I278" t="str">
        <f t="shared" si="28"/>
        <v>10000</v>
      </c>
      <c r="K278">
        <f t="shared" si="29"/>
        <v>9000.5</v>
      </c>
    </row>
    <row r="279" spans="1:11" x14ac:dyDescent="0.15">
      <c r="A279" s="1" t="s">
        <v>67</v>
      </c>
      <c r="D279">
        <f t="shared" si="24"/>
        <v>5</v>
      </c>
      <c r="E279" t="str">
        <f t="shared" si="25"/>
        <v>8001</v>
      </c>
      <c r="F279" t="str">
        <f t="shared" si="26"/>
        <v>8001</v>
      </c>
      <c r="H279">
        <f t="shared" si="27"/>
        <v>11</v>
      </c>
      <c r="I279" t="str">
        <f t="shared" si="28"/>
        <v>10000</v>
      </c>
      <c r="K279">
        <f t="shared" si="29"/>
        <v>9000.5</v>
      </c>
    </row>
    <row r="280" spans="1:11" x14ac:dyDescent="0.15">
      <c r="A280" s="1" t="s">
        <v>67</v>
      </c>
      <c r="D280">
        <f t="shared" si="24"/>
        <v>5</v>
      </c>
      <c r="E280" t="str">
        <f t="shared" si="25"/>
        <v>8001</v>
      </c>
      <c r="F280" t="str">
        <f t="shared" si="26"/>
        <v>8001</v>
      </c>
      <c r="H280">
        <f t="shared" si="27"/>
        <v>11</v>
      </c>
      <c r="I280" t="str">
        <f t="shared" si="28"/>
        <v>10000</v>
      </c>
      <c r="K280">
        <f t="shared" si="29"/>
        <v>9000.5</v>
      </c>
    </row>
    <row r="281" spans="1:11" x14ac:dyDescent="0.15">
      <c r="A281" s="1" t="s">
        <v>33</v>
      </c>
      <c r="D281">
        <f t="shared" si="24"/>
        <v>6</v>
      </c>
      <c r="E281" t="str">
        <f t="shared" si="25"/>
        <v>10001</v>
      </c>
      <c r="F281" t="str">
        <f t="shared" si="26"/>
        <v>10001</v>
      </c>
      <c r="H281">
        <f t="shared" si="27"/>
        <v>12</v>
      </c>
      <c r="I281" t="str">
        <f t="shared" si="28"/>
        <v>15000</v>
      </c>
      <c r="K281">
        <f t="shared" si="29"/>
        <v>12500.5</v>
      </c>
    </row>
    <row r="282" spans="1:11" x14ac:dyDescent="0.15">
      <c r="A282" s="1" t="s">
        <v>131</v>
      </c>
      <c r="D282">
        <f t="shared" si="24"/>
        <v>6</v>
      </c>
      <c r="E282" t="str">
        <f t="shared" si="25"/>
        <v>10000</v>
      </c>
      <c r="F282" t="str">
        <f t="shared" si="26"/>
        <v>10000</v>
      </c>
      <c r="H282">
        <f t="shared" si="27"/>
        <v>12</v>
      </c>
      <c r="I282" t="str">
        <f t="shared" si="28"/>
        <v>20000</v>
      </c>
      <c r="K282">
        <f t="shared" si="29"/>
        <v>15000</v>
      </c>
    </row>
    <row r="283" spans="1:11" x14ac:dyDescent="0.15">
      <c r="A283" s="1" t="s">
        <v>263</v>
      </c>
      <c r="D283">
        <f t="shared" si="24"/>
        <v>5</v>
      </c>
      <c r="E283" t="str">
        <f t="shared" si="25"/>
        <v>5000</v>
      </c>
      <c r="F283" t="str">
        <f t="shared" si="26"/>
        <v>5000</v>
      </c>
      <c r="H283">
        <f t="shared" si="27"/>
        <v>11</v>
      </c>
      <c r="I283" t="str">
        <f t="shared" si="28"/>
        <v>10000</v>
      </c>
      <c r="K283">
        <f t="shared" si="29"/>
        <v>7500</v>
      </c>
    </row>
    <row r="284" spans="1:11" x14ac:dyDescent="0.15">
      <c r="A284" s="1" t="s">
        <v>168</v>
      </c>
      <c r="D284">
        <f t="shared" si="24"/>
        <v>5</v>
      </c>
      <c r="E284" t="str">
        <f t="shared" si="25"/>
        <v>4001</v>
      </c>
      <c r="F284" t="str">
        <f t="shared" si="26"/>
        <v>4001</v>
      </c>
      <c r="H284">
        <f t="shared" si="27"/>
        <v>10</v>
      </c>
      <c r="I284" t="str">
        <f t="shared" si="28"/>
        <v>6000</v>
      </c>
      <c r="K284">
        <f t="shared" si="29"/>
        <v>5000.5</v>
      </c>
    </row>
    <row r="285" spans="1:11" x14ac:dyDescent="0.15">
      <c r="A285" s="1" t="s">
        <v>58</v>
      </c>
      <c r="D285">
        <f t="shared" si="24"/>
        <v>6</v>
      </c>
      <c r="E285" t="str">
        <f t="shared" si="25"/>
        <v>15001</v>
      </c>
      <c r="F285" t="str">
        <f t="shared" si="26"/>
        <v>15001</v>
      </c>
      <c r="H285">
        <f t="shared" si="27"/>
        <v>12</v>
      </c>
      <c r="I285" t="str">
        <f t="shared" si="28"/>
        <v>20000</v>
      </c>
      <c r="K285">
        <f t="shared" si="29"/>
        <v>17500.5</v>
      </c>
    </row>
    <row r="286" spans="1:11" x14ac:dyDescent="0.15">
      <c r="A286" s="1" t="s">
        <v>131</v>
      </c>
      <c r="D286">
        <f t="shared" si="24"/>
        <v>6</v>
      </c>
      <c r="E286" t="str">
        <f t="shared" si="25"/>
        <v>10000</v>
      </c>
      <c r="F286" t="str">
        <f t="shared" si="26"/>
        <v>10000</v>
      </c>
      <c r="H286">
        <f t="shared" si="27"/>
        <v>12</v>
      </c>
      <c r="I286" t="str">
        <f t="shared" si="28"/>
        <v>20000</v>
      </c>
      <c r="K286">
        <f t="shared" si="29"/>
        <v>15000</v>
      </c>
    </row>
    <row r="287" spans="1:11" x14ac:dyDescent="0.15">
      <c r="A287" s="1" t="s">
        <v>33</v>
      </c>
      <c r="D287">
        <f t="shared" si="24"/>
        <v>6</v>
      </c>
      <c r="E287" t="str">
        <f t="shared" si="25"/>
        <v>10001</v>
      </c>
      <c r="F287" t="str">
        <f t="shared" si="26"/>
        <v>10001</v>
      </c>
      <c r="H287">
        <f t="shared" si="27"/>
        <v>12</v>
      </c>
      <c r="I287" t="str">
        <f t="shared" si="28"/>
        <v>15000</v>
      </c>
      <c r="K287">
        <f t="shared" si="29"/>
        <v>12500.5</v>
      </c>
    </row>
    <row r="288" spans="1:11" x14ac:dyDescent="0.15">
      <c r="A288" s="1" t="s">
        <v>16</v>
      </c>
      <c r="D288">
        <f t="shared" si="24"/>
        <v>5</v>
      </c>
      <c r="E288" t="str">
        <f t="shared" si="25"/>
        <v>6001</v>
      </c>
      <c r="F288" t="str">
        <f t="shared" si="26"/>
        <v>6001</v>
      </c>
      <c r="H288">
        <f t="shared" si="27"/>
        <v>10</v>
      </c>
      <c r="I288" t="str">
        <f t="shared" si="28"/>
        <v>8000</v>
      </c>
      <c r="K288">
        <f t="shared" si="29"/>
        <v>7000.5</v>
      </c>
    </row>
    <row r="289" spans="1:11" x14ac:dyDescent="0.15">
      <c r="A289" s="1" t="s">
        <v>67</v>
      </c>
      <c r="D289">
        <f t="shared" si="24"/>
        <v>5</v>
      </c>
      <c r="E289" t="str">
        <f t="shared" si="25"/>
        <v>8001</v>
      </c>
      <c r="F289" t="str">
        <f t="shared" si="26"/>
        <v>8001</v>
      </c>
      <c r="H289">
        <f t="shared" si="27"/>
        <v>11</v>
      </c>
      <c r="I289" t="str">
        <f t="shared" si="28"/>
        <v>10000</v>
      </c>
      <c r="K289">
        <f t="shared" si="29"/>
        <v>9000.5</v>
      </c>
    </row>
    <row r="290" spans="1:11" x14ac:dyDescent="0.15">
      <c r="A290" s="1" t="s">
        <v>347</v>
      </c>
      <c r="D290">
        <f t="shared" si="24"/>
        <v>6</v>
      </c>
      <c r="E290" t="str">
        <f t="shared" si="25"/>
        <v>20000</v>
      </c>
      <c r="F290" t="str">
        <f t="shared" si="26"/>
        <v>20000</v>
      </c>
      <c r="H290">
        <f t="shared" si="27"/>
        <v>12</v>
      </c>
      <c r="I290" t="str">
        <f t="shared" si="28"/>
        <v>40000</v>
      </c>
      <c r="K290">
        <f t="shared" si="29"/>
        <v>30000</v>
      </c>
    </row>
    <row r="291" spans="1:11" x14ac:dyDescent="0.15">
      <c r="A291" s="1" t="s">
        <v>212</v>
      </c>
      <c r="D291">
        <f t="shared" si="24"/>
        <v>6</v>
      </c>
      <c r="E291" t="str">
        <f t="shared" si="25"/>
        <v>15000</v>
      </c>
      <c r="F291" t="str">
        <f t="shared" si="26"/>
        <v>15000</v>
      </c>
      <c r="H291">
        <f t="shared" si="27"/>
        <v>12</v>
      </c>
      <c r="I291" t="str">
        <f t="shared" si="28"/>
        <v>25000</v>
      </c>
      <c r="K291">
        <f t="shared" si="29"/>
        <v>20000</v>
      </c>
    </row>
    <row r="292" spans="1:11" x14ac:dyDescent="0.15">
      <c r="A292" s="1" t="s">
        <v>33</v>
      </c>
      <c r="D292">
        <f t="shared" si="24"/>
        <v>6</v>
      </c>
      <c r="E292" t="str">
        <f t="shared" si="25"/>
        <v>10001</v>
      </c>
      <c r="F292" t="str">
        <f t="shared" si="26"/>
        <v>10001</v>
      </c>
      <c r="H292">
        <f t="shared" si="27"/>
        <v>12</v>
      </c>
      <c r="I292" t="str">
        <f t="shared" si="28"/>
        <v>15000</v>
      </c>
      <c r="K292">
        <f t="shared" si="29"/>
        <v>12500.5</v>
      </c>
    </row>
    <row r="293" spans="1:11" x14ac:dyDescent="0.15">
      <c r="A293" s="1" t="s">
        <v>16</v>
      </c>
      <c r="D293">
        <f t="shared" si="24"/>
        <v>5</v>
      </c>
      <c r="E293" t="str">
        <f t="shared" si="25"/>
        <v>6001</v>
      </c>
      <c r="F293" t="str">
        <f t="shared" si="26"/>
        <v>6001</v>
      </c>
      <c r="H293">
        <f t="shared" si="27"/>
        <v>10</v>
      </c>
      <c r="I293" t="str">
        <f t="shared" si="28"/>
        <v>8000</v>
      </c>
      <c r="K293">
        <f t="shared" si="29"/>
        <v>7000.5</v>
      </c>
    </row>
    <row r="294" spans="1:11" x14ac:dyDescent="0.15">
      <c r="A294" s="1" t="s">
        <v>131</v>
      </c>
      <c r="D294">
        <f t="shared" si="24"/>
        <v>6</v>
      </c>
      <c r="E294" t="str">
        <f t="shared" si="25"/>
        <v>10000</v>
      </c>
      <c r="F294" t="str">
        <f t="shared" si="26"/>
        <v>10000</v>
      </c>
      <c r="H294">
        <f t="shared" si="27"/>
        <v>12</v>
      </c>
      <c r="I294" t="str">
        <f t="shared" si="28"/>
        <v>20000</v>
      </c>
      <c r="K294">
        <f t="shared" si="29"/>
        <v>15000</v>
      </c>
    </row>
    <row r="295" spans="1:11" x14ac:dyDescent="0.15">
      <c r="A295" s="1" t="s">
        <v>33</v>
      </c>
      <c r="D295">
        <f t="shared" si="24"/>
        <v>6</v>
      </c>
      <c r="E295" t="str">
        <f t="shared" si="25"/>
        <v>10001</v>
      </c>
      <c r="F295" t="str">
        <f t="shared" si="26"/>
        <v>10001</v>
      </c>
      <c r="H295">
        <f t="shared" si="27"/>
        <v>12</v>
      </c>
      <c r="I295" t="str">
        <f t="shared" si="28"/>
        <v>15000</v>
      </c>
      <c r="K295">
        <f t="shared" si="29"/>
        <v>12500.5</v>
      </c>
    </row>
    <row r="296" spans="1:11" x14ac:dyDescent="0.15">
      <c r="A296" s="1" t="s">
        <v>70</v>
      </c>
      <c r="D296">
        <f t="shared" si="24"/>
        <v>5</v>
      </c>
      <c r="E296" t="str">
        <f t="shared" si="25"/>
        <v>6000</v>
      </c>
      <c r="F296" t="str">
        <f t="shared" si="26"/>
        <v>6000</v>
      </c>
      <c r="H296">
        <f t="shared" si="27"/>
        <v>11</v>
      </c>
      <c r="I296" t="str">
        <f t="shared" si="28"/>
        <v>10000</v>
      </c>
      <c r="K296">
        <f t="shared" si="29"/>
        <v>8000</v>
      </c>
    </row>
    <row r="297" spans="1:11" x14ac:dyDescent="0.15">
      <c r="A297" s="1" t="s">
        <v>871</v>
      </c>
      <c r="D297">
        <f t="shared" si="24"/>
        <v>6</v>
      </c>
      <c r="E297" t="str">
        <f t="shared" si="25"/>
        <v>18000</v>
      </c>
      <c r="F297" t="str">
        <f t="shared" si="26"/>
        <v>18000</v>
      </c>
      <c r="H297">
        <f t="shared" si="27"/>
        <v>12</v>
      </c>
      <c r="I297" t="str">
        <f t="shared" si="28"/>
        <v>30000</v>
      </c>
      <c r="K297">
        <f t="shared" si="29"/>
        <v>24000</v>
      </c>
    </row>
    <row r="298" spans="1:11" x14ac:dyDescent="0.15">
      <c r="A298" s="1" t="s">
        <v>223</v>
      </c>
      <c r="D298">
        <f t="shared" si="24"/>
        <v>6</v>
      </c>
      <c r="E298" t="str">
        <f t="shared" si="25"/>
        <v>15000</v>
      </c>
      <c r="F298" t="str">
        <f t="shared" si="26"/>
        <v>15000</v>
      </c>
      <c r="H298">
        <f t="shared" si="27"/>
        <v>12</v>
      </c>
      <c r="I298" t="str">
        <f t="shared" si="28"/>
        <v>30000</v>
      </c>
      <c r="K298">
        <f t="shared" si="29"/>
        <v>22500</v>
      </c>
    </row>
    <row r="299" spans="1:11" x14ac:dyDescent="0.15">
      <c r="A299" s="1" t="s">
        <v>112</v>
      </c>
      <c r="D299">
        <f t="shared" si="24"/>
        <v>5</v>
      </c>
      <c r="E299" t="str">
        <f t="shared" si="25"/>
        <v>8000</v>
      </c>
      <c r="F299" t="str">
        <f t="shared" si="26"/>
        <v>8000</v>
      </c>
      <c r="H299">
        <f t="shared" si="27"/>
        <v>11</v>
      </c>
      <c r="I299" t="str">
        <f t="shared" si="28"/>
        <v>12000</v>
      </c>
      <c r="K299">
        <f t="shared" si="29"/>
        <v>10000</v>
      </c>
    </row>
    <row r="300" spans="1:11" x14ac:dyDescent="0.15">
      <c r="A300" s="1" t="s">
        <v>230</v>
      </c>
      <c r="D300">
        <f t="shared" si="24"/>
        <v>5</v>
      </c>
      <c r="E300" t="str">
        <f t="shared" si="25"/>
        <v>4000</v>
      </c>
      <c r="F300" t="str">
        <f t="shared" si="26"/>
        <v>4000</v>
      </c>
      <c r="H300">
        <f t="shared" si="27"/>
        <v>10</v>
      </c>
      <c r="I300" t="str">
        <f t="shared" si="28"/>
        <v>6000</v>
      </c>
      <c r="K300">
        <f t="shared" si="29"/>
        <v>5000</v>
      </c>
    </row>
    <row r="301" spans="1:11" x14ac:dyDescent="0.15">
      <c r="A301" s="1" t="s">
        <v>230</v>
      </c>
      <c r="D301">
        <f t="shared" si="24"/>
        <v>5</v>
      </c>
      <c r="E301" t="str">
        <f t="shared" si="25"/>
        <v>4000</v>
      </c>
      <c r="F301" t="str">
        <f t="shared" si="26"/>
        <v>4000</v>
      </c>
      <c r="H301">
        <f t="shared" si="27"/>
        <v>10</v>
      </c>
      <c r="I301" t="str">
        <f t="shared" si="28"/>
        <v>6000</v>
      </c>
      <c r="K301">
        <f t="shared" si="29"/>
        <v>5000</v>
      </c>
    </row>
    <row r="302" spans="1:11" x14ac:dyDescent="0.15">
      <c r="A302" s="1" t="s">
        <v>223</v>
      </c>
      <c r="D302">
        <f t="shared" si="24"/>
        <v>6</v>
      </c>
      <c r="E302" t="str">
        <f t="shared" si="25"/>
        <v>15000</v>
      </c>
      <c r="F302" t="str">
        <f t="shared" si="26"/>
        <v>15000</v>
      </c>
      <c r="H302">
        <f t="shared" si="27"/>
        <v>12</v>
      </c>
      <c r="I302" t="str">
        <f t="shared" si="28"/>
        <v>30000</v>
      </c>
      <c r="K302">
        <f t="shared" si="29"/>
        <v>22500</v>
      </c>
    </row>
    <row r="303" spans="1:11" x14ac:dyDescent="0.15">
      <c r="A303" s="1" t="s">
        <v>67</v>
      </c>
      <c r="D303">
        <f t="shared" si="24"/>
        <v>5</v>
      </c>
      <c r="E303" t="str">
        <f t="shared" si="25"/>
        <v>8001</v>
      </c>
      <c r="F303" t="str">
        <f t="shared" si="26"/>
        <v>8001</v>
      </c>
      <c r="H303">
        <f t="shared" si="27"/>
        <v>11</v>
      </c>
      <c r="I303" t="str">
        <f t="shared" si="28"/>
        <v>10000</v>
      </c>
      <c r="K303">
        <f t="shared" si="29"/>
        <v>9000.5</v>
      </c>
    </row>
    <row r="304" spans="1:11" x14ac:dyDescent="0.15">
      <c r="A304" s="1" t="s">
        <v>230</v>
      </c>
      <c r="D304">
        <f t="shared" si="24"/>
        <v>5</v>
      </c>
      <c r="E304" t="str">
        <f t="shared" si="25"/>
        <v>4000</v>
      </c>
      <c r="F304" t="str">
        <f t="shared" si="26"/>
        <v>4000</v>
      </c>
      <c r="H304">
        <f t="shared" si="27"/>
        <v>10</v>
      </c>
      <c r="I304" t="str">
        <f t="shared" si="28"/>
        <v>6000</v>
      </c>
      <c r="K304">
        <f t="shared" si="29"/>
        <v>5000</v>
      </c>
    </row>
    <row r="305" spans="1:11" x14ac:dyDescent="0.15">
      <c r="A305" s="1" t="s">
        <v>230</v>
      </c>
      <c r="D305">
        <f t="shared" si="24"/>
        <v>5</v>
      </c>
      <c r="E305" t="str">
        <f t="shared" si="25"/>
        <v>4000</v>
      </c>
      <c r="F305" t="str">
        <f t="shared" si="26"/>
        <v>4000</v>
      </c>
      <c r="H305">
        <f t="shared" si="27"/>
        <v>10</v>
      </c>
      <c r="I305" t="str">
        <f t="shared" si="28"/>
        <v>6000</v>
      </c>
      <c r="K305">
        <f t="shared" si="29"/>
        <v>5000</v>
      </c>
    </row>
    <row r="306" spans="1:11" x14ac:dyDescent="0.15">
      <c r="A306" s="1" t="s">
        <v>223</v>
      </c>
      <c r="D306">
        <f t="shared" si="24"/>
        <v>6</v>
      </c>
      <c r="E306" t="str">
        <f t="shared" si="25"/>
        <v>15000</v>
      </c>
      <c r="F306" t="str">
        <f t="shared" si="26"/>
        <v>15000</v>
      </c>
      <c r="H306">
        <f t="shared" si="27"/>
        <v>12</v>
      </c>
      <c r="I306" t="str">
        <f t="shared" si="28"/>
        <v>30000</v>
      </c>
      <c r="K306">
        <f t="shared" si="29"/>
        <v>22500</v>
      </c>
    </row>
    <row r="307" spans="1:11" x14ac:dyDescent="0.15">
      <c r="A307" s="1" t="s">
        <v>67</v>
      </c>
      <c r="D307">
        <f t="shared" si="24"/>
        <v>5</v>
      </c>
      <c r="E307" t="str">
        <f t="shared" si="25"/>
        <v>8001</v>
      </c>
      <c r="F307" t="str">
        <f t="shared" si="26"/>
        <v>8001</v>
      </c>
      <c r="H307">
        <f t="shared" si="27"/>
        <v>11</v>
      </c>
      <c r="I307" t="str">
        <f t="shared" si="28"/>
        <v>10000</v>
      </c>
      <c r="K307">
        <f t="shared" si="29"/>
        <v>9000.5</v>
      </c>
    </row>
    <row r="308" spans="1:11" x14ac:dyDescent="0.15">
      <c r="A308" s="1" t="s">
        <v>58</v>
      </c>
      <c r="D308">
        <f t="shared" si="24"/>
        <v>6</v>
      </c>
      <c r="E308" t="str">
        <f t="shared" si="25"/>
        <v>15001</v>
      </c>
      <c r="F308" t="str">
        <f t="shared" si="26"/>
        <v>15001</v>
      </c>
      <c r="H308">
        <f t="shared" si="27"/>
        <v>12</v>
      </c>
      <c r="I308" t="str">
        <f t="shared" si="28"/>
        <v>20000</v>
      </c>
      <c r="K308">
        <f t="shared" si="29"/>
        <v>17500.5</v>
      </c>
    </row>
    <row r="309" spans="1:11" x14ac:dyDescent="0.15">
      <c r="A309" s="1" t="s">
        <v>462</v>
      </c>
      <c r="D309">
        <f t="shared" si="24"/>
        <v>5</v>
      </c>
      <c r="E309" t="str">
        <f t="shared" si="25"/>
        <v>7000</v>
      </c>
      <c r="F309" t="str">
        <f t="shared" si="26"/>
        <v>7000</v>
      </c>
      <c r="H309">
        <f t="shared" si="27"/>
        <v>10</v>
      </c>
      <c r="I309" t="str">
        <f t="shared" si="28"/>
        <v>9000</v>
      </c>
      <c r="K309">
        <f t="shared" si="29"/>
        <v>8000</v>
      </c>
    </row>
    <row r="310" spans="1:11" x14ac:dyDescent="0.15">
      <c r="A310" s="1" t="s">
        <v>168</v>
      </c>
      <c r="D310">
        <f t="shared" si="24"/>
        <v>5</v>
      </c>
      <c r="E310" t="str">
        <f t="shared" si="25"/>
        <v>4001</v>
      </c>
      <c r="F310" t="str">
        <f t="shared" si="26"/>
        <v>4001</v>
      </c>
      <c r="H310">
        <f t="shared" si="27"/>
        <v>10</v>
      </c>
      <c r="I310" t="str">
        <f t="shared" si="28"/>
        <v>6000</v>
      </c>
      <c r="K310">
        <f t="shared" si="29"/>
        <v>5000.5</v>
      </c>
    </row>
    <row r="311" spans="1:11" x14ac:dyDescent="0.15">
      <c r="A311" s="1" t="s">
        <v>907</v>
      </c>
      <c r="D311">
        <f t="shared" si="24"/>
        <v>6</v>
      </c>
      <c r="E311" t="str">
        <f t="shared" si="25"/>
        <v>25000</v>
      </c>
      <c r="F311" t="str">
        <f t="shared" si="26"/>
        <v>25000</v>
      </c>
      <c r="H311">
        <f t="shared" si="27"/>
        <v>12</v>
      </c>
      <c r="I311" t="str">
        <f t="shared" si="28"/>
        <v>40000</v>
      </c>
      <c r="K311">
        <f t="shared" si="29"/>
        <v>32500</v>
      </c>
    </row>
    <row r="312" spans="1:11" x14ac:dyDescent="0.15">
      <c r="A312" s="1" t="s">
        <v>671</v>
      </c>
      <c r="D312" t="e">
        <f t="shared" ref="D312:D375" si="30">FIND("-",A312)</f>
        <v>#VALUE!</v>
      </c>
      <c r="E312" t="e">
        <f t="shared" ref="E312:E375" si="31">MID(A312,1,D312-1)</f>
        <v>#VALUE!</v>
      </c>
      <c r="F312">
        <f t="shared" si="26"/>
        <v>0</v>
      </c>
      <c r="H312" t="e">
        <f t="shared" si="27"/>
        <v>#VALUE!</v>
      </c>
      <c r="I312">
        <f t="shared" si="28"/>
        <v>0</v>
      </c>
      <c r="K312">
        <f t="shared" si="29"/>
        <v>0</v>
      </c>
    </row>
    <row r="313" spans="1:11" x14ac:dyDescent="0.15">
      <c r="A313" s="1" t="s">
        <v>102</v>
      </c>
      <c r="D313">
        <f t="shared" si="30"/>
        <v>5</v>
      </c>
      <c r="E313" t="str">
        <f t="shared" si="31"/>
        <v>6000</v>
      </c>
      <c r="F313" t="str">
        <f t="shared" si="26"/>
        <v>6000</v>
      </c>
      <c r="H313">
        <f t="shared" si="27"/>
        <v>11</v>
      </c>
      <c r="I313" t="str">
        <f t="shared" si="28"/>
        <v>12000</v>
      </c>
      <c r="K313">
        <f t="shared" si="29"/>
        <v>9000</v>
      </c>
    </row>
    <row r="314" spans="1:11" x14ac:dyDescent="0.15">
      <c r="A314" s="1" t="s">
        <v>516</v>
      </c>
      <c r="D314">
        <f t="shared" si="30"/>
        <v>5</v>
      </c>
      <c r="E314" t="str">
        <f t="shared" si="31"/>
        <v>8000</v>
      </c>
      <c r="F314" t="str">
        <f t="shared" si="26"/>
        <v>8000</v>
      </c>
      <c r="H314">
        <f t="shared" si="27"/>
        <v>11</v>
      </c>
      <c r="I314" t="str">
        <f t="shared" si="28"/>
        <v>16000</v>
      </c>
      <c r="K314">
        <f t="shared" si="29"/>
        <v>12000</v>
      </c>
    </row>
    <row r="315" spans="1:11" x14ac:dyDescent="0.15">
      <c r="A315" s="1" t="s">
        <v>58</v>
      </c>
      <c r="D315">
        <f t="shared" si="30"/>
        <v>6</v>
      </c>
      <c r="E315" t="str">
        <f t="shared" si="31"/>
        <v>15001</v>
      </c>
      <c r="F315" t="str">
        <f t="shared" si="26"/>
        <v>15001</v>
      </c>
      <c r="H315">
        <f t="shared" si="27"/>
        <v>12</v>
      </c>
      <c r="I315" t="str">
        <f t="shared" si="28"/>
        <v>20000</v>
      </c>
      <c r="K315">
        <f t="shared" si="29"/>
        <v>17500.5</v>
      </c>
    </row>
    <row r="316" spans="1:11" x14ac:dyDescent="0.15">
      <c r="A316" s="1" t="s">
        <v>70</v>
      </c>
      <c r="D316">
        <f t="shared" si="30"/>
        <v>5</v>
      </c>
      <c r="E316" t="str">
        <f t="shared" si="31"/>
        <v>6000</v>
      </c>
      <c r="F316" t="str">
        <f t="shared" si="26"/>
        <v>6000</v>
      </c>
      <c r="H316">
        <f t="shared" si="27"/>
        <v>11</v>
      </c>
      <c r="I316" t="str">
        <f t="shared" si="28"/>
        <v>10000</v>
      </c>
      <c r="K316">
        <f t="shared" si="29"/>
        <v>8000</v>
      </c>
    </row>
    <row r="317" spans="1:11" x14ac:dyDescent="0.15">
      <c r="A317" s="1" t="s">
        <v>364</v>
      </c>
      <c r="D317">
        <f t="shared" si="30"/>
        <v>5</v>
      </c>
      <c r="E317" t="str">
        <f t="shared" si="31"/>
        <v>7000</v>
      </c>
      <c r="F317" t="str">
        <f t="shared" si="26"/>
        <v>7000</v>
      </c>
      <c r="H317">
        <f t="shared" si="27"/>
        <v>11</v>
      </c>
      <c r="I317" t="str">
        <f t="shared" si="28"/>
        <v>14000</v>
      </c>
      <c r="K317">
        <f t="shared" si="29"/>
        <v>10500</v>
      </c>
    </row>
    <row r="318" spans="1:11" x14ac:dyDescent="0.15">
      <c r="A318" s="1" t="s">
        <v>16</v>
      </c>
      <c r="D318">
        <f t="shared" si="30"/>
        <v>5</v>
      </c>
      <c r="E318" t="str">
        <f t="shared" si="31"/>
        <v>6001</v>
      </c>
      <c r="F318" t="str">
        <f t="shared" si="26"/>
        <v>6001</v>
      </c>
      <c r="H318">
        <f t="shared" si="27"/>
        <v>10</v>
      </c>
      <c r="I318" t="str">
        <f t="shared" si="28"/>
        <v>8000</v>
      </c>
      <c r="K318">
        <f t="shared" si="29"/>
        <v>7000.5</v>
      </c>
    </row>
    <row r="319" spans="1:11" x14ac:dyDescent="0.15">
      <c r="A319" s="1" t="s">
        <v>556</v>
      </c>
      <c r="D319">
        <f t="shared" si="30"/>
        <v>6</v>
      </c>
      <c r="E319" t="str">
        <f t="shared" si="31"/>
        <v>20001</v>
      </c>
      <c r="F319" t="str">
        <f t="shared" si="26"/>
        <v>20001</v>
      </c>
      <c r="H319">
        <f t="shared" si="27"/>
        <v>12</v>
      </c>
      <c r="I319" t="str">
        <f t="shared" si="28"/>
        <v>30000</v>
      </c>
      <c r="K319">
        <f t="shared" si="29"/>
        <v>25000.5</v>
      </c>
    </row>
    <row r="320" spans="1:11" x14ac:dyDescent="0.15">
      <c r="A320" s="1" t="s">
        <v>102</v>
      </c>
      <c r="D320">
        <f t="shared" si="30"/>
        <v>5</v>
      </c>
      <c r="E320" t="str">
        <f t="shared" si="31"/>
        <v>6000</v>
      </c>
      <c r="F320" t="str">
        <f t="shared" si="26"/>
        <v>6000</v>
      </c>
      <c r="H320">
        <f t="shared" si="27"/>
        <v>11</v>
      </c>
      <c r="I320" t="str">
        <f t="shared" si="28"/>
        <v>12000</v>
      </c>
      <c r="K320">
        <f t="shared" si="29"/>
        <v>9000</v>
      </c>
    </row>
    <row r="321" spans="1:11" x14ac:dyDescent="0.15">
      <c r="A321" s="1" t="s">
        <v>168</v>
      </c>
      <c r="D321">
        <f t="shared" si="30"/>
        <v>5</v>
      </c>
      <c r="E321" t="str">
        <f t="shared" si="31"/>
        <v>4001</v>
      </c>
      <c r="F321" t="str">
        <f t="shared" ref="F321:F384" si="32">IF(A321="面议",0,MID(A321,1,D321-1))</f>
        <v>4001</v>
      </c>
      <c r="H321">
        <f t="shared" si="27"/>
        <v>10</v>
      </c>
      <c r="I321" t="str">
        <f t="shared" si="28"/>
        <v>6000</v>
      </c>
      <c r="K321">
        <f t="shared" si="29"/>
        <v>5000.5</v>
      </c>
    </row>
    <row r="322" spans="1:11" x14ac:dyDescent="0.15">
      <c r="A322" s="1" t="s">
        <v>379</v>
      </c>
      <c r="D322">
        <f t="shared" si="30"/>
        <v>6</v>
      </c>
      <c r="E322" t="str">
        <f t="shared" si="31"/>
        <v>30001</v>
      </c>
      <c r="F322" t="str">
        <f t="shared" si="32"/>
        <v>30001</v>
      </c>
      <c r="H322">
        <f t="shared" si="27"/>
        <v>12</v>
      </c>
      <c r="I322" t="str">
        <f t="shared" si="28"/>
        <v>50000</v>
      </c>
      <c r="K322">
        <f t="shared" si="29"/>
        <v>40000.5</v>
      </c>
    </row>
    <row r="323" spans="1:11" x14ac:dyDescent="0.15">
      <c r="A323" s="1" t="s">
        <v>58</v>
      </c>
      <c r="D323">
        <f t="shared" si="30"/>
        <v>6</v>
      </c>
      <c r="E323" t="str">
        <f t="shared" si="31"/>
        <v>15001</v>
      </c>
      <c r="F323" t="str">
        <f t="shared" si="32"/>
        <v>15001</v>
      </c>
      <c r="H323">
        <f t="shared" ref="H323:H386" si="33">FIND("元",A323)</f>
        <v>12</v>
      </c>
      <c r="I323" t="str">
        <f t="shared" ref="I323:I386" si="34">IF(A323="面议",0,MID(A323,D323+1,H323-D323-1))</f>
        <v>20000</v>
      </c>
      <c r="K323">
        <f t="shared" ref="K323:K386" si="35">(F323+I323)/2</f>
        <v>17500.5</v>
      </c>
    </row>
    <row r="324" spans="1:11" x14ac:dyDescent="0.15">
      <c r="A324" s="1" t="s">
        <v>67</v>
      </c>
      <c r="D324">
        <f t="shared" si="30"/>
        <v>5</v>
      </c>
      <c r="E324" t="str">
        <f t="shared" si="31"/>
        <v>8001</v>
      </c>
      <c r="F324" t="str">
        <f t="shared" si="32"/>
        <v>8001</v>
      </c>
      <c r="H324">
        <f t="shared" si="33"/>
        <v>11</v>
      </c>
      <c r="I324" t="str">
        <f t="shared" si="34"/>
        <v>10000</v>
      </c>
      <c r="K324">
        <f t="shared" si="35"/>
        <v>9000.5</v>
      </c>
    </row>
    <row r="325" spans="1:11" x14ac:dyDescent="0.15">
      <c r="A325" s="1" t="s">
        <v>33</v>
      </c>
      <c r="D325">
        <f t="shared" si="30"/>
        <v>6</v>
      </c>
      <c r="E325" t="str">
        <f t="shared" si="31"/>
        <v>10001</v>
      </c>
      <c r="F325" t="str">
        <f t="shared" si="32"/>
        <v>10001</v>
      </c>
      <c r="H325">
        <f t="shared" si="33"/>
        <v>12</v>
      </c>
      <c r="I325" t="str">
        <f t="shared" si="34"/>
        <v>15000</v>
      </c>
      <c r="K325">
        <f t="shared" si="35"/>
        <v>12500.5</v>
      </c>
    </row>
    <row r="326" spans="1:11" x14ac:dyDescent="0.15">
      <c r="A326" s="1" t="s">
        <v>448</v>
      </c>
      <c r="D326">
        <f t="shared" si="30"/>
        <v>5</v>
      </c>
      <c r="E326" t="str">
        <f t="shared" si="31"/>
        <v>2001</v>
      </c>
      <c r="F326" t="str">
        <f t="shared" si="32"/>
        <v>2001</v>
      </c>
      <c r="H326">
        <f t="shared" si="33"/>
        <v>10</v>
      </c>
      <c r="I326" t="str">
        <f t="shared" si="34"/>
        <v>4000</v>
      </c>
      <c r="K326">
        <f t="shared" si="35"/>
        <v>3000.5</v>
      </c>
    </row>
    <row r="327" spans="1:11" x14ac:dyDescent="0.15">
      <c r="A327" s="1" t="s">
        <v>168</v>
      </c>
      <c r="D327">
        <f t="shared" si="30"/>
        <v>5</v>
      </c>
      <c r="E327" t="str">
        <f t="shared" si="31"/>
        <v>4001</v>
      </c>
      <c r="F327" t="str">
        <f t="shared" si="32"/>
        <v>4001</v>
      </c>
      <c r="H327">
        <f t="shared" si="33"/>
        <v>10</v>
      </c>
      <c r="I327" t="str">
        <f t="shared" si="34"/>
        <v>6000</v>
      </c>
      <c r="K327">
        <f t="shared" si="35"/>
        <v>5000.5</v>
      </c>
    </row>
    <row r="328" spans="1:11" x14ac:dyDescent="0.15">
      <c r="A328" s="1" t="s">
        <v>58</v>
      </c>
      <c r="D328">
        <f t="shared" si="30"/>
        <v>6</v>
      </c>
      <c r="E328" t="str">
        <f t="shared" si="31"/>
        <v>15001</v>
      </c>
      <c r="F328" t="str">
        <f t="shared" si="32"/>
        <v>15001</v>
      </c>
      <c r="H328">
        <f t="shared" si="33"/>
        <v>12</v>
      </c>
      <c r="I328" t="str">
        <f t="shared" si="34"/>
        <v>20000</v>
      </c>
      <c r="K328">
        <f t="shared" si="35"/>
        <v>17500.5</v>
      </c>
    </row>
    <row r="329" spans="1:11" x14ac:dyDescent="0.15">
      <c r="A329" s="1" t="s">
        <v>67</v>
      </c>
      <c r="D329">
        <f t="shared" si="30"/>
        <v>5</v>
      </c>
      <c r="E329" t="str">
        <f t="shared" si="31"/>
        <v>8001</v>
      </c>
      <c r="F329" t="str">
        <f t="shared" si="32"/>
        <v>8001</v>
      </c>
      <c r="H329">
        <f t="shared" si="33"/>
        <v>11</v>
      </c>
      <c r="I329" t="str">
        <f t="shared" si="34"/>
        <v>10000</v>
      </c>
      <c r="K329">
        <f t="shared" si="35"/>
        <v>9000.5</v>
      </c>
    </row>
    <row r="330" spans="1:11" x14ac:dyDescent="0.15">
      <c r="A330" s="1" t="s">
        <v>168</v>
      </c>
      <c r="D330">
        <f t="shared" si="30"/>
        <v>5</v>
      </c>
      <c r="E330" t="str">
        <f t="shared" si="31"/>
        <v>4001</v>
      </c>
      <c r="F330" t="str">
        <f t="shared" si="32"/>
        <v>4001</v>
      </c>
      <c r="H330">
        <f t="shared" si="33"/>
        <v>10</v>
      </c>
      <c r="I330" t="str">
        <f t="shared" si="34"/>
        <v>6000</v>
      </c>
      <c r="K330">
        <f t="shared" si="35"/>
        <v>5000.5</v>
      </c>
    </row>
    <row r="331" spans="1:11" x14ac:dyDescent="0.15">
      <c r="A331" s="1" t="s">
        <v>58</v>
      </c>
      <c r="D331">
        <f t="shared" si="30"/>
        <v>6</v>
      </c>
      <c r="E331" t="str">
        <f t="shared" si="31"/>
        <v>15001</v>
      </c>
      <c r="F331" t="str">
        <f t="shared" si="32"/>
        <v>15001</v>
      </c>
      <c r="H331">
        <f t="shared" si="33"/>
        <v>12</v>
      </c>
      <c r="I331" t="str">
        <f t="shared" si="34"/>
        <v>20000</v>
      </c>
      <c r="K331">
        <f t="shared" si="35"/>
        <v>17500.5</v>
      </c>
    </row>
    <row r="332" spans="1:11" x14ac:dyDescent="0.15">
      <c r="A332" s="1" t="s">
        <v>556</v>
      </c>
      <c r="D332">
        <f t="shared" si="30"/>
        <v>6</v>
      </c>
      <c r="E332" t="str">
        <f t="shared" si="31"/>
        <v>20001</v>
      </c>
      <c r="F332" t="str">
        <f t="shared" si="32"/>
        <v>20001</v>
      </c>
      <c r="H332">
        <f t="shared" si="33"/>
        <v>12</v>
      </c>
      <c r="I332" t="str">
        <f t="shared" si="34"/>
        <v>30000</v>
      </c>
      <c r="K332">
        <f t="shared" si="35"/>
        <v>25000.5</v>
      </c>
    </row>
    <row r="333" spans="1:11" x14ac:dyDescent="0.15">
      <c r="A333" s="1" t="s">
        <v>33</v>
      </c>
      <c r="D333">
        <f t="shared" si="30"/>
        <v>6</v>
      </c>
      <c r="E333" t="str">
        <f t="shared" si="31"/>
        <v>10001</v>
      </c>
      <c r="F333" t="str">
        <f t="shared" si="32"/>
        <v>10001</v>
      </c>
      <c r="H333">
        <f t="shared" si="33"/>
        <v>12</v>
      </c>
      <c r="I333" t="str">
        <f t="shared" si="34"/>
        <v>15000</v>
      </c>
      <c r="K333">
        <f t="shared" si="35"/>
        <v>12500.5</v>
      </c>
    </row>
    <row r="334" spans="1:11" x14ac:dyDescent="0.15">
      <c r="A334" s="1" t="s">
        <v>967</v>
      </c>
      <c r="D334">
        <f t="shared" si="30"/>
        <v>6</v>
      </c>
      <c r="E334" t="str">
        <f t="shared" si="31"/>
        <v>12000</v>
      </c>
      <c r="F334" t="str">
        <f t="shared" si="32"/>
        <v>12000</v>
      </c>
      <c r="H334">
        <f t="shared" si="33"/>
        <v>12</v>
      </c>
      <c r="I334" t="str">
        <f t="shared" si="34"/>
        <v>18000</v>
      </c>
      <c r="K334">
        <f t="shared" si="35"/>
        <v>15000</v>
      </c>
    </row>
    <row r="335" spans="1:11" x14ac:dyDescent="0.15">
      <c r="A335" s="1" t="s">
        <v>769</v>
      </c>
      <c r="D335">
        <f t="shared" si="30"/>
        <v>5</v>
      </c>
      <c r="E335" t="str">
        <f t="shared" si="31"/>
        <v>3000</v>
      </c>
      <c r="F335" t="str">
        <f t="shared" si="32"/>
        <v>3000</v>
      </c>
      <c r="H335">
        <f t="shared" si="33"/>
        <v>10</v>
      </c>
      <c r="I335" t="str">
        <f t="shared" si="34"/>
        <v>6000</v>
      </c>
      <c r="K335">
        <f t="shared" si="35"/>
        <v>4500</v>
      </c>
    </row>
    <row r="336" spans="1:11" x14ac:dyDescent="0.15">
      <c r="A336" s="1" t="s">
        <v>972</v>
      </c>
      <c r="D336">
        <f t="shared" si="30"/>
        <v>6</v>
      </c>
      <c r="E336" t="str">
        <f t="shared" si="31"/>
        <v>18000</v>
      </c>
      <c r="F336" t="str">
        <f t="shared" si="32"/>
        <v>18000</v>
      </c>
      <c r="H336">
        <f t="shared" si="33"/>
        <v>12</v>
      </c>
      <c r="I336" t="str">
        <f t="shared" si="34"/>
        <v>36000</v>
      </c>
      <c r="K336">
        <f t="shared" si="35"/>
        <v>27000</v>
      </c>
    </row>
    <row r="337" spans="1:11" x14ac:dyDescent="0.15">
      <c r="A337" s="1" t="s">
        <v>556</v>
      </c>
      <c r="D337">
        <f t="shared" si="30"/>
        <v>6</v>
      </c>
      <c r="E337" t="str">
        <f t="shared" si="31"/>
        <v>20001</v>
      </c>
      <c r="F337" t="str">
        <f t="shared" si="32"/>
        <v>20001</v>
      </c>
      <c r="H337">
        <f t="shared" si="33"/>
        <v>12</v>
      </c>
      <c r="I337" t="str">
        <f t="shared" si="34"/>
        <v>30000</v>
      </c>
      <c r="K337">
        <f t="shared" si="35"/>
        <v>25000.5</v>
      </c>
    </row>
    <row r="338" spans="1:11" x14ac:dyDescent="0.15">
      <c r="A338" s="1" t="s">
        <v>263</v>
      </c>
      <c r="D338">
        <f t="shared" si="30"/>
        <v>5</v>
      </c>
      <c r="E338" t="str">
        <f t="shared" si="31"/>
        <v>5000</v>
      </c>
      <c r="F338" t="str">
        <f t="shared" si="32"/>
        <v>5000</v>
      </c>
      <c r="H338">
        <f t="shared" si="33"/>
        <v>11</v>
      </c>
      <c r="I338" t="str">
        <f t="shared" si="34"/>
        <v>10000</v>
      </c>
      <c r="K338">
        <f t="shared" si="35"/>
        <v>7500</v>
      </c>
    </row>
    <row r="339" spans="1:11" x14ac:dyDescent="0.15">
      <c r="A339" s="1" t="s">
        <v>33</v>
      </c>
      <c r="D339">
        <f t="shared" si="30"/>
        <v>6</v>
      </c>
      <c r="E339" t="str">
        <f t="shared" si="31"/>
        <v>10001</v>
      </c>
      <c r="F339" t="str">
        <f t="shared" si="32"/>
        <v>10001</v>
      </c>
      <c r="H339">
        <f t="shared" si="33"/>
        <v>12</v>
      </c>
      <c r="I339" t="str">
        <f t="shared" si="34"/>
        <v>15000</v>
      </c>
      <c r="K339">
        <f t="shared" si="35"/>
        <v>12500.5</v>
      </c>
    </row>
    <row r="340" spans="1:11" x14ac:dyDescent="0.15">
      <c r="A340" s="1" t="s">
        <v>516</v>
      </c>
      <c r="D340">
        <f t="shared" si="30"/>
        <v>5</v>
      </c>
      <c r="E340" t="str">
        <f t="shared" si="31"/>
        <v>8000</v>
      </c>
      <c r="F340" t="str">
        <f t="shared" si="32"/>
        <v>8000</v>
      </c>
      <c r="H340">
        <f t="shared" si="33"/>
        <v>11</v>
      </c>
      <c r="I340" t="str">
        <f t="shared" si="34"/>
        <v>16000</v>
      </c>
      <c r="K340">
        <f t="shared" si="35"/>
        <v>12000</v>
      </c>
    </row>
    <row r="341" spans="1:11" x14ac:dyDescent="0.15">
      <c r="A341" s="1" t="s">
        <v>58</v>
      </c>
      <c r="D341">
        <f t="shared" si="30"/>
        <v>6</v>
      </c>
      <c r="E341" t="str">
        <f t="shared" si="31"/>
        <v>15001</v>
      </c>
      <c r="F341" t="str">
        <f t="shared" si="32"/>
        <v>15001</v>
      </c>
      <c r="H341">
        <f t="shared" si="33"/>
        <v>12</v>
      </c>
      <c r="I341" t="str">
        <f t="shared" si="34"/>
        <v>20000</v>
      </c>
      <c r="K341">
        <f t="shared" si="35"/>
        <v>17500.5</v>
      </c>
    </row>
    <row r="342" spans="1:11" x14ac:dyDescent="0.15">
      <c r="A342" s="1" t="s">
        <v>989</v>
      </c>
      <c r="D342">
        <f t="shared" si="30"/>
        <v>5</v>
      </c>
      <c r="E342" t="str">
        <f t="shared" si="31"/>
        <v>3500</v>
      </c>
      <c r="F342" t="str">
        <f t="shared" si="32"/>
        <v>3500</v>
      </c>
      <c r="H342">
        <f t="shared" si="33"/>
        <v>10</v>
      </c>
      <c r="I342" t="str">
        <f t="shared" si="34"/>
        <v>5000</v>
      </c>
      <c r="K342">
        <f t="shared" si="35"/>
        <v>4250</v>
      </c>
    </row>
    <row r="343" spans="1:11" x14ac:dyDescent="0.15">
      <c r="A343" s="1" t="s">
        <v>16</v>
      </c>
      <c r="D343">
        <f t="shared" si="30"/>
        <v>5</v>
      </c>
      <c r="E343" t="str">
        <f t="shared" si="31"/>
        <v>6001</v>
      </c>
      <c r="F343" t="str">
        <f t="shared" si="32"/>
        <v>6001</v>
      </c>
      <c r="H343">
        <f t="shared" si="33"/>
        <v>10</v>
      </c>
      <c r="I343" t="str">
        <f t="shared" si="34"/>
        <v>8000</v>
      </c>
      <c r="K343">
        <f t="shared" si="35"/>
        <v>7000.5</v>
      </c>
    </row>
    <row r="344" spans="1:11" x14ac:dyDescent="0.15">
      <c r="A344" s="1" t="s">
        <v>58</v>
      </c>
      <c r="D344">
        <f t="shared" si="30"/>
        <v>6</v>
      </c>
      <c r="E344" t="str">
        <f t="shared" si="31"/>
        <v>15001</v>
      </c>
      <c r="F344" t="str">
        <f t="shared" si="32"/>
        <v>15001</v>
      </c>
      <c r="H344">
        <f t="shared" si="33"/>
        <v>12</v>
      </c>
      <c r="I344" t="str">
        <f t="shared" si="34"/>
        <v>20000</v>
      </c>
      <c r="K344">
        <f t="shared" si="35"/>
        <v>17500.5</v>
      </c>
    </row>
    <row r="345" spans="1:11" x14ac:dyDescent="0.15">
      <c r="A345" s="1" t="s">
        <v>386</v>
      </c>
      <c r="D345">
        <f t="shared" si="30"/>
        <v>5</v>
      </c>
      <c r="E345" t="str">
        <f t="shared" si="31"/>
        <v>3000</v>
      </c>
      <c r="F345" t="str">
        <f t="shared" si="32"/>
        <v>3000</v>
      </c>
      <c r="H345">
        <f t="shared" si="33"/>
        <v>10</v>
      </c>
      <c r="I345" t="str">
        <f t="shared" si="34"/>
        <v>4000</v>
      </c>
      <c r="K345">
        <f t="shared" si="35"/>
        <v>3500</v>
      </c>
    </row>
    <row r="346" spans="1:11" x14ac:dyDescent="0.15">
      <c r="A346" s="1" t="s">
        <v>595</v>
      </c>
      <c r="D346">
        <f t="shared" si="30"/>
        <v>5</v>
      </c>
      <c r="E346" t="str">
        <f t="shared" si="31"/>
        <v>5000</v>
      </c>
      <c r="F346" t="str">
        <f t="shared" si="32"/>
        <v>5000</v>
      </c>
      <c r="H346">
        <f t="shared" si="33"/>
        <v>10</v>
      </c>
      <c r="I346" t="str">
        <f t="shared" si="34"/>
        <v>7000</v>
      </c>
      <c r="K346">
        <f t="shared" si="35"/>
        <v>6000</v>
      </c>
    </row>
    <row r="347" spans="1:11" x14ac:dyDescent="0.15">
      <c r="A347" s="1" t="s">
        <v>1004</v>
      </c>
      <c r="D347">
        <f t="shared" si="30"/>
        <v>5</v>
      </c>
      <c r="E347" t="str">
        <f t="shared" si="31"/>
        <v>4000</v>
      </c>
      <c r="F347" t="str">
        <f t="shared" si="32"/>
        <v>4000</v>
      </c>
      <c r="H347">
        <f t="shared" si="33"/>
        <v>10</v>
      </c>
      <c r="I347" t="str">
        <f t="shared" si="34"/>
        <v>5000</v>
      </c>
      <c r="K347">
        <f t="shared" si="35"/>
        <v>4500</v>
      </c>
    </row>
    <row r="348" spans="1:11" x14ac:dyDescent="0.15">
      <c r="A348" s="1" t="s">
        <v>537</v>
      </c>
      <c r="D348">
        <f t="shared" si="30"/>
        <v>5</v>
      </c>
      <c r="E348" t="str">
        <f t="shared" si="31"/>
        <v>5000</v>
      </c>
      <c r="F348" t="str">
        <f t="shared" si="32"/>
        <v>5000</v>
      </c>
      <c r="H348">
        <f t="shared" si="33"/>
        <v>10</v>
      </c>
      <c r="I348" t="str">
        <f t="shared" si="34"/>
        <v>8000</v>
      </c>
      <c r="K348">
        <f t="shared" si="35"/>
        <v>6500</v>
      </c>
    </row>
    <row r="349" spans="1:11" x14ac:dyDescent="0.15">
      <c r="A349" s="1" t="s">
        <v>347</v>
      </c>
      <c r="D349">
        <f t="shared" si="30"/>
        <v>6</v>
      </c>
      <c r="E349" t="str">
        <f t="shared" si="31"/>
        <v>20000</v>
      </c>
      <c r="F349" t="str">
        <f t="shared" si="32"/>
        <v>20000</v>
      </c>
      <c r="H349">
        <f t="shared" si="33"/>
        <v>12</v>
      </c>
      <c r="I349" t="str">
        <f t="shared" si="34"/>
        <v>40000</v>
      </c>
      <c r="K349">
        <f t="shared" si="35"/>
        <v>30000</v>
      </c>
    </row>
    <row r="350" spans="1:11" x14ac:dyDescent="0.15">
      <c r="A350" s="1" t="s">
        <v>138</v>
      </c>
      <c r="D350">
        <f t="shared" si="30"/>
        <v>5</v>
      </c>
      <c r="E350" t="str">
        <f t="shared" si="31"/>
        <v>6000</v>
      </c>
      <c r="F350" t="str">
        <f t="shared" si="32"/>
        <v>6000</v>
      </c>
      <c r="H350">
        <f t="shared" si="33"/>
        <v>10</v>
      </c>
      <c r="I350" t="str">
        <f t="shared" si="34"/>
        <v>8000</v>
      </c>
      <c r="K350">
        <f t="shared" si="35"/>
        <v>7000</v>
      </c>
    </row>
    <row r="351" spans="1:11" x14ac:dyDescent="0.15">
      <c r="A351" s="1" t="s">
        <v>67</v>
      </c>
      <c r="D351">
        <f t="shared" si="30"/>
        <v>5</v>
      </c>
      <c r="E351" t="str">
        <f t="shared" si="31"/>
        <v>8001</v>
      </c>
      <c r="F351" t="str">
        <f t="shared" si="32"/>
        <v>8001</v>
      </c>
      <c r="H351">
        <f t="shared" si="33"/>
        <v>11</v>
      </c>
      <c r="I351" t="str">
        <f t="shared" si="34"/>
        <v>10000</v>
      </c>
      <c r="K351">
        <f t="shared" si="35"/>
        <v>9000.5</v>
      </c>
    </row>
    <row r="352" spans="1:11" x14ac:dyDescent="0.15">
      <c r="A352" s="1" t="s">
        <v>33</v>
      </c>
      <c r="D352">
        <f t="shared" si="30"/>
        <v>6</v>
      </c>
      <c r="E352" t="str">
        <f t="shared" si="31"/>
        <v>10001</v>
      </c>
      <c r="F352" t="str">
        <f t="shared" si="32"/>
        <v>10001</v>
      </c>
      <c r="H352">
        <f t="shared" si="33"/>
        <v>12</v>
      </c>
      <c r="I352" t="str">
        <f t="shared" si="34"/>
        <v>15000</v>
      </c>
      <c r="K352">
        <f t="shared" si="35"/>
        <v>12500.5</v>
      </c>
    </row>
    <row r="353" spans="1:11" x14ac:dyDescent="0.15">
      <c r="A353" s="1" t="s">
        <v>278</v>
      </c>
      <c r="D353">
        <f t="shared" si="30"/>
        <v>6</v>
      </c>
      <c r="E353" t="str">
        <f t="shared" si="31"/>
        <v>10000</v>
      </c>
      <c r="F353" t="str">
        <f t="shared" si="32"/>
        <v>10000</v>
      </c>
      <c r="H353">
        <f t="shared" si="33"/>
        <v>12</v>
      </c>
      <c r="I353" t="str">
        <f t="shared" si="34"/>
        <v>18000</v>
      </c>
      <c r="K353">
        <f t="shared" si="35"/>
        <v>14000</v>
      </c>
    </row>
    <row r="354" spans="1:11" x14ac:dyDescent="0.15">
      <c r="A354" s="1" t="s">
        <v>212</v>
      </c>
      <c r="D354">
        <f t="shared" si="30"/>
        <v>6</v>
      </c>
      <c r="E354" t="str">
        <f t="shared" si="31"/>
        <v>15000</v>
      </c>
      <c r="F354" t="str">
        <f t="shared" si="32"/>
        <v>15000</v>
      </c>
      <c r="H354">
        <f t="shared" si="33"/>
        <v>12</v>
      </c>
      <c r="I354" t="str">
        <f t="shared" si="34"/>
        <v>25000</v>
      </c>
      <c r="K354">
        <f t="shared" si="35"/>
        <v>20000</v>
      </c>
    </row>
    <row r="355" spans="1:11" x14ac:dyDescent="0.15">
      <c r="A355" s="1" t="s">
        <v>70</v>
      </c>
      <c r="D355">
        <f t="shared" si="30"/>
        <v>5</v>
      </c>
      <c r="E355" t="str">
        <f t="shared" si="31"/>
        <v>6000</v>
      </c>
      <c r="F355" t="str">
        <f t="shared" si="32"/>
        <v>6000</v>
      </c>
      <c r="H355">
        <f t="shared" si="33"/>
        <v>11</v>
      </c>
      <c r="I355" t="str">
        <f t="shared" si="34"/>
        <v>10000</v>
      </c>
      <c r="K355">
        <f t="shared" si="35"/>
        <v>8000</v>
      </c>
    </row>
    <row r="356" spans="1:11" x14ac:dyDescent="0.15">
      <c r="A356" s="1" t="s">
        <v>537</v>
      </c>
      <c r="D356">
        <f t="shared" si="30"/>
        <v>5</v>
      </c>
      <c r="E356" t="str">
        <f t="shared" si="31"/>
        <v>5000</v>
      </c>
      <c r="F356" t="str">
        <f t="shared" si="32"/>
        <v>5000</v>
      </c>
      <c r="H356">
        <f t="shared" si="33"/>
        <v>10</v>
      </c>
      <c r="I356" t="str">
        <f t="shared" si="34"/>
        <v>8000</v>
      </c>
      <c r="K356">
        <f t="shared" si="35"/>
        <v>6500</v>
      </c>
    </row>
    <row r="357" spans="1:11" x14ac:dyDescent="0.15">
      <c r="A357" s="1" t="s">
        <v>33</v>
      </c>
      <c r="D357">
        <f t="shared" si="30"/>
        <v>6</v>
      </c>
      <c r="E357" t="str">
        <f t="shared" si="31"/>
        <v>10001</v>
      </c>
      <c r="F357" t="str">
        <f t="shared" si="32"/>
        <v>10001</v>
      </c>
      <c r="H357">
        <f t="shared" si="33"/>
        <v>12</v>
      </c>
      <c r="I357" t="str">
        <f t="shared" si="34"/>
        <v>15000</v>
      </c>
      <c r="K357">
        <f t="shared" si="35"/>
        <v>12500.5</v>
      </c>
    </row>
    <row r="358" spans="1:11" x14ac:dyDescent="0.15">
      <c r="A358" s="1" t="s">
        <v>33</v>
      </c>
      <c r="D358">
        <f t="shared" si="30"/>
        <v>6</v>
      </c>
      <c r="E358" t="str">
        <f t="shared" si="31"/>
        <v>10001</v>
      </c>
      <c r="F358" t="str">
        <f t="shared" si="32"/>
        <v>10001</v>
      </c>
      <c r="H358">
        <f t="shared" si="33"/>
        <v>12</v>
      </c>
      <c r="I358" t="str">
        <f t="shared" si="34"/>
        <v>15000</v>
      </c>
      <c r="K358">
        <f t="shared" si="35"/>
        <v>12500.5</v>
      </c>
    </row>
    <row r="359" spans="1:11" x14ac:dyDescent="0.15">
      <c r="A359" s="1" t="s">
        <v>556</v>
      </c>
      <c r="D359">
        <f t="shared" si="30"/>
        <v>6</v>
      </c>
      <c r="E359" t="str">
        <f t="shared" si="31"/>
        <v>20001</v>
      </c>
      <c r="F359" t="str">
        <f t="shared" si="32"/>
        <v>20001</v>
      </c>
      <c r="H359">
        <f t="shared" si="33"/>
        <v>12</v>
      </c>
      <c r="I359" t="str">
        <f t="shared" si="34"/>
        <v>30000</v>
      </c>
      <c r="K359">
        <f t="shared" si="35"/>
        <v>25000.5</v>
      </c>
    </row>
    <row r="360" spans="1:11" x14ac:dyDescent="0.15">
      <c r="A360" s="1" t="s">
        <v>205</v>
      </c>
      <c r="D360">
        <f t="shared" si="30"/>
        <v>5</v>
      </c>
      <c r="E360" t="str">
        <f t="shared" si="31"/>
        <v>7000</v>
      </c>
      <c r="F360" t="str">
        <f t="shared" si="32"/>
        <v>7000</v>
      </c>
      <c r="H360">
        <f t="shared" si="33"/>
        <v>11</v>
      </c>
      <c r="I360" t="str">
        <f t="shared" si="34"/>
        <v>10000</v>
      </c>
      <c r="K360">
        <f t="shared" si="35"/>
        <v>8500</v>
      </c>
    </row>
    <row r="361" spans="1:11" x14ac:dyDescent="0.15">
      <c r="A361" s="1" t="s">
        <v>33</v>
      </c>
      <c r="D361">
        <f t="shared" si="30"/>
        <v>6</v>
      </c>
      <c r="E361" t="str">
        <f t="shared" si="31"/>
        <v>10001</v>
      </c>
      <c r="F361" t="str">
        <f t="shared" si="32"/>
        <v>10001</v>
      </c>
      <c r="H361">
        <f t="shared" si="33"/>
        <v>12</v>
      </c>
      <c r="I361" t="str">
        <f t="shared" si="34"/>
        <v>15000</v>
      </c>
      <c r="K361">
        <f t="shared" si="35"/>
        <v>12500.5</v>
      </c>
    </row>
    <row r="362" spans="1:11" x14ac:dyDescent="0.15">
      <c r="A362" s="1" t="s">
        <v>230</v>
      </c>
      <c r="D362">
        <f t="shared" si="30"/>
        <v>5</v>
      </c>
      <c r="E362" t="str">
        <f t="shared" si="31"/>
        <v>4000</v>
      </c>
      <c r="F362" t="str">
        <f t="shared" si="32"/>
        <v>4000</v>
      </c>
      <c r="H362">
        <f t="shared" si="33"/>
        <v>10</v>
      </c>
      <c r="I362" t="str">
        <f t="shared" si="34"/>
        <v>6000</v>
      </c>
      <c r="K362">
        <f t="shared" si="35"/>
        <v>5000</v>
      </c>
    </row>
    <row r="363" spans="1:11" x14ac:dyDescent="0.15">
      <c r="A363" s="1" t="s">
        <v>302</v>
      </c>
      <c r="D363">
        <f t="shared" si="30"/>
        <v>5</v>
      </c>
      <c r="E363" t="str">
        <f t="shared" si="31"/>
        <v>5000</v>
      </c>
      <c r="F363" t="str">
        <f t="shared" si="32"/>
        <v>5000</v>
      </c>
      <c r="H363">
        <f t="shared" si="33"/>
        <v>10</v>
      </c>
      <c r="I363" t="str">
        <f t="shared" si="34"/>
        <v>6000</v>
      </c>
      <c r="K363">
        <f t="shared" si="35"/>
        <v>5500</v>
      </c>
    </row>
    <row r="364" spans="1:11" x14ac:dyDescent="0.15">
      <c r="A364" s="1" t="s">
        <v>168</v>
      </c>
      <c r="D364">
        <f t="shared" si="30"/>
        <v>5</v>
      </c>
      <c r="E364" t="str">
        <f t="shared" si="31"/>
        <v>4001</v>
      </c>
      <c r="F364" t="str">
        <f t="shared" si="32"/>
        <v>4001</v>
      </c>
      <c r="H364">
        <f t="shared" si="33"/>
        <v>10</v>
      </c>
      <c r="I364" t="str">
        <f t="shared" si="34"/>
        <v>6000</v>
      </c>
      <c r="K364">
        <f t="shared" si="35"/>
        <v>5000.5</v>
      </c>
    </row>
    <row r="365" spans="1:11" x14ac:dyDescent="0.15">
      <c r="A365" s="1" t="s">
        <v>448</v>
      </c>
      <c r="D365">
        <f t="shared" si="30"/>
        <v>5</v>
      </c>
      <c r="E365" t="str">
        <f t="shared" si="31"/>
        <v>2001</v>
      </c>
      <c r="F365" t="str">
        <f t="shared" si="32"/>
        <v>2001</v>
      </c>
      <c r="H365">
        <f t="shared" si="33"/>
        <v>10</v>
      </c>
      <c r="I365" t="str">
        <f t="shared" si="34"/>
        <v>4000</v>
      </c>
      <c r="K365">
        <f t="shared" si="35"/>
        <v>3000.5</v>
      </c>
    </row>
    <row r="366" spans="1:11" x14ac:dyDescent="0.15">
      <c r="A366" s="1" t="s">
        <v>33</v>
      </c>
      <c r="D366">
        <f t="shared" si="30"/>
        <v>6</v>
      </c>
      <c r="E366" t="str">
        <f t="shared" si="31"/>
        <v>10001</v>
      </c>
      <c r="F366" t="str">
        <f t="shared" si="32"/>
        <v>10001</v>
      </c>
      <c r="H366">
        <f t="shared" si="33"/>
        <v>12</v>
      </c>
      <c r="I366" t="str">
        <f t="shared" si="34"/>
        <v>15000</v>
      </c>
      <c r="K366">
        <f t="shared" si="35"/>
        <v>12500.5</v>
      </c>
    </row>
    <row r="367" spans="1:11" x14ac:dyDescent="0.15">
      <c r="A367" s="1" t="s">
        <v>1004</v>
      </c>
      <c r="D367">
        <f t="shared" si="30"/>
        <v>5</v>
      </c>
      <c r="E367" t="str">
        <f t="shared" si="31"/>
        <v>4000</v>
      </c>
      <c r="F367" t="str">
        <f t="shared" si="32"/>
        <v>4000</v>
      </c>
      <c r="H367">
        <f t="shared" si="33"/>
        <v>10</v>
      </c>
      <c r="I367" t="str">
        <f t="shared" si="34"/>
        <v>5000</v>
      </c>
      <c r="K367">
        <f t="shared" si="35"/>
        <v>4500</v>
      </c>
    </row>
    <row r="368" spans="1:11" x14ac:dyDescent="0.15">
      <c r="A368" s="1" t="s">
        <v>595</v>
      </c>
      <c r="D368">
        <f t="shared" si="30"/>
        <v>5</v>
      </c>
      <c r="E368" t="str">
        <f t="shared" si="31"/>
        <v>5000</v>
      </c>
      <c r="F368" t="str">
        <f t="shared" si="32"/>
        <v>5000</v>
      </c>
      <c r="H368">
        <f t="shared" si="33"/>
        <v>10</v>
      </c>
      <c r="I368" t="str">
        <f t="shared" si="34"/>
        <v>7000</v>
      </c>
      <c r="K368">
        <f t="shared" si="35"/>
        <v>6000</v>
      </c>
    </row>
    <row r="369" spans="1:11" x14ac:dyDescent="0.15">
      <c r="A369" s="1" t="s">
        <v>70</v>
      </c>
      <c r="D369">
        <f t="shared" si="30"/>
        <v>5</v>
      </c>
      <c r="E369" t="str">
        <f t="shared" si="31"/>
        <v>6000</v>
      </c>
      <c r="F369" t="str">
        <f t="shared" si="32"/>
        <v>6000</v>
      </c>
      <c r="H369">
        <f t="shared" si="33"/>
        <v>11</v>
      </c>
      <c r="I369" t="str">
        <f t="shared" si="34"/>
        <v>10000</v>
      </c>
      <c r="K369">
        <f t="shared" si="35"/>
        <v>8000</v>
      </c>
    </row>
    <row r="370" spans="1:11" x14ac:dyDescent="0.15">
      <c r="A370" s="1" t="s">
        <v>16</v>
      </c>
      <c r="D370">
        <f t="shared" si="30"/>
        <v>5</v>
      </c>
      <c r="E370" t="str">
        <f t="shared" si="31"/>
        <v>6001</v>
      </c>
      <c r="F370" t="str">
        <f t="shared" si="32"/>
        <v>6001</v>
      </c>
      <c r="H370">
        <f t="shared" si="33"/>
        <v>10</v>
      </c>
      <c r="I370" t="str">
        <f t="shared" si="34"/>
        <v>8000</v>
      </c>
      <c r="K370">
        <f t="shared" si="35"/>
        <v>7000.5</v>
      </c>
    </row>
    <row r="371" spans="1:11" x14ac:dyDescent="0.15">
      <c r="A371" s="1" t="s">
        <v>58</v>
      </c>
      <c r="D371">
        <f t="shared" si="30"/>
        <v>6</v>
      </c>
      <c r="E371" t="str">
        <f t="shared" si="31"/>
        <v>15001</v>
      </c>
      <c r="F371" t="str">
        <f t="shared" si="32"/>
        <v>15001</v>
      </c>
      <c r="H371">
        <f t="shared" si="33"/>
        <v>12</v>
      </c>
      <c r="I371" t="str">
        <f t="shared" si="34"/>
        <v>20000</v>
      </c>
      <c r="K371">
        <f t="shared" si="35"/>
        <v>17500.5</v>
      </c>
    </row>
    <row r="372" spans="1:11" x14ac:dyDescent="0.15">
      <c r="A372" s="1" t="s">
        <v>516</v>
      </c>
      <c r="D372">
        <f t="shared" si="30"/>
        <v>5</v>
      </c>
      <c r="E372" t="str">
        <f t="shared" si="31"/>
        <v>8000</v>
      </c>
      <c r="F372" t="str">
        <f t="shared" si="32"/>
        <v>8000</v>
      </c>
      <c r="H372">
        <f t="shared" si="33"/>
        <v>11</v>
      </c>
      <c r="I372" t="str">
        <f t="shared" si="34"/>
        <v>16000</v>
      </c>
      <c r="K372">
        <f t="shared" si="35"/>
        <v>12000</v>
      </c>
    </row>
    <row r="373" spans="1:11" x14ac:dyDescent="0.15">
      <c r="A373" s="1" t="s">
        <v>131</v>
      </c>
      <c r="D373">
        <f t="shared" si="30"/>
        <v>6</v>
      </c>
      <c r="E373" t="str">
        <f t="shared" si="31"/>
        <v>10000</v>
      </c>
      <c r="F373" t="str">
        <f t="shared" si="32"/>
        <v>10000</v>
      </c>
      <c r="H373">
        <f t="shared" si="33"/>
        <v>12</v>
      </c>
      <c r="I373" t="str">
        <f t="shared" si="34"/>
        <v>20000</v>
      </c>
      <c r="K373">
        <f t="shared" si="35"/>
        <v>15000</v>
      </c>
    </row>
    <row r="374" spans="1:11" x14ac:dyDescent="0.15">
      <c r="A374" s="1" t="s">
        <v>70</v>
      </c>
      <c r="D374">
        <f t="shared" si="30"/>
        <v>5</v>
      </c>
      <c r="E374" t="str">
        <f t="shared" si="31"/>
        <v>6000</v>
      </c>
      <c r="F374" t="str">
        <f t="shared" si="32"/>
        <v>6000</v>
      </c>
      <c r="H374">
        <f t="shared" si="33"/>
        <v>11</v>
      </c>
      <c r="I374" t="str">
        <f t="shared" si="34"/>
        <v>10000</v>
      </c>
      <c r="K374">
        <f t="shared" si="35"/>
        <v>8000</v>
      </c>
    </row>
    <row r="375" spans="1:11" x14ac:dyDescent="0.15">
      <c r="A375" s="1" t="s">
        <v>1078</v>
      </c>
      <c r="D375">
        <f t="shared" si="30"/>
        <v>6</v>
      </c>
      <c r="E375" t="str">
        <f t="shared" si="31"/>
        <v>13000</v>
      </c>
      <c r="F375" t="str">
        <f t="shared" si="32"/>
        <v>13000</v>
      </c>
      <c r="H375">
        <f t="shared" si="33"/>
        <v>12</v>
      </c>
      <c r="I375" t="str">
        <f t="shared" si="34"/>
        <v>25000</v>
      </c>
      <c r="K375">
        <f t="shared" si="35"/>
        <v>19000</v>
      </c>
    </row>
    <row r="376" spans="1:11" x14ac:dyDescent="0.15">
      <c r="A376" s="1" t="s">
        <v>448</v>
      </c>
      <c r="D376">
        <f t="shared" ref="D376:D439" si="36">FIND("-",A376)</f>
        <v>5</v>
      </c>
      <c r="E376" t="str">
        <f t="shared" ref="E376:E439" si="37">MID(A376,1,D376-1)</f>
        <v>2001</v>
      </c>
      <c r="F376" t="str">
        <f t="shared" si="32"/>
        <v>2001</v>
      </c>
      <c r="H376">
        <f t="shared" si="33"/>
        <v>10</v>
      </c>
      <c r="I376" t="str">
        <f t="shared" si="34"/>
        <v>4000</v>
      </c>
      <c r="K376">
        <f t="shared" si="35"/>
        <v>3000.5</v>
      </c>
    </row>
    <row r="377" spans="1:11" x14ac:dyDescent="0.15">
      <c r="A377" s="1" t="s">
        <v>811</v>
      </c>
      <c r="D377">
        <f t="shared" si="36"/>
        <v>5</v>
      </c>
      <c r="E377" t="str">
        <f t="shared" si="37"/>
        <v>9000</v>
      </c>
      <c r="F377" t="str">
        <f t="shared" si="32"/>
        <v>9000</v>
      </c>
      <c r="H377">
        <f t="shared" si="33"/>
        <v>11</v>
      </c>
      <c r="I377" t="str">
        <f t="shared" si="34"/>
        <v>13000</v>
      </c>
      <c r="K377">
        <f t="shared" si="35"/>
        <v>11000</v>
      </c>
    </row>
    <row r="378" spans="1:11" x14ac:dyDescent="0.15">
      <c r="A378" s="1" t="s">
        <v>168</v>
      </c>
      <c r="D378">
        <f t="shared" si="36"/>
        <v>5</v>
      </c>
      <c r="E378" t="str">
        <f t="shared" si="37"/>
        <v>4001</v>
      </c>
      <c r="F378" t="str">
        <f t="shared" si="32"/>
        <v>4001</v>
      </c>
      <c r="H378">
        <f t="shared" si="33"/>
        <v>10</v>
      </c>
      <c r="I378" t="str">
        <f t="shared" si="34"/>
        <v>6000</v>
      </c>
      <c r="K378">
        <f t="shared" si="35"/>
        <v>5000.5</v>
      </c>
    </row>
    <row r="379" spans="1:11" x14ac:dyDescent="0.15">
      <c r="A379" s="1" t="s">
        <v>448</v>
      </c>
      <c r="D379">
        <f t="shared" si="36"/>
        <v>5</v>
      </c>
      <c r="E379" t="str">
        <f t="shared" si="37"/>
        <v>2001</v>
      </c>
      <c r="F379" t="str">
        <f t="shared" si="32"/>
        <v>2001</v>
      </c>
      <c r="H379">
        <f t="shared" si="33"/>
        <v>10</v>
      </c>
      <c r="I379" t="str">
        <f t="shared" si="34"/>
        <v>4000</v>
      </c>
      <c r="K379">
        <f t="shared" si="35"/>
        <v>3000.5</v>
      </c>
    </row>
    <row r="380" spans="1:11" x14ac:dyDescent="0.15">
      <c r="A380" s="1" t="s">
        <v>33</v>
      </c>
      <c r="D380">
        <f t="shared" si="36"/>
        <v>6</v>
      </c>
      <c r="E380" t="str">
        <f t="shared" si="37"/>
        <v>10001</v>
      </c>
      <c r="F380" t="str">
        <f t="shared" si="32"/>
        <v>10001</v>
      </c>
      <c r="H380">
        <f t="shared" si="33"/>
        <v>12</v>
      </c>
      <c r="I380" t="str">
        <f t="shared" si="34"/>
        <v>15000</v>
      </c>
      <c r="K380">
        <f t="shared" si="35"/>
        <v>12500.5</v>
      </c>
    </row>
    <row r="381" spans="1:11" x14ac:dyDescent="0.15">
      <c r="A381" s="1" t="s">
        <v>58</v>
      </c>
      <c r="D381">
        <f t="shared" si="36"/>
        <v>6</v>
      </c>
      <c r="E381" t="str">
        <f t="shared" si="37"/>
        <v>15001</v>
      </c>
      <c r="F381" t="str">
        <f t="shared" si="32"/>
        <v>15001</v>
      </c>
      <c r="H381">
        <f t="shared" si="33"/>
        <v>12</v>
      </c>
      <c r="I381" t="str">
        <f t="shared" si="34"/>
        <v>20000</v>
      </c>
      <c r="K381">
        <f t="shared" si="35"/>
        <v>17500.5</v>
      </c>
    </row>
    <row r="382" spans="1:11" x14ac:dyDescent="0.15">
      <c r="A382" s="1" t="s">
        <v>161</v>
      </c>
      <c r="D382">
        <f t="shared" si="36"/>
        <v>5</v>
      </c>
      <c r="E382" t="str">
        <f t="shared" si="37"/>
        <v>8000</v>
      </c>
      <c r="F382" t="str">
        <f t="shared" si="32"/>
        <v>8000</v>
      </c>
      <c r="H382">
        <f t="shared" si="33"/>
        <v>11</v>
      </c>
      <c r="I382" t="str">
        <f t="shared" si="34"/>
        <v>15000</v>
      </c>
      <c r="K382">
        <f t="shared" si="35"/>
        <v>11500</v>
      </c>
    </row>
    <row r="383" spans="1:11" x14ac:dyDescent="0.15">
      <c r="A383" s="1" t="s">
        <v>33</v>
      </c>
      <c r="D383">
        <f t="shared" si="36"/>
        <v>6</v>
      </c>
      <c r="E383" t="str">
        <f t="shared" si="37"/>
        <v>10001</v>
      </c>
      <c r="F383" t="str">
        <f t="shared" si="32"/>
        <v>10001</v>
      </c>
      <c r="H383">
        <f t="shared" si="33"/>
        <v>12</v>
      </c>
      <c r="I383" t="str">
        <f t="shared" si="34"/>
        <v>15000</v>
      </c>
      <c r="K383">
        <f t="shared" si="35"/>
        <v>12500.5</v>
      </c>
    </row>
    <row r="384" spans="1:11" x14ac:dyDescent="0.15">
      <c r="A384" s="1" t="s">
        <v>448</v>
      </c>
      <c r="D384">
        <f t="shared" si="36"/>
        <v>5</v>
      </c>
      <c r="E384" t="str">
        <f t="shared" si="37"/>
        <v>2001</v>
      </c>
      <c r="F384" t="str">
        <f t="shared" si="32"/>
        <v>2001</v>
      </c>
      <c r="H384">
        <f t="shared" si="33"/>
        <v>10</v>
      </c>
      <c r="I384" t="str">
        <f t="shared" si="34"/>
        <v>4000</v>
      </c>
      <c r="K384">
        <f t="shared" si="35"/>
        <v>3000.5</v>
      </c>
    </row>
    <row r="385" spans="1:11" x14ac:dyDescent="0.15">
      <c r="A385" s="1" t="s">
        <v>131</v>
      </c>
      <c r="D385">
        <f t="shared" si="36"/>
        <v>6</v>
      </c>
      <c r="E385" t="str">
        <f t="shared" si="37"/>
        <v>10000</v>
      </c>
      <c r="F385" t="str">
        <f t="shared" ref="F385:F448" si="38">IF(A385="面议",0,MID(A385,1,D385-1))</f>
        <v>10000</v>
      </c>
      <c r="H385">
        <f t="shared" si="33"/>
        <v>12</v>
      </c>
      <c r="I385" t="str">
        <f t="shared" si="34"/>
        <v>20000</v>
      </c>
      <c r="K385">
        <f t="shared" si="35"/>
        <v>15000</v>
      </c>
    </row>
    <row r="386" spans="1:11" x14ac:dyDescent="0.15">
      <c r="A386" s="1" t="s">
        <v>58</v>
      </c>
      <c r="D386">
        <f t="shared" si="36"/>
        <v>6</v>
      </c>
      <c r="E386" t="str">
        <f t="shared" si="37"/>
        <v>15001</v>
      </c>
      <c r="F386" t="str">
        <f t="shared" si="38"/>
        <v>15001</v>
      </c>
      <c r="H386">
        <f t="shared" si="33"/>
        <v>12</v>
      </c>
      <c r="I386" t="str">
        <f t="shared" si="34"/>
        <v>20000</v>
      </c>
      <c r="K386">
        <f t="shared" si="35"/>
        <v>17500.5</v>
      </c>
    </row>
    <row r="387" spans="1:11" x14ac:dyDescent="0.15">
      <c r="A387" s="1" t="s">
        <v>1107</v>
      </c>
      <c r="D387">
        <f t="shared" si="36"/>
        <v>5</v>
      </c>
      <c r="E387" t="str">
        <f t="shared" si="37"/>
        <v>8001</v>
      </c>
      <c r="F387" t="str">
        <f t="shared" si="38"/>
        <v>8001</v>
      </c>
      <c r="H387">
        <f t="shared" ref="H387:H450" si="39">FIND("元",A387)</f>
        <v>11</v>
      </c>
      <c r="I387" t="str">
        <f t="shared" ref="I387:I450" si="40">IF(A387="面议",0,MID(A387,D387+1,H387-D387-1))</f>
        <v>12000</v>
      </c>
      <c r="K387">
        <f t="shared" ref="K387:K450" si="41">(F387+I387)/2</f>
        <v>10000.5</v>
      </c>
    </row>
    <row r="388" spans="1:11" x14ac:dyDescent="0.15">
      <c r="A388" s="1" t="s">
        <v>1110</v>
      </c>
      <c r="D388">
        <f t="shared" si="36"/>
        <v>6</v>
      </c>
      <c r="E388" t="str">
        <f t="shared" si="37"/>
        <v>12000</v>
      </c>
      <c r="F388" t="str">
        <f t="shared" si="38"/>
        <v>12000</v>
      </c>
      <c r="H388">
        <f t="shared" si="39"/>
        <v>12</v>
      </c>
      <c r="I388" t="str">
        <f t="shared" si="40"/>
        <v>24000</v>
      </c>
      <c r="K388">
        <f t="shared" si="41"/>
        <v>18000</v>
      </c>
    </row>
    <row r="389" spans="1:11" x14ac:dyDescent="0.15">
      <c r="A389" s="1" t="s">
        <v>58</v>
      </c>
      <c r="D389">
        <f t="shared" si="36"/>
        <v>6</v>
      </c>
      <c r="E389" t="str">
        <f t="shared" si="37"/>
        <v>15001</v>
      </c>
      <c r="F389" t="str">
        <f t="shared" si="38"/>
        <v>15001</v>
      </c>
      <c r="H389">
        <f t="shared" si="39"/>
        <v>12</v>
      </c>
      <c r="I389" t="str">
        <f t="shared" si="40"/>
        <v>20000</v>
      </c>
      <c r="K389">
        <f t="shared" si="41"/>
        <v>17500.5</v>
      </c>
    </row>
    <row r="390" spans="1:11" x14ac:dyDescent="0.15">
      <c r="A390" s="1" t="s">
        <v>537</v>
      </c>
      <c r="D390">
        <f t="shared" si="36"/>
        <v>5</v>
      </c>
      <c r="E390" t="str">
        <f t="shared" si="37"/>
        <v>5000</v>
      </c>
      <c r="F390" t="str">
        <f t="shared" si="38"/>
        <v>5000</v>
      </c>
      <c r="H390">
        <f t="shared" si="39"/>
        <v>10</v>
      </c>
      <c r="I390" t="str">
        <f t="shared" si="40"/>
        <v>8000</v>
      </c>
      <c r="K390">
        <f t="shared" si="41"/>
        <v>6500</v>
      </c>
    </row>
    <row r="391" spans="1:11" x14ac:dyDescent="0.15">
      <c r="A391" s="1" t="s">
        <v>70</v>
      </c>
      <c r="D391">
        <f t="shared" si="36"/>
        <v>5</v>
      </c>
      <c r="E391" t="str">
        <f t="shared" si="37"/>
        <v>6000</v>
      </c>
      <c r="F391" t="str">
        <f t="shared" si="38"/>
        <v>6000</v>
      </c>
      <c r="H391">
        <f t="shared" si="39"/>
        <v>11</v>
      </c>
      <c r="I391" t="str">
        <f t="shared" si="40"/>
        <v>10000</v>
      </c>
      <c r="K391">
        <f t="shared" si="41"/>
        <v>8000</v>
      </c>
    </row>
    <row r="392" spans="1:11" x14ac:dyDescent="0.15">
      <c r="A392" s="1" t="s">
        <v>33</v>
      </c>
      <c r="D392">
        <f t="shared" si="36"/>
        <v>6</v>
      </c>
      <c r="E392" t="str">
        <f t="shared" si="37"/>
        <v>10001</v>
      </c>
      <c r="F392" t="str">
        <f t="shared" si="38"/>
        <v>10001</v>
      </c>
      <c r="H392">
        <f t="shared" si="39"/>
        <v>12</v>
      </c>
      <c r="I392" t="str">
        <f t="shared" si="40"/>
        <v>15000</v>
      </c>
      <c r="K392">
        <f t="shared" si="41"/>
        <v>12500.5</v>
      </c>
    </row>
    <row r="393" spans="1:11" x14ac:dyDescent="0.15">
      <c r="A393" s="1" t="s">
        <v>161</v>
      </c>
      <c r="D393">
        <f t="shared" si="36"/>
        <v>5</v>
      </c>
      <c r="E393" t="str">
        <f t="shared" si="37"/>
        <v>8000</v>
      </c>
      <c r="F393" t="str">
        <f t="shared" si="38"/>
        <v>8000</v>
      </c>
      <c r="H393">
        <f t="shared" si="39"/>
        <v>11</v>
      </c>
      <c r="I393" t="str">
        <f t="shared" si="40"/>
        <v>15000</v>
      </c>
      <c r="K393">
        <f t="shared" si="41"/>
        <v>11500</v>
      </c>
    </row>
    <row r="394" spans="1:11" x14ac:dyDescent="0.15">
      <c r="A394" s="1" t="s">
        <v>379</v>
      </c>
      <c r="D394">
        <f t="shared" si="36"/>
        <v>6</v>
      </c>
      <c r="E394" t="str">
        <f t="shared" si="37"/>
        <v>30001</v>
      </c>
      <c r="F394" t="str">
        <f t="shared" si="38"/>
        <v>30001</v>
      </c>
      <c r="H394">
        <f t="shared" si="39"/>
        <v>12</v>
      </c>
      <c r="I394" t="str">
        <f t="shared" si="40"/>
        <v>50000</v>
      </c>
      <c r="K394">
        <f t="shared" si="41"/>
        <v>40000.5</v>
      </c>
    </row>
    <row r="395" spans="1:11" x14ac:dyDescent="0.15">
      <c r="A395" s="1" t="s">
        <v>131</v>
      </c>
      <c r="D395">
        <f t="shared" si="36"/>
        <v>6</v>
      </c>
      <c r="E395" t="str">
        <f t="shared" si="37"/>
        <v>10000</v>
      </c>
      <c r="F395" t="str">
        <f t="shared" si="38"/>
        <v>10000</v>
      </c>
      <c r="H395">
        <f t="shared" si="39"/>
        <v>12</v>
      </c>
      <c r="I395" t="str">
        <f t="shared" si="40"/>
        <v>20000</v>
      </c>
      <c r="K395">
        <f t="shared" si="41"/>
        <v>15000</v>
      </c>
    </row>
    <row r="396" spans="1:11" x14ac:dyDescent="0.15">
      <c r="A396" s="1" t="s">
        <v>161</v>
      </c>
      <c r="D396">
        <f t="shared" si="36"/>
        <v>5</v>
      </c>
      <c r="E396" t="str">
        <f t="shared" si="37"/>
        <v>8000</v>
      </c>
      <c r="F396" t="str">
        <f t="shared" si="38"/>
        <v>8000</v>
      </c>
      <c r="H396">
        <f t="shared" si="39"/>
        <v>11</v>
      </c>
      <c r="I396" t="str">
        <f t="shared" si="40"/>
        <v>15000</v>
      </c>
      <c r="K396">
        <f t="shared" si="41"/>
        <v>11500</v>
      </c>
    </row>
    <row r="397" spans="1:11" x14ac:dyDescent="0.15">
      <c r="A397" s="1" t="s">
        <v>112</v>
      </c>
      <c r="D397">
        <f t="shared" si="36"/>
        <v>5</v>
      </c>
      <c r="E397" t="str">
        <f t="shared" si="37"/>
        <v>8000</v>
      </c>
      <c r="F397" t="str">
        <f t="shared" si="38"/>
        <v>8000</v>
      </c>
      <c r="H397">
        <f t="shared" si="39"/>
        <v>11</v>
      </c>
      <c r="I397" t="str">
        <f t="shared" si="40"/>
        <v>12000</v>
      </c>
      <c r="K397">
        <f t="shared" si="41"/>
        <v>10000</v>
      </c>
    </row>
    <row r="398" spans="1:11" x14ac:dyDescent="0.15">
      <c r="A398" s="1" t="s">
        <v>537</v>
      </c>
      <c r="D398">
        <f t="shared" si="36"/>
        <v>5</v>
      </c>
      <c r="E398" t="str">
        <f t="shared" si="37"/>
        <v>5000</v>
      </c>
      <c r="F398" t="str">
        <f t="shared" si="38"/>
        <v>5000</v>
      </c>
      <c r="H398">
        <f t="shared" si="39"/>
        <v>10</v>
      </c>
      <c r="I398" t="str">
        <f t="shared" si="40"/>
        <v>8000</v>
      </c>
      <c r="K398">
        <f t="shared" si="41"/>
        <v>6500</v>
      </c>
    </row>
    <row r="399" spans="1:11" x14ac:dyDescent="0.15">
      <c r="A399" s="1" t="s">
        <v>33</v>
      </c>
      <c r="D399">
        <f t="shared" si="36"/>
        <v>6</v>
      </c>
      <c r="E399" t="str">
        <f t="shared" si="37"/>
        <v>10001</v>
      </c>
      <c r="F399" t="str">
        <f t="shared" si="38"/>
        <v>10001</v>
      </c>
      <c r="H399">
        <f t="shared" si="39"/>
        <v>12</v>
      </c>
      <c r="I399" t="str">
        <f t="shared" si="40"/>
        <v>15000</v>
      </c>
      <c r="K399">
        <f t="shared" si="41"/>
        <v>12500.5</v>
      </c>
    </row>
    <row r="400" spans="1:11" x14ac:dyDescent="0.15">
      <c r="A400" s="1" t="s">
        <v>556</v>
      </c>
      <c r="D400">
        <f t="shared" si="36"/>
        <v>6</v>
      </c>
      <c r="E400" t="str">
        <f t="shared" si="37"/>
        <v>20001</v>
      </c>
      <c r="F400" t="str">
        <f t="shared" si="38"/>
        <v>20001</v>
      </c>
      <c r="H400">
        <f t="shared" si="39"/>
        <v>12</v>
      </c>
      <c r="I400" t="str">
        <f t="shared" si="40"/>
        <v>30000</v>
      </c>
      <c r="K400">
        <f t="shared" si="41"/>
        <v>25000.5</v>
      </c>
    </row>
    <row r="401" spans="1:11" x14ac:dyDescent="0.15">
      <c r="A401" s="1" t="s">
        <v>263</v>
      </c>
      <c r="D401">
        <f t="shared" si="36"/>
        <v>5</v>
      </c>
      <c r="E401" t="str">
        <f t="shared" si="37"/>
        <v>5000</v>
      </c>
      <c r="F401" t="str">
        <f t="shared" si="38"/>
        <v>5000</v>
      </c>
      <c r="H401">
        <f t="shared" si="39"/>
        <v>11</v>
      </c>
      <c r="I401" t="str">
        <f t="shared" si="40"/>
        <v>10000</v>
      </c>
      <c r="K401">
        <f t="shared" si="41"/>
        <v>7500</v>
      </c>
    </row>
    <row r="402" spans="1:11" x14ac:dyDescent="0.15">
      <c r="A402" s="1" t="s">
        <v>16</v>
      </c>
      <c r="D402">
        <f t="shared" si="36"/>
        <v>5</v>
      </c>
      <c r="E402" t="str">
        <f t="shared" si="37"/>
        <v>6001</v>
      </c>
      <c r="F402" t="str">
        <f t="shared" si="38"/>
        <v>6001</v>
      </c>
      <c r="H402">
        <f t="shared" si="39"/>
        <v>10</v>
      </c>
      <c r="I402" t="str">
        <f t="shared" si="40"/>
        <v>8000</v>
      </c>
      <c r="K402">
        <f t="shared" si="41"/>
        <v>7000.5</v>
      </c>
    </row>
    <row r="403" spans="1:11" x14ac:dyDescent="0.15">
      <c r="A403" s="1" t="s">
        <v>70</v>
      </c>
      <c r="D403">
        <f t="shared" si="36"/>
        <v>5</v>
      </c>
      <c r="E403" t="str">
        <f t="shared" si="37"/>
        <v>6000</v>
      </c>
      <c r="F403" t="str">
        <f t="shared" si="38"/>
        <v>6000</v>
      </c>
      <c r="H403">
        <f t="shared" si="39"/>
        <v>11</v>
      </c>
      <c r="I403" t="str">
        <f t="shared" si="40"/>
        <v>10000</v>
      </c>
      <c r="K403">
        <f t="shared" si="41"/>
        <v>8000</v>
      </c>
    </row>
    <row r="404" spans="1:11" x14ac:dyDescent="0.15">
      <c r="A404" s="1" t="s">
        <v>556</v>
      </c>
      <c r="D404">
        <f t="shared" si="36"/>
        <v>6</v>
      </c>
      <c r="E404" t="str">
        <f t="shared" si="37"/>
        <v>20001</v>
      </c>
      <c r="F404" t="str">
        <f t="shared" si="38"/>
        <v>20001</v>
      </c>
      <c r="H404">
        <f t="shared" si="39"/>
        <v>12</v>
      </c>
      <c r="I404" t="str">
        <f t="shared" si="40"/>
        <v>30000</v>
      </c>
      <c r="K404">
        <f t="shared" si="41"/>
        <v>25000.5</v>
      </c>
    </row>
    <row r="405" spans="1:11" x14ac:dyDescent="0.15">
      <c r="A405" s="1" t="s">
        <v>212</v>
      </c>
      <c r="D405">
        <f t="shared" si="36"/>
        <v>6</v>
      </c>
      <c r="E405" t="str">
        <f t="shared" si="37"/>
        <v>15000</v>
      </c>
      <c r="F405" t="str">
        <f t="shared" si="38"/>
        <v>15000</v>
      </c>
      <c r="H405">
        <f t="shared" si="39"/>
        <v>12</v>
      </c>
      <c r="I405" t="str">
        <f t="shared" si="40"/>
        <v>25000</v>
      </c>
      <c r="K405">
        <f t="shared" si="41"/>
        <v>20000</v>
      </c>
    </row>
    <row r="406" spans="1:11" x14ac:dyDescent="0.15">
      <c r="A406" s="1" t="s">
        <v>703</v>
      </c>
      <c r="D406">
        <f t="shared" si="36"/>
        <v>6</v>
      </c>
      <c r="E406" t="str">
        <f t="shared" si="37"/>
        <v>20000</v>
      </c>
      <c r="F406" t="str">
        <f t="shared" si="38"/>
        <v>20000</v>
      </c>
      <c r="H406">
        <f t="shared" si="39"/>
        <v>12</v>
      </c>
      <c r="I406" t="str">
        <f t="shared" si="40"/>
        <v>30000</v>
      </c>
      <c r="K406">
        <f t="shared" si="41"/>
        <v>25000</v>
      </c>
    </row>
    <row r="407" spans="1:11" x14ac:dyDescent="0.15">
      <c r="A407" s="1" t="s">
        <v>1161</v>
      </c>
      <c r="D407">
        <f t="shared" si="36"/>
        <v>6</v>
      </c>
      <c r="E407" t="str">
        <f t="shared" si="37"/>
        <v>10000</v>
      </c>
      <c r="F407" t="str">
        <f t="shared" si="38"/>
        <v>10000</v>
      </c>
      <c r="H407">
        <f t="shared" si="39"/>
        <v>12</v>
      </c>
      <c r="I407" t="str">
        <f t="shared" si="40"/>
        <v>13000</v>
      </c>
      <c r="K407">
        <f t="shared" si="41"/>
        <v>11500</v>
      </c>
    </row>
    <row r="408" spans="1:11" x14ac:dyDescent="0.15">
      <c r="A408" s="1" t="s">
        <v>33</v>
      </c>
      <c r="D408">
        <f t="shared" si="36"/>
        <v>6</v>
      </c>
      <c r="E408" t="str">
        <f t="shared" si="37"/>
        <v>10001</v>
      </c>
      <c r="F408" t="str">
        <f t="shared" si="38"/>
        <v>10001</v>
      </c>
      <c r="H408">
        <f t="shared" si="39"/>
        <v>12</v>
      </c>
      <c r="I408" t="str">
        <f t="shared" si="40"/>
        <v>15000</v>
      </c>
      <c r="K408">
        <f t="shared" si="41"/>
        <v>12500.5</v>
      </c>
    </row>
    <row r="409" spans="1:11" x14ac:dyDescent="0.15">
      <c r="A409" s="1" t="s">
        <v>537</v>
      </c>
      <c r="D409">
        <f t="shared" si="36"/>
        <v>5</v>
      </c>
      <c r="E409" t="str">
        <f t="shared" si="37"/>
        <v>5000</v>
      </c>
      <c r="F409" t="str">
        <f t="shared" si="38"/>
        <v>5000</v>
      </c>
      <c r="H409">
        <f t="shared" si="39"/>
        <v>10</v>
      </c>
      <c r="I409" t="str">
        <f t="shared" si="40"/>
        <v>8000</v>
      </c>
      <c r="K409">
        <f t="shared" si="41"/>
        <v>6500</v>
      </c>
    </row>
    <row r="410" spans="1:11" x14ac:dyDescent="0.15">
      <c r="A410" s="1" t="s">
        <v>58</v>
      </c>
      <c r="D410">
        <f t="shared" si="36"/>
        <v>6</v>
      </c>
      <c r="E410" t="str">
        <f t="shared" si="37"/>
        <v>15001</v>
      </c>
      <c r="F410" t="str">
        <f t="shared" si="38"/>
        <v>15001</v>
      </c>
      <c r="H410">
        <f t="shared" si="39"/>
        <v>12</v>
      </c>
      <c r="I410" t="str">
        <f t="shared" si="40"/>
        <v>20000</v>
      </c>
      <c r="K410">
        <f t="shared" si="41"/>
        <v>17500.5</v>
      </c>
    </row>
    <row r="411" spans="1:11" x14ac:dyDescent="0.15">
      <c r="A411" s="1" t="s">
        <v>58</v>
      </c>
      <c r="D411">
        <f t="shared" si="36"/>
        <v>6</v>
      </c>
      <c r="E411" t="str">
        <f t="shared" si="37"/>
        <v>15001</v>
      </c>
      <c r="F411" t="str">
        <f t="shared" si="38"/>
        <v>15001</v>
      </c>
      <c r="H411">
        <f t="shared" si="39"/>
        <v>12</v>
      </c>
      <c r="I411" t="str">
        <f t="shared" si="40"/>
        <v>20000</v>
      </c>
      <c r="K411">
        <f t="shared" si="41"/>
        <v>17500.5</v>
      </c>
    </row>
    <row r="412" spans="1:11" x14ac:dyDescent="0.15">
      <c r="A412" s="1" t="s">
        <v>16</v>
      </c>
      <c r="D412">
        <f t="shared" si="36"/>
        <v>5</v>
      </c>
      <c r="E412" t="str">
        <f t="shared" si="37"/>
        <v>6001</v>
      </c>
      <c r="F412" t="str">
        <f t="shared" si="38"/>
        <v>6001</v>
      </c>
      <c r="H412">
        <f t="shared" si="39"/>
        <v>10</v>
      </c>
      <c r="I412" t="str">
        <f t="shared" si="40"/>
        <v>8000</v>
      </c>
      <c r="K412">
        <f t="shared" si="41"/>
        <v>7000.5</v>
      </c>
    </row>
    <row r="413" spans="1:11" x14ac:dyDescent="0.15">
      <c r="A413" s="1" t="s">
        <v>58</v>
      </c>
      <c r="D413">
        <f t="shared" si="36"/>
        <v>6</v>
      </c>
      <c r="E413" t="str">
        <f t="shared" si="37"/>
        <v>15001</v>
      </c>
      <c r="F413" t="str">
        <f t="shared" si="38"/>
        <v>15001</v>
      </c>
      <c r="H413">
        <f t="shared" si="39"/>
        <v>12</v>
      </c>
      <c r="I413" t="str">
        <f t="shared" si="40"/>
        <v>20000</v>
      </c>
      <c r="K413">
        <f t="shared" si="41"/>
        <v>17500.5</v>
      </c>
    </row>
    <row r="414" spans="1:11" x14ac:dyDescent="0.15">
      <c r="A414" s="1" t="s">
        <v>585</v>
      </c>
      <c r="D414">
        <f t="shared" si="36"/>
        <v>6</v>
      </c>
      <c r="E414" t="str">
        <f t="shared" si="37"/>
        <v>20000</v>
      </c>
      <c r="F414" t="str">
        <f t="shared" si="38"/>
        <v>20000</v>
      </c>
      <c r="H414">
        <f t="shared" si="39"/>
        <v>12</v>
      </c>
      <c r="I414" t="str">
        <f t="shared" si="40"/>
        <v>35000</v>
      </c>
      <c r="K414">
        <f t="shared" si="41"/>
        <v>27500</v>
      </c>
    </row>
    <row r="415" spans="1:11" x14ac:dyDescent="0.15">
      <c r="A415" s="1" t="s">
        <v>58</v>
      </c>
      <c r="D415">
        <f t="shared" si="36"/>
        <v>6</v>
      </c>
      <c r="E415" t="str">
        <f t="shared" si="37"/>
        <v>15001</v>
      </c>
      <c r="F415" t="str">
        <f t="shared" si="38"/>
        <v>15001</v>
      </c>
      <c r="H415">
        <f t="shared" si="39"/>
        <v>12</v>
      </c>
      <c r="I415" t="str">
        <f t="shared" si="40"/>
        <v>20000</v>
      </c>
      <c r="K415">
        <f t="shared" si="41"/>
        <v>17500.5</v>
      </c>
    </row>
    <row r="416" spans="1:11" x14ac:dyDescent="0.15">
      <c r="A416" s="1" t="s">
        <v>112</v>
      </c>
      <c r="D416">
        <f t="shared" si="36"/>
        <v>5</v>
      </c>
      <c r="E416" t="str">
        <f t="shared" si="37"/>
        <v>8000</v>
      </c>
      <c r="F416" t="str">
        <f t="shared" si="38"/>
        <v>8000</v>
      </c>
      <c r="H416">
        <f t="shared" si="39"/>
        <v>11</v>
      </c>
      <c r="I416" t="str">
        <f t="shared" si="40"/>
        <v>12000</v>
      </c>
      <c r="K416">
        <f t="shared" si="41"/>
        <v>10000</v>
      </c>
    </row>
    <row r="417" spans="1:11" x14ac:dyDescent="0.15">
      <c r="A417" s="1" t="s">
        <v>131</v>
      </c>
      <c r="D417">
        <f t="shared" si="36"/>
        <v>6</v>
      </c>
      <c r="E417" t="str">
        <f t="shared" si="37"/>
        <v>10000</v>
      </c>
      <c r="F417" t="str">
        <f t="shared" si="38"/>
        <v>10000</v>
      </c>
      <c r="H417">
        <f t="shared" si="39"/>
        <v>12</v>
      </c>
      <c r="I417" t="str">
        <f t="shared" si="40"/>
        <v>20000</v>
      </c>
      <c r="K417">
        <f t="shared" si="41"/>
        <v>15000</v>
      </c>
    </row>
    <row r="418" spans="1:11" x14ac:dyDescent="0.15">
      <c r="A418" s="1" t="s">
        <v>33</v>
      </c>
      <c r="D418">
        <f t="shared" si="36"/>
        <v>6</v>
      </c>
      <c r="E418" t="str">
        <f t="shared" si="37"/>
        <v>10001</v>
      </c>
      <c r="F418" t="str">
        <f t="shared" si="38"/>
        <v>10001</v>
      </c>
      <c r="H418">
        <f t="shared" si="39"/>
        <v>12</v>
      </c>
      <c r="I418" t="str">
        <f t="shared" si="40"/>
        <v>15000</v>
      </c>
      <c r="K418">
        <f t="shared" si="41"/>
        <v>12500.5</v>
      </c>
    </row>
    <row r="419" spans="1:11" x14ac:dyDescent="0.15">
      <c r="A419" s="1" t="s">
        <v>16</v>
      </c>
      <c r="D419">
        <f t="shared" si="36"/>
        <v>5</v>
      </c>
      <c r="E419" t="str">
        <f t="shared" si="37"/>
        <v>6001</v>
      </c>
      <c r="F419" t="str">
        <f t="shared" si="38"/>
        <v>6001</v>
      </c>
      <c r="H419">
        <f t="shared" si="39"/>
        <v>10</v>
      </c>
      <c r="I419" t="str">
        <f t="shared" si="40"/>
        <v>8000</v>
      </c>
      <c r="K419">
        <f t="shared" si="41"/>
        <v>7000.5</v>
      </c>
    </row>
    <row r="420" spans="1:11" x14ac:dyDescent="0.15">
      <c r="A420" s="1" t="s">
        <v>533</v>
      </c>
      <c r="D420">
        <f t="shared" si="36"/>
        <v>6</v>
      </c>
      <c r="E420" t="str">
        <f t="shared" si="37"/>
        <v>15000</v>
      </c>
      <c r="F420" t="str">
        <f t="shared" si="38"/>
        <v>15000</v>
      </c>
      <c r="H420">
        <f t="shared" si="39"/>
        <v>12</v>
      </c>
      <c r="I420" t="str">
        <f t="shared" si="40"/>
        <v>20000</v>
      </c>
      <c r="K420">
        <f t="shared" si="41"/>
        <v>17500</v>
      </c>
    </row>
    <row r="421" spans="1:11" x14ac:dyDescent="0.15">
      <c r="A421" s="1" t="s">
        <v>33</v>
      </c>
      <c r="D421">
        <f t="shared" si="36"/>
        <v>6</v>
      </c>
      <c r="E421" t="str">
        <f t="shared" si="37"/>
        <v>10001</v>
      </c>
      <c r="F421" t="str">
        <f t="shared" si="38"/>
        <v>10001</v>
      </c>
      <c r="H421">
        <f t="shared" si="39"/>
        <v>12</v>
      </c>
      <c r="I421" t="str">
        <f t="shared" si="40"/>
        <v>15000</v>
      </c>
      <c r="K421">
        <f t="shared" si="41"/>
        <v>12500.5</v>
      </c>
    </row>
    <row r="422" spans="1:11" x14ac:dyDescent="0.15">
      <c r="A422" s="1" t="s">
        <v>1199</v>
      </c>
      <c r="D422">
        <f t="shared" si="36"/>
        <v>6</v>
      </c>
      <c r="E422" t="str">
        <f t="shared" si="37"/>
        <v>12000</v>
      </c>
      <c r="F422" t="str">
        <f t="shared" si="38"/>
        <v>12000</v>
      </c>
      <c r="H422">
        <f t="shared" si="39"/>
        <v>12</v>
      </c>
      <c r="I422" t="str">
        <f t="shared" si="40"/>
        <v>20000</v>
      </c>
      <c r="K422">
        <f t="shared" si="41"/>
        <v>16000</v>
      </c>
    </row>
    <row r="423" spans="1:11" x14ac:dyDescent="0.15">
      <c r="A423" s="1" t="s">
        <v>347</v>
      </c>
      <c r="D423">
        <f t="shared" si="36"/>
        <v>6</v>
      </c>
      <c r="E423" t="str">
        <f t="shared" si="37"/>
        <v>20000</v>
      </c>
      <c r="F423" t="str">
        <f t="shared" si="38"/>
        <v>20000</v>
      </c>
      <c r="H423">
        <f t="shared" si="39"/>
        <v>12</v>
      </c>
      <c r="I423" t="str">
        <f t="shared" si="40"/>
        <v>40000</v>
      </c>
      <c r="K423">
        <f t="shared" si="41"/>
        <v>30000</v>
      </c>
    </row>
    <row r="424" spans="1:11" x14ac:dyDescent="0.15">
      <c r="A424" s="1" t="s">
        <v>33</v>
      </c>
      <c r="D424">
        <f t="shared" si="36"/>
        <v>6</v>
      </c>
      <c r="E424" t="str">
        <f t="shared" si="37"/>
        <v>10001</v>
      </c>
      <c r="F424" t="str">
        <f t="shared" si="38"/>
        <v>10001</v>
      </c>
      <c r="H424">
        <f t="shared" si="39"/>
        <v>12</v>
      </c>
      <c r="I424" t="str">
        <f t="shared" si="40"/>
        <v>15000</v>
      </c>
      <c r="K424">
        <f t="shared" si="41"/>
        <v>12500.5</v>
      </c>
    </row>
    <row r="425" spans="1:11" x14ac:dyDescent="0.15">
      <c r="A425" s="1" t="s">
        <v>138</v>
      </c>
      <c r="D425">
        <f t="shared" si="36"/>
        <v>5</v>
      </c>
      <c r="E425" t="str">
        <f t="shared" si="37"/>
        <v>6000</v>
      </c>
      <c r="F425" t="str">
        <f t="shared" si="38"/>
        <v>6000</v>
      </c>
      <c r="H425">
        <f t="shared" si="39"/>
        <v>10</v>
      </c>
      <c r="I425" t="str">
        <f t="shared" si="40"/>
        <v>8000</v>
      </c>
      <c r="K425">
        <f t="shared" si="41"/>
        <v>7000</v>
      </c>
    </row>
    <row r="426" spans="1:11" x14ac:dyDescent="0.15">
      <c r="A426" s="1" t="s">
        <v>556</v>
      </c>
      <c r="D426">
        <f t="shared" si="36"/>
        <v>6</v>
      </c>
      <c r="E426" t="str">
        <f t="shared" si="37"/>
        <v>20001</v>
      </c>
      <c r="F426" t="str">
        <f t="shared" si="38"/>
        <v>20001</v>
      </c>
      <c r="H426">
        <f t="shared" si="39"/>
        <v>12</v>
      </c>
      <c r="I426" t="str">
        <f t="shared" si="40"/>
        <v>30000</v>
      </c>
      <c r="K426">
        <f t="shared" si="41"/>
        <v>25000.5</v>
      </c>
    </row>
    <row r="427" spans="1:11" x14ac:dyDescent="0.15">
      <c r="A427" s="1" t="s">
        <v>16</v>
      </c>
      <c r="D427">
        <f t="shared" si="36"/>
        <v>5</v>
      </c>
      <c r="E427" t="str">
        <f t="shared" si="37"/>
        <v>6001</v>
      </c>
      <c r="F427" t="str">
        <f t="shared" si="38"/>
        <v>6001</v>
      </c>
      <c r="H427">
        <f t="shared" si="39"/>
        <v>10</v>
      </c>
      <c r="I427" t="str">
        <f t="shared" si="40"/>
        <v>8000</v>
      </c>
      <c r="K427">
        <f t="shared" si="41"/>
        <v>7000.5</v>
      </c>
    </row>
    <row r="428" spans="1:11" x14ac:dyDescent="0.15">
      <c r="A428" s="1" t="s">
        <v>278</v>
      </c>
      <c r="D428">
        <f t="shared" si="36"/>
        <v>6</v>
      </c>
      <c r="E428" t="str">
        <f t="shared" si="37"/>
        <v>10000</v>
      </c>
      <c r="F428" t="str">
        <f t="shared" si="38"/>
        <v>10000</v>
      </c>
      <c r="H428">
        <f t="shared" si="39"/>
        <v>12</v>
      </c>
      <c r="I428" t="str">
        <f t="shared" si="40"/>
        <v>18000</v>
      </c>
      <c r="K428">
        <f t="shared" si="41"/>
        <v>14000</v>
      </c>
    </row>
    <row r="429" spans="1:11" x14ac:dyDescent="0.15">
      <c r="A429" s="1" t="s">
        <v>131</v>
      </c>
      <c r="D429">
        <f t="shared" si="36"/>
        <v>6</v>
      </c>
      <c r="E429" t="str">
        <f t="shared" si="37"/>
        <v>10000</v>
      </c>
      <c r="F429" t="str">
        <f t="shared" si="38"/>
        <v>10000</v>
      </c>
      <c r="H429">
        <f t="shared" si="39"/>
        <v>12</v>
      </c>
      <c r="I429" t="str">
        <f t="shared" si="40"/>
        <v>20000</v>
      </c>
      <c r="K429">
        <f t="shared" si="41"/>
        <v>15000</v>
      </c>
    </row>
    <row r="430" spans="1:11" x14ac:dyDescent="0.15">
      <c r="A430" s="1" t="s">
        <v>128</v>
      </c>
      <c r="D430">
        <f t="shared" si="36"/>
        <v>5</v>
      </c>
      <c r="E430" t="str">
        <f t="shared" si="37"/>
        <v>4500</v>
      </c>
      <c r="F430" t="str">
        <f t="shared" si="38"/>
        <v>4500</v>
      </c>
      <c r="H430">
        <f t="shared" si="39"/>
        <v>10</v>
      </c>
      <c r="I430" t="str">
        <f t="shared" si="40"/>
        <v>6000</v>
      </c>
      <c r="K430">
        <f t="shared" si="41"/>
        <v>5250</v>
      </c>
    </row>
    <row r="431" spans="1:11" x14ac:dyDescent="0.15">
      <c r="A431" s="1" t="s">
        <v>168</v>
      </c>
      <c r="D431">
        <f t="shared" si="36"/>
        <v>5</v>
      </c>
      <c r="E431" t="str">
        <f t="shared" si="37"/>
        <v>4001</v>
      </c>
      <c r="F431" t="str">
        <f t="shared" si="38"/>
        <v>4001</v>
      </c>
      <c r="H431">
        <f t="shared" si="39"/>
        <v>10</v>
      </c>
      <c r="I431" t="str">
        <f t="shared" si="40"/>
        <v>6000</v>
      </c>
      <c r="K431">
        <f t="shared" si="41"/>
        <v>5000.5</v>
      </c>
    </row>
    <row r="432" spans="1:11" x14ac:dyDescent="0.15">
      <c r="A432" s="1" t="s">
        <v>462</v>
      </c>
      <c r="D432">
        <f t="shared" si="36"/>
        <v>5</v>
      </c>
      <c r="E432" t="str">
        <f t="shared" si="37"/>
        <v>7000</v>
      </c>
      <c r="F432" t="str">
        <f t="shared" si="38"/>
        <v>7000</v>
      </c>
      <c r="H432">
        <f t="shared" si="39"/>
        <v>10</v>
      </c>
      <c r="I432" t="str">
        <f t="shared" si="40"/>
        <v>9000</v>
      </c>
      <c r="K432">
        <f t="shared" si="41"/>
        <v>8000</v>
      </c>
    </row>
    <row r="433" spans="1:11" x14ac:dyDescent="0.15">
      <c r="A433" s="1" t="s">
        <v>33</v>
      </c>
      <c r="D433">
        <f t="shared" si="36"/>
        <v>6</v>
      </c>
      <c r="E433" t="str">
        <f t="shared" si="37"/>
        <v>10001</v>
      </c>
      <c r="F433" t="str">
        <f t="shared" si="38"/>
        <v>10001</v>
      </c>
      <c r="H433">
        <f t="shared" si="39"/>
        <v>12</v>
      </c>
      <c r="I433" t="str">
        <f t="shared" si="40"/>
        <v>15000</v>
      </c>
      <c r="K433">
        <f t="shared" si="41"/>
        <v>12500.5</v>
      </c>
    </row>
    <row r="434" spans="1:11" x14ac:dyDescent="0.15">
      <c r="A434" s="1" t="s">
        <v>33</v>
      </c>
      <c r="D434">
        <f t="shared" si="36"/>
        <v>6</v>
      </c>
      <c r="E434" t="str">
        <f t="shared" si="37"/>
        <v>10001</v>
      </c>
      <c r="F434" t="str">
        <f t="shared" si="38"/>
        <v>10001</v>
      </c>
      <c r="H434">
        <f t="shared" si="39"/>
        <v>12</v>
      </c>
      <c r="I434" t="str">
        <f t="shared" si="40"/>
        <v>15000</v>
      </c>
      <c r="K434">
        <f t="shared" si="41"/>
        <v>12500.5</v>
      </c>
    </row>
    <row r="435" spans="1:11" x14ac:dyDescent="0.15">
      <c r="A435" s="1" t="s">
        <v>595</v>
      </c>
      <c r="D435">
        <f t="shared" si="36"/>
        <v>5</v>
      </c>
      <c r="E435" t="str">
        <f t="shared" si="37"/>
        <v>5000</v>
      </c>
      <c r="F435" t="str">
        <f t="shared" si="38"/>
        <v>5000</v>
      </c>
      <c r="H435">
        <f t="shared" si="39"/>
        <v>10</v>
      </c>
      <c r="I435" t="str">
        <f t="shared" si="40"/>
        <v>7000</v>
      </c>
      <c r="K435">
        <f t="shared" si="41"/>
        <v>6000</v>
      </c>
    </row>
    <row r="436" spans="1:11" x14ac:dyDescent="0.15">
      <c r="A436" s="1" t="s">
        <v>33</v>
      </c>
      <c r="D436">
        <f t="shared" si="36"/>
        <v>6</v>
      </c>
      <c r="E436" t="str">
        <f t="shared" si="37"/>
        <v>10001</v>
      </c>
      <c r="F436" t="str">
        <f t="shared" si="38"/>
        <v>10001</v>
      </c>
      <c r="H436">
        <f t="shared" si="39"/>
        <v>12</v>
      </c>
      <c r="I436" t="str">
        <f t="shared" si="40"/>
        <v>15000</v>
      </c>
      <c r="K436">
        <f t="shared" si="41"/>
        <v>12500.5</v>
      </c>
    </row>
    <row r="437" spans="1:11" x14ac:dyDescent="0.15">
      <c r="A437" s="1" t="s">
        <v>131</v>
      </c>
      <c r="D437">
        <f t="shared" si="36"/>
        <v>6</v>
      </c>
      <c r="E437" t="str">
        <f t="shared" si="37"/>
        <v>10000</v>
      </c>
      <c r="F437" t="str">
        <f t="shared" si="38"/>
        <v>10000</v>
      </c>
      <c r="H437">
        <f t="shared" si="39"/>
        <v>12</v>
      </c>
      <c r="I437" t="str">
        <f t="shared" si="40"/>
        <v>20000</v>
      </c>
      <c r="K437">
        <f t="shared" si="41"/>
        <v>15000</v>
      </c>
    </row>
    <row r="438" spans="1:11" x14ac:dyDescent="0.15">
      <c r="A438" s="1" t="s">
        <v>1240</v>
      </c>
      <c r="D438">
        <f t="shared" si="36"/>
        <v>5</v>
      </c>
      <c r="E438" t="str">
        <f t="shared" si="37"/>
        <v>5500</v>
      </c>
      <c r="F438" t="str">
        <f t="shared" si="38"/>
        <v>5500</v>
      </c>
      <c r="H438">
        <f t="shared" si="39"/>
        <v>10</v>
      </c>
      <c r="I438" t="str">
        <f t="shared" si="40"/>
        <v>6500</v>
      </c>
      <c r="K438">
        <f t="shared" si="41"/>
        <v>6000</v>
      </c>
    </row>
    <row r="439" spans="1:11" x14ac:dyDescent="0.15">
      <c r="A439" s="1" t="s">
        <v>212</v>
      </c>
      <c r="D439">
        <f t="shared" si="36"/>
        <v>6</v>
      </c>
      <c r="E439" t="str">
        <f t="shared" si="37"/>
        <v>15000</v>
      </c>
      <c r="F439" t="str">
        <f t="shared" si="38"/>
        <v>15000</v>
      </c>
      <c r="H439">
        <f t="shared" si="39"/>
        <v>12</v>
      </c>
      <c r="I439" t="str">
        <f t="shared" si="40"/>
        <v>25000</v>
      </c>
      <c r="K439">
        <f t="shared" si="41"/>
        <v>20000</v>
      </c>
    </row>
    <row r="440" spans="1:11" x14ac:dyDescent="0.15">
      <c r="A440" s="1" t="s">
        <v>1246</v>
      </c>
      <c r="D440">
        <f t="shared" ref="D440:D503" si="42">FIND("-",A440)</f>
        <v>5</v>
      </c>
      <c r="E440" t="str">
        <f t="shared" ref="E440:E503" si="43">MID(A440,1,D440-1)</f>
        <v>3500</v>
      </c>
      <c r="F440" t="str">
        <f t="shared" si="38"/>
        <v>3500</v>
      </c>
      <c r="H440">
        <f t="shared" si="39"/>
        <v>10</v>
      </c>
      <c r="I440" t="str">
        <f t="shared" si="40"/>
        <v>4500</v>
      </c>
      <c r="K440">
        <f t="shared" si="41"/>
        <v>4000</v>
      </c>
    </row>
    <row r="441" spans="1:11" x14ac:dyDescent="0.15">
      <c r="A441" s="1" t="s">
        <v>58</v>
      </c>
      <c r="D441">
        <f t="shared" si="42"/>
        <v>6</v>
      </c>
      <c r="E441" t="str">
        <f t="shared" si="43"/>
        <v>15001</v>
      </c>
      <c r="F441" t="str">
        <f t="shared" si="38"/>
        <v>15001</v>
      </c>
      <c r="H441">
        <f t="shared" si="39"/>
        <v>12</v>
      </c>
      <c r="I441" t="str">
        <f t="shared" si="40"/>
        <v>20000</v>
      </c>
      <c r="K441">
        <f t="shared" si="41"/>
        <v>17500.5</v>
      </c>
    </row>
    <row r="442" spans="1:11" x14ac:dyDescent="0.15">
      <c r="A442" s="1" t="s">
        <v>263</v>
      </c>
      <c r="D442">
        <f t="shared" si="42"/>
        <v>5</v>
      </c>
      <c r="E442" t="str">
        <f t="shared" si="43"/>
        <v>5000</v>
      </c>
      <c r="F442" t="str">
        <f t="shared" si="38"/>
        <v>5000</v>
      </c>
      <c r="H442">
        <f t="shared" si="39"/>
        <v>11</v>
      </c>
      <c r="I442" t="str">
        <f t="shared" si="40"/>
        <v>10000</v>
      </c>
      <c r="K442">
        <f t="shared" si="41"/>
        <v>7500</v>
      </c>
    </row>
    <row r="443" spans="1:11" x14ac:dyDescent="0.15">
      <c r="A443" s="1" t="s">
        <v>33</v>
      </c>
      <c r="D443">
        <f t="shared" si="42"/>
        <v>6</v>
      </c>
      <c r="E443" t="str">
        <f t="shared" si="43"/>
        <v>10001</v>
      </c>
      <c r="F443" t="str">
        <f t="shared" si="38"/>
        <v>10001</v>
      </c>
      <c r="H443">
        <f t="shared" si="39"/>
        <v>12</v>
      </c>
      <c r="I443" t="str">
        <f t="shared" si="40"/>
        <v>15000</v>
      </c>
      <c r="K443">
        <f t="shared" si="41"/>
        <v>12500.5</v>
      </c>
    </row>
    <row r="444" spans="1:11" x14ac:dyDescent="0.15">
      <c r="A444" s="1" t="s">
        <v>737</v>
      </c>
      <c r="D444">
        <f t="shared" si="42"/>
        <v>6</v>
      </c>
      <c r="E444" t="str">
        <f t="shared" si="43"/>
        <v>25000</v>
      </c>
      <c r="F444" t="str">
        <f t="shared" si="38"/>
        <v>25000</v>
      </c>
      <c r="H444">
        <f t="shared" si="39"/>
        <v>12</v>
      </c>
      <c r="I444" t="str">
        <f t="shared" si="40"/>
        <v>35000</v>
      </c>
      <c r="K444">
        <f t="shared" si="41"/>
        <v>30000</v>
      </c>
    </row>
    <row r="445" spans="1:11" x14ac:dyDescent="0.15">
      <c r="A445" s="1" t="s">
        <v>33</v>
      </c>
      <c r="D445">
        <f t="shared" si="42"/>
        <v>6</v>
      </c>
      <c r="E445" t="str">
        <f t="shared" si="43"/>
        <v>10001</v>
      </c>
      <c r="F445" t="str">
        <f t="shared" si="38"/>
        <v>10001</v>
      </c>
      <c r="H445">
        <f t="shared" si="39"/>
        <v>12</v>
      </c>
      <c r="I445" t="str">
        <f t="shared" si="40"/>
        <v>15000</v>
      </c>
      <c r="K445">
        <f t="shared" si="41"/>
        <v>12500.5</v>
      </c>
    </row>
    <row r="446" spans="1:11" x14ac:dyDescent="0.15">
      <c r="A446" s="1" t="s">
        <v>128</v>
      </c>
      <c r="D446">
        <f t="shared" si="42"/>
        <v>5</v>
      </c>
      <c r="E446" t="str">
        <f t="shared" si="43"/>
        <v>4500</v>
      </c>
      <c r="F446" t="str">
        <f t="shared" si="38"/>
        <v>4500</v>
      </c>
      <c r="H446">
        <f t="shared" si="39"/>
        <v>10</v>
      </c>
      <c r="I446" t="str">
        <f t="shared" si="40"/>
        <v>6000</v>
      </c>
      <c r="K446">
        <f t="shared" si="41"/>
        <v>5250</v>
      </c>
    </row>
    <row r="447" spans="1:11" x14ac:dyDescent="0.15">
      <c r="A447" s="1" t="s">
        <v>16</v>
      </c>
      <c r="D447">
        <f t="shared" si="42"/>
        <v>5</v>
      </c>
      <c r="E447" t="str">
        <f t="shared" si="43"/>
        <v>6001</v>
      </c>
      <c r="F447" t="str">
        <f t="shared" si="38"/>
        <v>6001</v>
      </c>
      <c r="H447">
        <f t="shared" si="39"/>
        <v>10</v>
      </c>
      <c r="I447" t="str">
        <f t="shared" si="40"/>
        <v>8000</v>
      </c>
      <c r="K447">
        <f t="shared" si="41"/>
        <v>7000.5</v>
      </c>
    </row>
    <row r="448" spans="1:11" x14ac:dyDescent="0.15">
      <c r="A448" s="1" t="s">
        <v>16</v>
      </c>
      <c r="D448">
        <f t="shared" si="42"/>
        <v>5</v>
      </c>
      <c r="E448" t="str">
        <f t="shared" si="43"/>
        <v>6001</v>
      </c>
      <c r="F448" t="str">
        <f t="shared" si="38"/>
        <v>6001</v>
      </c>
      <c r="H448">
        <f t="shared" si="39"/>
        <v>10</v>
      </c>
      <c r="I448" t="str">
        <f t="shared" si="40"/>
        <v>8000</v>
      </c>
      <c r="K448">
        <f t="shared" si="41"/>
        <v>7000.5</v>
      </c>
    </row>
    <row r="449" spans="1:11" x14ac:dyDescent="0.15">
      <c r="A449" s="1" t="s">
        <v>1271</v>
      </c>
      <c r="D449">
        <f t="shared" si="42"/>
        <v>6</v>
      </c>
      <c r="E449" t="str">
        <f t="shared" si="43"/>
        <v>13000</v>
      </c>
      <c r="F449" t="str">
        <f t="shared" ref="F449:F512" si="44">IF(A449="面议",0,MID(A449,1,D449-1))</f>
        <v>13000</v>
      </c>
      <c r="H449">
        <f t="shared" si="39"/>
        <v>12</v>
      </c>
      <c r="I449" t="str">
        <f t="shared" si="40"/>
        <v>26000</v>
      </c>
      <c r="K449">
        <f t="shared" si="41"/>
        <v>19500</v>
      </c>
    </row>
    <row r="450" spans="1:11" x14ac:dyDescent="0.15">
      <c r="A450" s="1" t="s">
        <v>33</v>
      </c>
      <c r="D450">
        <f t="shared" si="42"/>
        <v>6</v>
      </c>
      <c r="E450" t="str">
        <f t="shared" si="43"/>
        <v>10001</v>
      </c>
      <c r="F450" t="str">
        <f t="shared" si="44"/>
        <v>10001</v>
      </c>
      <c r="H450">
        <f t="shared" si="39"/>
        <v>12</v>
      </c>
      <c r="I450" t="str">
        <f t="shared" si="40"/>
        <v>15000</v>
      </c>
      <c r="K450">
        <f t="shared" si="41"/>
        <v>12500.5</v>
      </c>
    </row>
    <row r="451" spans="1:11" x14ac:dyDescent="0.15">
      <c r="A451" s="1" t="s">
        <v>33</v>
      </c>
      <c r="D451">
        <f t="shared" si="42"/>
        <v>6</v>
      </c>
      <c r="E451" t="str">
        <f t="shared" si="43"/>
        <v>10001</v>
      </c>
      <c r="F451" t="str">
        <f t="shared" si="44"/>
        <v>10001</v>
      </c>
      <c r="H451">
        <f t="shared" ref="H451:H514" si="45">FIND("元",A451)</f>
        <v>12</v>
      </c>
      <c r="I451" t="str">
        <f t="shared" ref="I451:I514" si="46">IF(A451="面议",0,MID(A451,D451+1,H451-D451-1))</f>
        <v>15000</v>
      </c>
      <c r="K451">
        <f t="shared" ref="K451:K514" si="47">(F451+I451)/2</f>
        <v>12500.5</v>
      </c>
    </row>
    <row r="452" spans="1:11" x14ac:dyDescent="0.15">
      <c r="A452" s="1" t="s">
        <v>16</v>
      </c>
      <c r="D452">
        <f t="shared" si="42"/>
        <v>5</v>
      </c>
      <c r="E452" t="str">
        <f t="shared" si="43"/>
        <v>6001</v>
      </c>
      <c r="F452" t="str">
        <f t="shared" si="44"/>
        <v>6001</v>
      </c>
      <c r="H452">
        <f t="shared" si="45"/>
        <v>10</v>
      </c>
      <c r="I452" t="str">
        <f t="shared" si="46"/>
        <v>8000</v>
      </c>
      <c r="K452">
        <f t="shared" si="47"/>
        <v>7000.5</v>
      </c>
    </row>
    <row r="453" spans="1:11" x14ac:dyDescent="0.15">
      <c r="A453" s="1" t="s">
        <v>94</v>
      </c>
      <c r="D453">
        <f t="shared" si="42"/>
        <v>5</v>
      </c>
      <c r="E453" t="str">
        <f t="shared" si="43"/>
        <v>4000</v>
      </c>
      <c r="F453" t="str">
        <f t="shared" si="44"/>
        <v>4000</v>
      </c>
      <c r="H453">
        <f t="shared" si="45"/>
        <v>10</v>
      </c>
      <c r="I453" t="str">
        <f t="shared" si="46"/>
        <v>8000</v>
      </c>
      <c r="K453">
        <f t="shared" si="47"/>
        <v>6000</v>
      </c>
    </row>
    <row r="454" spans="1:11" x14ac:dyDescent="0.15">
      <c r="A454" s="1" t="s">
        <v>16</v>
      </c>
      <c r="D454">
        <f t="shared" si="42"/>
        <v>5</v>
      </c>
      <c r="E454" t="str">
        <f t="shared" si="43"/>
        <v>6001</v>
      </c>
      <c r="F454" t="str">
        <f t="shared" si="44"/>
        <v>6001</v>
      </c>
      <c r="H454">
        <f t="shared" si="45"/>
        <v>10</v>
      </c>
      <c r="I454" t="str">
        <f t="shared" si="46"/>
        <v>8000</v>
      </c>
      <c r="K454">
        <f t="shared" si="47"/>
        <v>7000.5</v>
      </c>
    </row>
    <row r="455" spans="1:11" x14ac:dyDescent="0.15">
      <c r="A455" s="1" t="s">
        <v>67</v>
      </c>
      <c r="D455">
        <f t="shared" si="42"/>
        <v>5</v>
      </c>
      <c r="E455" t="str">
        <f t="shared" si="43"/>
        <v>8001</v>
      </c>
      <c r="F455" t="str">
        <f t="shared" si="44"/>
        <v>8001</v>
      </c>
      <c r="H455">
        <f t="shared" si="45"/>
        <v>11</v>
      </c>
      <c r="I455" t="str">
        <f t="shared" si="46"/>
        <v>10000</v>
      </c>
      <c r="K455">
        <f t="shared" si="47"/>
        <v>9000.5</v>
      </c>
    </row>
    <row r="456" spans="1:11" x14ac:dyDescent="0.15">
      <c r="A456" s="1" t="s">
        <v>168</v>
      </c>
      <c r="D456">
        <f t="shared" si="42"/>
        <v>5</v>
      </c>
      <c r="E456" t="str">
        <f t="shared" si="43"/>
        <v>4001</v>
      </c>
      <c r="F456" t="str">
        <f t="shared" si="44"/>
        <v>4001</v>
      </c>
      <c r="H456">
        <f t="shared" si="45"/>
        <v>10</v>
      </c>
      <c r="I456" t="str">
        <f t="shared" si="46"/>
        <v>6000</v>
      </c>
      <c r="K456">
        <f t="shared" si="47"/>
        <v>5000.5</v>
      </c>
    </row>
    <row r="457" spans="1:11" x14ac:dyDescent="0.15">
      <c r="A457" s="1" t="s">
        <v>223</v>
      </c>
      <c r="D457">
        <f t="shared" si="42"/>
        <v>6</v>
      </c>
      <c r="E457" t="str">
        <f t="shared" si="43"/>
        <v>15000</v>
      </c>
      <c r="F457" t="str">
        <f t="shared" si="44"/>
        <v>15000</v>
      </c>
      <c r="H457">
        <f t="shared" si="45"/>
        <v>12</v>
      </c>
      <c r="I457" t="str">
        <f t="shared" si="46"/>
        <v>30000</v>
      </c>
      <c r="K457">
        <f t="shared" si="47"/>
        <v>22500</v>
      </c>
    </row>
    <row r="458" spans="1:11" x14ac:dyDescent="0.15">
      <c r="A458" s="1" t="s">
        <v>67</v>
      </c>
      <c r="D458">
        <f t="shared" si="42"/>
        <v>5</v>
      </c>
      <c r="E458" t="str">
        <f t="shared" si="43"/>
        <v>8001</v>
      </c>
      <c r="F458" t="str">
        <f t="shared" si="44"/>
        <v>8001</v>
      </c>
      <c r="H458">
        <f t="shared" si="45"/>
        <v>11</v>
      </c>
      <c r="I458" t="str">
        <f t="shared" si="46"/>
        <v>10000</v>
      </c>
      <c r="K458">
        <f t="shared" si="47"/>
        <v>9000.5</v>
      </c>
    </row>
    <row r="459" spans="1:11" x14ac:dyDescent="0.15">
      <c r="A459" s="1" t="s">
        <v>168</v>
      </c>
      <c r="D459">
        <f t="shared" si="42"/>
        <v>5</v>
      </c>
      <c r="E459" t="str">
        <f t="shared" si="43"/>
        <v>4001</v>
      </c>
      <c r="F459" t="str">
        <f t="shared" si="44"/>
        <v>4001</v>
      </c>
      <c r="H459">
        <f t="shared" si="45"/>
        <v>10</v>
      </c>
      <c r="I459" t="str">
        <f t="shared" si="46"/>
        <v>6000</v>
      </c>
      <c r="K459">
        <f t="shared" si="47"/>
        <v>5000.5</v>
      </c>
    </row>
    <row r="460" spans="1:11" x14ac:dyDescent="0.15">
      <c r="A460" s="1" t="s">
        <v>347</v>
      </c>
      <c r="D460">
        <f t="shared" si="42"/>
        <v>6</v>
      </c>
      <c r="E460" t="str">
        <f t="shared" si="43"/>
        <v>20000</v>
      </c>
      <c r="F460" t="str">
        <f t="shared" si="44"/>
        <v>20000</v>
      </c>
      <c r="H460">
        <f t="shared" si="45"/>
        <v>12</v>
      </c>
      <c r="I460" t="str">
        <f t="shared" si="46"/>
        <v>40000</v>
      </c>
      <c r="K460">
        <f t="shared" si="47"/>
        <v>30000</v>
      </c>
    </row>
    <row r="461" spans="1:11" x14ac:dyDescent="0.15">
      <c r="A461" s="1" t="s">
        <v>58</v>
      </c>
      <c r="D461">
        <f t="shared" si="42"/>
        <v>6</v>
      </c>
      <c r="E461" t="str">
        <f t="shared" si="43"/>
        <v>15001</v>
      </c>
      <c r="F461" t="str">
        <f t="shared" si="44"/>
        <v>15001</v>
      </c>
      <c r="H461">
        <f t="shared" si="45"/>
        <v>12</v>
      </c>
      <c r="I461" t="str">
        <f t="shared" si="46"/>
        <v>20000</v>
      </c>
      <c r="K461">
        <f t="shared" si="47"/>
        <v>17500.5</v>
      </c>
    </row>
    <row r="462" spans="1:11" x14ac:dyDescent="0.15">
      <c r="A462" s="1" t="s">
        <v>537</v>
      </c>
      <c r="D462">
        <f t="shared" si="42"/>
        <v>5</v>
      </c>
      <c r="E462" t="str">
        <f t="shared" si="43"/>
        <v>5000</v>
      </c>
      <c r="F462" t="str">
        <f t="shared" si="44"/>
        <v>5000</v>
      </c>
      <c r="H462">
        <f t="shared" si="45"/>
        <v>10</v>
      </c>
      <c r="I462" t="str">
        <f t="shared" si="46"/>
        <v>8000</v>
      </c>
      <c r="K462">
        <f t="shared" si="47"/>
        <v>6500</v>
      </c>
    </row>
    <row r="463" spans="1:11" x14ac:dyDescent="0.15">
      <c r="A463" s="1" t="s">
        <v>58</v>
      </c>
      <c r="D463">
        <f t="shared" si="42"/>
        <v>6</v>
      </c>
      <c r="E463" t="str">
        <f t="shared" si="43"/>
        <v>15001</v>
      </c>
      <c r="F463" t="str">
        <f t="shared" si="44"/>
        <v>15001</v>
      </c>
      <c r="H463">
        <f t="shared" si="45"/>
        <v>12</v>
      </c>
      <c r="I463" t="str">
        <f t="shared" si="46"/>
        <v>20000</v>
      </c>
      <c r="K463">
        <f t="shared" si="47"/>
        <v>17500.5</v>
      </c>
    </row>
    <row r="464" spans="1:11" x14ac:dyDescent="0.15">
      <c r="A464" s="1" t="s">
        <v>1309</v>
      </c>
      <c r="D464">
        <f t="shared" si="42"/>
        <v>5</v>
      </c>
      <c r="E464" t="str">
        <f t="shared" si="43"/>
        <v>6000</v>
      </c>
      <c r="F464" t="str">
        <f t="shared" si="44"/>
        <v>6000</v>
      </c>
      <c r="H464">
        <f t="shared" si="45"/>
        <v>10</v>
      </c>
      <c r="I464" t="str">
        <f t="shared" si="46"/>
        <v>9000</v>
      </c>
      <c r="K464">
        <f t="shared" si="47"/>
        <v>7500</v>
      </c>
    </row>
    <row r="465" spans="1:11" x14ac:dyDescent="0.15">
      <c r="A465" s="1" t="s">
        <v>1313</v>
      </c>
      <c r="D465">
        <f t="shared" si="42"/>
        <v>6</v>
      </c>
      <c r="E465" t="str">
        <f t="shared" si="43"/>
        <v>10000</v>
      </c>
      <c r="F465" t="str">
        <f t="shared" si="44"/>
        <v>10000</v>
      </c>
      <c r="H465">
        <f t="shared" si="45"/>
        <v>12</v>
      </c>
      <c r="I465" t="str">
        <f t="shared" si="46"/>
        <v>12000</v>
      </c>
      <c r="K465">
        <f t="shared" si="47"/>
        <v>11000</v>
      </c>
    </row>
    <row r="466" spans="1:11" x14ac:dyDescent="0.15">
      <c r="A466" s="1" t="s">
        <v>131</v>
      </c>
      <c r="D466">
        <f t="shared" si="42"/>
        <v>6</v>
      </c>
      <c r="E466" t="str">
        <f t="shared" si="43"/>
        <v>10000</v>
      </c>
      <c r="F466" t="str">
        <f t="shared" si="44"/>
        <v>10000</v>
      </c>
      <c r="H466">
        <f t="shared" si="45"/>
        <v>12</v>
      </c>
      <c r="I466" t="str">
        <f t="shared" si="46"/>
        <v>20000</v>
      </c>
      <c r="K466">
        <f t="shared" si="47"/>
        <v>15000</v>
      </c>
    </row>
    <row r="467" spans="1:11" x14ac:dyDescent="0.15">
      <c r="A467" s="1" t="s">
        <v>1309</v>
      </c>
      <c r="D467">
        <f t="shared" si="42"/>
        <v>5</v>
      </c>
      <c r="E467" t="str">
        <f t="shared" si="43"/>
        <v>6000</v>
      </c>
      <c r="F467" t="str">
        <f t="shared" si="44"/>
        <v>6000</v>
      </c>
      <c r="H467">
        <f t="shared" si="45"/>
        <v>10</v>
      </c>
      <c r="I467" t="str">
        <f t="shared" si="46"/>
        <v>9000</v>
      </c>
      <c r="K467">
        <f t="shared" si="47"/>
        <v>7500</v>
      </c>
    </row>
    <row r="468" spans="1:11" x14ac:dyDescent="0.15">
      <c r="A468" s="1" t="s">
        <v>1323</v>
      </c>
      <c r="D468">
        <f t="shared" si="42"/>
        <v>5</v>
      </c>
      <c r="E468" t="str">
        <f t="shared" si="43"/>
        <v>7500</v>
      </c>
      <c r="F468" t="str">
        <f t="shared" si="44"/>
        <v>7500</v>
      </c>
      <c r="H468">
        <f t="shared" si="45"/>
        <v>11</v>
      </c>
      <c r="I468" t="str">
        <f t="shared" si="46"/>
        <v>10000</v>
      </c>
      <c r="K468">
        <f t="shared" si="47"/>
        <v>8750</v>
      </c>
    </row>
    <row r="469" spans="1:11" x14ac:dyDescent="0.15">
      <c r="A469" s="1" t="s">
        <v>533</v>
      </c>
      <c r="D469">
        <f t="shared" si="42"/>
        <v>6</v>
      </c>
      <c r="E469" t="str">
        <f t="shared" si="43"/>
        <v>15000</v>
      </c>
      <c r="F469" t="str">
        <f t="shared" si="44"/>
        <v>15000</v>
      </c>
      <c r="H469">
        <f t="shared" si="45"/>
        <v>12</v>
      </c>
      <c r="I469" t="str">
        <f t="shared" si="46"/>
        <v>20000</v>
      </c>
      <c r="K469">
        <f t="shared" si="47"/>
        <v>17500</v>
      </c>
    </row>
    <row r="470" spans="1:11" x14ac:dyDescent="0.15">
      <c r="A470" s="1" t="s">
        <v>58</v>
      </c>
      <c r="D470">
        <f t="shared" si="42"/>
        <v>6</v>
      </c>
      <c r="E470" t="str">
        <f t="shared" si="43"/>
        <v>15001</v>
      </c>
      <c r="F470" t="str">
        <f t="shared" si="44"/>
        <v>15001</v>
      </c>
      <c r="H470">
        <f t="shared" si="45"/>
        <v>12</v>
      </c>
      <c r="I470" t="str">
        <f t="shared" si="46"/>
        <v>20000</v>
      </c>
      <c r="K470">
        <f t="shared" si="47"/>
        <v>17500.5</v>
      </c>
    </row>
    <row r="471" spans="1:11" x14ac:dyDescent="0.15">
      <c r="A471" s="1" t="s">
        <v>507</v>
      </c>
      <c r="D471">
        <f t="shared" si="42"/>
        <v>5</v>
      </c>
      <c r="E471" t="str">
        <f t="shared" si="43"/>
        <v>8000</v>
      </c>
      <c r="F471" t="str">
        <f t="shared" si="44"/>
        <v>8000</v>
      </c>
      <c r="H471">
        <f t="shared" si="45"/>
        <v>11</v>
      </c>
      <c r="I471" t="str">
        <f t="shared" si="46"/>
        <v>10000</v>
      </c>
      <c r="K471">
        <f t="shared" si="47"/>
        <v>9000</v>
      </c>
    </row>
    <row r="472" spans="1:11" x14ac:dyDescent="0.15">
      <c r="A472" s="1" t="s">
        <v>67</v>
      </c>
      <c r="D472">
        <f t="shared" si="42"/>
        <v>5</v>
      </c>
      <c r="E472" t="str">
        <f t="shared" si="43"/>
        <v>8001</v>
      </c>
      <c r="F472" t="str">
        <f t="shared" si="44"/>
        <v>8001</v>
      </c>
      <c r="H472">
        <f t="shared" si="45"/>
        <v>11</v>
      </c>
      <c r="I472" t="str">
        <f t="shared" si="46"/>
        <v>10000</v>
      </c>
      <c r="K472">
        <f t="shared" si="47"/>
        <v>9000.5</v>
      </c>
    </row>
    <row r="473" spans="1:11" x14ac:dyDescent="0.15">
      <c r="A473" s="1" t="s">
        <v>263</v>
      </c>
      <c r="D473">
        <f t="shared" si="42"/>
        <v>5</v>
      </c>
      <c r="E473" t="str">
        <f t="shared" si="43"/>
        <v>5000</v>
      </c>
      <c r="F473" t="str">
        <f t="shared" si="44"/>
        <v>5000</v>
      </c>
      <c r="H473">
        <f t="shared" si="45"/>
        <v>11</v>
      </c>
      <c r="I473" t="str">
        <f t="shared" si="46"/>
        <v>10000</v>
      </c>
      <c r="K473">
        <f t="shared" si="47"/>
        <v>7500</v>
      </c>
    </row>
    <row r="474" spans="1:11" x14ac:dyDescent="0.15">
      <c r="A474" s="1" t="s">
        <v>556</v>
      </c>
      <c r="D474">
        <f t="shared" si="42"/>
        <v>6</v>
      </c>
      <c r="E474" t="str">
        <f t="shared" si="43"/>
        <v>20001</v>
      </c>
      <c r="F474" t="str">
        <f t="shared" si="44"/>
        <v>20001</v>
      </c>
      <c r="H474">
        <f t="shared" si="45"/>
        <v>12</v>
      </c>
      <c r="I474" t="str">
        <f t="shared" si="46"/>
        <v>30000</v>
      </c>
      <c r="K474">
        <f t="shared" si="47"/>
        <v>25000.5</v>
      </c>
    </row>
    <row r="475" spans="1:11" x14ac:dyDescent="0.15">
      <c r="A475" s="1" t="s">
        <v>33</v>
      </c>
      <c r="D475">
        <f t="shared" si="42"/>
        <v>6</v>
      </c>
      <c r="E475" t="str">
        <f t="shared" si="43"/>
        <v>10001</v>
      </c>
      <c r="F475" t="str">
        <f t="shared" si="44"/>
        <v>10001</v>
      </c>
      <c r="H475">
        <f t="shared" si="45"/>
        <v>12</v>
      </c>
      <c r="I475" t="str">
        <f t="shared" si="46"/>
        <v>15000</v>
      </c>
      <c r="K475">
        <f t="shared" si="47"/>
        <v>12500.5</v>
      </c>
    </row>
    <row r="476" spans="1:11" x14ac:dyDescent="0.15">
      <c r="A476" s="1" t="s">
        <v>33</v>
      </c>
      <c r="D476">
        <f t="shared" si="42"/>
        <v>6</v>
      </c>
      <c r="E476" t="str">
        <f t="shared" si="43"/>
        <v>10001</v>
      </c>
      <c r="F476" t="str">
        <f t="shared" si="44"/>
        <v>10001</v>
      </c>
      <c r="H476">
        <f t="shared" si="45"/>
        <v>12</v>
      </c>
      <c r="I476" t="str">
        <f t="shared" si="46"/>
        <v>15000</v>
      </c>
      <c r="K476">
        <f t="shared" si="47"/>
        <v>12500.5</v>
      </c>
    </row>
    <row r="477" spans="1:11" x14ac:dyDescent="0.15">
      <c r="A477" s="1" t="s">
        <v>16</v>
      </c>
      <c r="D477">
        <f t="shared" si="42"/>
        <v>5</v>
      </c>
      <c r="E477" t="str">
        <f t="shared" si="43"/>
        <v>6001</v>
      </c>
      <c r="F477" t="str">
        <f t="shared" si="44"/>
        <v>6001</v>
      </c>
      <c r="H477">
        <f t="shared" si="45"/>
        <v>10</v>
      </c>
      <c r="I477" t="str">
        <f t="shared" si="46"/>
        <v>8000</v>
      </c>
      <c r="K477">
        <f t="shared" si="47"/>
        <v>7000.5</v>
      </c>
    </row>
    <row r="478" spans="1:11" x14ac:dyDescent="0.15">
      <c r="A478" s="1" t="s">
        <v>131</v>
      </c>
      <c r="D478">
        <f t="shared" si="42"/>
        <v>6</v>
      </c>
      <c r="E478" t="str">
        <f t="shared" si="43"/>
        <v>10000</v>
      </c>
      <c r="F478" t="str">
        <f t="shared" si="44"/>
        <v>10000</v>
      </c>
      <c r="H478">
        <f t="shared" si="45"/>
        <v>12</v>
      </c>
      <c r="I478" t="str">
        <f t="shared" si="46"/>
        <v>20000</v>
      </c>
      <c r="K478">
        <f t="shared" si="47"/>
        <v>15000</v>
      </c>
    </row>
    <row r="479" spans="1:11" x14ac:dyDescent="0.15">
      <c r="A479" s="1" t="s">
        <v>33</v>
      </c>
      <c r="D479">
        <f t="shared" si="42"/>
        <v>6</v>
      </c>
      <c r="E479" t="str">
        <f t="shared" si="43"/>
        <v>10001</v>
      </c>
      <c r="F479" t="str">
        <f t="shared" si="44"/>
        <v>10001</v>
      </c>
      <c r="H479">
        <f t="shared" si="45"/>
        <v>12</v>
      </c>
      <c r="I479" t="str">
        <f t="shared" si="46"/>
        <v>15000</v>
      </c>
      <c r="K479">
        <f t="shared" si="47"/>
        <v>12500.5</v>
      </c>
    </row>
    <row r="480" spans="1:11" x14ac:dyDescent="0.15">
      <c r="A480" s="1" t="s">
        <v>533</v>
      </c>
      <c r="D480">
        <f t="shared" si="42"/>
        <v>6</v>
      </c>
      <c r="E480" t="str">
        <f t="shared" si="43"/>
        <v>15000</v>
      </c>
      <c r="F480" t="str">
        <f t="shared" si="44"/>
        <v>15000</v>
      </c>
      <c r="H480">
        <f t="shared" si="45"/>
        <v>12</v>
      </c>
      <c r="I480" t="str">
        <f t="shared" si="46"/>
        <v>20000</v>
      </c>
      <c r="K480">
        <f t="shared" si="47"/>
        <v>17500</v>
      </c>
    </row>
    <row r="481" spans="1:11" x14ac:dyDescent="0.15">
      <c r="A481" s="1" t="s">
        <v>16</v>
      </c>
      <c r="D481">
        <f t="shared" si="42"/>
        <v>5</v>
      </c>
      <c r="E481" t="str">
        <f t="shared" si="43"/>
        <v>6001</v>
      </c>
      <c r="F481" t="str">
        <f t="shared" si="44"/>
        <v>6001</v>
      </c>
      <c r="H481">
        <f t="shared" si="45"/>
        <v>10</v>
      </c>
      <c r="I481" t="str">
        <f t="shared" si="46"/>
        <v>8000</v>
      </c>
      <c r="K481">
        <f t="shared" si="47"/>
        <v>7000.5</v>
      </c>
    </row>
    <row r="482" spans="1:11" x14ac:dyDescent="0.15">
      <c r="A482" s="1" t="s">
        <v>131</v>
      </c>
      <c r="D482">
        <f t="shared" si="42"/>
        <v>6</v>
      </c>
      <c r="E482" t="str">
        <f t="shared" si="43"/>
        <v>10000</v>
      </c>
      <c r="F482" t="str">
        <f t="shared" si="44"/>
        <v>10000</v>
      </c>
      <c r="H482">
        <f t="shared" si="45"/>
        <v>12</v>
      </c>
      <c r="I482" t="str">
        <f t="shared" si="46"/>
        <v>20000</v>
      </c>
      <c r="K482">
        <f t="shared" si="47"/>
        <v>15000</v>
      </c>
    </row>
    <row r="483" spans="1:11" x14ac:dyDescent="0.15">
      <c r="A483" s="1" t="s">
        <v>33</v>
      </c>
      <c r="D483">
        <f t="shared" si="42"/>
        <v>6</v>
      </c>
      <c r="E483" t="str">
        <f t="shared" si="43"/>
        <v>10001</v>
      </c>
      <c r="F483" t="str">
        <f t="shared" si="44"/>
        <v>10001</v>
      </c>
      <c r="H483">
        <f t="shared" si="45"/>
        <v>12</v>
      </c>
      <c r="I483" t="str">
        <f t="shared" si="46"/>
        <v>15000</v>
      </c>
      <c r="K483">
        <f t="shared" si="47"/>
        <v>12500.5</v>
      </c>
    </row>
    <row r="484" spans="1:11" x14ac:dyDescent="0.15">
      <c r="A484" s="1" t="s">
        <v>168</v>
      </c>
      <c r="D484">
        <f t="shared" si="42"/>
        <v>5</v>
      </c>
      <c r="E484" t="str">
        <f t="shared" si="43"/>
        <v>4001</v>
      </c>
      <c r="F484" t="str">
        <f t="shared" si="44"/>
        <v>4001</v>
      </c>
      <c r="H484">
        <f t="shared" si="45"/>
        <v>10</v>
      </c>
      <c r="I484" t="str">
        <f t="shared" si="46"/>
        <v>6000</v>
      </c>
      <c r="K484">
        <f t="shared" si="47"/>
        <v>5000.5</v>
      </c>
    </row>
    <row r="485" spans="1:11" x14ac:dyDescent="0.15">
      <c r="A485" s="1" t="s">
        <v>168</v>
      </c>
      <c r="D485">
        <f t="shared" si="42"/>
        <v>5</v>
      </c>
      <c r="E485" t="str">
        <f t="shared" si="43"/>
        <v>4001</v>
      </c>
      <c r="F485" t="str">
        <f t="shared" si="44"/>
        <v>4001</v>
      </c>
      <c r="H485">
        <f t="shared" si="45"/>
        <v>10</v>
      </c>
      <c r="I485" t="str">
        <f t="shared" si="46"/>
        <v>6000</v>
      </c>
      <c r="K485">
        <f t="shared" si="47"/>
        <v>5000.5</v>
      </c>
    </row>
    <row r="486" spans="1:11" x14ac:dyDescent="0.15">
      <c r="A486" s="1" t="s">
        <v>448</v>
      </c>
      <c r="D486">
        <f t="shared" si="42"/>
        <v>5</v>
      </c>
      <c r="E486" t="str">
        <f t="shared" si="43"/>
        <v>2001</v>
      </c>
      <c r="F486" t="str">
        <f t="shared" si="44"/>
        <v>2001</v>
      </c>
      <c r="H486">
        <f t="shared" si="45"/>
        <v>10</v>
      </c>
      <c r="I486" t="str">
        <f t="shared" si="46"/>
        <v>4000</v>
      </c>
      <c r="K486">
        <f t="shared" si="47"/>
        <v>3000.5</v>
      </c>
    </row>
    <row r="487" spans="1:11" x14ac:dyDescent="0.15">
      <c r="A487" s="1" t="s">
        <v>131</v>
      </c>
      <c r="D487">
        <f t="shared" si="42"/>
        <v>6</v>
      </c>
      <c r="E487" t="str">
        <f t="shared" si="43"/>
        <v>10000</v>
      </c>
      <c r="F487" t="str">
        <f t="shared" si="44"/>
        <v>10000</v>
      </c>
      <c r="H487">
        <f t="shared" si="45"/>
        <v>12</v>
      </c>
      <c r="I487" t="str">
        <f t="shared" si="46"/>
        <v>20000</v>
      </c>
      <c r="K487">
        <f t="shared" si="47"/>
        <v>15000</v>
      </c>
    </row>
    <row r="488" spans="1:11" x14ac:dyDescent="0.15">
      <c r="A488" s="1" t="s">
        <v>516</v>
      </c>
      <c r="D488">
        <f t="shared" si="42"/>
        <v>5</v>
      </c>
      <c r="E488" t="str">
        <f t="shared" si="43"/>
        <v>8000</v>
      </c>
      <c r="F488" t="str">
        <f t="shared" si="44"/>
        <v>8000</v>
      </c>
      <c r="H488">
        <f t="shared" si="45"/>
        <v>11</v>
      </c>
      <c r="I488" t="str">
        <f t="shared" si="46"/>
        <v>16000</v>
      </c>
      <c r="K488">
        <f t="shared" si="47"/>
        <v>12000</v>
      </c>
    </row>
    <row r="489" spans="1:11" x14ac:dyDescent="0.15">
      <c r="A489" s="1" t="s">
        <v>131</v>
      </c>
      <c r="D489">
        <f t="shared" si="42"/>
        <v>6</v>
      </c>
      <c r="E489" t="str">
        <f t="shared" si="43"/>
        <v>10000</v>
      </c>
      <c r="F489" t="str">
        <f t="shared" si="44"/>
        <v>10000</v>
      </c>
      <c r="H489">
        <f t="shared" si="45"/>
        <v>12</v>
      </c>
      <c r="I489" t="str">
        <f t="shared" si="46"/>
        <v>20000</v>
      </c>
      <c r="K489">
        <f t="shared" si="47"/>
        <v>15000</v>
      </c>
    </row>
    <row r="490" spans="1:11" x14ac:dyDescent="0.15">
      <c r="A490" s="1" t="s">
        <v>263</v>
      </c>
      <c r="D490">
        <f t="shared" si="42"/>
        <v>5</v>
      </c>
      <c r="E490" t="str">
        <f t="shared" si="43"/>
        <v>5000</v>
      </c>
      <c r="F490" t="str">
        <f t="shared" si="44"/>
        <v>5000</v>
      </c>
      <c r="H490">
        <f t="shared" si="45"/>
        <v>11</v>
      </c>
      <c r="I490" t="str">
        <f t="shared" si="46"/>
        <v>10000</v>
      </c>
      <c r="K490">
        <f t="shared" si="47"/>
        <v>7500</v>
      </c>
    </row>
    <row r="491" spans="1:11" x14ac:dyDescent="0.15">
      <c r="A491" s="1" t="s">
        <v>16</v>
      </c>
      <c r="D491">
        <f t="shared" si="42"/>
        <v>5</v>
      </c>
      <c r="E491" t="str">
        <f t="shared" si="43"/>
        <v>6001</v>
      </c>
      <c r="F491" t="str">
        <f t="shared" si="44"/>
        <v>6001</v>
      </c>
      <c r="H491">
        <f t="shared" si="45"/>
        <v>10</v>
      </c>
      <c r="I491" t="str">
        <f t="shared" si="46"/>
        <v>8000</v>
      </c>
      <c r="K491">
        <f t="shared" si="47"/>
        <v>7000.5</v>
      </c>
    </row>
    <row r="492" spans="1:11" x14ac:dyDescent="0.15">
      <c r="A492" s="1" t="s">
        <v>67</v>
      </c>
      <c r="D492">
        <f t="shared" si="42"/>
        <v>5</v>
      </c>
      <c r="E492" t="str">
        <f t="shared" si="43"/>
        <v>8001</v>
      </c>
      <c r="F492" t="str">
        <f t="shared" si="44"/>
        <v>8001</v>
      </c>
      <c r="H492">
        <f t="shared" si="45"/>
        <v>11</v>
      </c>
      <c r="I492" t="str">
        <f t="shared" si="46"/>
        <v>10000</v>
      </c>
      <c r="K492">
        <f t="shared" si="47"/>
        <v>9000.5</v>
      </c>
    </row>
    <row r="493" spans="1:11" x14ac:dyDescent="0.15">
      <c r="A493" s="1" t="s">
        <v>128</v>
      </c>
      <c r="D493">
        <f t="shared" si="42"/>
        <v>5</v>
      </c>
      <c r="E493" t="str">
        <f t="shared" si="43"/>
        <v>4500</v>
      </c>
      <c r="F493" t="str">
        <f t="shared" si="44"/>
        <v>4500</v>
      </c>
      <c r="H493">
        <f t="shared" si="45"/>
        <v>10</v>
      </c>
      <c r="I493" t="str">
        <f t="shared" si="46"/>
        <v>6000</v>
      </c>
      <c r="K493">
        <f t="shared" si="47"/>
        <v>5250</v>
      </c>
    </row>
    <row r="494" spans="1:11" x14ac:dyDescent="0.15">
      <c r="A494" s="1" t="s">
        <v>58</v>
      </c>
      <c r="D494">
        <f t="shared" si="42"/>
        <v>6</v>
      </c>
      <c r="E494" t="str">
        <f t="shared" si="43"/>
        <v>15001</v>
      </c>
      <c r="F494" t="str">
        <f t="shared" si="44"/>
        <v>15001</v>
      </c>
      <c r="H494">
        <f t="shared" si="45"/>
        <v>12</v>
      </c>
      <c r="I494" t="str">
        <f t="shared" si="46"/>
        <v>20000</v>
      </c>
      <c r="K494">
        <f t="shared" si="47"/>
        <v>17500.5</v>
      </c>
    </row>
    <row r="495" spans="1:11" x14ac:dyDescent="0.15">
      <c r="A495" s="1" t="s">
        <v>168</v>
      </c>
      <c r="D495">
        <f t="shared" si="42"/>
        <v>5</v>
      </c>
      <c r="E495" t="str">
        <f t="shared" si="43"/>
        <v>4001</v>
      </c>
      <c r="F495" t="str">
        <f t="shared" si="44"/>
        <v>4001</v>
      </c>
      <c r="H495">
        <f t="shared" si="45"/>
        <v>10</v>
      </c>
      <c r="I495" t="str">
        <f t="shared" si="46"/>
        <v>6000</v>
      </c>
      <c r="K495">
        <f t="shared" si="47"/>
        <v>5000.5</v>
      </c>
    </row>
    <row r="496" spans="1:11" x14ac:dyDescent="0.15">
      <c r="A496" s="1" t="s">
        <v>131</v>
      </c>
      <c r="D496">
        <f t="shared" si="42"/>
        <v>6</v>
      </c>
      <c r="E496" t="str">
        <f t="shared" si="43"/>
        <v>10000</v>
      </c>
      <c r="F496" t="str">
        <f t="shared" si="44"/>
        <v>10000</v>
      </c>
      <c r="H496">
        <f t="shared" si="45"/>
        <v>12</v>
      </c>
      <c r="I496" t="str">
        <f t="shared" si="46"/>
        <v>20000</v>
      </c>
      <c r="K496">
        <f t="shared" si="47"/>
        <v>15000</v>
      </c>
    </row>
    <row r="497" spans="1:11" x14ac:dyDescent="0.15">
      <c r="A497" s="1" t="s">
        <v>1397</v>
      </c>
      <c r="D497">
        <f t="shared" si="42"/>
        <v>6</v>
      </c>
      <c r="E497" t="str">
        <f t="shared" si="43"/>
        <v>70001</v>
      </c>
      <c r="F497" t="str">
        <f t="shared" si="44"/>
        <v>70001</v>
      </c>
      <c r="H497">
        <f t="shared" si="45"/>
        <v>13</v>
      </c>
      <c r="I497" t="str">
        <f t="shared" si="46"/>
        <v>100000</v>
      </c>
      <c r="K497">
        <f t="shared" si="47"/>
        <v>85000.5</v>
      </c>
    </row>
    <row r="498" spans="1:11" x14ac:dyDescent="0.15">
      <c r="A498" s="1" t="s">
        <v>33</v>
      </c>
      <c r="D498">
        <f t="shared" si="42"/>
        <v>6</v>
      </c>
      <c r="E498" t="str">
        <f t="shared" si="43"/>
        <v>10001</v>
      </c>
      <c r="F498" t="str">
        <f t="shared" si="44"/>
        <v>10001</v>
      </c>
      <c r="H498">
        <f t="shared" si="45"/>
        <v>12</v>
      </c>
      <c r="I498" t="str">
        <f t="shared" si="46"/>
        <v>15000</v>
      </c>
      <c r="K498">
        <f t="shared" si="47"/>
        <v>12500.5</v>
      </c>
    </row>
    <row r="499" spans="1:11" x14ac:dyDescent="0.15">
      <c r="A499" s="1" t="s">
        <v>168</v>
      </c>
      <c r="D499">
        <f t="shared" si="42"/>
        <v>5</v>
      </c>
      <c r="E499" t="str">
        <f t="shared" si="43"/>
        <v>4001</v>
      </c>
      <c r="F499" t="str">
        <f t="shared" si="44"/>
        <v>4001</v>
      </c>
      <c r="H499">
        <f t="shared" si="45"/>
        <v>10</v>
      </c>
      <c r="I499" t="str">
        <f t="shared" si="46"/>
        <v>6000</v>
      </c>
      <c r="K499">
        <f t="shared" si="47"/>
        <v>5000.5</v>
      </c>
    </row>
    <row r="500" spans="1:11" x14ac:dyDescent="0.15">
      <c r="A500" s="1" t="s">
        <v>131</v>
      </c>
      <c r="D500">
        <f t="shared" si="42"/>
        <v>6</v>
      </c>
      <c r="E500" t="str">
        <f t="shared" si="43"/>
        <v>10000</v>
      </c>
      <c r="F500" t="str">
        <f t="shared" si="44"/>
        <v>10000</v>
      </c>
      <c r="H500">
        <f t="shared" si="45"/>
        <v>12</v>
      </c>
      <c r="I500" t="str">
        <f t="shared" si="46"/>
        <v>20000</v>
      </c>
      <c r="K500">
        <f t="shared" si="47"/>
        <v>15000</v>
      </c>
    </row>
    <row r="501" spans="1:11" x14ac:dyDescent="0.15">
      <c r="A501" s="1" t="s">
        <v>33</v>
      </c>
      <c r="D501">
        <f t="shared" si="42"/>
        <v>6</v>
      </c>
      <c r="E501" t="str">
        <f t="shared" si="43"/>
        <v>10001</v>
      </c>
      <c r="F501" t="str">
        <f t="shared" si="44"/>
        <v>10001</v>
      </c>
      <c r="H501">
        <f t="shared" si="45"/>
        <v>12</v>
      </c>
      <c r="I501" t="str">
        <f t="shared" si="46"/>
        <v>15000</v>
      </c>
      <c r="K501">
        <f t="shared" si="47"/>
        <v>12500.5</v>
      </c>
    </row>
    <row r="502" spans="1:11" x14ac:dyDescent="0.15">
      <c r="A502" s="1" t="s">
        <v>1309</v>
      </c>
      <c r="D502">
        <f t="shared" si="42"/>
        <v>5</v>
      </c>
      <c r="E502" t="str">
        <f t="shared" si="43"/>
        <v>6000</v>
      </c>
      <c r="F502" t="str">
        <f t="shared" si="44"/>
        <v>6000</v>
      </c>
      <c r="H502">
        <f t="shared" si="45"/>
        <v>10</v>
      </c>
      <c r="I502" t="str">
        <f t="shared" si="46"/>
        <v>9000</v>
      </c>
      <c r="K502">
        <f t="shared" si="47"/>
        <v>7500</v>
      </c>
    </row>
    <row r="503" spans="1:11" x14ac:dyDescent="0.15">
      <c r="A503" s="1" t="s">
        <v>67</v>
      </c>
      <c r="D503">
        <f t="shared" si="42"/>
        <v>5</v>
      </c>
      <c r="E503" t="str">
        <f t="shared" si="43"/>
        <v>8001</v>
      </c>
      <c r="F503" t="str">
        <f t="shared" si="44"/>
        <v>8001</v>
      </c>
      <c r="H503">
        <f t="shared" si="45"/>
        <v>11</v>
      </c>
      <c r="I503" t="str">
        <f t="shared" si="46"/>
        <v>10000</v>
      </c>
      <c r="K503">
        <f t="shared" si="47"/>
        <v>9000.5</v>
      </c>
    </row>
    <row r="504" spans="1:11" x14ac:dyDescent="0.15">
      <c r="A504" s="1" t="s">
        <v>112</v>
      </c>
      <c r="D504">
        <f t="shared" ref="D504:D567" si="48">FIND("-",A504)</f>
        <v>5</v>
      </c>
      <c r="E504" t="str">
        <f t="shared" ref="E504:E567" si="49">MID(A504,1,D504-1)</f>
        <v>8000</v>
      </c>
      <c r="F504" t="str">
        <f t="shared" si="44"/>
        <v>8000</v>
      </c>
      <c r="H504">
        <f t="shared" si="45"/>
        <v>11</v>
      </c>
      <c r="I504" t="str">
        <f t="shared" si="46"/>
        <v>12000</v>
      </c>
      <c r="K504">
        <f t="shared" si="47"/>
        <v>10000</v>
      </c>
    </row>
    <row r="505" spans="1:11" x14ac:dyDescent="0.15">
      <c r="A505" s="1" t="s">
        <v>161</v>
      </c>
      <c r="D505">
        <f t="shared" si="48"/>
        <v>5</v>
      </c>
      <c r="E505" t="str">
        <f t="shared" si="49"/>
        <v>8000</v>
      </c>
      <c r="F505" t="str">
        <f t="shared" si="44"/>
        <v>8000</v>
      </c>
      <c r="H505">
        <f t="shared" si="45"/>
        <v>11</v>
      </c>
      <c r="I505" t="str">
        <f t="shared" si="46"/>
        <v>15000</v>
      </c>
      <c r="K505">
        <f t="shared" si="47"/>
        <v>11500</v>
      </c>
    </row>
    <row r="506" spans="1:11" x14ac:dyDescent="0.15">
      <c r="A506" s="1" t="s">
        <v>168</v>
      </c>
      <c r="D506">
        <f t="shared" si="48"/>
        <v>5</v>
      </c>
      <c r="E506" t="str">
        <f t="shared" si="49"/>
        <v>4001</v>
      </c>
      <c r="F506" t="str">
        <f t="shared" si="44"/>
        <v>4001</v>
      </c>
      <c r="H506">
        <f t="shared" si="45"/>
        <v>10</v>
      </c>
      <c r="I506" t="str">
        <f t="shared" si="46"/>
        <v>6000</v>
      </c>
      <c r="K506">
        <f t="shared" si="47"/>
        <v>5000.5</v>
      </c>
    </row>
    <row r="507" spans="1:11" x14ac:dyDescent="0.15">
      <c r="A507" s="1" t="s">
        <v>556</v>
      </c>
      <c r="D507">
        <f t="shared" si="48"/>
        <v>6</v>
      </c>
      <c r="E507" t="str">
        <f t="shared" si="49"/>
        <v>20001</v>
      </c>
      <c r="F507" t="str">
        <f t="shared" si="44"/>
        <v>20001</v>
      </c>
      <c r="H507">
        <f t="shared" si="45"/>
        <v>12</v>
      </c>
      <c r="I507" t="str">
        <f t="shared" si="46"/>
        <v>30000</v>
      </c>
      <c r="K507">
        <f t="shared" si="47"/>
        <v>25000.5</v>
      </c>
    </row>
    <row r="508" spans="1:11" x14ac:dyDescent="0.15">
      <c r="A508" s="1" t="s">
        <v>212</v>
      </c>
      <c r="D508">
        <f t="shared" si="48"/>
        <v>6</v>
      </c>
      <c r="E508" t="str">
        <f t="shared" si="49"/>
        <v>15000</v>
      </c>
      <c r="F508" t="str">
        <f t="shared" si="44"/>
        <v>15000</v>
      </c>
      <c r="H508">
        <f t="shared" si="45"/>
        <v>12</v>
      </c>
      <c r="I508" t="str">
        <f t="shared" si="46"/>
        <v>25000</v>
      </c>
      <c r="K508">
        <f t="shared" si="47"/>
        <v>20000</v>
      </c>
    </row>
    <row r="509" spans="1:11" x14ac:dyDescent="0.15">
      <c r="A509" s="1" t="s">
        <v>67</v>
      </c>
      <c r="D509">
        <f t="shared" si="48"/>
        <v>5</v>
      </c>
      <c r="E509" t="str">
        <f t="shared" si="49"/>
        <v>8001</v>
      </c>
      <c r="F509" t="str">
        <f t="shared" si="44"/>
        <v>8001</v>
      </c>
      <c r="H509">
        <f t="shared" si="45"/>
        <v>11</v>
      </c>
      <c r="I509" t="str">
        <f t="shared" si="46"/>
        <v>10000</v>
      </c>
      <c r="K509">
        <f t="shared" si="47"/>
        <v>9000.5</v>
      </c>
    </row>
    <row r="510" spans="1:11" x14ac:dyDescent="0.15">
      <c r="A510" s="1" t="s">
        <v>16</v>
      </c>
      <c r="D510">
        <f t="shared" si="48"/>
        <v>5</v>
      </c>
      <c r="E510" t="str">
        <f t="shared" si="49"/>
        <v>6001</v>
      </c>
      <c r="F510" t="str">
        <f t="shared" si="44"/>
        <v>6001</v>
      </c>
      <c r="H510">
        <f t="shared" si="45"/>
        <v>10</v>
      </c>
      <c r="I510" t="str">
        <f t="shared" si="46"/>
        <v>8000</v>
      </c>
      <c r="K510">
        <f t="shared" si="47"/>
        <v>7000.5</v>
      </c>
    </row>
    <row r="511" spans="1:11" x14ac:dyDescent="0.15">
      <c r="A511" s="1" t="s">
        <v>230</v>
      </c>
      <c r="D511">
        <f t="shared" si="48"/>
        <v>5</v>
      </c>
      <c r="E511" t="str">
        <f t="shared" si="49"/>
        <v>4000</v>
      </c>
      <c r="F511" t="str">
        <f t="shared" si="44"/>
        <v>4000</v>
      </c>
      <c r="H511">
        <f t="shared" si="45"/>
        <v>10</v>
      </c>
      <c r="I511" t="str">
        <f t="shared" si="46"/>
        <v>6000</v>
      </c>
      <c r="K511">
        <f t="shared" si="47"/>
        <v>5000</v>
      </c>
    </row>
    <row r="512" spans="1:11" x14ac:dyDescent="0.15">
      <c r="A512" s="1" t="s">
        <v>33</v>
      </c>
      <c r="D512">
        <f t="shared" si="48"/>
        <v>6</v>
      </c>
      <c r="E512" t="str">
        <f t="shared" si="49"/>
        <v>10001</v>
      </c>
      <c r="F512" t="str">
        <f t="shared" si="44"/>
        <v>10001</v>
      </c>
      <c r="H512">
        <f t="shared" si="45"/>
        <v>12</v>
      </c>
      <c r="I512" t="str">
        <f t="shared" si="46"/>
        <v>15000</v>
      </c>
      <c r="K512">
        <f t="shared" si="47"/>
        <v>12500.5</v>
      </c>
    </row>
    <row r="513" spans="1:11" x14ac:dyDescent="0.15">
      <c r="A513" s="1" t="s">
        <v>16</v>
      </c>
      <c r="D513">
        <f t="shared" si="48"/>
        <v>5</v>
      </c>
      <c r="E513" t="str">
        <f t="shared" si="49"/>
        <v>6001</v>
      </c>
      <c r="F513" t="str">
        <f t="shared" ref="F513:F576" si="50">IF(A513="面议",0,MID(A513,1,D513-1))</f>
        <v>6001</v>
      </c>
      <c r="H513">
        <f t="shared" si="45"/>
        <v>10</v>
      </c>
      <c r="I513" t="str">
        <f t="shared" si="46"/>
        <v>8000</v>
      </c>
      <c r="K513">
        <f t="shared" si="47"/>
        <v>7000.5</v>
      </c>
    </row>
    <row r="514" spans="1:11" x14ac:dyDescent="0.15">
      <c r="A514" s="1" t="s">
        <v>33</v>
      </c>
      <c r="D514">
        <f t="shared" si="48"/>
        <v>6</v>
      </c>
      <c r="E514" t="str">
        <f t="shared" si="49"/>
        <v>10001</v>
      </c>
      <c r="F514" t="str">
        <f t="shared" si="50"/>
        <v>10001</v>
      </c>
      <c r="H514">
        <f t="shared" si="45"/>
        <v>12</v>
      </c>
      <c r="I514" t="str">
        <f t="shared" si="46"/>
        <v>15000</v>
      </c>
      <c r="K514">
        <f t="shared" si="47"/>
        <v>12500.5</v>
      </c>
    </row>
    <row r="515" spans="1:11" x14ac:dyDescent="0.15">
      <c r="A515" s="1" t="s">
        <v>379</v>
      </c>
      <c r="D515">
        <f t="shared" si="48"/>
        <v>6</v>
      </c>
      <c r="E515" t="str">
        <f t="shared" si="49"/>
        <v>30001</v>
      </c>
      <c r="F515" t="str">
        <f t="shared" si="50"/>
        <v>30001</v>
      </c>
      <c r="H515">
        <f t="shared" ref="H515:H578" si="51">FIND("元",A515)</f>
        <v>12</v>
      </c>
      <c r="I515" t="str">
        <f t="shared" ref="I515:I578" si="52">IF(A515="面议",0,MID(A515,D515+1,H515-D515-1))</f>
        <v>50000</v>
      </c>
      <c r="K515">
        <f t="shared" ref="K515:K578" si="53">(F515+I515)/2</f>
        <v>40000.5</v>
      </c>
    </row>
    <row r="516" spans="1:11" x14ac:dyDescent="0.15">
      <c r="A516" s="1" t="s">
        <v>33</v>
      </c>
      <c r="D516">
        <f t="shared" si="48"/>
        <v>6</v>
      </c>
      <c r="E516" t="str">
        <f t="shared" si="49"/>
        <v>10001</v>
      </c>
      <c r="F516" t="str">
        <f t="shared" si="50"/>
        <v>10001</v>
      </c>
      <c r="H516">
        <f t="shared" si="51"/>
        <v>12</v>
      </c>
      <c r="I516" t="str">
        <f t="shared" si="52"/>
        <v>15000</v>
      </c>
      <c r="K516">
        <f t="shared" si="53"/>
        <v>12500.5</v>
      </c>
    </row>
    <row r="517" spans="1:11" x14ac:dyDescent="0.15">
      <c r="A517" s="1" t="s">
        <v>1449</v>
      </c>
      <c r="D517">
        <f t="shared" si="48"/>
        <v>5</v>
      </c>
      <c r="E517" t="str">
        <f t="shared" si="49"/>
        <v>5000</v>
      </c>
      <c r="F517" t="str">
        <f t="shared" si="50"/>
        <v>5000</v>
      </c>
      <c r="H517">
        <f t="shared" si="51"/>
        <v>10</v>
      </c>
      <c r="I517" t="str">
        <f t="shared" si="52"/>
        <v>7500</v>
      </c>
      <c r="K517">
        <f t="shared" si="53"/>
        <v>6250</v>
      </c>
    </row>
    <row r="518" spans="1:11" x14ac:dyDescent="0.15">
      <c r="A518" s="1" t="s">
        <v>102</v>
      </c>
      <c r="D518">
        <f t="shared" si="48"/>
        <v>5</v>
      </c>
      <c r="E518" t="str">
        <f t="shared" si="49"/>
        <v>6000</v>
      </c>
      <c r="F518" t="str">
        <f t="shared" si="50"/>
        <v>6000</v>
      </c>
      <c r="H518">
        <f t="shared" si="51"/>
        <v>11</v>
      </c>
      <c r="I518" t="str">
        <f t="shared" si="52"/>
        <v>12000</v>
      </c>
      <c r="K518">
        <f t="shared" si="53"/>
        <v>9000</v>
      </c>
    </row>
    <row r="519" spans="1:11" x14ac:dyDescent="0.15">
      <c r="A519" s="1" t="s">
        <v>168</v>
      </c>
      <c r="D519">
        <f t="shared" si="48"/>
        <v>5</v>
      </c>
      <c r="E519" t="str">
        <f t="shared" si="49"/>
        <v>4001</v>
      </c>
      <c r="F519" t="str">
        <f t="shared" si="50"/>
        <v>4001</v>
      </c>
      <c r="H519">
        <f t="shared" si="51"/>
        <v>10</v>
      </c>
      <c r="I519" t="str">
        <f t="shared" si="52"/>
        <v>6000</v>
      </c>
      <c r="K519">
        <f t="shared" si="53"/>
        <v>5000.5</v>
      </c>
    </row>
    <row r="520" spans="1:11" x14ac:dyDescent="0.15">
      <c r="A520" s="1" t="s">
        <v>230</v>
      </c>
      <c r="D520">
        <f t="shared" si="48"/>
        <v>5</v>
      </c>
      <c r="E520" t="str">
        <f t="shared" si="49"/>
        <v>4000</v>
      </c>
      <c r="F520" t="str">
        <f t="shared" si="50"/>
        <v>4000</v>
      </c>
      <c r="H520">
        <f t="shared" si="51"/>
        <v>10</v>
      </c>
      <c r="I520" t="str">
        <f t="shared" si="52"/>
        <v>6000</v>
      </c>
      <c r="K520">
        <f t="shared" si="53"/>
        <v>5000</v>
      </c>
    </row>
    <row r="521" spans="1:11" x14ac:dyDescent="0.15">
      <c r="A521" s="1" t="s">
        <v>16</v>
      </c>
      <c r="D521">
        <f t="shared" si="48"/>
        <v>5</v>
      </c>
      <c r="E521" t="str">
        <f t="shared" si="49"/>
        <v>6001</v>
      </c>
      <c r="F521" t="str">
        <f t="shared" si="50"/>
        <v>6001</v>
      </c>
      <c r="H521">
        <f t="shared" si="51"/>
        <v>10</v>
      </c>
      <c r="I521" t="str">
        <f t="shared" si="52"/>
        <v>8000</v>
      </c>
      <c r="K521">
        <f t="shared" si="53"/>
        <v>7000.5</v>
      </c>
    </row>
    <row r="522" spans="1:11" x14ac:dyDescent="0.15">
      <c r="A522" s="1" t="s">
        <v>533</v>
      </c>
      <c r="D522">
        <f t="shared" si="48"/>
        <v>6</v>
      </c>
      <c r="E522" t="str">
        <f t="shared" si="49"/>
        <v>15000</v>
      </c>
      <c r="F522" t="str">
        <f t="shared" si="50"/>
        <v>15000</v>
      </c>
      <c r="H522">
        <f t="shared" si="51"/>
        <v>12</v>
      </c>
      <c r="I522" t="str">
        <f t="shared" si="52"/>
        <v>20000</v>
      </c>
      <c r="K522">
        <f t="shared" si="53"/>
        <v>17500</v>
      </c>
    </row>
    <row r="523" spans="1:11" x14ac:dyDescent="0.15">
      <c r="A523" s="1" t="s">
        <v>161</v>
      </c>
      <c r="D523">
        <f t="shared" si="48"/>
        <v>5</v>
      </c>
      <c r="E523" t="str">
        <f t="shared" si="49"/>
        <v>8000</v>
      </c>
      <c r="F523" t="str">
        <f t="shared" si="50"/>
        <v>8000</v>
      </c>
      <c r="H523">
        <f t="shared" si="51"/>
        <v>11</v>
      </c>
      <c r="I523" t="str">
        <f t="shared" si="52"/>
        <v>15000</v>
      </c>
      <c r="K523">
        <f t="shared" si="53"/>
        <v>11500</v>
      </c>
    </row>
    <row r="524" spans="1:11" x14ac:dyDescent="0.15">
      <c r="A524" s="1" t="s">
        <v>168</v>
      </c>
      <c r="D524">
        <f t="shared" si="48"/>
        <v>5</v>
      </c>
      <c r="E524" t="str">
        <f t="shared" si="49"/>
        <v>4001</v>
      </c>
      <c r="F524" t="str">
        <f t="shared" si="50"/>
        <v>4001</v>
      </c>
      <c r="H524">
        <f t="shared" si="51"/>
        <v>10</v>
      </c>
      <c r="I524" t="str">
        <f t="shared" si="52"/>
        <v>6000</v>
      </c>
      <c r="K524">
        <f t="shared" si="53"/>
        <v>5000.5</v>
      </c>
    </row>
    <row r="525" spans="1:11" x14ac:dyDescent="0.15">
      <c r="A525" s="1" t="s">
        <v>67</v>
      </c>
      <c r="D525">
        <f t="shared" si="48"/>
        <v>5</v>
      </c>
      <c r="E525" t="str">
        <f t="shared" si="49"/>
        <v>8001</v>
      </c>
      <c r="F525" t="str">
        <f t="shared" si="50"/>
        <v>8001</v>
      </c>
      <c r="H525">
        <f t="shared" si="51"/>
        <v>11</v>
      </c>
      <c r="I525" t="str">
        <f t="shared" si="52"/>
        <v>10000</v>
      </c>
      <c r="K525">
        <f t="shared" si="53"/>
        <v>9000.5</v>
      </c>
    </row>
    <row r="526" spans="1:11" x14ac:dyDescent="0.15">
      <c r="A526" s="1" t="s">
        <v>67</v>
      </c>
      <c r="D526">
        <f t="shared" si="48"/>
        <v>5</v>
      </c>
      <c r="E526" t="str">
        <f t="shared" si="49"/>
        <v>8001</v>
      </c>
      <c r="F526" t="str">
        <f t="shared" si="50"/>
        <v>8001</v>
      </c>
      <c r="H526">
        <f t="shared" si="51"/>
        <v>11</v>
      </c>
      <c r="I526" t="str">
        <f t="shared" si="52"/>
        <v>10000</v>
      </c>
      <c r="K526">
        <f t="shared" si="53"/>
        <v>9000.5</v>
      </c>
    </row>
    <row r="527" spans="1:11" x14ac:dyDescent="0.15">
      <c r="A527" s="1" t="s">
        <v>537</v>
      </c>
      <c r="D527">
        <f t="shared" si="48"/>
        <v>5</v>
      </c>
      <c r="E527" t="str">
        <f t="shared" si="49"/>
        <v>5000</v>
      </c>
      <c r="F527" t="str">
        <f t="shared" si="50"/>
        <v>5000</v>
      </c>
      <c r="H527">
        <f t="shared" si="51"/>
        <v>10</v>
      </c>
      <c r="I527" t="str">
        <f t="shared" si="52"/>
        <v>8000</v>
      </c>
      <c r="K527">
        <f t="shared" si="53"/>
        <v>6500</v>
      </c>
    </row>
    <row r="528" spans="1:11" x14ac:dyDescent="0.15">
      <c r="A528" s="1" t="s">
        <v>1481</v>
      </c>
      <c r="D528">
        <f t="shared" si="48"/>
        <v>6</v>
      </c>
      <c r="E528" t="str">
        <f t="shared" si="49"/>
        <v>35000</v>
      </c>
      <c r="F528" t="str">
        <f t="shared" si="50"/>
        <v>35000</v>
      </c>
      <c r="H528">
        <f t="shared" si="51"/>
        <v>12</v>
      </c>
      <c r="I528" t="str">
        <f t="shared" si="52"/>
        <v>60000</v>
      </c>
      <c r="K528">
        <f t="shared" si="53"/>
        <v>47500</v>
      </c>
    </row>
    <row r="529" spans="1:11" x14ac:dyDescent="0.15">
      <c r="A529" s="1" t="s">
        <v>212</v>
      </c>
      <c r="D529">
        <f t="shared" si="48"/>
        <v>6</v>
      </c>
      <c r="E529" t="str">
        <f t="shared" si="49"/>
        <v>15000</v>
      </c>
      <c r="F529" t="str">
        <f t="shared" si="50"/>
        <v>15000</v>
      </c>
      <c r="H529">
        <f t="shared" si="51"/>
        <v>12</v>
      </c>
      <c r="I529" t="str">
        <f t="shared" si="52"/>
        <v>25000</v>
      </c>
      <c r="K529">
        <f t="shared" si="53"/>
        <v>20000</v>
      </c>
    </row>
    <row r="530" spans="1:11" x14ac:dyDescent="0.15">
      <c r="A530" s="1" t="s">
        <v>33</v>
      </c>
      <c r="D530">
        <f t="shared" si="48"/>
        <v>6</v>
      </c>
      <c r="E530" t="str">
        <f t="shared" si="49"/>
        <v>10001</v>
      </c>
      <c r="F530" t="str">
        <f t="shared" si="50"/>
        <v>10001</v>
      </c>
      <c r="H530">
        <f t="shared" si="51"/>
        <v>12</v>
      </c>
      <c r="I530" t="str">
        <f t="shared" si="52"/>
        <v>15000</v>
      </c>
      <c r="K530">
        <f t="shared" si="53"/>
        <v>12500.5</v>
      </c>
    </row>
    <row r="531" spans="1:11" x14ac:dyDescent="0.15">
      <c r="A531" s="1" t="s">
        <v>327</v>
      </c>
      <c r="D531">
        <f t="shared" si="48"/>
        <v>5</v>
      </c>
      <c r="E531" t="str">
        <f t="shared" si="49"/>
        <v>7000</v>
      </c>
      <c r="F531" t="str">
        <f t="shared" si="50"/>
        <v>7000</v>
      </c>
      <c r="H531">
        <f t="shared" si="51"/>
        <v>11</v>
      </c>
      <c r="I531" t="str">
        <f t="shared" si="52"/>
        <v>12000</v>
      </c>
      <c r="K531">
        <f t="shared" si="53"/>
        <v>9500</v>
      </c>
    </row>
    <row r="532" spans="1:11" x14ac:dyDescent="0.15">
      <c r="A532" s="1" t="s">
        <v>537</v>
      </c>
      <c r="D532">
        <f t="shared" si="48"/>
        <v>5</v>
      </c>
      <c r="E532" t="str">
        <f t="shared" si="49"/>
        <v>5000</v>
      </c>
      <c r="F532" t="str">
        <f t="shared" si="50"/>
        <v>5000</v>
      </c>
      <c r="H532">
        <f t="shared" si="51"/>
        <v>10</v>
      </c>
      <c r="I532" t="str">
        <f t="shared" si="52"/>
        <v>8000</v>
      </c>
      <c r="K532">
        <f t="shared" si="53"/>
        <v>6500</v>
      </c>
    </row>
    <row r="533" spans="1:11" x14ac:dyDescent="0.15">
      <c r="A533" s="1" t="s">
        <v>230</v>
      </c>
      <c r="D533">
        <f t="shared" si="48"/>
        <v>5</v>
      </c>
      <c r="E533" t="str">
        <f t="shared" si="49"/>
        <v>4000</v>
      </c>
      <c r="F533" t="str">
        <f t="shared" si="50"/>
        <v>4000</v>
      </c>
      <c r="H533">
        <f t="shared" si="51"/>
        <v>10</v>
      </c>
      <c r="I533" t="str">
        <f t="shared" si="52"/>
        <v>6000</v>
      </c>
      <c r="K533">
        <f t="shared" si="53"/>
        <v>5000</v>
      </c>
    </row>
    <row r="534" spans="1:11" x14ac:dyDescent="0.15">
      <c r="A534" s="1" t="s">
        <v>33</v>
      </c>
      <c r="D534">
        <f t="shared" si="48"/>
        <v>6</v>
      </c>
      <c r="E534" t="str">
        <f t="shared" si="49"/>
        <v>10001</v>
      </c>
      <c r="F534" t="str">
        <f t="shared" si="50"/>
        <v>10001</v>
      </c>
      <c r="H534">
        <f t="shared" si="51"/>
        <v>12</v>
      </c>
      <c r="I534" t="str">
        <f t="shared" si="52"/>
        <v>15000</v>
      </c>
      <c r="K534">
        <f t="shared" si="53"/>
        <v>12500.5</v>
      </c>
    </row>
    <row r="535" spans="1:11" x14ac:dyDescent="0.15">
      <c r="A535" s="1" t="s">
        <v>533</v>
      </c>
      <c r="D535">
        <f t="shared" si="48"/>
        <v>6</v>
      </c>
      <c r="E535" t="str">
        <f t="shared" si="49"/>
        <v>15000</v>
      </c>
      <c r="F535" t="str">
        <f t="shared" si="50"/>
        <v>15000</v>
      </c>
      <c r="H535">
        <f t="shared" si="51"/>
        <v>12</v>
      </c>
      <c r="I535" t="str">
        <f t="shared" si="52"/>
        <v>20000</v>
      </c>
      <c r="K535">
        <f t="shared" si="53"/>
        <v>17500</v>
      </c>
    </row>
    <row r="536" spans="1:11" x14ac:dyDescent="0.15">
      <c r="A536" s="1" t="s">
        <v>67</v>
      </c>
      <c r="D536">
        <f t="shared" si="48"/>
        <v>5</v>
      </c>
      <c r="E536" t="str">
        <f t="shared" si="49"/>
        <v>8001</v>
      </c>
      <c r="F536" t="str">
        <f t="shared" si="50"/>
        <v>8001</v>
      </c>
      <c r="H536">
        <f t="shared" si="51"/>
        <v>11</v>
      </c>
      <c r="I536" t="str">
        <f t="shared" si="52"/>
        <v>10000</v>
      </c>
      <c r="K536">
        <f t="shared" si="53"/>
        <v>9000.5</v>
      </c>
    </row>
    <row r="537" spans="1:11" x14ac:dyDescent="0.15">
      <c r="A537" s="1" t="s">
        <v>223</v>
      </c>
      <c r="D537">
        <f t="shared" si="48"/>
        <v>6</v>
      </c>
      <c r="E537" t="str">
        <f t="shared" si="49"/>
        <v>15000</v>
      </c>
      <c r="F537" t="str">
        <f t="shared" si="50"/>
        <v>15000</v>
      </c>
      <c r="H537">
        <f t="shared" si="51"/>
        <v>12</v>
      </c>
      <c r="I537" t="str">
        <f t="shared" si="52"/>
        <v>30000</v>
      </c>
      <c r="K537">
        <f t="shared" si="53"/>
        <v>22500</v>
      </c>
    </row>
    <row r="538" spans="1:11" x14ac:dyDescent="0.15">
      <c r="A538" s="1" t="s">
        <v>379</v>
      </c>
      <c r="D538">
        <f t="shared" si="48"/>
        <v>6</v>
      </c>
      <c r="E538" t="str">
        <f t="shared" si="49"/>
        <v>30001</v>
      </c>
      <c r="F538" t="str">
        <f t="shared" si="50"/>
        <v>30001</v>
      </c>
      <c r="H538">
        <f t="shared" si="51"/>
        <v>12</v>
      </c>
      <c r="I538" t="str">
        <f t="shared" si="52"/>
        <v>50000</v>
      </c>
      <c r="K538">
        <f t="shared" si="53"/>
        <v>40000.5</v>
      </c>
    </row>
    <row r="539" spans="1:11" x14ac:dyDescent="0.15">
      <c r="A539" s="1" t="s">
        <v>128</v>
      </c>
      <c r="D539">
        <f t="shared" si="48"/>
        <v>5</v>
      </c>
      <c r="E539" t="str">
        <f t="shared" si="49"/>
        <v>4500</v>
      </c>
      <c r="F539" t="str">
        <f t="shared" si="50"/>
        <v>4500</v>
      </c>
      <c r="H539">
        <f t="shared" si="51"/>
        <v>10</v>
      </c>
      <c r="I539" t="str">
        <f t="shared" si="52"/>
        <v>6000</v>
      </c>
      <c r="K539">
        <f t="shared" si="53"/>
        <v>5250</v>
      </c>
    </row>
    <row r="540" spans="1:11" x14ac:dyDescent="0.15">
      <c r="A540" s="1" t="s">
        <v>33</v>
      </c>
      <c r="D540">
        <f t="shared" si="48"/>
        <v>6</v>
      </c>
      <c r="E540" t="str">
        <f t="shared" si="49"/>
        <v>10001</v>
      </c>
      <c r="F540" t="str">
        <f t="shared" si="50"/>
        <v>10001</v>
      </c>
      <c r="H540">
        <f t="shared" si="51"/>
        <v>12</v>
      </c>
      <c r="I540" t="str">
        <f t="shared" si="52"/>
        <v>15000</v>
      </c>
      <c r="K540">
        <f t="shared" si="53"/>
        <v>12500.5</v>
      </c>
    </row>
    <row r="541" spans="1:11" x14ac:dyDescent="0.15">
      <c r="A541" s="1" t="s">
        <v>58</v>
      </c>
      <c r="D541">
        <f t="shared" si="48"/>
        <v>6</v>
      </c>
      <c r="E541" t="str">
        <f t="shared" si="49"/>
        <v>15001</v>
      </c>
      <c r="F541" t="str">
        <f t="shared" si="50"/>
        <v>15001</v>
      </c>
      <c r="H541">
        <f t="shared" si="51"/>
        <v>12</v>
      </c>
      <c r="I541" t="str">
        <f t="shared" si="52"/>
        <v>20000</v>
      </c>
      <c r="K541">
        <f t="shared" si="53"/>
        <v>17500.5</v>
      </c>
    </row>
    <row r="542" spans="1:11" x14ac:dyDescent="0.15">
      <c r="A542" s="1" t="s">
        <v>141</v>
      </c>
      <c r="D542">
        <f t="shared" si="48"/>
        <v>6</v>
      </c>
      <c r="E542" t="str">
        <f t="shared" si="49"/>
        <v>10000</v>
      </c>
      <c r="F542" t="str">
        <f t="shared" si="50"/>
        <v>10000</v>
      </c>
      <c r="H542">
        <f t="shared" si="51"/>
        <v>12</v>
      </c>
      <c r="I542" t="str">
        <f t="shared" si="52"/>
        <v>16000</v>
      </c>
      <c r="K542">
        <f t="shared" si="53"/>
        <v>13000</v>
      </c>
    </row>
    <row r="543" spans="1:11" x14ac:dyDescent="0.15">
      <c r="A543" s="1" t="s">
        <v>533</v>
      </c>
      <c r="D543">
        <f t="shared" si="48"/>
        <v>6</v>
      </c>
      <c r="E543" t="str">
        <f t="shared" si="49"/>
        <v>15000</v>
      </c>
      <c r="F543" t="str">
        <f t="shared" si="50"/>
        <v>15000</v>
      </c>
      <c r="H543">
        <f t="shared" si="51"/>
        <v>12</v>
      </c>
      <c r="I543" t="str">
        <f t="shared" si="52"/>
        <v>20000</v>
      </c>
      <c r="K543">
        <f t="shared" si="53"/>
        <v>17500</v>
      </c>
    </row>
    <row r="544" spans="1:11" x14ac:dyDescent="0.15">
      <c r="A544" s="1" t="s">
        <v>710</v>
      </c>
      <c r="D544">
        <f t="shared" si="48"/>
        <v>5</v>
      </c>
      <c r="E544" t="str">
        <f t="shared" si="49"/>
        <v>4000</v>
      </c>
      <c r="F544" t="str">
        <f t="shared" si="50"/>
        <v>4000</v>
      </c>
      <c r="H544">
        <f t="shared" si="51"/>
        <v>10</v>
      </c>
      <c r="I544" t="str">
        <f t="shared" si="52"/>
        <v>7000</v>
      </c>
      <c r="K544">
        <f t="shared" si="53"/>
        <v>5500</v>
      </c>
    </row>
    <row r="545" spans="1:11" x14ac:dyDescent="0.15">
      <c r="A545" s="1" t="s">
        <v>560</v>
      </c>
      <c r="D545">
        <f t="shared" si="48"/>
        <v>6</v>
      </c>
      <c r="E545" t="str">
        <f t="shared" si="49"/>
        <v>20000</v>
      </c>
      <c r="F545" t="str">
        <f t="shared" si="50"/>
        <v>20000</v>
      </c>
      <c r="H545">
        <f t="shared" si="51"/>
        <v>12</v>
      </c>
      <c r="I545" t="str">
        <f t="shared" si="52"/>
        <v>25000</v>
      </c>
      <c r="K545">
        <f t="shared" si="53"/>
        <v>22500</v>
      </c>
    </row>
    <row r="546" spans="1:11" x14ac:dyDescent="0.15">
      <c r="A546" s="1" t="s">
        <v>67</v>
      </c>
      <c r="D546">
        <f t="shared" si="48"/>
        <v>5</v>
      </c>
      <c r="E546" t="str">
        <f t="shared" si="49"/>
        <v>8001</v>
      </c>
      <c r="F546" t="str">
        <f t="shared" si="50"/>
        <v>8001</v>
      </c>
      <c r="H546">
        <f t="shared" si="51"/>
        <v>11</v>
      </c>
      <c r="I546" t="str">
        <f t="shared" si="52"/>
        <v>10000</v>
      </c>
      <c r="K546">
        <f t="shared" si="53"/>
        <v>9000.5</v>
      </c>
    </row>
    <row r="547" spans="1:11" x14ac:dyDescent="0.15">
      <c r="A547" s="1" t="s">
        <v>33</v>
      </c>
      <c r="D547">
        <f t="shared" si="48"/>
        <v>6</v>
      </c>
      <c r="E547" t="str">
        <f t="shared" si="49"/>
        <v>10001</v>
      </c>
      <c r="F547" t="str">
        <f t="shared" si="50"/>
        <v>10001</v>
      </c>
      <c r="H547">
        <f t="shared" si="51"/>
        <v>12</v>
      </c>
      <c r="I547" t="str">
        <f t="shared" si="52"/>
        <v>15000</v>
      </c>
      <c r="K547">
        <f t="shared" si="53"/>
        <v>12500.5</v>
      </c>
    </row>
    <row r="548" spans="1:11" x14ac:dyDescent="0.15">
      <c r="A548" s="1" t="s">
        <v>16</v>
      </c>
      <c r="D548">
        <f t="shared" si="48"/>
        <v>5</v>
      </c>
      <c r="E548" t="str">
        <f t="shared" si="49"/>
        <v>6001</v>
      </c>
      <c r="F548" t="str">
        <f t="shared" si="50"/>
        <v>6001</v>
      </c>
      <c r="H548">
        <f t="shared" si="51"/>
        <v>10</v>
      </c>
      <c r="I548" t="str">
        <f t="shared" si="52"/>
        <v>8000</v>
      </c>
      <c r="K548">
        <f t="shared" si="53"/>
        <v>7000.5</v>
      </c>
    </row>
    <row r="549" spans="1:11" x14ac:dyDescent="0.15">
      <c r="A549" s="1" t="s">
        <v>112</v>
      </c>
      <c r="D549">
        <f t="shared" si="48"/>
        <v>5</v>
      </c>
      <c r="E549" t="str">
        <f t="shared" si="49"/>
        <v>8000</v>
      </c>
      <c r="F549" t="str">
        <f t="shared" si="50"/>
        <v>8000</v>
      </c>
      <c r="H549">
        <f t="shared" si="51"/>
        <v>11</v>
      </c>
      <c r="I549" t="str">
        <f t="shared" si="52"/>
        <v>12000</v>
      </c>
      <c r="K549">
        <f t="shared" si="53"/>
        <v>10000</v>
      </c>
    </row>
    <row r="550" spans="1:11" x14ac:dyDescent="0.15">
      <c r="A550" s="1" t="s">
        <v>58</v>
      </c>
      <c r="D550">
        <f t="shared" si="48"/>
        <v>6</v>
      </c>
      <c r="E550" t="str">
        <f t="shared" si="49"/>
        <v>15001</v>
      </c>
      <c r="F550" t="str">
        <f t="shared" si="50"/>
        <v>15001</v>
      </c>
      <c r="H550">
        <f t="shared" si="51"/>
        <v>12</v>
      </c>
      <c r="I550" t="str">
        <f t="shared" si="52"/>
        <v>20000</v>
      </c>
      <c r="K550">
        <f t="shared" si="53"/>
        <v>17500.5</v>
      </c>
    </row>
    <row r="551" spans="1:11" x14ac:dyDescent="0.15">
      <c r="A551" s="1" t="s">
        <v>58</v>
      </c>
      <c r="D551">
        <f t="shared" si="48"/>
        <v>6</v>
      </c>
      <c r="E551" t="str">
        <f t="shared" si="49"/>
        <v>15001</v>
      </c>
      <c r="F551" t="str">
        <f t="shared" si="50"/>
        <v>15001</v>
      </c>
      <c r="H551">
        <f t="shared" si="51"/>
        <v>12</v>
      </c>
      <c r="I551" t="str">
        <f t="shared" si="52"/>
        <v>20000</v>
      </c>
      <c r="K551">
        <f t="shared" si="53"/>
        <v>17500.5</v>
      </c>
    </row>
    <row r="552" spans="1:11" x14ac:dyDescent="0.15">
      <c r="A552" s="1" t="s">
        <v>168</v>
      </c>
      <c r="D552">
        <f t="shared" si="48"/>
        <v>5</v>
      </c>
      <c r="E552" t="str">
        <f t="shared" si="49"/>
        <v>4001</v>
      </c>
      <c r="F552" t="str">
        <f t="shared" si="50"/>
        <v>4001</v>
      </c>
      <c r="H552">
        <f t="shared" si="51"/>
        <v>10</v>
      </c>
      <c r="I552" t="str">
        <f t="shared" si="52"/>
        <v>6000</v>
      </c>
      <c r="K552">
        <f t="shared" si="53"/>
        <v>5000.5</v>
      </c>
    </row>
    <row r="553" spans="1:11" x14ac:dyDescent="0.15">
      <c r="A553" s="1" t="s">
        <v>212</v>
      </c>
      <c r="D553">
        <f t="shared" si="48"/>
        <v>6</v>
      </c>
      <c r="E553" t="str">
        <f t="shared" si="49"/>
        <v>15000</v>
      </c>
      <c r="F553" t="str">
        <f t="shared" si="50"/>
        <v>15000</v>
      </c>
      <c r="H553">
        <f t="shared" si="51"/>
        <v>12</v>
      </c>
      <c r="I553" t="str">
        <f t="shared" si="52"/>
        <v>25000</v>
      </c>
      <c r="K553">
        <f t="shared" si="53"/>
        <v>20000</v>
      </c>
    </row>
    <row r="554" spans="1:11" x14ac:dyDescent="0.15">
      <c r="A554" s="1" t="s">
        <v>1549</v>
      </c>
      <c r="D554">
        <f t="shared" si="48"/>
        <v>5</v>
      </c>
      <c r="E554" t="str">
        <f t="shared" si="49"/>
        <v>7500</v>
      </c>
      <c r="F554" t="str">
        <f t="shared" si="50"/>
        <v>7500</v>
      </c>
      <c r="H554">
        <f t="shared" si="51"/>
        <v>11</v>
      </c>
      <c r="I554" t="str">
        <f t="shared" si="52"/>
        <v>15000</v>
      </c>
      <c r="K554">
        <f t="shared" si="53"/>
        <v>11250</v>
      </c>
    </row>
    <row r="555" spans="1:11" x14ac:dyDescent="0.15">
      <c r="A555" s="1" t="s">
        <v>33</v>
      </c>
      <c r="D555">
        <f t="shared" si="48"/>
        <v>6</v>
      </c>
      <c r="E555" t="str">
        <f t="shared" si="49"/>
        <v>10001</v>
      </c>
      <c r="F555" t="str">
        <f t="shared" si="50"/>
        <v>10001</v>
      </c>
      <c r="H555">
        <f t="shared" si="51"/>
        <v>12</v>
      </c>
      <c r="I555" t="str">
        <f t="shared" si="52"/>
        <v>15000</v>
      </c>
      <c r="K555">
        <f t="shared" si="53"/>
        <v>12500.5</v>
      </c>
    </row>
    <row r="556" spans="1:11" x14ac:dyDescent="0.15">
      <c r="A556" s="1" t="s">
        <v>94</v>
      </c>
      <c r="D556">
        <f t="shared" si="48"/>
        <v>5</v>
      </c>
      <c r="E556" t="str">
        <f t="shared" si="49"/>
        <v>4000</v>
      </c>
      <c r="F556" t="str">
        <f t="shared" si="50"/>
        <v>4000</v>
      </c>
      <c r="H556">
        <f t="shared" si="51"/>
        <v>10</v>
      </c>
      <c r="I556" t="str">
        <f t="shared" si="52"/>
        <v>8000</v>
      </c>
      <c r="K556">
        <f t="shared" si="53"/>
        <v>6000</v>
      </c>
    </row>
    <row r="557" spans="1:11" x14ac:dyDescent="0.15">
      <c r="A557" s="1" t="s">
        <v>379</v>
      </c>
      <c r="D557">
        <f t="shared" si="48"/>
        <v>6</v>
      </c>
      <c r="E557" t="str">
        <f t="shared" si="49"/>
        <v>30001</v>
      </c>
      <c r="F557" t="str">
        <f t="shared" si="50"/>
        <v>30001</v>
      </c>
      <c r="H557">
        <f t="shared" si="51"/>
        <v>12</v>
      </c>
      <c r="I557" t="str">
        <f t="shared" si="52"/>
        <v>50000</v>
      </c>
      <c r="K557">
        <f t="shared" si="53"/>
        <v>40000.5</v>
      </c>
    </row>
    <row r="558" spans="1:11" x14ac:dyDescent="0.15">
      <c r="A558" s="1" t="s">
        <v>94</v>
      </c>
      <c r="D558">
        <f t="shared" si="48"/>
        <v>5</v>
      </c>
      <c r="E558" t="str">
        <f t="shared" si="49"/>
        <v>4000</v>
      </c>
      <c r="F558" t="str">
        <f t="shared" si="50"/>
        <v>4000</v>
      </c>
      <c r="H558">
        <f t="shared" si="51"/>
        <v>10</v>
      </c>
      <c r="I558" t="str">
        <f t="shared" si="52"/>
        <v>8000</v>
      </c>
      <c r="K558">
        <f t="shared" si="53"/>
        <v>6000</v>
      </c>
    </row>
    <row r="559" spans="1:11" x14ac:dyDescent="0.15">
      <c r="A559" s="1" t="s">
        <v>58</v>
      </c>
      <c r="D559">
        <f t="shared" si="48"/>
        <v>6</v>
      </c>
      <c r="E559" t="str">
        <f t="shared" si="49"/>
        <v>15001</v>
      </c>
      <c r="F559" t="str">
        <f t="shared" si="50"/>
        <v>15001</v>
      </c>
      <c r="H559">
        <f t="shared" si="51"/>
        <v>12</v>
      </c>
      <c r="I559" t="str">
        <f t="shared" si="52"/>
        <v>20000</v>
      </c>
      <c r="K559">
        <f t="shared" si="53"/>
        <v>17500.5</v>
      </c>
    </row>
    <row r="560" spans="1:11" x14ac:dyDescent="0.15">
      <c r="A560" s="1" t="s">
        <v>16</v>
      </c>
      <c r="D560">
        <f t="shared" si="48"/>
        <v>5</v>
      </c>
      <c r="E560" t="str">
        <f t="shared" si="49"/>
        <v>6001</v>
      </c>
      <c r="F560" t="str">
        <f t="shared" si="50"/>
        <v>6001</v>
      </c>
      <c r="H560">
        <f t="shared" si="51"/>
        <v>10</v>
      </c>
      <c r="I560" t="str">
        <f t="shared" si="52"/>
        <v>8000</v>
      </c>
      <c r="K560">
        <f t="shared" si="53"/>
        <v>7000.5</v>
      </c>
    </row>
    <row r="561" spans="1:11" x14ac:dyDescent="0.15">
      <c r="A561" s="1" t="s">
        <v>533</v>
      </c>
      <c r="D561">
        <f t="shared" si="48"/>
        <v>6</v>
      </c>
      <c r="E561" t="str">
        <f t="shared" si="49"/>
        <v>15000</v>
      </c>
      <c r="F561" t="str">
        <f t="shared" si="50"/>
        <v>15000</v>
      </c>
      <c r="H561">
        <f t="shared" si="51"/>
        <v>12</v>
      </c>
      <c r="I561" t="str">
        <f t="shared" si="52"/>
        <v>20000</v>
      </c>
      <c r="K561">
        <f t="shared" si="53"/>
        <v>17500</v>
      </c>
    </row>
    <row r="562" spans="1:11" x14ac:dyDescent="0.15">
      <c r="A562" s="1" t="s">
        <v>168</v>
      </c>
      <c r="D562">
        <f t="shared" si="48"/>
        <v>5</v>
      </c>
      <c r="E562" t="str">
        <f t="shared" si="49"/>
        <v>4001</v>
      </c>
      <c r="F562" t="str">
        <f t="shared" si="50"/>
        <v>4001</v>
      </c>
      <c r="H562">
        <f t="shared" si="51"/>
        <v>10</v>
      </c>
      <c r="I562" t="str">
        <f t="shared" si="52"/>
        <v>6000</v>
      </c>
      <c r="K562">
        <f t="shared" si="53"/>
        <v>5000.5</v>
      </c>
    </row>
    <row r="563" spans="1:11" x14ac:dyDescent="0.15">
      <c r="A563" s="1" t="s">
        <v>131</v>
      </c>
      <c r="D563">
        <f t="shared" si="48"/>
        <v>6</v>
      </c>
      <c r="E563" t="str">
        <f t="shared" si="49"/>
        <v>10000</v>
      </c>
      <c r="F563" t="str">
        <f t="shared" si="50"/>
        <v>10000</v>
      </c>
      <c r="H563">
        <f t="shared" si="51"/>
        <v>12</v>
      </c>
      <c r="I563" t="str">
        <f t="shared" si="52"/>
        <v>20000</v>
      </c>
      <c r="K563">
        <f t="shared" si="53"/>
        <v>15000</v>
      </c>
    </row>
    <row r="564" spans="1:11" x14ac:dyDescent="0.15">
      <c r="A564" s="1" t="s">
        <v>58</v>
      </c>
      <c r="D564">
        <f t="shared" si="48"/>
        <v>6</v>
      </c>
      <c r="E564" t="str">
        <f t="shared" si="49"/>
        <v>15001</v>
      </c>
      <c r="F564" t="str">
        <f t="shared" si="50"/>
        <v>15001</v>
      </c>
      <c r="H564">
        <f t="shared" si="51"/>
        <v>12</v>
      </c>
      <c r="I564" t="str">
        <f t="shared" si="52"/>
        <v>20000</v>
      </c>
      <c r="K564">
        <f t="shared" si="53"/>
        <v>17500.5</v>
      </c>
    </row>
    <row r="565" spans="1:11" x14ac:dyDescent="0.15">
      <c r="A565" s="1" t="s">
        <v>379</v>
      </c>
      <c r="D565">
        <f t="shared" si="48"/>
        <v>6</v>
      </c>
      <c r="E565" t="str">
        <f t="shared" si="49"/>
        <v>30001</v>
      </c>
      <c r="F565" t="str">
        <f t="shared" si="50"/>
        <v>30001</v>
      </c>
      <c r="H565">
        <f t="shared" si="51"/>
        <v>12</v>
      </c>
      <c r="I565" t="str">
        <f t="shared" si="52"/>
        <v>50000</v>
      </c>
      <c r="K565">
        <f t="shared" si="53"/>
        <v>40000.5</v>
      </c>
    </row>
    <row r="566" spans="1:11" x14ac:dyDescent="0.15">
      <c r="A566" s="1" t="s">
        <v>131</v>
      </c>
      <c r="D566">
        <f t="shared" si="48"/>
        <v>6</v>
      </c>
      <c r="E566" t="str">
        <f t="shared" si="49"/>
        <v>10000</v>
      </c>
      <c r="F566" t="str">
        <f t="shared" si="50"/>
        <v>10000</v>
      </c>
      <c r="H566">
        <f t="shared" si="51"/>
        <v>12</v>
      </c>
      <c r="I566" t="str">
        <f t="shared" si="52"/>
        <v>20000</v>
      </c>
      <c r="K566">
        <f t="shared" si="53"/>
        <v>15000</v>
      </c>
    </row>
    <row r="567" spans="1:11" x14ac:dyDescent="0.15">
      <c r="A567" s="1" t="s">
        <v>16</v>
      </c>
      <c r="D567">
        <f t="shared" si="48"/>
        <v>5</v>
      </c>
      <c r="E567" t="str">
        <f t="shared" si="49"/>
        <v>6001</v>
      </c>
      <c r="F567" t="str">
        <f t="shared" si="50"/>
        <v>6001</v>
      </c>
      <c r="H567">
        <f t="shared" si="51"/>
        <v>10</v>
      </c>
      <c r="I567" t="str">
        <f t="shared" si="52"/>
        <v>8000</v>
      </c>
      <c r="K567">
        <f t="shared" si="53"/>
        <v>7000.5</v>
      </c>
    </row>
    <row r="568" spans="1:11" x14ac:dyDescent="0.15">
      <c r="A568" s="1" t="s">
        <v>58</v>
      </c>
      <c r="D568">
        <f t="shared" ref="D568:D631" si="54">FIND("-",A568)</f>
        <v>6</v>
      </c>
      <c r="E568" t="str">
        <f t="shared" ref="E568:E631" si="55">MID(A568,1,D568-1)</f>
        <v>15001</v>
      </c>
      <c r="F568" t="str">
        <f t="shared" si="50"/>
        <v>15001</v>
      </c>
      <c r="H568">
        <f t="shared" si="51"/>
        <v>12</v>
      </c>
      <c r="I568" t="str">
        <f t="shared" si="52"/>
        <v>20000</v>
      </c>
      <c r="K568">
        <f t="shared" si="53"/>
        <v>17500.5</v>
      </c>
    </row>
    <row r="569" spans="1:11" x14ac:dyDescent="0.15">
      <c r="A569" s="1" t="s">
        <v>16</v>
      </c>
      <c r="D569">
        <f t="shared" si="54"/>
        <v>5</v>
      </c>
      <c r="E569" t="str">
        <f t="shared" si="55"/>
        <v>6001</v>
      </c>
      <c r="F569" t="str">
        <f t="shared" si="50"/>
        <v>6001</v>
      </c>
      <c r="H569">
        <f t="shared" si="51"/>
        <v>10</v>
      </c>
      <c r="I569" t="str">
        <f t="shared" si="52"/>
        <v>8000</v>
      </c>
      <c r="K569">
        <f t="shared" si="53"/>
        <v>7000.5</v>
      </c>
    </row>
    <row r="570" spans="1:11" x14ac:dyDescent="0.15">
      <c r="A570" s="1" t="s">
        <v>379</v>
      </c>
      <c r="D570">
        <f t="shared" si="54"/>
        <v>6</v>
      </c>
      <c r="E570" t="str">
        <f t="shared" si="55"/>
        <v>30001</v>
      </c>
      <c r="F570" t="str">
        <f t="shared" si="50"/>
        <v>30001</v>
      </c>
      <c r="H570">
        <f t="shared" si="51"/>
        <v>12</v>
      </c>
      <c r="I570" t="str">
        <f t="shared" si="52"/>
        <v>50000</v>
      </c>
      <c r="K570">
        <f t="shared" si="53"/>
        <v>40000.5</v>
      </c>
    </row>
    <row r="571" spans="1:11" x14ac:dyDescent="0.15">
      <c r="A571" s="1" t="s">
        <v>347</v>
      </c>
      <c r="D571">
        <f t="shared" si="54"/>
        <v>6</v>
      </c>
      <c r="E571" t="str">
        <f t="shared" si="55"/>
        <v>20000</v>
      </c>
      <c r="F571" t="str">
        <f t="shared" si="50"/>
        <v>20000</v>
      </c>
      <c r="H571">
        <f t="shared" si="51"/>
        <v>12</v>
      </c>
      <c r="I571" t="str">
        <f t="shared" si="52"/>
        <v>40000</v>
      </c>
      <c r="K571">
        <f t="shared" si="53"/>
        <v>30000</v>
      </c>
    </row>
    <row r="572" spans="1:11" x14ac:dyDescent="0.15">
      <c r="A572" s="1" t="s">
        <v>67</v>
      </c>
      <c r="D572">
        <f t="shared" si="54"/>
        <v>5</v>
      </c>
      <c r="E572" t="str">
        <f t="shared" si="55"/>
        <v>8001</v>
      </c>
      <c r="F572" t="str">
        <f t="shared" si="50"/>
        <v>8001</v>
      </c>
      <c r="H572">
        <f t="shared" si="51"/>
        <v>11</v>
      </c>
      <c r="I572" t="str">
        <f t="shared" si="52"/>
        <v>10000</v>
      </c>
      <c r="K572">
        <f t="shared" si="53"/>
        <v>9000.5</v>
      </c>
    </row>
    <row r="573" spans="1:11" x14ac:dyDescent="0.15">
      <c r="A573" s="1" t="s">
        <v>212</v>
      </c>
      <c r="D573">
        <f t="shared" si="54"/>
        <v>6</v>
      </c>
      <c r="E573" t="str">
        <f t="shared" si="55"/>
        <v>15000</v>
      </c>
      <c r="F573" t="str">
        <f t="shared" si="50"/>
        <v>15000</v>
      </c>
      <c r="H573">
        <f t="shared" si="51"/>
        <v>12</v>
      </c>
      <c r="I573" t="str">
        <f t="shared" si="52"/>
        <v>25000</v>
      </c>
      <c r="K573">
        <f t="shared" si="53"/>
        <v>20000</v>
      </c>
    </row>
    <row r="574" spans="1:11" x14ac:dyDescent="0.15">
      <c r="A574" s="1" t="s">
        <v>161</v>
      </c>
      <c r="D574">
        <f t="shared" si="54"/>
        <v>5</v>
      </c>
      <c r="E574" t="str">
        <f t="shared" si="55"/>
        <v>8000</v>
      </c>
      <c r="F574" t="str">
        <f t="shared" si="50"/>
        <v>8000</v>
      </c>
      <c r="H574">
        <f t="shared" si="51"/>
        <v>11</v>
      </c>
      <c r="I574" t="str">
        <f t="shared" si="52"/>
        <v>15000</v>
      </c>
      <c r="K574">
        <f t="shared" si="53"/>
        <v>11500</v>
      </c>
    </row>
    <row r="575" spans="1:11" x14ac:dyDescent="0.15">
      <c r="A575" s="1" t="s">
        <v>58</v>
      </c>
      <c r="D575">
        <f t="shared" si="54"/>
        <v>6</v>
      </c>
      <c r="E575" t="str">
        <f t="shared" si="55"/>
        <v>15001</v>
      </c>
      <c r="F575" t="str">
        <f t="shared" si="50"/>
        <v>15001</v>
      </c>
      <c r="H575">
        <f t="shared" si="51"/>
        <v>12</v>
      </c>
      <c r="I575" t="str">
        <f t="shared" si="52"/>
        <v>20000</v>
      </c>
      <c r="K575">
        <f t="shared" si="53"/>
        <v>17500.5</v>
      </c>
    </row>
    <row r="576" spans="1:11" x14ac:dyDescent="0.15">
      <c r="A576" s="1" t="s">
        <v>1607</v>
      </c>
      <c r="D576">
        <f t="shared" si="54"/>
        <v>6</v>
      </c>
      <c r="E576" t="str">
        <f t="shared" si="55"/>
        <v>15000</v>
      </c>
      <c r="F576" t="str">
        <f t="shared" si="50"/>
        <v>15000</v>
      </c>
      <c r="H576">
        <f t="shared" si="51"/>
        <v>12</v>
      </c>
      <c r="I576" t="str">
        <f t="shared" si="52"/>
        <v>18000</v>
      </c>
      <c r="K576">
        <f t="shared" si="53"/>
        <v>16500</v>
      </c>
    </row>
    <row r="577" spans="1:11" x14ac:dyDescent="0.15">
      <c r="A577" s="1" t="s">
        <v>347</v>
      </c>
      <c r="D577">
        <f t="shared" si="54"/>
        <v>6</v>
      </c>
      <c r="E577" t="str">
        <f t="shared" si="55"/>
        <v>20000</v>
      </c>
      <c r="F577" t="str">
        <f t="shared" ref="F577:F640" si="56">IF(A577="面议",0,MID(A577,1,D577-1))</f>
        <v>20000</v>
      </c>
      <c r="H577">
        <f t="shared" si="51"/>
        <v>12</v>
      </c>
      <c r="I577" t="str">
        <f t="shared" si="52"/>
        <v>40000</v>
      </c>
      <c r="K577">
        <f t="shared" si="53"/>
        <v>30000</v>
      </c>
    </row>
    <row r="578" spans="1:11" x14ac:dyDescent="0.15">
      <c r="A578" s="1" t="s">
        <v>58</v>
      </c>
      <c r="D578">
        <f t="shared" si="54"/>
        <v>6</v>
      </c>
      <c r="E578" t="str">
        <f t="shared" si="55"/>
        <v>15001</v>
      </c>
      <c r="F578" t="str">
        <f t="shared" si="56"/>
        <v>15001</v>
      </c>
      <c r="H578">
        <f t="shared" si="51"/>
        <v>12</v>
      </c>
      <c r="I578" t="str">
        <f t="shared" si="52"/>
        <v>20000</v>
      </c>
      <c r="K578">
        <f t="shared" si="53"/>
        <v>17500.5</v>
      </c>
    </row>
    <row r="579" spans="1:11" x14ac:dyDescent="0.15">
      <c r="A579" s="1" t="s">
        <v>58</v>
      </c>
      <c r="D579">
        <f t="shared" si="54"/>
        <v>6</v>
      </c>
      <c r="E579" t="str">
        <f t="shared" si="55"/>
        <v>15001</v>
      </c>
      <c r="F579" t="str">
        <f t="shared" si="56"/>
        <v>15001</v>
      </c>
      <c r="H579">
        <f t="shared" ref="H579:H642" si="57">FIND("元",A579)</f>
        <v>12</v>
      </c>
      <c r="I579" t="str">
        <f t="shared" ref="I579:I642" si="58">IF(A579="面议",0,MID(A579,D579+1,H579-D579-1))</f>
        <v>20000</v>
      </c>
      <c r="K579">
        <f t="shared" ref="K579:K642" si="59">(F579+I579)/2</f>
        <v>17500.5</v>
      </c>
    </row>
    <row r="580" spans="1:11" x14ac:dyDescent="0.15">
      <c r="A580" s="1" t="s">
        <v>1616</v>
      </c>
      <c r="D580">
        <f t="shared" si="54"/>
        <v>5</v>
      </c>
      <c r="E580" t="str">
        <f t="shared" si="55"/>
        <v>4500</v>
      </c>
      <c r="F580" t="str">
        <f t="shared" si="56"/>
        <v>4500</v>
      </c>
      <c r="H580">
        <f t="shared" si="57"/>
        <v>10</v>
      </c>
      <c r="I580" t="str">
        <f t="shared" si="58"/>
        <v>9000</v>
      </c>
      <c r="K580">
        <f t="shared" si="59"/>
        <v>6750</v>
      </c>
    </row>
    <row r="581" spans="1:11" x14ac:dyDescent="0.15">
      <c r="A581" s="1" t="s">
        <v>33</v>
      </c>
      <c r="D581">
        <f t="shared" si="54"/>
        <v>6</v>
      </c>
      <c r="E581" t="str">
        <f t="shared" si="55"/>
        <v>10001</v>
      </c>
      <c r="F581" t="str">
        <f t="shared" si="56"/>
        <v>10001</v>
      </c>
      <c r="H581">
        <f t="shared" si="57"/>
        <v>12</v>
      </c>
      <c r="I581" t="str">
        <f t="shared" si="58"/>
        <v>15000</v>
      </c>
      <c r="K581">
        <f t="shared" si="59"/>
        <v>12500.5</v>
      </c>
    </row>
    <row r="582" spans="1:11" x14ac:dyDescent="0.15">
      <c r="A582" s="1" t="s">
        <v>556</v>
      </c>
      <c r="D582">
        <f t="shared" si="54"/>
        <v>6</v>
      </c>
      <c r="E582" t="str">
        <f t="shared" si="55"/>
        <v>20001</v>
      </c>
      <c r="F582" t="str">
        <f t="shared" si="56"/>
        <v>20001</v>
      </c>
      <c r="H582">
        <f t="shared" si="57"/>
        <v>12</v>
      </c>
      <c r="I582" t="str">
        <f t="shared" si="58"/>
        <v>30000</v>
      </c>
      <c r="K582">
        <f t="shared" si="59"/>
        <v>25000.5</v>
      </c>
    </row>
    <row r="583" spans="1:11" x14ac:dyDescent="0.15">
      <c r="A583" s="1" t="s">
        <v>33</v>
      </c>
      <c r="D583">
        <f t="shared" si="54"/>
        <v>6</v>
      </c>
      <c r="E583" t="str">
        <f t="shared" si="55"/>
        <v>10001</v>
      </c>
      <c r="F583" t="str">
        <f t="shared" si="56"/>
        <v>10001</v>
      </c>
      <c r="H583">
        <f t="shared" si="57"/>
        <v>12</v>
      </c>
      <c r="I583" t="str">
        <f t="shared" si="58"/>
        <v>15000</v>
      </c>
      <c r="K583">
        <f t="shared" si="59"/>
        <v>12500.5</v>
      </c>
    </row>
    <row r="584" spans="1:11" x14ac:dyDescent="0.15">
      <c r="A584" s="1" t="s">
        <v>67</v>
      </c>
      <c r="D584">
        <f t="shared" si="54"/>
        <v>5</v>
      </c>
      <c r="E584" t="str">
        <f t="shared" si="55"/>
        <v>8001</v>
      </c>
      <c r="F584" t="str">
        <f t="shared" si="56"/>
        <v>8001</v>
      </c>
      <c r="H584">
        <f t="shared" si="57"/>
        <v>11</v>
      </c>
      <c r="I584" t="str">
        <f t="shared" si="58"/>
        <v>10000</v>
      </c>
      <c r="K584">
        <f t="shared" si="59"/>
        <v>9000.5</v>
      </c>
    </row>
    <row r="585" spans="1:11" x14ac:dyDescent="0.15">
      <c r="A585" s="1" t="s">
        <v>537</v>
      </c>
      <c r="D585">
        <f t="shared" si="54"/>
        <v>5</v>
      </c>
      <c r="E585" t="str">
        <f t="shared" si="55"/>
        <v>5000</v>
      </c>
      <c r="F585" t="str">
        <f t="shared" si="56"/>
        <v>5000</v>
      </c>
      <c r="H585">
        <f t="shared" si="57"/>
        <v>10</v>
      </c>
      <c r="I585" t="str">
        <f t="shared" si="58"/>
        <v>8000</v>
      </c>
      <c r="K585">
        <f t="shared" si="59"/>
        <v>6500</v>
      </c>
    </row>
    <row r="586" spans="1:11" x14ac:dyDescent="0.15">
      <c r="A586" s="1" t="s">
        <v>138</v>
      </c>
      <c r="D586">
        <f t="shared" si="54"/>
        <v>5</v>
      </c>
      <c r="E586" t="str">
        <f t="shared" si="55"/>
        <v>6000</v>
      </c>
      <c r="F586" t="str">
        <f t="shared" si="56"/>
        <v>6000</v>
      </c>
      <c r="H586">
        <f t="shared" si="57"/>
        <v>10</v>
      </c>
      <c r="I586" t="str">
        <f t="shared" si="58"/>
        <v>8000</v>
      </c>
      <c r="K586">
        <f t="shared" si="59"/>
        <v>7000</v>
      </c>
    </row>
    <row r="587" spans="1:11" x14ac:dyDescent="0.15">
      <c r="A587" s="1" t="s">
        <v>33</v>
      </c>
      <c r="D587">
        <f t="shared" si="54"/>
        <v>6</v>
      </c>
      <c r="E587" t="str">
        <f t="shared" si="55"/>
        <v>10001</v>
      </c>
      <c r="F587" t="str">
        <f t="shared" si="56"/>
        <v>10001</v>
      </c>
      <c r="H587">
        <f t="shared" si="57"/>
        <v>12</v>
      </c>
      <c r="I587" t="str">
        <f t="shared" si="58"/>
        <v>15000</v>
      </c>
      <c r="K587">
        <f t="shared" si="59"/>
        <v>12500.5</v>
      </c>
    </row>
    <row r="588" spans="1:11" x14ac:dyDescent="0.15">
      <c r="A588" s="1" t="s">
        <v>556</v>
      </c>
      <c r="D588">
        <f t="shared" si="54"/>
        <v>6</v>
      </c>
      <c r="E588" t="str">
        <f t="shared" si="55"/>
        <v>20001</v>
      </c>
      <c r="F588" t="str">
        <f t="shared" si="56"/>
        <v>20001</v>
      </c>
      <c r="H588">
        <f t="shared" si="57"/>
        <v>12</v>
      </c>
      <c r="I588" t="str">
        <f t="shared" si="58"/>
        <v>30000</v>
      </c>
      <c r="K588">
        <f t="shared" si="59"/>
        <v>25000.5</v>
      </c>
    </row>
    <row r="589" spans="1:11" x14ac:dyDescent="0.15">
      <c r="A589" s="1" t="s">
        <v>67</v>
      </c>
      <c r="D589">
        <f t="shared" si="54"/>
        <v>5</v>
      </c>
      <c r="E589" t="str">
        <f t="shared" si="55"/>
        <v>8001</v>
      </c>
      <c r="F589" t="str">
        <f t="shared" si="56"/>
        <v>8001</v>
      </c>
      <c r="H589">
        <f t="shared" si="57"/>
        <v>11</v>
      </c>
      <c r="I589" t="str">
        <f t="shared" si="58"/>
        <v>10000</v>
      </c>
      <c r="K589">
        <f t="shared" si="59"/>
        <v>9000.5</v>
      </c>
    </row>
    <row r="590" spans="1:11" x14ac:dyDescent="0.15">
      <c r="A590" s="1" t="s">
        <v>278</v>
      </c>
      <c r="D590">
        <f t="shared" si="54"/>
        <v>6</v>
      </c>
      <c r="E590" t="str">
        <f t="shared" si="55"/>
        <v>10000</v>
      </c>
      <c r="F590" t="str">
        <f t="shared" si="56"/>
        <v>10000</v>
      </c>
      <c r="H590">
        <f t="shared" si="57"/>
        <v>12</v>
      </c>
      <c r="I590" t="str">
        <f t="shared" si="58"/>
        <v>18000</v>
      </c>
      <c r="K590">
        <f t="shared" si="59"/>
        <v>14000</v>
      </c>
    </row>
    <row r="591" spans="1:11" x14ac:dyDescent="0.15">
      <c r="A591" s="1" t="s">
        <v>1645</v>
      </c>
      <c r="D591">
        <f t="shared" si="54"/>
        <v>6</v>
      </c>
      <c r="E591" t="str">
        <f t="shared" si="55"/>
        <v>50000</v>
      </c>
      <c r="F591" t="str">
        <f t="shared" si="56"/>
        <v>50000</v>
      </c>
      <c r="H591">
        <f t="shared" si="57"/>
        <v>12</v>
      </c>
      <c r="I591" t="str">
        <f t="shared" si="58"/>
        <v>80000</v>
      </c>
      <c r="K591">
        <f t="shared" si="59"/>
        <v>65000</v>
      </c>
    </row>
    <row r="592" spans="1:11" x14ac:dyDescent="0.15">
      <c r="A592" s="1" t="s">
        <v>263</v>
      </c>
      <c r="D592">
        <f t="shared" si="54"/>
        <v>5</v>
      </c>
      <c r="E592" t="str">
        <f t="shared" si="55"/>
        <v>5000</v>
      </c>
      <c r="F592" t="str">
        <f t="shared" si="56"/>
        <v>5000</v>
      </c>
      <c r="H592">
        <f t="shared" si="57"/>
        <v>11</v>
      </c>
      <c r="I592" t="str">
        <f t="shared" si="58"/>
        <v>10000</v>
      </c>
      <c r="K592">
        <f t="shared" si="59"/>
        <v>7500</v>
      </c>
    </row>
    <row r="593" spans="1:11" x14ac:dyDescent="0.15">
      <c r="A593" s="1" t="s">
        <v>595</v>
      </c>
      <c r="D593">
        <f t="shared" si="54"/>
        <v>5</v>
      </c>
      <c r="E593" t="str">
        <f t="shared" si="55"/>
        <v>5000</v>
      </c>
      <c r="F593" t="str">
        <f t="shared" si="56"/>
        <v>5000</v>
      </c>
      <c r="H593">
        <f t="shared" si="57"/>
        <v>10</v>
      </c>
      <c r="I593" t="str">
        <f t="shared" si="58"/>
        <v>7000</v>
      </c>
      <c r="K593">
        <f t="shared" si="59"/>
        <v>6000</v>
      </c>
    </row>
    <row r="594" spans="1:11" x14ac:dyDescent="0.15">
      <c r="A594" s="1" t="s">
        <v>168</v>
      </c>
      <c r="D594">
        <f t="shared" si="54"/>
        <v>5</v>
      </c>
      <c r="E594" t="str">
        <f t="shared" si="55"/>
        <v>4001</v>
      </c>
      <c r="F594" t="str">
        <f t="shared" si="56"/>
        <v>4001</v>
      </c>
      <c r="H594">
        <f t="shared" si="57"/>
        <v>10</v>
      </c>
      <c r="I594" t="str">
        <f t="shared" si="58"/>
        <v>6000</v>
      </c>
      <c r="K594">
        <f t="shared" si="59"/>
        <v>5000.5</v>
      </c>
    </row>
    <row r="595" spans="1:11" x14ac:dyDescent="0.15">
      <c r="A595" s="1" t="s">
        <v>33</v>
      </c>
      <c r="D595">
        <f t="shared" si="54"/>
        <v>6</v>
      </c>
      <c r="E595" t="str">
        <f t="shared" si="55"/>
        <v>10001</v>
      </c>
      <c r="F595" t="str">
        <f t="shared" si="56"/>
        <v>10001</v>
      </c>
      <c r="H595">
        <f t="shared" si="57"/>
        <v>12</v>
      </c>
      <c r="I595" t="str">
        <f t="shared" si="58"/>
        <v>15000</v>
      </c>
      <c r="K595">
        <f t="shared" si="59"/>
        <v>12500.5</v>
      </c>
    </row>
    <row r="596" spans="1:11" x14ac:dyDescent="0.15">
      <c r="A596" s="1" t="s">
        <v>67</v>
      </c>
      <c r="D596">
        <f t="shared" si="54"/>
        <v>5</v>
      </c>
      <c r="E596" t="str">
        <f t="shared" si="55"/>
        <v>8001</v>
      </c>
      <c r="F596" t="str">
        <f t="shared" si="56"/>
        <v>8001</v>
      </c>
      <c r="H596">
        <f t="shared" si="57"/>
        <v>11</v>
      </c>
      <c r="I596" t="str">
        <f t="shared" si="58"/>
        <v>10000</v>
      </c>
      <c r="K596">
        <f t="shared" si="59"/>
        <v>9000.5</v>
      </c>
    </row>
    <row r="597" spans="1:11" x14ac:dyDescent="0.15">
      <c r="A597" s="1" t="s">
        <v>16</v>
      </c>
      <c r="D597">
        <f t="shared" si="54"/>
        <v>5</v>
      </c>
      <c r="E597" t="str">
        <f t="shared" si="55"/>
        <v>6001</v>
      </c>
      <c r="F597" t="str">
        <f t="shared" si="56"/>
        <v>6001</v>
      </c>
      <c r="H597">
        <f t="shared" si="57"/>
        <v>10</v>
      </c>
      <c r="I597" t="str">
        <f t="shared" si="58"/>
        <v>8000</v>
      </c>
      <c r="K597">
        <f t="shared" si="59"/>
        <v>7000.5</v>
      </c>
    </row>
    <row r="598" spans="1:11" x14ac:dyDescent="0.15">
      <c r="A598" s="1" t="s">
        <v>1662</v>
      </c>
      <c r="D598">
        <f t="shared" si="54"/>
        <v>6</v>
      </c>
      <c r="E598" t="str">
        <f t="shared" si="55"/>
        <v>10000</v>
      </c>
      <c r="F598" t="str">
        <f t="shared" si="56"/>
        <v>10000</v>
      </c>
      <c r="H598">
        <f t="shared" si="57"/>
        <v>12</v>
      </c>
      <c r="I598" t="str">
        <f t="shared" si="58"/>
        <v>15000</v>
      </c>
      <c r="K598">
        <f t="shared" si="59"/>
        <v>12500</v>
      </c>
    </row>
    <row r="599" spans="1:11" x14ac:dyDescent="0.15">
      <c r="A599" s="1" t="s">
        <v>161</v>
      </c>
      <c r="D599">
        <f t="shared" si="54"/>
        <v>5</v>
      </c>
      <c r="E599" t="str">
        <f t="shared" si="55"/>
        <v>8000</v>
      </c>
      <c r="F599" t="str">
        <f t="shared" si="56"/>
        <v>8000</v>
      </c>
      <c r="H599">
        <f t="shared" si="57"/>
        <v>11</v>
      </c>
      <c r="I599" t="str">
        <f t="shared" si="58"/>
        <v>15000</v>
      </c>
      <c r="K599">
        <f t="shared" si="59"/>
        <v>11500</v>
      </c>
    </row>
    <row r="600" spans="1:11" x14ac:dyDescent="0.15">
      <c r="A600" s="1" t="s">
        <v>33</v>
      </c>
      <c r="D600">
        <f t="shared" si="54"/>
        <v>6</v>
      </c>
      <c r="E600" t="str">
        <f t="shared" si="55"/>
        <v>10001</v>
      </c>
      <c r="F600" t="str">
        <f t="shared" si="56"/>
        <v>10001</v>
      </c>
      <c r="H600">
        <f t="shared" si="57"/>
        <v>12</v>
      </c>
      <c r="I600" t="str">
        <f t="shared" si="58"/>
        <v>15000</v>
      </c>
      <c r="K600">
        <f t="shared" si="59"/>
        <v>12500.5</v>
      </c>
    </row>
    <row r="601" spans="1:11" x14ac:dyDescent="0.15">
      <c r="A601" s="1" t="s">
        <v>168</v>
      </c>
      <c r="D601">
        <f t="shared" si="54"/>
        <v>5</v>
      </c>
      <c r="E601" t="str">
        <f t="shared" si="55"/>
        <v>4001</v>
      </c>
      <c r="F601" t="str">
        <f t="shared" si="56"/>
        <v>4001</v>
      </c>
      <c r="H601">
        <f t="shared" si="57"/>
        <v>10</v>
      </c>
      <c r="I601" t="str">
        <f t="shared" si="58"/>
        <v>6000</v>
      </c>
      <c r="K601">
        <f t="shared" si="59"/>
        <v>5000.5</v>
      </c>
    </row>
    <row r="602" spans="1:11" x14ac:dyDescent="0.15">
      <c r="A602" s="1" t="s">
        <v>33</v>
      </c>
      <c r="D602">
        <f t="shared" si="54"/>
        <v>6</v>
      </c>
      <c r="E602" t="str">
        <f t="shared" si="55"/>
        <v>10001</v>
      </c>
      <c r="F602" t="str">
        <f t="shared" si="56"/>
        <v>10001</v>
      </c>
      <c r="H602">
        <f t="shared" si="57"/>
        <v>12</v>
      </c>
      <c r="I602" t="str">
        <f t="shared" si="58"/>
        <v>15000</v>
      </c>
      <c r="K602">
        <f t="shared" si="59"/>
        <v>12500.5</v>
      </c>
    </row>
    <row r="603" spans="1:11" x14ac:dyDescent="0.15">
      <c r="A603" s="1" t="s">
        <v>33</v>
      </c>
      <c r="D603">
        <f t="shared" si="54"/>
        <v>6</v>
      </c>
      <c r="E603" t="str">
        <f t="shared" si="55"/>
        <v>10001</v>
      </c>
      <c r="F603" t="str">
        <f t="shared" si="56"/>
        <v>10001</v>
      </c>
      <c r="H603">
        <f t="shared" si="57"/>
        <v>12</v>
      </c>
      <c r="I603" t="str">
        <f t="shared" si="58"/>
        <v>15000</v>
      </c>
      <c r="K603">
        <f t="shared" si="59"/>
        <v>12500.5</v>
      </c>
    </row>
    <row r="604" spans="1:11" x14ac:dyDescent="0.15">
      <c r="A604" s="1" t="s">
        <v>33</v>
      </c>
      <c r="D604">
        <f t="shared" si="54"/>
        <v>6</v>
      </c>
      <c r="E604" t="str">
        <f t="shared" si="55"/>
        <v>10001</v>
      </c>
      <c r="F604" t="str">
        <f t="shared" si="56"/>
        <v>10001</v>
      </c>
      <c r="H604">
        <f t="shared" si="57"/>
        <v>12</v>
      </c>
      <c r="I604" t="str">
        <f t="shared" si="58"/>
        <v>15000</v>
      </c>
      <c r="K604">
        <f t="shared" si="59"/>
        <v>12500.5</v>
      </c>
    </row>
    <row r="605" spans="1:11" x14ac:dyDescent="0.15">
      <c r="A605" s="1" t="s">
        <v>58</v>
      </c>
      <c r="D605">
        <f t="shared" si="54"/>
        <v>6</v>
      </c>
      <c r="E605" t="str">
        <f t="shared" si="55"/>
        <v>15001</v>
      </c>
      <c r="F605" t="str">
        <f t="shared" si="56"/>
        <v>15001</v>
      </c>
      <c r="H605">
        <f t="shared" si="57"/>
        <v>12</v>
      </c>
      <c r="I605" t="str">
        <f t="shared" si="58"/>
        <v>20000</v>
      </c>
      <c r="K605">
        <f t="shared" si="59"/>
        <v>17500.5</v>
      </c>
    </row>
    <row r="606" spans="1:11" x14ac:dyDescent="0.15">
      <c r="A606" s="1" t="s">
        <v>556</v>
      </c>
      <c r="D606">
        <f t="shared" si="54"/>
        <v>6</v>
      </c>
      <c r="E606" t="str">
        <f t="shared" si="55"/>
        <v>20001</v>
      </c>
      <c r="F606" t="str">
        <f t="shared" si="56"/>
        <v>20001</v>
      </c>
      <c r="H606">
        <f t="shared" si="57"/>
        <v>12</v>
      </c>
      <c r="I606" t="str">
        <f t="shared" si="58"/>
        <v>30000</v>
      </c>
      <c r="K606">
        <f t="shared" si="59"/>
        <v>25000.5</v>
      </c>
    </row>
    <row r="607" spans="1:11" x14ac:dyDescent="0.15">
      <c r="A607" s="1" t="s">
        <v>33</v>
      </c>
      <c r="D607">
        <f t="shared" si="54"/>
        <v>6</v>
      </c>
      <c r="E607" t="str">
        <f t="shared" si="55"/>
        <v>10001</v>
      </c>
      <c r="F607" t="str">
        <f t="shared" si="56"/>
        <v>10001</v>
      </c>
      <c r="H607">
        <f t="shared" si="57"/>
        <v>12</v>
      </c>
      <c r="I607" t="str">
        <f t="shared" si="58"/>
        <v>15000</v>
      </c>
      <c r="K607">
        <f t="shared" si="59"/>
        <v>12500.5</v>
      </c>
    </row>
    <row r="608" spans="1:11" x14ac:dyDescent="0.15">
      <c r="A608" s="1" t="s">
        <v>537</v>
      </c>
      <c r="D608">
        <f t="shared" si="54"/>
        <v>5</v>
      </c>
      <c r="E608" t="str">
        <f t="shared" si="55"/>
        <v>5000</v>
      </c>
      <c r="F608" t="str">
        <f t="shared" si="56"/>
        <v>5000</v>
      </c>
      <c r="H608">
        <f t="shared" si="57"/>
        <v>10</v>
      </c>
      <c r="I608" t="str">
        <f t="shared" si="58"/>
        <v>8000</v>
      </c>
      <c r="K608">
        <f t="shared" si="59"/>
        <v>6500</v>
      </c>
    </row>
    <row r="609" spans="1:11" x14ac:dyDescent="0.15">
      <c r="A609" s="1" t="s">
        <v>58</v>
      </c>
      <c r="D609">
        <f t="shared" si="54"/>
        <v>6</v>
      </c>
      <c r="E609" t="str">
        <f t="shared" si="55"/>
        <v>15001</v>
      </c>
      <c r="F609" t="str">
        <f t="shared" si="56"/>
        <v>15001</v>
      </c>
      <c r="H609">
        <f t="shared" si="57"/>
        <v>12</v>
      </c>
      <c r="I609" t="str">
        <f t="shared" si="58"/>
        <v>20000</v>
      </c>
      <c r="K609">
        <f t="shared" si="59"/>
        <v>17500.5</v>
      </c>
    </row>
    <row r="610" spans="1:11" x14ac:dyDescent="0.15">
      <c r="A610" s="1" t="s">
        <v>16</v>
      </c>
      <c r="D610">
        <f t="shared" si="54"/>
        <v>5</v>
      </c>
      <c r="E610" t="str">
        <f t="shared" si="55"/>
        <v>6001</v>
      </c>
      <c r="F610" t="str">
        <f t="shared" si="56"/>
        <v>6001</v>
      </c>
      <c r="H610">
        <f t="shared" si="57"/>
        <v>10</v>
      </c>
      <c r="I610" t="str">
        <f t="shared" si="58"/>
        <v>8000</v>
      </c>
      <c r="K610">
        <f t="shared" si="59"/>
        <v>7000.5</v>
      </c>
    </row>
    <row r="611" spans="1:11" x14ac:dyDescent="0.15">
      <c r="A611" s="1" t="s">
        <v>58</v>
      </c>
      <c r="D611">
        <f t="shared" si="54"/>
        <v>6</v>
      </c>
      <c r="E611" t="str">
        <f t="shared" si="55"/>
        <v>15001</v>
      </c>
      <c r="F611" t="str">
        <f t="shared" si="56"/>
        <v>15001</v>
      </c>
      <c r="H611">
        <f t="shared" si="57"/>
        <v>12</v>
      </c>
      <c r="I611" t="str">
        <f t="shared" si="58"/>
        <v>20000</v>
      </c>
      <c r="K611">
        <f t="shared" si="59"/>
        <v>17500.5</v>
      </c>
    </row>
    <row r="612" spans="1:11" x14ac:dyDescent="0.15">
      <c r="A612" s="1" t="s">
        <v>102</v>
      </c>
      <c r="D612">
        <f t="shared" si="54"/>
        <v>5</v>
      </c>
      <c r="E612" t="str">
        <f t="shared" si="55"/>
        <v>6000</v>
      </c>
      <c r="F612" t="str">
        <f t="shared" si="56"/>
        <v>6000</v>
      </c>
      <c r="H612">
        <f t="shared" si="57"/>
        <v>11</v>
      </c>
      <c r="I612" t="str">
        <f t="shared" si="58"/>
        <v>12000</v>
      </c>
      <c r="K612">
        <f t="shared" si="59"/>
        <v>9000</v>
      </c>
    </row>
    <row r="613" spans="1:11" x14ac:dyDescent="0.15">
      <c r="A613" s="1" t="s">
        <v>33</v>
      </c>
      <c r="D613">
        <f t="shared" si="54"/>
        <v>6</v>
      </c>
      <c r="E613" t="str">
        <f t="shared" si="55"/>
        <v>10001</v>
      </c>
      <c r="F613" t="str">
        <f t="shared" si="56"/>
        <v>10001</v>
      </c>
      <c r="H613">
        <f t="shared" si="57"/>
        <v>12</v>
      </c>
      <c r="I613" t="str">
        <f t="shared" si="58"/>
        <v>15000</v>
      </c>
      <c r="K613">
        <f t="shared" si="59"/>
        <v>12500.5</v>
      </c>
    </row>
    <row r="614" spans="1:11" x14ac:dyDescent="0.15">
      <c r="A614" s="1" t="s">
        <v>161</v>
      </c>
      <c r="D614">
        <f t="shared" si="54"/>
        <v>5</v>
      </c>
      <c r="E614" t="str">
        <f t="shared" si="55"/>
        <v>8000</v>
      </c>
      <c r="F614" t="str">
        <f t="shared" si="56"/>
        <v>8000</v>
      </c>
      <c r="H614">
        <f t="shared" si="57"/>
        <v>11</v>
      </c>
      <c r="I614" t="str">
        <f t="shared" si="58"/>
        <v>15000</v>
      </c>
      <c r="K614">
        <f t="shared" si="59"/>
        <v>11500</v>
      </c>
    </row>
    <row r="615" spans="1:11" x14ac:dyDescent="0.15">
      <c r="A615" s="1" t="s">
        <v>230</v>
      </c>
      <c r="D615">
        <f t="shared" si="54"/>
        <v>5</v>
      </c>
      <c r="E615" t="str">
        <f t="shared" si="55"/>
        <v>4000</v>
      </c>
      <c r="F615" t="str">
        <f t="shared" si="56"/>
        <v>4000</v>
      </c>
      <c r="H615">
        <f t="shared" si="57"/>
        <v>10</v>
      </c>
      <c r="I615" t="str">
        <f t="shared" si="58"/>
        <v>6000</v>
      </c>
      <c r="K615">
        <f t="shared" si="59"/>
        <v>5000</v>
      </c>
    </row>
    <row r="616" spans="1:11" x14ac:dyDescent="0.15">
      <c r="A616" s="1" t="s">
        <v>58</v>
      </c>
      <c r="D616">
        <f t="shared" si="54"/>
        <v>6</v>
      </c>
      <c r="E616" t="str">
        <f t="shared" si="55"/>
        <v>15001</v>
      </c>
      <c r="F616" t="str">
        <f t="shared" si="56"/>
        <v>15001</v>
      </c>
      <c r="H616">
        <f t="shared" si="57"/>
        <v>12</v>
      </c>
      <c r="I616" t="str">
        <f t="shared" si="58"/>
        <v>20000</v>
      </c>
      <c r="K616">
        <f t="shared" si="59"/>
        <v>17500.5</v>
      </c>
    </row>
    <row r="617" spans="1:11" x14ac:dyDescent="0.15">
      <c r="A617" s="1" t="s">
        <v>94</v>
      </c>
      <c r="D617">
        <f t="shared" si="54"/>
        <v>5</v>
      </c>
      <c r="E617" t="str">
        <f t="shared" si="55"/>
        <v>4000</v>
      </c>
      <c r="F617" t="str">
        <f t="shared" si="56"/>
        <v>4000</v>
      </c>
      <c r="H617">
        <f t="shared" si="57"/>
        <v>10</v>
      </c>
      <c r="I617" t="str">
        <f t="shared" si="58"/>
        <v>8000</v>
      </c>
      <c r="K617">
        <f t="shared" si="59"/>
        <v>6000</v>
      </c>
    </row>
    <row r="618" spans="1:11" x14ac:dyDescent="0.15">
      <c r="A618" s="1" t="s">
        <v>1004</v>
      </c>
      <c r="D618">
        <f t="shared" si="54"/>
        <v>5</v>
      </c>
      <c r="E618" t="str">
        <f t="shared" si="55"/>
        <v>4000</v>
      </c>
      <c r="F618" t="str">
        <f t="shared" si="56"/>
        <v>4000</v>
      </c>
      <c r="H618">
        <f t="shared" si="57"/>
        <v>10</v>
      </c>
      <c r="I618" t="str">
        <f t="shared" si="58"/>
        <v>5000</v>
      </c>
      <c r="K618">
        <f t="shared" si="59"/>
        <v>4500</v>
      </c>
    </row>
    <row r="619" spans="1:11" x14ac:dyDescent="0.15">
      <c r="A619" s="1" t="s">
        <v>379</v>
      </c>
      <c r="D619">
        <f t="shared" si="54"/>
        <v>6</v>
      </c>
      <c r="E619" t="str">
        <f t="shared" si="55"/>
        <v>30001</v>
      </c>
      <c r="F619" t="str">
        <f t="shared" si="56"/>
        <v>30001</v>
      </c>
      <c r="H619">
        <f t="shared" si="57"/>
        <v>12</v>
      </c>
      <c r="I619" t="str">
        <f t="shared" si="58"/>
        <v>50000</v>
      </c>
      <c r="K619">
        <f t="shared" si="59"/>
        <v>40000.5</v>
      </c>
    </row>
    <row r="620" spans="1:11" x14ac:dyDescent="0.15">
      <c r="A620" s="1" t="s">
        <v>58</v>
      </c>
      <c r="D620">
        <f t="shared" si="54"/>
        <v>6</v>
      </c>
      <c r="E620" t="str">
        <f t="shared" si="55"/>
        <v>15001</v>
      </c>
      <c r="F620" t="str">
        <f t="shared" si="56"/>
        <v>15001</v>
      </c>
      <c r="H620">
        <f t="shared" si="57"/>
        <v>12</v>
      </c>
      <c r="I620" t="str">
        <f t="shared" si="58"/>
        <v>20000</v>
      </c>
      <c r="K620">
        <f t="shared" si="59"/>
        <v>17500.5</v>
      </c>
    </row>
    <row r="621" spans="1:11" x14ac:dyDescent="0.15">
      <c r="A621" s="1" t="s">
        <v>556</v>
      </c>
      <c r="D621">
        <f t="shared" si="54"/>
        <v>6</v>
      </c>
      <c r="E621" t="str">
        <f t="shared" si="55"/>
        <v>20001</v>
      </c>
      <c r="F621" t="str">
        <f t="shared" si="56"/>
        <v>20001</v>
      </c>
      <c r="H621">
        <f t="shared" si="57"/>
        <v>12</v>
      </c>
      <c r="I621" t="str">
        <f t="shared" si="58"/>
        <v>30000</v>
      </c>
      <c r="K621">
        <f t="shared" si="59"/>
        <v>25000.5</v>
      </c>
    </row>
    <row r="622" spans="1:11" x14ac:dyDescent="0.15">
      <c r="A622" s="1" t="s">
        <v>537</v>
      </c>
      <c r="D622">
        <f t="shared" si="54"/>
        <v>5</v>
      </c>
      <c r="E622" t="str">
        <f t="shared" si="55"/>
        <v>5000</v>
      </c>
      <c r="F622" t="str">
        <f t="shared" si="56"/>
        <v>5000</v>
      </c>
      <c r="H622">
        <f t="shared" si="57"/>
        <v>10</v>
      </c>
      <c r="I622" t="str">
        <f t="shared" si="58"/>
        <v>8000</v>
      </c>
      <c r="K622">
        <f t="shared" si="59"/>
        <v>6500</v>
      </c>
    </row>
    <row r="623" spans="1:11" x14ac:dyDescent="0.15">
      <c r="A623" s="1" t="s">
        <v>556</v>
      </c>
      <c r="D623">
        <f t="shared" si="54"/>
        <v>6</v>
      </c>
      <c r="E623" t="str">
        <f t="shared" si="55"/>
        <v>20001</v>
      </c>
      <c r="F623" t="str">
        <f t="shared" si="56"/>
        <v>20001</v>
      </c>
      <c r="H623">
        <f t="shared" si="57"/>
        <v>12</v>
      </c>
      <c r="I623" t="str">
        <f t="shared" si="58"/>
        <v>30000</v>
      </c>
      <c r="K623">
        <f t="shared" si="59"/>
        <v>25000.5</v>
      </c>
    </row>
    <row r="624" spans="1:11" x14ac:dyDescent="0.15">
      <c r="A624" s="1" t="s">
        <v>595</v>
      </c>
      <c r="D624">
        <f t="shared" si="54"/>
        <v>5</v>
      </c>
      <c r="E624" t="str">
        <f t="shared" si="55"/>
        <v>5000</v>
      </c>
      <c r="F624" t="str">
        <f t="shared" si="56"/>
        <v>5000</v>
      </c>
      <c r="H624">
        <f t="shared" si="57"/>
        <v>10</v>
      </c>
      <c r="I624" t="str">
        <f t="shared" si="58"/>
        <v>7000</v>
      </c>
      <c r="K624">
        <f t="shared" si="59"/>
        <v>6000</v>
      </c>
    </row>
    <row r="625" spans="1:11" x14ac:dyDescent="0.15">
      <c r="A625" s="1" t="s">
        <v>230</v>
      </c>
      <c r="D625">
        <f t="shared" si="54"/>
        <v>5</v>
      </c>
      <c r="E625" t="str">
        <f t="shared" si="55"/>
        <v>4000</v>
      </c>
      <c r="F625" t="str">
        <f t="shared" si="56"/>
        <v>4000</v>
      </c>
      <c r="H625">
        <f t="shared" si="57"/>
        <v>10</v>
      </c>
      <c r="I625" t="str">
        <f t="shared" si="58"/>
        <v>6000</v>
      </c>
      <c r="K625">
        <f t="shared" si="59"/>
        <v>5000</v>
      </c>
    </row>
    <row r="626" spans="1:11" x14ac:dyDescent="0.15">
      <c r="A626" s="1" t="s">
        <v>556</v>
      </c>
      <c r="D626">
        <f t="shared" si="54"/>
        <v>6</v>
      </c>
      <c r="E626" t="str">
        <f t="shared" si="55"/>
        <v>20001</v>
      </c>
      <c r="F626" t="str">
        <f t="shared" si="56"/>
        <v>20001</v>
      </c>
      <c r="H626">
        <f t="shared" si="57"/>
        <v>12</v>
      </c>
      <c r="I626" t="str">
        <f t="shared" si="58"/>
        <v>30000</v>
      </c>
      <c r="K626">
        <f t="shared" si="59"/>
        <v>25000.5</v>
      </c>
    </row>
    <row r="627" spans="1:11" x14ac:dyDescent="0.15">
      <c r="A627" s="1" t="s">
        <v>671</v>
      </c>
      <c r="D627" t="e">
        <f t="shared" si="54"/>
        <v>#VALUE!</v>
      </c>
      <c r="E627" t="e">
        <f t="shared" si="55"/>
        <v>#VALUE!</v>
      </c>
      <c r="F627">
        <f t="shared" si="56"/>
        <v>0</v>
      </c>
      <c r="H627" t="e">
        <f t="shared" si="57"/>
        <v>#VALUE!</v>
      </c>
      <c r="I627">
        <f t="shared" si="58"/>
        <v>0</v>
      </c>
      <c r="K627">
        <f t="shared" si="59"/>
        <v>0</v>
      </c>
    </row>
    <row r="628" spans="1:11" x14ac:dyDescent="0.15">
      <c r="A628" s="1" t="s">
        <v>33</v>
      </c>
      <c r="D628">
        <f t="shared" si="54"/>
        <v>6</v>
      </c>
      <c r="E628" t="str">
        <f t="shared" si="55"/>
        <v>10001</v>
      </c>
      <c r="F628" t="str">
        <f t="shared" si="56"/>
        <v>10001</v>
      </c>
      <c r="H628">
        <f t="shared" si="57"/>
        <v>12</v>
      </c>
      <c r="I628" t="str">
        <f t="shared" si="58"/>
        <v>15000</v>
      </c>
      <c r="K628">
        <f t="shared" si="59"/>
        <v>12500.5</v>
      </c>
    </row>
    <row r="629" spans="1:11" x14ac:dyDescent="0.15">
      <c r="A629" s="1" t="s">
        <v>212</v>
      </c>
      <c r="D629">
        <f t="shared" si="54"/>
        <v>6</v>
      </c>
      <c r="E629" t="str">
        <f t="shared" si="55"/>
        <v>15000</v>
      </c>
      <c r="F629" t="str">
        <f t="shared" si="56"/>
        <v>15000</v>
      </c>
      <c r="H629">
        <f t="shared" si="57"/>
        <v>12</v>
      </c>
      <c r="I629" t="str">
        <f t="shared" si="58"/>
        <v>25000</v>
      </c>
      <c r="K629">
        <f t="shared" si="59"/>
        <v>20000</v>
      </c>
    </row>
    <row r="630" spans="1:11" x14ac:dyDescent="0.15">
      <c r="A630" s="1" t="s">
        <v>1738</v>
      </c>
      <c r="D630">
        <f t="shared" si="54"/>
        <v>5</v>
      </c>
      <c r="E630" t="str">
        <f t="shared" si="55"/>
        <v>2500</v>
      </c>
      <c r="F630" t="str">
        <f t="shared" si="56"/>
        <v>2500</v>
      </c>
      <c r="H630">
        <f t="shared" si="57"/>
        <v>10</v>
      </c>
      <c r="I630" t="str">
        <f t="shared" si="58"/>
        <v>3500</v>
      </c>
      <c r="K630">
        <f t="shared" si="59"/>
        <v>3000</v>
      </c>
    </row>
    <row r="631" spans="1:11" x14ac:dyDescent="0.15">
      <c r="A631" s="1" t="s">
        <v>33</v>
      </c>
      <c r="D631">
        <f t="shared" si="54"/>
        <v>6</v>
      </c>
      <c r="E631" t="str">
        <f t="shared" si="55"/>
        <v>10001</v>
      </c>
      <c r="F631" t="str">
        <f t="shared" si="56"/>
        <v>10001</v>
      </c>
      <c r="H631">
        <f t="shared" si="57"/>
        <v>12</v>
      </c>
      <c r="I631" t="str">
        <f t="shared" si="58"/>
        <v>15000</v>
      </c>
      <c r="K631">
        <f t="shared" si="59"/>
        <v>12500.5</v>
      </c>
    </row>
    <row r="632" spans="1:11" x14ac:dyDescent="0.15">
      <c r="A632" s="1" t="s">
        <v>595</v>
      </c>
      <c r="D632">
        <f t="shared" ref="D632:D695" si="60">FIND("-",A632)</f>
        <v>5</v>
      </c>
      <c r="E632" t="str">
        <f t="shared" ref="E632:E695" si="61">MID(A632,1,D632-1)</f>
        <v>5000</v>
      </c>
      <c r="F632" t="str">
        <f t="shared" si="56"/>
        <v>5000</v>
      </c>
      <c r="H632">
        <f t="shared" si="57"/>
        <v>10</v>
      </c>
      <c r="I632" t="str">
        <f t="shared" si="58"/>
        <v>7000</v>
      </c>
      <c r="K632">
        <f t="shared" si="59"/>
        <v>6000</v>
      </c>
    </row>
    <row r="633" spans="1:11" x14ac:dyDescent="0.15">
      <c r="A633" s="1" t="s">
        <v>344</v>
      </c>
      <c r="D633">
        <f t="shared" si="60"/>
        <v>6</v>
      </c>
      <c r="E633" t="str">
        <f t="shared" si="61"/>
        <v>15000</v>
      </c>
      <c r="F633" t="str">
        <f t="shared" si="56"/>
        <v>15000</v>
      </c>
      <c r="H633">
        <f t="shared" si="57"/>
        <v>12</v>
      </c>
      <c r="I633" t="str">
        <f t="shared" si="58"/>
        <v>22000</v>
      </c>
      <c r="K633">
        <f t="shared" si="59"/>
        <v>18500</v>
      </c>
    </row>
    <row r="634" spans="1:11" x14ac:dyDescent="0.15">
      <c r="A634" s="1" t="s">
        <v>556</v>
      </c>
      <c r="D634">
        <f t="shared" si="60"/>
        <v>6</v>
      </c>
      <c r="E634" t="str">
        <f t="shared" si="61"/>
        <v>20001</v>
      </c>
      <c r="F634" t="str">
        <f t="shared" si="56"/>
        <v>20001</v>
      </c>
      <c r="H634">
        <f t="shared" si="57"/>
        <v>12</v>
      </c>
      <c r="I634" t="str">
        <f t="shared" si="58"/>
        <v>30000</v>
      </c>
      <c r="K634">
        <f t="shared" si="59"/>
        <v>25000.5</v>
      </c>
    </row>
    <row r="635" spans="1:11" x14ac:dyDescent="0.15">
      <c r="A635" s="1" t="s">
        <v>1449</v>
      </c>
      <c r="D635">
        <f t="shared" si="60"/>
        <v>5</v>
      </c>
      <c r="E635" t="str">
        <f t="shared" si="61"/>
        <v>5000</v>
      </c>
      <c r="F635" t="str">
        <f t="shared" si="56"/>
        <v>5000</v>
      </c>
      <c r="H635">
        <f t="shared" si="57"/>
        <v>10</v>
      </c>
      <c r="I635" t="str">
        <f t="shared" si="58"/>
        <v>7500</v>
      </c>
      <c r="K635">
        <f t="shared" si="59"/>
        <v>6250</v>
      </c>
    </row>
    <row r="636" spans="1:11" x14ac:dyDescent="0.15">
      <c r="A636" s="1" t="s">
        <v>556</v>
      </c>
      <c r="D636">
        <f t="shared" si="60"/>
        <v>6</v>
      </c>
      <c r="E636" t="str">
        <f t="shared" si="61"/>
        <v>20001</v>
      </c>
      <c r="F636" t="str">
        <f t="shared" si="56"/>
        <v>20001</v>
      </c>
      <c r="H636">
        <f t="shared" si="57"/>
        <v>12</v>
      </c>
      <c r="I636" t="str">
        <f t="shared" si="58"/>
        <v>30000</v>
      </c>
      <c r="K636">
        <f t="shared" si="59"/>
        <v>25000.5</v>
      </c>
    </row>
    <row r="637" spans="1:11" x14ac:dyDescent="0.15">
      <c r="A637" s="1" t="s">
        <v>1662</v>
      </c>
      <c r="D637">
        <f t="shared" si="60"/>
        <v>6</v>
      </c>
      <c r="E637" t="str">
        <f t="shared" si="61"/>
        <v>10000</v>
      </c>
      <c r="F637" t="str">
        <f t="shared" si="56"/>
        <v>10000</v>
      </c>
      <c r="H637">
        <f t="shared" si="57"/>
        <v>12</v>
      </c>
      <c r="I637" t="str">
        <f t="shared" si="58"/>
        <v>15000</v>
      </c>
      <c r="K637">
        <f t="shared" si="59"/>
        <v>12500</v>
      </c>
    </row>
    <row r="638" spans="1:11" x14ac:dyDescent="0.15">
      <c r="A638" s="1" t="s">
        <v>67</v>
      </c>
      <c r="D638">
        <f t="shared" si="60"/>
        <v>5</v>
      </c>
      <c r="E638" t="str">
        <f t="shared" si="61"/>
        <v>8001</v>
      </c>
      <c r="F638" t="str">
        <f t="shared" si="56"/>
        <v>8001</v>
      </c>
      <c r="H638">
        <f t="shared" si="57"/>
        <v>11</v>
      </c>
      <c r="I638" t="str">
        <f t="shared" si="58"/>
        <v>10000</v>
      </c>
      <c r="K638">
        <f t="shared" si="59"/>
        <v>9000.5</v>
      </c>
    </row>
    <row r="639" spans="1:11" x14ac:dyDescent="0.15">
      <c r="A639" s="1" t="s">
        <v>710</v>
      </c>
      <c r="D639">
        <f t="shared" si="60"/>
        <v>5</v>
      </c>
      <c r="E639" t="str">
        <f t="shared" si="61"/>
        <v>4000</v>
      </c>
      <c r="F639" t="str">
        <f t="shared" si="56"/>
        <v>4000</v>
      </c>
      <c r="H639">
        <f t="shared" si="57"/>
        <v>10</v>
      </c>
      <c r="I639" t="str">
        <f t="shared" si="58"/>
        <v>7000</v>
      </c>
      <c r="K639">
        <f t="shared" si="59"/>
        <v>5500</v>
      </c>
    </row>
    <row r="640" spans="1:11" x14ac:dyDescent="0.15">
      <c r="A640" s="1" t="s">
        <v>671</v>
      </c>
      <c r="D640" t="e">
        <f t="shared" si="60"/>
        <v>#VALUE!</v>
      </c>
      <c r="E640" t="e">
        <f t="shared" si="61"/>
        <v>#VALUE!</v>
      </c>
      <c r="F640">
        <f t="shared" si="56"/>
        <v>0</v>
      </c>
      <c r="H640" t="e">
        <f t="shared" si="57"/>
        <v>#VALUE!</v>
      </c>
      <c r="I640">
        <f t="shared" si="58"/>
        <v>0</v>
      </c>
      <c r="K640">
        <f t="shared" si="59"/>
        <v>0</v>
      </c>
    </row>
    <row r="641" spans="1:11" x14ac:dyDescent="0.15">
      <c r="A641" s="1" t="s">
        <v>33</v>
      </c>
      <c r="D641">
        <f t="shared" si="60"/>
        <v>6</v>
      </c>
      <c r="E641" t="str">
        <f t="shared" si="61"/>
        <v>10001</v>
      </c>
      <c r="F641" t="str">
        <f t="shared" ref="F641:F704" si="62">IF(A641="面议",0,MID(A641,1,D641-1))</f>
        <v>10001</v>
      </c>
      <c r="H641">
        <f t="shared" si="57"/>
        <v>12</v>
      </c>
      <c r="I641" t="str">
        <f t="shared" si="58"/>
        <v>15000</v>
      </c>
      <c r="K641">
        <f t="shared" si="59"/>
        <v>12500.5</v>
      </c>
    </row>
    <row r="642" spans="1:11" x14ac:dyDescent="0.15">
      <c r="A642" s="1" t="s">
        <v>703</v>
      </c>
      <c r="D642">
        <f t="shared" si="60"/>
        <v>6</v>
      </c>
      <c r="E642" t="str">
        <f t="shared" si="61"/>
        <v>20000</v>
      </c>
      <c r="F642" t="str">
        <f t="shared" si="62"/>
        <v>20000</v>
      </c>
      <c r="H642">
        <f t="shared" si="57"/>
        <v>12</v>
      </c>
      <c r="I642" t="str">
        <f t="shared" si="58"/>
        <v>30000</v>
      </c>
      <c r="K642">
        <f t="shared" si="59"/>
        <v>25000</v>
      </c>
    </row>
    <row r="643" spans="1:11" x14ac:dyDescent="0.15">
      <c r="A643" s="1" t="s">
        <v>58</v>
      </c>
      <c r="D643">
        <f t="shared" si="60"/>
        <v>6</v>
      </c>
      <c r="E643" t="str">
        <f t="shared" si="61"/>
        <v>15001</v>
      </c>
      <c r="F643" t="str">
        <f t="shared" si="62"/>
        <v>15001</v>
      </c>
      <c r="H643">
        <f t="shared" ref="H643:H706" si="63">FIND("元",A643)</f>
        <v>12</v>
      </c>
      <c r="I643" t="str">
        <f t="shared" ref="I643:I706" si="64">IF(A643="面议",0,MID(A643,D643+1,H643-D643-1))</f>
        <v>20000</v>
      </c>
      <c r="K643">
        <f t="shared" ref="K643:K706" si="65">(F643+I643)/2</f>
        <v>17500.5</v>
      </c>
    </row>
    <row r="644" spans="1:11" x14ac:dyDescent="0.15">
      <c r="A644" s="1" t="s">
        <v>161</v>
      </c>
      <c r="D644">
        <f t="shared" si="60"/>
        <v>5</v>
      </c>
      <c r="E644" t="str">
        <f t="shared" si="61"/>
        <v>8000</v>
      </c>
      <c r="F644" t="str">
        <f t="shared" si="62"/>
        <v>8000</v>
      </c>
      <c r="H644">
        <f t="shared" si="63"/>
        <v>11</v>
      </c>
      <c r="I644" t="str">
        <f t="shared" si="64"/>
        <v>15000</v>
      </c>
      <c r="K644">
        <f t="shared" si="65"/>
        <v>11500</v>
      </c>
    </row>
    <row r="645" spans="1:11" x14ac:dyDescent="0.15">
      <c r="A645" s="1" t="s">
        <v>556</v>
      </c>
      <c r="D645">
        <f t="shared" si="60"/>
        <v>6</v>
      </c>
      <c r="E645" t="str">
        <f t="shared" si="61"/>
        <v>20001</v>
      </c>
      <c r="F645" t="str">
        <f t="shared" si="62"/>
        <v>20001</v>
      </c>
      <c r="H645">
        <f t="shared" si="63"/>
        <v>12</v>
      </c>
      <c r="I645" t="str">
        <f t="shared" si="64"/>
        <v>30000</v>
      </c>
      <c r="K645">
        <f t="shared" si="65"/>
        <v>25000.5</v>
      </c>
    </row>
    <row r="646" spans="1:11" x14ac:dyDescent="0.15">
      <c r="A646" s="1" t="s">
        <v>67</v>
      </c>
      <c r="D646">
        <f t="shared" si="60"/>
        <v>5</v>
      </c>
      <c r="E646" t="str">
        <f t="shared" si="61"/>
        <v>8001</v>
      </c>
      <c r="F646" t="str">
        <f t="shared" si="62"/>
        <v>8001</v>
      </c>
      <c r="H646">
        <f t="shared" si="63"/>
        <v>11</v>
      </c>
      <c r="I646" t="str">
        <f t="shared" si="64"/>
        <v>10000</v>
      </c>
      <c r="K646">
        <f t="shared" si="65"/>
        <v>9000.5</v>
      </c>
    </row>
    <row r="647" spans="1:11" x14ac:dyDescent="0.15">
      <c r="A647" s="1" t="s">
        <v>161</v>
      </c>
      <c r="D647">
        <f t="shared" si="60"/>
        <v>5</v>
      </c>
      <c r="E647" t="str">
        <f t="shared" si="61"/>
        <v>8000</v>
      </c>
      <c r="F647" t="str">
        <f t="shared" si="62"/>
        <v>8000</v>
      </c>
      <c r="H647">
        <f t="shared" si="63"/>
        <v>11</v>
      </c>
      <c r="I647" t="str">
        <f t="shared" si="64"/>
        <v>15000</v>
      </c>
      <c r="K647">
        <f t="shared" si="65"/>
        <v>11500</v>
      </c>
    </row>
    <row r="648" spans="1:11" x14ac:dyDescent="0.15">
      <c r="A648" s="1" t="s">
        <v>102</v>
      </c>
      <c r="D648">
        <f t="shared" si="60"/>
        <v>5</v>
      </c>
      <c r="E648" t="str">
        <f t="shared" si="61"/>
        <v>6000</v>
      </c>
      <c r="F648" t="str">
        <f t="shared" si="62"/>
        <v>6000</v>
      </c>
      <c r="H648">
        <f t="shared" si="63"/>
        <v>11</v>
      </c>
      <c r="I648" t="str">
        <f t="shared" si="64"/>
        <v>12000</v>
      </c>
      <c r="K648">
        <f t="shared" si="65"/>
        <v>9000</v>
      </c>
    </row>
    <row r="649" spans="1:11" x14ac:dyDescent="0.15">
      <c r="A649" s="1" t="s">
        <v>556</v>
      </c>
      <c r="D649">
        <f t="shared" si="60"/>
        <v>6</v>
      </c>
      <c r="E649" t="str">
        <f t="shared" si="61"/>
        <v>20001</v>
      </c>
      <c r="F649" t="str">
        <f t="shared" si="62"/>
        <v>20001</v>
      </c>
      <c r="H649">
        <f t="shared" si="63"/>
        <v>12</v>
      </c>
      <c r="I649" t="str">
        <f t="shared" si="64"/>
        <v>30000</v>
      </c>
      <c r="K649">
        <f t="shared" si="65"/>
        <v>25000.5</v>
      </c>
    </row>
    <row r="650" spans="1:11" x14ac:dyDescent="0.15">
      <c r="A650" s="1" t="s">
        <v>448</v>
      </c>
      <c r="D650">
        <f t="shared" si="60"/>
        <v>5</v>
      </c>
      <c r="E650" t="str">
        <f t="shared" si="61"/>
        <v>2001</v>
      </c>
      <c r="F650" t="str">
        <f t="shared" si="62"/>
        <v>2001</v>
      </c>
      <c r="H650">
        <f t="shared" si="63"/>
        <v>10</v>
      </c>
      <c r="I650" t="str">
        <f t="shared" si="64"/>
        <v>4000</v>
      </c>
      <c r="K650">
        <f t="shared" si="65"/>
        <v>3000.5</v>
      </c>
    </row>
    <row r="651" spans="1:11" x14ac:dyDescent="0.15">
      <c r="A651" s="1" t="s">
        <v>327</v>
      </c>
      <c r="D651">
        <f t="shared" si="60"/>
        <v>5</v>
      </c>
      <c r="E651" t="str">
        <f t="shared" si="61"/>
        <v>7000</v>
      </c>
      <c r="F651" t="str">
        <f t="shared" si="62"/>
        <v>7000</v>
      </c>
      <c r="H651">
        <f t="shared" si="63"/>
        <v>11</v>
      </c>
      <c r="I651" t="str">
        <f t="shared" si="64"/>
        <v>12000</v>
      </c>
      <c r="K651">
        <f t="shared" si="65"/>
        <v>9500</v>
      </c>
    </row>
    <row r="652" spans="1:11" x14ac:dyDescent="0.15">
      <c r="A652" s="1" t="s">
        <v>448</v>
      </c>
      <c r="D652">
        <f t="shared" si="60"/>
        <v>5</v>
      </c>
      <c r="E652" t="str">
        <f t="shared" si="61"/>
        <v>2001</v>
      </c>
      <c r="F652" t="str">
        <f t="shared" si="62"/>
        <v>2001</v>
      </c>
      <c r="H652">
        <f t="shared" si="63"/>
        <v>10</v>
      </c>
      <c r="I652" t="str">
        <f t="shared" si="64"/>
        <v>4000</v>
      </c>
      <c r="K652">
        <f t="shared" si="65"/>
        <v>3000.5</v>
      </c>
    </row>
    <row r="653" spans="1:11" x14ac:dyDescent="0.15">
      <c r="A653" s="1" t="s">
        <v>223</v>
      </c>
      <c r="D653">
        <f t="shared" si="60"/>
        <v>6</v>
      </c>
      <c r="E653" t="str">
        <f t="shared" si="61"/>
        <v>15000</v>
      </c>
      <c r="F653" t="str">
        <f t="shared" si="62"/>
        <v>15000</v>
      </c>
      <c r="H653">
        <f t="shared" si="63"/>
        <v>12</v>
      </c>
      <c r="I653" t="str">
        <f t="shared" si="64"/>
        <v>30000</v>
      </c>
      <c r="K653">
        <f t="shared" si="65"/>
        <v>22500</v>
      </c>
    </row>
    <row r="654" spans="1:11" x14ac:dyDescent="0.15">
      <c r="A654" s="1" t="s">
        <v>94</v>
      </c>
      <c r="D654">
        <f t="shared" si="60"/>
        <v>5</v>
      </c>
      <c r="E654" t="str">
        <f t="shared" si="61"/>
        <v>4000</v>
      </c>
      <c r="F654" t="str">
        <f t="shared" si="62"/>
        <v>4000</v>
      </c>
      <c r="H654">
        <f t="shared" si="63"/>
        <v>10</v>
      </c>
      <c r="I654" t="str">
        <f t="shared" si="64"/>
        <v>8000</v>
      </c>
      <c r="K654">
        <f t="shared" si="65"/>
        <v>6000</v>
      </c>
    </row>
    <row r="655" spans="1:11" x14ac:dyDescent="0.15">
      <c r="A655" s="1" t="s">
        <v>67</v>
      </c>
      <c r="D655">
        <f t="shared" si="60"/>
        <v>5</v>
      </c>
      <c r="E655" t="str">
        <f t="shared" si="61"/>
        <v>8001</v>
      </c>
      <c r="F655" t="str">
        <f t="shared" si="62"/>
        <v>8001</v>
      </c>
      <c r="H655">
        <f t="shared" si="63"/>
        <v>11</v>
      </c>
      <c r="I655" t="str">
        <f t="shared" si="64"/>
        <v>10000</v>
      </c>
      <c r="K655">
        <f t="shared" si="65"/>
        <v>9000.5</v>
      </c>
    </row>
    <row r="656" spans="1:11" x14ac:dyDescent="0.15">
      <c r="A656" s="1" t="s">
        <v>58</v>
      </c>
      <c r="D656">
        <f t="shared" si="60"/>
        <v>6</v>
      </c>
      <c r="E656" t="str">
        <f t="shared" si="61"/>
        <v>15001</v>
      </c>
      <c r="F656" t="str">
        <f t="shared" si="62"/>
        <v>15001</v>
      </c>
      <c r="H656">
        <f t="shared" si="63"/>
        <v>12</v>
      </c>
      <c r="I656" t="str">
        <f t="shared" si="64"/>
        <v>20000</v>
      </c>
      <c r="K656">
        <f t="shared" si="65"/>
        <v>17500.5</v>
      </c>
    </row>
    <row r="657" spans="1:11" x14ac:dyDescent="0.15">
      <c r="A657" s="1" t="s">
        <v>33</v>
      </c>
      <c r="D657">
        <f t="shared" si="60"/>
        <v>6</v>
      </c>
      <c r="E657" t="str">
        <f t="shared" si="61"/>
        <v>10001</v>
      </c>
      <c r="F657" t="str">
        <f t="shared" si="62"/>
        <v>10001</v>
      </c>
      <c r="H657">
        <f t="shared" si="63"/>
        <v>12</v>
      </c>
      <c r="I657" t="str">
        <f t="shared" si="64"/>
        <v>15000</v>
      </c>
      <c r="K657">
        <f t="shared" si="65"/>
        <v>12500.5</v>
      </c>
    </row>
    <row r="658" spans="1:11" x14ac:dyDescent="0.15">
      <c r="A658" s="1" t="s">
        <v>1199</v>
      </c>
      <c r="D658">
        <f t="shared" si="60"/>
        <v>6</v>
      </c>
      <c r="E658" t="str">
        <f t="shared" si="61"/>
        <v>12000</v>
      </c>
      <c r="F658" t="str">
        <f t="shared" si="62"/>
        <v>12000</v>
      </c>
      <c r="H658">
        <f t="shared" si="63"/>
        <v>12</v>
      </c>
      <c r="I658" t="str">
        <f t="shared" si="64"/>
        <v>20000</v>
      </c>
      <c r="K658">
        <f t="shared" si="65"/>
        <v>16000</v>
      </c>
    </row>
    <row r="659" spans="1:11" x14ac:dyDescent="0.15">
      <c r="A659" s="1" t="s">
        <v>33</v>
      </c>
      <c r="D659">
        <f t="shared" si="60"/>
        <v>6</v>
      </c>
      <c r="E659" t="str">
        <f t="shared" si="61"/>
        <v>10001</v>
      </c>
      <c r="F659" t="str">
        <f t="shared" si="62"/>
        <v>10001</v>
      </c>
      <c r="H659">
        <f t="shared" si="63"/>
        <v>12</v>
      </c>
      <c r="I659" t="str">
        <f t="shared" si="64"/>
        <v>15000</v>
      </c>
      <c r="K659">
        <f t="shared" si="65"/>
        <v>12500.5</v>
      </c>
    </row>
    <row r="660" spans="1:11" x14ac:dyDescent="0.15">
      <c r="A660" s="1" t="s">
        <v>556</v>
      </c>
      <c r="D660">
        <f t="shared" si="60"/>
        <v>6</v>
      </c>
      <c r="E660" t="str">
        <f t="shared" si="61"/>
        <v>20001</v>
      </c>
      <c r="F660" t="str">
        <f t="shared" si="62"/>
        <v>20001</v>
      </c>
      <c r="H660">
        <f t="shared" si="63"/>
        <v>12</v>
      </c>
      <c r="I660" t="str">
        <f t="shared" si="64"/>
        <v>30000</v>
      </c>
      <c r="K660">
        <f t="shared" si="65"/>
        <v>25000.5</v>
      </c>
    </row>
    <row r="661" spans="1:11" x14ac:dyDescent="0.15">
      <c r="A661" s="1" t="s">
        <v>58</v>
      </c>
      <c r="D661">
        <f t="shared" si="60"/>
        <v>6</v>
      </c>
      <c r="E661" t="str">
        <f t="shared" si="61"/>
        <v>15001</v>
      </c>
      <c r="F661" t="str">
        <f t="shared" si="62"/>
        <v>15001</v>
      </c>
      <c r="H661">
        <f t="shared" si="63"/>
        <v>12</v>
      </c>
      <c r="I661" t="str">
        <f t="shared" si="64"/>
        <v>20000</v>
      </c>
      <c r="K661">
        <f t="shared" si="65"/>
        <v>17500.5</v>
      </c>
    </row>
    <row r="662" spans="1:11" x14ac:dyDescent="0.15">
      <c r="A662" s="1" t="s">
        <v>33</v>
      </c>
      <c r="D662">
        <f t="shared" si="60"/>
        <v>6</v>
      </c>
      <c r="E662" t="str">
        <f t="shared" si="61"/>
        <v>10001</v>
      </c>
      <c r="F662" t="str">
        <f t="shared" si="62"/>
        <v>10001</v>
      </c>
      <c r="H662">
        <f t="shared" si="63"/>
        <v>12</v>
      </c>
      <c r="I662" t="str">
        <f t="shared" si="64"/>
        <v>15000</v>
      </c>
      <c r="K662">
        <f t="shared" si="65"/>
        <v>12500.5</v>
      </c>
    </row>
    <row r="663" spans="1:11" x14ac:dyDescent="0.15">
      <c r="A663" s="1" t="s">
        <v>1199</v>
      </c>
      <c r="D663">
        <f t="shared" si="60"/>
        <v>6</v>
      </c>
      <c r="E663" t="str">
        <f t="shared" si="61"/>
        <v>12000</v>
      </c>
      <c r="F663" t="str">
        <f t="shared" si="62"/>
        <v>12000</v>
      </c>
      <c r="H663">
        <f t="shared" si="63"/>
        <v>12</v>
      </c>
      <c r="I663" t="str">
        <f t="shared" si="64"/>
        <v>20000</v>
      </c>
      <c r="K663">
        <f t="shared" si="65"/>
        <v>16000</v>
      </c>
    </row>
    <row r="664" spans="1:11" x14ac:dyDescent="0.15">
      <c r="A664" s="1" t="s">
        <v>33</v>
      </c>
      <c r="D664">
        <f t="shared" si="60"/>
        <v>6</v>
      </c>
      <c r="E664" t="str">
        <f t="shared" si="61"/>
        <v>10001</v>
      </c>
      <c r="F664" t="str">
        <f t="shared" si="62"/>
        <v>10001</v>
      </c>
      <c r="H664">
        <f t="shared" si="63"/>
        <v>12</v>
      </c>
      <c r="I664" t="str">
        <f t="shared" si="64"/>
        <v>15000</v>
      </c>
      <c r="K664">
        <f t="shared" si="65"/>
        <v>12500.5</v>
      </c>
    </row>
    <row r="665" spans="1:11" x14ac:dyDescent="0.15">
      <c r="A665" s="1" t="s">
        <v>112</v>
      </c>
      <c r="D665">
        <f t="shared" si="60"/>
        <v>5</v>
      </c>
      <c r="E665" t="str">
        <f t="shared" si="61"/>
        <v>8000</v>
      </c>
      <c r="F665" t="str">
        <f t="shared" si="62"/>
        <v>8000</v>
      </c>
      <c r="H665">
        <f t="shared" si="63"/>
        <v>11</v>
      </c>
      <c r="I665" t="str">
        <f t="shared" si="64"/>
        <v>12000</v>
      </c>
      <c r="K665">
        <f t="shared" si="65"/>
        <v>10000</v>
      </c>
    </row>
    <row r="666" spans="1:11" x14ac:dyDescent="0.15">
      <c r="A666" s="1" t="s">
        <v>33</v>
      </c>
      <c r="D666">
        <f t="shared" si="60"/>
        <v>6</v>
      </c>
      <c r="E666" t="str">
        <f t="shared" si="61"/>
        <v>10001</v>
      </c>
      <c r="F666" t="str">
        <f t="shared" si="62"/>
        <v>10001</v>
      </c>
      <c r="H666">
        <f t="shared" si="63"/>
        <v>12</v>
      </c>
      <c r="I666" t="str">
        <f t="shared" si="64"/>
        <v>15000</v>
      </c>
      <c r="K666">
        <f t="shared" si="65"/>
        <v>12500.5</v>
      </c>
    </row>
    <row r="667" spans="1:11" x14ac:dyDescent="0.15">
      <c r="A667" s="1" t="s">
        <v>1823</v>
      </c>
      <c r="D667">
        <f t="shared" si="60"/>
        <v>6</v>
      </c>
      <c r="E667" t="str">
        <f t="shared" si="61"/>
        <v>50000</v>
      </c>
      <c r="F667" t="str">
        <f t="shared" si="62"/>
        <v>50000</v>
      </c>
      <c r="H667">
        <f t="shared" si="63"/>
        <v>12</v>
      </c>
      <c r="I667" t="str">
        <f t="shared" si="64"/>
        <v>90000</v>
      </c>
      <c r="K667">
        <f t="shared" si="65"/>
        <v>70000</v>
      </c>
    </row>
    <row r="668" spans="1:11" x14ac:dyDescent="0.15">
      <c r="A668" s="1" t="s">
        <v>16</v>
      </c>
      <c r="D668">
        <f t="shared" si="60"/>
        <v>5</v>
      </c>
      <c r="E668" t="str">
        <f t="shared" si="61"/>
        <v>6001</v>
      </c>
      <c r="F668" t="str">
        <f t="shared" si="62"/>
        <v>6001</v>
      </c>
      <c r="H668">
        <f t="shared" si="63"/>
        <v>10</v>
      </c>
      <c r="I668" t="str">
        <f t="shared" si="64"/>
        <v>8000</v>
      </c>
      <c r="K668">
        <f t="shared" si="65"/>
        <v>7000.5</v>
      </c>
    </row>
    <row r="669" spans="1:11" x14ac:dyDescent="0.15">
      <c r="A669" s="1" t="s">
        <v>1313</v>
      </c>
      <c r="D669">
        <f t="shared" si="60"/>
        <v>6</v>
      </c>
      <c r="E669" t="str">
        <f t="shared" si="61"/>
        <v>10000</v>
      </c>
      <c r="F669" t="str">
        <f t="shared" si="62"/>
        <v>10000</v>
      </c>
      <c r="H669">
        <f t="shared" si="63"/>
        <v>12</v>
      </c>
      <c r="I669" t="str">
        <f t="shared" si="64"/>
        <v>12000</v>
      </c>
      <c r="K669">
        <f t="shared" si="65"/>
        <v>11000</v>
      </c>
    </row>
    <row r="670" spans="1:11" x14ac:dyDescent="0.15">
      <c r="A670" s="1" t="s">
        <v>67</v>
      </c>
      <c r="D670">
        <f t="shared" si="60"/>
        <v>5</v>
      </c>
      <c r="E670" t="str">
        <f t="shared" si="61"/>
        <v>8001</v>
      </c>
      <c r="F670" t="str">
        <f t="shared" si="62"/>
        <v>8001</v>
      </c>
      <c r="H670">
        <f t="shared" si="63"/>
        <v>11</v>
      </c>
      <c r="I670" t="str">
        <f t="shared" si="64"/>
        <v>10000</v>
      </c>
      <c r="K670">
        <f t="shared" si="65"/>
        <v>9000.5</v>
      </c>
    </row>
    <row r="671" spans="1:11" x14ac:dyDescent="0.15">
      <c r="A671" s="1" t="s">
        <v>263</v>
      </c>
      <c r="D671">
        <f t="shared" si="60"/>
        <v>5</v>
      </c>
      <c r="E671" t="str">
        <f t="shared" si="61"/>
        <v>5000</v>
      </c>
      <c r="F671" t="str">
        <f t="shared" si="62"/>
        <v>5000</v>
      </c>
      <c r="H671">
        <f t="shared" si="63"/>
        <v>11</v>
      </c>
      <c r="I671" t="str">
        <f t="shared" si="64"/>
        <v>10000</v>
      </c>
      <c r="K671">
        <f t="shared" si="65"/>
        <v>7500</v>
      </c>
    </row>
    <row r="672" spans="1:11" x14ac:dyDescent="0.15">
      <c r="A672" s="1" t="s">
        <v>112</v>
      </c>
      <c r="D672">
        <f t="shared" si="60"/>
        <v>5</v>
      </c>
      <c r="E672" t="str">
        <f t="shared" si="61"/>
        <v>8000</v>
      </c>
      <c r="F672" t="str">
        <f t="shared" si="62"/>
        <v>8000</v>
      </c>
      <c r="H672">
        <f t="shared" si="63"/>
        <v>11</v>
      </c>
      <c r="I672" t="str">
        <f t="shared" si="64"/>
        <v>12000</v>
      </c>
      <c r="K672">
        <f t="shared" si="65"/>
        <v>10000</v>
      </c>
    </row>
    <row r="673" spans="1:11" x14ac:dyDescent="0.15">
      <c r="A673" s="1" t="s">
        <v>58</v>
      </c>
      <c r="D673">
        <f t="shared" si="60"/>
        <v>6</v>
      </c>
      <c r="E673" t="str">
        <f t="shared" si="61"/>
        <v>15001</v>
      </c>
      <c r="F673" t="str">
        <f t="shared" si="62"/>
        <v>15001</v>
      </c>
      <c r="H673">
        <f t="shared" si="63"/>
        <v>12</v>
      </c>
      <c r="I673" t="str">
        <f t="shared" si="64"/>
        <v>20000</v>
      </c>
      <c r="K673">
        <f t="shared" si="65"/>
        <v>17500.5</v>
      </c>
    </row>
    <row r="674" spans="1:11" x14ac:dyDescent="0.15">
      <c r="A674" s="1" t="s">
        <v>556</v>
      </c>
      <c r="D674">
        <f t="shared" si="60"/>
        <v>6</v>
      </c>
      <c r="E674" t="str">
        <f t="shared" si="61"/>
        <v>20001</v>
      </c>
      <c r="F674" t="str">
        <f t="shared" si="62"/>
        <v>20001</v>
      </c>
      <c r="H674">
        <f t="shared" si="63"/>
        <v>12</v>
      </c>
      <c r="I674" t="str">
        <f t="shared" si="64"/>
        <v>30000</v>
      </c>
      <c r="K674">
        <f t="shared" si="65"/>
        <v>25000.5</v>
      </c>
    </row>
    <row r="675" spans="1:11" x14ac:dyDescent="0.15">
      <c r="A675" s="1" t="s">
        <v>33</v>
      </c>
      <c r="D675">
        <f t="shared" si="60"/>
        <v>6</v>
      </c>
      <c r="E675" t="str">
        <f t="shared" si="61"/>
        <v>10001</v>
      </c>
      <c r="F675" t="str">
        <f t="shared" si="62"/>
        <v>10001</v>
      </c>
      <c r="H675">
        <f t="shared" si="63"/>
        <v>12</v>
      </c>
      <c r="I675" t="str">
        <f t="shared" si="64"/>
        <v>15000</v>
      </c>
      <c r="K675">
        <f t="shared" si="65"/>
        <v>12500.5</v>
      </c>
    </row>
    <row r="676" spans="1:11" x14ac:dyDescent="0.15">
      <c r="A676" s="1" t="s">
        <v>16</v>
      </c>
      <c r="D676">
        <f t="shared" si="60"/>
        <v>5</v>
      </c>
      <c r="E676" t="str">
        <f t="shared" si="61"/>
        <v>6001</v>
      </c>
      <c r="F676" t="str">
        <f t="shared" si="62"/>
        <v>6001</v>
      </c>
      <c r="H676">
        <f t="shared" si="63"/>
        <v>10</v>
      </c>
      <c r="I676" t="str">
        <f t="shared" si="64"/>
        <v>8000</v>
      </c>
      <c r="K676">
        <f t="shared" si="65"/>
        <v>7000.5</v>
      </c>
    </row>
    <row r="677" spans="1:11" x14ac:dyDescent="0.15">
      <c r="A677" s="1" t="s">
        <v>347</v>
      </c>
      <c r="D677">
        <f t="shared" si="60"/>
        <v>6</v>
      </c>
      <c r="E677" t="str">
        <f t="shared" si="61"/>
        <v>20000</v>
      </c>
      <c r="F677" t="str">
        <f t="shared" si="62"/>
        <v>20000</v>
      </c>
      <c r="H677">
        <f t="shared" si="63"/>
        <v>12</v>
      </c>
      <c r="I677" t="str">
        <f t="shared" si="64"/>
        <v>40000</v>
      </c>
      <c r="K677">
        <f t="shared" si="65"/>
        <v>30000</v>
      </c>
    </row>
    <row r="678" spans="1:11" x14ac:dyDescent="0.15">
      <c r="A678" s="1" t="s">
        <v>168</v>
      </c>
      <c r="D678">
        <f t="shared" si="60"/>
        <v>5</v>
      </c>
      <c r="E678" t="str">
        <f t="shared" si="61"/>
        <v>4001</v>
      </c>
      <c r="F678" t="str">
        <f t="shared" si="62"/>
        <v>4001</v>
      </c>
      <c r="H678">
        <f t="shared" si="63"/>
        <v>10</v>
      </c>
      <c r="I678" t="str">
        <f t="shared" si="64"/>
        <v>6000</v>
      </c>
      <c r="K678">
        <f t="shared" si="65"/>
        <v>5000.5</v>
      </c>
    </row>
    <row r="679" spans="1:11" x14ac:dyDescent="0.15">
      <c r="A679" s="1" t="s">
        <v>33</v>
      </c>
      <c r="D679">
        <f t="shared" si="60"/>
        <v>6</v>
      </c>
      <c r="E679" t="str">
        <f t="shared" si="61"/>
        <v>10001</v>
      </c>
      <c r="F679" t="str">
        <f t="shared" si="62"/>
        <v>10001</v>
      </c>
      <c r="H679">
        <f t="shared" si="63"/>
        <v>12</v>
      </c>
      <c r="I679" t="str">
        <f t="shared" si="64"/>
        <v>15000</v>
      </c>
      <c r="K679">
        <f t="shared" si="65"/>
        <v>12500.5</v>
      </c>
    </row>
    <row r="680" spans="1:11" x14ac:dyDescent="0.15">
      <c r="A680" s="1" t="s">
        <v>58</v>
      </c>
      <c r="D680">
        <f t="shared" si="60"/>
        <v>6</v>
      </c>
      <c r="E680" t="str">
        <f t="shared" si="61"/>
        <v>15001</v>
      </c>
      <c r="F680" t="str">
        <f t="shared" si="62"/>
        <v>15001</v>
      </c>
      <c r="H680">
        <f t="shared" si="63"/>
        <v>12</v>
      </c>
      <c r="I680" t="str">
        <f t="shared" si="64"/>
        <v>20000</v>
      </c>
      <c r="K680">
        <f t="shared" si="65"/>
        <v>17500.5</v>
      </c>
    </row>
    <row r="681" spans="1:11" x14ac:dyDescent="0.15">
      <c r="A681" s="1" t="s">
        <v>33</v>
      </c>
      <c r="D681">
        <f t="shared" si="60"/>
        <v>6</v>
      </c>
      <c r="E681" t="str">
        <f t="shared" si="61"/>
        <v>10001</v>
      </c>
      <c r="F681" t="str">
        <f t="shared" si="62"/>
        <v>10001</v>
      </c>
      <c r="H681">
        <f t="shared" si="63"/>
        <v>12</v>
      </c>
      <c r="I681" t="str">
        <f t="shared" si="64"/>
        <v>15000</v>
      </c>
      <c r="K681">
        <f t="shared" si="65"/>
        <v>12500.5</v>
      </c>
    </row>
    <row r="682" spans="1:11" x14ac:dyDescent="0.15">
      <c r="A682" s="1" t="s">
        <v>1199</v>
      </c>
      <c r="D682">
        <f t="shared" si="60"/>
        <v>6</v>
      </c>
      <c r="E682" t="str">
        <f t="shared" si="61"/>
        <v>12000</v>
      </c>
      <c r="F682" t="str">
        <f t="shared" si="62"/>
        <v>12000</v>
      </c>
      <c r="H682">
        <f t="shared" si="63"/>
        <v>12</v>
      </c>
      <c r="I682" t="str">
        <f t="shared" si="64"/>
        <v>20000</v>
      </c>
      <c r="K682">
        <f t="shared" si="65"/>
        <v>16000</v>
      </c>
    </row>
    <row r="683" spans="1:11" x14ac:dyDescent="0.15">
      <c r="A683" s="1" t="s">
        <v>556</v>
      </c>
      <c r="D683">
        <f t="shared" si="60"/>
        <v>6</v>
      </c>
      <c r="E683" t="str">
        <f t="shared" si="61"/>
        <v>20001</v>
      </c>
      <c r="F683" t="str">
        <f t="shared" si="62"/>
        <v>20001</v>
      </c>
      <c r="H683">
        <f t="shared" si="63"/>
        <v>12</v>
      </c>
      <c r="I683" t="str">
        <f t="shared" si="64"/>
        <v>30000</v>
      </c>
      <c r="K683">
        <f t="shared" si="65"/>
        <v>25000.5</v>
      </c>
    </row>
    <row r="684" spans="1:11" x14ac:dyDescent="0.15">
      <c r="A684" s="1" t="s">
        <v>1199</v>
      </c>
      <c r="D684">
        <f t="shared" si="60"/>
        <v>6</v>
      </c>
      <c r="E684" t="str">
        <f t="shared" si="61"/>
        <v>12000</v>
      </c>
      <c r="F684" t="str">
        <f t="shared" si="62"/>
        <v>12000</v>
      </c>
      <c r="H684">
        <f t="shared" si="63"/>
        <v>12</v>
      </c>
      <c r="I684" t="str">
        <f t="shared" si="64"/>
        <v>20000</v>
      </c>
      <c r="K684">
        <f t="shared" si="65"/>
        <v>16000</v>
      </c>
    </row>
    <row r="685" spans="1:11" x14ac:dyDescent="0.15">
      <c r="A685" s="1" t="s">
        <v>556</v>
      </c>
      <c r="D685">
        <f t="shared" si="60"/>
        <v>6</v>
      </c>
      <c r="E685" t="str">
        <f t="shared" si="61"/>
        <v>20001</v>
      </c>
      <c r="F685" t="str">
        <f t="shared" si="62"/>
        <v>20001</v>
      </c>
      <c r="H685">
        <f t="shared" si="63"/>
        <v>12</v>
      </c>
      <c r="I685" t="str">
        <f t="shared" si="64"/>
        <v>30000</v>
      </c>
      <c r="K685">
        <f t="shared" si="65"/>
        <v>25000.5</v>
      </c>
    </row>
    <row r="686" spans="1:11" x14ac:dyDescent="0.15">
      <c r="A686" s="1" t="s">
        <v>556</v>
      </c>
      <c r="D686">
        <f t="shared" si="60"/>
        <v>6</v>
      </c>
      <c r="E686" t="str">
        <f t="shared" si="61"/>
        <v>20001</v>
      </c>
      <c r="F686" t="str">
        <f t="shared" si="62"/>
        <v>20001</v>
      </c>
      <c r="H686">
        <f t="shared" si="63"/>
        <v>12</v>
      </c>
      <c r="I686" t="str">
        <f t="shared" si="64"/>
        <v>30000</v>
      </c>
      <c r="K686">
        <f t="shared" si="65"/>
        <v>25000.5</v>
      </c>
    </row>
    <row r="687" spans="1:11" x14ac:dyDescent="0.15">
      <c r="A687" s="1" t="s">
        <v>585</v>
      </c>
      <c r="D687">
        <f t="shared" si="60"/>
        <v>6</v>
      </c>
      <c r="E687" t="str">
        <f t="shared" si="61"/>
        <v>20000</v>
      </c>
      <c r="F687" t="str">
        <f t="shared" si="62"/>
        <v>20000</v>
      </c>
      <c r="H687">
        <f t="shared" si="63"/>
        <v>12</v>
      </c>
      <c r="I687" t="str">
        <f t="shared" si="64"/>
        <v>35000</v>
      </c>
      <c r="K687">
        <f t="shared" si="65"/>
        <v>27500</v>
      </c>
    </row>
    <row r="688" spans="1:11" x14ac:dyDescent="0.15">
      <c r="A688" s="1" t="s">
        <v>67</v>
      </c>
      <c r="D688">
        <f t="shared" si="60"/>
        <v>5</v>
      </c>
      <c r="E688" t="str">
        <f t="shared" si="61"/>
        <v>8001</v>
      </c>
      <c r="F688" t="str">
        <f t="shared" si="62"/>
        <v>8001</v>
      </c>
      <c r="H688">
        <f t="shared" si="63"/>
        <v>11</v>
      </c>
      <c r="I688" t="str">
        <f t="shared" si="64"/>
        <v>10000</v>
      </c>
      <c r="K688">
        <f t="shared" si="65"/>
        <v>9000.5</v>
      </c>
    </row>
    <row r="689" spans="1:11" x14ac:dyDescent="0.15">
      <c r="A689" s="1" t="s">
        <v>967</v>
      </c>
      <c r="D689">
        <f t="shared" si="60"/>
        <v>6</v>
      </c>
      <c r="E689" t="str">
        <f t="shared" si="61"/>
        <v>12000</v>
      </c>
      <c r="F689" t="str">
        <f t="shared" si="62"/>
        <v>12000</v>
      </c>
      <c r="H689">
        <f t="shared" si="63"/>
        <v>12</v>
      </c>
      <c r="I689" t="str">
        <f t="shared" si="64"/>
        <v>18000</v>
      </c>
      <c r="K689">
        <f t="shared" si="65"/>
        <v>15000</v>
      </c>
    </row>
    <row r="690" spans="1:11" x14ac:dyDescent="0.15">
      <c r="A690" s="1" t="s">
        <v>347</v>
      </c>
      <c r="D690">
        <f t="shared" si="60"/>
        <v>6</v>
      </c>
      <c r="E690" t="str">
        <f t="shared" si="61"/>
        <v>20000</v>
      </c>
      <c r="F690" t="str">
        <f t="shared" si="62"/>
        <v>20000</v>
      </c>
      <c r="H690">
        <f t="shared" si="63"/>
        <v>12</v>
      </c>
      <c r="I690" t="str">
        <f t="shared" si="64"/>
        <v>40000</v>
      </c>
      <c r="K690">
        <f t="shared" si="65"/>
        <v>30000</v>
      </c>
    </row>
    <row r="691" spans="1:11" x14ac:dyDescent="0.15">
      <c r="A691" s="1" t="s">
        <v>1397</v>
      </c>
      <c r="D691">
        <f t="shared" si="60"/>
        <v>6</v>
      </c>
      <c r="E691" t="str">
        <f t="shared" si="61"/>
        <v>70001</v>
      </c>
      <c r="F691" t="str">
        <f t="shared" si="62"/>
        <v>70001</v>
      </c>
      <c r="H691">
        <f t="shared" si="63"/>
        <v>13</v>
      </c>
      <c r="I691" t="str">
        <f t="shared" si="64"/>
        <v>100000</v>
      </c>
      <c r="K691">
        <f t="shared" si="65"/>
        <v>85000.5</v>
      </c>
    </row>
    <row r="692" spans="1:11" x14ac:dyDescent="0.15">
      <c r="A692" s="1" t="s">
        <v>161</v>
      </c>
      <c r="D692">
        <f t="shared" si="60"/>
        <v>5</v>
      </c>
      <c r="E692" t="str">
        <f t="shared" si="61"/>
        <v>8000</v>
      </c>
      <c r="F692" t="str">
        <f t="shared" si="62"/>
        <v>8000</v>
      </c>
      <c r="H692">
        <f t="shared" si="63"/>
        <v>11</v>
      </c>
      <c r="I692" t="str">
        <f t="shared" si="64"/>
        <v>15000</v>
      </c>
      <c r="K692">
        <f t="shared" si="65"/>
        <v>11500</v>
      </c>
    </row>
    <row r="693" spans="1:11" x14ac:dyDescent="0.15">
      <c r="A693" s="1" t="s">
        <v>195</v>
      </c>
      <c r="D693">
        <f t="shared" si="60"/>
        <v>6</v>
      </c>
      <c r="E693" t="str">
        <f t="shared" si="61"/>
        <v>13000</v>
      </c>
      <c r="F693" t="str">
        <f t="shared" si="62"/>
        <v>13000</v>
      </c>
      <c r="H693">
        <f t="shared" si="63"/>
        <v>12</v>
      </c>
      <c r="I693" t="str">
        <f t="shared" si="64"/>
        <v>20000</v>
      </c>
      <c r="K693">
        <f t="shared" si="65"/>
        <v>16500</v>
      </c>
    </row>
    <row r="694" spans="1:11" x14ac:dyDescent="0.15">
      <c r="A694" s="1" t="s">
        <v>556</v>
      </c>
      <c r="D694">
        <f t="shared" si="60"/>
        <v>6</v>
      </c>
      <c r="E694" t="str">
        <f t="shared" si="61"/>
        <v>20001</v>
      </c>
      <c r="F694" t="str">
        <f t="shared" si="62"/>
        <v>20001</v>
      </c>
      <c r="H694">
        <f t="shared" si="63"/>
        <v>12</v>
      </c>
      <c r="I694" t="str">
        <f t="shared" si="64"/>
        <v>30000</v>
      </c>
      <c r="K694">
        <f t="shared" si="65"/>
        <v>25000.5</v>
      </c>
    </row>
    <row r="695" spans="1:11" x14ac:dyDescent="0.15">
      <c r="A695" s="1" t="s">
        <v>344</v>
      </c>
      <c r="D695">
        <f t="shared" si="60"/>
        <v>6</v>
      </c>
      <c r="E695" t="str">
        <f t="shared" si="61"/>
        <v>15000</v>
      </c>
      <c r="F695" t="str">
        <f t="shared" si="62"/>
        <v>15000</v>
      </c>
      <c r="H695">
        <f t="shared" si="63"/>
        <v>12</v>
      </c>
      <c r="I695" t="str">
        <f t="shared" si="64"/>
        <v>22000</v>
      </c>
      <c r="K695">
        <f t="shared" si="65"/>
        <v>18500</v>
      </c>
    </row>
    <row r="696" spans="1:11" x14ac:dyDescent="0.15">
      <c r="A696" s="1" t="s">
        <v>16</v>
      </c>
      <c r="D696">
        <f t="shared" ref="D696:D759" si="66">FIND("-",A696)</f>
        <v>5</v>
      </c>
      <c r="E696" t="str">
        <f t="shared" ref="E696:E759" si="67">MID(A696,1,D696-1)</f>
        <v>6001</v>
      </c>
      <c r="F696" t="str">
        <f t="shared" si="62"/>
        <v>6001</v>
      </c>
      <c r="H696">
        <f t="shared" si="63"/>
        <v>10</v>
      </c>
      <c r="I696" t="str">
        <f t="shared" si="64"/>
        <v>8000</v>
      </c>
      <c r="K696">
        <f t="shared" si="65"/>
        <v>7000.5</v>
      </c>
    </row>
    <row r="697" spans="1:11" x14ac:dyDescent="0.15">
      <c r="A697" s="1" t="s">
        <v>168</v>
      </c>
      <c r="D697">
        <f t="shared" si="66"/>
        <v>5</v>
      </c>
      <c r="E697" t="str">
        <f t="shared" si="67"/>
        <v>4001</v>
      </c>
      <c r="F697" t="str">
        <f t="shared" si="62"/>
        <v>4001</v>
      </c>
      <c r="H697">
        <f t="shared" si="63"/>
        <v>10</v>
      </c>
      <c r="I697" t="str">
        <f t="shared" si="64"/>
        <v>6000</v>
      </c>
      <c r="K697">
        <f t="shared" si="65"/>
        <v>5000.5</v>
      </c>
    </row>
    <row r="698" spans="1:11" x14ac:dyDescent="0.15">
      <c r="A698" s="1" t="s">
        <v>138</v>
      </c>
      <c r="D698">
        <f t="shared" si="66"/>
        <v>5</v>
      </c>
      <c r="E698" t="str">
        <f t="shared" si="67"/>
        <v>6000</v>
      </c>
      <c r="F698" t="str">
        <f t="shared" si="62"/>
        <v>6000</v>
      </c>
      <c r="H698">
        <f t="shared" si="63"/>
        <v>10</v>
      </c>
      <c r="I698" t="str">
        <f t="shared" si="64"/>
        <v>8000</v>
      </c>
      <c r="K698">
        <f t="shared" si="65"/>
        <v>7000</v>
      </c>
    </row>
    <row r="699" spans="1:11" x14ac:dyDescent="0.15">
      <c r="A699" s="1" t="s">
        <v>537</v>
      </c>
      <c r="D699">
        <f t="shared" si="66"/>
        <v>5</v>
      </c>
      <c r="E699" t="str">
        <f t="shared" si="67"/>
        <v>5000</v>
      </c>
      <c r="F699" t="str">
        <f t="shared" si="62"/>
        <v>5000</v>
      </c>
      <c r="H699">
        <f t="shared" si="63"/>
        <v>10</v>
      </c>
      <c r="I699" t="str">
        <f t="shared" si="64"/>
        <v>8000</v>
      </c>
      <c r="K699">
        <f t="shared" si="65"/>
        <v>6500</v>
      </c>
    </row>
    <row r="700" spans="1:11" x14ac:dyDescent="0.15">
      <c r="A700" s="1" t="s">
        <v>223</v>
      </c>
      <c r="D700">
        <f t="shared" si="66"/>
        <v>6</v>
      </c>
      <c r="E700" t="str">
        <f t="shared" si="67"/>
        <v>15000</v>
      </c>
      <c r="F700" t="str">
        <f t="shared" si="62"/>
        <v>15000</v>
      </c>
      <c r="H700">
        <f t="shared" si="63"/>
        <v>12</v>
      </c>
      <c r="I700" t="str">
        <f t="shared" si="64"/>
        <v>30000</v>
      </c>
      <c r="K700">
        <f t="shared" si="65"/>
        <v>22500</v>
      </c>
    </row>
    <row r="701" spans="1:11" x14ac:dyDescent="0.15">
      <c r="A701" s="1" t="s">
        <v>58</v>
      </c>
      <c r="D701">
        <f t="shared" si="66"/>
        <v>6</v>
      </c>
      <c r="E701" t="str">
        <f t="shared" si="67"/>
        <v>15001</v>
      </c>
      <c r="F701" t="str">
        <f t="shared" si="62"/>
        <v>15001</v>
      </c>
      <c r="H701">
        <f t="shared" si="63"/>
        <v>12</v>
      </c>
      <c r="I701" t="str">
        <f t="shared" si="64"/>
        <v>20000</v>
      </c>
      <c r="K701">
        <f t="shared" si="65"/>
        <v>17500.5</v>
      </c>
    </row>
    <row r="702" spans="1:11" x14ac:dyDescent="0.15">
      <c r="A702" s="1" t="s">
        <v>16</v>
      </c>
      <c r="D702">
        <f t="shared" si="66"/>
        <v>5</v>
      </c>
      <c r="E702" t="str">
        <f t="shared" si="67"/>
        <v>6001</v>
      </c>
      <c r="F702" t="str">
        <f t="shared" si="62"/>
        <v>6001</v>
      </c>
      <c r="H702">
        <f t="shared" si="63"/>
        <v>10</v>
      </c>
      <c r="I702" t="str">
        <f t="shared" si="64"/>
        <v>8000</v>
      </c>
      <c r="K702">
        <f t="shared" si="65"/>
        <v>7000.5</v>
      </c>
    </row>
    <row r="703" spans="1:11" x14ac:dyDescent="0.15">
      <c r="A703" s="1" t="s">
        <v>556</v>
      </c>
      <c r="D703">
        <f t="shared" si="66"/>
        <v>6</v>
      </c>
      <c r="E703" t="str">
        <f t="shared" si="67"/>
        <v>20001</v>
      </c>
      <c r="F703" t="str">
        <f t="shared" si="62"/>
        <v>20001</v>
      </c>
      <c r="H703">
        <f t="shared" si="63"/>
        <v>12</v>
      </c>
      <c r="I703" t="str">
        <f t="shared" si="64"/>
        <v>30000</v>
      </c>
      <c r="K703">
        <f t="shared" si="65"/>
        <v>25000.5</v>
      </c>
    </row>
    <row r="704" spans="1:11" x14ac:dyDescent="0.15">
      <c r="A704" s="1" t="s">
        <v>16</v>
      </c>
      <c r="D704">
        <f t="shared" si="66"/>
        <v>5</v>
      </c>
      <c r="E704" t="str">
        <f t="shared" si="67"/>
        <v>6001</v>
      </c>
      <c r="F704" t="str">
        <f t="shared" si="62"/>
        <v>6001</v>
      </c>
      <c r="H704">
        <f t="shared" si="63"/>
        <v>10</v>
      </c>
      <c r="I704" t="str">
        <f t="shared" si="64"/>
        <v>8000</v>
      </c>
      <c r="K704">
        <f t="shared" si="65"/>
        <v>7000.5</v>
      </c>
    </row>
    <row r="705" spans="1:11" x14ac:dyDescent="0.15">
      <c r="A705" s="1" t="s">
        <v>1910</v>
      </c>
      <c r="D705">
        <f t="shared" si="66"/>
        <v>6</v>
      </c>
      <c r="E705" t="str">
        <f t="shared" si="67"/>
        <v>16000</v>
      </c>
      <c r="F705" t="str">
        <f t="shared" ref="F705:F768" si="68">IF(A705="面议",0,MID(A705,1,D705-1))</f>
        <v>16000</v>
      </c>
      <c r="H705">
        <f t="shared" si="63"/>
        <v>12</v>
      </c>
      <c r="I705" t="str">
        <f t="shared" si="64"/>
        <v>26000</v>
      </c>
      <c r="K705">
        <f t="shared" si="65"/>
        <v>21000</v>
      </c>
    </row>
    <row r="706" spans="1:11" x14ac:dyDescent="0.15">
      <c r="A706" s="1" t="s">
        <v>556</v>
      </c>
      <c r="D706">
        <f t="shared" si="66"/>
        <v>6</v>
      </c>
      <c r="E706" t="str">
        <f t="shared" si="67"/>
        <v>20001</v>
      </c>
      <c r="F706" t="str">
        <f t="shared" si="68"/>
        <v>20001</v>
      </c>
      <c r="H706">
        <f t="shared" si="63"/>
        <v>12</v>
      </c>
      <c r="I706" t="str">
        <f t="shared" si="64"/>
        <v>30000</v>
      </c>
      <c r="K706">
        <f t="shared" si="65"/>
        <v>25000.5</v>
      </c>
    </row>
    <row r="707" spans="1:11" x14ac:dyDescent="0.15">
      <c r="A707" s="1" t="s">
        <v>16</v>
      </c>
      <c r="D707">
        <f t="shared" si="66"/>
        <v>5</v>
      </c>
      <c r="E707" t="str">
        <f t="shared" si="67"/>
        <v>6001</v>
      </c>
      <c r="F707" t="str">
        <f t="shared" si="68"/>
        <v>6001</v>
      </c>
      <c r="H707">
        <f t="shared" ref="H707:H770" si="69">FIND("元",A707)</f>
        <v>10</v>
      </c>
      <c r="I707" t="str">
        <f t="shared" ref="I707:I770" si="70">IF(A707="面议",0,MID(A707,D707+1,H707-D707-1))</f>
        <v>8000</v>
      </c>
      <c r="K707">
        <f t="shared" ref="K707:K770" si="71">(F707+I707)/2</f>
        <v>7000.5</v>
      </c>
    </row>
    <row r="708" spans="1:11" x14ac:dyDescent="0.15">
      <c r="A708" s="1" t="s">
        <v>58</v>
      </c>
      <c r="D708">
        <f t="shared" si="66"/>
        <v>6</v>
      </c>
      <c r="E708" t="str">
        <f t="shared" si="67"/>
        <v>15001</v>
      </c>
      <c r="F708" t="str">
        <f t="shared" si="68"/>
        <v>15001</v>
      </c>
      <c r="H708">
        <f t="shared" si="69"/>
        <v>12</v>
      </c>
      <c r="I708" t="str">
        <f t="shared" si="70"/>
        <v>20000</v>
      </c>
      <c r="K708">
        <f t="shared" si="71"/>
        <v>17500.5</v>
      </c>
    </row>
    <row r="709" spans="1:11" x14ac:dyDescent="0.15">
      <c r="A709" s="1" t="s">
        <v>16</v>
      </c>
      <c r="D709">
        <f t="shared" si="66"/>
        <v>5</v>
      </c>
      <c r="E709" t="str">
        <f t="shared" si="67"/>
        <v>6001</v>
      </c>
      <c r="F709" t="str">
        <f t="shared" si="68"/>
        <v>6001</v>
      </c>
      <c r="H709">
        <f t="shared" si="69"/>
        <v>10</v>
      </c>
      <c r="I709" t="str">
        <f t="shared" si="70"/>
        <v>8000</v>
      </c>
      <c r="K709">
        <f t="shared" si="71"/>
        <v>7000.5</v>
      </c>
    </row>
    <row r="710" spans="1:11" x14ac:dyDescent="0.15">
      <c r="A710" s="1" t="s">
        <v>560</v>
      </c>
      <c r="D710">
        <f t="shared" si="66"/>
        <v>6</v>
      </c>
      <c r="E710" t="str">
        <f t="shared" si="67"/>
        <v>20000</v>
      </c>
      <c r="F710" t="str">
        <f t="shared" si="68"/>
        <v>20000</v>
      </c>
      <c r="H710">
        <f t="shared" si="69"/>
        <v>12</v>
      </c>
      <c r="I710" t="str">
        <f t="shared" si="70"/>
        <v>25000</v>
      </c>
      <c r="K710">
        <f t="shared" si="71"/>
        <v>22500</v>
      </c>
    </row>
    <row r="711" spans="1:11" x14ac:dyDescent="0.15">
      <c r="A711" s="1" t="s">
        <v>168</v>
      </c>
      <c r="D711">
        <f t="shared" si="66"/>
        <v>5</v>
      </c>
      <c r="E711" t="str">
        <f t="shared" si="67"/>
        <v>4001</v>
      </c>
      <c r="F711" t="str">
        <f t="shared" si="68"/>
        <v>4001</v>
      </c>
      <c r="H711">
        <f t="shared" si="69"/>
        <v>10</v>
      </c>
      <c r="I711" t="str">
        <f t="shared" si="70"/>
        <v>6000</v>
      </c>
      <c r="K711">
        <f t="shared" si="71"/>
        <v>5000.5</v>
      </c>
    </row>
    <row r="712" spans="1:11" x14ac:dyDescent="0.15">
      <c r="A712" s="1" t="s">
        <v>556</v>
      </c>
      <c r="D712">
        <f t="shared" si="66"/>
        <v>6</v>
      </c>
      <c r="E712" t="str">
        <f t="shared" si="67"/>
        <v>20001</v>
      </c>
      <c r="F712" t="str">
        <f t="shared" si="68"/>
        <v>20001</v>
      </c>
      <c r="H712">
        <f t="shared" si="69"/>
        <v>12</v>
      </c>
      <c r="I712" t="str">
        <f t="shared" si="70"/>
        <v>30000</v>
      </c>
      <c r="K712">
        <f t="shared" si="71"/>
        <v>25000.5</v>
      </c>
    </row>
    <row r="713" spans="1:11" x14ac:dyDescent="0.15">
      <c r="A713" s="1" t="s">
        <v>1927</v>
      </c>
      <c r="D713">
        <f t="shared" si="66"/>
        <v>6</v>
      </c>
      <c r="E713" t="str">
        <f t="shared" si="67"/>
        <v>25000</v>
      </c>
      <c r="F713" t="str">
        <f t="shared" si="68"/>
        <v>25000</v>
      </c>
      <c r="H713">
        <f t="shared" si="69"/>
        <v>12</v>
      </c>
      <c r="I713" t="str">
        <f t="shared" si="70"/>
        <v>30000</v>
      </c>
      <c r="K713">
        <f t="shared" si="71"/>
        <v>27500</v>
      </c>
    </row>
    <row r="714" spans="1:11" x14ac:dyDescent="0.15">
      <c r="A714" s="1" t="s">
        <v>16</v>
      </c>
      <c r="D714">
        <f t="shared" si="66"/>
        <v>5</v>
      </c>
      <c r="E714" t="str">
        <f t="shared" si="67"/>
        <v>6001</v>
      </c>
      <c r="F714" t="str">
        <f t="shared" si="68"/>
        <v>6001</v>
      </c>
      <c r="H714">
        <f t="shared" si="69"/>
        <v>10</v>
      </c>
      <c r="I714" t="str">
        <f t="shared" si="70"/>
        <v>8000</v>
      </c>
      <c r="K714">
        <f t="shared" si="71"/>
        <v>7000.5</v>
      </c>
    </row>
    <row r="715" spans="1:11" x14ac:dyDescent="0.15">
      <c r="A715" s="1" t="s">
        <v>161</v>
      </c>
      <c r="D715">
        <f t="shared" si="66"/>
        <v>5</v>
      </c>
      <c r="E715" t="str">
        <f t="shared" si="67"/>
        <v>8000</v>
      </c>
      <c r="F715" t="str">
        <f t="shared" si="68"/>
        <v>8000</v>
      </c>
      <c r="H715">
        <f t="shared" si="69"/>
        <v>11</v>
      </c>
      <c r="I715" t="str">
        <f t="shared" si="70"/>
        <v>15000</v>
      </c>
      <c r="K715">
        <f t="shared" si="71"/>
        <v>11500</v>
      </c>
    </row>
    <row r="716" spans="1:11" x14ac:dyDescent="0.15">
      <c r="A716" s="1" t="s">
        <v>1935</v>
      </c>
      <c r="D716">
        <f t="shared" si="66"/>
        <v>5</v>
      </c>
      <c r="E716" t="str">
        <f t="shared" si="67"/>
        <v>5000</v>
      </c>
      <c r="F716" t="str">
        <f t="shared" si="68"/>
        <v>5000</v>
      </c>
      <c r="H716">
        <f t="shared" si="69"/>
        <v>10</v>
      </c>
      <c r="I716" t="str">
        <f t="shared" si="70"/>
        <v>9000</v>
      </c>
      <c r="K716">
        <f t="shared" si="71"/>
        <v>7000</v>
      </c>
    </row>
    <row r="717" spans="1:11" x14ac:dyDescent="0.15">
      <c r="A717" s="1" t="s">
        <v>67</v>
      </c>
      <c r="D717">
        <f t="shared" si="66"/>
        <v>5</v>
      </c>
      <c r="E717" t="str">
        <f t="shared" si="67"/>
        <v>8001</v>
      </c>
      <c r="F717" t="str">
        <f t="shared" si="68"/>
        <v>8001</v>
      </c>
      <c r="H717">
        <f t="shared" si="69"/>
        <v>11</v>
      </c>
      <c r="I717" t="str">
        <f t="shared" si="70"/>
        <v>10000</v>
      </c>
      <c r="K717">
        <f t="shared" si="71"/>
        <v>9000.5</v>
      </c>
    </row>
    <row r="718" spans="1:11" x14ac:dyDescent="0.15">
      <c r="A718" s="1" t="s">
        <v>168</v>
      </c>
      <c r="D718">
        <f t="shared" si="66"/>
        <v>5</v>
      </c>
      <c r="E718" t="str">
        <f t="shared" si="67"/>
        <v>4001</v>
      </c>
      <c r="F718" t="str">
        <f t="shared" si="68"/>
        <v>4001</v>
      </c>
      <c r="H718">
        <f t="shared" si="69"/>
        <v>10</v>
      </c>
      <c r="I718" t="str">
        <f t="shared" si="70"/>
        <v>6000</v>
      </c>
      <c r="K718">
        <f t="shared" si="71"/>
        <v>5000.5</v>
      </c>
    </row>
    <row r="719" spans="1:11" x14ac:dyDescent="0.15">
      <c r="A719" s="1" t="s">
        <v>67</v>
      </c>
      <c r="D719">
        <f t="shared" si="66"/>
        <v>5</v>
      </c>
      <c r="E719" t="str">
        <f t="shared" si="67"/>
        <v>8001</v>
      </c>
      <c r="F719" t="str">
        <f t="shared" si="68"/>
        <v>8001</v>
      </c>
      <c r="H719">
        <f t="shared" si="69"/>
        <v>11</v>
      </c>
      <c r="I719" t="str">
        <f t="shared" si="70"/>
        <v>10000</v>
      </c>
      <c r="K719">
        <f t="shared" si="71"/>
        <v>9000.5</v>
      </c>
    </row>
    <row r="720" spans="1:11" x14ac:dyDescent="0.15">
      <c r="A720" s="1" t="s">
        <v>379</v>
      </c>
      <c r="D720">
        <f t="shared" si="66"/>
        <v>6</v>
      </c>
      <c r="E720" t="str">
        <f t="shared" si="67"/>
        <v>30001</v>
      </c>
      <c r="F720" t="str">
        <f t="shared" si="68"/>
        <v>30001</v>
      </c>
      <c r="H720">
        <f t="shared" si="69"/>
        <v>12</v>
      </c>
      <c r="I720" t="str">
        <f t="shared" si="70"/>
        <v>50000</v>
      </c>
      <c r="K720">
        <f t="shared" si="71"/>
        <v>40000.5</v>
      </c>
    </row>
    <row r="721" spans="1:11" x14ac:dyDescent="0.15">
      <c r="A721" s="1" t="s">
        <v>16</v>
      </c>
      <c r="D721">
        <f t="shared" si="66"/>
        <v>5</v>
      </c>
      <c r="E721" t="str">
        <f t="shared" si="67"/>
        <v>6001</v>
      </c>
      <c r="F721" t="str">
        <f t="shared" si="68"/>
        <v>6001</v>
      </c>
      <c r="H721">
        <f t="shared" si="69"/>
        <v>10</v>
      </c>
      <c r="I721" t="str">
        <f t="shared" si="70"/>
        <v>8000</v>
      </c>
      <c r="K721">
        <f t="shared" si="71"/>
        <v>7000.5</v>
      </c>
    </row>
    <row r="722" spans="1:11" x14ac:dyDescent="0.15">
      <c r="A722" s="1" t="s">
        <v>67</v>
      </c>
      <c r="D722">
        <f t="shared" si="66"/>
        <v>5</v>
      </c>
      <c r="E722" t="str">
        <f t="shared" si="67"/>
        <v>8001</v>
      </c>
      <c r="F722" t="str">
        <f t="shared" si="68"/>
        <v>8001</v>
      </c>
      <c r="H722">
        <f t="shared" si="69"/>
        <v>11</v>
      </c>
      <c r="I722" t="str">
        <f t="shared" si="70"/>
        <v>10000</v>
      </c>
      <c r="K722">
        <f t="shared" si="71"/>
        <v>9000.5</v>
      </c>
    </row>
    <row r="723" spans="1:11" x14ac:dyDescent="0.15">
      <c r="A723" s="1" t="s">
        <v>23</v>
      </c>
      <c r="D723">
        <f t="shared" si="66"/>
        <v>5</v>
      </c>
      <c r="E723" t="str">
        <f t="shared" si="67"/>
        <v>3000</v>
      </c>
      <c r="F723" t="str">
        <f t="shared" si="68"/>
        <v>3000</v>
      </c>
      <c r="H723">
        <f t="shared" si="69"/>
        <v>10</v>
      </c>
      <c r="I723" t="str">
        <f t="shared" si="70"/>
        <v>5000</v>
      </c>
      <c r="K723">
        <f t="shared" si="71"/>
        <v>4000</v>
      </c>
    </row>
    <row r="724" spans="1:11" x14ac:dyDescent="0.15">
      <c r="A724" s="1" t="s">
        <v>556</v>
      </c>
      <c r="D724">
        <f t="shared" si="66"/>
        <v>6</v>
      </c>
      <c r="E724" t="str">
        <f t="shared" si="67"/>
        <v>20001</v>
      </c>
      <c r="F724" t="str">
        <f t="shared" si="68"/>
        <v>20001</v>
      </c>
      <c r="H724">
        <f t="shared" si="69"/>
        <v>12</v>
      </c>
      <c r="I724" t="str">
        <f t="shared" si="70"/>
        <v>30000</v>
      </c>
      <c r="K724">
        <f t="shared" si="71"/>
        <v>25000.5</v>
      </c>
    </row>
    <row r="725" spans="1:11" x14ac:dyDescent="0.15">
      <c r="A725" s="1" t="s">
        <v>67</v>
      </c>
      <c r="D725">
        <f t="shared" si="66"/>
        <v>5</v>
      </c>
      <c r="E725" t="str">
        <f t="shared" si="67"/>
        <v>8001</v>
      </c>
      <c r="F725" t="str">
        <f t="shared" si="68"/>
        <v>8001</v>
      </c>
      <c r="H725">
        <f t="shared" si="69"/>
        <v>11</v>
      </c>
      <c r="I725" t="str">
        <f t="shared" si="70"/>
        <v>10000</v>
      </c>
      <c r="K725">
        <f t="shared" si="71"/>
        <v>9000.5</v>
      </c>
    </row>
    <row r="726" spans="1:11" x14ac:dyDescent="0.15">
      <c r="A726" s="1" t="s">
        <v>23</v>
      </c>
      <c r="D726">
        <f t="shared" si="66"/>
        <v>5</v>
      </c>
      <c r="E726" t="str">
        <f t="shared" si="67"/>
        <v>3000</v>
      </c>
      <c r="F726" t="str">
        <f t="shared" si="68"/>
        <v>3000</v>
      </c>
      <c r="H726">
        <f t="shared" si="69"/>
        <v>10</v>
      </c>
      <c r="I726" t="str">
        <f t="shared" si="70"/>
        <v>5000</v>
      </c>
      <c r="K726">
        <f t="shared" si="71"/>
        <v>4000</v>
      </c>
    </row>
    <row r="727" spans="1:11" x14ac:dyDescent="0.15">
      <c r="A727" s="1" t="s">
        <v>16</v>
      </c>
      <c r="D727">
        <f t="shared" si="66"/>
        <v>5</v>
      </c>
      <c r="E727" t="str">
        <f t="shared" si="67"/>
        <v>6001</v>
      </c>
      <c r="F727" t="str">
        <f t="shared" si="68"/>
        <v>6001</v>
      </c>
      <c r="H727">
        <f t="shared" si="69"/>
        <v>10</v>
      </c>
      <c r="I727" t="str">
        <f t="shared" si="70"/>
        <v>8000</v>
      </c>
      <c r="K727">
        <f t="shared" si="71"/>
        <v>7000.5</v>
      </c>
    </row>
    <row r="728" spans="1:11" x14ac:dyDescent="0.15">
      <c r="A728" s="1" t="s">
        <v>516</v>
      </c>
      <c r="D728">
        <f t="shared" si="66"/>
        <v>5</v>
      </c>
      <c r="E728" t="str">
        <f t="shared" si="67"/>
        <v>8000</v>
      </c>
      <c r="F728" t="str">
        <f t="shared" si="68"/>
        <v>8000</v>
      </c>
      <c r="H728">
        <f t="shared" si="69"/>
        <v>11</v>
      </c>
      <c r="I728" t="str">
        <f t="shared" si="70"/>
        <v>16000</v>
      </c>
      <c r="K728">
        <f t="shared" si="71"/>
        <v>12000</v>
      </c>
    </row>
    <row r="729" spans="1:11" x14ac:dyDescent="0.15">
      <c r="A729" s="1" t="s">
        <v>278</v>
      </c>
      <c r="D729">
        <f t="shared" si="66"/>
        <v>6</v>
      </c>
      <c r="E729" t="str">
        <f t="shared" si="67"/>
        <v>10000</v>
      </c>
      <c r="F729" t="str">
        <f t="shared" si="68"/>
        <v>10000</v>
      </c>
      <c r="H729">
        <f t="shared" si="69"/>
        <v>12</v>
      </c>
      <c r="I729" t="str">
        <f t="shared" si="70"/>
        <v>18000</v>
      </c>
      <c r="K729">
        <f t="shared" si="71"/>
        <v>14000</v>
      </c>
    </row>
    <row r="730" spans="1:11" x14ac:dyDescent="0.15">
      <c r="A730" s="1" t="s">
        <v>462</v>
      </c>
      <c r="D730">
        <f t="shared" si="66"/>
        <v>5</v>
      </c>
      <c r="E730" t="str">
        <f t="shared" si="67"/>
        <v>7000</v>
      </c>
      <c r="F730" t="str">
        <f t="shared" si="68"/>
        <v>7000</v>
      </c>
      <c r="H730">
        <f t="shared" si="69"/>
        <v>10</v>
      </c>
      <c r="I730" t="str">
        <f t="shared" si="70"/>
        <v>9000</v>
      </c>
      <c r="K730">
        <f t="shared" si="71"/>
        <v>8000</v>
      </c>
    </row>
    <row r="731" spans="1:11" x14ac:dyDescent="0.15">
      <c r="A731" s="1" t="s">
        <v>33</v>
      </c>
      <c r="D731">
        <f t="shared" si="66"/>
        <v>6</v>
      </c>
      <c r="E731" t="str">
        <f t="shared" si="67"/>
        <v>10001</v>
      </c>
      <c r="F731" t="str">
        <f t="shared" si="68"/>
        <v>10001</v>
      </c>
      <c r="H731">
        <f t="shared" si="69"/>
        <v>12</v>
      </c>
      <c r="I731" t="str">
        <f t="shared" si="70"/>
        <v>15000</v>
      </c>
      <c r="K731">
        <f t="shared" si="71"/>
        <v>12500.5</v>
      </c>
    </row>
    <row r="732" spans="1:11" x14ac:dyDescent="0.15">
      <c r="A732" s="1" t="s">
        <v>1972</v>
      </c>
      <c r="D732">
        <f t="shared" si="66"/>
        <v>6</v>
      </c>
      <c r="E732" t="str">
        <f t="shared" si="67"/>
        <v>13333</v>
      </c>
      <c r="F732" t="str">
        <f t="shared" si="68"/>
        <v>13333</v>
      </c>
      <c r="H732">
        <f t="shared" si="69"/>
        <v>12</v>
      </c>
      <c r="I732" t="str">
        <f t="shared" si="70"/>
        <v>21666</v>
      </c>
      <c r="K732">
        <f t="shared" si="71"/>
        <v>17499.5</v>
      </c>
    </row>
    <row r="733" spans="1:11" x14ac:dyDescent="0.15">
      <c r="A733" s="1" t="s">
        <v>347</v>
      </c>
      <c r="D733">
        <f t="shared" si="66"/>
        <v>6</v>
      </c>
      <c r="E733" t="str">
        <f t="shared" si="67"/>
        <v>20000</v>
      </c>
      <c r="F733" t="str">
        <f t="shared" si="68"/>
        <v>20000</v>
      </c>
      <c r="H733">
        <f t="shared" si="69"/>
        <v>12</v>
      </c>
      <c r="I733" t="str">
        <f t="shared" si="70"/>
        <v>40000</v>
      </c>
      <c r="K733">
        <f t="shared" si="71"/>
        <v>30000</v>
      </c>
    </row>
    <row r="734" spans="1:11" x14ac:dyDescent="0.15">
      <c r="A734" s="1" t="s">
        <v>58</v>
      </c>
      <c r="D734">
        <f t="shared" si="66"/>
        <v>6</v>
      </c>
      <c r="E734" t="str">
        <f t="shared" si="67"/>
        <v>15001</v>
      </c>
      <c r="F734" t="str">
        <f t="shared" si="68"/>
        <v>15001</v>
      </c>
      <c r="H734">
        <f t="shared" si="69"/>
        <v>12</v>
      </c>
      <c r="I734" t="str">
        <f t="shared" si="70"/>
        <v>20000</v>
      </c>
      <c r="K734">
        <f t="shared" si="71"/>
        <v>17500.5</v>
      </c>
    </row>
    <row r="735" spans="1:11" x14ac:dyDescent="0.15">
      <c r="A735" s="1" t="s">
        <v>1004</v>
      </c>
      <c r="D735">
        <f t="shared" si="66"/>
        <v>5</v>
      </c>
      <c r="E735" t="str">
        <f t="shared" si="67"/>
        <v>4000</v>
      </c>
      <c r="F735" t="str">
        <f t="shared" si="68"/>
        <v>4000</v>
      </c>
      <c r="H735">
        <f t="shared" si="69"/>
        <v>10</v>
      </c>
      <c r="I735" t="str">
        <f t="shared" si="70"/>
        <v>5000</v>
      </c>
      <c r="K735">
        <f t="shared" si="71"/>
        <v>4500</v>
      </c>
    </row>
    <row r="736" spans="1:11" x14ac:dyDescent="0.15">
      <c r="A736" s="1" t="s">
        <v>33</v>
      </c>
      <c r="D736">
        <f t="shared" si="66"/>
        <v>6</v>
      </c>
      <c r="E736" t="str">
        <f t="shared" si="67"/>
        <v>10001</v>
      </c>
      <c r="F736" t="str">
        <f t="shared" si="68"/>
        <v>10001</v>
      </c>
      <c r="H736">
        <f t="shared" si="69"/>
        <v>12</v>
      </c>
      <c r="I736" t="str">
        <f t="shared" si="70"/>
        <v>15000</v>
      </c>
      <c r="K736">
        <f t="shared" si="71"/>
        <v>12500.5</v>
      </c>
    </row>
    <row r="737" spans="1:11" x14ac:dyDescent="0.15">
      <c r="A737" s="1" t="s">
        <v>263</v>
      </c>
      <c r="D737">
        <f t="shared" si="66"/>
        <v>5</v>
      </c>
      <c r="E737" t="str">
        <f t="shared" si="67"/>
        <v>5000</v>
      </c>
      <c r="F737" t="str">
        <f t="shared" si="68"/>
        <v>5000</v>
      </c>
      <c r="H737">
        <f t="shared" si="69"/>
        <v>11</v>
      </c>
      <c r="I737" t="str">
        <f t="shared" si="70"/>
        <v>10000</v>
      </c>
      <c r="K737">
        <f t="shared" si="71"/>
        <v>7500</v>
      </c>
    </row>
    <row r="738" spans="1:11" x14ac:dyDescent="0.15">
      <c r="A738" s="1" t="s">
        <v>58</v>
      </c>
      <c r="D738">
        <f t="shared" si="66"/>
        <v>6</v>
      </c>
      <c r="E738" t="str">
        <f t="shared" si="67"/>
        <v>15001</v>
      </c>
      <c r="F738" t="str">
        <f t="shared" si="68"/>
        <v>15001</v>
      </c>
      <c r="H738">
        <f t="shared" si="69"/>
        <v>12</v>
      </c>
      <c r="I738" t="str">
        <f t="shared" si="70"/>
        <v>20000</v>
      </c>
      <c r="K738">
        <f t="shared" si="71"/>
        <v>17500.5</v>
      </c>
    </row>
    <row r="739" spans="1:11" x14ac:dyDescent="0.15">
      <c r="A739" s="1" t="s">
        <v>168</v>
      </c>
      <c r="D739">
        <f t="shared" si="66"/>
        <v>5</v>
      </c>
      <c r="E739" t="str">
        <f t="shared" si="67"/>
        <v>4001</v>
      </c>
      <c r="F739" t="str">
        <f t="shared" si="68"/>
        <v>4001</v>
      </c>
      <c r="H739">
        <f t="shared" si="69"/>
        <v>10</v>
      </c>
      <c r="I739" t="str">
        <f t="shared" si="70"/>
        <v>6000</v>
      </c>
      <c r="K739">
        <f t="shared" si="71"/>
        <v>5000.5</v>
      </c>
    </row>
    <row r="740" spans="1:11" x14ac:dyDescent="0.15">
      <c r="A740" s="1" t="s">
        <v>58</v>
      </c>
      <c r="D740">
        <f t="shared" si="66"/>
        <v>6</v>
      </c>
      <c r="E740" t="str">
        <f t="shared" si="67"/>
        <v>15001</v>
      </c>
      <c r="F740" t="str">
        <f t="shared" si="68"/>
        <v>15001</v>
      </c>
      <c r="H740">
        <f t="shared" si="69"/>
        <v>12</v>
      </c>
      <c r="I740" t="str">
        <f t="shared" si="70"/>
        <v>20000</v>
      </c>
      <c r="K740">
        <f t="shared" si="71"/>
        <v>17500.5</v>
      </c>
    </row>
    <row r="741" spans="1:11" x14ac:dyDescent="0.15">
      <c r="A741" s="1" t="s">
        <v>1998</v>
      </c>
      <c r="D741">
        <f t="shared" si="66"/>
        <v>5</v>
      </c>
      <c r="E741" t="str">
        <f t="shared" si="67"/>
        <v>7500</v>
      </c>
      <c r="F741" t="str">
        <f t="shared" si="68"/>
        <v>7500</v>
      </c>
      <c r="H741">
        <f t="shared" si="69"/>
        <v>10</v>
      </c>
      <c r="I741" t="str">
        <f t="shared" si="70"/>
        <v>9500</v>
      </c>
      <c r="K741">
        <f t="shared" si="71"/>
        <v>8500</v>
      </c>
    </row>
    <row r="742" spans="1:11" x14ac:dyDescent="0.15">
      <c r="A742" s="1" t="s">
        <v>58</v>
      </c>
      <c r="D742">
        <f t="shared" si="66"/>
        <v>6</v>
      </c>
      <c r="E742" t="str">
        <f t="shared" si="67"/>
        <v>15001</v>
      </c>
      <c r="F742" t="str">
        <f t="shared" si="68"/>
        <v>15001</v>
      </c>
      <c r="H742">
        <f t="shared" si="69"/>
        <v>12</v>
      </c>
      <c r="I742" t="str">
        <f t="shared" si="70"/>
        <v>20000</v>
      </c>
      <c r="K742">
        <f t="shared" si="71"/>
        <v>17500.5</v>
      </c>
    </row>
    <row r="743" spans="1:11" x14ac:dyDescent="0.15">
      <c r="A743" s="1" t="s">
        <v>1935</v>
      </c>
      <c r="D743">
        <f t="shared" si="66"/>
        <v>5</v>
      </c>
      <c r="E743" t="str">
        <f t="shared" si="67"/>
        <v>5000</v>
      </c>
      <c r="F743" t="str">
        <f t="shared" si="68"/>
        <v>5000</v>
      </c>
      <c r="H743">
        <f t="shared" si="69"/>
        <v>10</v>
      </c>
      <c r="I743" t="str">
        <f t="shared" si="70"/>
        <v>9000</v>
      </c>
      <c r="K743">
        <f t="shared" si="71"/>
        <v>7000</v>
      </c>
    </row>
    <row r="744" spans="1:11" x14ac:dyDescent="0.15">
      <c r="A744" s="1" t="s">
        <v>58</v>
      </c>
      <c r="D744">
        <f t="shared" si="66"/>
        <v>6</v>
      </c>
      <c r="E744" t="str">
        <f t="shared" si="67"/>
        <v>15001</v>
      </c>
      <c r="F744" t="str">
        <f t="shared" si="68"/>
        <v>15001</v>
      </c>
      <c r="H744">
        <f t="shared" si="69"/>
        <v>12</v>
      </c>
      <c r="I744" t="str">
        <f t="shared" si="70"/>
        <v>20000</v>
      </c>
      <c r="K744">
        <f t="shared" si="71"/>
        <v>17500.5</v>
      </c>
    </row>
    <row r="745" spans="1:11" x14ac:dyDescent="0.15">
      <c r="A745" s="1" t="s">
        <v>33</v>
      </c>
      <c r="D745">
        <f t="shared" si="66"/>
        <v>6</v>
      </c>
      <c r="E745" t="str">
        <f t="shared" si="67"/>
        <v>10001</v>
      </c>
      <c r="F745" t="str">
        <f t="shared" si="68"/>
        <v>10001</v>
      </c>
      <c r="H745">
        <f t="shared" si="69"/>
        <v>12</v>
      </c>
      <c r="I745" t="str">
        <f t="shared" si="70"/>
        <v>15000</v>
      </c>
      <c r="K745">
        <f t="shared" si="71"/>
        <v>12500.5</v>
      </c>
    </row>
    <row r="746" spans="1:11" x14ac:dyDescent="0.15">
      <c r="A746" s="1" t="s">
        <v>58</v>
      </c>
      <c r="D746">
        <f t="shared" si="66"/>
        <v>6</v>
      </c>
      <c r="E746" t="str">
        <f t="shared" si="67"/>
        <v>15001</v>
      </c>
      <c r="F746" t="str">
        <f t="shared" si="68"/>
        <v>15001</v>
      </c>
      <c r="H746">
        <f t="shared" si="69"/>
        <v>12</v>
      </c>
      <c r="I746" t="str">
        <f t="shared" si="70"/>
        <v>20000</v>
      </c>
      <c r="K746">
        <f t="shared" si="71"/>
        <v>17500.5</v>
      </c>
    </row>
    <row r="747" spans="1:11" x14ac:dyDescent="0.15">
      <c r="A747" s="1" t="s">
        <v>168</v>
      </c>
      <c r="D747">
        <f t="shared" si="66"/>
        <v>5</v>
      </c>
      <c r="E747" t="str">
        <f t="shared" si="67"/>
        <v>4001</v>
      </c>
      <c r="F747" t="str">
        <f t="shared" si="68"/>
        <v>4001</v>
      </c>
      <c r="H747">
        <f t="shared" si="69"/>
        <v>10</v>
      </c>
      <c r="I747" t="str">
        <f t="shared" si="70"/>
        <v>6000</v>
      </c>
      <c r="K747">
        <f t="shared" si="71"/>
        <v>5000.5</v>
      </c>
    </row>
    <row r="748" spans="1:11" x14ac:dyDescent="0.15">
      <c r="A748" s="1" t="s">
        <v>67</v>
      </c>
      <c r="D748">
        <f t="shared" si="66"/>
        <v>5</v>
      </c>
      <c r="E748" t="str">
        <f t="shared" si="67"/>
        <v>8001</v>
      </c>
      <c r="F748" t="str">
        <f t="shared" si="68"/>
        <v>8001</v>
      </c>
      <c r="H748">
        <f t="shared" si="69"/>
        <v>11</v>
      </c>
      <c r="I748" t="str">
        <f t="shared" si="70"/>
        <v>10000</v>
      </c>
      <c r="K748">
        <f t="shared" si="71"/>
        <v>9000.5</v>
      </c>
    </row>
    <row r="749" spans="1:11" x14ac:dyDescent="0.15">
      <c r="A749" s="1" t="s">
        <v>168</v>
      </c>
      <c r="D749">
        <f t="shared" si="66"/>
        <v>5</v>
      </c>
      <c r="E749" t="str">
        <f t="shared" si="67"/>
        <v>4001</v>
      </c>
      <c r="F749" t="str">
        <f t="shared" si="68"/>
        <v>4001</v>
      </c>
      <c r="H749">
        <f t="shared" si="69"/>
        <v>10</v>
      </c>
      <c r="I749" t="str">
        <f t="shared" si="70"/>
        <v>6000</v>
      </c>
      <c r="K749">
        <f t="shared" si="71"/>
        <v>5000.5</v>
      </c>
    </row>
    <row r="750" spans="1:11" x14ac:dyDescent="0.15">
      <c r="A750" s="1" t="s">
        <v>33</v>
      </c>
      <c r="D750">
        <f t="shared" si="66"/>
        <v>6</v>
      </c>
      <c r="E750" t="str">
        <f t="shared" si="67"/>
        <v>10001</v>
      </c>
      <c r="F750" t="str">
        <f t="shared" si="68"/>
        <v>10001</v>
      </c>
      <c r="H750">
        <f t="shared" si="69"/>
        <v>12</v>
      </c>
      <c r="I750" t="str">
        <f t="shared" si="70"/>
        <v>15000</v>
      </c>
      <c r="K750">
        <f t="shared" si="71"/>
        <v>12500.5</v>
      </c>
    </row>
    <row r="751" spans="1:11" x14ac:dyDescent="0.15">
      <c r="A751" s="1" t="s">
        <v>507</v>
      </c>
      <c r="D751">
        <f t="shared" si="66"/>
        <v>5</v>
      </c>
      <c r="E751" t="str">
        <f t="shared" si="67"/>
        <v>8000</v>
      </c>
      <c r="F751" t="str">
        <f t="shared" si="68"/>
        <v>8000</v>
      </c>
      <c r="H751">
        <f t="shared" si="69"/>
        <v>11</v>
      </c>
      <c r="I751" t="str">
        <f t="shared" si="70"/>
        <v>10000</v>
      </c>
      <c r="K751">
        <f t="shared" si="71"/>
        <v>9000</v>
      </c>
    </row>
    <row r="752" spans="1:11" x14ac:dyDescent="0.15">
      <c r="A752" s="1" t="s">
        <v>556</v>
      </c>
      <c r="D752">
        <f t="shared" si="66"/>
        <v>6</v>
      </c>
      <c r="E752" t="str">
        <f t="shared" si="67"/>
        <v>20001</v>
      </c>
      <c r="F752" t="str">
        <f t="shared" si="68"/>
        <v>20001</v>
      </c>
      <c r="H752">
        <f t="shared" si="69"/>
        <v>12</v>
      </c>
      <c r="I752" t="str">
        <f t="shared" si="70"/>
        <v>30000</v>
      </c>
      <c r="K752">
        <f t="shared" si="71"/>
        <v>25000.5</v>
      </c>
    </row>
    <row r="753" spans="1:11" x14ac:dyDescent="0.15">
      <c r="A753" s="1" t="s">
        <v>33</v>
      </c>
      <c r="D753">
        <f t="shared" si="66"/>
        <v>6</v>
      </c>
      <c r="E753" t="str">
        <f t="shared" si="67"/>
        <v>10001</v>
      </c>
      <c r="F753" t="str">
        <f t="shared" si="68"/>
        <v>10001</v>
      </c>
      <c r="H753">
        <f t="shared" si="69"/>
        <v>12</v>
      </c>
      <c r="I753" t="str">
        <f t="shared" si="70"/>
        <v>15000</v>
      </c>
      <c r="K753">
        <f t="shared" si="71"/>
        <v>12500.5</v>
      </c>
    </row>
    <row r="754" spans="1:11" x14ac:dyDescent="0.15">
      <c r="A754" s="1" t="s">
        <v>379</v>
      </c>
      <c r="D754">
        <f t="shared" si="66"/>
        <v>6</v>
      </c>
      <c r="E754" t="str">
        <f t="shared" si="67"/>
        <v>30001</v>
      </c>
      <c r="F754" t="str">
        <f t="shared" si="68"/>
        <v>30001</v>
      </c>
      <c r="H754">
        <f t="shared" si="69"/>
        <v>12</v>
      </c>
      <c r="I754" t="str">
        <f t="shared" si="70"/>
        <v>50000</v>
      </c>
      <c r="K754">
        <f t="shared" si="71"/>
        <v>40000.5</v>
      </c>
    </row>
    <row r="755" spans="1:11" x14ac:dyDescent="0.15">
      <c r="A755" s="1" t="s">
        <v>58</v>
      </c>
      <c r="D755">
        <f t="shared" si="66"/>
        <v>6</v>
      </c>
      <c r="E755" t="str">
        <f t="shared" si="67"/>
        <v>15001</v>
      </c>
      <c r="F755" t="str">
        <f t="shared" si="68"/>
        <v>15001</v>
      </c>
      <c r="H755">
        <f t="shared" si="69"/>
        <v>12</v>
      </c>
      <c r="I755" t="str">
        <f t="shared" si="70"/>
        <v>20000</v>
      </c>
      <c r="K755">
        <f t="shared" si="71"/>
        <v>17500.5</v>
      </c>
    </row>
    <row r="756" spans="1:11" x14ac:dyDescent="0.15">
      <c r="A756" s="1" t="s">
        <v>379</v>
      </c>
      <c r="D756">
        <f t="shared" si="66"/>
        <v>6</v>
      </c>
      <c r="E756" t="str">
        <f t="shared" si="67"/>
        <v>30001</v>
      </c>
      <c r="F756" t="str">
        <f t="shared" si="68"/>
        <v>30001</v>
      </c>
      <c r="H756">
        <f t="shared" si="69"/>
        <v>12</v>
      </c>
      <c r="I756" t="str">
        <f t="shared" si="70"/>
        <v>50000</v>
      </c>
      <c r="K756">
        <f t="shared" si="71"/>
        <v>40000.5</v>
      </c>
    </row>
    <row r="757" spans="1:11" x14ac:dyDescent="0.15">
      <c r="A757" s="1" t="s">
        <v>33</v>
      </c>
      <c r="D757">
        <f t="shared" si="66"/>
        <v>6</v>
      </c>
      <c r="E757" t="str">
        <f t="shared" si="67"/>
        <v>10001</v>
      </c>
      <c r="F757" t="str">
        <f t="shared" si="68"/>
        <v>10001</v>
      </c>
      <c r="H757">
        <f t="shared" si="69"/>
        <v>12</v>
      </c>
      <c r="I757" t="str">
        <f t="shared" si="70"/>
        <v>15000</v>
      </c>
      <c r="K757">
        <f t="shared" si="71"/>
        <v>12500.5</v>
      </c>
    </row>
    <row r="758" spans="1:11" x14ac:dyDescent="0.15">
      <c r="A758" s="1" t="s">
        <v>33</v>
      </c>
      <c r="D758">
        <f t="shared" si="66"/>
        <v>6</v>
      </c>
      <c r="E758" t="str">
        <f t="shared" si="67"/>
        <v>10001</v>
      </c>
      <c r="F758" t="str">
        <f t="shared" si="68"/>
        <v>10001</v>
      </c>
      <c r="H758">
        <f t="shared" si="69"/>
        <v>12</v>
      </c>
      <c r="I758" t="str">
        <f t="shared" si="70"/>
        <v>15000</v>
      </c>
      <c r="K758">
        <f t="shared" si="71"/>
        <v>12500.5</v>
      </c>
    </row>
    <row r="759" spans="1:11" x14ac:dyDescent="0.15">
      <c r="A759" s="1" t="s">
        <v>58</v>
      </c>
      <c r="D759">
        <f t="shared" si="66"/>
        <v>6</v>
      </c>
      <c r="E759" t="str">
        <f t="shared" si="67"/>
        <v>15001</v>
      </c>
      <c r="F759" t="str">
        <f t="shared" si="68"/>
        <v>15001</v>
      </c>
      <c r="H759">
        <f t="shared" si="69"/>
        <v>12</v>
      </c>
      <c r="I759" t="str">
        <f t="shared" si="70"/>
        <v>20000</v>
      </c>
      <c r="K759">
        <f t="shared" si="71"/>
        <v>17500.5</v>
      </c>
    </row>
    <row r="760" spans="1:11" x14ac:dyDescent="0.15">
      <c r="A760" s="1" t="s">
        <v>516</v>
      </c>
      <c r="D760">
        <f t="shared" ref="D760:D823" si="72">FIND("-",A760)</f>
        <v>5</v>
      </c>
      <c r="E760" t="str">
        <f t="shared" ref="E760:E823" si="73">MID(A760,1,D760-1)</f>
        <v>8000</v>
      </c>
      <c r="F760" t="str">
        <f t="shared" si="68"/>
        <v>8000</v>
      </c>
      <c r="H760">
        <f t="shared" si="69"/>
        <v>11</v>
      </c>
      <c r="I760" t="str">
        <f t="shared" si="70"/>
        <v>16000</v>
      </c>
      <c r="K760">
        <f t="shared" si="71"/>
        <v>12000</v>
      </c>
    </row>
    <row r="761" spans="1:11" x14ac:dyDescent="0.15">
      <c r="A761" s="1" t="s">
        <v>58</v>
      </c>
      <c r="D761">
        <f t="shared" si="72"/>
        <v>6</v>
      </c>
      <c r="E761" t="str">
        <f t="shared" si="73"/>
        <v>15001</v>
      </c>
      <c r="F761" t="str">
        <f t="shared" si="68"/>
        <v>15001</v>
      </c>
      <c r="H761">
        <f t="shared" si="69"/>
        <v>12</v>
      </c>
      <c r="I761" t="str">
        <f t="shared" si="70"/>
        <v>20000</v>
      </c>
      <c r="K761">
        <f t="shared" si="71"/>
        <v>17500.5</v>
      </c>
    </row>
    <row r="762" spans="1:11" x14ac:dyDescent="0.15">
      <c r="A762" s="1" t="s">
        <v>58</v>
      </c>
      <c r="D762">
        <f t="shared" si="72"/>
        <v>6</v>
      </c>
      <c r="E762" t="str">
        <f t="shared" si="73"/>
        <v>15001</v>
      </c>
      <c r="F762" t="str">
        <f t="shared" si="68"/>
        <v>15001</v>
      </c>
      <c r="H762">
        <f t="shared" si="69"/>
        <v>12</v>
      </c>
      <c r="I762" t="str">
        <f t="shared" si="70"/>
        <v>20000</v>
      </c>
      <c r="K762">
        <f t="shared" si="71"/>
        <v>17500.5</v>
      </c>
    </row>
    <row r="763" spans="1:11" x14ac:dyDescent="0.15">
      <c r="A763" s="1" t="s">
        <v>58</v>
      </c>
      <c r="D763">
        <f t="shared" si="72"/>
        <v>6</v>
      </c>
      <c r="E763" t="str">
        <f t="shared" si="73"/>
        <v>15001</v>
      </c>
      <c r="F763" t="str">
        <f t="shared" si="68"/>
        <v>15001</v>
      </c>
      <c r="H763">
        <f t="shared" si="69"/>
        <v>12</v>
      </c>
      <c r="I763" t="str">
        <f t="shared" si="70"/>
        <v>20000</v>
      </c>
      <c r="K763">
        <f t="shared" si="71"/>
        <v>17500.5</v>
      </c>
    </row>
    <row r="764" spans="1:11" x14ac:dyDescent="0.15">
      <c r="A764" s="1" t="s">
        <v>58</v>
      </c>
      <c r="D764">
        <f t="shared" si="72"/>
        <v>6</v>
      </c>
      <c r="E764" t="str">
        <f t="shared" si="73"/>
        <v>15001</v>
      </c>
      <c r="F764" t="str">
        <f t="shared" si="68"/>
        <v>15001</v>
      </c>
      <c r="H764">
        <f t="shared" si="69"/>
        <v>12</v>
      </c>
      <c r="I764" t="str">
        <f t="shared" si="70"/>
        <v>20000</v>
      </c>
      <c r="K764">
        <f t="shared" si="71"/>
        <v>17500.5</v>
      </c>
    </row>
    <row r="765" spans="1:11" x14ac:dyDescent="0.15">
      <c r="A765" s="1" t="s">
        <v>168</v>
      </c>
      <c r="D765">
        <f t="shared" si="72"/>
        <v>5</v>
      </c>
      <c r="E765" t="str">
        <f t="shared" si="73"/>
        <v>4001</v>
      </c>
      <c r="F765" t="str">
        <f t="shared" si="68"/>
        <v>4001</v>
      </c>
      <c r="H765">
        <f t="shared" si="69"/>
        <v>10</v>
      </c>
      <c r="I765" t="str">
        <f t="shared" si="70"/>
        <v>6000</v>
      </c>
      <c r="K765">
        <f t="shared" si="71"/>
        <v>5000.5</v>
      </c>
    </row>
    <row r="766" spans="1:11" x14ac:dyDescent="0.15">
      <c r="A766" s="1" t="s">
        <v>58</v>
      </c>
      <c r="D766">
        <f t="shared" si="72"/>
        <v>6</v>
      </c>
      <c r="E766" t="str">
        <f t="shared" si="73"/>
        <v>15001</v>
      </c>
      <c r="F766" t="str">
        <f t="shared" si="68"/>
        <v>15001</v>
      </c>
      <c r="H766">
        <f t="shared" si="69"/>
        <v>12</v>
      </c>
      <c r="I766" t="str">
        <f t="shared" si="70"/>
        <v>20000</v>
      </c>
      <c r="K766">
        <f t="shared" si="71"/>
        <v>17500.5</v>
      </c>
    </row>
    <row r="767" spans="1:11" x14ac:dyDescent="0.15">
      <c r="A767" s="1" t="s">
        <v>16</v>
      </c>
      <c r="D767">
        <f t="shared" si="72"/>
        <v>5</v>
      </c>
      <c r="E767" t="str">
        <f t="shared" si="73"/>
        <v>6001</v>
      </c>
      <c r="F767" t="str">
        <f t="shared" si="68"/>
        <v>6001</v>
      </c>
      <c r="H767">
        <f t="shared" si="69"/>
        <v>10</v>
      </c>
      <c r="I767" t="str">
        <f t="shared" si="70"/>
        <v>8000</v>
      </c>
      <c r="K767">
        <f t="shared" si="71"/>
        <v>7000.5</v>
      </c>
    </row>
    <row r="768" spans="1:11" x14ac:dyDescent="0.15">
      <c r="A768" s="1" t="s">
        <v>556</v>
      </c>
      <c r="D768">
        <f t="shared" si="72"/>
        <v>6</v>
      </c>
      <c r="E768" t="str">
        <f t="shared" si="73"/>
        <v>20001</v>
      </c>
      <c r="F768" t="str">
        <f t="shared" si="68"/>
        <v>20001</v>
      </c>
      <c r="H768">
        <f t="shared" si="69"/>
        <v>12</v>
      </c>
      <c r="I768" t="str">
        <f t="shared" si="70"/>
        <v>30000</v>
      </c>
      <c r="K768">
        <f t="shared" si="71"/>
        <v>25000.5</v>
      </c>
    </row>
    <row r="769" spans="1:11" x14ac:dyDescent="0.15">
      <c r="A769" s="1" t="s">
        <v>58</v>
      </c>
      <c r="D769">
        <f t="shared" si="72"/>
        <v>6</v>
      </c>
      <c r="E769" t="str">
        <f t="shared" si="73"/>
        <v>15001</v>
      </c>
      <c r="F769" t="str">
        <f t="shared" ref="F769:F832" si="74">IF(A769="面议",0,MID(A769,1,D769-1))</f>
        <v>15001</v>
      </c>
      <c r="H769">
        <f t="shared" si="69"/>
        <v>12</v>
      </c>
      <c r="I769" t="str">
        <f t="shared" si="70"/>
        <v>20000</v>
      </c>
      <c r="K769">
        <f t="shared" si="71"/>
        <v>17500.5</v>
      </c>
    </row>
    <row r="770" spans="1:11" x14ac:dyDescent="0.15">
      <c r="A770" s="1" t="s">
        <v>58</v>
      </c>
      <c r="D770">
        <f t="shared" si="72"/>
        <v>6</v>
      </c>
      <c r="E770" t="str">
        <f t="shared" si="73"/>
        <v>15001</v>
      </c>
      <c r="F770" t="str">
        <f t="shared" si="74"/>
        <v>15001</v>
      </c>
      <c r="H770">
        <f t="shared" si="69"/>
        <v>12</v>
      </c>
      <c r="I770" t="str">
        <f t="shared" si="70"/>
        <v>20000</v>
      </c>
      <c r="K770">
        <f t="shared" si="71"/>
        <v>17500.5</v>
      </c>
    </row>
    <row r="771" spans="1:11" x14ac:dyDescent="0.15">
      <c r="A771" s="1" t="s">
        <v>2043</v>
      </c>
      <c r="D771">
        <f t="shared" si="72"/>
        <v>6</v>
      </c>
      <c r="E771" t="str">
        <f t="shared" si="73"/>
        <v>16000</v>
      </c>
      <c r="F771" t="str">
        <f t="shared" si="74"/>
        <v>16000</v>
      </c>
      <c r="H771">
        <f t="shared" ref="H771:H834" si="75">FIND("元",A771)</f>
        <v>12</v>
      </c>
      <c r="I771" t="str">
        <f t="shared" ref="I771:I834" si="76">IF(A771="面议",0,MID(A771,D771+1,H771-D771-1))</f>
        <v>32000</v>
      </c>
      <c r="K771">
        <f t="shared" ref="K771:K834" si="77">(F771+I771)/2</f>
        <v>24000</v>
      </c>
    </row>
    <row r="772" spans="1:11" x14ac:dyDescent="0.15">
      <c r="A772" s="1" t="s">
        <v>58</v>
      </c>
      <c r="D772">
        <f t="shared" si="72"/>
        <v>6</v>
      </c>
      <c r="E772" t="str">
        <f t="shared" si="73"/>
        <v>15001</v>
      </c>
      <c r="F772" t="str">
        <f t="shared" si="74"/>
        <v>15001</v>
      </c>
      <c r="H772">
        <f t="shared" si="75"/>
        <v>12</v>
      </c>
      <c r="I772" t="str">
        <f t="shared" si="76"/>
        <v>20000</v>
      </c>
      <c r="K772">
        <f t="shared" si="77"/>
        <v>17500.5</v>
      </c>
    </row>
    <row r="773" spans="1:11" x14ac:dyDescent="0.15">
      <c r="A773" s="1" t="s">
        <v>33</v>
      </c>
      <c r="D773">
        <f t="shared" si="72"/>
        <v>6</v>
      </c>
      <c r="E773" t="str">
        <f t="shared" si="73"/>
        <v>10001</v>
      </c>
      <c r="F773" t="str">
        <f t="shared" si="74"/>
        <v>10001</v>
      </c>
      <c r="H773">
        <f t="shared" si="75"/>
        <v>12</v>
      </c>
      <c r="I773" t="str">
        <f t="shared" si="76"/>
        <v>15000</v>
      </c>
      <c r="K773">
        <f t="shared" si="77"/>
        <v>12500.5</v>
      </c>
    </row>
    <row r="774" spans="1:11" x14ac:dyDescent="0.15">
      <c r="A774" s="1" t="s">
        <v>347</v>
      </c>
      <c r="D774">
        <f t="shared" si="72"/>
        <v>6</v>
      </c>
      <c r="E774" t="str">
        <f t="shared" si="73"/>
        <v>20000</v>
      </c>
      <c r="F774" t="str">
        <f t="shared" si="74"/>
        <v>20000</v>
      </c>
      <c r="H774">
        <f t="shared" si="75"/>
        <v>12</v>
      </c>
      <c r="I774" t="str">
        <f t="shared" si="76"/>
        <v>40000</v>
      </c>
      <c r="K774">
        <f t="shared" si="77"/>
        <v>30000</v>
      </c>
    </row>
    <row r="775" spans="1:11" x14ac:dyDescent="0.15">
      <c r="A775" s="1" t="s">
        <v>33</v>
      </c>
      <c r="D775">
        <f t="shared" si="72"/>
        <v>6</v>
      </c>
      <c r="E775" t="str">
        <f t="shared" si="73"/>
        <v>10001</v>
      </c>
      <c r="F775" t="str">
        <f t="shared" si="74"/>
        <v>10001</v>
      </c>
      <c r="H775">
        <f t="shared" si="75"/>
        <v>12</v>
      </c>
      <c r="I775" t="str">
        <f t="shared" si="76"/>
        <v>15000</v>
      </c>
      <c r="K775">
        <f t="shared" si="77"/>
        <v>12500.5</v>
      </c>
    </row>
    <row r="776" spans="1:11" x14ac:dyDescent="0.15">
      <c r="A776" s="1" t="s">
        <v>58</v>
      </c>
      <c r="D776">
        <f t="shared" si="72"/>
        <v>6</v>
      </c>
      <c r="E776" t="str">
        <f t="shared" si="73"/>
        <v>15001</v>
      </c>
      <c r="F776" t="str">
        <f t="shared" si="74"/>
        <v>15001</v>
      </c>
      <c r="H776">
        <f t="shared" si="75"/>
        <v>12</v>
      </c>
      <c r="I776" t="str">
        <f t="shared" si="76"/>
        <v>20000</v>
      </c>
      <c r="K776">
        <f t="shared" si="77"/>
        <v>17500.5</v>
      </c>
    </row>
    <row r="777" spans="1:11" x14ac:dyDescent="0.15">
      <c r="A777" s="1" t="s">
        <v>67</v>
      </c>
      <c r="D777">
        <f t="shared" si="72"/>
        <v>5</v>
      </c>
      <c r="E777" t="str">
        <f t="shared" si="73"/>
        <v>8001</v>
      </c>
      <c r="F777" t="str">
        <f t="shared" si="74"/>
        <v>8001</v>
      </c>
      <c r="H777">
        <f t="shared" si="75"/>
        <v>11</v>
      </c>
      <c r="I777" t="str">
        <f t="shared" si="76"/>
        <v>10000</v>
      </c>
      <c r="K777">
        <f t="shared" si="77"/>
        <v>9000.5</v>
      </c>
    </row>
    <row r="778" spans="1:11" x14ac:dyDescent="0.15">
      <c r="A778" s="1" t="s">
        <v>556</v>
      </c>
      <c r="D778">
        <f t="shared" si="72"/>
        <v>6</v>
      </c>
      <c r="E778" t="str">
        <f t="shared" si="73"/>
        <v>20001</v>
      </c>
      <c r="F778" t="str">
        <f t="shared" si="74"/>
        <v>20001</v>
      </c>
      <c r="H778">
        <f t="shared" si="75"/>
        <v>12</v>
      </c>
      <c r="I778" t="str">
        <f t="shared" si="76"/>
        <v>30000</v>
      </c>
      <c r="K778">
        <f t="shared" si="77"/>
        <v>25000.5</v>
      </c>
    </row>
    <row r="779" spans="1:11" x14ac:dyDescent="0.15">
      <c r="A779" s="1" t="s">
        <v>556</v>
      </c>
      <c r="D779">
        <f t="shared" si="72"/>
        <v>6</v>
      </c>
      <c r="E779" t="str">
        <f t="shared" si="73"/>
        <v>20001</v>
      </c>
      <c r="F779" t="str">
        <f t="shared" si="74"/>
        <v>20001</v>
      </c>
      <c r="H779">
        <f t="shared" si="75"/>
        <v>12</v>
      </c>
      <c r="I779" t="str">
        <f t="shared" si="76"/>
        <v>30000</v>
      </c>
      <c r="K779">
        <f t="shared" si="77"/>
        <v>25000.5</v>
      </c>
    </row>
    <row r="780" spans="1:11" x14ac:dyDescent="0.15">
      <c r="A780" s="1" t="s">
        <v>556</v>
      </c>
      <c r="D780">
        <f t="shared" si="72"/>
        <v>6</v>
      </c>
      <c r="E780" t="str">
        <f t="shared" si="73"/>
        <v>20001</v>
      </c>
      <c r="F780" t="str">
        <f t="shared" si="74"/>
        <v>20001</v>
      </c>
      <c r="H780">
        <f t="shared" si="75"/>
        <v>12</v>
      </c>
      <c r="I780" t="str">
        <f t="shared" si="76"/>
        <v>30000</v>
      </c>
      <c r="K780">
        <f t="shared" si="77"/>
        <v>25000.5</v>
      </c>
    </row>
    <row r="781" spans="1:11" x14ac:dyDescent="0.15">
      <c r="A781" s="1" t="s">
        <v>347</v>
      </c>
      <c r="D781">
        <f t="shared" si="72"/>
        <v>6</v>
      </c>
      <c r="E781" t="str">
        <f t="shared" si="73"/>
        <v>20000</v>
      </c>
      <c r="F781" t="str">
        <f t="shared" si="74"/>
        <v>20000</v>
      </c>
      <c r="H781">
        <f t="shared" si="75"/>
        <v>12</v>
      </c>
      <c r="I781" t="str">
        <f t="shared" si="76"/>
        <v>40000</v>
      </c>
      <c r="K781">
        <f t="shared" si="77"/>
        <v>30000</v>
      </c>
    </row>
    <row r="782" spans="1:11" x14ac:dyDescent="0.15">
      <c r="A782" s="1" t="s">
        <v>67</v>
      </c>
      <c r="D782">
        <f t="shared" si="72"/>
        <v>5</v>
      </c>
      <c r="E782" t="str">
        <f t="shared" si="73"/>
        <v>8001</v>
      </c>
      <c r="F782" t="str">
        <f t="shared" si="74"/>
        <v>8001</v>
      </c>
      <c r="H782">
        <f t="shared" si="75"/>
        <v>11</v>
      </c>
      <c r="I782" t="str">
        <f t="shared" si="76"/>
        <v>10000</v>
      </c>
      <c r="K782">
        <f t="shared" si="77"/>
        <v>9000.5</v>
      </c>
    </row>
    <row r="783" spans="1:11" x14ac:dyDescent="0.15">
      <c r="A783" s="1" t="s">
        <v>58</v>
      </c>
      <c r="D783">
        <f t="shared" si="72"/>
        <v>6</v>
      </c>
      <c r="E783" t="str">
        <f t="shared" si="73"/>
        <v>15001</v>
      </c>
      <c r="F783" t="str">
        <f t="shared" si="74"/>
        <v>15001</v>
      </c>
      <c r="H783">
        <f t="shared" si="75"/>
        <v>12</v>
      </c>
      <c r="I783" t="str">
        <f t="shared" si="76"/>
        <v>20000</v>
      </c>
      <c r="K783">
        <f t="shared" si="77"/>
        <v>17500.5</v>
      </c>
    </row>
    <row r="784" spans="1:11" x14ac:dyDescent="0.15">
      <c r="A784" s="1" t="s">
        <v>58</v>
      </c>
      <c r="D784">
        <f t="shared" si="72"/>
        <v>6</v>
      </c>
      <c r="E784" t="str">
        <f t="shared" si="73"/>
        <v>15001</v>
      </c>
      <c r="F784" t="str">
        <f t="shared" si="74"/>
        <v>15001</v>
      </c>
      <c r="H784">
        <f t="shared" si="75"/>
        <v>12</v>
      </c>
      <c r="I784" t="str">
        <f t="shared" si="76"/>
        <v>20000</v>
      </c>
      <c r="K784">
        <f t="shared" si="77"/>
        <v>17500.5</v>
      </c>
    </row>
    <row r="785" spans="1:11" x14ac:dyDescent="0.15">
      <c r="A785" s="1" t="s">
        <v>33</v>
      </c>
      <c r="D785">
        <f t="shared" si="72"/>
        <v>6</v>
      </c>
      <c r="E785" t="str">
        <f t="shared" si="73"/>
        <v>10001</v>
      </c>
      <c r="F785" t="str">
        <f t="shared" si="74"/>
        <v>10001</v>
      </c>
      <c r="H785">
        <f t="shared" si="75"/>
        <v>12</v>
      </c>
      <c r="I785" t="str">
        <f t="shared" si="76"/>
        <v>15000</v>
      </c>
      <c r="K785">
        <f t="shared" si="77"/>
        <v>12500.5</v>
      </c>
    </row>
    <row r="786" spans="1:11" x14ac:dyDescent="0.15">
      <c r="A786" s="1" t="s">
        <v>58</v>
      </c>
      <c r="D786">
        <f t="shared" si="72"/>
        <v>6</v>
      </c>
      <c r="E786" t="str">
        <f t="shared" si="73"/>
        <v>15001</v>
      </c>
      <c r="F786" t="str">
        <f t="shared" si="74"/>
        <v>15001</v>
      </c>
      <c r="H786">
        <f t="shared" si="75"/>
        <v>12</v>
      </c>
      <c r="I786" t="str">
        <f t="shared" si="76"/>
        <v>20000</v>
      </c>
      <c r="K786">
        <f t="shared" si="77"/>
        <v>17500.5</v>
      </c>
    </row>
    <row r="787" spans="1:11" x14ac:dyDescent="0.15">
      <c r="A787" s="1" t="s">
        <v>2070</v>
      </c>
      <c r="D787">
        <f t="shared" si="72"/>
        <v>6</v>
      </c>
      <c r="E787" t="str">
        <f t="shared" si="73"/>
        <v>25000</v>
      </c>
      <c r="F787" t="str">
        <f t="shared" si="74"/>
        <v>25000</v>
      </c>
      <c r="H787">
        <f t="shared" si="75"/>
        <v>12</v>
      </c>
      <c r="I787" t="str">
        <f t="shared" si="76"/>
        <v>50000</v>
      </c>
      <c r="K787">
        <f t="shared" si="77"/>
        <v>37500</v>
      </c>
    </row>
    <row r="788" spans="1:11" x14ac:dyDescent="0.15">
      <c r="A788" s="1" t="s">
        <v>67</v>
      </c>
      <c r="D788">
        <f t="shared" si="72"/>
        <v>5</v>
      </c>
      <c r="E788" t="str">
        <f t="shared" si="73"/>
        <v>8001</v>
      </c>
      <c r="F788" t="str">
        <f t="shared" si="74"/>
        <v>8001</v>
      </c>
      <c r="H788">
        <f t="shared" si="75"/>
        <v>11</v>
      </c>
      <c r="I788" t="str">
        <f t="shared" si="76"/>
        <v>10000</v>
      </c>
      <c r="K788">
        <f t="shared" si="77"/>
        <v>9000.5</v>
      </c>
    </row>
    <row r="789" spans="1:11" x14ac:dyDescent="0.15">
      <c r="A789" s="1" t="s">
        <v>737</v>
      </c>
      <c r="D789">
        <f t="shared" si="72"/>
        <v>6</v>
      </c>
      <c r="E789" t="str">
        <f t="shared" si="73"/>
        <v>25000</v>
      </c>
      <c r="F789" t="str">
        <f t="shared" si="74"/>
        <v>25000</v>
      </c>
      <c r="H789">
        <f t="shared" si="75"/>
        <v>12</v>
      </c>
      <c r="I789" t="str">
        <f t="shared" si="76"/>
        <v>35000</v>
      </c>
      <c r="K789">
        <f t="shared" si="77"/>
        <v>30000</v>
      </c>
    </row>
    <row r="790" spans="1:11" x14ac:dyDescent="0.15">
      <c r="A790" s="1" t="s">
        <v>379</v>
      </c>
      <c r="D790">
        <f t="shared" si="72"/>
        <v>6</v>
      </c>
      <c r="E790" t="str">
        <f t="shared" si="73"/>
        <v>30001</v>
      </c>
      <c r="F790" t="str">
        <f t="shared" si="74"/>
        <v>30001</v>
      </c>
      <c r="H790">
        <f t="shared" si="75"/>
        <v>12</v>
      </c>
      <c r="I790" t="str">
        <f t="shared" si="76"/>
        <v>50000</v>
      </c>
      <c r="K790">
        <f t="shared" si="77"/>
        <v>40000.5</v>
      </c>
    </row>
    <row r="791" spans="1:11" x14ac:dyDescent="0.15">
      <c r="A791" s="1" t="s">
        <v>58</v>
      </c>
      <c r="D791">
        <f t="shared" si="72"/>
        <v>6</v>
      </c>
      <c r="E791" t="str">
        <f t="shared" si="73"/>
        <v>15001</v>
      </c>
      <c r="F791" t="str">
        <f t="shared" si="74"/>
        <v>15001</v>
      </c>
      <c r="H791">
        <f t="shared" si="75"/>
        <v>12</v>
      </c>
      <c r="I791" t="str">
        <f t="shared" si="76"/>
        <v>20000</v>
      </c>
      <c r="K791">
        <f t="shared" si="77"/>
        <v>17500.5</v>
      </c>
    </row>
    <row r="792" spans="1:11" x14ac:dyDescent="0.15">
      <c r="A792" s="1" t="s">
        <v>58</v>
      </c>
      <c r="D792">
        <f t="shared" si="72"/>
        <v>6</v>
      </c>
      <c r="E792" t="str">
        <f t="shared" si="73"/>
        <v>15001</v>
      </c>
      <c r="F792" t="str">
        <f t="shared" si="74"/>
        <v>15001</v>
      </c>
      <c r="H792">
        <f t="shared" si="75"/>
        <v>12</v>
      </c>
      <c r="I792" t="str">
        <f t="shared" si="76"/>
        <v>20000</v>
      </c>
      <c r="K792">
        <f t="shared" si="77"/>
        <v>17500.5</v>
      </c>
    </row>
    <row r="793" spans="1:11" x14ac:dyDescent="0.15">
      <c r="A793" s="1" t="s">
        <v>33</v>
      </c>
      <c r="D793">
        <f t="shared" si="72"/>
        <v>6</v>
      </c>
      <c r="E793" t="str">
        <f t="shared" si="73"/>
        <v>10001</v>
      </c>
      <c r="F793" t="str">
        <f t="shared" si="74"/>
        <v>10001</v>
      </c>
      <c r="H793">
        <f t="shared" si="75"/>
        <v>12</v>
      </c>
      <c r="I793" t="str">
        <f t="shared" si="76"/>
        <v>15000</v>
      </c>
      <c r="K793">
        <f t="shared" si="77"/>
        <v>12500.5</v>
      </c>
    </row>
    <row r="794" spans="1:11" x14ac:dyDescent="0.15">
      <c r="A794" s="1" t="s">
        <v>16</v>
      </c>
      <c r="D794">
        <f t="shared" si="72"/>
        <v>5</v>
      </c>
      <c r="E794" t="str">
        <f t="shared" si="73"/>
        <v>6001</v>
      </c>
      <c r="F794" t="str">
        <f t="shared" si="74"/>
        <v>6001</v>
      </c>
      <c r="H794">
        <f t="shared" si="75"/>
        <v>10</v>
      </c>
      <c r="I794" t="str">
        <f t="shared" si="76"/>
        <v>8000</v>
      </c>
      <c r="K794">
        <f t="shared" si="77"/>
        <v>7000.5</v>
      </c>
    </row>
    <row r="795" spans="1:11" x14ac:dyDescent="0.15">
      <c r="A795" s="1" t="s">
        <v>16</v>
      </c>
      <c r="D795">
        <f t="shared" si="72"/>
        <v>5</v>
      </c>
      <c r="E795" t="str">
        <f t="shared" si="73"/>
        <v>6001</v>
      </c>
      <c r="F795" t="str">
        <f t="shared" si="74"/>
        <v>6001</v>
      </c>
      <c r="H795">
        <f t="shared" si="75"/>
        <v>10</v>
      </c>
      <c r="I795" t="str">
        <f t="shared" si="76"/>
        <v>8000</v>
      </c>
      <c r="K795">
        <f t="shared" si="77"/>
        <v>7000.5</v>
      </c>
    </row>
    <row r="796" spans="1:11" x14ac:dyDescent="0.15">
      <c r="A796" s="1" t="s">
        <v>33</v>
      </c>
      <c r="D796">
        <f t="shared" si="72"/>
        <v>6</v>
      </c>
      <c r="E796" t="str">
        <f t="shared" si="73"/>
        <v>10001</v>
      </c>
      <c r="F796" t="str">
        <f t="shared" si="74"/>
        <v>10001</v>
      </c>
      <c r="H796">
        <f t="shared" si="75"/>
        <v>12</v>
      </c>
      <c r="I796" t="str">
        <f t="shared" si="76"/>
        <v>15000</v>
      </c>
      <c r="K796">
        <f t="shared" si="77"/>
        <v>12500.5</v>
      </c>
    </row>
    <row r="797" spans="1:11" x14ac:dyDescent="0.15">
      <c r="A797" s="1" t="s">
        <v>379</v>
      </c>
      <c r="D797">
        <f t="shared" si="72"/>
        <v>6</v>
      </c>
      <c r="E797" t="str">
        <f t="shared" si="73"/>
        <v>30001</v>
      </c>
      <c r="F797" t="str">
        <f t="shared" si="74"/>
        <v>30001</v>
      </c>
      <c r="H797">
        <f t="shared" si="75"/>
        <v>12</v>
      </c>
      <c r="I797" t="str">
        <f t="shared" si="76"/>
        <v>50000</v>
      </c>
      <c r="K797">
        <f t="shared" si="77"/>
        <v>40000.5</v>
      </c>
    </row>
    <row r="798" spans="1:11" x14ac:dyDescent="0.15">
      <c r="A798" s="1" t="s">
        <v>58</v>
      </c>
      <c r="D798">
        <f t="shared" si="72"/>
        <v>6</v>
      </c>
      <c r="E798" t="str">
        <f t="shared" si="73"/>
        <v>15001</v>
      </c>
      <c r="F798" t="str">
        <f t="shared" si="74"/>
        <v>15001</v>
      </c>
      <c r="H798">
        <f t="shared" si="75"/>
        <v>12</v>
      </c>
      <c r="I798" t="str">
        <f t="shared" si="76"/>
        <v>20000</v>
      </c>
      <c r="K798">
        <f t="shared" si="77"/>
        <v>17500.5</v>
      </c>
    </row>
    <row r="799" spans="1:11" x14ac:dyDescent="0.15">
      <c r="A799" s="1" t="s">
        <v>33</v>
      </c>
      <c r="D799">
        <f t="shared" si="72"/>
        <v>6</v>
      </c>
      <c r="E799" t="str">
        <f t="shared" si="73"/>
        <v>10001</v>
      </c>
      <c r="F799" t="str">
        <f t="shared" si="74"/>
        <v>10001</v>
      </c>
      <c r="H799">
        <f t="shared" si="75"/>
        <v>12</v>
      </c>
      <c r="I799" t="str">
        <f t="shared" si="76"/>
        <v>15000</v>
      </c>
      <c r="K799">
        <f t="shared" si="77"/>
        <v>12500.5</v>
      </c>
    </row>
    <row r="800" spans="1:11" x14ac:dyDescent="0.15">
      <c r="A800" s="1" t="s">
        <v>671</v>
      </c>
      <c r="D800" t="e">
        <f t="shared" si="72"/>
        <v>#VALUE!</v>
      </c>
      <c r="E800" t="e">
        <f t="shared" si="73"/>
        <v>#VALUE!</v>
      </c>
      <c r="F800">
        <f t="shared" si="74"/>
        <v>0</v>
      </c>
      <c r="H800" t="e">
        <f t="shared" si="75"/>
        <v>#VALUE!</v>
      </c>
      <c r="I800">
        <f t="shared" si="76"/>
        <v>0</v>
      </c>
      <c r="K800">
        <f t="shared" si="77"/>
        <v>0</v>
      </c>
    </row>
    <row r="801" spans="1:11" x14ac:dyDescent="0.15">
      <c r="A801" s="1" t="s">
        <v>33</v>
      </c>
      <c r="D801">
        <f t="shared" si="72"/>
        <v>6</v>
      </c>
      <c r="E801" t="str">
        <f t="shared" si="73"/>
        <v>10001</v>
      </c>
      <c r="F801" t="str">
        <f t="shared" si="74"/>
        <v>10001</v>
      </c>
      <c r="H801">
        <f t="shared" si="75"/>
        <v>12</v>
      </c>
      <c r="I801" t="str">
        <f t="shared" si="76"/>
        <v>15000</v>
      </c>
      <c r="K801">
        <f t="shared" si="77"/>
        <v>12500.5</v>
      </c>
    </row>
    <row r="802" spans="1:11" x14ac:dyDescent="0.15">
      <c r="A802" s="1" t="s">
        <v>16</v>
      </c>
      <c r="D802">
        <f t="shared" si="72"/>
        <v>5</v>
      </c>
      <c r="E802" t="str">
        <f t="shared" si="73"/>
        <v>6001</v>
      </c>
      <c r="F802" t="str">
        <f t="shared" si="74"/>
        <v>6001</v>
      </c>
      <c r="H802">
        <f t="shared" si="75"/>
        <v>10</v>
      </c>
      <c r="I802" t="str">
        <f t="shared" si="76"/>
        <v>8000</v>
      </c>
      <c r="K802">
        <f t="shared" si="77"/>
        <v>7000.5</v>
      </c>
    </row>
    <row r="803" spans="1:11" x14ac:dyDescent="0.15">
      <c r="A803" s="1" t="s">
        <v>58</v>
      </c>
      <c r="D803">
        <f t="shared" si="72"/>
        <v>6</v>
      </c>
      <c r="E803" t="str">
        <f t="shared" si="73"/>
        <v>15001</v>
      </c>
      <c r="F803" t="str">
        <f t="shared" si="74"/>
        <v>15001</v>
      </c>
      <c r="H803">
        <f t="shared" si="75"/>
        <v>12</v>
      </c>
      <c r="I803" t="str">
        <f t="shared" si="76"/>
        <v>20000</v>
      </c>
      <c r="K803">
        <f t="shared" si="77"/>
        <v>17500.5</v>
      </c>
    </row>
    <row r="804" spans="1:11" x14ac:dyDescent="0.15">
      <c r="A804" s="1" t="s">
        <v>58</v>
      </c>
      <c r="D804">
        <f t="shared" si="72"/>
        <v>6</v>
      </c>
      <c r="E804" t="str">
        <f t="shared" si="73"/>
        <v>15001</v>
      </c>
      <c r="F804" t="str">
        <f t="shared" si="74"/>
        <v>15001</v>
      </c>
      <c r="H804">
        <f t="shared" si="75"/>
        <v>12</v>
      </c>
      <c r="I804" t="str">
        <f t="shared" si="76"/>
        <v>20000</v>
      </c>
      <c r="K804">
        <f t="shared" si="77"/>
        <v>17500.5</v>
      </c>
    </row>
    <row r="805" spans="1:11" x14ac:dyDescent="0.15">
      <c r="A805" s="1" t="s">
        <v>58</v>
      </c>
      <c r="D805">
        <f t="shared" si="72"/>
        <v>6</v>
      </c>
      <c r="E805" t="str">
        <f t="shared" si="73"/>
        <v>15001</v>
      </c>
      <c r="F805" t="str">
        <f t="shared" si="74"/>
        <v>15001</v>
      </c>
      <c r="H805">
        <f t="shared" si="75"/>
        <v>12</v>
      </c>
      <c r="I805" t="str">
        <f t="shared" si="76"/>
        <v>20000</v>
      </c>
      <c r="K805">
        <f t="shared" si="77"/>
        <v>17500.5</v>
      </c>
    </row>
    <row r="806" spans="1:11" x14ac:dyDescent="0.15">
      <c r="A806" s="1" t="s">
        <v>168</v>
      </c>
      <c r="D806">
        <f t="shared" si="72"/>
        <v>5</v>
      </c>
      <c r="E806" t="str">
        <f t="shared" si="73"/>
        <v>4001</v>
      </c>
      <c r="F806" t="str">
        <f t="shared" si="74"/>
        <v>4001</v>
      </c>
      <c r="H806">
        <f t="shared" si="75"/>
        <v>10</v>
      </c>
      <c r="I806" t="str">
        <f t="shared" si="76"/>
        <v>6000</v>
      </c>
      <c r="K806">
        <f t="shared" si="77"/>
        <v>5000.5</v>
      </c>
    </row>
    <row r="807" spans="1:11" x14ac:dyDescent="0.15">
      <c r="A807" s="1" t="s">
        <v>33</v>
      </c>
      <c r="D807">
        <f t="shared" si="72"/>
        <v>6</v>
      </c>
      <c r="E807" t="str">
        <f t="shared" si="73"/>
        <v>10001</v>
      </c>
      <c r="F807" t="str">
        <f t="shared" si="74"/>
        <v>10001</v>
      </c>
      <c r="H807">
        <f t="shared" si="75"/>
        <v>12</v>
      </c>
      <c r="I807" t="str">
        <f t="shared" si="76"/>
        <v>15000</v>
      </c>
      <c r="K807">
        <f t="shared" si="77"/>
        <v>12500.5</v>
      </c>
    </row>
    <row r="808" spans="1:11" x14ac:dyDescent="0.15">
      <c r="A808" s="1" t="s">
        <v>67</v>
      </c>
      <c r="D808">
        <f t="shared" si="72"/>
        <v>5</v>
      </c>
      <c r="E808" t="str">
        <f t="shared" si="73"/>
        <v>8001</v>
      </c>
      <c r="F808" t="str">
        <f t="shared" si="74"/>
        <v>8001</v>
      </c>
      <c r="H808">
        <f t="shared" si="75"/>
        <v>11</v>
      </c>
      <c r="I808" t="str">
        <f t="shared" si="76"/>
        <v>10000</v>
      </c>
      <c r="K808">
        <f t="shared" si="77"/>
        <v>9000.5</v>
      </c>
    </row>
    <row r="809" spans="1:11" x14ac:dyDescent="0.15">
      <c r="A809" s="1" t="s">
        <v>67</v>
      </c>
      <c r="D809">
        <f t="shared" si="72"/>
        <v>5</v>
      </c>
      <c r="E809" t="str">
        <f t="shared" si="73"/>
        <v>8001</v>
      </c>
      <c r="F809" t="str">
        <f t="shared" si="74"/>
        <v>8001</v>
      </c>
      <c r="H809">
        <f t="shared" si="75"/>
        <v>11</v>
      </c>
      <c r="I809" t="str">
        <f t="shared" si="76"/>
        <v>10000</v>
      </c>
      <c r="K809">
        <f t="shared" si="77"/>
        <v>9000.5</v>
      </c>
    </row>
    <row r="810" spans="1:11" x14ac:dyDescent="0.15">
      <c r="A810" s="1" t="s">
        <v>33</v>
      </c>
      <c r="D810">
        <f t="shared" si="72"/>
        <v>6</v>
      </c>
      <c r="E810" t="str">
        <f t="shared" si="73"/>
        <v>10001</v>
      </c>
      <c r="F810" t="str">
        <f t="shared" si="74"/>
        <v>10001</v>
      </c>
      <c r="H810">
        <f t="shared" si="75"/>
        <v>12</v>
      </c>
      <c r="I810" t="str">
        <f t="shared" si="76"/>
        <v>15000</v>
      </c>
      <c r="K810">
        <f t="shared" si="77"/>
        <v>12500.5</v>
      </c>
    </row>
    <row r="811" spans="1:11" x14ac:dyDescent="0.15">
      <c r="A811" s="1" t="s">
        <v>671</v>
      </c>
      <c r="D811" t="e">
        <f t="shared" si="72"/>
        <v>#VALUE!</v>
      </c>
      <c r="E811" t="e">
        <f t="shared" si="73"/>
        <v>#VALUE!</v>
      </c>
      <c r="F811">
        <f t="shared" si="74"/>
        <v>0</v>
      </c>
      <c r="H811" t="e">
        <f t="shared" si="75"/>
        <v>#VALUE!</v>
      </c>
      <c r="I811">
        <f t="shared" si="76"/>
        <v>0</v>
      </c>
      <c r="K811">
        <f t="shared" si="77"/>
        <v>0</v>
      </c>
    </row>
    <row r="812" spans="1:11" x14ac:dyDescent="0.15">
      <c r="A812" s="1" t="s">
        <v>16</v>
      </c>
      <c r="D812">
        <f t="shared" si="72"/>
        <v>5</v>
      </c>
      <c r="E812" t="str">
        <f t="shared" si="73"/>
        <v>6001</v>
      </c>
      <c r="F812" t="str">
        <f t="shared" si="74"/>
        <v>6001</v>
      </c>
      <c r="H812">
        <f t="shared" si="75"/>
        <v>10</v>
      </c>
      <c r="I812" t="str">
        <f t="shared" si="76"/>
        <v>8000</v>
      </c>
      <c r="K812">
        <f t="shared" si="77"/>
        <v>7000.5</v>
      </c>
    </row>
    <row r="813" spans="1:11" x14ac:dyDescent="0.15">
      <c r="A813" s="1" t="s">
        <v>33</v>
      </c>
      <c r="D813">
        <f t="shared" si="72"/>
        <v>6</v>
      </c>
      <c r="E813" t="str">
        <f t="shared" si="73"/>
        <v>10001</v>
      </c>
      <c r="F813" t="str">
        <f t="shared" si="74"/>
        <v>10001</v>
      </c>
      <c r="H813">
        <f t="shared" si="75"/>
        <v>12</v>
      </c>
      <c r="I813" t="str">
        <f t="shared" si="76"/>
        <v>15000</v>
      </c>
      <c r="K813">
        <f t="shared" si="77"/>
        <v>12500.5</v>
      </c>
    </row>
    <row r="814" spans="1:11" x14ac:dyDescent="0.15">
      <c r="A814" s="1" t="s">
        <v>671</v>
      </c>
      <c r="D814" t="e">
        <f t="shared" si="72"/>
        <v>#VALUE!</v>
      </c>
      <c r="E814" t="e">
        <f t="shared" si="73"/>
        <v>#VALUE!</v>
      </c>
      <c r="F814">
        <f t="shared" si="74"/>
        <v>0</v>
      </c>
      <c r="H814" t="e">
        <f t="shared" si="75"/>
        <v>#VALUE!</v>
      </c>
      <c r="I814">
        <f t="shared" si="76"/>
        <v>0</v>
      </c>
      <c r="K814">
        <f t="shared" si="77"/>
        <v>0</v>
      </c>
    </row>
    <row r="815" spans="1:11" x14ac:dyDescent="0.15">
      <c r="A815" s="1" t="s">
        <v>16</v>
      </c>
      <c r="D815">
        <f t="shared" si="72"/>
        <v>5</v>
      </c>
      <c r="E815" t="str">
        <f t="shared" si="73"/>
        <v>6001</v>
      </c>
      <c r="F815" t="str">
        <f t="shared" si="74"/>
        <v>6001</v>
      </c>
      <c r="H815">
        <f t="shared" si="75"/>
        <v>10</v>
      </c>
      <c r="I815" t="str">
        <f t="shared" si="76"/>
        <v>8000</v>
      </c>
      <c r="K815">
        <f t="shared" si="77"/>
        <v>7000.5</v>
      </c>
    </row>
    <row r="816" spans="1:11" x14ac:dyDescent="0.15">
      <c r="A816" s="1" t="s">
        <v>16</v>
      </c>
      <c r="D816">
        <f t="shared" si="72"/>
        <v>5</v>
      </c>
      <c r="E816" t="str">
        <f t="shared" si="73"/>
        <v>6001</v>
      </c>
      <c r="F816" t="str">
        <f t="shared" si="74"/>
        <v>6001</v>
      </c>
      <c r="H816">
        <f t="shared" si="75"/>
        <v>10</v>
      </c>
      <c r="I816" t="str">
        <f t="shared" si="76"/>
        <v>8000</v>
      </c>
      <c r="K816">
        <f t="shared" si="77"/>
        <v>7000.5</v>
      </c>
    </row>
    <row r="817" spans="1:11" x14ac:dyDescent="0.15">
      <c r="A817" s="1" t="s">
        <v>168</v>
      </c>
      <c r="D817">
        <f t="shared" si="72"/>
        <v>5</v>
      </c>
      <c r="E817" t="str">
        <f t="shared" si="73"/>
        <v>4001</v>
      </c>
      <c r="F817" t="str">
        <f t="shared" si="74"/>
        <v>4001</v>
      </c>
      <c r="H817">
        <f t="shared" si="75"/>
        <v>10</v>
      </c>
      <c r="I817" t="str">
        <f t="shared" si="76"/>
        <v>6000</v>
      </c>
      <c r="K817">
        <f t="shared" si="77"/>
        <v>5000.5</v>
      </c>
    </row>
    <row r="818" spans="1:11" x14ac:dyDescent="0.15">
      <c r="A818" s="1" t="s">
        <v>33</v>
      </c>
      <c r="D818">
        <f t="shared" si="72"/>
        <v>6</v>
      </c>
      <c r="E818" t="str">
        <f t="shared" si="73"/>
        <v>10001</v>
      </c>
      <c r="F818" t="str">
        <f t="shared" si="74"/>
        <v>10001</v>
      </c>
      <c r="H818">
        <f t="shared" si="75"/>
        <v>12</v>
      </c>
      <c r="I818" t="str">
        <f t="shared" si="76"/>
        <v>15000</v>
      </c>
      <c r="K818">
        <f t="shared" si="77"/>
        <v>12500.5</v>
      </c>
    </row>
    <row r="819" spans="1:11" x14ac:dyDescent="0.15">
      <c r="A819" s="1" t="s">
        <v>33</v>
      </c>
      <c r="D819">
        <f t="shared" si="72"/>
        <v>6</v>
      </c>
      <c r="E819" t="str">
        <f t="shared" si="73"/>
        <v>10001</v>
      </c>
      <c r="F819" t="str">
        <f t="shared" si="74"/>
        <v>10001</v>
      </c>
      <c r="H819">
        <f t="shared" si="75"/>
        <v>12</v>
      </c>
      <c r="I819" t="str">
        <f t="shared" si="76"/>
        <v>15000</v>
      </c>
      <c r="K819">
        <f t="shared" si="77"/>
        <v>12500.5</v>
      </c>
    </row>
    <row r="820" spans="1:11" x14ac:dyDescent="0.15">
      <c r="A820" s="1" t="s">
        <v>16</v>
      </c>
      <c r="D820">
        <f t="shared" si="72"/>
        <v>5</v>
      </c>
      <c r="E820" t="str">
        <f t="shared" si="73"/>
        <v>6001</v>
      </c>
      <c r="F820" t="str">
        <f t="shared" si="74"/>
        <v>6001</v>
      </c>
      <c r="H820">
        <f t="shared" si="75"/>
        <v>10</v>
      </c>
      <c r="I820" t="str">
        <f t="shared" si="76"/>
        <v>8000</v>
      </c>
      <c r="K820">
        <f t="shared" si="77"/>
        <v>7000.5</v>
      </c>
    </row>
    <row r="821" spans="1:11" x14ac:dyDescent="0.15">
      <c r="A821" s="1" t="s">
        <v>67</v>
      </c>
      <c r="D821">
        <f t="shared" si="72"/>
        <v>5</v>
      </c>
      <c r="E821" t="str">
        <f t="shared" si="73"/>
        <v>8001</v>
      </c>
      <c r="F821" t="str">
        <f t="shared" si="74"/>
        <v>8001</v>
      </c>
      <c r="H821">
        <f t="shared" si="75"/>
        <v>11</v>
      </c>
      <c r="I821" t="str">
        <f t="shared" si="76"/>
        <v>10000</v>
      </c>
      <c r="K821">
        <f t="shared" si="77"/>
        <v>9000.5</v>
      </c>
    </row>
    <row r="822" spans="1:11" x14ac:dyDescent="0.15">
      <c r="A822" s="1" t="s">
        <v>671</v>
      </c>
      <c r="D822" t="e">
        <f t="shared" si="72"/>
        <v>#VALUE!</v>
      </c>
      <c r="E822" t="e">
        <f t="shared" si="73"/>
        <v>#VALUE!</v>
      </c>
      <c r="F822">
        <f t="shared" si="74"/>
        <v>0</v>
      </c>
      <c r="H822" t="e">
        <f t="shared" si="75"/>
        <v>#VALUE!</v>
      </c>
      <c r="I822">
        <f t="shared" si="76"/>
        <v>0</v>
      </c>
      <c r="K822">
        <f t="shared" si="77"/>
        <v>0</v>
      </c>
    </row>
    <row r="823" spans="1:11" x14ac:dyDescent="0.15">
      <c r="A823" s="1" t="s">
        <v>671</v>
      </c>
      <c r="D823" t="e">
        <f t="shared" si="72"/>
        <v>#VALUE!</v>
      </c>
      <c r="E823" t="e">
        <f t="shared" si="73"/>
        <v>#VALUE!</v>
      </c>
      <c r="F823">
        <f t="shared" si="74"/>
        <v>0</v>
      </c>
      <c r="H823" t="e">
        <f t="shared" si="75"/>
        <v>#VALUE!</v>
      </c>
      <c r="I823">
        <f t="shared" si="76"/>
        <v>0</v>
      </c>
      <c r="K823">
        <f t="shared" si="77"/>
        <v>0</v>
      </c>
    </row>
    <row r="824" spans="1:11" x14ac:dyDescent="0.15">
      <c r="A824" s="1" t="s">
        <v>33</v>
      </c>
      <c r="D824">
        <f t="shared" ref="D824:D887" si="78">FIND("-",A824)</f>
        <v>6</v>
      </c>
      <c r="E824" t="str">
        <f t="shared" ref="E824:E887" si="79">MID(A824,1,D824-1)</f>
        <v>10001</v>
      </c>
      <c r="F824" t="str">
        <f t="shared" si="74"/>
        <v>10001</v>
      </c>
      <c r="H824">
        <f t="shared" si="75"/>
        <v>12</v>
      </c>
      <c r="I824" t="str">
        <f t="shared" si="76"/>
        <v>15000</v>
      </c>
      <c r="K824">
        <f t="shared" si="77"/>
        <v>12500.5</v>
      </c>
    </row>
    <row r="825" spans="1:11" x14ac:dyDescent="0.15">
      <c r="A825" s="1" t="s">
        <v>671</v>
      </c>
      <c r="D825" t="e">
        <f t="shared" si="78"/>
        <v>#VALUE!</v>
      </c>
      <c r="E825" t="e">
        <f t="shared" si="79"/>
        <v>#VALUE!</v>
      </c>
      <c r="F825">
        <f t="shared" si="74"/>
        <v>0</v>
      </c>
      <c r="H825" t="e">
        <f t="shared" si="75"/>
        <v>#VALUE!</v>
      </c>
      <c r="I825">
        <f t="shared" si="76"/>
        <v>0</v>
      </c>
      <c r="K825">
        <f t="shared" si="77"/>
        <v>0</v>
      </c>
    </row>
    <row r="826" spans="1:11" x14ac:dyDescent="0.15">
      <c r="A826" s="1" t="s">
        <v>671</v>
      </c>
      <c r="D826" t="e">
        <f t="shared" si="78"/>
        <v>#VALUE!</v>
      </c>
      <c r="E826" t="e">
        <f t="shared" si="79"/>
        <v>#VALUE!</v>
      </c>
      <c r="F826">
        <f t="shared" si="74"/>
        <v>0</v>
      </c>
      <c r="H826" t="e">
        <f t="shared" si="75"/>
        <v>#VALUE!</v>
      </c>
      <c r="I826">
        <f t="shared" si="76"/>
        <v>0</v>
      </c>
      <c r="K826">
        <f t="shared" si="77"/>
        <v>0</v>
      </c>
    </row>
    <row r="827" spans="1:11" x14ac:dyDescent="0.15">
      <c r="A827" s="1" t="s">
        <v>58</v>
      </c>
      <c r="D827">
        <f t="shared" si="78"/>
        <v>6</v>
      </c>
      <c r="E827" t="str">
        <f t="shared" si="79"/>
        <v>15001</v>
      </c>
      <c r="F827" t="str">
        <f t="shared" si="74"/>
        <v>15001</v>
      </c>
      <c r="H827">
        <f t="shared" si="75"/>
        <v>12</v>
      </c>
      <c r="I827" t="str">
        <f t="shared" si="76"/>
        <v>20000</v>
      </c>
      <c r="K827">
        <f t="shared" si="77"/>
        <v>17500.5</v>
      </c>
    </row>
    <row r="828" spans="1:11" x14ac:dyDescent="0.15">
      <c r="A828" s="1" t="s">
        <v>67</v>
      </c>
      <c r="D828">
        <f t="shared" si="78"/>
        <v>5</v>
      </c>
      <c r="E828" t="str">
        <f t="shared" si="79"/>
        <v>8001</v>
      </c>
      <c r="F828" t="str">
        <f t="shared" si="74"/>
        <v>8001</v>
      </c>
      <c r="H828">
        <f t="shared" si="75"/>
        <v>11</v>
      </c>
      <c r="I828" t="str">
        <f t="shared" si="76"/>
        <v>10000</v>
      </c>
      <c r="K828">
        <f t="shared" si="77"/>
        <v>9000.5</v>
      </c>
    </row>
    <row r="829" spans="1:11" x14ac:dyDescent="0.15">
      <c r="A829" s="1" t="s">
        <v>671</v>
      </c>
      <c r="D829" t="e">
        <f t="shared" si="78"/>
        <v>#VALUE!</v>
      </c>
      <c r="E829" t="e">
        <f t="shared" si="79"/>
        <v>#VALUE!</v>
      </c>
      <c r="F829">
        <f t="shared" si="74"/>
        <v>0</v>
      </c>
      <c r="H829" t="e">
        <f t="shared" si="75"/>
        <v>#VALUE!</v>
      </c>
      <c r="I829">
        <f t="shared" si="76"/>
        <v>0</v>
      </c>
      <c r="K829">
        <f t="shared" si="77"/>
        <v>0</v>
      </c>
    </row>
    <row r="830" spans="1:11" x14ac:dyDescent="0.15">
      <c r="A830" s="1" t="s">
        <v>33</v>
      </c>
      <c r="D830">
        <f t="shared" si="78"/>
        <v>6</v>
      </c>
      <c r="E830" t="str">
        <f t="shared" si="79"/>
        <v>10001</v>
      </c>
      <c r="F830" t="str">
        <f t="shared" si="74"/>
        <v>10001</v>
      </c>
      <c r="H830">
        <f t="shared" si="75"/>
        <v>12</v>
      </c>
      <c r="I830" t="str">
        <f t="shared" si="76"/>
        <v>15000</v>
      </c>
      <c r="K830">
        <f t="shared" si="77"/>
        <v>12500.5</v>
      </c>
    </row>
    <row r="831" spans="1:11" x14ac:dyDescent="0.15">
      <c r="A831" s="1" t="s">
        <v>67</v>
      </c>
      <c r="D831">
        <f t="shared" si="78"/>
        <v>5</v>
      </c>
      <c r="E831" t="str">
        <f t="shared" si="79"/>
        <v>8001</v>
      </c>
      <c r="F831" t="str">
        <f t="shared" si="74"/>
        <v>8001</v>
      </c>
      <c r="H831">
        <f t="shared" si="75"/>
        <v>11</v>
      </c>
      <c r="I831" t="str">
        <f t="shared" si="76"/>
        <v>10000</v>
      </c>
      <c r="K831">
        <f t="shared" si="77"/>
        <v>9000.5</v>
      </c>
    </row>
    <row r="832" spans="1:11" x14ac:dyDescent="0.15">
      <c r="A832" s="1" t="s">
        <v>671</v>
      </c>
      <c r="D832" t="e">
        <f t="shared" si="78"/>
        <v>#VALUE!</v>
      </c>
      <c r="E832" t="e">
        <f t="shared" si="79"/>
        <v>#VALUE!</v>
      </c>
      <c r="F832">
        <f t="shared" si="74"/>
        <v>0</v>
      </c>
      <c r="H832" t="e">
        <f t="shared" si="75"/>
        <v>#VALUE!</v>
      </c>
      <c r="I832">
        <f t="shared" si="76"/>
        <v>0</v>
      </c>
      <c r="K832">
        <f t="shared" si="77"/>
        <v>0</v>
      </c>
    </row>
    <row r="833" spans="1:11" x14ac:dyDescent="0.15">
      <c r="A833" s="1" t="s">
        <v>67</v>
      </c>
      <c r="D833">
        <f t="shared" si="78"/>
        <v>5</v>
      </c>
      <c r="E833" t="str">
        <f t="shared" si="79"/>
        <v>8001</v>
      </c>
      <c r="F833" t="str">
        <f t="shared" ref="F833:F896" si="80">IF(A833="面议",0,MID(A833,1,D833-1))</f>
        <v>8001</v>
      </c>
      <c r="H833">
        <f t="shared" si="75"/>
        <v>11</v>
      </c>
      <c r="I833" t="str">
        <f t="shared" si="76"/>
        <v>10000</v>
      </c>
      <c r="K833">
        <f t="shared" si="77"/>
        <v>9000.5</v>
      </c>
    </row>
    <row r="834" spans="1:11" x14ac:dyDescent="0.15">
      <c r="A834" s="1" t="s">
        <v>671</v>
      </c>
      <c r="D834" t="e">
        <f t="shared" si="78"/>
        <v>#VALUE!</v>
      </c>
      <c r="E834" t="e">
        <f t="shared" si="79"/>
        <v>#VALUE!</v>
      </c>
      <c r="F834">
        <f t="shared" si="80"/>
        <v>0</v>
      </c>
      <c r="H834" t="e">
        <f t="shared" si="75"/>
        <v>#VALUE!</v>
      </c>
      <c r="I834">
        <f t="shared" si="76"/>
        <v>0</v>
      </c>
      <c r="K834">
        <f t="shared" si="77"/>
        <v>0</v>
      </c>
    </row>
    <row r="835" spans="1:11" x14ac:dyDescent="0.15">
      <c r="A835" s="1" t="s">
        <v>671</v>
      </c>
      <c r="D835" t="e">
        <f t="shared" si="78"/>
        <v>#VALUE!</v>
      </c>
      <c r="E835" t="e">
        <f t="shared" si="79"/>
        <v>#VALUE!</v>
      </c>
      <c r="F835">
        <f t="shared" si="80"/>
        <v>0</v>
      </c>
      <c r="H835" t="e">
        <f t="shared" ref="H835:H898" si="81">FIND("元",A835)</f>
        <v>#VALUE!</v>
      </c>
      <c r="I835">
        <f t="shared" ref="I835:I898" si="82">IF(A835="面议",0,MID(A835,D835+1,H835-D835-1))</f>
        <v>0</v>
      </c>
      <c r="K835">
        <f t="shared" ref="K835:K898" si="83">(F835+I835)/2</f>
        <v>0</v>
      </c>
    </row>
    <row r="836" spans="1:11" x14ac:dyDescent="0.15">
      <c r="A836" s="1" t="s">
        <v>671</v>
      </c>
      <c r="D836" t="e">
        <f t="shared" si="78"/>
        <v>#VALUE!</v>
      </c>
      <c r="E836" t="e">
        <f t="shared" si="79"/>
        <v>#VALUE!</v>
      </c>
      <c r="F836">
        <f t="shared" si="80"/>
        <v>0</v>
      </c>
      <c r="H836" t="e">
        <f t="shared" si="81"/>
        <v>#VALUE!</v>
      </c>
      <c r="I836">
        <f t="shared" si="82"/>
        <v>0</v>
      </c>
      <c r="K836">
        <f t="shared" si="83"/>
        <v>0</v>
      </c>
    </row>
    <row r="837" spans="1:11" x14ac:dyDescent="0.15">
      <c r="A837" s="1" t="s">
        <v>671</v>
      </c>
      <c r="D837" t="e">
        <f t="shared" si="78"/>
        <v>#VALUE!</v>
      </c>
      <c r="E837" t="e">
        <f t="shared" si="79"/>
        <v>#VALUE!</v>
      </c>
      <c r="F837">
        <f t="shared" si="80"/>
        <v>0</v>
      </c>
      <c r="H837" t="e">
        <f t="shared" si="81"/>
        <v>#VALUE!</v>
      </c>
      <c r="I837">
        <f t="shared" si="82"/>
        <v>0</v>
      </c>
      <c r="K837">
        <f t="shared" si="83"/>
        <v>0</v>
      </c>
    </row>
    <row r="838" spans="1:11" x14ac:dyDescent="0.15">
      <c r="A838" s="1" t="s">
        <v>585</v>
      </c>
      <c r="D838">
        <f t="shared" si="78"/>
        <v>6</v>
      </c>
      <c r="E838" t="str">
        <f t="shared" si="79"/>
        <v>20000</v>
      </c>
      <c r="F838" t="str">
        <f t="shared" si="80"/>
        <v>20000</v>
      </c>
      <c r="H838">
        <f t="shared" si="81"/>
        <v>12</v>
      </c>
      <c r="I838" t="str">
        <f t="shared" si="82"/>
        <v>35000</v>
      </c>
      <c r="K838">
        <f t="shared" si="83"/>
        <v>27500</v>
      </c>
    </row>
    <row r="839" spans="1:11" x14ac:dyDescent="0.15">
      <c r="A839" s="1" t="s">
        <v>671</v>
      </c>
      <c r="D839" t="e">
        <f t="shared" si="78"/>
        <v>#VALUE!</v>
      </c>
      <c r="E839" t="e">
        <f t="shared" si="79"/>
        <v>#VALUE!</v>
      </c>
      <c r="F839">
        <f t="shared" si="80"/>
        <v>0</v>
      </c>
      <c r="H839" t="e">
        <f t="shared" si="81"/>
        <v>#VALUE!</v>
      </c>
      <c r="I839">
        <f t="shared" si="82"/>
        <v>0</v>
      </c>
      <c r="K839">
        <f t="shared" si="83"/>
        <v>0</v>
      </c>
    </row>
    <row r="840" spans="1:11" x14ac:dyDescent="0.15">
      <c r="A840" s="1" t="s">
        <v>58</v>
      </c>
      <c r="D840">
        <f t="shared" si="78"/>
        <v>6</v>
      </c>
      <c r="E840" t="str">
        <f t="shared" si="79"/>
        <v>15001</v>
      </c>
      <c r="F840" t="str">
        <f t="shared" si="80"/>
        <v>15001</v>
      </c>
      <c r="H840">
        <f t="shared" si="81"/>
        <v>12</v>
      </c>
      <c r="I840" t="str">
        <f t="shared" si="82"/>
        <v>20000</v>
      </c>
      <c r="K840">
        <f t="shared" si="83"/>
        <v>17500.5</v>
      </c>
    </row>
    <row r="841" spans="1:11" x14ac:dyDescent="0.15">
      <c r="A841" s="1" t="s">
        <v>33</v>
      </c>
      <c r="D841">
        <f t="shared" si="78"/>
        <v>6</v>
      </c>
      <c r="E841" t="str">
        <f t="shared" si="79"/>
        <v>10001</v>
      </c>
      <c r="F841" t="str">
        <f t="shared" si="80"/>
        <v>10001</v>
      </c>
      <c r="H841">
        <f t="shared" si="81"/>
        <v>12</v>
      </c>
      <c r="I841" t="str">
        <f t="shared" si="82"/>
        <v>15000</v>
      </c>
      <c r="K841">
        <f t="shared" si="83"/>
        <v>12500.5</v>
      </c>
    </row>
    <row r="842" spans="1:11" x14ac:dyDescent="0.15">
      <c r="A842" s="1" t="s">
        <v>131</v>
      </c>
      <c r="D842">
        <f t="shared" si="78"/>
        <v>6</v>
      </c>
      <c r="E842" t="str">
        <f t="shared" si="79"/>
        <v>10000</v>
      </c>
      <c r="F842" t="str">
        <f t="shared" si="80"/>
        <v>10000</v>
      </c>
      <c r="H842">
        <f t="shared" si="81"/>
        <v>12</v>
      </c>
      <c r="I842" t="str">
        <f t="shared" si="82"/>
        <v>20000</v>
      </c>
      <c r="K842">
        <f t="shared" si="83"/>
        <v>15000</v>
      </c>
    </row>
    <row r="843" spans="1:11" x14ac:dyDescent="0.15">
      <c r="A843" s="1" t="s">
        <v>33</v>
      </c>
      <c r="D843">
        <f t="shared" si="78"/>
        <v>6</v>
      </c>
      <c r="E843" t="str">
        <f t="shared" si="79"/>
        <v>10001</v>
      </c>
      <c r="F843" t="str">
        <f t="shared" si="80"/>
        <v>10001</v>
      </c>
      <c r="H843">
        <f t="shared" si="81"/>
        <v>12</v>
      </c>
      <c r="I843" t="str">
        <f t="shared" si="82"/>
        <v>15000</v>
      </c>
      <c r="K843">
        <f t="shared" si="83"/>
        <v>12500.5</v>
      </c>
    </row>
    <row r="844" spans="1:11" x14ac:dyDescent="0.15">
      <c r="A844" s="1" t="s">
        <v>379</v>
      </c>
      <c r="D844">
        <f t="shared" si="78"/>
        <v>6</v>
      </c>
      <c r="E844" t="str">
        <f t="shared" si="79"/>
        <v>30001</v>
      </c>
      <c r="F844" t="str">
        <f t="shared" si="80"/>
        <v>30001</v>
      </c>
      <c r="H844">
        <f t="shared" si="81"/>
        <v>12</v>
      </c>
      <c r="I844" t="str">
        <f t="shared" si="82"/>
        <v>50000</v>
      </c>
      <c r="K844">
        <f t="shared" si="83"/>
        <v>40000.5</v>
      </c>
    </row>
    <row r="845" spans="1:11" x14ac:dyDescent="0.15">
      <c r="A845" s="1" t="s">
        <v>67</v>
      </c>
      <c r="D845">
        <f t="shared" si="78"/>
        <v>5</v>
      </c>
      <c r="E845" t="str">
        <f t="shared" si="79"/>
        <v>8001</v>
      </c>
      <c r="F845" t="str">
        <f t="shared" si="80"/>
        <v>8001</v>
      </c>
      <c r="H845">
        <f t="shared" si="81"/>
        <v>11</v>
      </c>
      <c r="I845" t="str">
        <f t="shared" si="82"/>
        <v>10000</v>
      </c>
      <c r="K845">
        <f t="shared" si="83"/>
        <v>9000.5</v>
      </c>
    </row>
    <row r="846" spans="1:11" x14ac:dyDescent="0.15">
      <c r="A846" s="1" t="s">
        <v>67</v>
      </c>
      <c r="D846">
        <f t="shared" si="78"/>
        <v>5</v>
      </c>
      <c r="E846" t="str">
        <f t="shared" si="79"/>
        <v>8001</v>
      </c>
      <c r="F846" t="str">
        <f t="shared" si="80"/>
        <v>8001</v>
      </c>
      <c r="H846">
        <f t="shared" si="81"/>
        <v>11</v>
      </c>
      <c r="I846" t="str">
        <f t="shared" si="82"/>
        <v>10000</v>
      </c>
      <c r="K846">
        <f t="shared" si="83"/>
        <v>9000.5</v>
      </c>
    </row>
    <row r="847" spans="1:11" x14ac:dyDescent="0.15">
      <c r="A847" s="1" t="s">
        <v>168</v>
      </c>
      <c r="D847">
        <f t="shared" si="78"/>
        <v>5</v>
      </c>
      <c r="E847" t="str">
        <f t="shared" si="79"/>
        <v>4001</v>
      </c>
      <c r="F847" t="str">
        <f t="shared" si="80"/>
        <v>4001</v>
      </c>
      <c r="H847">
        <f t="shared" si="81"/>
        <v>10</v>
      </c>
      <c r="I847" t="str">
        <f t="shared" si="82"/>
        <v>6000</v>
      </c>
      <c r="K847">
        <f t="shared" si="83"/>
        <v>5000.5</v>
      </c>
    </row>
    <row r="848" spans="1:11" x14ac:dyDescent="0.15">
      <c r="A848" s="1" t="s">
        <v>671</v>
      </c>
      <c r="D848" t="e">
        <f t="shared" si="78"/>
        <v>#VALUE!</v>
      </c>
      <c r="E848" t="e">
        <f t="shared" si="79"/>
        <v>#VALUE!</v>
      </c>
      <c r="F848">
        <f t="shared" si="80"/>
        <v>0</v>
      </c>
      <c r="H848" t="e">
        <f t="shared" si="81"/>
        <v>#VALUE!</v>
      </c>
      <c r="I848">
        <f t="shared" si="82"/>
        <v>0</v>
      </c>
      <c r="K848">
        <f t="shared" si="83"/>
        <v>0</v>
      </c>
    </row>
    <row r="849" spans="1:11" x14ac:dyDescent="0.15">
      <c r="A849" s="1" t="s">
        <v>671</v>
      </c>
      <c r="D849" t="e">
        <f t="shared" si="78"/>
        <v>#VALUE!</v>
      </c>
      <c r="E849" t="e">
        <f t="shared" si="79"/>
        <v>#VALUE!</v>
      </c>
      <c r="F849">
        <f t="shared" si="80"/>
        <v>0</v>
      </c>
      <c r="H849" t="e">
        <f t="shared" si="81"/>
        <v>#VALUE!</v>
      </c>
      <c r="I849">
        <f t="shared" si="82"/>
        <v>0</v>
      </c>
      <c r="K849">
        <f t="shared" si="83"/>
        <v>0</v>
      </c>
    </row>
    <row r="850" spans="1:11" x14ac:dyDescent="0.15">
      <c r="A850" s="1" t="s">
        <v>33</v>
      </c>
      <c r="D850">
        <f t="shared" si="78"/>
        <v>6</v>
      </c>
      <c r="E850" t="str">
        <f t="shared" si="79"/>
        <v>10001</v>
      </c>
      <c r="F850" t="str">
        <f t="shared" si="80"/>
        <v>10001</v>
      </c>
      <c r="H850">
        <f t="shared" si="81"/>
        <v>12</v>
      </c>
      <c r="I850" t="str">
        <f t="shared" si="82"/>
        <v>15000</v>
      </c>
      <c r="K850">
        <f t="shared" si="83"/>
        <v>12500.5</v>
      </c>
    </row>
    <row r="851" spans="1:11" x14ac:dyDescent="0.15">
      <c r="A851" s="1" t="s">
        <v>58</v>
      </c>
      <c r="D851">
        <f t="shared" si="78"/>
        <v>6</v>
      </c>
      <c r="E851" t="str">
        <f t="shared" si="79"/>
        <v>15001</v>
      </c>
      <c r="F851" t="str">
        <f t="shared" si="80"/>
        <v>15001</v>
      </c>
      <c r="H851">
        <f t="shared" si="81"/>
        <v>12</v>
      </c>
      <c r="I851" t="str">
        <f t="shared" si="82"/>
        <v>20000</v>
      </c>
      <c r="K851">
        <f t="shared" si="83"/>
        <v>17500.5</v>
      </c>
    </row>
    <row r="852" spans="1:11" x14ac:dyDescent="0.15">
      <c r="A852" s="1" t="s">
        <v>33</v>
      </c>
      <c r="D852">
        <f t="shared" si="78"/>
        <v>6</v>
      </c>
      <c r="E852" t="str">
        <f t="shared" si="79"/>
        <v>10001</v>
      </c>
      <c r="F852" t="str">
        <f t="shared" si="80"/>
        <v>10001</v>
      </c>
      <c r="H852">
        <f t="shared" si="81"/>
        <v>12</v>
      </c>
      <c r="I852" t="str">
        <f t="shared" si="82"/>
        <v>15000</v>
      </c>
      <c r="K852">
        <f t="shared" si="83"/>
        <v>12500.5</v>
      </c>
    </row>
    <row r="853" spans="1:11" x14ac:dyDescent="0.15">
      <c r="A853" s="1" t="s">
        <v>67</v>
      </c>
      <c r="D853">
        <f t="shared" si="78"/>
        <v>5</v>
      </c>
      <c r="E853" t="str">
        <f t="shared" si="79"/>
        <v>8001</v>
      </c>
      <c r="F853" t="str">
        <f t="shared" si="80"/>
        <v>8001</v>
      </c>
      <c r="H853">
        <f t="shared" si="81"/>
        <v>11</v>
      </c>
      <c r="I853" t="str">
        <f t="shared" si="82"/>
        <v>10000</v>
      </c>
      <c r="K853">
        <f t="shared" si="83"/>
        <v>9000.5</v>
      </c>
    </row>
    <row r="854" spans="1:11" x14ac:dyDescent="0.15">
      <c r="A854" s="1" t="s">
        <v>16</v>
      </c>
      <c r="D854">
        <f t="shared" si="78"/>
        <v>5</v>
      </c>
      <c r="E854" t="str">
        <f t="shared" si="79"/>
        <v>6001</v>
      </c>
      <c r="F854" t="str">
        <f t="shared" si="80"/>
        <v>6001</v>
      </c>
      <c r="H854">
        <f t="shared" si="81"/>
        <v>10</v>
      </c>
      <c r="I854" t="str">
        <f t="shared" si="82"/>
        <v>8000</v>
      </c>
      <c r="K854">
        <f t="shared" si="83"/>
        <v>7000.5</v>
      </c>
    </row>
    <row r="855" spans="1:11" x14ac:dyDescent="0.15">
      <c r="A855" s="1" t="s">
        <v>112</v>
      </c>
      <c r="D855">
        <f t="shared" si="78"/>
        <v>5</v>
      </c>
      <c r="E855" t="str">
        <f t="shared" si="79"/>
        <v>8000</v>
      </c>
      <c r="F855" t="str">
        <f t="shared" si="80"/>
        <v>8000</v>
      </c>
      <c r="H855">
        <f t="shared" si="81"/>
        <v>11</v>
      </c>
      <c r="I855" t="str">
        <f t="shared" si="82"/>
        <v>12000</v>
      </c>
      <c r="K855">
        <f t="shared" si="83"/>
        <v>10000</v>
      </c>
    </row>
    <row r="856" spans="1:11" x14ac:dyDescent="0.15">
      <c r="A856" s="1" t="s">
        <v>671</v>
      </c>
      <c r="D856" t="e">
        <f t="shared" si="78"/>
        <v>#VALUE!</v>
      </c>
      <c r="E856" t="e">
        <f t="shared" si="79"/>
        <v>#VALUE!</v>
      </c>
      <c r="F856">
        <f t="shared" si="80"/>
        <v>0</v>
      </c>
      <c r="H856" t="e">
        <f t="shared" si="81"/>
        <v>#VALUE!</v>
      </c>
      <c r="I856">
        <f t="shared" si="82"/>
        <v>0</v>
      </c>
      <c r="K856">
        <f t="shared" si="83"/>
        <v>0</v>
      </c>
    </row>
    <row r="857" spans="1:11" x14ac:dyDescent="0.15">
      <c r="A857" s="1" t="s">
        <v>58</v>
      </c>
      <c r="D857">
        <f t="shared" si="78"/>
        <v>6</v>
      </c>
      <c r="E857" t="str">
        <f t="shared" si="79"/>
        <v>15001</v>
      </c>
      <c r="F857" t="str">
        <f t="shared" si="80"/>
        <v>15001</v>
      </c>
      <c r="H857">
        <f t="shared" si="81"/>
        <v>12</v>
      </c>
      <c r="I857" t="str">
        <f t="shared" si="82"/>
        <v>20000</v>
      </c>
      <c r="K857">
        <f t="shared" si="83"/>
        <v>17500.5</v>
      </c>
    </row>
    <row r="858" spans="1:11" x14ac:dyDescent="0.15">
      <c r="A858" s="1" t="s">
        <v>85</v>
      </c>
      <c r="D858">
        <f t="shared" si="78"/>
        <v>6</v>
      </c>
      <c r="E858" t="str">
        <f t="shared" si="79"/>
        <v>30000</v>
      </c>
      <c r="F858" t="str">
        <f t="shared" si="80"/>
        <v>30000</v>
      </c>
      <c r="H858">
        <f t="shared" si="81"/>
        <v>12</v>
      </c>
      <c r="I858" t="str">
        <f t="shared" si="82"/>
        <v>50000</v>
      </c>
      <c r="K858">
        <f t="shared" si="83"/>
        <v>40000</v>
      </c>
    </row>
    <row r="859" spans="1:11" x14ac:dyDescent="0.15">
      <c r="A859" s="1" t="s">
        <v>58</v>
      </c>
      <c r="D859">
        <f t="shared" si="78"/>
        <v>6</v>
      </c>
      <c r="E859" t="str">
        <f t="shared" si="79"/>
        <v>15001</v>
      </c>
      <c r="F859" t="str">
        <f t="shared" si="80"/>
        <v>15001</v>
      </c>
      <c r="H859">
        <f t="shared" si="81"/>
        <v>12</v>
      </c>
      <c r="I859" t="str">
        <f t="shared" si="82"/>
        <v>20000</v>
      </c>
      <c r="K859">
        <f t="shared" si="83"/>
        <v>17500.5</v>
      </c>
    </row>
    <row r="860" spans="1:11" x14ac:dyDescent="0.15">
      <c r="A860" s="1" t="s">
        <v>33</v>
      </c>
      <c r="D860">
        <f t="shared" si="78"/>
        <v>6</v>
      </c>
      <c r="E860" t="str">
        <f t="shared" si="79"/>
        <v>10001</v>
      </c>
      <c r="F860" t="str">
        <f t="shared" si="80"/>
        <v>10001</v>
      </c>
      <c r="H860">
        <f t="shared" si="81"/>
        <v>12</v>
      </c>
      <c r="I860" t="str">
        <f t="shared" si="82"/>
        <v>15000</v>
      </c>
      <c r="K860">
        <f t="shared" si="83"/>
        <v>12500.5</v>
      </c>
    </row>
    <row r="861" spans="1:11" x14ac:dyDescent="0.15">
      <c r="A861" s="1" t="s">
        <v>58</v>
      </c>
      <c r="D861">
        <f t="shared" si="78"/>
        <v>6</v>
      </c>
      <c r="E861" t="str">
        <f t="shared" si="79"/>
        <v>15001</v>
      </c>
      <c r="F861" t="str">
        <f t="shared" si="80"/>
        <v>15001</v>
      </c>
      <c r="H861">
        <f t="shared" si="81"/>
        <v>12</v>
      </c>
      <c r="I861" t="str">
        <f t="shared" si="82"/>
        <v>20000</v>
      </c>
      <c r="K861">
        <f t="shared" si="83"/>
        <v>17500.5</v>
      </c>
    </row>
    <row r="862" spans="1:11" x14ac:dyDescent="0.15">
      <c r="A862" s="1" t="s">
        <v>33</v>
      </c>
      <c r="D862">
        <f t="shared" si="78"/>
        <v>6</v>
      </c>
      <c r="E862" t="str">
        <f t="shared" si="79"/>
        <v>10001</v>
      </c>
      <c r="F862" t="str">
        <f t="shared" si="80"/>
        <v>10001</v>
      </c>
      <c r="H862">
        <f t="shared" si="81"/>
        <v>12</v>
      </c>
      <c r="I862" t="str">
        <f t="shared" si="82"/>
        <v>15000</v>
      </c>
      <c r="K862">
        <f t="shared" si="83"/>
        <v>12500.5</v>
      </c>
    </row>
    <row r="863" spans="1:11" x14ac:dyDescent="0.15">
      <c r="A863" s="1" t="s">
        <v>33</v>
      </c>
      <c r="D863">
        <f t="shared" si="78"/>
        <v>6</v>
      </c>
      <c r="E863" t="str">
        <f t="shared" si="79"/>
        <v>10001</v>
      </c>
      <c r="F863" t="str">
        <f t="shared" si="80"/>
        <v>10001</v>
      </c>
      <c r="H863">
        <f t="shared" si="81"/>
        <v>12</v>
      </c>
      <c r="I863" t="str">
        <f t="shared" si="82"/>
        <v>15000</v>
      </c>
      <c r="K863">
        <f t="shared" si="83"/>
        <v>12500.5</v>
      </c>
    </row>
    <row r="864" spans="1:11" x14ac:dyDescent="0.15">
      <c r="A864" s="1" t="s">
        <v>33</v>
      </c>
      <c r="D864">
        <f t="shared" si="78"/>
        <v>6</v>
      </c>
      <c r="E864" t="str">
        <f t="shared" si="79"/>
        <v>10001</v>
      </c>
      <c r="F864" t="str">
        <f t="shared" si="80"/>
        <v>10001</v>
      </c>
      <c r="H864">
        <f t="shared" si="81"/>
        <v>12</v>
      </c>
      <c r="I864" t="str">
        <f t="shared" si="82"/>
        <v>15000</v>
      </c>
      <c r="K864">
        <f t="shared" si="83"/>
        <v>12500.5</v>
      </c>
    </row>
    <row r="865" spans="1:11" x14ac:dyDescent="0.15">
      <c r="A865" s="1" t="s">
        <v>67</v>
      </c>
      <c r="D865">
        <f t="shared" si="78"/>
        <v>5</v>
      </c>
      <c r="E865" t="str">
        <f t="shared" si="79"/>
        <v>8001</v>
      </c>
      <c r="F865" t="str">
        <f t="shared" si="80"/>
        <v>8001</v>
      </c>
      <c r="H865">
        <f t="shared" si="81"/>
        <v>11</v>
      </c>
      <c r="I865" t="str">
        <f t="shared" si="82"/>
        <v>10000</v>
      </c>
      <c r="K865">
        <f t="shared" si="83"/>
        <v>9000.5</v>
      </c>
    </row>
    <row r="866" spans="1:11" x14ac:dyDescent="0.15">
      <c r="A866" s="1" t="s">
        <v>671</v>
      </c>
      <c r="D866" t="e">
        <f t="shared" si="78"/>
        <v>#VALUE!</v>
      </c>
      <c r="E866" t="e">
        <f t="shared" si="79"/>
        <v>#VALUE!</v>
      </c>
      <c r="F866">
        <f t="shared" si="80"/>
        <v>0</v>
      </c>
      <c r="H866" t="e">
        <f t="shared" si="81"/>
        <v>#VALUE!</v>
      </c>
      <c r="I866">
        <f t="shared" si="82"/>
        <v>0</v>
      </c>
      <c r="K866">
        <f t="shared" si="83"/>
        <v>0</v>
      </c>
    </row>
    <row r="867" spans="1:11" x14ac:dyDescent="0.15">
      <c r="A867" s="1" t="s">
        <v>67</v>
      </c>
      <c r="D867">
        <f t="shared" si="78"/>
        <v>5</v>
      </c>
      <c r="E867" t="str">
        <f t="shared" si="79"/>
        <v>8001</v>
      </c>
      <c r="F867" t="str">
        <f t="shared" si="80"/>
        <v>8001</v>
      </c>
      <c r="H867">
        <f t="shared" si="81"/>
        <v>11</v>
      </c>
      <c r="I867" t="str">
        <f t="shared" si="82"/>
        <v>10000</v>
      </c>
      <c r="K867">
        <f t="shared" si="83"/>
        <v>9000.5</v>
      </c>
    </row>
    <row r="868" spans="1:11" x14ac:dyDescent="0.15">
      <c r="A868" s="1" t="s">
        <v>67</v>
      </c>
      <c r="D868">
        <f t="shared" si="78"/>
        <v>5</v>
      </c>
      <c r="E868" t="str">
        <f t="shared" si="79"/>
        <v>8001</v>
      </c>
      <c r="F868" t="str">
        <f t="shared" si="80"/>
        <v>8001</v>
      </c>
      <c r="H868">
        <f t="shared" si="81"/>
        <v>11</v>
      </c>
      <c r="I868" t="str">
        <f t="shared" si="82"/>
        <v>10000</v>
      </c>
      <c r="K868">
        <f t="shared" si="83"/>
        <v>9000.5</v>
      </c>
    </row>
    <row r="869" spans="1:11" x14ac:dyDescent="0.15">
      <c r="A869" s="1" t="s">
        <v>67</v>
      </c>
      <c r="D869">
        <f t="shared" si="78"/>
        <v>5</v>
      </c>
      <c r="E869" t="str">
        <f t="shared" si="79"/>
        <v>8001</v>
      </c>
      <c r="F869" t="str">
        <f t="shared" si="80"/>
        <v>8001</v>
      </c>
      <c r="H869">
        <f t="shared" si="81"/>
        <v>11</v>
      </c>
      <c r="I869" t="str">
        <f t="shared" si="82"/>
        <v>10000</v>
      </c>
      <c r="K869">
        <f t="shared" si="83"/>
        <v>9000.5</v>
      </c>
    </row>
    <row r="870" spans="1:11" x14ac:dyDescent="0.15">
      <c r="A870" s="1" t="s">
        <v>33</v>
      </c>
      <c r="D870">
        <f t="shared" si="78"/>
        <v>6</v>
      </c>
      <c r="E870" t="str">
        <f t="shared" si="79"/>
        <v>10001</v>
      </c>
      <c r="F870" t="str">
        <f t="shared" si="80"/>
        <v>10001</v>
      </c>
      <c r="H870">
        <f t="shared" si="81"/>
        <v>12</v>
      </c>
      <c r="I870" t="str">
        <f t="shared" si="82"/>
        <v>15000</v>
      </c>
      <c r="K870">
        <f t="shared" si="83"/>
        <v>12500.5</v>
      </c>
    </row>
    <row r="871" spans="1:11" x14ac:dyDescent="0.15">
      <c r="A871" s="1" t="s">
        <v>230</v>
      </c>
      <c r="D871">
        <f t="shared" si="78"/>
        <v>5</v>
      </c>
      <c r="E871" t="str">
        <f t="shared" si="79"/>
        <v>4000</v>
      </c>
      <c r="F871" t="str">
        <f t="shared" si="80"/>
        <v>4000</v>
      </c>
      <c r="H871">
        <f t="shared" si="81"/>
        <v>10</v>
      </c>
      <c r="I871" t="str">
        <f t="shared" si="82"/>
        <v>6000</v>
      </c>
      <c r="K871">
        <f t="shared" si="83"/>
        <v>5000</v>
      </c>
    </row>
    <row r="872" spans="1:11" x14ac:dyDescent="0.15">
      <c r="A872" s="1" t="s">
        <v>16</v>
      </c>
      <c r="D872">
        <f t="shared" si="78"/>
        <v>5</v>
      </c>
      <c r="E872" t="str">
        <f t="shared" si="79"/>
        <v>6001</v>
      </c>
      <c r="F872" t="str">
        <f t="shared" si="80"/>
        <v>6001</v>
      </c>
      <c r="H872">
        <f t="shared" si="81"/>
        <v>10</v>
      </c>
      <c r="I872" t="str">
        <f t="shared" si="82"/>
        <v>8000</v>
      </c>
      <c r="K872">
        <f t="shared" si="83"/>
        <v>7000.5</v>
      </c>
    </row>
    <row r="873" spans="1:11" x14ac:dyDescent="0.15">
      <c r="A873" s="1" t="s">
        <v>671</v>
      </c>
      <c r="D873" t="e">
        <f t="shared" si="78"/>
        <v>#VALUE!</v>
      </c>
      <c r="E873" t="e">
        <f t="shared" si="79"/>
        <v>#VALUE!</v>
      </c>
      <c r="F873">
        <f t="shared" si="80"/>
        <v>0</v>
      </c>
      <c r="H873" t="e">
        <f t="shared" si="81"/>
        <v>#VALUE!</v>
      </c>
      <c r="I873">
        <f t="shared" si="82"/>
        <v>0</v>
      </c>
      <c r="K873">
        <f t="shared" si="83"/>
        <v>0</v>
      </c>
    </row>
    <row r="874" spans="1:11" x14ac:dyDescent="0.15">
      <c r="A874" s="1" t="s">
        <v>168</v>
      </c>
      <c r="D874">
        <f t="shared" si="78"/>
        <v>5</v>
      </c>
      <c r="E874" t="str">
        <f t="shared" si="79"/>
        <v>4001</v>
      </c>
      <c r="F874" t="str">
        <f t="shared" si="80"/>
        <v>4001</v>
      </c>
      <c r="H874">
        <f t="shared" si="81"/>
        <v>10</v>
      </c>
      <c r="I874" t="str">
        <f t="shared" si="82"/>
        <v>6000</v>
      </c>
      <c r="K874">
        <f t="shared" si="83"/>
        <v>5000.5</v>
      </c>
    </row>
    <row r="875" spans="1:11" x14ac:dyDescent="0.15">
      <c r="A875" s="1" t="s">
        <v>671</v>
      </c>
      <c r="D875" t="e">
        <f t="shared" si="78"/>
        <v>#VALUE!</v>
      </c>
      <c r="E875" t="e">
        <f t="shared" si="79"/>
        <v>#VALUE!</v>
      </c>
      <c r="F875">
        <f t="shared" si="80"/>
        <v>0</v>
      </c>
      <c r="H875" t="e">
        <f t="shared" si="81"/>
        <v>#VALUE!</v>
      </c>
      <c r="I875">
        <f t="shared" si="82"/>
        <v>0</v>
      </c>
      <c r="K875">
        <f t="shared" si="83"/>
        <v>0</v>
      </c>
    </row>
    <row r="876" spans="1:11" x14ac:dyDescent="0.15">
      <c r="A876" s="1" t="s">
        <v>16</v>
      </c>
      <c r="D876">
        <f t="shared" si="78"/>
        <v>5</v>
      </c>
      <c r="E876" t="str">
        <f t="shared" si="79"/>
        <v>6001</v>
      </c>
      <c r="F876" t="str">
        <f t="shared" si="80"/>
        <v>6001</v>
      </c>
      <c r="H876">
        <f t="shared" si="81"/>
        <v>10</v>
      </c>
      <c r="I876" t="str">
        <f t="shared" si="82"/>
        <v>8000</v>
      </c>
      <c r="K876">
        <f t="shared" si="83"/>
        <v>7000.5</v>
      </c>
    </row>
    <row r="877" spans="1:11" x14ac:dyDescent="0.15">
      <c r="A877" s="1" t="s">
        <v>58</v>
      </c>
      <c r="D877">
        <f t="shared" si="78"/>
        <v>6</v>
      </c>
      <c r="E877" t="str">
        <f t="shared" si="79"/>
        <v>15001</v>
      </c>
      <c r="F877" t="str">
        <f t="shared" si="80"/>
        <v>15001</v>
      </c>
      <c r="H877">
        <f t="shared" si="81"/>
        <v>12</v>
      </c>
      <c r="I877" t="str">
        <f t="shared" si="82"/>
        <v>20000</v>
      </c>
      <c r="K877">
        <f t="shared" si="83"/>
        <v>17500.5</v>
      </c>
    </row>
    <row r="878" spans="1:11" x14ac:dyDescent="0.15">
      <c r="A878" s="1" t="s">
        <v>112</v>
      </c>
      <c r="D878">
        <f t="shared" si="78"/>
        <v>5</v>
      </c>
      <c r="E878" t="str">
        <f t="shared" si="79"/>
        <v>8000</v>
      </c>
      <c r="F878" t="str">
        <f t="shared" si="80"/>
        <v>8000</v>
      </c>
      <c r="H878">
        <f t="shared" si="81"/>
        <v>11</v>
      </c>
      <c r="I878" t="str">
        <f t="shared" si="82"/>
        <v>12000</v>
      </c>
      <c r="K878">
        <f t="shared" si="83"/>
        <v>10000</v>
      </c>
    </row>
    <row r="879" spans="1:11" x14ac:dyDescent="0.15">
      <c r="A879" s="1" t="s">
        <v>1481</v>
      </c>
      <c r="D879">
        <f t="shared" si="78"/>
        <v>6</v>
      </c>
      <c r="E879" t="str">
        <f t="shared" si="79"/>
        <v>35000</v>
      </c>
      <c r="F879" t="str">
        <f t="shared" si="80"/>
        <v>35000</v>
      </c>
      <c r="H879">
        <f t="shared" si="81"/>
        <v>12</v>
      </c>
      <c r="I879" t="str">
        <f t="shared" si="82"/>
        <v>60000</v>
      </c>
      <c r="K879">
        <f t="shared" si="83"/>
        <v>47500</v>
      </c>
    </row>
    <row r="880" spans="1:11" x14ac:dyDescent="0.15">
      <c r="A880" s="1" t="s">
        <v>67</v>
      </c>
      <c r="D880">
        <f t="shared" si="78"/>
        <v>5</v>
      </c>
      <c r="E880" t="str">
        <f t="shared" si="79"/>
        <v>8001</v>
      </c>
      <c r="F880" t="str">
        <f t="shared" si="80"/>
        <v>8001</v>
      </c>
      <c r="H880">
        <f t="shared" si="81"/>
        <v>11</v>
      </c>
      <c r="I880" t="str">
        <f t="shared" si="82"/>
        <v>10000</v>
      </c>
      <c r="K880">
        <f t="shared" si="83"/>
        <v>9000.5</v>
      </c>
    </row>
    <row r="881" spans="1:11" x14ac:dyDescent="0.15">
      <c r="A881" s="1" t="s">
        <v>58</v>
      </c>
      <c r="D881">
        <f t="shared" si="78"/>
        <v>6</v>
      </c>
      <c r="E881" t="str">
        <f t="shared" si="79"/>
        <v>15001</v>
      </c>
      <c r="F881" t="str">
        <f t="shared" si="80"/>
        <v>15001</v>
      </c>
      <c r="H881">
        <f t="shared" si="81"/>
        <v>12</v>
      </c>
      <c r="I881" t="str">
        <f t="shared" si="82"/>
        <v>20000</v>
      </c>
      <c r="K881">
        <f t="shared" si="83"/>
        <v>17500.5</v>
      </c>
    </row>
    <row r="882" spans="1:11" x14ac:dyDescent="0.15">
      <c r="A882" s="1" t="s">
        <v>556</v>
      </c>
      <c r="D882">
        <f t="shared" si="78"/>
        <v>6</v>
      </c>
      <c r="E882" t="str">
        <f t="shared" si="79"/>
        <v>20001</v>
      </c>
      <c r="F882" t="str">
        <f t="shared" si="80"/>
        <v>20001</v>
      </c>
      <c r="H882">
        <f t="shared" si="81"/>
        <v>12</v>
      </c>
      <c r="I882" t="str">
        <f t="shared" si="82"/>
        <v>30000</v>
      </c>
      <c r="K882">
        <f t="shared" si="83"/>
        <v>25000.5</v>
      </c>
    </row>
    <row r="883" spans="1:11" x14ac:dyDescent="0.15">
      <c r="A883" s="1" t="s">
        <v>33</v>
      </c>
      <c r="D883">
        <f t="shared" si="78"/>
        <v>6</v>
      </c>
      <c r="E883" t="str">
        <f t="shared" si="79"/>
        <v>10001</v>
      </c>
      <c r="F883" t="str">
        <f t="shared" si="80"/>
        <v>10001</v>
      </c>
      <c r="H883">
        <f t="shared" si="81"/>
        <v>12</v>
      </c>
      <c r="I883" t="str">
        <f t="shared" si="82"/>
        <v>15000</v>
      </c>
      <c r="K883">
        <f t="shared" si="83"/>
        <v>12500.5</v>
      </c>
    </row>
    <row r="884" spans="1:11" x14ac:dyDescent="0.15">
      <c r="A884" s="1" t="s">
        <v>671</v>
      </c>
      <c r="D884" t="e">
        <f t="shared" si="78"/>
        <v>#VALUE!</v>
      </c>
      <c r="E884" t="e">
        <f t="shared" si="79"/>
        <v>#VALUE!</v>
      </c>
      <c r="F884">
        <f t="shared" si="80"/>
        <v>0</v>
      </c>
      <c r="H884" t="e">
        <f t="shared" si="81"/>
        <v>#VALUE!</v>
      </c>
      <c r="I884">
        <f t="shared" si="82"/>
        <v>0</v>
      </c>
      <c r="K884">
        <f t="shared" si="83"/>
        <v>0</v>
      </c>
    </row>
    <row r="885" spans="1:11" x14ac:dyDescent="0.15">
      <c r="A885" s="1" t="s">
        <v>871</v>
      </c>
      <c r="D885">
        <f t="shared" si="78"/>
        <v>6</v>
      </c>
      <c r="E885" t="str">
        <f t="shared" si="79"/>
        <v>18000</v>
      </c>
      <c r="F885" t="str">
        <f t="shared" si="80"/>
        <v>18000</v>
      </c>
      <c r="H885">
        <f t="shared" si="81"/>
        <v>12</v>
      </c>
      <c r="I885" t="str">
        <f t="shared" si="82"/>
        <v>30000</v>
      </c>
      <c r="K885">
        <f t="shared" si="83"/>
        <v>24000</v>
      </c>
    </row>
    <row r="886" spans="1:11" x14ac:dyDescent="0.15">
      <c r="A886" s="1" t="s">
        <v>94</v>
      </c>
      <c r="D886">
        <f t="shared" si="78"/>
        <v>5</v>
      </c>
      <c r="E886" t="str">
        <f t="shared" si="79"/>
        <v>4000</v>
      </c>
      <c r="F886" t="str">
        <f t="shared" si="80"/>
        <v>4000</v>
      </c>
      <c r="H886">
        <f t="shared" si="81"/>
        <v>10</v>
      </c>
      <c r="I886" t="str">
        <f t="shared" si="82"/>
        <v>8000</v>
      </c>
      <c r="K886">
        <f t="shared" si="83"/>
        <v>6000</v>
      </c>
    </row>
    <row r="887" spans="1:11" x14ac:dyDescent="0.15">
      <c r="A887" s="1" t="s">
        <v>871</v>
      </c>
      <c r="D887">
        <f t="shared" si="78"/>
        <v>6</v>
      </c>
      <c r="E887" t="str">
        <f t="shared" si="79"/>
        <v>18000</v>
      </c>
      <c r="F887" t="str">
        <f t="shared" si="80"/>
        <v>18000</v>
      </c>
      <c r="H887">
        <f t="shared" si="81"/>
        <v>12</v>
      </c>
      <c r="I887" t="str">
        <f t="shared" si="82"/>
        <v>30000</v>
      </c>
      <c r="K887">
        <f t="shared" si="83"/>
        <v>24000</v>
      </c>
    </row>
    <row r="888" spans="1:11" x14ac:dyDescent="0.15">
      <c r="A888" s="1" t="s">
        <v>379</v>
      </c>
      <c r="D888">
        <f t="shared" ref="D888:D951" si="84">FIND("-",A888)</f>
        <v>6</v>
      </c>
      <c r="E888" t="str">
        <f t="shared" ref="E888:E951" si="85">MID(A888,1,D888-1)</f>
        <v>30001</v>
      </c>
      <c r="F888" t="str">
        <f t="shared" si="80"/>
        <v>30001</v>
      </c>
      <c r="H888">
        <f t="shared" si="81"/>
        <v>12</v>
      </c>
      <c r="I888" t="str">
        <f t="shared" si="82"/>
        <v>50000</v>
      </c>
      <c r="K888">
        <f t="shared" si="83"/>
        <v>40000.5</v>
      </c>
    </row>
    <row r="889" spans="1:11" x14ac:dyDescent="0.15">
      <c r="A889" s="1" t="s">
        <v>58</v>
      </c>
      <c r="D889">
        <f t="shared" si="84"/>
        <v>6</v>
      </c>
      <c r="E889" t="str">
        <f t="shared" si="85"/>
        <v>15001</v>
      </c>
      <c r="F889" t="str">
        <f t="shared" si="80"/>
        <v>15001</v>
      </c>
      <c r="H889">
        <f t="shared" si="81"/>
        <v>12</v>
      </c>
      <c r="I889" t="str">
        <f t="shared" si="82"/>
        <v>20000</v>
      </c>
      <c r="K889">
        <f t="shared" si="83"/>
        <v>17500.5</v>
      </c>
    </row>
    <row r="890" spans="1:11" x14ac:dyDescent="0.15">
      <c r="A890" s="1" t="s">
        <v>448</v>
      </c>
      <c r="D890">
        <f t="shared" si="84"/>
        <v>5</v>
      </c>
      <c r="E890" t="str">
        <f t="shared" si="85"/>
        <v>2001</v>
      </c>
      <c r="F890" t="str">
        <f t="shared" si="80"/>
        <v>2001</v>
      </c>
      <c r="H890">
        <f t="shared" si="81"/>
        <v>10</v>
      </c>
      <c r="I890" t="str">
        <f t="shared" si="82"/>
        <v>4000</v>
      </c>
      <c r="K890">
        <f t="shared" si="83"/>
        <v>3000.5</v>
      </c>
    </row>
    <row r="891" spans="1:11" x14ac:dyDescent="0.15">
      <c r="A891" s="1" t="s">
        <v>131</v>
      </c>
      <c r="D891">
        <f t="shared" si="84"/>
        <v>6</v>
      </c>
      <c r="E891" t="str">
        <f t="shared" si="85"/>
        <v>10000</v>
      </c>
      <c r="F891" t="str">
        <f t="shared" si="80"/>
        <v>10000</v>
      </c>
      <c r="H891">
        <f t="shared" si="81"/>
        <v>12</v>
      </c>
      <c r="I891" t="str">
        <f t="shared" si="82"/>
        <v>20000</v>
      </c>
      <c r="K891">
        <f t="shared" si="83"/>
        <v>15000</v>
      </c>
    </row>
    <row r="892" spans="1:11" x14ac:dyDescent="0.15">
      <c r="A892" s="1" t="s">
        <v>537</v>
      </c>
      <c r="D892">
        <f t="shared" si="84"/>
        <v>5</v>
      </c>
      <c r="E892" t="str">
        <f t="shared" si="85"/>
        <v>5000</v>
      </c>
      <c r="F892" t="str">
        <f t="shared" si="80"/>
        <v>5000</v>
      </c>
      <c r="H892">
        <f t="shared" si="81"/>
        <v>10</v>
      </c>
      <c r="I892" t="str">
        <f t="shared" si="82"/>
        <v>8000</v>
      </c>
      <c r="K892">
        <f t="shared" si="83"/>
        <v>6500</v>
      </c>
    </row>
    <row r="893" spans="1:11" x14ac:dyDescent="0.15">
      <c r="A893" s="1" t="s">
        <v>131</v>
      </c>
      <c r="D893">
        <f t="shared" si="84"/>
        <v>6</v>
      </c>
      <c r="E893" t="str">
        <f t="shared" si="85"/>
        <v>10000</v>
      </c>
      <c r="F893" t="str">
        <f t="shared" si="80"/>
        <v>10000</v>
      </c>
      <c r="H893">
        <f t="shared" si="81"/>
        <v>12</v>
      </c>
      <c r="I893" t="str">
        <f t="shared" si="82"/>
        <v>20000</v>
      </c>
      <c r="K893">
        <f t="shared" si="83"/>
        <v>15000</v>
      </c>
    </row>
    <row r="894" spans="1:11" x14ac:dyDescent="0.15">
      <c r="A894" s="1" t="s">
        <v>556</v>
      </c>
      <c r="D894">
        <f t="shared" si="84"/>
        <v>6</v>
      </c>
      <c r="E894" t="str">
        <f t="shared" si="85"/>
        <v>20001</v>
      </c>
      <c r="F894" t="str">
        <f t="shared" si="80"/>
        <v>20001</v>
      </c>
      <c r="H894">
        <f t="shared" si="81"/>
        <v>12</v>
      </c>
      <c r="I894" t="str">
        <f t="shared" si="82"/>
        <v>30000</v>
      </c>
      <c r="K894">
        <f t="shared" si="83"/>
        <v>25000.5</v>
      </c>
    </row>
    <row r="895" spans="1:11" x14ac:dyDescent="0.15">
      <c r="A895" s="1" t="s">
        <v>33</v>
      </c>
      <c r="D895">
        <f t="shared" si="84"/>
        <v>6</v>
      </c>
      <c r="E895" t="str">
        <f t="shared" si="85"/>
        <v>10001</v>
      </c>
      <c r="F895" t="str">
        <f t="shared" si="80"/>
        <v>10001</v>
      </c>
      <c r="H895">
        <f t="shared" si="81"/>
        <v>12</v>
      </c>
      <c r="I895" t="str">
        <f t="shared" si="82"/>
        <v>15000</v>
      </c>
      <c r="K895">
        <f t="shared" si="83"/>
        <v>12500.5</v>
      </c>
    </row>
    <row r="896" spans="1:11" x14ac:dyDescent="0.15">
      <c r="A896" s="1" t="s">
        <v>533</v>
      </c>
      <c r="D896">
        <f t="shared" si="84"/>
        <v>6</v>
      </c>
      <c r="E896" t="str">
        <f t="shared" si="85"/>
        <v>15000</v>
      </c>
      <c r="F896" t="str">
        <f t="shared" si="80"/>
        <v>15000</v>
      </c>
      <c r="H896">
        <f t="shared" si="81"/>
        <v>12</v>
      </c>
      <c r="I896" t="str">
        <f t="shared" si="82"/>
        <v>20000</v>
      </c>
      <c r="K896">
        <f t="shared" si="83"/>
        <v>17500</v>
      </c>
    </row>
    <row r="897" spans="1:11" x14ac:dyDescent="0.15">
      <c r="A897" s="1" t="s">
        <v>516</v>
      </c>
      <c r="D897">
        <f t="shared" si="84"/>
        <v>5</v>
      </c>
      <c r="E897" t="str">
        <f t="shared" si="85"/>
        <v>8000</v>
      </c>
      <c r="F897" t="str">
        <f t="shared" ref="F897:F960" si="86">IF(A897="面议",0,MID(A897,1,D897-1))</f>
        <v>8000</v>
      </c>
      <c r="H897">
        <f t="shared" si="81"/>
        <v>11</v>
      </c>
      <c r="I897" t="str">
        <f t="shared" si="82"/>
        <v>16000</v>
      </c>
      <c r="K897">
        <f t="shared" si="83"/>
        <v>12000</v>
      </c>
    </row>
    <row r="898" spans="1:11" x14ac:dyDescent="0.15">
      <c r="A898" s="1" t="s">
        <v>33</v>
      </c>
      <c r="D898">
        <f t="shared" si="84"/>
        <v>6</v>
      </c>
      <c r="E898" t="str">
        <f t="shared" si="85"/>
        <v>10001</v>
      </c>
      <c r="F898" t="str">
        <f t="shared" si="86"/>
        <v>10001</v>
      </c>
      <c r="H898">
        <f t="shared" si="81"/>
        <v>12</v>
      </c>
      <c r="I898" t="str">
        <f t="shared" si="82"/>
        <v>15000</v>
      </c>
      <c r="K898">
        <f t="shared" si="83"/>
        <v>12500.5</v>
      </c>
    </row>
    <row r="899" spans="1:11" x14ac:dyDescent="0.15">
      <c r="A899" s="1" t="s">
        <v>1161</v>
      </c>
      <c r="D899">
        <f t="shared" si="84"/>
        <v>6</v>
      </c>
      <c r="E899" t="str">
        <f t="shared" si="85"/>
        <v>10000</v>
      </c>
      <c r="F899" t="str">
        <f t="shared" si="86"/>
        <v>10000</v>
      </c>
      <c r="H899">
        <f t="shared" ref="H899:H962" si="87">FIND("元",A899)</f>
        <v>12</v>
      </c>
      <c r="I899" t="str">
        <f t="shared" ref="I899:I962" si="88">IF(A899="面议",0,MID(A899,D899+1,H899-D899-1))</f>
        <v>13000</v>
      </c>
      <c r="K899">
        <f t="shared" ref="K899:K962" si="89">(F899+I899)/2</f>
        <v>11500</v>
      </c>
    </row>
    <row r="900" spans="1:11" x14ac:dyDescent="0.15">
      <c r="A900" s="1" t="s">
        <v>516</v>
      </c>
      <c r="D900">
        <f t="shared" si="84"/>
        <v>5</v>
      </c>
      <c r="E900" t="str">
        <f t="shared" si="85"/>
        <v>8000</v>
      </c>
      <c r="F900" t="str">
        <f t="shared" si="86"/>
        <v>8000</v>
      </c>
      <c r="H900">
        <f t="shared" si="87"/>
        <v>11</v>
      </c>
      <c r="I900" t="str">
        <f t="shared" si="88"/>
        <v>16000</v>
      </c>
      <c r="K900">
        <f t="shared" si="89"/>
        <v>12000</v>
      </c>
    </row>
    <row r="901" spans="1:11" x14ac:dyDescent="0.15">
      <c r="A901" s="1" t="s">
        <v>278</v>
      </c>
      <c r="D901">
        <f t="shared" si="84"/>
        <v>6</v>
      </c>
      <c r="E901" t="str">
        <f t="shared" si="85"/>
        <v>10000</v>
      </c>
      <c r="F901" t="str">
        <f t="shared" si="86"/>
        <v>10000</v>
      </c>
      <c r="H901">
        <f t="shared" si="87"/>
        <v>12</v>
      </c>
      <c r="I901" t="str">
        <f t="shared" si="88"/>
        <v>18000</v>
      </c>
      <c r="K901">
        <f t="shared" si="89"/>
        <v>14000</v>
      </c>
    </row>
    <row r="902" spans="1:11" x14ac:dyDescent="0.15">
      <c r="A902" s="1" t="s">
        <v>1199</v>
      </c>
      <c r="D902">
        <f t="shared" si="84"/>
        <v>6</v>
      </c>
      <c r="E902" t="str">
        <f t="shared" si="85"/>
        <v>12000</v>
      </c>
      <c r="F902" t="str">
        <f t="shared" si="86"/>
        <v>12000</v>
      </c>
      <c r="H902">
        <f t="shared" si="87"/>
        <v>12</v>
      </c>
      <c r="I902" t="str">
        <f t="shared" si="88"/>
        <v>20000</v>
      </c>
      <c r="K902">
        <f t="shared" si="89"/>
        <v>16000</v>
      </c>
    </row>
    <row r="903" spans="1:11" x14ac:dyDescent="0.15">
      <c r="A903" s="1" t="s">
        <v>131</v>
      </c>
      <c r="D903">
        <f t="shared" si="84"/>
        <v>6</v>
      </c>
      <c r="E903" t="str">
        <f t="shared" si="85"/>
        <v>10000</v>
      </c>
      <c r="F903" t="str">
        <f t="shared" si="86"/>
        <v>10000</v>
      </c>
      <c r="H903">
        <f t="shared" si="87"/>
        <v>12</v>
      </c>
      <c r="I903" t="str">
        <f t="shared" si="88"/>
        <v>20000</v>
      </c>
      <c r="K903">
        <f t="shared" si="89"/>
        <v>15000</v>
      </c>
    </row>
    <row r="904" spans="1:11" x14ac:dyDescent="0.15">
      <c r="A904" s="1" t="s">
        <v>556</v>
      </c>
      <c r="D904">
        <f t="shared" si="84"/>
        <v>6</v>
      </c>
      <c r="E904" t="str">
        <f t="shared" si="85"/>
        <v>20001</v>
      </c>
      <c r="F904" t="str">
        <f t="shared" si="86"/>
        <v>20001</v>
      </c>
      <c r="H904">
        <f t="shared" si="87"/>
        <v>12</v>
      </c>
      <c r="I904" t="str">
        <f t="shared" si="88"/>
        <v>30000</v>
      </c>
      <c r="K904">
        <f t="shared" si="89"/>
        <v>25000.5</v>
      </c>
    </row>
    <row r="905" spans="1:11" x14ac:dyDescent="0.15">
      <c r="A905" s="1" t="s">
        <v>58</v>
      </c>
      <c r="D905">
        <f t="shared" si="84"/>
        <v>6</v>
      </c>
      <c r="E905" t="str">
        <f t="shared" si="85"/>
        <v>15001</v>
      </c>
      <c r="F905" t="str">
        <f t="shared" si="86"/>
        <v>15001</v>
      </c>
      <c r="H905">
        <f t="shared" si="87"/>
        <v>12</v>
      </c>
      <c r="I905" t="str">
        <f t="shared" si="88"/>
        <v>20000</v>
      </c>
      <c r="K905">
        <f t="shared" si="89"/>
        <v>17500.5</v>
      </c>
    </row>
    <row r="906" spans="1:11" x14ac:dyDescent="0.15">
      <c r="A906" s="1" t="s">
        <v>907</v>
      </c>
      <c r="D906">
        <f t="shared" si="84"/>
        <v>6</v>
      </c>
      <c r="E906" t="str">
        <f t="shared" si="85"/>
        <v>25000</v>
      </c>
      <c r="F906" t="str">
        <f t="shared" si="86"/>
        <v>25000</v>
      </c>
      <c r="H906">
        <f t="shared" si="87"/>
        <v>12</v>
      </c>
      <c r="I906" t="str">
        <f t="shared" si="88"/>
        <v>40000</v>
      </c>
      <c r="K906">
        <f t="shared" si="89"/>
        <v>32500</v>
      </c>
    </row>
    <row r="907" spans="1:11" x14ac:dyDescent="0.15">
      <c r="A907" s="1" t="s">
        <v>161</v>
      </c>
      <c r="D907">
        <f t="shared" si="84"/>
        <v>5</v>
      </c>
      <c r="E907" t="str">
        <f t="shared" si="85"/>
        <v>8000</v>
      </c>
      <c r="F907" t="str">
        <f t="shared" si="86"/>
        <v>8000</v>
      </c>
      <c r="H907">
        <f t="shared" si="87"/>
        <v>11</v>
      </c>
      <c r="I907" t="str">
        <f t="shared" si="88"/>
        <v>15000</v>
      </c>
      <c r="K907">
        <f t="shared" si="89"/>
        <v>11500</v>
      </c>
    </row>
    <row r="908" spans="1:11" x14ac:dyDescent="0.15">
      <c r="A908" s="1" t="s">
        <v>448</v>
      </c>
      <c r="D908">
        <f t="shared" si="84"/>
        <v>5</v>
      </c>
      <c r="E908" t="str">
        <f t="shared" si="85"/>
        <v>2001</v>
      </c>
      <c r="F908" t="str">
        <f t="shared" si="86"/>
        <v>2001</v>
      </c>
      <c r="H908">
        <f t="shared" si="87"/>
        <v>10</v>
      </c>
      <c r="I908" t="str">
        <f t="shared" si="88"/>
        <v>4000</v>
      </c>
      <c r="K908">
        <f t="shared" si="89"/>
        <v>3000.5</v>
      </c>
    </row>
    <row r="909" spans="1:11" x14ac:dyDescent="0.15">
      <c r="A909" s="1" t="s">
        <v>58</v>
      </c>
      <c r="D909">
        <f t="shared" si="84"/>
        <v>6</v>
      </c>
      <c r="E909" t="str">
        <f t="shared" si="85"/>
        <v>15001</v>
      </c>
      <c r="F909" t="str">
        <f t="shared" si="86"/>
        <v>15001</v>
      </c>
      <c r="H909">
        <f t="shared" si="87"/>
        <v>12</v>
      </c>
      <c r="I909" t="str">
        <f t="shared" si="88"/>
        <v>20000</v>
      </c>
      <c r="K909">
        <f t="shared" si="89"/>
        <v>17500.5</v>
      </c>
    </row>
    <row r="910" spans="1:11" x14ac:dyDescent="0.15">
      <c r="A910" s="1" t="s">
        <v>737</v>
      </c>
      <c r="D910">
        <f t="shared" si="84"/>
        <v>6</v>
      </c>
      <c r="E910" t="str">
        <f t="shared" si="85"/>
        <v>25000</v>
      </c>
      <c r="F910" t="str">
        <f t="shared" si="86"/>
        <v>25000</v>
      </c>
      <c r="H910">
        <f t="shared" si="87"/>
        <v>12</v>
      </c>
      <c r="I910" t="str">
        <f t="shared" si="88"/>
        <v>35000</v>
      </c>
      <c r="K910">
        <f t="shared" si="89"/>
        <v>30000</v>
      </c>
    </row>
    <row r="911" spans="1:11" x14ac:dyDescent="0.15">
      <c r="A911" s="1" t="s">
        <v>2289</v>
      </c>
      <c r="D911">
        <f t="shared" si="84"/>
        <v>6</v>
      </c>
      <c r="E911" t="str">
        <f t="shared" si="85"/>
        <v>10000</v>
      </c>
      <c r="F911" t="str">
        <f t="shared" si="86"/>
        <v>10000</v>
      </c>
      <c r="H911">
        <f t="shared" si="87"/>
        <v>12</v>
      </c>
      <c r="I911" t="str">
        <f t="shared" si="88"/>
        <v>17000</v>
      </c>
      <c r="K911">
        <f t="shared" si="89"/>
        <v>13500</v>
      </c>
    </row>
    <row r="912" spans="1:11" x14ac:dyDescent="0.15">
      <c r="A912" s="1" t="s">
        <v>168</v>
      </c>
      <c r="D912">
        <f t="shared" si="84"/>
        <v>5</v>
      </c>
      <c r="E912" t="str">
        <f t="shared" si="85"/>
        <v>4001</v>
      </c>
      <c r="F912" t="str">
        <f t="shared" si="86"/>
        <v>4001</v>
      </c>
      <c r="H912">
        <f t="shared" si="87"/>
        <v>10</v>
      </c>
      <c r="I912" t="str">
        <f t="shared" si="88"/>
        <v>6000</v>
      </c>
      <c r="K912">
        <f t="shared" si="89"/>
        <v>5000.5</v>
      </c>
    </row>
    <row r="913" spans="1:11" x14ac:dyDescent="0.15">
      <c r="A913" s="1" t="s">
        <v>67</v>
      </c>
      <c r="D913">
        <f t="shared" si="84"/>
        <v>5</v>
      </c>
      <c r="E913" t="str">
        <f t="shared" si="85"/>
        <v>8001</v>
      </c>
      <c r="F913" t="str">
        <f t="shared" si="86"/>
        <v>8001</v>
      </c>
      <c r="H913">
        <f t="shared" si="87"/>
        <v>11</v>
      </c>
      <c r="I913" t="str">
        <f t="shared" si="88"/>
        <v>10000</v>
      </c>
      <c r="K913">
        <f t="shared" si="89"/>
        <v>9000.5</v>
      </c>
    </row>
    <row r="914" spans="1:11" x14ac:dyDescent="0.15">
      <c r="A914" s="1" t="s">
        <v>671</v>
      </c>
      <c r="D914" t="e">
        <f t="shared" si="84"/>
        <v>#VALUE!</v>
      </c>
      <c r="E914" t="e">
        <f t="shared" si="85"/>
        <v>#VALUE!</v>
      </c>
      <c r="F914">
        <f t="shared" si="86"/>
        <v>0</v>
      </c>
      <c r="H914" t="e">
        <f t="shared" si="87"/>
        <v>#VALUE!</v>
      </c>
      <c r="I914">
        <f t="shared" si="88"/>
        <v>0</v>
      </c>
      <c r="K914">
        <f t="shared" si="89"/>
        <v>0</v>
      </c>
    </row>
    <row r="915" spans="1:11" x14ac:dyDescent="0.15">
      <c r="A915" s="1" t="s">
        <v>58</v>
      </c>
      <c r="D915">
        <f t="shared" si="84"/>
        <v>6</v>
      </c>
      <c r="E915" t="str">
        <f t="shared" si="85"/>
        <v>15001</v>
      </c>
      <c r="F915" t="str">
        <f t="shared" si="86"/>
        <v>15001</v>
      </c>
      <c r="H915">
        <f t="shared" si="87"/>
        <v>12</v>
      </c>
      <c r="I915" t="str">
        <f t="shared" si="88"/>
        <v>20000</v>
      </c>
      <c r="K915">
        <f t="shared" si="89"/>
        <v>17500.5</v>
      </c>
    </row>
    <row r="916" spans="1:11" x14ac:dyDescent="0.15">
      <c r="A916" s="1" t="s">
        <v>671</v>
      </c>
      <c r="D916" t="e">
        <f t="shared" si="84"/>
        <v>#VALUE!</v>
      </c>
      <c r="E916" t="e">
        <f t="shared" si="85"/>
        <v>#VALUE!</v>
      </c>
      <c r="F916">
        <f t="shared" si="86"/>
        <v>0</v>
      </c>
      <c r="H916" t="e">
        <f t="shared" si="87"/>
        <v>#VALUE!</v>
      </c>
      <c r="I916">
        <f t="shared" si="88"/>
        <v>0</v>
      </c>
      <c r="K916">
        <f t="shared" si="89"/>
        <v>0</v>
      </c>
    </row>
    <row r="917" spans="1:11" x14ac:dyDescent="0.15">
      <c r="A917" s="1" t="s">
        <v>102</v>
      </c>
      <c r="D917">
        <f t="shared" si="84"/>
        <v>5</v>
      </c>
      <c r="E917" t="str">
        <f t="shared" si="85"/>
        <v>6000</v>
      </c>
      <c r="F917" t="str">
        <f t="shared" si="86"/>
        <v>6000</v>
      </c>
      <c r="H917">
        <f t="shared" si="87"/>
        <v>11</v>
      </c>
      <c r="I917" t="str">
        <f t="shared" si="88"/>
        <v>12000</v>
      </c>
      <c r="K917">
        <f t="shared" si="89"/>
        <v>9000</v>
      </c>
    </row>
    <row r="918" spans="1:11" x14ac:dyDescent="0.15">
      <c r="A918" s="1" t="s">
        <v>58</v>
      </c>
      <c r="D918">
        <f t="shared" si="84"/>
        <v>6</v>
      </c>
      <c r="E918" t="str">
        <f t="shared" si="85"/>
        <v>15001</v>
      </c>
      <c r="F918" t="str">
        <f t="shared" si="86"/>
        <v>15001</v>
      </c>
      <c r="H918">
        <f t="shared" si="87"/>
        <v>12</v>
      </c>
      <c r="I918" t="str">
        <f t="shared" si="88"/>
        <v>20000</v>
      </c>
      <c r="K918">
        <f t="shared" si="89"/>
        <v>17500.5</v>
      </c>
    </row>
    <row r="919" spans="1:11" x14ac:dyDescent="0.15">
      <c r="A919" s="1" t="s">
        <v>223</v>
      </c>
      <c r="D919">
        <f t="shared" si="84"/>
        <v>6</v>
      </c>
      <c r="E919" t="str">
        <f t="shared" si="85"/>
        <v>15000</v>
      </c>
      <c r="F919" t="str">
        <f t="shared" si="86"/>
        <v>15000</v>
      </c>
      <c r="H919">
        <f t="shared" si="87"/>
        <v>12</v>
      </c>
      <c r="I919" t="str">
        <f t="shared" si="88"/>
        <v>30000</v>
      </c>
      <c r="K919">
        <f t="shared" si="89"/>
        <v>22500</v>
      </c>
    </row>
    <row r="920" spans="1:11" x14ac:dyDescent="0.15">
      <c r="A920" s="1" t="s">
        <v>212</v>
      </c>
      <c r="D920">
        <f t="shared" si="84"/>
        <v>6</v>
      </c>
      <c r="E920" t="str">
        <f t="shared" si="85"/>
        <v>15000</v>
      </c>
      <c r="F920" t="str">
        <f t="shared" si="86"/>
        <v>15000</v>
      </c>
      <c r="H920">
        <f t="shared" si="87"/>
        <v>12</v>
      </c>
      <c r="I920" t="str">
        <f t="shared" si="88"/>
        <v>25000</v>
      </c>
      <c r="K920">
        <f t="shared" si="89"/>
        <v>20000</v>
      </c>
    </row>
    <row r="921" spans="1:11" x14ac:dyDescent="0.15">
      <c r="A921" s="1" t="s">
        <v>16</v>
      </c>
      <c r="D921">
        <f t="shared" si="84"/>
        <v>5</v>
      </c>
      <c r="E921" t="str">
        <f t="shared" si="85"/>
        <v>6001</v>
      </c>
      <c r="F921" t="str">
        <f t="shared" si="86"/>
        <v>6001</v>
      </c>
      <c r="H921">
        <f t="shared" si="87"/>
        <v>10</v>
      </c>
      <c r="I921" t="str">
        <f t="shared" si="88"/>
        <v>8000</v>
      </c>
      <c r="K921">
        <f t="shared" si="89"/>
        <v>7000.5</v>
      </c>
    </row>
    <row r="922" spans="1:11" x14ac:dyDescent="0.15">
      <c r="A922" s="1" t="s">
        <v>102</v>
      </c>
      <c r="D922">
        <f t="shared" si="84"/>
        <v>5</v>
      </c>
      <c r="E922" t="str">
        <f t="shared" si="85"/>
        <v>6000</v>
      </c>
      <c r="F922" t="str">
        <f t="shared" si="86"/>
        <v>6000</v>
      </c>
      <c r="H922">
        <f t="shared" si="87"/>
        <v>11</v>
      </c>
      <c r="I922" t="str">
        <f t="shared" si="88"/>
        <v>12000</v>
      </c>
      <c r="K922">
        <f t="shared" si="89"/>
        <v>9000</v>
      </c>
    </row>
    <row r="923" spans="1:11" x14ac:dyDescent="0.15">
      <c r="A923" s="1" t="s">
        <v>85</v>
      </c>
      <c r="D923">
        <f t="shared" si="84"/>
        <v>6</v>
      </c>
      <c r="E923" t="str">
        <f t="shared" si="85"/>
        <v>30000</v>
      </c>
      <c r="F923" t="str">
        <f t="shared" si="86"/>
        <v>30000</v>
      </c>
      <c r="H923">
        <f t="shared" si="87"/>
        <v>12</v>
      </c>
      <c r="I923" t="str">
        <f t="shared" si="88"/>
        <v>50000</v>
      </c>
      <c r="K923">
        <f t="shared" si="89"/>
        <v>40000</v>
      </c>
    </row>
    <row r="924" spans="1:11" x14ac:dyDescent="0.15">
      <c r="A924" s="1" t="s">
        <v>212</v>
      </c>
      <c r="D924">
        <f t="shared" si="84"/>
        <v>6</v>
      </c>
      <c r="E924" t="str">
        <f t="shared" si="85"/>
        <v>15000</v>
      </c>
      <c r="F924" t="str">
        <f t="shared" si="86"/>
        <v>15000</v>
      </c>
      <c r="H924">
        <f t="shared" si="87"/>
        <v>12</v>
      </c>
      <c r="I924" t="str">
        <f t="shared" si="88"/>
        <v>25000</v>
      </c>
      <c r="K924">
        <f t="shared" si="89"/>
        <v>20000</v>
      </c>
    </row>
    <row r="925" spans="1:11" x14ac:dyDescent="0.15">
      <c r="A925" s="1" t="s">
        <v>85</v>
      </c>
      <c r="D925">
        <f t="shared" si="84"/>
        <v>6</v>
      </c>
      <c r="E925" t="str">
        <f t="shared" si="85"/>
        <v>30000</v>
      </c>
      <c r="F925" t="str">
        <f t="shared" si="86"/>
        <v>30000</v>
      </c>
      <c r="H925">
        <f t="shared" si="87"/>
        <v>12</v>
      </c>
      <c r="I925" t="str">
        <f t="shared" si="88"/>
        <v>50000</v>
      </c>
      <c r="K925">
        <f t="shared" si="89"/>
        <v>40000</v>
      </c>
    </row>
    <row r="926" spans="1:11" x14ac:dyDescent="0.15">
      <c r="A926" s="1" t="s">
        <v>212</v>
      </c>
      <c r="D926">
        <f t="shared" si="84"/>
        <v>6</v>
      </c>
      <c r="E926" t="str">
        <f t="shared" si="85"/>
        <v>15000</v>
      </c>
      <c r="F926" t="str">
        <f t="shared" si="86"/>
        <v>15000</v>
      </c>
      <c r="H926">
        <f t="shared" si="87"/>
        <v>12</v>
      </c>
      <c r="I926" t="str">
        <f t="shared" si="88"/>
        <v>25000</v>
      </c>
      <c r="K926">
        <f t="shared" si="89"/>
        <v>20000</v>
      </c>
    </row>
    <row r="927" spans="1:11" x14ac:dyDescent="0.15">
      <c r="A927" s="1" t="s">
        <v>85</v>
      </c>
      <c r="D927">
        <f t="shared" si="84"/>
        <v>6</v>
      </c>
      <c r="E927" t="str">
        <f t="shared" si="85"/>
        <v>30000</v>
      </c>
      <c r="F927" t="str">
        <f t="shared" si="86"/>
        <v>30000</v>
      </c>
      <c r="H927">
        <f t="shared" si="87"/>
        <v>12</v>
      </c>
      <c r="I927" t="str">
        <f t="shared" si="88"/>
        <v>50000</v>
      </c>
      <c r="K927">
        <f t="shared" si="89"/>
        <v>40000</v>
      </c>
    </row>
    <row r="928" spans="1:11" x14ac:dyDescent="0.15">
      <c r="A928" s="1" t="s">
        <v>2329</v>
      </c>
      <c r="D928">
        <f t="shared" si="84"/>
        <v>6</v>
      </c>
      <c r="E928" t="str">
        <f t="shared" si="85"/>
        <v>15000</v>
      </c>
      <c r="F928" t="str">
        <f t="shared" si="86"/>
        <v>15000</v>
      </c>
      <c r="H928">
        <f t="shared" si="87"/>
        <v>12</v>
      </c>
      <c r="I928" t="str">
        <f t="shared" si="88"/>
        <v>23000</v>
      </c>
      <c r="K928">
        <f t="shared" si="89"/>
        <v>19000</v>
      </c>
    </row>
    <row r="929" spans="1:11" x14ac:dyDescent="0.15">
      <c r="A929" s="1" t="s">
        <v>85</v>
      </c>
      <c r="D929">
        <f t="shared" si="84"/>
        <v>6</v>
      </c>
      <c r="E929" t="str">
        <f t="shared" si="85"/>
        <v>30000</v>
      </c>
      <c r="F929" t="str">
        <f t="shared" si="86"/>
        <v>30000</v>
      </c>
      <c r="H929">
        <f t="shared" si="87"/>
        <v>12</v>
      </c>
      <c r="I929" t="str">
        <f t="shared" si="88"/>
        <v>50000</v>
      </c>
      <c r="K929">
        <f t="shared" si="89"/>
        <v>40000</v>
      </c>
    </row>
    <row r="930" spans="1:11" x14ac:dyDescent="0.15">
      <c r="A930" s="1" t="s">
        <v>533</v>
      </c>
      <c r="D930">
        <f t="shared" si="84"/>
        <v>6</v>
      </c>
      <c r="E930" t="str">
        <f t="shared" si="85"/>
        <v>15000</v>
      </c>
      <c r="F930" t="str">
        <f t="shared" si="86"/>
        <v>15000</v>
      </c>
      <c r="H930">
        <f t="shared" si="87"/>
        <v>12</v>
      </c>
      <c r="I930" t="str">
        <f t="shared" si="88"/>
        <v>20000</v>
      </c>
      <c r="K930">
        <f t="shared" si="89"/>
        <v>17500</v>
      </c>
    </row>
    <row r="931" spans="1:11" x14ac:dyDescent="0.15">
      <c r="A931" s="1" t="s">
        <v>556</v>
      </c>
      <c r="D931">
        <f t="shared" si="84"/>
        <v>6</v>
      </c>
      <c r="E931" t="str">
        <f t="shared" si="85"/>
        <v>20001</v>
      </c>
      <c r="F931" t="str">
        <f t="shared" si="86"/>
        <v>20001</v>
      </c>
      <c r="H931">
        <f t="shared" si="87"/>
        <v>12</v>
      </c>
      <c r="I931" t="str">
        <f t="shared" si="88"/>
        <v>30000</v>
      </c>
      <c r="K931">
        <f t="shared" si="89"/>
        <v>25000.5</v>
      </c>
    </row>
    <row r="932" spans="1:11" x14ac:dyDescent="0.15">
      <c r="A932" s="1" t="s">
        <v>671</v>
      </c>
      <c r="D932" t="e">
        <f t="shared" si="84"/>
        <v>#VALUE!</v>
      </c>
      <c r="E932" t="e">
        <f t="shared" si="85"/>
        <v>#VALUE!</v>
      </c>
      <c r="F932">
        <f t="shared" si="86"/>
        <v>0</v>
      </c>
      <c r="H932" t="e">
        <f t="shared" si="87"/>
        <v>#VALUE!</v>
      </c>
      <c r="I932">
        <f t="shared" si="88"/>
        <v>0</v>
      </c>
      <c r="K932">
        <f t="shared" si="89"/>
        <v>0</v>
      </c>
    </row>
    <row r="933" spans="1:11" x14ac:dyDescent="0.15">
      <c r="A933" s="1" t="s">
        <v>386</v>
      </c>
      <c r="D933">
        <f t="shared" si="84"/>
        <v>5</v>
      </c>
      <c r="E933" t="str">
        <f t="shared" si="85"/>
        <v>3000</v>
      </c>
      <c r="F933" t="str">
        <f t="shared" si="86"/>
        <v>3000</v>
      </c>
      <c r="H933">
        <f t="shared" si="87"/>
        <v>10</v>
      </c>
      <c r="I933" t="str">
        <f t="shared" si="88"/>
        <v>4000</v>
      </c>
      <c r="K933">
        <f t="shared" si="89"/>
        <v>3500</v>
      </c>
    </row>
    <row r="934" spans="1:11" x14ac:dyDescent="0.15">
      <c r="A934" s="1" t="s">
        <v>448</v>
      </c>
      <c r="D934">
        <f t="shared" si="84"/>
        <v>5</v>
      </c>
      <c r="E934" t="str">
        <f t="shared" si="85"/>
        <v>2001</v>
      </c>
      <c r="F934" t="str">
        <f t="shared" si="86"/>
        <v>2001</v>
      </c>
      <c r="H934">
        <f t="shared" si="87"/>
        <v>10</v>
      </c>
      <c r="I934" t="str">
        <f t="shared" si="88"/>
        <v>4000</v>
      </c>
      <c r="K934">
        <f t="shared" si="89"/>
        <v>3000.5</v>
      </c>
    </row>
    <row r="935" spans="1:11" x14ac:dyDescent="0.15">
      <c r="A935" s="1" t="s">
        <v>212</v>
      </c>
      <c r="D935">
        <f t="shared" si="84"/>
        <v>6</v>
      </c>
      <c r="E935" t="str">
        <f t="shared" si="85"/>
        <v>15000</v>
      </c>
      <c r="F935" t="str">
        <f t="shared" si="86"/>
        <v>15000</v>
      </c>
      <c r="H935">
        <f t="shared" si="87"/>
        <v>12</v>
      </c>
      <c r="I935" t="str">
        <f t="shared" si="88"/>
        <v>25000</v>
      </c>
      <c r="K935">
        <f t="shared" si="89"/>
        <v>20000</v>
      </c>
    </row>
    <row r="936" spans="1:11" x14ac:dyDescent="0.15">
      <c r="A936" s="1" t="s">
        <v>102</v>
      </c>
      <c r="D936">
        <f t="shared" si="84"/>
        <v>5</v>
      </c>
      <c r="E936" t="str">
        <f t="shared" si="85"/>
        <v>6000</v>
      </c>
      <c r="F936" t="str">
        <f t="shared" si="86"/>
        <v>6000</v>
      </c>
      <c r="H936">
        <f t="shared" si="87"/>
        <v>11</v>
      </c>
      <c r="I936" t="str">
        <f t="shared" si="88"/>
        <v>12000</v>
      </c>
      <c r="K936">
        <f t="shared" si="89"/>
        <v>9000</v>
      </c>
    </row>
    <row r="937" spans="1:11" x14ac:dyDescent="0.15">
      <c r="A937" s="1" t="s">
        <v>379</v>
      </c>
      <c r="D937">
        <f t="shared" si="84"/>
        <v>6</v>
      </c>
      <c r="E937" t="str">
        <f t="shared" si="85"/>
        <v>30001</v>
      </c>
      <c r="F937" t="str">
        <f t="shared" si="86"/>
        <v>30001</v>
      </c>
      <c r="H937">
        <f t="shared" si="87"/>
        <v>12</v>
      </c>
      <c r="I937" t="str">
        <f t="shared" si="88"/>
        <v>50000</v>
      </c>
      <c r="K937">
        <f t="shared" si="89"/>
        <v>40000.5</v>
      </c>
    </row>
    <row r="938" spans="1:11" x14ac:dyDescent="0.15">
      <c r="A938" s="1" t="s">
        <v>671</v>
      </c>
      <c r="D938" t="e">
        <f t="shared" si="84"/>
        <v>#VALUE!</v>
      </c>
      <c r="E938" t="e">
        <f t="shared" si="85"/>
        <v>#VALUE!</v>
      </c>
      <c r="F938">
        <f t="shared" si="86"/>
        <v>0</v>
      </c>
      <c r="H938" t="e">
        <f t="shared" si="87"/>
        <v>#VALUE!</v>
      </c>
      <c r="I938">
        <f t="shared" si="88"/>
        <v>0</v>
      </c>
      <c r="K938">
        <f t="shared" si="89"/>
        <v>0</v>
      </c>
    </row>
    <row r="939" spans="1:11" x14ac:dyDescent="0.15">
      <c r="A939" s="1" t="s">
        <v>379</v>
      </c>
      <c r="D939">
        <f t="shared" si="84"/>
        <v>6</v>
      </c>
      <c r="E939" t="str">
        <f t="shared" si="85"/>
        <v>30001</v>
      </c>
      <c r="F939" t="str">
        <f t="shared" si="86"/>
        <v>30001</v>
      </c>
      <c r="H939">
        <f t="shared" si="87"/>
        <v>12</v>
      </c>
      <c r="I939" t="str">
        <f t="shared" si="88"/>
        <v>50000</v>
      </c>
      <c r="K939">
        <f t="shared" si="89"/>
        <v>40000.5</v>
      </c>
    </row>
    <row r="940" spans="1:11" x14ac:dyDescent="0.15">
      <c r="A940" s="1" t="s">
        <v>671</v>
      </c>
      <c r="D940" t="e">
        <f t="shared" si="84"/>
        <v>#VALUE!</v>
      </c>
      <c r="E940" t="e">
        <f t="shared" si="85"/>
        <v>#VALUE!</v>
      </c>
      <c r="F940">
        <f t="shared" si="86"/>
        <v>0</v>
      </c>
      <c r="H940" t="e">
        <f t="shared" si="87"/>
        <v>#VALUE!</v>
      </c>
      <c r="I940">
        <f t="shared" si="88"/>
        <v>0</v>
      </c>
      <c r="K940">
        <f t="shared" si="89"/>
        <v>0</v>
      </c>
    </row>
    <row r="941" spans="1:11" x14ac:dyDescent="0.15">
      <c r="A941" s="1" t="s">
        <v>58</v>
      </c>
      <c r="D941">
        <f t="shared" si="84"/>
        <v>6</v>
      </c>
      <c r="E941" t="str">
        <f t="shared" si="85"/>
        <v>15001</v>
      </c>
      <c r="F941" t="str">
        <f t="shared" si="86"/>
        <v>15001</v>
      </c>
      <c r="H941">
        <f t="shared" si="87"/>
        <v>12</v>
      </c>
      <c r="I941" t="str">
        <f t="shared" si="88"/>
        <v>20000</v>
      </c>
      <c r="K941">
        <f t="shared" si="89"/>
        <v>17500.5</v>
      </c>
    </row>
    <row r="942" spans="1:11" x14ac:dyDescent="0.15">
      <c r="A942" s="1" t="s">
        <v>58</v>
      </c>
      <c r="D942">
        <f t="shared" si="84"/>
        <v>6</v>
      </c>
      <c r="E942" t="str">
        <f t="shared" si="85"/>
        <v>15001</v>
      </c>
      <c r="F942" t="str">
        <f t="shared" si="86"/>
        <v>15001</v>
      </c>
      <c r="H942">
        <f t="shared" si="87"/>
        <v>12</v>
      </c>
      <c r="I942" t="str">
        <f t="shared" si="88"/>
        <v>20000</v>
      </c>
      <c r="K942">
        <f t="shared" si="89"/>
        <v>17500.5</v>
      </c>
    </row>
    <row r="943" spans="1:11" x14ac:dyDescent="0.15">
      <c r="A943" s="1" t="s">
        <v>671</v>
      </c>
      <c r="D943" t="e">
        <f t="shared" si="84"/>
        <v>#VALUE!</v>
      </c>
      <c r="E943" t="e">
        <f t="shared" si="85"/>
        <v>#VALUE!</v>
      </c>
      <c r="F943">
        <f t="shared" si="86"/>
        <v>0</v>
      </c>
      <c r="H943" t="e">
        <f t="shared" si="87"/>
        <v>#VALUE!</v>
      </c>
      <c r="I943">
        <f t="shared" si="88"/>
        <v>0</v>
      </c>
      <c r="K943">
        <f t="shared" si="89"/>
        <v>0</v>
      </c>
    </row>
    <row r="944" spans="1:11" x14ac:dyDescent="0.15">
      <c r="A944" s="1" t="s">
        <v>131</v>
      </c>
      <c r="D944">
        <f t="shared" si="84"/>
        <v>6</v>
      </c>
      <c r="E944" t="str">
        <f t="shared" si="85"/>
        <v>10000</v>
      </c>
      <c r="F944" t="str">
        <f t="shared" si="86"/>
        <v>10000</v>
      </c>
      <c r="H944">
        <f t="shared" si="87"/>
        <v>12</v>
      </c>
      <c r="I944" t="str">
        <f t="shared" si="88"/>
        <v>20000</v>
      </c>
      <c r="K944">
        <f t="shared" si="89"/>
        <v>15000</v>
      </c>
    </row>
    <row r="945" spans="1:11" x14ac:dyDescent="0.15">
      <c r="A945" s="1" t="s">
        <v>33</v>
      </c>
      <c r="D945">
        <f t="shared" si="84"/>
        <v>6</v>
      </c>
      <c r="E945" t="str">
        <f t="shared" si="85"/>
        <v>10001</v>
      </c>
      <c r="F945" t="str">
        <f t="shared" si="86"/>
        <v>10001</v>
      </c>
      <c r="H945">
        <f t="shared" si="87"/>
        <v>12</v>
      </c>
      <c r="I945" t="str">
        <f t="shared" si="88"/>
        <v>15000</v>
      </c>
      <c r="K945">
        <f t="shared" si="89"/>
        <v>12500.5</v>
      </c>
    </row>
    <row r="946" spans="1:11" x14ac:dyDescent="0.15">
      <c r="A946" s="1" t="s">
        <v>58</v>
      </c>
      <c r="D946">
        <f t="shared" si="84"/>
        <v>6</v>
      </c>
      <c r="E946" t="str">
        <f t="shared" si="85"/>
        <v>15001</v>
      </c>
      <c r="F946" t="str">
        <f t="shared" si="86"/>
        <v>15001</v>
      </c>
      <c r="H946">
        <f t="shared" si="87"/>
        <v>12</v>
      </c>
      <c r="I946" t="str">
        <f t="shared" si="88"/>
        <v>20000</v>
      </c>
      <c r="K946">
        <f t="shared" si="89"/>
        <v>17500.5</v>
      </c>
    </row>
    <row r="947" spans="1:11" x14ac:dyDescent="0.15">
      <c r="A947" s="1" t="s">
        <v>33</v>
      </c>
      <c r="D947">
        <f t="shared" si="84"/>
        <v>6</v>
      </c>
      <c r="E947" t="str">
        <f t="shared" si="85"/>
        <v>10001</v>
      </c>
      <c r="F947" t="str">
        <f t="shared" si="86"/>
        <v>10001</v>
      </c>
      <c r="H947">
        <f t="shared" si="87"/>
        <v>12</v>
      </c>
      <c r="I947" t="str">
        <f t="shared" si="88"/>
        <v>15000</v>
      </c>
      <c r="K947">
        <f t="shared" si="89"/>
        <v>12500.5</v>
      </c>
    </row>
    <row r="948" spans="1:11" x14ac:dyDescent="0.15">
      <c r="A948" s="1" t="s">
        <v>161</v>
      </c>
      <c r="D948">
        <f t="shared" si="84"/>
        <v>5</v>
      </c>
      <c r="E948" t="str">
        <f t="shared" si="85"/>
        <v>8000</v>
      </c>
      <c r="F948" t="str">
        <f t="shared" si="86"/>
        <v>8000</v>
      </c>
      <c r="H948">
        <f t="shared" si="87"/>
        <v>11</v>
      </c>
      <c r="I948" t="str">
        <f t="shared" si="88"/>
        <v>15000</v>
      </c>
      <c r="K948">
        <f t="shared" si="89"/>
        <v>11500</v>
      </c>
    </row>
    <row r="949" spans="1:11" x14ac:dyDescent="0.15">
      <c r="A949" s="1" t="s">
        <v>58</v>
      </c>
      <c r="D949">
        <f t="shared" si="84"/>
        <v>6</v>
      </c>
      <c r="E949" t="str">
        <f t="shared" si="85"/>
        <v>15001</v>
      </c>
      <c r="F949" t="str">
        <f t="shared" si="86"/>
        <v>15001</v>
      </c>
      <c r="H949">
        <f t="shared" si="87"/>
        <v>12</v>
      </c>
      <c r="I949" t="str">
        <f t="shared" si="88"/>
        <v>20000</v>
      </c>
      <c r="K949">
        <f t="shared" si="89"/>
        <v>17500.5</v>
      </c>
    </row>
    <row r="950" spans="1:11" x14ac:dyDescent="0.15">
      <c r="A950" s="1" t="s">
        <v>67</v>
      </c>
      <c r="D950">
        <f t="shared" si="84"/>
        <v>5</v>
      </c>
      <c r="E950" t="str">
        <f t="shared" si="85"/>
        <v>8001</v>
      </c>
      <c r="F950" t="str">
        <f t="shared" si="86"/>
        <v>8001</v>
      </c>
      <c r="H950">
        <f t="shared" si="87"/>
        <v>11</v>
      </c>
      <c r="I950" t="str">
        <f t="shared" si="88"/>
        <v>10000</v>
      </c>
      <c r="K950">
        <f t="shared" si="89"/>
        <v>9000.5</v>
      </c>
    </row>
    <row r="951" spans="1:11" x14ac:dyDescent="0.15">
      <c r="A951" s="1" t="s">
        <v>671</v>
      </c>
      <c r="D951" t="e">
        <f t="shared" si="84"/>
        <v>#VALUE!</v>
      </c>
      <c r="E951" t="e">
        <f t="shared" si="85"/>
        <v>#VALUE!</v>
      </c>
      <c r="F951">
        <f t="shared" si="86"/>
        <v>0</v>
      </c>
      <c r="H951" t="e">
        <f t="shared" si="87"/>
        <v>#VALUE!</v>
      </c>
      <c r="I951">
        <f t="shared" si="88"/>
        <v>0</v>
      </c>
      <c r="K951">
        <f t="shared" si="89"/>
        <v>0</v>
      </c>
    </row>
    <row r="952" spans="1:11" x14ac:dyDescent="0.15">
      <c r="A952" s="1" t="s">
        <v>223</v>
      </c>
      <c r="D952">
        <f t="shared" ref="D952:D1015" si="90">FIND("-",A952)</f>
        <v>6</v>
      </c>
      <c r="E952" t="str">
        <f t="shared" ref="E952:E1015" si="91">MID(A952,1,D952-1)</f>
        <v>15000</v>
      </c>
      <c r="F952" t="str">
        <f t="shared" si="86"/>
        <v>15000</v>
      </c>
      <c r="H952">
        <f t="shared" si="87"/>
        <v>12</v>
      </c>
      <c r="I952" t="str">
        <f t="shared" si="88"/>
        <v>30000</v>
      </c>
      <c r="K952">
        <f t="shared" si="89"/>
        <v>22500</v>
      </c>
    </row>
    <row r="953" spans="1:11" x14ac:dyDescent="0.15">
      <c r="A953" s="1" t="s">
        <v>671</v>
      </c>
      <c r="D953" t="e">
        <f t="shared" si="90"/>
        <v>#VALUE!</v>
      </c>
      <c r="E953" t="e">
        <f t="shared" si="91"/>
        <v>#VALUE!</v>
      </c>
      <c r="F953">
        <f t="shared" si="86"/>
        <v>0</v>
      </c>
      <c r="H953" t="e">
        <f t="shared" si="87"/>
        <v>#VALUE!</v>
      </c>
      <c r="I953">
        <f t="shared" si="88"/>
        <v>0</v>
      </c>
      <c r="K953">
        <f t="shared" si="89"/>
        <v>0</v>
      </c>
    </row>
    <row r="954" spans="1:11" x14ac:dyDescent="0.15">
      <c r="A954" s="1" t="s">
        <v>33</v>
      </c>
      <c r="D954">
        <f t="shared" si="90"/>
        <v>6</v>
      </c>
      <c r="E954" t="str">
        <f t="shared" si="91"/>
        <v>10001</v>
      </c>
      <c r="F954" t="str">
        <f t="shared" si="86"/>
        <v>10001</v>
      </c>
      <c r="H954">
        <f t="shared" si="87"/>
        <v>12</v>
      </c>
      <c r="I954" t="str">
        <f t="shared" si="88"/>
        <v>15000</v>
      </c>
      <c r="K954">
        <f t="shared" si="89"/>
        <v>12500.5</v>
      </c>
    </row>
    <row r="955" spans="1:11" x14ac:dyDescent="0.15">
      <c r="A955" s="1" t="s">
        <v>2394</v>
      </c>
      <c r="D955">
        <f t="shared" si="90"/>
        <v>6</v>
      </c>
      <c r="E955" t="str">
        <f t="shared" si="91"/>
        <v>50001</v>
      </c>
      <c r="F955" t="str">
        <f t="shared" si="86"/>
        <v>50001</v>
      </c>
      <c r="H955">
        <f t="shared" si="87"/>
        <v>12</v>
      </c>
      <c r="I955" t="str">
        <f t="shared" si="88"/>
        <v>70000</v>
      </c>
      <c r="K955">
        <f t="shared" si="89"/>
        <v>60000.5</v>
      </c>
    </row>
    <row r="956" spans="1:11" x14ac:dyDescent="0.15">
      <c r="A956" s="1" t="s">
        <v>516</v>
      </c>
      <c r="D956">
        <f t="shared" si="90"/>
        <v>5</v>
      </c>
      <c r="E956" t="str">
        <f t="shared" si="91"/>
        <v>8000</v>
      </c>
      <c r="F956" t="str">
        <f t="shared" si="86"/>
        <v>8000</v>
      </c>
      <c r="H956">
        <f t="shared" si="87"/>
        <v>11</v>
      </c>
      <c r="I956" t="str">
        <f t="shared" si="88"/>
        <v>16000</v>
      </c>
      <c r="K956">
        <f t="shared" si="89"/>
        <v>12000</v>
      </c>
    </row>
    <row r="957" spans="1:11" x14ac:dyDescent="0.15">
      <c r="A957" s="1" t="s">
        <v>671</v>
      </c>
      <c r="D957" t="e">
        <f t="shared" si="90"/>
        <v>#VALUE!</v>
      </c>
      <c r="E957" t="e">
        <f t="shared" si="91"/>
        <v>#VALUE!</v>
      </c>
      <c r="F957">
        <f t="shared" si="86"/>
        <v>0</v>
      </c>
      <c r="H957" t="e">
        <f t="shared" si="87"/>
        <v>#VALUE!</v>
      </c>
      <c r="I957">
        <f t="shared" si="88"/>
        <v>0</v>
      </c>
      <c r="K957">
        <f t="shared" si="89"/>
        <v>0</v>
      </c>
    </row>
    <row r="958" spans="1:11" x14ac:dyDescent="0.15">
      <c r="A958" s="1" t="s">
        <v>671</v>
      </c>
      <c r="D958" t="e">
        <f t="shared" si="90"/>
        <v>#VALUE!</v>
      </c>
      <c r="E958" t="e">
        <f t="shared" si="91"/>
        <v>#VALUE!</v>
      </c>
      <c r="F958">
        <f t="shared" si="86"/>
        <v>0</v>
      </c>
      <c r="H958" t="e">
        <f t="shared" si="87"/>
        <v>#VALUE!</v>
      </c>
      <c r="I958">
        <f t="shared" si="88"/>
        <v>0</v>
      </c>
      <c r="K958">
        <f t="shared" si="89"/>
        <v>0</v>
      </c>
    </row>
    <row r="959" spans="1:11" x14ac:dyDescent="0.15">
      <c r="A959" s="1" t="s">
        <v>671</v>
      </c>
      <c r="D959" t="e">
        <f t="shared" si="90"/>
        <v>#VALUE!</v>
      </c>
      <c r="E959" t="e">
        <f t="shared" si="91"/>
        <v>#VALUE!</v>
      </c>
      <c r="F959">
        <f t="shared" si="86"/>
        <v>0</v>
      </c>
      <c r="H959" t="e">
        <f t="shared" si="87"/>
        <v>#VALUE!</v>
      </c>
      <c r="I959">
        <f t="shared" si="88"/>
        <v>0</v>
      </c>
      <c r="K959">
        <f t="shared" si="89"/>
        <v>0</v>
      </c>
    </row>
    <row r="960" spans="1:11" x14ac:dyDescent="0.15">
      <c r="A960" s="1" t="s">
        <v>871</v>
      </c>
      <c r="D960">
        <f t="shared" si="90"/>
        <v>6</v>
      </c>
      <c r="E960" t="str">
        <f t="shared" si="91"/>
        <v>18000</v>
      </c>
      <c r="F960" t="str">
        <f t="shared" si="86"/>
        <v>18000</v>
      </c>
      <c r="H960">
        <f t="shared" si="87"/>
        <v>12</v>
      </c>
      <c r="I960" t="str">
        <f t="shared" si="88"/>
        <v>30000</v>
      </c>
      <c r="K960">
        <f t="shared" si="89"/>
        <v>24000</v>
      </c>
    </row>
    <row r="961" spans="1:11" x14ac:dyDescent="0.15">
      <c r="A961" s="1" t="s">
        <v>671</v>
      </c>
      <c r="D961" t="e">
        <f t="shared" si="90"/>
        <v>#VALUE!</v>
      </c>
      <c r="E961" t="e">
        <f t="shared" si="91"/>
        <v>#VALUE!</v>
      </c>
      <c r="F961">
        <f t="shared" ref="F961:F1024" si="92">IF(A961="面议",0,MID(A961,1,D961-1))</f>
        <v>0</v>
      </c>
      <c r="H961" t="e">
        <f t="shared" si="87"/>
        <v>#VALUE!</v>
      </c>
      <c r="I961">
        <f t="shared" si="88"/>
        <v>0</v>
      </c>
      <c r="K961">
        <f t="shared" si="89"/>
        <v>0</v>
      </c>
    </row>
    <row r="962" spans="1:11" x14ac:dyDescent="0.15">
      <c r="A962" s="1" t="s">
        <v>2070</v>
      </c>
      <c r="D962">
        <f t="shared" si="90"/>
        <v>6</v>
      </c>
      <c r="E962" t="str">
        <f t="shared" si="91"/>
        <v>25000</v>
      </c>
      <c r="F962" t="str">
        <f t="shared" si="92"/>
        <v>25000</v>
      </c>
      <c r="H962">
        <f t="shared" si="87"/>
        <v>12</v>
      </c>
      <c r="I962" t="str">
        <f t="shared" si="88"/>
        <v>50000</v>
      </c>
      <c r="K962">
        <f t="shared" si="89"/>
        <v>37500</v>
      </c>
    </row>
    <row r="963" spans="1:11" x14ac:dyDescent="0.15">
      <c r="A963" s="1" t="s">
        <v>671</v>
      </c>
      <c r="D963" t="e">
        <f t="shared" si="90"/>
        <v>#VALUE!</v>
      </c>
      <c r="E963" t="e">
        <f t="shared" si="91"/>
        <v>#VALUE!</v>
      </c>
      <c r="F963">
        <f t="shared" si="92"/>
        <v>0</v>
      </c>
      <c r="H963" t="e">
        <f t="shared" ref="H963:H1026" si="93">FIND("元",A963)</f>
        <v>#VALUE!</v>
      </c>
      <c r="I963">
        <f t="shared" ref="I963:I1026" si="94">IF(A963="面议",0,MID(A963,D963+1,H963-D963-1))</f>
        <v>0</v>
      </c>
      <c r="K963">
        <f t="shared" ref="K963:K1026" si="95">(F963+I963)/2</f>
        <v>0</v>
      </c>
    </row>
    <row r="964" spans="1:11" x14ac:dyDescent="0.15">
      <c r="A964" s="1" t="s">
        <v>2416</v>
      </c>
      <c r="D964">
        <f t="shared" si="90"/>
        <v>6</v>
      </c>
      <c r="E964" t="str">
        <f t="shared" si="91"/>
        <v>35000</v>
      </c>
      <c r="F964" t="str">
        <f t="shared" si="92"/>
        <v>35000</v>
      </c>
      <c r="H964">
        <f t="shared" si="93"/>
        <v>12</v>
      </c>
      <c r="I964" t="str">
        <f t="shared" si="94"/>
        <v>65000</v>
      </c>
      <c r="K964">
        <f t="shared" si="95"/>
        <v>50000</v>
      </c>
    </row>
    <row r="965" spans="1:11" x14ac:dyDescent="0.15">
      <c r="A965" s="1" t="s">
        <v>671</v>
      </c>
      <c r="D965" t="e">
        <f t="shared" si="90"/>
        <v>#VALUE!</v>
      </c>
      <c r="E965" t="e">
        <f t="shared" si="91"/>
        <v>#VALUE!</v>
      </c>
      <c r="F965">
        <f t="shared" si="92"/>
        <v>0</v>
      </c>
      <c r="H965" t="e">
        <f t="shared" si="93"/>
        <v>#VALUE!</v>
      </c>
      <c r="I965">
        <f t="shared" si="94"/>
        <v>0</v>
      </c>
      <c r="K965">
        <f t="shared" si="95"/>
        <v>0</v>
      </c>
    </row>
    <row r="966" spans="1:11" x14ac:dyDescent="0.15">
      <c r="A966" s="1" t="s">
        <v>58</v>
      </c>
      <c r="D966">
        <f t="shared" si="90"/>
        <v>6</v>
      </c>
      <c r="E966" t="str">
        <f t="shared" si="91"/>
        <v>15001</v>
      </c>
      <c r="F966" t="str">
        <f t="shared" si="92"/>
        <v>15001</v>
      </c>
      <c r="H966">
        <f t="shared" si="93"/>
        <v>12</v>
      </c>
      <c r="I966" t="str">
        <f t="shared" si="94"/>
        <v>20000</v>
      </c>
      <c r="K966">
        <f t="shared" si="95"/>
        <v>17500.5</v>
      </c>
    </row>
    <row r="967" spans="1:11" x14ac:dyDescent="0.15">
      <c r="A967" s="1" t="s">
        <v>671</v>
      </c>
      <c r="D967" t="e">
        <f t="shared" si="90"/>
        <v>#VALUE!</v>
      </c>
      <c r="E967" t="e">
        <f t="shared" si="91"/>
        <v>#VALUE!</v>
      </c>
      <c r="F967">
        <f t="shared" si="92"/>
        <v>0</v>
      </c>
      <c r="H967" t="e">
        <f t="shared" si="93"/>
        <v>#VALUE!</v>
      </c>
      <c r="I967">
        <f t="shared" si="94"/>
        <v>0</v>
      </c>
      <c r="K967">
        <f t="shared" si="95"/>
        <v>0</v>
      </c>
    </row>
    <row r="968" spans="1:11" x14ac:dyDescent="0.15">
      <c r="A968" s="1" t="s">
        <v>2070</v>
      </c>
      <c r="D968">
        <f t="shared" si="90"/>
        <v>6</v>
      </c>
      <c r="E968" t="str">
        <f t="shared" si="91"/>
        <v>25000</v>
      </c>
      <c r="F968" t="str">
        <f t="shared" si="92"/>
        <v>25000</v>
      </c>
      <c r="H968">
        <f t="shared" si="93"/>
        <v>12</v>
      </c>
      <c r="I968" t="str">
        <f t="shared" si="94"/>
        <v>50000</v>
      </c>
      <c r="K968">
        <f t="shared" si="95"/>
        <v>37500</v>
      </c>
    </row>
    <row r="969" spans="1:11" x14ac:dyDescent="0.15">
      <c r="A969" s="1" t="s">
        <v>2428</v>
      </c>
      <c r="D969">
        <f t="shared" si="90"/>
        <v>5</v>
      </c>
      <c r="E969" t="str">
        <f t="shared" si="91"/>
        <v>6500</v>
      </c>
      <c r="F969" t="str">
        <f t="shared" si="92"/>
        <v>6500</v>
      </c>
      <c r="H969">
        <f t="shared" si="93"/>
        <v>11</v>
      </c>
      <c r="I969" t="str">
        <f t="shared" si="94"/>
        <v>13000</v>
      </c>
      <c r="K969">
        <f t="shared" si="95"/>
        <v>9750</v>
      </c>
    </row>
    <row r="970" spans="1:11" x14ac:dyDescent="0.15">
      <c r="A970" s="1" t="s">
        <v>671</v>
      </c>
      <c r="D970" t="e">
        <f t="shared" si="90"/>
        <v>#VALUE!</v>
      </c>
      <c r="E970" t="e">
        <f t="shared" si="91"/>
        <v>#VALUE!</v>
      </c>
      <c r="F970">
        <f t="shared" si="92"/>
        <v>0</v>
      </c>
      <c r="H970" t="e">
        <f t="shared" si="93"/>
        <v>#VALUE!</v>
      </c>
      <c r="I970">
        <f t="shared" si="94"/>
        <v>0</v>
      </c>
      <c r="K970">
        <f t="shared" si="95"/>
        <v>0</v>
      </c>
    </row>
    <row r="971" spans="1:11" x14ac:dyDescent="0.15">
      <c r="A971" s="1" t="s">
        <v>223</v>
      </c>
      <c r="D971">
        <f t="shared" si="90"/>
        <v>6</v>
      </c>
      <c r="E971" t="str">
        <f t="shared" si="91"/>
        <v>15000</v>
      </c>
      <c r="F971" t="str">
        <f t="shared" si="92"/>
        <v>15000</v>
      </c>
      <c r="H971">
        <f t="shared" si="93"/>
        <v>12</v>
      </c>
      <c r="I971" t="str">
        <f t="shared" si="94"/>
        <v>30000</v>
      </c>
      <c r="K971">
        <f t="shared" si="95"/>
        <v>22500</v>
      </c>
    </row>
    <row r="972" spans="1:11" x14ac:dyDescent="0.15">
      <c r="A972" s="1" t="s">
        <v>33</v>
      </c>
      <c r="D972">
        <f t="shared" si="90"/>
        <v>6</v>
      </c>
      <c r="E972" t="str">
        <f t="shared" si="91"/>
        <v>10001</v>
      </c>
      <c r="F972" t="str">
        <f t="shared" si="92"/>
        <v>10001</v>
      </c>
      <c r="H972">
        <f t="shared" si="93"/>
        <v>12</v>
      </c>
      <c r="I972" t="str">
        <f t="shared" si="94"/>
        <v>15000</v>
      </c>
      <c r="K972">
        <f t="shared" si="95"/>
        <v>12500.5</v>
      </c>
    </row>
    <row r="973" spans="1:11" x14ac:dyDescent="0.15">
      <c r="A973" s="1" t="s">
        <v>223</v>
      </c>
      <c r="D973">
        <f t="shared" si="90"/>
        <v>6</v>
      </c>
      <c r="E973" t="str">
        <f t="shared" si="91"/>
        <v>15000</v>
      </c>
      <c r="F973" t="str">
        <f t="shared" si="92"/>
        <v>15000</v>
      </c>
      <c r="H973">
        <f t="shared" si="93"/>
        <v>12</v>
      </c>
      <c r="I973" t="str">
        <f t="shared" si="94"/>
        <v>30000</v>
      </c>
      <c r="K973">
        <f t="shared" si="95"/>
        <v>22500</v>
      </c>
    </row>
    <row r="974" spans="1:11" x14ac:dyDescent="0.15">
      <c r="A974" s="1" t="s">
        <v>168</v>
      </c>
      <c r="D974">
        <f t="shared" si="90"/>
        <v>5</v>
      </c>
      <c r="E974" t="str">
        <f t="shared" si="91"/>
        <v>4001</v>
      </c>
      <c r="F974" t="str">
        <f t="shared" si="92"/>
        <v>4001</v>
      </c>
      <c r="H974">
        <f t="shared" si="93"/>
        <v>10</v>
      </c>
      <c r="I974" t="str">
        <f t="shared" si="94"/>
        <v>6000</v>
      </c>
      <c r="K974">
        <f t="shared" si="95"/>
        <v>5000.5</v>
      </c>
    </row>
    <row r="975" spans="1:11" x14ac:dyDescent="0.15">
      <c r="A975" s="1" t="s">
        <v>448</v>
      </c>
      <c r="D975">
        <f t="shared" si="90"/>
        <v>5</v>
      </c>
      <c r="E975" t="str">
        <f t="shared" si="91"/>
        <v>2001</v>
      </c>
      <c r="F975" t="str">
        <f t="shared" si="92"/>
        <v>2001</v>
      </c>
      <c r="H975">
        <f t="shared" si="93"/>
        <v>10</v>
      </c>
      <c r="I975" t="str">
        <f t="shared" si="94"/>
        <v>4000</v>
      </c>
      <c r="K975">
        <f t="shared" si="95"/>
        <v>3000.5</v>
      </c>
    </row>
    <row r="976" spans="1:11" x14ac:dyDescent="0.15">
      <c r="A976" s="1" t="s">
        <v>212</v>
      </c>
      <c r="D976">
        <f t="shared" si="90"/>
        <v>6</v>
      </c>
      <c r="E976" t="str">
        <f t="shared" si="91"/>
        <v>15000</v>
      </c>
      <c r="F976" t="str">
        <f t="shared" si="92"/>
        <v>15000</v>
      </c>
      <c r="H976">
        <f t="shared" si="93"/>
        <v>12</v>
      </c>
      <c r="I976" t="str">
        <f t="shared" si="94"/>
        <v>25000</v>
      </c>
      <c r="K976">
        <f t="shared" si="95"/>
        <v>20000</v>
      </c>
    </row>
    <row r="977" spans="1:11" x14ac:dyDescent="0.15">
      <c r="A977" s="1" t="s">
        <v>448</v>
      </c>
      <c r="D977">
        <f t="shared" si="90"/>
        <v>5</v>
      </c>
      <c r="E977" t="str">
        <f t="shared" si="91"/>
        <v>2001</v>
      </c>
      <c r="F977" t="str">
        <f t="shared" si="92"/>
        <v>2001</v>
      </c>
      <c r="H977">
        <f t="shared" si="93"/>
        <v>10</v>
      </c>
      <c r="I977" t="str">
        <f t="shared" si="94"/>
        <v>4000</v>
      </c>
      <c r="K977">
        <f t="shared" si="95"/>
        <v>3000.5</v>
      </c>
    </row>
    <row r="978" spans="1:11" x14ac:dyDescent="0.15">
      <c r="A978" s="1" t="s">
        <v>1645</v>
      </c>
      <c r="D978">
        <f t="shared" si="90"/>
        <v>6</v>
      </c>
      <c r="E978" t="str">
        <f t="shared" si="91"/>
        <v>50000</v>
      </c>
      <c r="F978" t="str">
        <f t="shared" si="92"/>
        <v>50000</v>
      </c>
      <c r="H978">
        <f t="shared" si="93"/>
        <v>12</v>
      </c>
      <c r="I978" t="str">
        <f t="shared" si="94"/>
        <v>80000</v>
      </c>
      <c r="K978">
        <f t="shared" si="95"/>
        <v>65000</v>
      </c>
    </row>
    <row r="979" spans="1:11" x14ac:dyDescent="0.15">
      <c r="A979" s="1" t="s">
        <v>671</v>
      </c>
      <c r="D979" t="e">
        <f t="shared" si="90"/>
        <v>#VALUE!</v>
      </c>
      <c r="E979" t="e">
        <f t="shared" si="91"/>
        <v>#VALUE!</v>
      </c>
      <c r="F979">
        <f t="shared" si="92"/>
        <v>0</v>
      </c>
      <c r="H979" t="e">
        <f t="shared" si="93"/>
        <v>#VALUE!</v>
      </c>
      <c r="I979">
        <f t="shared" si="94"/>
        <v>0</v>
      </c>
      <c r="K979">
        <f t="shared" si="95"/>
        <v>0</v>
      </c>
    </row>
    <row r="980" spans="1:11" x14ac:dyDescent="0.15">
      <c r="A980" s="1" t="s">
        <v>448</v>
      </c>
      <c r="D980">
        <f t="shared" si="90"/>
        <v>5</v>
      </c>
      <c r="E980" t="str">
        <f t="shared" si="91"/>
        <v>2001</v>
      </c>
      <c r="F980" t="str">
        <f t="shared" si="92"/>
        <v>2001</v>
      </c>
      <c r="H980">
        <f t="shared" si="93"/>
        <v>10</v>
      </c>
      <c r="I980" t="str">
        <f t="shared" si="94"/>
        <v>4000</v>
      </c>
      <c r="K980">
        <f t="shared" si="95"/>
        <v>3000.5</v>
      </c>
    </row>
    <row r="981" spans="1:11" x14ac:dyDescent="0.15">
      <c r="A981" s="1" t="s">
        <v>556</v>
      </c>
      <c r="D981">
        <f t="shared" si="90"/>
        <v>6</v>
      </c>
      <c r="E981" t="str">
        <f t="shared" si="91"/>
        <v>20001</v>
      </c>
      <c r="F981" t="str">
        <f t="shared" si="92"/>
        <v>20001</v>
      </c>
      <c r="H981">
        <f t="shared" si="93"/>
        <v>12</v>
      </c>
      <c r="I981" t="str">
        <f t="shared" si="94"/>
        <v>30000</v>
      </c>
      <c r="K981">
        <f t="shared" si="95"/>
        <v>25000.5</v>
      </c>
    </row>
    <row r="982" spans="1:11" x14ac:dyDescent="0.15">
      <c r="A982" s="1" t="s">
        <v>379</v>
      </c>
      <c r="D982">
        <f t="shared" si="90"/>
        <v>6</v>
      </c>
      <c r="E982" t="str">
        <f t="shared" si="91"/>
        <v>30001</v>
      </c>
      <c r="F982" t="str">
        <f t="shared" si="92"/>
        <v>30001</v>
      </c>
      <c r="H982">
        <f t="shared" si="93"/>
        <v>12</v>
      </c>
      <c r="I982" t="str">
        <f t="shared" si="94"/>
        <v>50000</v>
      </c>
      <c r="K982">
        <f t="shared" si="95"/>
        <v>40000.5</v>
      </c>
    </row>
    <row r="983" spans="1:11" x14ac:dyDescent="0.15">
      <c r="A983" s="1" t="s">
        <v>386</v>
      </c>
      <c r="D983">
        <f t="shared" si="90"/>
        <v>5</v>
      </c>
      <c r="E983" t="str">
        <f t="shared" si="91"/>
        <v>3000</v>
      </c>
      <c r="F983" t="str">
        <f t="shared" si="92"/>
        <v>3000</v>
      </c>
      <c r="H983">
        <f t="shared" si="93"/>
        <v>10</v>
      </c>
      <c r="I983" t="str">
        <f t="shared" si="94"/>
        <v>4000</v>
      </c>
      <c r="K983">
        <f t="shared" si="95"/>
        <v>3500</v>
      </c>
    </row>
    <row r="984" spans="1:11" x14ac:dyDescent="0.15">
      <c r="A984" s="1" t="s">
        <v>16</v>
      </c>
      <c r="D984">
        <f t="shared" si="90"/>
        <v>5</v>
      </c>
      <c r="E984" t="str">
        <f t="shared" si="91"/>
        <v>6001</v>
      </c>
      <c r="F984" t="str">
        <f t="shared" si="92"/>
        <v>6001</v>
      </c>
      <c r="H984">
        <f t="shared" si="93"/>
        <v>10</v>
      </c>
      <c r="I984" t="str">
        <f t="shared" si="94"/>
        <v>8000</v>
      </c>
      <c r="K984">
        <f t="shared" si="95"/>
        <v>7000.5</v>
      </c>
    </row>
    <row r="985" spans="1:11" x14ac:dyDescent="0.15">
      <c r="A985" s="1" t="s">
        <v>448</v>
      </c>
      <c r="D985">
        <f t="shared" si="90"/>
        <v>5</v>
      </c>
      <c r="E985" t="str">
        <f t="shared" si="91"/>
        <v>2001</v>
      </c>
      <c r="F985" t="str">
        <f t="shared" si="92"/>
        <v>2001</v>
      </c>
      <c r="H985">
        <f t="shared" si="93"/>
        <v>10</v>
      </c>
      <c r="I985" t="str">
        <f t="shared" si="94"/>
        <v>4000</v>
      </c>
      <c r="K985">
        <f t="shared" si="95"/>
        <v>3000.5</v>
      </c>
    </row>
    <row r="986" spans="1:11" x14ac:dyDescent="0.15">
      <c r="A986" s="1" t="s">
        <v>386</v>
      </c>
      <c r="D986">
        <f t="shared" si="90"/>
        <v>5</v>
      </c>
      <c r="E986" t="str">
        <f t="shared" si="91"/>
        <v>3000</v>
      </c>
      <c r="F986" t="str">
        <f t="shared" si="92"/>
        <v>3000</v>
      </c>
      <c r="H986">
        <f t="shared" si="93"/>
        <v>10</v>
      </c>
      <c r="I986" t="str">
        <f t="shared" si="94"/>
        <v>4000</v>
      </c>
      <c r="K986">
        <f t="shared" si="95"/>
        <v>3500</v>
      </c>
    </row>
    <row r="987" spans="1:11" x14ac:dyDescent="0.15">
      <c r="A987" s="1" t="s">
        <v>33</v>
      </c>
      <c r="D987">
        <f t="shared" si="90"/>
        <v>6</v>
      </c>
      <c r="E987" t="str">
        <f t="shared" si="91"/>
        <v>10001</v>
      </c>
      <c r="F987" t="str">
        <f t="shared" si="92"/>
        <v>10001</v>
      </c>
      <c r="H987">
        <f t="shared" si="93"/>
        <v>12</v>
      </c>
      <c r="I987" t="str">
        <f t="shared" si="94"/>
        <v>15000</v>
      </c>
      <c r="K987">
        <f t="shared" si="95"/>
        <v>12500.5</v>
      </c>
    </row>
    <row r="988" spans="1:11" x14ac:dyDescent="0.15">
      <c r="A988" s="1" t="s">
        <v>16</v>
      </c>
      <c r="D988">
        <f t="shared" si="90"/>
        <v>5</v>
      </c>
      <c r="E988" t="str">
        <f t="shared" si="91"/>
        <v>6001</v>
      </c>
      <c r="F988" t="str">
        <f t="shared" si="92"/>
        <v>6001</v>
      </c>
      <c r="H988">
        <f t="shared" si="93"/>
        <v>10</v>
      </c>
      <c r="I988" t="str">
        <f t="shared" si="94"/>
        <v>8000</v>
      </c>
      <c r="K988">
        <f t="shared" si="95"/>
        <v>7000.5</v>
      </c>
    </row>
    <row r="989" spans="1:11" x14ac:dyDescent="0.15">
      <c r="A989" s="1" t="s">
        <v>386</v>
      </c>
      <c r="D989">
        <f t="shared" si="90"/>
        <v>5</v>
      </c>
      <c r="E989" t="str">
        <f t="shared" si="91"/>
        <v>3000</v>
      </c>
      <c r="F989" t="str">
        <f t="shared" si="92"/>
        <v>3000</v>
      </c>
      <c r="H989">
        <f t="shared" si="93"/>
        <v>10</v>
      </c>
      <c r="I989" t="str">
        <f t="shared" si="94"/>
        <v>4000</v>
      </c>
      <c r="K989">
        <f t="shared" si="95"/>
        <v>3500</v>
      </c>
    </row>
    <row r="990" spans="1:11" x14ac:dyDescent="0.15">
      <c r="A990" s="1" t="s">
        <v>212</v>
      </c>
      <c r="D990">
        <f t="shared" si="90"/>
        <v>6</v>
      </c>
      <c r="E990" t="str">
        <f t="shared" si="91"/>
        <v>15000</v>
      </c>
      <c r="F990" t="str">
        <f t="shared" si="92"/>
        <v>15000</v>
      </c>
      <c r="H990">
        <f t="shared" si="93"/>
        <v>12</v>
      </c>
      <c r="I990" t="str">
        <f t="shared" si="94"/>
        <v>25000</v>
      </c>
      <c r="K990">
        <f t="shared" si="95"/>
        <v>20000</v>
      </c>
    </row>
    <row r="991" spans="1:11" x14ac:dyDescent="0.15">
      <c r="A991" s="1" t="s">
        <v>907</v>
      </c>
      <c r="D991">
        <f t="shared" si="90"/>
        <v>6</v>
      </c>
      <c r="E991" t="str">
        <f t="shared" si="91"/>
        <v>25000</v>
      </c>
      <c r="F991" t="str">
        <f t="shared" si="92"/>
        <v>25000</v>
      </c>
      <c r="H991">
        <f t="shared" si="93"/>
        <v>12</v>
      </c>
      <c r="I991" t="str">
        <f t="shared" si="94"/>
        <v>40000</v>
      </c>
      <c r="K991">
        <f t="shared" si="95"/>
        <v>32500</v>
      </c>
    </row>
    <row r="992" spans="1:11" x14ac:dyDescent="0.15">
      <c r="A992" s="1" t="s">
        <v>448</v>
      </c>
      <c r="D992">
        <f t="shared" si="90"/>
        <v>5</v>
      </c>
      <c r="E992" t="str">
        <f t="shared" si="91"/>
        <v>2001</v>
      </c>
      <c r="F992" t="str">
        <f t="shared" si="92"/>
        <v>2001</v>
      </c>
      <c r="H992">
        <f t="shared" si="93"/>
        <v>10</v>
      </c>
      <c r="I992" t="str">
        <f t="shared" si="94"/>
        <v>4000</v>
      </c>
      <c r="K992">
        <f t="shared" si="95"/>
        <v>3000.5</v>
      </c>
    </row>
    <row r="993" spans="1:11" x14ac:dyDescent="0.15">
      <c r="A993" s="1" t="s">
        <v>58</v>
      </c>
      <c r="D993">
        <f t="shared" si="90"/>
        <v>6</v>
      </c>
      <c r="E993" t="str">
        <f t="shared" si="91"/>
        <v>15001</v>
      </c>
      <c r="F993" t="str">
        <f t="shared" si="92"/>
        <v>15001</v>
      </c>
      <c r="H993">
        <f t="shared" si="93"/>
        <v>12</v>
      </c>
      <c r="I993" t="str">
        <f t="shared" si="94"/>
        <v>20000</v>
      </c>
      <c r="K993">
        <f t="shared" si="95"/>
        <v>17500.5</v>
      </c>
    </row>
    <row r="994" spans="1:11" x14ac:dyDescent="0.15">
      <c r="A994" s="1" t="s">
        <v>671</v>
      </c>
      <c r="D994" t="e">
        <f t="shared" si="90"/>
        <v>#VALUE!</v>
      </c>
      <c r="E994" t="e">
        <f t="shared" si="91"/>
        <v>#VALUE!</v>
      </c>
      <c r="F994">
        <f t="shared" si="92"/>
        <v>0</v>
      </c>
      <c r="H994" t="e">
        <f t="shared" si="93"/>
        <v>#VALUE!</v>
      </c>
      <c r="I994">
        <f t="shared" si="94"/>
        <v>0</v>
      </c>
      <c r="K994">
        <f t="shared" si="95"/>
        <v>0</v>
      </c>
    </row>
    <row r="995" spans="1:11" x14ac:dyDescent="0.15">
      <c r="A995" s="1" t="s">
        <v>131</v>
      </c>
      <c r="D995">
        <f t="shared" si="90"/>
        <v>6</v>
      </c>
      <c r="E995" t="str">
        <f t="shared" si="91"/>
        <v>10000</v>
      </c>
      <c r="F995" t="str">
        <f t="shared" si="92"/>
        <v>10000</v>
      </c>
      <c r="H995">
        <f t="shared" si="93"/>
        <v>12</v>
      </c>
      <c r="I995" t="str">
        <f t="shared" si="94"/>
        <v>20000</v>
      </c>
      <c r="K995">
        <f t="shared" si="95"/>
        <v>15000</v>
      </c>
    </row>
    <row r="996" spans="1:11" x14ac:dyDescent="0.15">
      <c r="A996" s="1" t="s">
        <v>671</v>
      </c>
      <c r="D996" t="e">
        <f t="shared" si="90"/>
        <v>#VALUE!</v>
      </c>
      <c r="E996" t="e">
        <f t="shared" si="91"/>
        <v>#VALUE!</v>
      </c>
      <c r="F996">
        <f t="shared" si="92"/>
        <v>0</v>
      </c>
      <c r="H996" t="e">
        <f t="shared" si="93"/>
        <v>#VALUE!</v>
      </c>
      <c r="I996">
        <f t="shared" si="94"/>
        <v>0</v>
      </c>
      <c r="K996">
        <f t="shared" si="95"/>
        <v>0</v>
      </c>
    </row>
    <row r="997" spans="1:11" x14ac:dyDescent="0.15">
      <c r="A997" s="1" t="s">
        <v>33</v>
      </c>
      <c r="D997">
        <f t="shared" si="90"/>
        <v>6</v>
      </c>
      <c r="E997" t="str">
        <f t="shared" si="91"/>
        <v>10001</v>
      </c>
      <c r="F997" t="str">
        <f t="shared" si="92"/>
        <v>10001</v>
      </c>
      <c r="H997">
        <f t="shared" si="93"/>
        <v>12</v>
      </c>
      <c r="I997" t="str">
        <f t="shared" si="94"/>
        <v>15000</v>
      </c>
      <c r="K997">
        <f t="shared" si="95"/>
        <v>12500.5</v>
      </c>
    </row>
    <row r="998" spans="1:11" x14ac:dyDescent="0.15">
      <c r="A998" s="1" t="s">
        <v>16</v>
      </c>
      <c r="D998">
        <f t="shared" si="90"/>
        <v>5</v>
      </c>
      <c r="E998" t="str">
        <f t="shared" si="91"/>
        <v>6001</v>
      </c>
      <c r="F998" t="str">
        <f t="shared" si="92"/>
        <v>6001</v>
      </c>
      <c r="H998">
        <f t="shared" si="93"/>
        <v>10</v>
      </c>
      <c r="I998" t="str">
        <f t="shared" si="94"/>
        <v>8000</v>
      </c>
      <c r="K998">
        <f t="shared" si="95"/>
        <v>7000.5</v>
      </c>
    </row>
    <row r="999" spans="1:11" x14ac:dyDescent="0.15">
      <c r="A999" s="1" t="s">
        <v>212</v>
      </c>
      <c r="D999">
        <f t="shared" si="90"/>
        <v>6</v>
      </c>
      <c r="E999" t="str">
        <f t="shared" si="91"/>
        <v>15000</v>
      </c>
      <c r="F999" t="str">
        <f t="shared" si="92"/>
        <v>15000</v>
      </c>
      <c r="H999">
        <f t="shared" si="93"/>
        <v>12</v>
      </c>
      <c r="I999" t="str">
        <f t="shared" si="94"/>
        <v>25000</v>
      </c>
      <c r="K999">
        <f t="shared" si="95"/>
        <v>20000</v>
      </c>
    </row>
    <row r="1000" spans="1:11" x14ac:dyDescent="0.15">
      <c r="A1000" s="1" t="s">
        <v>58</v>
      </c>
      <c r="D1000">
        <f t="shared" si="90"/>
        <v>6</v>
      </c>
      <c r="E1000" t="str">
        <f t="shared" si="91"/>
        <v>15001</v>
      </c>
      <c r="F1000" t="str">
        <f t="shared" si="92"/>
        <v>15001</v>
      </c>
      <c r="H1000">
        <f t="shared" si="93"/>
        <v>12</v>
      </c>
      <c r="I1000" t="str">
        <f t="shared" si="94"/>
        <v>20000</v>
      </c>
      <c r="K1000">
        <f t="shared" si="95"/>
        <v>17500.5</v>
      </c>
    </row>
    <row r="1001" spans="1:11" x14ac:dyDescent="0.15">
      <c r="A1001" s="1" t="s">
        <v>58</v>
      </c>
      <c r="D1001">
        <f t="shared" si="90"/>
        <v>6</v>
      </c>
      <c r="E1001" t="str">
        <f t="shared" si="91"/>
        <v>15001</v>
      </c>
      <c r="F1001" t="str">
        <f t="shared" si="92"/>
        <v>15001</v>
      </c>
      <c r="H1001">
        <f t="shared" si="93"/>
        <v>12</v>
      </c>
      <c r="I1001" t="str">
        <f t="shared" si="94"/>
        <v>20000</v>
      </c>
      <c r="K1001">
        <f t="shared" si="95"/>
        <v>17500.5</v>
      </c>
    </row>
    <row r="1002" spans="1:11" x14ac:dyDescent="0.15">
      <c r="A1002" s="1" t="s">
        <v>33</v>
      </c>
      <c r="D1002">
        <f t="shared" si="90"/>
        <v>6</v>
      </c>
      <c r="E1002" t="str">
        <f t="shared" si="91"/>
        <v>10001</v>
      </c>
      <c r="F1002" t="str">
        <f t="shared" si="92"/>
        <v>10001</v>
      </c>
      <c r="H1002">
        <f t="shared" si="93"/>
        <v>12</v>
      </c>
      <c r="I1002" t="str">
        <f t="shared" si="94"/>
        <v>15000</v>
      </c>
      <c r="K1002">
        <f t="shared" si="95"/>
        <v>12500.5</v>
      </c>
    </row>
    <row r="1003" spans="1:11" x14ac:dyDescent="0.15">
      <c r="A1003" s="1" t="s">
        <v>703</v>
      </c>
      <c r="D1003">
        <f t="shared" si="90"/>
        <v>6</v>
      </c>
      <c r="E1003" t="str">
        <f t="shared" si="91"/>
        <v>20000</v>
      </c>
      <c r="F1003" t="str">
        <f t="shared" si="92"/>
        <v>20000</v>
      </c>
      <c r="H1003">
        <f t="shared" si="93"/>
        <v>12</v>
      </c>
      <c r="I1003" t="str">
        <f t="shared" si="94"/>
        <v>30000</v>
      </c>
      <c r="K1003">
        <f t="shared" si="95"/>
        <v>25000</v>
      </c>
    </row>
    <row r="1004" spans="1:11" x14ac:dyDescent="0.15">
      <c r="A1004" s="1" t="s">
        <v>131</v>
      </c>
      <c r="D1004">
        <f t="shared" si="90"/>
        <v>6</v>
      </c>
      <c r="E1004" t="str">
        <f t="shared" si="91"/>
        <v>10000</v>
      </c>
      <c r="F1004" t="str">
        <f t="shared" si="92"/>
        <v>10000</v>
      </c>
      <c r="H1004">
        <f t="shared" si="93"/>
        <v>12</v>
      </c>
      <c r="I1004" t="str">
        <f t="shared" si="94"/>
        <v>20000</v>
      </c>
      <c r="K1004">
        <f t="shared" si="95"/>
        <v>15000</v>
      </c>
    </row>
    <row r="1005" spans="1:11" x14ac:dyDescent="0.15">
      <c r="A1005" s="1" t="s">
        <v>556</v>
      </c>
      <c r="D1005">
        <f t="shared" si="90"/>
        <v>6</v>
      </c>
      <c r="E1005" t="str">
        <f t="shared" si="91"/>
        <v>20001</v>
      </c>
      <c r="F1005" t="str">
        <f t="shared" si="92"/>
        <v>20001</v>
      </c>
      <c r="H1005">
        <f t="shared" si="93"/>
        <v>12</v>
      </c>
      <c r="I1005" t="str">
        <f t="shared" si="94"/>
        <v>30000</v>
      </c>
      <c r="K1005">
        <f t="shared" si="95"/>
        <v>25000.5</v>
      </c>
    </row>
    <row r="1006" spans="1:11" x14ac:dyDescent="0.15">
      <c r="A1006" s="1" t="s">
        <v>223</v>
      </c>
      <c r="D1006">
        <f t="shared" si="90"/>
        <v>6</v>
      </c>
      <c r="E1006" t="str">
        <f t="shared" si="91"/>
        <v>15000</v>
      </c>
      <c r="F1006" t="str">
        <f t="shared" si="92"/>
        <v>15000</v>
      </c>
      <c r="H1006">
        <f t="shared" si="93"/>
        <v>12</v>
      </c>
      <c r="I1006" t="str">
        <f t="shared" si="94"/>
        <v>30000</v>
      </c>
      <c r="K1006">
        <f t="shared" si="95"/>
        <v>22500</v>
      </c>
    </row>
    <row r="1007" spans="1:11" x14ac:dyDescent="0.15">
      <c r="A1007" s="1" t="s">
        <v>33</v>
      </c>
      <c r="D1007">
        <f t="shared" si="90"/>
        <v>6</v>
      </c>
      <c r="E1007" t="str">
        <f t="shared" si="91"/>
        <v>10001</v>
      </c>
      <c r="F1007" t="str">
        <f t="shared" si="92"/>
        <v>10001</v>
      </c>
      <c r="H1007">
        <f t="shared" si="93"/>
        <v>12</v>
      </c>
      <c r="I1007" t="str">
        <f t="shared" si="94"/>
        <v>15000</v>
      </c>
      <c r="K1007">
        <f t="shared" si="95"/>
        <v>12500.5</v>
      </c>
    </row>
    <row r="1008" spans="1:11" x14ac:dyDescent="0.15">
      <c r="A1008" s="1" t="s">
        <v>70</v>
      </c>
      <c r="D1008">
        <f t="shared" si="90"/>
        <v>5</v>
      </c>
      <c r="E1008" t="str">
        <f t="shared" si="91"/>
        <v>6000</v>
      </c>
      <c r="F1008" t="str">
        <f t="shared" si="92"/>
        <v>6000</v>
      </c>
      <c r="H1008">
        <f t="shared" si="93"/>
        <v>11</v>
      </c>
      <c r="I1008" t="str">
        <f t="shared" si="94"/>
        <v>10000</v>
      </c>
      <c r="K1008">
        <f t="shared" si="95"/>
        <v>8000</v>
      </c>
    </row>
    <row r="1009" spans="1:11" x14ac:dyDescent="0.15">
      <c r="A1009" s="1" t="s">
        <v>671</v>
      </c>
      <c r="D1009" t="e">
        <f t="shared" si="90"/>
        <v>#VALUE!</v>
      </c>
      <c r="E1009" t="e">
        <f t="shared" si="91"/>
        <v>#VALUE!</v>
      </c>
      <c r="F1009">
        <f t="shared" si="92"/>
        <v>0</v>
      </c>
      <c r="H1009" t="e">
        <f t="shared" si="93"/>
        <v>#VALUE!</v>
      </c>
      <c r="I1009">
        <f t="shared" si="94"/>
        <v>0</v>
      </c>
      <c r="K1009">
        <f t="shared" si="95"/>
        <v>0</v>
      </c>
    </row>
    <row r="1010" spans="1:11" x14ac:dyDescent="0.15">
      <c r="A1010" s="1" t="s">
        <v>33</v>
      </c>
      <c r="D1010">
        <f t="shared" si="90"/>
        <v>6</v>
      </c>
      <c r="E1010" t="str">
        <f t="shared" si="91"/>
        <v>10001</v>
      </c>
      <c r="F1010" t="str">
        <f t="shared" si="92"/>
        <v>10001</v>
      </c>
      <c r="H1010">
        <f t="shared" si="93"/>
        <v>12</v>
      </c>
      <c r="I1010" t="str">
        <f t="shared" si="94"/>
        <v>15000</v>
      </c>
      <c r="K1010">
        <f t="shared" si="95"/>
        <v>12500.5</v>
      </c>
    </row>
    <row r="1011" spans="1:11" x14ac:dyDescent="0.15">
      <c r="A1011" s="1" t="s">
        <v>212</v>
      </c>
      <c r="D1011">
        <f t="shared" si="90"/>
        <v>6</v>
      </c>
      <c r="E1011" t="str">
        <f t="shared" si="91"/>
        <v>15000</v>
      </c>
      <c r="F1011" t="str">
        <f t="shared" si="92"/>
        <v>15000</v>
      </c>
      <c r="H1011">
        <f t="shared" si="93"/>
        <v>12</v>
      </c>
      <c r="I1011" t="str">
        <f t="shared" si="94"/>
        <v>25000</v>
      </c>
      <c r="K1011">
        <f t="shared" si="95"/>
        <v>20000</v>
      </c>
    </row>
    <row r="1012" spans="1:11" x14ac:dyDescent="0.15">
      <c r="A1012" s="1" t="s">
        <v>560</v>
      </c>
      <c r="D1012">
        <f t="shared" si="90"/>
        <v>6</v>
      </c>
      <c r="E1012" t="str">
        <f t="shared" si="91"/>
        <v>20000</v>
      </c>
      <c r="F1012" t="str">
        <f t="shared" si="92"/>
        <v>20000</v>
      </c>
      <c r="H1012">
        <f t="shared" si="93"/>
        <v>12</v>
      </c>
      <c r="I1012" t="str">
        <f t="shared" si="94"/>
        <v>25000</v>
      </c>
      <c r="K1012">
        <f t="shared" si="95"/>
        <v>22500</v>
      </c>
    </row>
    <row r="1013" spans="1:11" x14ac:dyDescent="0.15">
      <c r="A1013" s="1" t="s">
        <v>33</v>
      </c>
      <c r="D1013">
        <f t="shared" si="90"/>
        <v>6</v>
      </c>
      <c r="E1013" t="str">
        <f t="shared" si="91"/>
        <v>10001</v>
      </c>
      <c r="F1013" t="str">
        <f t="shared" si="92"/>
        <v>10001</v>
      </c>
      <c r="H1013">
        <f t="shared" si="93"/>
        <v>12</v>
      </c>
      <c r="I1013" t="str">
        <f t="shared" si="94"/>
        <v>15000</v>
      </c>
      <c r="K1013">
        <f t="shared" si="95"/>
        <v>12500.5</v>
      </c>
    </row>
    <row r="1014" spans="1:11" x14ac:dyDescent="0.15">
      <c r="A1014" s="1" t="s">
        <v>212</v>
      </c>
      <c r="D1014">
        <f t="shared" si="90"/>
        <v>6</v>
      </c>
      <c r="E1014" t="str">
        <f t="shared" si="91"/>
        <v>15000</v>
      </c>
      <c r="F1014" t="str">
        <f t="shared" si="92"/>
        <v>15000</v>
      </c>
      <c r="H1014">
        <f t="shared" si="93"/>
        <v>12</v>
      </c>
      <c r="I1014" t="str">
        <f t="shared" si="94"/>
        <v>25000</v>
      </c>
      <c r="K1014">
        <f t="shared" si="95"/>
        <v>20000</v>
      </c>
    </row>
    <row r="1015" spans="1:11" x14ac:dyDescent="0.15">
      <c r="A1015" s="1" t="s">
        <v>58</v>
      </c>
      <c r="D1015">
        <f t="shared" si="90"/>
        <v>6</v>
      </c>
      <c r="E1015" t="str">
        <f t="shared" si="91"/>
        <v>15001</v>
      </c>
      <c r="F1015" t="str">
        <f t="shared" si="92"/>
        <v>15001</v>
      </c>
      <c r="H1015">
        <f t="shared" si="93"/>
        <v>12</v>
      </c>
      <c r="I1015" t="str">
        <f t="shared" si="94"/>
        <v>20000</v>
      </c>
      <c r="K1015">
        <f t="shared" si="95"/>
        <v>17500.5</v>
      </c>
    </row>
    <row r="1016" spans="1:11" x14ac:dyDescent="0.15">
      <c r="A1016" s="1" t="s">
        <v>364</v>
      </c>
      <c r="D1016">
        <f t="shared" ref="D1016:D1078" si="96">FIND("-",A1016)</f>
        <v>5</v>
      </c>
      <c r="E1016" t="str">
        <f t="shared" ref="E1016:E1078" si="97">MID(A1016,1,D1016-1)</f>
        <v>7000</v>
      </c>
      <c r="F1016" t="str">
        <f t="shared" si="92"/>
        <v>7000</v>
      </c>
      <c r="H1016">
        <f t="shared" si="93"/>
        <v>11</v>
      </c>
      <c r="I1016" t="str">
        <f t="shared" si="94"/>
        <v>14000</v>
      </c>
      <c r="K1016">
        <f t="shared" si="95"/>
        <v>10500</v>
      </c>
    </row>
    <row r="1017" spans="1:11" x14ac:dyDescent="0.15">
      <c r="A1017" s="1" t="s">
        <v>907</v>
      </c>
      <c r="D1017">
        <f t="shared" si="96"/>
        <v>6</v>
      </c>
      <c r="E1017" t="str">
        <f t="shared" si="97"/>
        <v>25000</v>
      </c>
      <c r="F1017" t="str">
        <f t="shared" si="92"/>
        <v>25000</v>
      </c>
      <c r="H1017">
        <f t="shared" si="93"/>
        <v>12</v>
      </c>
      <c r="I1017" t="str">
        <f t="shared" si="94"/>
        <v>40000</v>
      </c>
      <c r="K1017">
        <f t="shared" si="95"/>
        <v>32500</v>
      </c>
    </row>
    <row r="1018" spans="1:11" x14ac:dyDescent="0.15">
      <c r="A1018" s="1" t="s">
        <v>907</v>
      </c>
      <c r="D1018">
        <f t="shared" si="96"/>
        <v>6</v>
      </c>
      <c r="E1018" t="str">
        <f t="shared" si="97"/>
        <v>25000</v>
      </c>
      <c r="F1018" t="str">
        <f t="shared" si="92"/>
        <v>25000</v>
      </c>
      <c r="H1018">
        <f t="shared" si="93"/>
        <v>12</v>
      </c>
      <c r="I1018" t="str">
        <f t="shared" si="94"/>
        <v>40000</v>
      </c>
      <c r="K1018">
        <f t="shared" si="95"/>
        <v>32500</v>
      </c>
    </row>
    <row r="1019" spans="1:11" x14ac:dyDescent="0.15">
      <c r="A1019" s="1" t="s">
        <v>2534</v>
      </c>
      <c r="D1019">
        <f t="shared" si="96"/>
        <v>6</v>
      </c>
      <c r="E1019" t="str">
        <f t="shared" si="97"/>
        <v>17500</v>
      </c>
      <c r="F1019" t="str">
        <f t="shared" si="92"/>
        <v>17500</v>
      </c>
      <c r="H1019">
        <f t="shared" si="93"/>
        <v>12</v>
      </c>
      <c r="I1019" t="str">
        <f t="shared" si="94"/>
        <v>35000</v>
      </c>
      <c r="K1019">
        <f t="shared" si="95"/>
        <v>26250</v>
      </c>
    </row>
    <row r="1020" spans="1:11" x14ac:dyDescent="0.15">
      <c r="A1020" s="1" t="s">
        <v>161</v>
      </c>
      <c r="D1020">
        <f t="shared" si="96"/>
        <v>5</v>
      </c>
      <c r="E1020" t="str">
        <f t="shared" si="97"/>
        <v>8000</v>
      </c>
      <c r="F1020" t="str">
        <f t="shared" si="92"/>
        <v>8000</v>
      </c>
      <c r="H1020">
        <f t="shared" si="93"/>
        <v>11</v>
      </c>
      <c r="I1020" t="str">
        <f t="shared" si="94"/>
        <v>15000</v>
      </c>
      <c r="K1020">
        <f t="shared" si="95"/>
        <v>11500</v>
      </c>
    </row>
    <row r="1021" spans="1:11" x14ac:dyDescent="0.15">
      <c r="A1021" s="1" t="s">
        <v>70</v>
      </c>
      <c r="D1021">
        <f t="shared" si="96"/>
        <v>5</v>
      </c>
      <c r="E1021" t="str">
        <f t="shared" si="97"/>
        <v>6000</v>
      </c>
      <c r="F1021" t="str">
        <f t="shared" si="92"/>
        <v>6000</v>
      </c>
      <c r="H1021">
        <f t="shared" si="93"/>
        <v>11</v>
      </c>
      <c r="I1021" t="str">
        <f t="shared" si="94"/>
        <v>10000</v>
      </c>
      <c r="K1021">
        <f t="shared" si="95"/>
        <v>8000</v>
      </c>
    </row>
    <row r="1022" spans="1:11" x14ac:dyDescent="0.15">
      <c r="A1022" s="1" t="s">
        <v>2543</v>
      </c>
      <c r="D1022">
        <f t="shared" si="96"/>
        <v>6</v>
      </c>
      <c r="E1022" t="str">
        <f t="shared" si="97"/>
        <v>35000</v>
      </c>
      <c r="F1022" t="str">
        <f t="shared" si="92"/>
        <v>35000</v>
      </c>
      <c r="H1022">
        <f t="shared" si="93"/>
        <v>12</v>
      </c>
      <c r="I1022" t="str">
        <f t="shared" si="94"/>
        <v>70000</v>
      </c>
      <c r="K1022">
        <f t="shared" si="95"/>
        <v>52500</v>
      </c>
    </row>
    <row r="1023" spans="1:11" x14ac:dyDescent="0.15">
      <c r="A1023" s="1" t="s">
        <v>131</v>
      </c>
      <c r="D1023">
        <f t="shared" si="96"/>
        <v>6</v>
      </c>
      <c r="E1023" t="str">
        <f t="shared" si="97"/>
        <v>10000</v>
      </c>
      <c r="F1023" t="str">
        <f t="shared" si="92"/>
        <v>10000</v>
      </c>
      <c r="H1023">
        <f t="shared" si="93"/>
        <v>12</v>
      </c>
      <c r="I1023" t="str">
        <f t="shared" si="94"/>
        <v>20000</v>
      </c>
      <c r="K1023">
        <f t="shared" si="95"/>
        <v>15000</v>
      </c>
    </row>
    <row r="1024" spans="1:11" x14ac:dyDescent="0.15">
      <c r="A1024" s="1" t="s">
        <v>131</v>
      </c>
      <c r="D1024">
        <f t="shared" si="96"/>
        <v>6</v>
      </c>
      <c r="E1024" t="str">
        <f t="shared" si="97"/>
        <v>10000</v>
      </c>
      <c r="F1024" t="str">
        <f t="shared" si="92"/>
        <v>10000</v>
      </c>
      <c r="H1024">
        <f t="shared" si="93"/>
        <v>12</v>
      </c>
      <c r="I1024" t="str">
        <f t="shared" si="94"/>
        <v>20000</v>
      </c>
      <c r="K1024">
        <f t="shared" si="95"/>
        <v>15000</v>
      </c>
    </row>
    <row r="1025" spans="1:11" x14ac:dyDescent="0.15">
      <c r="A1025" s="1" t="s">
        <v>2552</v>
      </c>
      <c r="D1025">
        <f t="shared" si="96"/>
        <v>6</v>
      </c>
      <c r="E1025" t="str">
        <f t="shared" si="97"/>
        <v>13000</v>
      </c>
      <c r="F1025" t="str">
        <f t="shared" ref="F1025:F1087" si="98">IF(A1025="面议",0,MID(A1025,1,D1025-1))</f>
        <v>13000</v>
      </c>
      <c r="H1025">
        <f t="shared" si="93"/>
        <v>12</v>
      </c>
      <c r="I1025" t="str">
        <f t="shared" si="94"/>
        <v>17000</v>
      </c>
      <c r="K1025">
        <f t="shared" si="95"/>
        <v>15000</v>
      </c>
    </row>
    <row r="1026" spans="1:11" x14ac:dyDescent="0.15">
      <c r="A1026" s="1" t="s">
        <v>1078</v>
      </c>
      <c r="D1026">
        <f t="shared" si="96"/>
        <v>6</v>
      </c>
      <c r="E1026" t="str">
        <f t="shared" si="97"/>
        <v>13000</v>
      </c>
      <c r="F1026" t="str">
        <f t="shared" si="98"/>
        <v>13000</v>
      </c>
      <c r="H1026">
        <f t="shared" si="93"/>
        <v>12</v>
      </c>
      <c r="I1026" t="str">
        <f t="shared" si="94"/>
        <v>25000</v>
      </c>
      <c r="K1026">
        <f t="shared" si="95"/>
        <v>19000</v>
      </c>
    </row>
    <row r="1027" spans="1:11" x14ac:dyDescent="0.15">
      <c r="A1027" s="1" t="s">
        <v>58</v>
      </c>
      <c r="D1027">
        <f t="shared" si="96"/>
        <v>6</v>
      </c>
      <c r="E1027" t="str">
        <f t="shared" si="97"/>
        <v>15001</v>
      </c>
      <c r="F1027" t="str">
        <f t="shared" si="98"/>
        <v>15001</v>
      </c>
      <c r="H1027">
        <f t="shared" ref="H1027:H1090" si="99">FIND("元",A1027)</f>
        <v>12</v>
      </c>
      <c r="I1027" t="str">
        <f t="shared" ref="I1027:I1090" si="100">IF(A1027="面议",0,MID(A1027,D1027+1,H1027-D1027-1))</f>
        <v>20000</v>
      </c>
      <c r="K1027">
        <f t="shared" ref="K1027:K1090" si="101">(F1027+I1027)/2</f>
        <v>17500.5</v>
      </c>
    </row>
    <row r="1028" spans="1:11" x14ac:dyDescent="0.15">
      <c r="A1028" s="1" t="s">
        <v>131</v>
      </c>
      <c r="D1028">
        <f t="shared" si="96"/>
        <v>6</v>
      </c>
      <c r="E1028" t="str">
        <f t="shared" si="97"/>
        <v>10000</v>
      </c>
      <c r="F1028" t="str">
        <f t="shared" si="98"/>
        <v>10000</v>
      </c>
      <c r="H1028">
        <f t="shared" si="99"/>
        <v>12</v>
      </c>
      <c r="I1028" t="str">
        <f t="shared" si="100"/>
        <v>20000</v>
      </c>
      <c r="K1028">
        <f t="shared" si="101"/>
        <v>15000</v>
      </c>
    </row>
    <row r="1029" spans="1:11" x14ac:dyDescent="0.15">
      <c r="A1029" s="1" t="s">
        <v>131</v>
      </c>
      <c r="D1029">
        <f t="shared" si="96"/>
        <v>6</v>
      </c>
      <c r="E1029" t="str">
        <f t="shared" si="97"/>
        <v>10000</v>
      </c>
      <c r="F1029" t="str">
        <f t="shared" si="98"/>
        <v>10000</v>
      </c>
      <c r="H1029">
        <f t="shared" si="99"/>
        <v>12</v>
      </c>
      <c r="I1029" t="str">
        <f t="shared" si="100"/>
        <v>20000</v>
      </c>
      <c r="K1029">
        <f t="shared" si="101"/>
        <v>15000</v>
      </c>
    </row>
    <row r="1030" spans="1:11" x14ac:dyDescent="0.15">
      <c r="A1030" s="1" t="s">
        <v>2566</v>
      </c>
      <c r="D1030">
        <f t="shared" si="96"/>
        <v>6</v>
      </c>
      <c r="E1030" t="str">
        <f t="shared" si="97"/>
        <v>30000</v>
      </c>
      <c r="F1030" t="str">
        <f t="shared" si="98"/>
        <v>30000</v>
      </c>
      <c r="H1030">
        <f t="shared" si="99"/>
        <v>12</v>
      </c>
      <c r="I1030" t="str">
        <f t="shared" si="100"/>
        <v>60000</v>
      </c>
      <c r="K1030">
        <f t="shared" si="101"/>
        <v>45000</v>
      </c>
    </row>
    <row r="1031" spans="1:11" x14ac:dyDescent="0.15">
      <c r="A1031" s="1" t="s">
        <v>131</v>
      </c>
      <c r="D1031">
        <f t="shared" si="96"/>
        <v>6</v>
      </c>
      <c r="E1031" t="str">
        <f t="shared" si="97"/>
        <v>10000</v>
      </c>
      <c r="F1031" t="str">
        <f t="shared" si="98"/>
        <v>10000</v>
      </c>
      <c r="H1031">
        <f t="shared" si="99"/>
        <v>12</v>
      </c>
      <c r="I1031" t="str">
        <f t="shared" si="100"/>
        <v>20000</v>
      </c>
      <c r="K1031">
        <f t="shared" si="101"/>
        <v>15000</v>
      </c>
    </row>
    <row r="1032" spans="1:11" x14ac:dyDescent="0.15">
      <c r="A1032" s="1" t="s">
        <v>347</v>
      </c>
      <c r="D1032">
        <f t="shared" si="96"/>
        <v>6</v>
      </c>
      <c r="E1032" t="str">
        <f t="shared" si="97"/>
        <v>20000</v>
      </c>
      <c r="F1032" t="str">
        <f t="shared" si="98"/>
        <v>20000</v>
      </c>
      <c r="H1032">
        <f t="shared" si="99"/>
        <v>12</v>
      </c>
      <c r="I1032" t="str">
        <f t="shared" si="100"/>
        <v>40000</v>
      </c>
      <c r="K1032">
        <f t="shared" si="101"/>
        <v>30000</v>
      </c>
    </row>
    <row r="1033" spans="1:11" x14ac:dyDescent="0.15">
      <c r="A1033" s="1" t="s">
        <v>448</v>
      </c>
      <c r="D1033">
        <f t="shared" si="96"/>
        <v>5</v>
      </c>
      <c r="E1033" t="str">
        <f t="shared" si="97"/>
        <v>2001</v>
      </c>
      <c r="F1033" t="str">
        <f t="shared" si="98"/>
        <v>2001</v>
      </c>
      <c r="H1033">
        <f t="shared" si="99"/>
        <v>10</v>
      </c>
      <c r="I1033" t="str">
        <f t="shared" si="100"/>
        <v>4000</v>
      </c>
      <c r="K1033">
        <f t="shared" si="101"/>
        <v>3000.5</v>
      </c>
    </row>
    <row r="1034" spans="1:11" x14ac:dyDescent="0.15">
      <c r="A1034" s="1" t="s">
        <v>58</v>
      </c>
      <c r="D1034">
        <f t="shared" si="96"/>
        <v>6</v>
      </c>
      <c r="E1034" t="str">
        <f t="shared" si="97"/>
        <v>15001</v>
      </c>
      <c r="F1034" t="str">
        <f t="shared" si="98"/>
        <v>15001</v>
      </c>
      <c r="H1034">
        <f t="shared" si="99"/>
        <v>12</v>
      </c>
      <c r="I1034" t="str">
        <f t="shared" si="100"/>
        <v>20000</v>
      </c>
      <c r="K1034">
        <f t="shared" si="101"/>
        <v>17500.5</v>
      </c>
    </row>
    <row r="1035" spans="1:11" x14ac:dyDescent="0.15">
      <c r="A1035" s="1" t="s">
        <v>33</v>
      </c>
      <c r="D1035">
        <f t="shared" si="96"/>
        <v>6</v>
      </c>
      <c r="E1035" t="str">
        <f t="shared" si="97"/>
        <v>10001</v>
      </c>
      <c r="F1035" t="str">
        <f t="shared" si="98"/>
        <v>10001</v>
      </c>
      <c r="H1035">
        <f t="shared" si="99"/>
        <v>12</v>
      </c>
      <c r="I1035" t="str">
        <f t="shared" si="100"/>
        <v>15000</v>
      </c>
      <c r="K1035">
        <f t="shared" si="101"/>
        <v>12500.5</v>
      </c>
    </row>
    <row r="1036" spans="1:11" x14ac:dyDescent="0.15">
      <c r="A1036" s="1" t="s">
        <v>33</v>
      </c>
      <c r="D1036">
        <f t="shared" si="96"/>
        <v>6</v>
      </c>
      <c r="E1036" t="str">
        <f t="shared" si="97"/>
        <v>10001</v>
      </c>
      <c r="F1036" t="str">
        <f t="shared" si="98"/>
        <v>10001</v>
      </c>
      <c r="H1036">
        <f t="shared" si="99"/>
        <v>12</v>
      </c>
      <c r="I1036" t="str">
        <f t="shared" si="100"/>
        <v>15000</v>
      </c>
      <c r="K1036">
        <f t="shared" si="101"/>
        <v>12500.5</v>
      </c>
    </row>
    <row r="1037" spans="1:11" x14ac:dyDescent="0.15">
      <c r="A1037" s="1" t="s">
        <v>448</v>
      </c>
      <c r="D1037">
        <f t="shared" si="96"/>
        <v>5</v>
      </c>
      <c r="E1037" t="str">
        <f t="shared" si="97"/>
        <v>2001</v>
      </c>
      <c r="F1037" t="str">
        <f t="shared" si="98"/>
        <v>2001</v>
      </c>
      <c r="H1037">
        <f t="shared" si="99"/>
        <v>10</v>
      </c>
      <c r="I1037" t="str">
        <f t="shared" si="100"/>
        <v>4000</v>
      </c>
      <c r="K1037">
        <f t="shared" si="101"/>
        <v>3000.5</v>
      </c>
    </row>
    <row r="1038" spans="1:11" x14ac:dyDescent="0.15">
      <c r="A1038" s="1" t="s">
        <v>67</v>
      </c>
      <c r="D1038">
        <f t="shared" si="96"/>
        <v>5</v>
      </c>
      <c r="E1038" t="str">
        <f t="shared" si="97"/>
        <v>8001</v>
      </c>
      <c r="F1038" t="str">
        <f t="shared" si="98"/>
        <v>8001</v>
      </c>
      <c r="H1038">
        <f t="shared" si="99"/>
        <v>11</v>
      </c>
      <c r="I1038" t="str">
        <f t="shared" si="100"/>
        <v>10000</v>
      </c>
      <c r="K1038">
        <f t="shared" si="101"/>
        <v>9000.5</v>
      </c>
    </row>
    <row r="1039" spans="1:11" x14ac:dyDescent="0.15">
      <c r="A1039" s="1" t="s">
        <v>131</v>
      </c>
      <c r="D1039">
        <f t="shared" si="96"/>
        <v>6</v>
      </c>
      <c r="E1039" t="str">
        <f t="shared" si="97"/>
        <v>10000</v>
      </c>
      <c r="F1039" t="str">
        <f t="shared" si="98"/>
        <v>10000</v>
      </c>
      <c r="H1039">
        <f t="shared" si="99"/>
        <v>12</v>
      </c>
      <c r="I1039" t="str">
        <f t="shared" si="100"/>
        <v>20000</v>
      </c>
      <c r="K1039">
        <f t="shared" si="101"/>
        <v>15000</v>
      </c>
    </row>
    <row r="1040" spans="1:11" x14ac:dyDescent="0.15">
      <c r="A1040" s="1" t="s">
        <v>33</v>
      </c>
      <c r="D1040">
        <f t="shared" si="96"/>
        <v>6</v>
      </c>
      <c r="E1040" t="str">
        <f t="shared" si="97"/>
        <v>10001</v>
      </c>
      <c r="F1040" t="str">
        <f t="shared" si="98"/>
        <v>10001</v>
      </c>
      <c r="H1040">
        <f t="shared" si="99"/>
        <v>12</v>
      </c>
      <c r="I1040" t="str">
        <f t="shared" si="100"/>
        <v>15000</v>
      </c>
      <c r="K1040">
        <f t="shared" si="101"/>
        <v>12500.5</v>
      </c>
    </row>
    <row r="1041" spans="1:11" x14ac:dyDescent="0.15">
      <c r="A1041" s="1" t="s">
        <v>168</v>
      </c>
      <c r="D1041">
        <f t="shared" si="96"/>
        <v>5</v>
      </c>
      <c r="E1041" t="str">
        <f t="shared" si="97"/>
        <v>4001</v>
      </c>
      <c r="F1041" t="str">
        <f t="shared" si="98"/>
        <v>4001</v>
      </c>
      <c r="H1041">
        <f t="shared" si="99"/>
        <v>10</v>
      </c>
      <c r="I1041" t="str">
        <f t="shared" si="100"/>
        <v>6000</v>
      </c>
      <c r="K1041">
        <f t="shared" si="101"/>
        <v>5000.5</v>
      </c>
    </row>
    <row r="1042" spans="1:11" x14ac:dyDescent="0.15">
      <c r="A1042" s="1" t="s">
        <v>448</v>
      </c>
      <c r="D1042">
        <f t="shared" si="96"/>
        <v>5</v>
      </c>
      <c r="E1042" t="str">
        <f t="shared" si="97"/>
        <v>2001</v>
      </c>
      <c r="F1042" t="str">
        <f t="shared" si="98"/>
        <v>2001</v>
      </c>
      <c r="H1042">
        <f t="shared" si="99"/>
        <v>10</v>
      </c>
      <c r="I1042" t="str">
        <f t="shared" si="100"/>
        <v>4000</v>
      </c>
      <c r="K1042">
        <f t="shared" si="101"/>
        <v>3000.5</v>
      </c>
    </row>
    <row r="1043" spans="1:11" x14ac:dyDescent="0.15">
      <c r="A1043" s="1" t="s">
        <v>33</v>
      </c>
      <c r="D1043">
        <f t="shared" si="96"/>
        <v>6</v>
      </c>
      <c r="E1043" t="str">
        <f t="shared" si="97"/>
        <v>10001</v>
      </c>
      <c r="F1043" t="str">
        <f t="shared" si="98"/>
        <v>10001</v>
      </c>
      <c r="H1043">
        <f t="shared" si="99"/>
        <v>12</v>
      </c>
      <c r="I1043" t="str">
        <f t="shared" si="100"/>
        <v>15000</v>
      </c>
      <c r="K1043">
        <f t="shared" si="101"/>
        <v>12500.5</v>
      </c>
    </row>
    <row r="1044" spans="1:11" x14ac:dyDescent="0.15">
      <c r="A1044" s="1" t="s">
        <v>379</v>
      </c>
      <c r="D1044">
        <f t="shared" si="96"/>
        <v>6</v>
      </c>
      <c r="E1044" t="str">
        <f t="shared" si="97"/>
        <v>30001</v>
      </c>
      <c r="F1044" t="str">
        <f t="shared" si="98"/>
        <v>30001</v>
      </c>
      <c r="H1044">
        <f t="shared" si="99"/>
        <v>12</v>
      </c>
      <c r="I1044" t="str">
        <f t="shared" si="100"/>
        <v>50000</v>
      </c>
      <c r="K1044">
        <f t="shared" si="101"/>
        <v>40000.5</v>
      </c>
    </row>
    <row r="1045" spans="1:11" x14ac:dyDescent="0.15">
      <c r="A1045" s="1" t="s">
        <v>2394</v>
      </c>
      <c r="D1045">
        <f t="shared" si="96"/>
        <v>6</v>
      </c>
      <c r="E1045" t="str">
        <f t="shared" si="97"/>
        <v>50001</v>
      </c>
      <c r="F1045" t="str">
        <f t="shared" si="98"/>
        <v>50001</v>
      </c>
      <c r="H1045">
        <f t="shared" si="99"/>
        <v>12</v>
      </c>
      <c r="I1045" t="str">
        <f t="shared" si="100"/>
        <v>70000</v>
      </c>
      <c r="K1045">
        <f t="shared" si="101"/>
        <v>60000.5</v>
      </c>
    </row>
    <row r="1046" spans="1:11" x14ac:dyDescent="0.15">
      <c r="A1046" s="1" t="s">
        <v>223</v>
      </c>
      <c r="D1046">
        <f t="shared" si="96"/>
        <v>6</v>
      </c>
      <c r="E1046" t="str">
        <f t="shared" si="97"/>
        <v>15000</v>
      </c>
      <c r="F1046" t="str">
        <f t="shared" si="98"/>
        <v>15000</v>
      </c>
      <c r="H1046">
        <f t="shared" si="99"/>
        <v>12</v>
      </c>
      <c r="I1046" t="str">
        <f t="shared" si="100"/>
        <v>30000</v>
      </c>
      <c r="K1046">
        <f t="shared" si="101"/>
        <v>22500</v>
      </c>
    </row>
    <row r="1047" spans="1:11" x14ac:dyDescent="0.15">
      <c r="A1047" s="1" t="s">
        <v>223</v>
      </c>
      <c r="D1047">
        <f t="shared" si="96"/>
        <v>6</v>
      </c>
      <c r="E1047" t="str">
        <f t="shared" si="97"/>
        <v>15000</v>
      </c>
      <c r="F1047" t="str">
        <f t="shared" si="98"/>
        <v>15000</v>
      </c>
      <c r="H1047">
        <f t="shared" si="99"/>
        <v>12</v>
      </c>
      <c r="I1047" t="str">
        <f t="shared" si="100"/>
        <v>30000</v>
      </c>
      <c r="K1047">
        <f t="shared" si="101"/>
        <v>22500</v>
      </c>
    </row>
    <row r="1048" spans="1:11" x14ac:dyDescent="0.15">
      <c r="A1048" s="1" t="s">
        <v>67</v>
      </c>
      <c r="D1048">
        <f t="shared" si="96"/>
        <v>5</v>
      </c>
      <c r="E1048" t="str">
        <f t="shared" si="97"/>
        <v>8001</v>
      </c>
      <c r="F1048" t="str">
        <f t="shared" si="98"/>
        <v>8001</v>
      </c>
      <c r="H1048">
        <f t="shared" si="99"/>
        <v>11</v>
      </c>
      <c r="I1048" t="str">
        <f t="shared" si="100"/>
        <v>10000</v>
      </c>
      <c r="K1048">
        <f t="shared" si="101"/>
        <v>9000.5</v>
      </c>
    </row>
    <row r="1049" spans="1:11" x14ac:dyDescent="0.15">
      <c r="A1049" s="1" t="s">
        <v>33</v>
      </c>
      <c r="D1049">
        <f t="shared" si="96"/>
        <v>6</v>
      </c>
      <c r="E1049" t="str">
        <f t="shared" si="97"/>
        <v>10001</v>
      </c>
      <c r="F1049" t="str">
        <f t="shared" si="98"/>
        <v>10001</v>
      </c>
      <c r="H1049">
        <f t="shared" si="99"/>
        <v>12</v>
      </c>
      <c r="I1049" t="str">
        <f t="shared" si="100"/>
        <v>15000</v>
      </c>
      <c r="K1049">
        <f t="shared" si="101"/>
        <v>12500.5</v>
      </c>
    </row>
    <row r="1050" spans="1:11" x14ac:dyDescent="0.15">
      <c r="A1050" s="1" t="s">
        <v>294</v>
      </c>
      <c r="D1050">
        <f t="shared" si="96"/>
        <v>5</v>
      </c>
      <c r="E1050" t="str">
        <f t="shared" si="97"/>
        <v>3000</v>
      </c>
      <c r="F1050" t="str">
        <f t="shared" si="98"/>
        <v>3000</v>
      </c>
      <c r="H1050">
        <f t="shared" si="99"/>
        <v>10</v>
      </c>
      <c r="I1050" t="str">
        <f t="shared" si="100"/>
        <v>4500</v>
      </c>
      <c r="K1050">
        <f t="shared" si="101"/>
        <v>3750</v>
      </c>
    </row>
    <row r="1051" spans="1:11" x14ac:dyDescent="0.15">
      <c r="A1051" s="1" t="s">
        <v>212</v>
      </c>
      <c r="D1051">
        <f t="shared" si="96"/>
        <v>6</v>
      </c>
      <c r="E1051" t="str">
        <f t="shared" si="97"/>
        <v>15000</v>
      </c>
      <c r="F1051" t="str">
        <f t="shared" si="98"/>
        <v>15000</v>
      </c>
      <c r="H1051">
        <f t="shared" si="99"/>
        <v>12</v>
      </c>
      <c r="I1051" t="str">
        <f t="shared" si="100"/>
        <v>25000</v>
      </c>
      <c r="K1051">
        <f t="shared" si="101"/>
        <v>20000</v>
      </c>
    </row>
    <row r="1052" spans="1:11" x14ac:dyDescent="0.15">
      <c r="A1052" s="1" t="s">
        <v>16</v>
      </c>
      <c r="D1052">
        <f t="shared" si="96"/>
        <v>5</v>
      </c>
      <c r="E1052" t="str">
        <f t="shared" si="97"/>
        <v>6001</v>
      </c>
      <c r="F1052" t="str">
        <f t="shared" si="98"/>
        <v>6001</v>
      </c>
      <c r="H1052">
        <f t="shared" si="99"/>
        <v>10</v>
      </c>
      <c r="I1052" t="str">
        <f t="shared" si="100"/>
        <v>8000</v>
      </c>
      <c r="K1052">
        <f t="shared" si="101"/>
        <v>7000.5</v>
      </c>
    </row>
    <row r="1053" spans="1:11" x14ac:dyDescent="0.15">
      <c r="A1053" s="1" t="s">
        <v>33</v>
      </c>
      <c r="D1053">
        <f t="shared" si="96"/>
        <v>6</v>
      </c>
      <c r="E1053" t="str">
        <f t="shared" si="97"/>
        <v>10001</v>
      </c>
      <c r="F1053" t="str">
        <f t="shared" si="98"/>
        <v>10001</v>
      </c>
      <c r="H1053">
        <f t="shared" si="99"/>
        <v>12</v>
      </c>
      <c r="I1053" t="str">
        <f t="shared" si="100"/>
        <v>15000</v>
      </c>
      <c r="K1053">
        <f t="shared" si="101"/>
        <v>12500.5</v>
      </c>
    </row>
    <row r="1054" spans="1:11" x14ac:dyDescent="0.15">
      <c r="A1054" s="1" t="s">
        <v>223</v>
      </c>
      <c r="D1054">
        <f t="shared" si="96"/>
        <v>6</v>
      </c>
      <c r="E1054" t="str">
        <f t="shared" si="97"/>
        <v>15000</v>
      </c>
      <c r="F1054" t="str">
        <f t="shared" si="98"/>
        <v>15000</v>
      </c>
      <c r="H1054">
        <f t="shared" si="99"/>
        <v>12</v>
      </c>
      <c r="I1054" t="str">
        <f t="shared" si="100"/>
        <v>30000</v>
      </c>
      <c r="K1054">
        <f t="shared" si="101"/>
        <v>22500</v>
      </c>
    </row>
    <row r="1055" spans="1:11" x14ac:dyDescent="0.15">
      <c r="A1055" s="1" t="s">
        <v>2624</v>
      </c>
      <c r="D1055">
        <f t="shared" si="96"/>
        <v>6</v>
      </c>
      <c r="E1055" t="str">
        <f t="shared" si="97"/>
        <v>40000</v>
      </c>
      <c r="F1055" t="str">
        <f t="shared" si="98"/>
        <v>40000</v>
      </c>
      <c r="H1055">
        <f t="shared" si="99"/>
        <v>12</v>
      </c>
      <c r="I1055" t="str">
        <f t="shared" si="100"/>
        <v>45000</v>
      </c>
      <c r="K1055">
        <f t="shared" si="101"/>
        <v>42500</v>
      </c>
    </row>
    <row r="1056" spans="1:11" x14ac:dyDescent="0.15">
      <c r="A1056" s="1" t="s">
        <v>2070</v>
      </c>
      <c r="D1056">
        <f t="shared" si="96"/>
        <v>6</v>
      </c>
      <c r="E1056" t="str">
        <f t="shared" si="97"/>
        <v>25000</v>
      </c>
      <c r="F1056" t="str">
        <f t="shared" si="98"/>
        <v>25000</v>
      </c>
      <c r="H1056">
        <f t="shared" si="99"/>
        <v>12</v>
      </c>
      <c r="I1056" t="str">
        <f t="shared" si="100"/>
        <v>50000</v>
      </c>
      <c r="K1056">
        <f t="shared" si="101"/>
        <v>37500</v>
      </c>
    </row>
    <row r="1057" spans="1:11" x14ac:dyDescent="0.15">
      <c r="A1057" s="1" t="s">
        <v>556</v>
      </c>
      <c r="D1057">
        <f t="shared" si="96"/>
        <v>6</v>
      </c>
      <c r="E1057" t="str">
        <f t="shared" si="97"/>
        <v>20001</v>
      </c>
      <c r="F1057" t="str">
        <f t="shared" si="98"/>
        <v>20001</v>
      </c>
      <c r="H1057">
        <f t="shared" si="99"/>
        <v>12</v>
      </c>
      <c r="I1057" t="str">
        <f t="shared" si="100"/>
        <v>30000</v>
      </c>
      <c r="K1057">
        <f t="shared" si="101"/>
        <v>25000.5</v>
      </c>
    </row>
    <row r="1058" spans="1:11" x14ac:dyDescent="0.15">
      <c r="A1058" s="1" t="s">
        <v>2070</v>
      </c>
      <c r="D1058">
        <f t="shared" si="96"/>
        <v>6</v>
      </c>
      <c r="E1058" t="str">
        <f t="shared" si="97"/>
        <v>25000</v>
      </c>
      <c r="F1058" t="str">
        <f t="shared" si="98"/>
        <v>25000</v>
      </c>
      <c r="H1058">
        <f t="shared" si="99"/>
        <v>12</v>
      </c>
      <c r="I1058" t="str">
        <f t="shared" si="100"/>
        <v>50000</v>
      </c>
      <c r="K1058">
        <f t="shared" si="101"/>
        <v>37500</v>
      </c>
    </row>
    <row r="1059" spans="1:11" x14ac:dyDescent="0.15">
      <c r="A1059" s="1" t="s">
        <v>2633</v>
      </c>
      <c r="D1059">
        <f t="shared" si="96"/>
        <v>6</v>
      </c>
      <c r="E1059" t="str">
        <f t="shared" si="97"/>
        <v>30000</v>
      </c>
      <c r="F1059" t="str">
        <f t="shared" si="98"/>
        <v>30000</v>
      </c>
      <c r="H1059">
        <f t="shared" si="99"/>
        <v>12</v>
      </c>
      <c r="I1059" t="str">
        <f t="shared" si="100"/>
        <v>40000</v>
      </c>
      <c r="K1059">
        <f t="shared" si="101"/>
        <v>35000</v>
      </c>
    </row>
    <row r="1060" spans="1:11" x14ac:dyDescent="0.15">
      <c r="A1060" s="1" t="s">
        <v>102</v>
      </c>
      <c r="D1060">
        <f t="shared" si="96"/>
        <v>5</v>
      </c>
      <c r="E1060" t="str">
        <f t="shared" si="97"/>
        <v>6000</v>
      </c>
      <c r="F1060" t="str">
        <f t="shared" si="98"/>
        <v>6000</v>
      </c>
      <c r="H1060">
        <f t="shared" si="99"/>
        <v>11</v>
      </c>
      <c r="I1060" t="str">
        <f t="shared" si="100"/>
        <v>12000</v>
      </c>
      <c r="K1060">
        <f t="shared" si="101"/>
        <v>9000</v>
      </c>
    </row>
    <row r="1061" spans="1:11" x14ac:dyDescent="0.15">
      <c r="A1061" s="1" t="s">
        <v>102</v>
      </c>
      <c r="D1061">
        <f t="shared" si="96"/>
        <v>5</v>
      </c>
      <c r="E1061" t="str">
        <f t="shared" si="97"/>
        <v>6000</v>
      </c>
      <c r="F1061" t="str">
        <f t="shared" si="98"/>
        <v>6000</v>
      </c>
      <c r="H1061">
        <f t="shared" si="99"/>
        <v>11</v>
      </c>
      <c r="I1061" t="str">
        <f t="shared" si="100"/>
        <v>12000</v>
      </c>
      <c r="K1061">
        <f t="shared" si="101"/>
        <v>9000</v>
      </c>
    </row>
    <row r="1062" spans="1:11" x14ac:dyDescent="0.15">
      <c r="A1062" s="1" t="s">
        <v>2070</v>
      </c>
      <c r="D1062">
        <f t="shared" si="96"/>
        <v>6</v>
      </c>
      <c r="E1062" t="str">
        <f t="shared" si="97"/>
        <v>25000</v>
      </c>
      <c r="F1062" t="str">
        <f t="shared" si="98"/>
        <v>25000</v>
      </c>
      <c r="H1062">
        <f t="shared" si="99"/>
        <v>12</v>
      </c>
      <c r="I1062" t="str">
        <f t="shared" si="100"/>
        <v>50000</v>
      </c>
      <c r="K1062">
        <f t="shared" si="101"/>
        <v>37500</v>
      </c>
    </row>
    <row r="1063" spans="1:11" x14ac:dyDescent="0.15">
      <c r="A1063" s="1" t="s">
        <v>2642</v>
      </c>
      <c r="D1063">
        <f t="shared" si="96"/>
        <v>6</v>
      </c>
      <c r="E1063" t="str">
        <f t="shared" si="97"/>
        <v>40000</v>
      </c>
      <c r="F1063" t="str">
        <f t="shared" si="98"/>
        <v>40000</v>
      </c>
      <c r="H1063">
        <f t="shared" si="99"/>
        <v>12</v>
      </c>
      <c r="I1063" t="str">
        <f t="shared" si="100"/>
        <v>70000</v>
      </c>
      <c r="K1063">
        <f t="shared" si="101"/>
        <v>55000</v>
      </c>
    </row>
    <row r="1064" spans="1:11" x14ac:dyDescent="0.15">
      <c r="A1064" s="1" t="s">
        <v>556</v>
      </c>
      <c r="D1064">
        <f t="shared" si="96"/>
        <v>6</v>
      </c>
      <c r="E1064" t="str">
        <f t="shared" si="97"/>
        <v>20001</v>
      </c>
      <c r="F1064" t="str">
        <f t="shared" si="98"/>
        <v>20001</v>
      </c>
      <c r="H1064">
        <f t="shared" si="99"/>
        <v>12</v>
      </c>
      <c r="I1064" t="str">
        <f t="shared" si="100"/>
        <v>30000</v>
      </c>
      <c r="K1064">
        <f t="shared" si="101"/>
        <v>25000.5</v>
      </c>
    </row>
    <row r="1065" spans="1:11" x14ac:dyDescent="0.15">
      <c r="A1065" s="1" t="s">
        <v>33</v>
      </c>
      <c r="D1065">
        <f t="shared" si="96"/>
        <v>6</v>
      </c>
      <c r="E1065" t="str">
        <f t="shared" si="97"/>
        <v>10001</v>
      </c>
      <c r="F1065" t="str">
        <f t="shared" si="98"/>
        <v>10001</v>
      </c>
      <c r="H1065">
        <f t="shared" si="99"/>
        <v>12</v>
      </c>
      <c r="I1065" t="str">
        <f t="shared" si="100"/>
        <v>15000</v>
      </c>
      <c r="K1065">
        <f t="shared" si="101"/>
        <v>12500.5</v>
      </c>
    </row>
    <row r="1066" spans="1:11" x14ac:dyDescent="0.15">
      <c r="A1066" s="1" t="s">
        <v>811</v>
      </c>
      <c r="D1066">
        <f t="shared" si="96"/>
        <v>5</v>
      </c>
      <c r="E1066" t="str">
        <f t="shared" si="97"/>
        <v>9000</v>
      </c>
      <c r="F1066" t="str">
        <f t="shared" si="98"/>
        <v>9000</v>
      </c>
      <c r="H1066">
        <f t="shared" si="99"/>
        <v>11</v>
      </c>
      <c r="I1066" t="str">
        <f t="shared" si="100"/>
        <v>13000</v>
      </c>
      <c r="K1066">
        <f t="shared" si="101"/>
        <v>11000</v>
      </c>
    </row>
    <row r="1067" spans="1:11" x14ac:dyDescent="0.15">
      <c r="A1067" s="1" t="s">
        <v>516</v>
      </c>
      <c r="D1067">
        <f t="shared" si="96"/>
        <v>5</v>
      </c>
      <c r="E1067" t="str">
        <f t="shared" si="97"/>
        <v>8000</v>
      </c>
      <c r="F1067" t="str">
        <f t="shared" si="98"/>
        <v>8000</v>
      </c>
      <c r="H1067">
        <f t="shared" si="99"/>
        <v>11</v>
      </c>
      <c r="I1067" t="str">
        <f t="shared" si="100"/>
        <v>16000</v>
      </c>
      <c r="K1067">
        <f t="shared" si="101"/>
        <v>12000</v>
      </c>
    </row>
    <row r="1068" spans="1:11" x14ac:dyDescent="0.15">
      <c r="A1068" s="1" t="s">
        <v>161</v>
      </c>
      <c r="D1068">
        <f t="shared" si="96"/>
        <v>5</v>
      </c>
      <c r="E1068" t="str">
        <f t="shared" si="97"/>
        <v>8000</v>
      </c>
      <c r="F1068" t="str">
        <f t="shared" si="98"/>
        <v>8000</v>
      </c>
      <c r="H1068">
        <f t="shared" si="99"/>
        <v>11</v>
      </c>
      <c r="I1068" t="str">
        <f t="shared" si="100"/>
        <v>15000</v>
      </c>
      <c r="K1068">
        <f t="shared" si="101"/>
        <v>11500</v>
      </c>
    </row>
    <row r="1069" spans="1:11" x14ac:dyDescent="0.15">
      <c r="A1069" s="1" t="s">
        <v>212</v>
      </c>
      <c r="D1069">
        <f t="shared" si="96"/>
        <v>6</v>
      </c>
      <c r="E1069" t="str">
        <f t="shared" si="97"/>
        <v>15000</v>
      </c>
      <c r="F1069" t="str">
        <f t="shared" si="98"/>
        <v>15000</v>
      </c>
      <c r="H1069">
        <f t="shared" si="99"/>
        <v>12</v>
      </c>
      <c r="I1069" t="str">
        <f t="shared" si="100"/>
        <v>25000</v>
      </c>
      <c r="K1069">
        <f t="shared" si="101"/>
        <v>20000</v>
      </c>
    </row>
    <row r="1070" spans="1:11" x14ac:dyDescent="0.15">
      <c r="A1070" s="1" t="s">
        <v>967</v>
      </c>
      <c r="D1070">
        <f t="shared" si="96"/>
        <v>6</v>
      </c>
      <c r="E1070" t="str">
        <f t="shared" si="97"/>
        <v>12000</v>
      </c>
      <c r="F1070" t="str">
        <f t="shared" si="98"/>
        <v>12000</v>
      </c>
      <c r="H1070">
        <f t="shared" si="99"/>
        <v>12</v>
      </c>
      <c r="I1070" t="str">
        <f t="shared" si="100"/>
        <v>18000</v>
      </c>
      <c r="K1070">
        <f t="shared" si="101"/>
        <v>15000</v>
      </c>
    </row>
    <row r="1071" spans="1:11" x14ac:dyDescent="0.15">
      <c r="A1071" s="1" t="s">
        <v>223</v>
      </c>
      <c r="D1071">
        <f t="shared" si="96"/>
        <v>6</v>
      </c>
      <c r="E1071" t="str">
        <f t="shared" si="97"/>
        <v>15000</v>
      </c>
      <c r="F1071" t="str">
        <f t="shared" si="98"/>
        <v>15000</v>
      </c>
      <c r="H1071">
        <f t="shared" si="99"/>
        <v>12</v>
      </c>
      <c r="I1071" t="str">
        <f t="shared" si="100"/>
        <v>30000</v>
      </c>
      <c r="K1071">
        <f t="shared" si="101"/>
        <v>22500</v>
      </c>
    </row>
    <row r="1072" spans="1:11" x14ac:dyDescent="0.15">
      <c r="A1072" s="1" t="s">
        <v>131</v>
      </c>
      <c r="D1072">
        <f t="shared" si="96"/>
        <v>6</v>
      </c>
      <c r="E1072" t="str">
        <f t="shared" si="97"/>
        <v>10000</v>
      </c>
      <c r="F1072" t="str">
        <f t="shared" si="98"/>
        <v>10000</v>
      </c>
      <c r="H1072">
        <f t="shared" si="99"/>
        <v>12</v>
      </c>
      <c r="I1072" t="str">
        <f t="shared" si="100"/>
        <v>20000</v>
      </c>
      <c r="K1072">
        <f t="shared" si="101"/>
        <v>15000</v>
      </c>
    </row>
    <row r="1073" spans="1:11" x14ac:dyDescent="0.15">
      <c r="A1073" s="1" t="s">
        <v>168</v>
      </c>
      <c r="D1073">
        <f t="shared" si="96"/>
        <v>5</v>
      </c>
      <c r="E1073" t="str">
        <f t="shared" si="97"/>
        <v>4001</v>
      </c>
      <c r="F1073" t="str">
        <f t="shared" si="98"/>
        <v>4001</v>
      </c>
      <c r="H1073">
        <f t="shared" si="99"/>
        <v>10</v>
      </c>
      <c r="I1073" t="str">
        <f t="shared" si="100"/>
        <v>6000</v>
      </c>
      <c r="K1073">
        <f t="shared" si="101"/>
        <v>5000.5</v>
      </c>
    </row>
    <row r="1074" spans="1:11" x14ac:dyDescent="0.15">
      <c r="A1074" s="1" t="s">
        <v>33</v>
      </c>
      <c r="D1074">
        <f t="shared" si="96"/>
        <v>6</v>
      </c>
      <c r="E1074" t="str">
        <f t="shared" si="97"/>
        <v>10001</v>
      </c>
      <c r="F1074" t="str">
        <f t="shared" si="98"/>
        <v>10001</v>
      </c>
      <c r="H1074">
        <f t="shared" si="99"/>
        <v>12</v>
      </c>
      <c r="I1074" t="str">
        <f t="shared" si="100"/>
        <v>15000</v>
      </c>
      <c r="K1074">
        <f t="shared" si="101"/>
        <v>12500.5</v>
      </c>
    </row>
    <row r="1075" spans="1:11" x14ac:dyDescent="0.15">
      <c r="A1075" s="1" t="s">
        <v>585</v>
      </c>
      <c r="D1075">
        <f t="shared" si="96"/>
        <v>6</v>
      </c>
      <c r="E1075" t="str">
        <f t="shared" si="97"/>
        <v>20000</v>
      </c>
      <c r="F1075" t="str">
        <f t="shared" si="98"/>
        <v>20000</v>
      </c>
      <c r="H1075">
        <f t="shared" si="99"/>
        <v>12</v>
      </c>
      <c r="I1075" t="str">
        <f t="shared" si="100"/>
        <v>35000</v>
      </c>
      <c r="K1075">
        <f t="shared" si="101"/>
        <v>27500</v>
      </c>
    </row>
    <row r="1076" spans="1:11" x14ac:dyDescent="0.15">
      <c r="A1076" s="1" t="s">
        <v>85</v>
      </c>
      <c r="D1076">
        <f t="shared" si="96"/>
        <v>6</v>
      </c>
      <c r="E1076" t="str">
        <f t="shared" si="97"/>
        <v>30000</v>
      </c>
      <c r="F1076" t="str">
        <f t="shared" si="98"/>
        <v>30000</v>
      </c>
      <c r="H1076">
        <f t="shared" si="99"/>
        <v>12</v>
      </c>
      <c r="I1076" t="str">
        <f t="shared" si="100"/>
        <v>50000</v>
      </c>
      <c r="K1076">
        <f t="shared" si="101"/>
        <v>40000</v>
      </c>
    </row>
    <row r="1077" spans="1:11" x14ac:dyDescent="0.15">
      <c r="A1077" s="1" t="s">
        <v>212</v>
      </c>
      <c r="D1077">
        <f t="shared" si="96"/>
        <v>6</v>
      </c>
      <c r="E1077" t="str">
        <f t="shared" si="97"/>
        <v>15000</v>
      </c>
      <c r="F1077" t="str">
        <f t="shared" si="98"/>
        <v>15000</v>
      </c>
      <c r="H1077">
        <f t="shared" si="99"/>
        <v>12</v>
      </c>
      <c r="I1077" t="str">
        <f t="shared" si="100"/>
        <v>25000</v>
      </c>
      <c r="K1077">
        <f t="shared" si="101"/>
        <v>20000</v>
      </c>
    </row>
    <row r="1078" spans="1:11" x14ac:dyDescent="0.15">
      <c r="A1078" s="1" t="s">
        <v>33</v>
      </c>
      <c r="D1078">
        <f t="shared" si="96"/>
        <v>6</v>
      </c>
      <c r="E1078" t="str">
        <f t="shared" si="97"/>
        <v>10001</v>
      </c>
      <c r="F1078" t="str">
        <f t="shared" si="98"/>
        <v>10001</v>
      </c>
      <c r="H1078">
        <f t="shared" si="99"/>
        <v>12</v>
      </c>
      <c r="I1078" t="str">
        <f t="shared" si="100"/>
        <v>15000</v>
      </c>
      <c r="K1078">
        <f t="shared" si="101"/>
        <v>12500.5</v>
      </c>
    </row>
    <row r="1079" spans="1:11" x14ac:dyDescent="0.15">
      <c r="A1079" s="1" t="s">
        <v>2070</v>
      </c>
      <c r="D1079">
        <f t="shared" ref="D1079:D1142" si="102">FIND("-",A1079)</f>
        <v>6</v>
      </c>
      <c r="E1079" t="str">
        <f t="shared" ref="E1079:E1142" si="103">MID(A1079,1,D1079-1)</f>
        <v>25000</v>
      </c>
      <c r="F1079" t="str">
        <f t="shared" si="98"/>
        <v>25000</v>
      </c>
      <c r="H1079">
        <f t="shared" si="99"/>
        <v>12</v>
      </c>
      <c r="I1079" t="str">
        <f t="shared" si="100"/>
        <v>50000</v>
      </c>
      <c r="K1079">
        <f t="shared" si="101"/>
        <v>37500</v>
      </c>
    </row>
    <row r="1080" spans="1:11" x14ac:dyDescent="0.15">
      <c r="A1080" s="1" t="s">
        <v>58</v>
      </c>
      <c r="D1080">
        <f t="shared" si="102"/>
        <v>6</v>
      </c>
      <c r="E1080" t="str">
        <f t="shared" si="103"/>
        <v>15001</v>
      </c>
      <c r="F1080" t="str">
        <f t="shared" si="98"/>
        <v>15001</v>
      </c>
      <c r="H1080">
        <f t="shared" si="99"/>
        <v>12</v>
      </c>
      <c r="I1080" t="str">
        <f t="shared" si="100"/>
        <v>20000</v>
      </c>
      <c r="K1080">
        <f t="shared" si="101"/>
        <v>17500.5</v>
      </c>
    </row>
    <row r="1081" spans="1:11" x14ac:dyDescent="0.15">
      <c r="A1081" s="1" t="s">
        <v>263</v>
      </c>
      <c r="D1081">
        <f t="shared" si="102"/>
        <v>5</v>
      </c>
      <c r="E1081" t="str">
        <f t="shared" si="103"/>
        <v>5000</v>
      </c>
      <c r="F1081" t="str">
        <f t="shared" si="98"/>
        <v>5000</v>
      </c>
      <c r="H1081">
        <f t="shared" si="99"/>
        <v>11</v>
      </c>
      <c r="I1081" t="str">
        <f t="shared" si="100"/>
        <v>10000</v>
      </c>
      <c r="K1081">
        <f t="shared" si="101"/>
        <v>7500</v>
      </c>
    </row>
    <row r="1082" spans="1:11" x14ac:dyDescent="0.15">
      <c r="A1082" s="1" t="s">
        <v>347</v>
      </c>
      <c r="D1082">
        <f t="shared" si="102"/>
        <v>6</v>
      </c>
      <c r="E1082" t="str">
        <f t="shared" si="103"/>
        <v>20000</v>
      </c>
      <c r="F1082" t="str">
        <f t="shared" si="98"/>
        <v>20000</v>
      </c>
      <c r="H1082">
        <f t="shared" si="99"/>
        <v>12</v>
      </c>
      <c r="I1082" t="str">
        <f t="shared" si="100"/>
        <v>40000</v>
      </c>
      <c r="K1082">
        <f t="shared" si="101"/>
        <v>30000</v>
      </c>
    </row>
    <row r="1083" spans="1:11" x14ac:dyDescent="0.15">
      <c r="A1083" s="1" t="s">
        <v>161</v>
      </c>
      <c r="D1083">
        <f t="shared" si="102"/>
        <v>5</v>
      </c>
      <c r="E1083" t="str">
        <f t="shared" si="103"/>
        <v>8000</v>
      </c>
      <c r="F1083" t="str">
        <f t="shared" si="98"/>
        <v>8000</v>
      </c>
      <c r="H1083">
        <f t="shared" si="99"/>
        <v>11</v>
      </c>
      <c r="I1083" t="str">
        <f t="shared" si="100"/>
        <v>15000</v>
      </c>
      <c r="K1083">
        <f t="shared" si="101"/>
        <v>11500</v>
      </c>
    </row>
    <row r="1084" spans="1:11" x14ac:dyDescent="0.15">
      <c r="A1084" s="1" t="s">
        <v>2691</v>
      </c>
      <c r="D1084">
        <f t="shared" si="102"/>
        <v>5</v>
      </c>
      <c r="E1084" t="str">
        <f t="shared" si="103"/>
        <v>1000</v>
      </c>
      <c r="F1084" t="str">
        <f t="shared" si="98"/>
        <v>1000</v>
      </c>
      <c r="H1084">
        <f t="shared" si="99"/>
        <v>10</v>
      </c>
      <c r="I1084" t="str">
        <f t="shared" si="100"/>
        <v>2000</v>
      </c>
      <c r="K1084">
        <f t="shared" si="101"/>
        <v>1500</v>
      </c>
    </row>
    <row r="1085" spans="1:11" x14ac:dyDescent="0.15">
      <c r="A1085" s="1" t="s">
        <v>16</v>
      </c>
      <c r="D1085">
        <f t="shared" si="102"/>
        <v>5</v>
      </c>
      <c r="E1085" t="str">
        <f t="shared" si="103"/>
        <v>6001</v>
      </c>
      <c r="F1085" t="str">
        <f t="shared" si="98"/>
        <v>6001</v>
      </c>
      <c r="H1085">
        <f t="shared" si="99"/>
        <v>10</v>
      </c>
      <c r="I1085" t="str">
        <f t="shared" si="100"/>
        <v>8000</v>
      </c>
      <c r="K1085">
        <f t="shared" si="101"/>
        <v>7000.5</v>
      </c>
    </row>
    <row r="1086" spans="1:11" x14ac:dyDescent="0.15">
      <c r="A1086" s="1" t="s">
        <v>58</v>
      </c>
      <c r="D1086">
        <f t="shared" si="102"/>
        <v>6</v>
      </c>
      <c r="E1086" t="str">
        <f t="shared" si="103"/>
        <v>15001</v>
      </c>
      <c r="F1086" t="str">
        <f t="shared" si="98"/>
        <v>15001</v>
      </c>
      <c r="H1086">
        <f t="shared" si="99"/>
        <v>12</v>
      </c>
      <c r="I1086" t="str">
        <f t="shared" si="100"/>
        <v>20000</v>
      </c>
      <c r="K1086">
        <f t="shared" si="101"/>
        <v>17500.5</v>
      </c>
    </row>
    <row r="1087" spans="1:11" x14ac:dyDescent="0.15">
      <c r="A1087" s="1" t="s">
        <v>168</v>
      </c>
      <c r="D1087">
        <f t="shared" si="102"/>
        <v>5</v>
      </c>
      <c r="E1087" t="str">
        <f t="shared" si="103"/>
        <v>4001</v>
      </c>
      <c r="F1087" t="str">
        <f t="shared" si="98"/>
        <v>4001</v>
      </c>
      <c r="H1087">
        <f t="shared" si="99"/>
        <v>10</v>
      </c>
      <c r="I1087" t="str">
        <f t="shared" si="100"/>
        <v>6000</v>
      </c>
      <c r="K1087">
        <f t="shared" si="101"/>
        <v>5000.5</v>
      </c>
    </row>
    <row r="1088" spans="1:11" x14ac:dyDescent="0.15">
      <c r="A1088" s="1" t="s">
        <v>556</v>
      </c>
      <c r="D1088">
        <f t="shared" si="102"/>
        <v>6</v>
      </c>
      <c r="E1088" t="str">
        <f t="shared" si="103"/>
        <v>20001</v>
      </c>
      <c r="F1088" t="str">
        <f t="shared" ref="F1088:F1151" si="104">IF(A1088="面议",0,MID(A1088,1,D1088-1))</f>
        <v>20001</v>
      </c>
      <c r="H1088">
        <f t="shared" si="99"/>
        <v>12</v>
      </c>
      <c r="I1088" t="str">
        <f t="shared" si="100"/>
        <v>30000</v>
      </c>
      <c r="K1088">
        <f t="shared" si="101"/>
        <v>25000.5</v>
      </c>
    </row>
    <row r="1089" spans="1:11" x14ac:dyDescent="0.15">
      <c r="A1089" s="1" t="s">
        <v>223</v>
      </c>
      <c r="D1089">
        <f t="shared" si="102"/>
        <v>6</v>
      </c>
      <c r="E1089" t="str">
        <f t="shared" si="103"/>
        <v>15000</v>
      </c>
      <c r="F1089" t="str">
        <f t="shared" si="104"/>
        <v>15000</v>
      </c>
      <c r="H1089">
        <f t="shared" si="99"/>
        <v>12</v>
      </c>
      <c r="I1089" t="str">
        <f t="shared" si="100"/>
        <v>30000</v>
      </c>
      <c r="K1089">
        <f t="shared" si="101"/>
        <v>22500</v>
      </c>
    </row>
    <row r="1090" spans="1:11" x14ac:dyDescent="0.15">
      <c r="A1090" s="1" t="s">
        <v>70</v>
      </c>
      <c r="D1090">
        <f t="shared" si="102"/>
        <v>5</v>
      </c>
      <c r="E1090" t="str">
        <f t="shared" si="103"/>
        <v>6000</v>
      </c>
      <c r="F1090" t="str">
        <f t="shared" si="104"/>
        <v>6000</v>
      </c>
      <c r="H1090">
        <f t="shared" si="99"/>
        <v>11</v>
      </c>
      <c r="I1090" t="str">
        <f t="shared" si="100"/>
        <v>10000</v>
      </c>
      <c r="K1090">
        <f t="shared" si="101"/>
        <v>8000</v>
      </c>
    </row>
    <row r="1091" spans="1:11" x14ac:dyDescent="0.15">
      <c r="A1091" s="1" t="s">
        <v>33</v>
      </c>
      <c r="D1091">
        <f t="shared" si="102"/>
        <v>6</v>
      </c>
      <c r="E1091" t="str">
        <f t="shared" si="103"/>
        <v>10001</v>
      </c>
      <c r="F1091" t="str">
        <f t="shared" si="104"/>
        <v>10001</v>
      </c>
      <c r="H1091">
        <f t="shared" ref="H1091:H1154" si="105">FIND("元",A1091)</f>
        <v>12</v>
      </c>
      <c r="I1091" t="str">
        <f t="shared" ref="I1091:I1154" si="106">IF(A1091="面议",0,MID(A1091,D1091+1,H1091-D1091-1))</f>
        <v>15000</v>
      </c>
      <c r="K1091">
        <f t="shared" ref="K1091:K1154" si="107">(F1091+I1091)/2</f>
        <v>12500.5</v>
      </c>
    </row>
    <row r="1092" spans="1:11" x14ac:dyDescent="0.15">
      <c r="A1092" s="1" t="s">
        <v>168</v>
      </c>
      <c r="D1092">
        <f t="shared" si="102"/>
        <v>5</v>
      </c>
      <c r="E1092" t="str">
        <f t="shared" si="103"/>
        <v>4001</v>
      </c>
      <c r="F1092" t="str">
        <f t="shared" si="104"/>
        <v>4001</v>
      </c>
      <c r="H1092">
        <f t="shared" si="105"/>
        <v>10</v>
      </c>
      <c r="I1092" t="str">
        <f t="shared" si="106"/>
        <v>6000</v>
      </c>
      <c r="K1092">
        <f t="shared" si="107"/>
        <v>5000.5</v>
      </c>
    </row>
    <row r="1093" spans="1:11" x14ac:dyDescent="0.15">
      <c r="A1093" s="1" t="s">
        <v>33</v>
      </c>
      <c r="D1093">
        <f t="shared" si="102"/>
        <v>6</v>
      </c>
      <c r="E1093" t="str">
        <f t="shared" si="103"/>
        <v>10001</v>
      </c>
      <c r="F1093" t="str">
        <f t="shared" si="104"/>
        <v>10001</v>
      </c>
      <c r="H1093">
        <f t="shared" si="105"/>
        <v>12</v>
      </c>
      <c r="I1093" t="str">
        <f t="shared" si="106"/>
        <v>15000</v>
      </c>
      <c r="K1093">
        <f t="shared" si="107"/>
        <v>12500.5</v>
      </c>
    </row>
    <row r="1094" spans="1:11" x14ac:dyDescent="0.15">
      <c r="A1094" s="1" t="s">
        <v>212</v>
      </c>
      <c r="D1094">
        <f t="shared" si="102"/>
        <v>6</v>
      </c>
      <c r="E1094" t="str">
        <f t="shared" si="103"/>
        <v>15000</v>
      </c>
      <c r="F1094" t="str">
        <f t="shared" si="104"/>
        <v>15000</v>
      </c>
      <c r="H1094">
        <f t="shared" si="105"/>
        <v>12</v>
      </c>
      <c r="I1094" t="str">
        <f t="shared" si="106"/>
        <v>25000</v>
      </c>
      <c r="K1094">
        <f t="shared" si="107"/>
        <v>20000</v>
      </c>
    </row>
    <row r="1095" spans="1:11" x14ac:dyDescent="0.15">
      <c r="A1095" s="1" t="s">
        <v>595</v>
      </c>
      <c r="D1095">
        <f t="shared" si="102"/>
        <v>5</v>
      </c>
      <c r="E1095" t="str">
        <f t="shared" si="103"/>
        <v>5000</v>
      </c>
      <c r="F1095" t="str">
        <f t="shared" si="104"/>
        <v>5000</v>
      </c>
      <c r="H1095">
        <f t="shared" si="105"/>
        <v>10</v>
      </c>
      <c r="I1095" t="str">
        <f t="shared" si="106"/>
        <v>7000</v>
      </c>
      <c r="K1095">
        <f t="shared" si="107"/>
        <v>6000</v>
      </c>
    </row>
    <row r="1096" spans="1:11" x14ac:dyDescent="0.15">
      <c r="A1096" s="1" t="s">
        <v>703</v>
      </c>
      <c r="D1096">
        <f t="shared" si="102"/>
        <v>6</v>
      </c>
      <c r="E1096" t="str">
        <f t="shared" si="103"/>
        <v>20000</v>
      </c>
      <c r="F1096" t="str">
        <f t="shared" si="104"/>
        <v>20000</v>
      </c>
      <c r="H1096">
        <f t="shared" si="105"/>
        <v>12</v>
      </c>
      <c r="I1096" t="str">
        <f t="shared" si="106"/>
        <v>30000</v>
      </c>
      <c r="K1096">
        <f t="shared" si="107"/>
        <v>25000</v>
      </c>
    </row>
    <row r="1097" spans="1:11" x14ac:dyDescent="0.15">
      <c r="A1097" s="1" t="s">
        <v>58</v>
      </c>
      <c r="D1097">
        <f t="shared" si="102"/>
        <v>6</v>
      </c>
      <c r="E1097" t="str">
        <f t="shared" si="103"/>
        <v>15001</v>
      </c>
      <c r="F1097" t="str">
        <f t="shared" si="104"/>
        <v>15001</v>
      </c>
      <c r="H1097">
        <f t="shared" si="105"/>
        <v>12</v>
      </c>
      <c r="I1097" t="str">
        <f t="shared" si="106"/>
        <v>20000</v>
      </c>
      <c r="K1097">
        <f t="shared" si="107"/>
        <v>17500.5</v>
      </c>
    </row>
    <row r="1098" spans="1:11" x14ac:dyDescent="0.15">
      <c r="A1098" s="1" t="s">
        <v>58</v>
      </c>
      <c r="D1098">
        <f t="shared" si="102"/>
        <v>6</v>
      </c>
      <c r="E1098" t="str">
        <f t="shared" si="103"/>
        <v>15001</v>
      </c>
      <c r="F1098" t="str">
        <f t="shared" si="104"/>
        <v>15001</v>
      </c>
      <c r="H1098">
        <f t="shared" si="105"/>
        <v>12</v>
      </c>
      <c r="I1098" t="str">
        <f t="shared" si="106"/>
        <v>20000</v>
      </c>
      <c r="K1098">
        <f t="shared" si="107"/>
        <v>17500.5</v>
      </c>
    </row>
    <row r="1099" spans="1:11" x14ac:dyDescent="0.15">
      <c r="A1099" s="1" t="s">
        <v>205</v>
      </c>
      <c r="D1099">
        <f t="shared" si="102"/>
        <v>5</v>
      </c>
      <c r="E1099" t="str">
        <f t="shared" si="103"/>
        <v>7000</v>
      </c>
      <c r="F1099" t="str">
        <f t="shared" si="104"/>
        <v>7000</v>
      </c>
      <c r="H1099">
        <f t="shared" si="105"/>
        <v>11</v>
      </c>
      <c r="I1099" t="str">
        <f t="shared" si="106"/>
        <v>10000</v>
      </c>
      <c r="K1099">
        <f t="shared" si="107"/>
        <v>8500</v>
      </c>
    </row>
    <row r="1100" spans="1:11" x14ac:dyDescent="0.15">
      <c r="A1100" s="1" t="s">
        <v>58</v>
      </c>
      <c r="D1100">
        <f t="shared" si="102"/>
        <v>6</v>
      </c>
      <c r="E1100" t="str">
        <f t="shared" si="103"/>
        <v>15001</v>
      </c>
      <c r="F1100" t="str">
        <f t="shared" si="104"/>
        <v>15001</v>
      </c>
      <c r="H1100">
        <f t="shared" si="105"/>
        <v>12</v>
      </c>
      <c r="I1100" t="str">
        <f t="shared" si="106"/>
        <v>20000</v>
      </c>
      <c r="K1100">
        <f t="shared" si="107"/>
        <v>17500.5</v>
      </c>
    </row>
    <row r="1101" spans="1:11" x14ac:dyDescent="0.15">
      <c r="A1101" s="1" t="s">
        <v>2725</v>
      </c>
      <c r="D1101">
        <f t="shared" si="102"/>
        <v>5</v>
      </c>
      <c r="E1101" t="str">
        <f t="shared" si="103"/>
        <v>4500</v>
      </c>
      <c r="F1101" t="str">
        <f t="shared" si="104"/>
        <v>4500</v>
      </c>
      <c r="H1101">
        <f t="shared" si="105"/>
        <v>10</v>
      </c>
      <c r="I1101" t="str">
        <f t="shared" si="106"/>
        <v>7000</v>
      </c>
      <c r="K1101">
        <f t="shared" si="107"/>
        <v>5750</v>
      </c>
    </row>
    <row r="1102" spans="1:11" x14ac:dyDescent="0.15">
      <c r="A1102" s="1" t="s">
        <v>364</v>
      </c>
      <c r="D1102">
        <f t="shared" si="102"/>
        <v>5</v>
      </c>
      <c r="E1102" t="str">
        <f t="shared" si="103"/>
        <v>7000</v>
      </c>
      <c r="F1102" t="str">
        <f t="shared" si="104"/>
        <v>7000</v>
      </c>
      <c r="H1102">
        <f t="shared" si="105"/>
        <v>11</v>
      </c>
      <c r="I1102" t="str">
        <f t="shared" si="106"/>
        <v>14000</v>
      </c>
      <c r="K1102">
        <f t="shared" si="107"/>
        <v>10500</v>
      </c>
    </row>
    <row r="1103" spans="1:11" x14ac:dyDescent="0.15">
      <c r="A1103" s="1" t="s">
        <v>58</v>
      </c>
      <c r="D1103">
        <f t="shared" si="102"/>
        <v>6</v>
      </c>
      <c r="E1103" t="str">
        <f t="shared" si="103"/>
        <v>15001</v>
      </c>
      <c r="F1103" t="str">
        <f t="shared" si="104"/>
        <v>15001</v>
      </c>
      <c r="H1103">
        <f t="shared" si="105"/>
        <v>12</v>
      </c>
      <c r="I1103" t="str">
        <f t="shared" si="106"/>
        <v>20000</v>
      </c>
      <c r="K1103">
        <f t="shared" si="107"/>
        <v>17500.5</v>
      </c>
    </row>
    <row r="1104" spans="1:11" x14ac:dyDescent="0.15">
      <c r="A1104" s="1" t="s">
        <v>67</v>
      </c>
      <c r="D1104">
        <f t="shared" si="102"/>
        <v>5</v>
      </c>
      <c r="E1104" t="str">
        <f t="shared" si="103"/>
        <v>8001</v>
      </c>
      <c r="F1104" t="str">
        <f t="shared" si="104"/>
        <v>8001</v>
      </c>
      <c r="H1104">
        <f t="shared" si="105"/>
        <v>11</v>
      </c>
      <c r="I1104" t="str">
        <f t="shared" si="106"/>
        <v>10000</v>
      </c>
      <c r="K1104">
        <f t="shared" si="107"/>
        <v>9000.5</v>
      </c>
    </row>
    <row r="1105" spans="1:11" x14ac:dyDescent="0.15">
      <c r="A1105" s="1" t="s">
        <v>168</v>
      </c>
      <c r="D1105">
        <f t="shared" si="102"/>
        <v>5</v>
      </c>
      <c r="E1105" t="str">
        <f t="shared" si="103"/>
        <v>4001</v>
      </c>
      <c r="F1105" t="str">
        <f t="shared" si="104"/>
        <v>4001</v>
      </c>
      <c r="H1105">
        <f t="shared" si="105"/>
        <v>10</v>
      </c>
      <c r="I1105" t="str">
        <f t="shared" si="106"/>
        <v>6000</v>
      </c>
      <c r="K1105">
        <f t="shared" si="107"/>
        <v>5000.5</v>
      </c>
    </row>
    <row r="1106" spans="1:11" x14ac:dyDescent="0.15">
      <c r="A1106" s="1" t="s">
        <v>2738</v>
      </c>
      <c r="D1106">
        <f t="shared" si="102"/>
        <v>6</v>
      </c>
      <c r="E1106" t="str">
        <f t="shared" si="103"/>
        <v>13000</v>
      </c>
      <c r="F1106" t="str">
        <f t="shared" si="104"/>
        <v>13000</v>
      </c>
      <c r="H1106">
        <f t="shared" si="105"/>
        <v>12</v>
      </c>
      <c r="I1106" t="str">
        <f t="shared" si="106"/>
        <v>23000</v>
      </c>
      <c r="K1106">
        <f t="shared" si="107"/>
        <v>18000</v>
      </c>
    </row>
    <row r="1107" spans="1:11" x14ac:dyDescent="0.15">
      <c r="A1107" s="1" t="s">
        <v>67</v>
      </c>
      <c r="D1107">
        <f t="shared" si="102"/>
        <v>5</v>
      </c>
      <c r="E1107" t="str">
        <f t="shared" si="103"/>
        <v>8001</v>
      </c>
      <c r="F1107" t="str">
        <f t="shared" si="104"/>
        <v>8001</v>
      </c>
      <c r="H1107">
        <f t="shared" si="105"/>
        <v>11</v>
      </c>
      <c r="I1107" t="str">
        <f t="shared" si="106"/>
        <v>10000</v>
      </c>
      <c r="K1107">
        <f t="shared" si="107"/>
        <v>9000.5</v>
      </c>
    </row>
    <row r="1108" spans="1:11" x14ac:dyDescent="0.15">
      <c r="A1108" s="1" t="s">
        <v>537</v>
      </c>
      <c r="D1108">
        <f t="shared" si="102"/>
        <v>5</v>
      </c>
      <c r="E1108" t="str">
        <f t="shared" si="103"/>
        <v>5000</v>
      </c>
      <c r="F1108" t="str">
        <f t="shared" si="104"/>
        <v>5000</v>
      </c>
      <c r="H1108">
        <f t="shared" si="105"/>
        <v>10</v>
      </c>
      <c r="I1108" t="str">
        <f t="shared" si="106"/>
        <v>8000</v>
      </c>
      <c r="K1108">
        <f t="shared" si="107"/>
        <v>6500</v>
      </c>
    </row>
    <row r="1109" spans="1:11" x14ac:dyDescent="0.15">
      <c r="A1109" s="1" t="s">
        <v>1161</v>
      </c>
      <c r="D1109">
        <f t="shared" si="102"/>
        <v>6</v>
      </c>
      <c r="E1109" t="str">
        <f t="shared" si="103"/>
        <v>10000</v>
      </c>
      <c r="F1109" t="str">
        <f t="shared" si="104"/>
        <v>10000</v>
      </c>
      <c r="H1109">
        <f t="shared" si="105"/>
        <v>12</v>
      </c>
      <c r="I1109" t="str">
        <f t="shared" si="106"/>
        <v>13000</v>
      </c>
      <c r="K1109">
        <f t="shared" si="107"/>
        <v>11500</v>
      </c>
    </row>
    <row r="1110" spans="1:11" x14ac:dyDescent="0.15">
      <c r="A1110" s="1" t="s">
        <v>168</v>
      </c>
      <c r="D1110">
        <f t="shared" si="102"/>
        <v>5</v>
      </c>
      <c r="E1110" t="str">
        <f t="shared" si="103"/>
        <v>4001</v>
      </c>
      <c r="F1110" t="str">
        <f t="shared" si="104"/>
        <v>4001</v>
      </c>
      <c r="H1110">
        <f t="shared" si="105"/>
        <v>10</v>
      </c>
      <c r="I1110" t="str">
        <f t="shared" si="106"/>
        <v>6000</v>
      </c>
      <c r="K1110">
        <f t="shared" si="107"/>
        <v>5000.5</v>
      </c>
    </row>
    <row r="1111" spans="1:11" x14ac:dyDescent="0.15">
      <c r="A1111" s="1" t="s">
        <v>230</v>
      </c>
      <c r="D1111">
        <f t="shared" si="102"/>
        <v>5</v>
      </c>
      <c r="E1111" t="str">
        <f t="shared" si="103"/>
        <v>4000</v>
      </c>
      <c r="F1111" t="str">
        <f t="shared" si="104"/>
        <v>4000</v>
      </c>
      <c r="H1111">
        <f t="shared" si="105"/>
        <v>10</v>
      </c>
      <c r="I1111" t="str">
        <f t="shared" si="106"/>
        <v>6000</v>
      </c>
      <c r="K1111">
        <f t="shared" si="107"/>
        <v>5000</v>
      </c>
    </row>
    <row r="1112" spans="1:11" x14ac:dyDescent="0.15">
      <c r="A1112" s="1" t="s">
        <v>33</v>
      </c>
      <c r="D1112">
        <f t="shared" si="102"/>
        <v>6</v>
      </c>
      <c r="E1112" t="str">
        <f t="shared" si="103"/>
        <v>10001</v>
      </c>
      <c r="F1112" t="str">
        <f t="shared" si="104"/>
        <v>10001</v>
      </c>
      <c r="H1112">
        <f t="shared" si="105"/>
        <v>12</v>
      </c>
      <c r="I1112" t="str">
        <f t="shared" si="106"/>
        <v>15000</v>
      </c>
      <c r="K1112">
        <f t="shared" si="107"/>
        <v>12500.5</v>
      </c>
    </row>
    <row r="1113" spans="1:11" x14ac:dyDescent="0.15">
      <c r="A1113" s="1" t="s">
        <v>67</v>
      </c>
      <c r="D1113">
        <f t="shared" si="102"/>
        <v>5</v>
      </c>
      <c r="E1113" t="str">
        <f t="shared" si="103"/>
        <v>8001</v>
      </c>
      <c r="F1113" t="str">
        <f t="shared" si="104"/>
        <v>8001</v>
      </c>
      <c r="H1113">
        <f t="shared" si="105"/>
        <v>11</v>
      </c>
      <c r="I1113" t="str">
        <f t="shared" si="106"/>
        <v>10000</v>
      </c>
      <c r="K1113">
        <f t="shared" si="107"/>
        <v>9000.5</v>
      </c>
    </row>
    <row r="1114" spans="1:11" x14ac:dyDescent="0.15">
      <c r="A1114" s="1" t="s">
        <v>128</v>
      </c>
      <c r="D1114">
        <f t="shared" si="102"/>
        <v>5</v>
      </c>
      <c r="E1114" t="str">
        <f t="shared" si="103"/>
        <v>4500</v>
      </c>
      <c r="F1114" t="str">
        <f t="shared" si="104"/>
        <v>4500</v>
      </c>
      <c r="H1114">
        <f t="shared" si="105"/>
        <v>10</v>
      </c>
      <c r="I1114" t="str">
        <f t="shared" si="106"/>
        <v>6000</v>
      </c>
      <c r="K1114">
        <f t="shared" si="107"/>
        <v>5250</v>
      </c>
    </row>
    <row r="1115" spans="1:11" x14ac:dyDescent="0.15">
      <c r="A1115" s="1" t="s">
        <v>703</v>
      </c>
      <c r="D1115">
        <f t="shared" si="102"/>
        <v>6</v>
      </c>
      <c r="E1115" t="str">
        <f t="shared" si="103"/>
        <v>20000</v>
      </c>
      <c r="F1115" t="str">
        <f t="shared" si="104"/>
        <v>20000</v>
      </c>
      <c r="H1115">
        <f t="shared" si="105"/>
        <v>12</v>
      </c>
      <c r="I1115" t="str">
        <f t="shared" si="106"/>
        <v>30000</v>
      </c>
      <c r="K1115">
        <f t="shared" si="107"/>
        <v>25000</v>
      </c>
    </row>
    <row r="1116" spans="1:11" x14ac:dyDescent="0.15">
      <c r="A1116" s="1" t="s">
        <v>205</v>
      </c>
      <c r="D1116">
        <f t="shared" si="102"/>
        <v>5</v>
      </c>
      <c r="E1116" t="str">
        <f t="shared" si="103"/>
        <v>7000</v>
      </c>
      <c r="F1116" t="str">
        <f t="shared" si="104"/>
        <v>7000</v>
      </c>
      <c r="H1116">
        <f t="shared" si="105"/>
        <v>11</v>
      </c>
      <c r="I1116" t="str">
        <f t="shared" si="106"/>
        <v>10000</v>
      </c>
      <c r="K1116">
        <f t="shared" si="107"/>
        <v>8500</v>
      </c>
    </row>
    <row r="1117" spans="1:11" x14ac:dyDescent="0.15">
      <c r="A1117" s="1" t="s">
        <v>33</v>
      </c>
      <c r="D1117">
        <f t="shared" si="102"/>
        <v>6</v>
      </c>
      <c r="E1117" t="str">
        <f t="shared" si="103"/>
        <v>10001</v>
      </c>
      <c r="F1117" t="str">
        <f t="shared" si="104"/>
        <v>10001</v>
      </c>
      <c r="H1117">
        <f t="shared" si="105"/>
        <v>12</v>
      </c>
      <c r="I1117" t="str">
        <f t="shared" si="106"/>
        <v>15000</v>
      </c>
      <c r="K1117">
        <f t="shared" si="107"/>
        <v>12500.5</v>
      </c>
    </row>
    <row r="1118" spans="1:11" x14ac:dyDescent="0.15">
      <c r="A1118" s="1" t="s">
        <v>671</v>
      </c>
      <c r="D1118" t="e">
        <f t="shared" si="102"/>
        <v>#VALUE!</v>
      </c>
      <c r="E1118" t="e">
        <f t="shared" si="103"/>
        <v>#VALUE!</v>
      </c>
      <c r="F1118">
        <f t="shared" si="104"/>
        <v>0</v>
      </c>
      <c r="H1118" t="e">
        <f t="shared" si="105"/>
        <v>#VALUE!</v>
      </c>
      <c r="I1118">
        <f t="shared" si="106"/>
        <v>0</v>
      </c>
      <c r="K1118">
        <f t="shared" si="107"/>
        <v>0</v>
      </c>
    </row>
    <row r="1119" spans="1:11" x14ac:dyDescent="0.15">
      <c r="A1119" s="1" t="s">
        <v>168</v>
      </c>
      <c r="D1119">
        <f t="shared" si="102"/>
        <v>5</v>
      </c>
      <c r="E1119" t="str">
        <f t="shared" si="103"/>
        <v>4001</v>
      </c>
      <c r="F1119" t="str">
        <f t="shared" si="104"/>
        <v>4001</v>
      </c>
      <c r="H1119">
        <f t="shared" si="105"/>
        <v>10</v>
      </c>
      <c r="I1119" t="str">
        <f t="shared" si="106"/>
        <v>6000</v>
      </c>
      <c r="K1119">
        <f t="shared" si="107"/>
        <v>5000.5</v>
      </c>
    </row>
    <row r="1120" spans="1:11" x14ac:dyDescent="0.15">
      <c r="A1120" s="1" t="s">
        <v>16</v>
      </c>
      <c r="D1120">
        <f t="shared" si="102"/>
        <v>5</v>
      </c>
      <c r="E1120" t="str">
        <f t="shared" si="103"/>
        <v>6001</v>
      </c>
      <c r="F1120" t="str">
        <f t="shared" si="104"/>
        <v>6001</v>
      </c>
      <c r="H1120">
        <f t="shared" si="105"/>
        <v>10</v>
      </c>
      <c r="I1120" t="str">
        <f t="shared" si="106"/>
        <v>8000</v>
      </c>
      <c r="K1120">
        <f t="shared" si="107"/>
        <v>7000.5</v>
      </c>
    </row>
    <row r="1121" spans="1:11" x14ac:dyDescent="0.15">
      <c r="A1121" s="1" t="s">
        <v>2773</v>
      </c>
      <c r="D1121">
        <f t="shared" si="102"/>
        <v>5</v>
      </c>
      <c r="E1121" t="str">
        <f t="shared" si="103"/>
        <v>4500</v>
      </c>
      <c r="F1121" t="str">
        <f t="shared" si="104"/>
        <v>4500</v>
      </c>
      <c r="H1121">
        <f t="shared" si="105"/>
        <v>10</v>
      </c>
      <c r="I1121" t="str">
        <f t="shared" si="106"/>
        <v>6500</v>
      </c>
      <c r="K1121">
        <f t="shared" si="107"/>
        <v>5500</v>
      </c>
    </row>
    <row r="1122" spans="1:11" x14ac:dyDescent="0.15">
      <c r="A1122" s="1" t="s">
        <v>33</v>
      </c>
      <c r="D1122">
        <f t="shared" si="102"/>
        <v>6</v>
      </c>
      <c r="E1122" t="str">
        <f t="shared" si="103"/>
        <v>10001</v>
      </c>
      <c r="F1122" t="str">
        <f t="shared" si="104"/>
        <v>10001</v>
      </c>
      <c r="H1122">
        <f t="shared" si="105"/>
        <v>12</v>
      </c>
      <c r="I1122" t="str">
        <f t="shared" si="106"/>
        <v>15000</v>
      </c>
      <c r="K1122">
        <f t="shared" si="107"/>
        <v>12500.5</v>
      </c>
    </row>
    <row r="1123" spans="1:11" x14ac:dyDescent="0.15">
      <c r="A1123" s="1" t="s">
        <v>710</v>
      </c>
      <c r="D1123">
        <f t="shared" si="102"/>
        <v>5</v>
      </c>
      <c r="E1123" t="str">
        <f t="shared" si="103"/>
        <v>4000</v>
      </c>
      <c r="F1123" t="str">
        <f t="shared" si="104"/>
        <v>4000</v>
      </c>
      <c r="H1123">
        <f t="shared" si="105"/>
        <v>10</v>
      </c>
      <c r="I1123" t="str">
        <f t="shared" si="106"/>
        <v>7000</v>
      </c>
      <c r="K1123">
        <f t="shared" si="107"/>
        <v>5500</v>
      </c>
    </row>
    <row r="1124" spans="1:11" x14ac:dyDescent="0.15">
      <c r="A1124" s="1" t="s">
        <v>302</v>
      </c>
      <c r="D1124">
        <f t="shared" si="102"/>
        <v>5</v>
      </c>
      <c r="E1124" t="str">
        <f t="shared" si="103"/>
        <v>5000</v>
      </c>
      <c r="F1124" t="str">
        <f t="shared" si="104"/>
        <v>5000</v>
      </c>
      <c r="H1124">
        <f t="shared" si="105"/>
        <v>10</v>
      </c>
      <c r="I1124" t="str">
        <f t="shared" si="106"/>
        <v>6000</v>
      </c>
      <c r="K1124">
        <f t="shared" si="107"/>
        <v>5500</v>
      </c>
    </row>
    <row r="1125" spans="1:11" x14ac:dyDescent="0.15">
      <c r="A1125" s="1" t="s">
        <v>58</v>
      </c>
      <c r="D1125">
        <f t="shared" si="102"/>
        <v>6</v>
      </c>
      <c r="E1125" t="str">
        <f t="shared" si="103"/>
        <v>15001</v>
      </c>
      <c r="F1125" t="str">
        <f t="shared" si="104"/>
        <v>15001</v>
      </c>
      <c r="H1125">
        <f t="shared" si="105"/>
        <v>12</v>
      </c>
      <c r="I1125" t="str">
        <f t="shared" si="106"/>
        <v>20000</v>
      </c>
      <c r="K1125">
        <f t="shared" si="107"/>
        <v>17500.5</v>
      </c>
    </row>
    <row r="1126" spans="1:11" x14ac:dyDescent="0.15">
      <c r="A1126" s="1" t="s">
        <v>33</v>
      </c>
      <c r="D1126">
        <f t="shared" si="102"/>
        <v>6</v>
      </c>
      <c r="E1126" t="str">
        <f t="shared" si="103"/>
        <v>10001</v>
      </c>
      <c r="F1126" t="str">
        <f t="shared" si="104"/>
        <v>10001</v>
      </c>
      <c r="H1126">
        <f t="shared" si="105"/>
        <v>12</v>
      </c>
      <c r="I1126" t="str">
        <f t="shared" si="106"/>
        <v>15000</v>
      </c>
      <c r="K1126">
        <f t="shared" si="107"/>
        <v>12500.5</v>
      </c>
    </row>
    <row r="1127" spans="1:11" x14ac:dyDescent="0.15">
      <c r="A1127" s="1" t="s">
        <v>1662</v>
      </c>
      <c r="D1127">
        <f t="shared" si="102"/>
        <v>6</v>
      </c>
      <c r="E1127" t="str">
        <f t="shared" si="103"/>
        <v>10000</v>
      </c>
      <c r="F1127" t="str">
        <f t="shared" si="104"/>
        <v>10000</v>
      </c>
      <c r="H1127">
        <f t="shared" si="105"/>
        <v>12</v>
      </c>
      <c r="I1127" t="str">
        <f t="shared" si="106"/>
        <v>15000</v>
      </c>
      <c r="K1127">
        <f t="shared" si="107"/>
        <v>12500</v>
      </c>
    </row>
    <row r="1128" spans="1:11" x14ac:dyDescent="0.15">
      <c r="A1128" s="1" t="s">
        <v>212</v>
      </c>
      <c r="D1128">
        <f t="shared" si="102"/>
        <v>6</v>
      </c>
      <c r="E1128" t="str">
        <f t="shared" si="103"/>
        <v>15000</v>
      </c>
      <c r="F1128" t="str">
        <f t="shared" si="104"/>
        <v>15000</v>
      </c>
      <c r="H1128">
        <f t="shared" si="105"/>
        <v>12</v>
      </c>
      <c r="I1128" t="str">
        <f t="shared" si="106"/>
        <v>25000</v>
      </c>
      <c r="K1128">
        <f t="shared" si="107"/>
        <v>20000</v>
      </c>
    </row>
    <row r="1129" spans="1:11" x14ac:dyDescent="0.15">
      <c r="A1129" s="1" t="s">
        <v>161</v>
      </c>
      <c r="D1129">
        <f t="shared" si="102"/>
        <v>5</v>
      </c>
      <c r="E1129" t="str">
        <f t="shared" si="103"/>
        <v>8000</v>
      </c>
      <c r="F1129" t="str">
        <f t="shared" si="104"/>
        <v>8000</v>
      </c>
      <c r="H1129">
        <f t="shared" si="105"/>
        <v>11</v>
      </c>
      <c r="I1129" t="str">
        <f t="shared" si="106"/>
        <v>15000</v>
      </c>
      <c r="K1129">
        <f t="shared" si="107"/>
        <v>11500</v>
      </c>
    </row>
    <row r="1130" spans="1:11" x14ac:dyDescent="0.15">
      <c r="A1130" s="1" t="s">
        <v>16</v>
      </c>
      <c r="D1130">
        <f t="shared" si="102"/>
        <v>5</v>
      </c>
      <c r="E1130" t="str">
        <f t="shared" si="103"/>
        <v>6001</v>
      </c>
      <c r="F1130" t="str">
        <f t="shared" si="104"/>
        <v>6001</v>
      </c>
      <c r="H1130">
        <f t="shared" si="105"/>
        <v>10</v>
      </c>
      <c r="I1130" t="str">
        <f t="shared" si="106"/>
        <v>8000</v>
      </c>
      <c r="K1130">
        <f t="shared" si="107"/>
        <v>7000.5</v>
      </c>
    </row>
    <row r="1131" spans="1:11" x14ac:dyDescent="0.15">
      <c r="A1131" s="1" t="s">
        <v>671</v>
      </c>
      <c r="D1131" t="e">
        <f t="shared" si="102"/>
        <v>#VALUE!</v>
      </c>
      <c r="E1131" t="e">
        <f t="shared" si="103"/>
        <v>#VALUE!</v>
      </c>
      <c r="F1131">
        <f t="shared" si="104"/>
        <v>0</v>
      </c>
      <c r="H1131" t="e">
        <f t="shared" si="105"/>
        <v>#VALUE!</v>
      </c>
      <c r="I1131">
        <f t="shared" si="106"/>
        <v>0</v>
      </c>
      <c r="K1131">
        <f t="shared" si="107"/>
        <v>0</v>
      </c>
    </row>
    <row r="1132" spans="1:11" x14ac:dyDescent="0.15">
      <c r="A1132" s="1" t="s">
        <v>131</v>
      </c>
      <c r="D1132">
        <f t="shared" si="102"/>
        <v>6</v>
      </c>
      <c r="E1132" t="str">
        <f t="shared" si="103"/>
        <v>10000</v>
      </c>
      <c r="F1132" t="str">
        <f t="shared" si="104"/>
        <v>10000</v>
      </c>
      <c r="H1132">
        <f t="shared" si="105"/>
        <v>12</v>
      </c>
      <c r="I1132" t="str">
        <f t="shared" si="106"/>
        <v>20000</v>
      </c>
      <c r="K1132">
        <f t="shared" si="107"/>
        <v>15000</v>
      </c>
    </row>
    <row r="1133" spans="1:11" x14ac:dyDescent="0.15">
      <c r="A1133" s="1" t="s">
        <v>671</v>
      </c>
      <c r="D1133" t="e">
        <f t="shared" si="102"/>
        <v>#VALUE!</v>
      </c>
      <c r="E1133" t="e">
        <f t="shared" si="103"/>
        <v>#VALUE!</v>
      </c>
      <c r="F1133">
        <f t="shared" si="104"/>
        <v>0</v>
      </c>
      <c r="H1133" t="e">
        <f t="shared" si="105"/>
        <v>#VALUE!</v>
      </c>
      <c r="I1133">
        <f t="shared" si="106"/>
        <v>0</v>
      </c>
      <c r="K1133">
        <f t="shared" si="107"/>
        <v>0</v>
      </c>
    </row>
    <row r="1134" spans="1:11" x14ac:dyDescent="0.15">
      <c r="A1134" s="1" t="s">
        <v>33</v>
      </c>
      <c r="D1134">
        <f t="shared" si="102"/>
        <v>6</v>
      </c>
      <c r="E1134" t="str">
        <f t="shared" si="103"/>
        <v>10001</v>
      </c>
      <c r="F1134" t="str">
        <f t="shared" si="104"/>
        <v>10001</v>
      </c>
      <c r="H1134">
        <f t="shared" si="105"/>
        <v>12</v>
      </c>
      <c r="I1134" t="str">
        <f t="shared" si="106"/>
        <v>15000</v>
      </c>
      <c r="K1134">
        <f t="shared" si="107"/>
        <v>12500.5</v>
      </c>
    </row>
    <row r="1135" spans="1:11" x14ac:dyDescent="0.15">
      <c r="A1135" s="1" t="s">
        <v>33</v>
      </c>
      <c r="D1135">
        <f t="shared" si="102"/>
        <v>6</v>
      </c>
      <c r="E1135" t="str">
        <f t="shared" si="103"/>
        <v>10001</v>
      </c>
      <c r="F1135" t="str">
        <f t="shared" si="104"/>
        <v>10001</v>
      </c>
      <c r="H1135">
        <f t="shared" si="105"/>
        <v>12</v>
      </c>
      <c r="I1135" t="str">
        <f t="shared" si="106"/>
        <v>15000</v>
      </c>
      <c r="K1135">
        <f t="shared" si="107"/>
        <v>12500.5</v>
      </c>
    </row>
    <row r="1136" spans="1:11" x14ac:dyDescent="0.15">
      <c r="A1136" s="1" t="s">
        <v>205</v>
      </c>
      <c r="D1136">
        <f t="shared" si="102"/>
        <v>5</v>
      </c>
      <c r="E1136" t="str">
        <f t="shared" si="103"/>
        <v>7000</v>
      </c>
      <c r="F1136" t="str">
        <f t="shared" si="104"/>
        <v>7000</v>
      </c>
      <c r="H1136">
        <f t="shared" si="105"/>
        <v>11</v>
      </c>
      <c r="I1136" t="str">
        <f t="shared" si="106"/>
        <v>10000</v>
      </c>
      <c r="K1136">
        <f t="shared" si="107"/>
        <v>8500</v>
      </c>
    </row>
    <row r="1137" spans="1:11" x14ac:dyDescent="0.15">
      <c r="A1137" s="1" t="s">
        <v>168</v>
      </c>
      <c r="D1137">
        <f t="shared" si="102"/>
        <v>5</v>
      </c>
      <c r="E1137" t="str">
        <f t="shared" si="103"/>
        <v>4001</v>
      </c>
      <c r="F1137" t="str">
        <f t="shared" si="104"/>
        <v>4001</v>
      </c>
      <c r="H1137">
        <f t="shared" si="105"/>
        <v>10</v>
      </c>
      <c r="I1137" t="str">
        <f t="shared" si="106"/>
        <v>6000</v>
      </c>
      <c r="K1137">
        <f t="shared" si="107"/>
        <v>5000.5</v>
      </c>
    </row>
    <row r="1138" spans="1:11" x14ac:dyDescent="0.15">
      <c r="A1138" s="1" t="s">
        <v>302</v>
      </c>
      <c r="D1138">
        <f t="shared" si="102"/>
        <v>5</v>
      </c>
      <c r="E1138" t="str">
        <f t="shared" si="103"/>
        <v>5000</v>
      </c>
      <c r="F1138" t="str">
        <f t="shared" si="104"/>
        <v>5000</v>
      </c>
      <c r="H1138">
        <f t="shared" si="105"/>
        <v>10</v>
      </c>
      <c r="I1138" t="str">
        <f t="shared" si="106"/>
        <v>6000</v>
      </c>
      <c r="K1138">
        <f t="shared" si="107"/>
        <v>5500</v>
      </c>
    </row>
    <row r="1139" spans="1:11" x14ac:dyDescent="0.15">
      <c r="A1139" s="1" t="s">
        <v>168</v>
      </c>
      <c r="D1139">
        <f t="shared" si="102"/>
        <v>5</v>
      </c>
      <c r="E1139" t="str">
        <f t="shared" si="103"/>
        <v>4001</v>
      </c>
      <c r="F1139" t="str">
        <f t="shared" si="104"/>
        <v>4001</v>
      </c>
      <c r="H1139">
        <f t="shared" si="105"/>
        <v>10</v>
      </c>
      <c r="I1139" t="str">
        <f t="shared" si="106"/>
        <v>6000</v>
      </c>
      <c r="K1139">
        <f t="shared" si="107"/>
        <v>5000.5</v>
      </c>
    </row>
    <row r="1140" spans="1:11" x14ac:dyDescent="0.15">
      <c r="A1140" s="1" t="s">
        <v>871</v>
      </c>
      <c r="D1140">
        <f t="shared" si="102"/>
        <v>6</v>
      </c>
      <c r="E1140" t="str">
        <f t="shared" si="103"/>
        <v>18000</v>
      </c>
      <c r="F1140" t="str">
        <f t="shared" si="104"/>
        <v>18000</v>
      </c>
      <c r="H1140">
        <f t="shared" si="105"/>
        <v>12</v>
      </c>
      <c r="I1140" t="str">
        <f t="shared" si="106"/>
        <v>30000</v>
      </c>
      <c r="K1140">
        <f t="shared" si="107"/>
        <v>24000</v>
      </c>
    </row>
    <row r="1141" spans="1:11" x14ac:dyDescent="0.15">
      <c r="A1141" s="1" t="s">
        <v>168</v>
      </c>
      <c r="D1141">
        <f t="shared" si="102"/>
        <v>5</v>
      </c>
      <c r="E1141" t="str">
        <f t="shared" si="103"/>
        <v>4001</v>
      </c>
      <c r="F1141" t="str">
        <f t="shared" si="104"/>
        <v>4001</v>
      </c>
      <c r="H1141">
        <f t="shared" si="105"/>
        <v>10</v>
      </c>
      <c r="I1141" t="str">
        <f t="shared" si="106"/>
        <v>6000</v>
      </c>
      <c r="K1141">
        <f t="shared" si="107"/>
        <v>5000.5</v>
      </c>
    </row>
    <row r="1142" spans="1:11" x14ac:dyDescent="0.15">
      <c r="A1142" s="1" t="s">
        <v>16</v>
      </c>
      <c r="D1142">
        <f t="shared" si="102"/>
        <v>5</v>
      </c>
      <c r="E1142" t="str">
        <f t="shared" si="103"/>
        <v>6001</v>
      </c>
      <c r="F1142" t="str">
        <f t="shared" si="104"/>
        <v>6001</v>
      </c>
      <c r="H1142">
        <f t="shared" si="105"/>
        <v>10</v>
      </c>
      <c r="I1142" t="str">
        <f t="shared" si="106"/>
        <v>8000</v>
      </c>
      <c r="K1142">
        <f t="shared" si="107"/>
        <v>7000.5</v>
      </c>
    </row>
    <row r="1143" spans="1:11" x14ac:dyDescent="0.15">
      <c r="A1143" s="1" t="s">
        <v>205</v>
      </c>
      <c r="D1143">
        <f t="shared" ref="D1143:D1206" si="108">FIND("-",A1143)</f>
        <v>5</v>
      </c>
      <c r="E1143" t="str">
        <f t="shared" ref="E1143:E1206" si="109">MID(A1143,1,D1143-1)</f>
        <v>7000</v>
      </c>
      <c r="F1143" t="str">
        <f t="shared" si="104"/>
        <v>7000</v>
      </c>
      <c r="H1143">
        <f t="shared" si="105"/>
        <v>11</v>
      </c>
      <c r="I1143" t="str">
        <f t="shared" si="106"/>
        <v>10000</v>
      </c>
      <c r="K1143">
        <f t="shared" si="107"/>
        <v>8500</v>
      </c>
    </row>
    <row r="1144" spans="1:11" x14ac:dyDescent="0.15">
      <c r="A1144" s="1" t="s">
        <v>16</v>
      </c>
      <c r="D1144">
        <f t="shared" si="108"/>
        <v>5</v>
      </c>
      <c r="E1144" t="str">
        <f t="shared" si="109"/>
        <v>6001</v>
      </c>
      <c r="F1144" t="str">
        <f t="shared" si="104"/>
        <v>6001</v>
      </c>
      <c r="H1144">
        <f t="shared" si="105"/>
        <v>10</v>
      </c>
      <c r="I1144" t="str">
        <f t="shared" si="106"/>
        <v>8000</v>
      </c>
      <c r="K1144">
        <f t="shared" si="107"/>
        <v>7000.5</v>
      </c>
    </row>
    <row r="1145" spans="1:11" x14ac:dyDescent="0.15">
      <c r="A1145" s="1" t="s">
        <v>16</v>
      </c>
      <c r="D1145">
        <f t="shared" si="108"/>
        <v>5</v>
      </c>
      <c r="E1145" t="str">
        <f t="shared" si="109"/>
        <v>6001</v>
      </c>
      <c r="F1145" t="str">
        <f t="shared" si="104"/>
        <v>6001</v>
      </c>
      <c r="H1145">
        <f t="shared" si="105"/>
        <v>10</v>
      </c>
      <c r="I1145" t="str">
        <f t="shared" si="106"/>
        <v>8000</v>
      </c>
      <c r="K1145">
        <f t="shared" si="107"/>
        <v>7000.5</v>
      </c>
    </row>
    <row r="1146" spans="1:11" x14ac:dyDescent="0.15">
      <c r="A1146" s="1" t="s">
        <v>58</v>
      </c>
      <c r="D1146">
        <f t="shared" si="108"/>
        <v>6</v>
      </c>
      <c r="E1146" t="str">
        <f t="shared" si="109"/>
        <v>15001</v>
      </c>
      <c r="F1146" t="str">
        <f t="shared" si="104"/>
        <v>15001</v>
      </c>
      <c r="H1146">
        <f t="shared" si="105"/>
        <v>12</v>
      </c>
      <c r="I1146" t="str">
        <f t="shared" si="106"/>
        <v>20000</v>
      </c>
      <c r="K1146">
        <f t="shared" si="107"/>
        <v>17500.5</v>
      </c>
    </row>
    <row r="1147" spans="1:11" x14ac:dyDescent="0.15">
      <c r="A1147" s="1" t="s">
        <v>16</v>
      </c>
      <c r="D1147">
        <f t="shared" si="108"/>
        <v>5</v>
      </c>
      <c r="E1147" t="str">
        <f t="shared" si="109"/>
        <v>6001</v>
      </c>
      <c r="F1147" t="str">
        <f t="shared" si="104"/>
        <v>6001</v>
      </c>
      <c r="H1147">
        <f t="shared" si="105"/>
        <v>10</v>
      </c>
      <c r="I1147" t="str">
        <f t="shared" si="106"/>
        <v>8000</v>
      </c>
      <c r="K1147">
        <f t="shared" si="107"/>
        <v>7000.5</v>
      </c>
    </row>
    <row r="1148" spans="1:11" x14ac:dyDescent="0.15">
      <c r="A1148" s="1" t="s">
        <v>33</v>
      </c>
      <c r="D1148">
        <f t="shared" si="108"/>
        <v>6</v>
      </c>
      <c r="E1148" t="str">
        <f t="shared" si="109"/>
        <v>10001</v>
      </c>
      <c r="F1148" t="str">
        <f t="shared" si="104"/>
        <v>10001</v>
      </c>
      <c r="H1148">
        <f t="shared" si="105"/>
        <v>12</v>
      </c>
      <c r="I1148" t="str">
        <f t="shared" si="106"/>
        <v>15000</v>
      </c>
      <c r="K1148">
        <f t="shared" si="107"/>
        <v>12500.5</v>
      </c>
    </row>
    <row r="1149" spans="1:11" x14ac:dyDescent="0.15">
      <c r="A1149" s="1" t="s">
        <v>131</v>
      </c>
      <c r="D1149">
        <f t="shared" si="108"/>
        <v>6</v>
      </c>
      <c r="E1149" t="str">
        <f t="shared" si="109"/>
        <v>10000</v>
      </c>
      <c r="F1149" t="str">
        <f t="shared" si="104"/>
        <v>10000</v>
      </c>
      <c r="H1149">
        <f t="shared" si="105"/>
        <v>12</v>
      </c>
      <c r="I1149" t="str">
        <f t="shared" si="106"/>
        <v>20000</v>
      </c>
      <c r="K1149">
        <f t="shared" si="107"/>
        <v>15000</v>
      </c>
    </row>
    <row r="1150" spans="1:11" x14ac:dyDescent="0.15">
      <c r="A1150" s="1" t="s">
        <v>585</v>
      </c>
      <c r="D1150">
        <f t="shared" si="108"/>
        <v>6</v>
      </c>
      <c r="E1150" t="str">
        <f t="shared" si="109"/>
        <v>20000</v>
      </c>
      <c r="F1150" t="str">
        <f t="shared" si="104"/>
        <v>20000</v>
      </c>
      <c r="H1150">
        <f t="shared" si="105"/>
        <v>12</v>
      </c>
      <c r="I1150" t="str">
        <f t="shared" si="106"/>
        <v>35000</v>
      </c>
      <c r="K1150">
        <f t="shared" si="107"/>
        <v>27500</v>
      </c>
    </row>
    <row r="1151" spans="1:11" x14ac:dyDescent="0.15">
      <c r="A1151" s="1" t="s">
        <v>33</v>
      </c>
      <c r="D1151">
        <f t="shared" si="108"/>
        <v>6</v>
      </c>
      <c r="E1151" t="str">
        <f t="shared" si="109"/>
        <v>10001</v>
      </c>
      <c r="F1151" t="str">
        <f t="shared" si="104"/>
        <v>10001</v>
      </c>
      <c r="H1151">
        <f t="shared" si="105"/>
        <v>12</v>
      </c>
      <c r="I1151" t="str">
        <f t="shared" si="106"/>
        <v>15000</v>
      </c>
      <c r="K1151">
        <f t="shared" si="107"/>
        <v>12500.5</v>
      </c>
    </row>
    <row r="1152" spans="1:11" x14ac:dyDescent="0.15">
      <c r="A1152" s="1" t="s">
        <v>448</v>
      </c>
      <c r="D1152">
        <f t="shared" si="108"/>
        <v>5</v>
      </c>
      <c r="E1152" t="str">
        <f t="shared" si="109"/>
        <v>2001</v>
      </c>
      <c r="F1152" t="str">
        <f t="shared" ref="F1152:F1215" si="110">IF(A1152="面议",0,MID(A1152,1,D1152-1))</f>
        <v>2001</v>
      </c>
      <c r="H1152">
        <f t="shared" si="105"/>
        <v>10</v>
      </c>
      <c r="I1152" t="str">
        <f t="shared" si="106"/>
        <v>4000</v>
      </c>
      <c r="K1152">
        <f t="shared" si="107"/>
        <v>3000.5</v>
      </c>
    </row>
    <row r="1153" spans="1:11" x14ac:dyDescent="0.15">
      <c r="A1153" s="1" t="s">
        <v>131</v>
      </c>
      <c r="D1153">
        <f t="shared" si="108"/>
        <v>6</v>
      </c>
      <c r="E1153" t="str">
        <f t="shared" si="109"/>
        <v>10000</v>
      </c>
      <c r="F1153" t="str">
        <f t="shared" si="110"/>
        <v>10000</v>
      </c>
      <c r="H1153">
        <f t="shared" si="105"/>
        <v>12</v>
      </c>
      <c r="I1153" t="str">
        <f t="shared" si="106"/>
        <v>20000</v>
      </c>
      <c r="K1153">
        <f t="shared" si="107"/>
        <v>15000</v>
      </c>
    </row>
    <row r="1154" spans="1:11" x14ac:dyDescent="0.15">
      <c r="A1154" s="1" t="s">
        <v>70</v>
      </c>
      <c r="D1154">
        <f t="shared" si="108"/>
        <v>5</v>
      </c>
      <c r="E1154" t="str">
        <f t="shared" si="109"/>
        <v>6000</v>
      </c>
      <c r="F1154" t="str">
        <f t="shared" si="110"/>
        <v>6000</v>
      </c>
      <c r="H1154">
        <f t="shared" si="105"/>
        <v>11</v>
      </c>
      <c r="I1154" t="str">
        <f t="shared" si="106"/>
        <v>10000</v>
      </c>
      <c r="K1154">
        <f t="shared" si="107"/>
        <v>8000</v>
      </c>
    </row>
    <row r="1155" spans="1:11" x14ac:dyDescent="0.15">
      <c r="A1155" s="1" t="s">
        <v>138</v>
      </c>
      <c r="D1155">
        <f t="shared" si="108"/>
        <v>5</v>
      </c>
      <c r="E1155" t="str">
        <f t="shared" si="109"/>
        <v>6000</v>
      </c>
      <c r="F1155" t="str">
        <f t="shared" si="110"/>
        <v>6000</v>
      </c>
      <c r="H1155">
        <f t="shared" ref="H1155:H1218" si="111">FIND("元",A1155)</f>
        <v>10</v>
      </c>
      <c r="I1155" t="str">
        <f t="shared" ref="I1155:I1218" si="112">IF(A1155="面议",0,MID(A1155,D1155+1,H1155-D1155-1))</f>
        <v>8000</v>
      </c>
      <c r="K1155">
        <f t="shared" ref="K1155:K1218" si="113">(F1155+I1155)/2</f>
        <v>7000</v>
      </c>
    </row>
    <row r="1156" spans="1:11" x14ac:dyDescent="0.15">
      <c r="A1156" s="1" t="s">
        <v>33</v>
      </c>
      <c r="D1156">
        <f t="shared" si="108"/>
        <v>6</v>
      </c>
      <c r="E1156" t="str">
        <f t="shared" si="109"/>
        <v>10001</v>
      </c>
      <c r="F1156" t="str">
        <f t="shared" si="110"/>
        <v>10001</v>
      </c>
      <c r="H1156">
        <f t="shared" si="111"/>
        <v>12</v>
      </c>
      <c r="I1156" t="str">
        <f t="shared" si="112"/>
        <v>15000</v>
      </c>
      <c r="K1156">
        <f t="shared" si="113"/>
        <v>12500.5</v>
      </c>
    </row>
    <row r="1157" spans="1:11" x14ac:dyDescent="0.15">
      <c r="A1157" s="1" t="s">
        <v>58</v>
      </c>
      <c r="D1157">
        <f t="shared" si="108"/>
        <v>6</v>
      </c>
      <c r="E1157" t="str">
        <f t="shared" si="109"/>
        <v>15001</v>
      </c>
      <c r="F1157" t="str">
        <f t="shared" si="110"/>
        <v>15001</v>
      </c>
      <c r="H1157">
        <f t="shared" si="111"/>
        <v>12</v>
      </c>
      <c r="I1157" t="str">
        <f t="shared" si="112"/>
        <v>20000</v>
      </c>
      <c r="K1157">
        <f t="shared" si="113"/>
        <v>17500.5</v>
      </c>
    </row>
    <row r="1158" spans="1:11" x14ac:dyDescent="0.15">
      <c r="A1158" s="1" t="s">
        <v>168</v>
      </c>
      <c r="D1158">
        <f t="shared" si="108"/>
        <v>5</v>
      </c>
      <c r="E1158" t="str">
        <f t="shared" si="109"/>
        <v>4001</v>
      </c>
      <c r="F1158" t="str">
        <f t="shared" si="110"/>
        <v>4001</v>
      </c>
      <c r="H1158">
        <f t="shared" si="111"/>
        <v>10</v>
      </c>
      <c r="I1158" t="str">
        <f t="shared" si="112"/>
        <v>6000</v>
      </c>
      <c r="K1158">
        <f t="shared" si="113"/>
        <v>5000.5</v>
      </c>
    </row>
    <row r="1159" spans="1:11" x14ac:dyDescent="0.15">
      <c r="A1159" s="1" t="s">
        <v>2848</v>
      </c>
      <c r="D1159">
        <f t="shared" si="108"/>
        <v>6</v>
      </c>
      <c r="E1159" t="str">
        <f t="shared" si="109"/>
        <v>12500</v>
      </c>
      <c r="F1159" t="str">
        <f t="shared" si="110"/>
        <v>12500</v>
      </c>
      <c r="H1159">
        <f t="shared" si="111"/>
        <v>12</v>
      </c>
      <c r="I1159" t="str">
        <f t="shared" si="112"/>
        <v>20000</v>
      </c>
      <c r="K1159">
        <f t="shared" si="113"/>
        <v>16250</v>
      </c>
    </row>
    <row r="1160" spans="1:11" x14ac:dyDescent="0.15">
      <c r="A1160" s="1" t="s">
        <v>168</v>
      </c>
      <c r="D1160">
        <f t="shared" si="108"/>
        <v>5</v>
      </c>
      <c r="E1160" t="str">
        <f t="shared" si="109"/>
        <v>4001</v>
      </c>
      <c r="F1160" t="str">
        <f t="shared" si="110"/>
        <v>4001</v>
      </c>
      <c r="H1160">
        <f t="shared" si="111"/>
        <v>10</v>
      </c>
      <c r="I1160" t="str">
        <f t="shared" si="112"/>
        <v>6000</v>
      </c>
      <c r="K1160">
        <f t="shared" si="113"/>
        <v>5000.5</v>
      </c>
    </row>
    <row r="1161" spans="1:11" x14ac:dyDescent="0.15">
      <c r="A1161" s="1" t="s">
        <v>67</v>
      </c>
      <c r="D1161">
        <f t="shared" si="108"/>
        <v>5</v>
      </c>
      <c r="E1161" t="str">
        <f t="shared" si="109"/>
        <v>8001</v>
      </c>
      <c r="F1161" t="str">
        <f t="shared" si="110"/>
        <v>8001</v>
      </c>
      <c r="H1161">
        <f t="shared" si="111"/>
        <v>11</v>
      </c>
      <c r="I1161" t="str">
        <f t="shared" si="112"/>
        <v>10000</v>
      </c>
      <c r="K1161">
        <f t="shared" si="113"/>
        <v>9000.5</v>
      </c>
    </row>
    <row r="1162" spans="1:11" x14ac:dyDescent="0.15">
      <c r="A1162" s="1" t="s">
        <v>128</v>
      </c>
      <c r="D1162">
        <f t="shared" si="108"/>
        <v>5</v>
      </c>
      <c r="E1162" t="str">
        <f t="shared" si="109"/>
        <v>4500</v>
      </c>
      <c r="F1162" t="str">
        <f t="shared" si="110"/>
        <v>4500</v>
      </c>
      <c r="H1162">
        <f t="shared" si="111"/>
        <v>10</v>
      </c>
      <c r="I1162" t="str">
        <f t="shared" si="112"/>
        <v>6000</v>
      </c>
      <c r="K1162">
        <f t="shared" si="113"/>
        <v>5250</v>
      </c>
    </row>
    <row r="1163" spans="1:11" x14ac:dyDescent="0.15">
      <c r="A1163" s="1" t="s">
        <v>556</v>
      </c>
      <c r="D1163">
        <f t="shared" si="108"/>
        <v>6</v>
      </c>
      <c r="E1163" t="str">
        <f t="shared" si="109"/>
        <v>20001</v>
      </c>
      <c r="F1163" t="str">
        <f t="shared" si="110"/>
        <v>20001</v>
      </c>
      <c r="H1163">
        <f t="shared" si="111"/>
        <v>12</v>
      </c>
      <c r="I1163" t="str">
        <f t="shared" si="112"/>
        <v>30000</v>
      </c>
      <c r="K1163">
        <f t="shared" si="113"/>
        <v>25000.5</v>
      </c>
    </row>
    <row r="1164" spans="1:11" x14ac:dyDescent="0.15">
      <c r="A1164" s="1" t="s">
        <v>379</v>
      </c>
      <c r="D1164">
        <f t="shared" si="108"/>
        <v>6</v>
      </c>
      <c r="E1164" t="str">
        <f t="shared" si="109"/>
        <v>30001</v>
      </c>
      <c r="F1164" t="str">
        <f t="shared" si="110"/>
        <v>30001</v>
      </c>
      <c r="H1164">
        <f t="shared" si="111"/>
        <v>12</v>
      </c>
      <c r="I1164" t="str">
        <f t="shared" si="112"/>
        <v>50000</v>
      </c>
      <c r="K1164">
        <f t="shared" si="113"/>
        <v>40000.5</v>
      </c>
    </row>
    <row r="1165" spans="1:11" x14ac:dyDescent="0.15">
      <c r="A1165" s="1" t="s">
        <v>33</v>
      </c>
      <c r="D1165">
        <f t="shared" si="108"/>
        <v>6</v>
      </c>
      <c r="E1165" t="str">
        <f t="shared" si="109"/>
        <v>10001</v>
      </c>
      <c r="F1165" t="str">
        <f t="shared" si="110"/>
        <v>10001</v>
      </c>
      <c r="H1165">
        <f t="shared" si="111"/>
        <v>12</v>
      </c>
      <c r="I1165" t="str">
        <f t="shared" si="112"/>
        <v>15000</v>
      </c>
      <c r="K1165">
        <f t="shared" si="113"/>
        <v>12500.5</v>
      </c>
    </row>
    <row r="1166" spans="1:11" x14ac:dyDescent="0.15">
      <c r="A1166" s="1" t="s">
        <v>379</v>
      </c>
      <c r="D1166">
        <f t="shared" si="108"/>
        <v>6</v>
      </c>
      <c r="E1166" t="str">
        <f t="shared" si="109"/>
        <v>30001</v>
      </c>
      <c r="F1166" t="str">
        <f t="shared" si="110"/>
        <v>30001</v>
      </c>
      <c r="H1166">
        <f t="shared" si="111"/>
        <v>12</v>
      </c>
      <c r="I1166" t="str">
        <f t="shared" si="112"/>
        <v>50000</v>
      </c>
      <c r="K1166">
        <f t="shared" si="113"/>
        <v>40000.5</v>
      </c>
    </row>
    <row r="1167" spans="1:11" x14ac:dyDescent="0.15">
      <c r="A1167" s="1" t="s">
        <v>595</v>
      </c>
      <c r="D1167">
        <f t="shared" si="108"/>
        <v>5</v>
      </c>
      <c r="E1167" t="str">
        <f t="shared" si="109"/>
        <v>5000</v>
      </c>
      <c r="F1167" t="str">
        <f t="shared" si="110"/>
        <v>5000</v>
      </c>
      <c r="H1167">
        <f t="shared" si="111"/>
        <v>10</v>
      </c>
      <c r="I1167" t="str">
        <f t="shared" si="112"/>
        <v>7000</v>
      </c>
      <c r="K1167">
        <f t="shared" si="113"/>
        <v>6000</v>
      </c>
    </row>
    <row r="1168" spans="1:11" x14ac:dyDescent="0.15">
      <c r="A1168" s="1" t="s">
        <v>131</v>
      </c>
      <c r="D1168">
        <f t="shared" si="108"/>
        <v>6</v>
      </c>
      <c r="E1168" t="str">
        <f t="shared" si="109"/>
        <v>10000</v>
      </c>
      <c r="F1168" t="str">
        <f t="shared" si="110"/>
        <v>10000</v>
      </c>
      <c r="H1168">
        <f t="shared" si="111"/>
        <v>12</v>
      </c>
      <c r="I1168" t="str">
        <f t="shared" si="112"/>
        <v>20000</v>
      </c>
      <c r="K1168">
        <f t="shared" si="113"/>
        <v>15000</v>
      </c>
    </row>
    <row r="1169" spans="1:11" x14ac:dyDescent="0.15">
      <c r="A1169" s="1" t="s">
        <v>67</v>
      </c>
      <c r="D1169">
        <f t="shared" si="108"/>
        <v>5</v>
      </c>
      <c r="E1169" t="str">
        <f t="shared" si="109"/>
        <v>8001</v>
      </c>
      <c r="F1169" t="str">
        <f t="shared" si="110"/>
        <v>8001</v>
      </c>
      <c r="H1169">
        <f t="shared" si="111"/>
        <v>11</v>
      </c>
      <c r="I1169" t="str">
        <f t="shared" si="112"/>
        <v>10000</v>
      </c>
      <c r="K1169">
        <f t="shared" si="113"/>
        <v>9000.5</v>
      </c>
    </row>
    <row r="1170" spans="1:11" x14ac:dyDescent="0.15">
      <c r="A1170" s="1" t="s">
        <v>379</v>
      </c>
      <c r="D1170">
        <f t="shared" si="108"/>
        <v>6</v>
      </c>
      <c r="E1170" t="str">
        <f t="shared" si="109"/>
        <v>30001</v>
      </c>
      <c r="F1170" t="str">
        <f t="shared" si="110"/>
        <v>30001</v>
      </c>
      <c r="H1170">
        <f t="shared" si="111"/>
        <v>12</v>
      </c>
      <c r="I1170" t="str">
        <f t="shared" si="112"/>
        <v>50000</v>
      </c>
      <c r="K1170">
        <f t="shared" si="113"/>
        <v>40000.5</v>
      </c>
    </row>
    <row r="1171" spans="1:11" x14ac:dyDescent="0.15">
      <c r="A1171" s="1" t="s">
        <v>161</v>
      </c>
      <c r="D1171">
        <f t="shared" si="108"/>
        <v>5</v>
      </c>
      <c r="E1171" t="str">
        <f t="shared" si="109"/>
        <v>8000</v>
      </c>
      <c r="F1171" t="str">
        <f t="shared" si="110"/>
        <v>8000</v>
      </c>
      <c r="H1171">
        <f t="shared" si="111"/>
        <v>11</v>
      </c>
      <c r="I1171" t="str">
        <f t="shared" si="112"/>
        <v>15000</v>
      </c>
      <c r="K1171">
        <f t="shared" si="113"/>
        <v>11500</v>
      </c>
    </row>
    <row r="1172" spans="1:11" x14ac:dyDescent="0.15">
      <c r="A1172" s="1" t="s">
        <v>212</v>
      </c>
      <c r="D1172">
        <f t="shared" si="108"/>
        <v>6</v>
      </c>
      <c r="E1172" t="str">
        <f t="shared" si="109"/>
        <v>15000</v>
      </c>
      <c r="F1172" t="str">
        <f t="shared" si="110"/>
        <v>15000</v>
      </c>
      <c r="H1172">
        <f t="shared" si="111"/>
        <v>12</v>
      </c>
      <c r="I1172" t="str">
        <f t="shared" si="112"/>
        <v>25000</v>
      </c>
      <c r="K1172">
        <f t="shared" si="113"/>
        <v>20000</v>
      </c>
    </row>
    <row r="1173" spans="1:11" x14ac:dyDescent="0.15">
      <c r="A1173" s="1" t="s">
        <v>58</v>
      </c>
      <c r="D1173">
        <f t="shared" si="108"/>
        <v>6</v>
      </c>
      <c r="E1173" t="str">
        <f t="shared" si="109"/>
        <v>15001</v>
      </c>
      <c r="F1173" t="str">
        <f t="shared" si="110"/>
        <v>15001</v>
      </c>
      <c r="H1173">
        <f t="shared" si="111"/>
        <v>12</v>
      </c>
      <c r="I1173" t="str">
        <f t="shared" si="112"/>
        <v>20000</v>
      </c>
      <c r="K1173">
        <f t="shared" si="113"/>
        <v>17500.5</v>
      </c>
    </row>
    <row r="1174" spans="1:11" x14ac:dyDescent="0.15">
      <c r="A1174" s="1" t="s">
        <v>2882</v>
      </c>
      <c r="D1174">
        <f t="shared" si="108"/>
        <v>5</v>
      </c>
      <c r="E1174" t="str">
        <f t="shared" si="109"/>
        <v>4000</v>
      </c>
      <c r="F1174" t="str">
        <f t="shared" si="110"/>
        <v>4000</v>
      </c>
      <c r="H1174">
        <f t="shared" si="111"/>
        <v>10</v>
      </c>
      <c r="I1174" t="str">
        <f t="shared" si="112"/>
        <v>4000</v>
      </c>
      <c r="K1174">
        <f t="shared" si="113"/>
        <v>4000</v>
      </c>
    </row>
    <row r="1175" spans="1:11" x14ac:dyDescent="0.15">
      <c r="A1175" s="1" t="s">
        <v>131</v>
      </c>
      <c r="D1175">
        <f t="shared" si="108"/>
        <v>6</v>
      </c>
      <c r="E1175" t="str">
        <f t="shared" si="109"/>
        <v>10000</v>
      </c>
      <c r="F1175" t="str">
        <f t="shared" si="110"/>
        <v>10000</v>
      </c>
      <c r="H1175">
        <f t="shared" si="111"/>
        <v>12</v>
      </c>
      <c r="I1175" t="str">
        <f t="shared" si="112"/>
        <v>20000</v>
      </c>
      <c r="K1175">
        <f t="shared" si="113"/>
        <v>15000</v>
      </c>
    </row>
    <row r="1176" spans="1:11" x14ac:dyDescent="0.15">
      <c r="A1176" s="1" t="s">
        <v>33</v>
      </c>
      <c r="D1176">
        <f t="shared" si="108"/>
        <v>6</v>
      </c>
      <c r="E1176" t="str">
        <f t="shared" si="109"/>
        <v>10001</v>
      </c>
      <c r="F1176" t="str">
        <f t="shared" si="110"/>
        <v>10001</v>
      </c>
      <c r="H1176">
        <f t="shared" si="111"/>
        <v>12</v>
      </c>
      <c r="I1176" t="str">
        <f t="shared" si="112"/>
        <v>15000</v>
      </c>
      <c r="K1176">
        <f t="shared" si="113"/>
        <v>12500.5</v>
      </c>
    </row>
    <row r="1177" spans="1:11" x14ac:dyDescent="0.15">
      <c r="A1177" s="1" t="s">
        <v>448</v>
      </c>
      <c r="D1177">
        <f t="shared" si="108"/>
        <v>5</v>
      </c>
      <c r="E1177" t="str">
        <f t="shared" si="109"/>
        <v>2001</v>
      </c>
      <c r="F1177" t="str">
        <f t="shared" si="110"/>
        <v>2001</v>
      </c>
      <c r="H1177">
        <f t="shared" si="111"/>
        <v>10</v>
      </c>
      <c r="I1177" t="str">
        <f t="shared" si="112"/>
        <v>4000</v>
      </c>
      <c r="K1177">
        <f t="shared" si="113"/>
        <v>3000.5</v>
      </c>
    </row>
    <row r="1178" spans="1:11" x14ac:dyDescent="0.15">
      <c r="A1178" s="1" t="s">
        <v>2885</v>
      </c>
      <c r="D1178">
        <f t="shared" si="108"/>
        <v>5</v>
      </c>
      <c r="E1178" t="str">
        <f t="shared" si="109"/>
        <v>9000</v>
      </c>
      <c r="F1178" t="str">
        <f t="shared" si="110"/>
        <v>9000</v>
      </c>
      <c r="H1178">
        <f t="shared" si="111"/>
        <v>11</v>
      </c>
      <c r="I1178" t="str">
        <f t="shared" si="112"/>
        <v>10000</v>
      </c>
      <c r="K1178">
        <f t="shared" si="113"/>
        <v>9500</v>
      </c>
    </row>
    <row r="1179" spans="1:11" x14ac:dyDescent="0.15">
      <c r="A1179" s="1" t="s">
        <v>871</v>
      </c>
      <c r="D1179">
        <f t="shared" si="108"/>
        <v>6</v>
      </c>
      <c r="E1179" t="str">
        <f t="shared" si="109"/>
        <v>18000</v>
      </c>
      <c r="F1179" t="str">
        <f t="shared" si="110"/>
        <v>18000</v>
      </c>
      <c r="H1179">
        <f t="shared" si="111"/>
        <v>12</v>
      </c>
      <c r="I1179" t="str">
        <f t="shared" si="112"/>
        <v>30000</v>
      </c>
      <c r="K1179">
        <f t="shared" si="113"/>
        <v>24000</v>
      </c>
    </row>
    <row r="1180" spans="1:11" x14ac:dyDescent="0.15">
      <c r="A1180" s="1" t="s">
        <v>537</v>
      </c>
      <c r="D1180">
        <f t="shared" si="108"/>
        <v>5</v>
      </c>
      <c r="E1180" t="str">
        <f t="shared" si="109"/>
        <v>5000</v>
      </c>
      <c r="F1180" t="str">
        <f t="shared" si="110"/>
        <v>5000</v>
      </c>
      <c r="H1180">
        <f t="shared" si="111"/>
        <v>10</v>
      </c>
      <c r="I1180" t="str">
        <f t="shared" si="112"/>
        <v>8000</v>
      </c>
      <c r="K1180">
        <f t="shared" si="113"/>
        <v>6500</v>
      </c>
    </row>
    <row r="1181" spans="1:11" x14ac:dyDescent="0.15">
      <c r="A1181" s="1" t="s">
        <v>2891</v>
      </c>
      <c r="D1181">
        <f t="shared" si="108"/>
        <v>5</v>
      </c>
      <c r="E1181" t="str">
        <f t="shared" si="109"/>
        <v>5500</v>
      </c>
      <c r="F1181" t="str">
        <f t="shared" si="110"/>
        <v>5500</v>
      </c>
      <c r="H1181">
        <f t="shared" si="111"/>
        <v>10</v>
      </c>
      <c r="I1181" t="str">
        <f t="shared" si="112"/>
        <v>7000</v>
      </c>
      <c r="K1181">
        <f t="shared" si="113"/>
        <v>6250</v>
      </c>
    </row>
    <row r="1182" spans="1:11" x14ac:dyDescent="0.15">
      <c r="A1182" s="1" t="s">
        <v>278</v>
      </c>
      <c r="D1182">
        <f t="shared" si="108"/>
        <v>6</v>
      </c>
      <c r="E1182" t="str">
        <f t="shared" si="109"/>
        <v>10000</v>
      </c>
      <c r="F1182" t="str">
        <f t="shared" si="110"/>
        <v>10000</v>
      </c>
      <c r="H1182">
        <f t="shared" si="111"/>
        <v>12</v>
      </c>
      <c r="I1182" t="str">
        <f t="shared" si="112"/>
        <v>18000</v>
      </c>
      <c r="K1182">
        <f t="shared" si="113"/>
        <v>14000</v>
      </c>
    </row>
    <row r="1183" spans="1:11" x14ac:dyDescent="0.15">
      <c r="A1183" s="1" t="s">
        <v>448</v>
      </c>
      <c r="D1183">
        <f t="shared" si="108"/>
        <v>5</v>
      </c>
      <c r="E1183" t="str">
        <f t="shared" si="109"/>
        <v>2001</v>
      </c>
      <c r="F1183" t="str">
        <f t="shared" si="110"/>
        <v>2001</v>
      </c>
      <c r="H1183">
        <f t="shared" si="111"/>
        <v>10</v>
      </c>
      <c r="I1183" t="str">
        <f t="shared" si="112"/>
        <v>4000</v>
      </c>
      <c r="K1183">
        <f t="shared" si="113"/>
        <v>3000.5</v>
      </c>
    </row>
    <row r="1184" spans="1:11" x14ac:dyDescent="0.15">
      <c r="A1184" s="1" t="s">
        <v>138</v>
      </c>
      <c r="D1184">
        <f t="shared" si="108"/>
        <v>5</v>
      </c>
      <c r="E1184" t="str">
        <f t="shared" si="109"/>
        <v>6000</v>
      </c>
      <c r="F1184" t="str">
        <f t="shared" si="110"/>
        <v>6000</v>
      </c>
      <c r="H1184">
        <f t="shared" si="111"/>
        <v>10</v>
      </c>
      <c r="I1184" t="str">
        <f t="shared" si="112"/>
        <v>8000</v>
      </c>
      <c r="K1184">
        <f t="shared" si="113"/>
        <v>7000</v>
      </c>
    </row>
    <row r="1185" spans="1:11" x14ac:dyDescent="0.15">
      <c r="A1185" s="1" t="s">
        <v>16</v>
      </c>
      <c r="D1185">
        <f t="shared" si="108"/>
        <v>5</v>
      </c>
      <c r="E1185" t="str">
        <f t="shared" si="109"/>
        <v>6001</v>
      </c>
      <c r="F1185" t="str">
        <f t="shared" si="110"/>
        <v>6001</v>
      </c>
      <c r="H1185">
        <f t="shared" si="111"/>
        <v>10</v>
      </c>
      <c r="I1185" t="str">
        <f t="shared" si="112"/>
        <v>8000</v>
      </c>
      <c r="K1185">
        <f t="shared" si="113"/>
        <v>7000.5</v>
      </c>
    </row>
    <row r="1186" spans="1:11" x14ac:dyDescent="0.15">
      <c r="A1186" s="1" t="s">
        <v>379</v>
      </c>
      <c r="D1186">
        <f t="shared" si="108"/>
        <v>6</v>
      </c>
      <c r="E1186" t="str">
        <f t="shared" si="109"/>
        <v>30001</v>
      </c>
      <c r="F1186" t="str">
        <f t="shared" si="110"/>
        <v>30001</v>
      </c>
      <c r="H1186">
        <f t="shared" si="111"/>
        <v>12</v>
      </c>
      <c r="I1186" t="str">
        <f t="shared" si="112"/>
        <v>50000</v>
      </c>
      <c r="K1186">
        <f t="shared" si="113"/>
        <v>40000.5</v>
      </c>
    </row>
    <row r="1187" spans="1:11" x14ac:dyDescent="0.15">
      <c r="A1187" s="1" t="s">
        <v>58</v>
      </c>
      <c r="D1187">
        <f t="shared" si="108"/>
        <v>6</v>
      </c>
      <c r="E1187" t="str">
        <f t="shared" si="109"/>
        <v>15001</v>
      </c>
      <c r="F1187" t="str">
        <f t="shared" si="110"/>
        <v>15001</v>
      </c>
      <c r="H1187">
        <f t="shared" si="111"/>
        <v>12</v>
      </c>
      <c r="I1187" t="str">
        <f t="shared" si="112"/>
        <v>20000</v>
      </c>
      <c r="K1187">
        <f t="shared" si="113"/>
        <v>17500.5</v>
      </c>
    </row>
    <row r="1188" spans="1:11" x14ac:dyDescent="0.15">
      <c r="A1188" s="1" t="s">
        <v>58</v>
      </c>
      <c r="D1188">
        <f t="shared" si="108"/>
        <v>6</v>
      </c>
      <c r="E1188" t="str">
        <f t="shared" si="109"/>
        <v>15001</v>
      </c>
      <c r="F1188" t="str">
        <f t="shared" si="110"/>
        <v>15001</v>
      </c>
      <c r="H1188">
        <f t="shared" si="111"/>
        <v>12</v>
      </c>
      <c r="I1188" t="str">
        <f t="shared" si="112"/>
        <v>20000</v>
      </c>
      <c r="K1188">
        <f t="shared" si="113"/>
        <v>17500.5</v>
      </c>
    </row>
    <row r="1189" spans="1:11" x14ac:dyDescent="0.15">
      <c r="A1189" s="1" t="s">
        <v>223</v>
      </c>
      <c r="D1189">
        <f t="shared" si="108"/>
        <v>6</v>
      </c>
      <c r="E1189" t="str">
        <f t="shared" si="109"/>
        <v>15000</v>
      </c>
      <c r="F1189" t="str">
        <f t="shared" si="110"/>
        <v>15000</v>
      </c>
      <c r="H1189">
        <f t="shared" si="111"/>
        <v>12</v>
      </c>
      <c r="I1189" t="str">
        <f t="shared" si="112"/>
        <v>30000</v>
      </c>
      <c r="K1189">
        <f t="shared" si="113"/>
        <v>22500</v>
      </c>
    </row>
    <row r="1190" spans="1:11" x14ac:dyDescent="0.15">
      <c r="A1190" s="1" t="s">
        <v>112</v>
      </c>
      <c r="D1190">
        <f t="shared" si="108"/>
        <v>5</v>
      </c>
      <c r="E1190" t="str">
        <f t="shared" si="109"/>
        <v>8000</v>
      </c>
      <c r="F1190" t="str">
        <f t="shared" si="110"/>
        <v>8000</v>
      </c>
      <c r="H1190">
        <f t="shared" si="111"/>
        <v>11</v>
      </c>
      <c r="I1190" t="str">
        <f t="shared" si="112"/>
        <v>12000</v>
      </c>
      <c r="K1190">
        <f t="shared" si="113"/>
        <v>10000</v>
      </c>
    </row>
    <row r="1191" spans="1:11" x14ac:dyDescent="0.15">
      <c r="A1191" s="1" t="s">
        <v>671</v>
      </c>
      <c r="D1191" t="e">
        <f t="shared" si="108"/>
        <v>#VALUE!</v>
      </c>
      <c r="E1191" t="e">
        <f t="shared" si="109"/>
        <v>#VALUE!</v>
      </c>
      <c r="F1191">
        <f t="shared" si="110"/>
        <v>0</v>
      </c>
      <c r="H1191" t="e">
        <f t="shared" si="111"/>
        <v>#VALUE!</v>
      </c>
      <c r="I1191">
        <f t="shared" si="112"/>
        <v>0</v>
      </c>
      <c r="K1191">
        <f t="shared" si="113"/>
        <v>0</v>
      </c>
    </row>
    <row r="1192" spans="1:11" x14ac:dyDescent="0.15">
      <c r="A1192" s="1" t="s">
        <v>16</v>
      </c>
      <c r="D1192">
        <f t="shared" si="108"/>
        <v>5</v>
      </c>
      <c r="E1192" t="str">
        <f t="shared" si="109"/>
        <v>6001</v>
      </c>
      <c r="F1192" t="str">
        <f t="shared" si="110"/>
        <v>6001</v>
      </c>
      <c r="H1192">
        <f t="shared" si="111"/>
        <v>10</v>
      </c>
      <c r="I1192" t="str">
        <f t="shared" si="112"/>
        <v>8000</v>
      </c>
      <c r="K1192">
        <f t="shared" si="113"/>
        <v>7000.5</v>
      </c>
    </row>
    <row r="1193" spans="1:11" x14ac:dyDescent="0.15">
      <c r="A1193" s="1" t="s">
        <v>671</v>
      </c>
      <c r="D1193" t="e">
        <f t="shared" si="108"/>
        <v>#VALUE!</v>
      </c>
      <c r="E1193" t="e">
        <f t="shared" si="109"/>
        <v>#VALUE!</v>
      </c>
      <c r="F1193">
        <f t="shared" si="110"/>
        <v>0</v>
      </c>
      <c r="H1193" t="e">
        <f t="shared" si="111"/>
        <v>#VALUE!</v>
      </c>
      <c r="I1193">
        <f t="shared" si="112"/>
        <v>0</v>
      </c>
      <c r="K1193">
        <f t="shared" si="113"/>
        <v>0</v>
      </c>
    </row>
    <row r="1194" spans="1:11" x14ac:dyDescent="0.15">
      <c r="A1194" s="1" t="s">
        <v>33</v>
      </c>
      <c r="D1194">
        <f t="shared" si="108"/>
        <v>6</v>
      </c>
      <c r="E1194" t="str">
        <f t="shared" si="109"/>
        <v>10001</v>
      </c>
      <c r="F1194" t="str">
        <f t="shared" si="110"/>
        <v>10001</v>
      </c>
      <c r="H1194">
        <f t="shared" si="111"/>
        <v>12</v>
      </c>
      <c r="I1194" t="str">
        <f t="shared" si="112"/>
        <v>15000</v>
      </c>
      <c r="K1194">
        <f t="shared" si="113"/>
        <v>12500.5</v>
      </c>
    </row>
    <row r="1195" spans="1:11" x14ac:dyDescent="0.15">
      <c r="A1195" s="1" t="s">
        <v>2329</v>
      </c>
      <c r="D1195">
        <f t="shared" si="108"/>
        <v>6</v>
      </c>
      <c r="E1195" t="str">
        <f t="shared" si="109"/>
        <v>15000</v>
      </c>
      <c r="F1195" t="str">
        <f t="shared" si="110"/>
        <v>15000</v>
      </c>
      <c r="H1195">
        <f t="shared" si="111"/>
        <v>12</v>
      </c>
      <c r="I1195" t="str">
        <f t="shared" si="112"/>
        <v>23000</v>
      </c>
      <c r="K1195">
        <f t="shared" si="113"/>
        <v>19000</v>
      </c>
    </row>
    <row r="1196" spans="1:11" x14ac:dyDescent="0.15">
      <c r="A1196" s="1" t="s">
        <v>58</v>
      </c>
      <c r="D1196">
        <f t="shared" si="108"/>
        <v>6</v>
      </c>
      <c r="E1196" t="str">
        <f t="shared" si="109"/>
        <v>15001</v>
      </c>
      <c r="F1196" t="str">
        <f t="shared" si="110"/>
        <v>15001</v>
      </c>
      <c r="H1196">
        <f t="shared" si="111"/>
        <v>12</v>
      </c>
      <c r="I1196" t="str">
        <f t="shared" si="112"/>
        <v>20000</v>
      </c>
      <c r="K1196">
        <f t="shared" si="113"/>
        <v>17500.5</v>
      </c>
    </row>
    <row r="1197" spans="1:11" x14ac:dyDescent="0.15">
      <c r="A1197" s="1" t="s">
        <v>671</v>
      </c>
      <c r="D1197" t="e">
        <f t="shared" si="108"/>
        <v>#VALUE!</v>
      </c>
      <c r="E1197" t="e">
        <f t="shared" si="109"/>
        <v>#VALUE!</v>
      </c>
      <c r="F1197">
        <f t="shared" si="110"/>
        <v>0</v>
      </c>
      <c r="H1197" t="e">
        <f t="shared" si="111"/>
        <v>#VALUE!</v>
      </c>
      <c r="I1197">
        <f t="shared" si="112"/>
        <v>0</v>
      </c>
      <c r="K1197">
        <f t="shared" si="113"/>
        <v>0</v>
      </c>
    </row>
    <row r="1198" spans="1:11" x14ac:dyDescent="0.15">
      <c r="A1198" s="1" t="s">
        <v>556</v>
      </c>
      <c r="D1198">
        <f t="shared" si="108"/>
        <v>6</v>
      </c>
      <c r="E1198" t="str">
        <f t="shared" si="109"/>
        <v>20001</v>
      </c>
      <c r="F1198" t="str">
        <f t="shared" si="110"/>
        <v>20001</v>
      </c>
      <c r="H1198">
        <f t="shared" si="111"/>
        <v>12</v>
      </c>
      <c r="I1198" t="str">
        <f t="shared" si="112"/>
        <v>30000</v>
      </c>
      <c r="K1198">
        <f t="shared" si="113"/>
        <v>25000.5</v>
      </c>
    </row>
    <row r="1199" spans="1:11" x14ac:dyDescent="0.15">
      <c r="A1199" s="1" t="s">
        <v>168</v>
      </c>
      <c r="D1199">
        <f t="shared" si="108"/>
        <v>5</v>
      </c>
      <c r="E1199" t="str">
        <f t="shared" si="109"/>
        <v>4001</v>
      </c>
      <c r="F1199" t="str">
        <f t="shared" si="110"/>
        <v>4001</v>
      </c>
      <c r="H1199">
        <f t="shared" si="111"/>
        <v>10</v>
      </c>
      <c r="I1199" t="str">
        <f t="shared" si="112"/>
        <v>6000</v>
      </c>
      <c r="K1199">
        <f t="shared" si="113"/>
        <v>5000.5</v>
      </c>
    </row>
    <row r="1200" spans="1:11" x14ac:dyDescent="0.15">
      <c r="A1200" s="1" t="s">
        <v>671</v>
      </c>
      <c r="D1200" t="e">
        <f t="shared" si="108"/>
        <v>#VALUE!</v>
      </c>
      <c r="E1200" t="e">
        <f t="shared" si="109"/>
        <v>#VALUE!</v>
      </c>
      <c r="F1200">
        <f t="shared" si="110"/>
        <v>0</v>
      </c>
      <c r="H1200" t="e">
        <f t="shared" si="111"/>
        <v>#VALUE!</v>
      </c>
      <c r="I1200">
        <f t="shared" si="112"/>
        <v>0</v>
      </c>
      <c r="K1200">
        <f t="shared" si="113"/>
        <v>0</v>
      </c>
    </row>
    <row r="1201" spans="1:11" x14ac:dyDescent="0.15">
      <c r="A1201" s="1" t="s">
        <v>161</v>
      </c>
      <c r="D1201">
        <f t="shared" si="108"/>
        <v>5</v>
      </c>
      <c r="E1201" t="str">
        <f t="shared" si="109"/>
        <v>8000</v>
      </c>
      <c r="F1201" t="str">
        <f t="shared" si="110"/>
        <v>8000</v>
      </c>
      <c r="H1201">
        <f t="shared" si="111"/>
        <v>11</v>
      </c>
      <c r="I1201" t="str">
        <f t="shared" si="112"/>
        <v>15000</v>
      </c>
      <c r="K1201">
        <f t="shared" si="113"/>
        <v>11500</v>
      </c>
    </row>
    <row r="1202" spans="1:11" x14ac:dyDescent="0.15">
      <c r="A1202" s="1" t="s">
        <v>58</v>
      </c>
      <c r="D1202">
        <f t="shared" si="108"/>
        <v>6</v>
      </c>
      <c r="E1202" t="str">
        <f t="shared" si="109"/>
        <v>15001</v>
      </c>
      <c r="F1202" t="str">
        <f t="shared" si="110"/>
        <v>15001</v>
      </c>
      <c r="H1202">
        <f t="shared" si="111"/>
        <v>12</v>
      </c>
      <c r="I1202" t="str">
        <f t="shared" si="112"/>
        <v>20000</v>
      </c>
      <c r="K1202">
        <f t="shared" si="113"/>
        <v>17500.5</v>
      </c>
    </row>
    <row r="1203" spans="1:11" x14ac:dyDescent="0.15">
      <c r="A1203" s="1" t="s">
        <v>671</v>
      </c>
      <c r="D1203" t="e">
        <f t="shared" si="108"/>
        <v>#VALUE!</v>
      </c>
      <c r="E1203" t="e">
        <f t="shared" si="109"/>
        <v>#VALUE!</v>
      </c>
      <c r="F1203">
        <f t="shared" si="110"/>
        <v>0</v>
      </c>
      <c r="H1203" t="e">
        <f t="shared" si="111"/>
        <v>#VALUE!</v>
      </c>
      <c r="I1203">
        <f t="shared" si="112"/>
        <v>0</v>
      </c>
      <c r="K1203">
        <f t="shared" si="113"/>
        <v>0</v>
      </c>
    </row>
    <row r="1204" spans="1:11" x14ac:dyDescent="0.15">
      <c r="A1204" s="1" t="s">
        <v>33</v>
      </c>
      <c r="D1204">
        <f t="shared" si="108"/>
        <v>6</v>
      </c>
      <c r="E1204" t="str">
        <f t="shared" si="109"/>
        <v>10001</v>
      </c>
      <c r="F1204" t="str">
        <f t="shared" si="110"/>
        <v>10001</v>
      </c>
      <c r="H1204">
        <f t="shared" si="111"/>
        <v>12</v>
      </c>
      <c r="I1204" t="str">
        <f t="shared" si="112"/>
        <v>15000</v>
      </c>
      <c r="K1204">
        <f t="shared" si="113"/>
        <v>12500.5</v>
      </c>
    </row>
    <row r="1205" spans="1:11" x14ac:dyDescent="0.15">
      <c r="A1205" s="1" t="s">
        <v>759</v>
      </c>
      <c r="D1205">
        <f t="shared" si="108"/>
        <v>6</v>
      </c>
      <c r="E1205" t="str">
        <f t="shared" si="109"/>
        <v>18000</v>
      </c>
      <c r="F1205" t="str">
        <f t="shared" si="110"/>
        <v>18000</v>
      </c>
      <c r="H1205">
        <f t="shared" si="111"/>
        <v>12</v>
      </c>
      <c r="I1205" t="str">
        <f t="shared" si="112"/>
        <v>25000</v>
      </c>
      <c r="K1205">
        <f t="shared" si="113"/>
        <v>21500</v>
      </c>
    </row>
    <row r="1206" spans="1:11" x14ac:dyDescent="0.15">
      <c r="A1206" s="1" t="s">
        <v>671</v>
      </c>
      <c r="D1206" t="e">
        <f t="shared" si="108"/>
        <v>#VALUE!</v>
      </c>
      <c r="E1206" t="e">
        <f t="shared" si="109"/>
        <v>#VALUE!</v>
      </c>
      <c r="F1206">
        <f t="shared" si="110"/>
        <v>0</v>
      </c>
      <c r="H1206" t="e">
        <f t="shared" si="111"/>
        <v>#VALUE!</v>
      </c>
      <c r="I1206">
        <f t="shared" si="112"/>
        <v>0</v>
      </c>
      <c r="K1206">
        <f t="shared" si="113"/>
        <v>0</v>
      </c>
    </row>
    <row r="1207" spans="1:11" x14ac:dyDescent="0.15">
      <c r="A1207" s="1" t="s">
        <v>671</v>
      </c>
      <c r="D1207" t="e">
        <f t="shared" ref="D1207:D1270" si="114">FIND("-",A1207)</f>
        <v>#VALUE!</v>
      </c>
      <c r="E1207" t="e">
        <f t="shared" ref="E1207:E1270" si="115">MID(A1207,1,D1207-1)</f>
        <v>#VALUE!</v>
      </c>
      <c r="F1207">
        <f t="shared" si="110"/>
        <v>0</v>
      </c>
      <c r="H1207" t="e">
        <f t="shared" si="111"/>
        <v>#VALUE!</v>
      </c>
      <c r="I1207">
        <f t="shared" si="112"/>
        <v>0</v>
      </c>
      <c r="K1207">
        <f t="shared" si="113"/>
        <v>0</v>
      </c>
    </row>
    <row r="1208" spans="1:11" x14ac:dyDescent="0.15">
      <c r="A1208" s="1" t="s">
        <v>364</v>
      </c>
      <c r="D1208">
        <f t="shared" si="114"/>
        <v>5</v>
      </c>
      <c r="E1208" t="str">
        <f t="shared" si="115"/>
        <v>7000</v>
      </c>
      <c r="F1208" t="str">
        <f t="shared" si="110"/>
        <v>7000</v>
      </c>
      <c r="H1208">
        <f t="shared" si="111"/>
        <v>11</v>
      </c>
      <c r="I1208" t="str">
        <f t="shared" si="112"/>
        <v>14000</v>
      </c>
      <c r="K1208">
        <f t="shared" si="113"/>
        <v>10500</v>
      </c>
    </row>
    <row r="1209" spans="1:11" x14ac:dyDescent="0.15">
      <c r="A1209" s="1" t="s">
        <v>671</v>
      </c>
      <c r="D1209" t="e">
        <f t="shared" si="114"/>
        <v>#VALUE!</v>
      </c>
      <c r="E1209" t="e">
        <f t="shared" si="115"/>
        <v>#VALUE!</v>
      </c>
      <c r="F1209">
        <f t="shared" si="110"/>
        <v>0</v>
      </c>
      <c r="H1209" t="e">
        <f t="shared" si="111"/>
        <v>#VALUE!</v>
      </c>
      <c r="I1209">
        <f t="shared" si="112"/>
        <v>0</v>
      </c>
      <c r="K1209">
        <f t="shared" si="113"/>
        <v>0</v>
      </c>
    </row>
    <row r="1210" spans="1:11" x14ac:dyDescent="0.15">
      <c r="A1210" s="1" t="s">
        <v>671</v>
      </c>
      <c r="D1210" t="e">
        <f t="shared" si="114"/>
        <v>#VALUE!</v>
      </c>
      <c r="E1210" t="e">
        <f t="shared" si="115"/>
        <v>#VALUE!</v>
      </c>
      <c r="F1210">
        <f t="shared" si="110"/>
        <v>0</v>
      </c>
      <c r="H1210" t="e">
        <f t="shared" si="111"/>
        <v>#VALUE!</v>
      </c>
      <c r="I1210">
        <f t="shared" si="112"/>
        <v>0</v>
      </c>
      <c r="K1210">
        <f t="shared" si="113"/>
        <v>0</v>
      </c>
    </row>
    <row r="1211" spans="1:11" x14ac:dyDescent="0.15">
      <c r="A1211" s="1" t="s">
        <v>16</v>
      </c>
      <c r="D1211">
        <f t="shared" si="114"/>
        <v>5</v>
      </c>
      <c r="E1211" t="str">
        <f t="shared" si="115"/>
        <v>6001</v>
      </c>
      <c r="F1211" t="str">
        <f t="shared" si="110"/>
        <v>6001</v>
      </c>
      <c r="H1211">
        <f t="shared" si="111"/>
        <v>10</v>
      </c>
      <c r="I1211" t="str">
        <f t="shared" si="112"/>
        <v>8000</v>
      </c>
      <c r="K1211">
        <f t="shared" si="113"/>
        <v>7000.5</v>
      </c>
    </row>
    <row r="1212" spans="1:11" x14ac:dyDescent="0.15">
      <c r="A1212" s="1" t="s">
        <v>671</v>
      </c>
      <c r="D1212" t="e">
        <f t="shared" si="114"/>
        <v>#VALUE!</v>
      </c>
      <c r="E1212" t="e">
        <f t="shared" si="115"/>
        <v>#VALUE!</v>
      </c>
      <c r="F1212">
        <f t="shared" si="110"/>
        <v>0</v>
      </c>
      <c r="H1212" t="e">
        <f t="shared" si="111"/>
        <v>#VALUE!</v>
      </c>
      <c r="I1212">
        <f t="shared" si="112"/>
        <v>0</v>
      </c>
      <c r="K1212">
        <f t="shared" si="113"/>
        <v>0</v>
      </c>
    </row>
    <row r="1213" spans="1:11" x14ac:dyDescent="0.15">
      <c r="A1213" s="1" t="s">
        <v>671</v>
      </c>
      <c r="D1213" t="e">
        <f t="shared" si="114"/>
        <v>#VALUE!</v>
      </c>
      <c r="E1213" t="e">
        <f t="shared" si="115"/>
        <v>#VALUE!</v>
      </c>
      <c r="F1213">
        <f t="shared" si="110"/>
        <v>0</v>
      </c>
      <c r="H1213" t="e">
        <f t="shared" si="111"/>
        <v>#VALUE!</v>
      </c>
      <c r="I1213">
        <f t="shared" si="112"/>
        <v>0</v>
      </c>
      <c r="K1213">
        <f t="shared" si="113"/>
        <v>0</v>
      </c>
    </row>
    <row r="1214" spans="1:11" x14ac:dyDescent="0.15">
      <c r="A1214" s="1" t="s">
        <v>1078</v>
      </c>
      <c r="D1214">
        <f t="shared" si="114"/>
        <v>6</v>
      </c>
      <c r="E1214" t="str">
        <f t="shared" si="115"/>
        <v>13000</v>
      </c>
      <c r="F1214" t="str">
        <f t="shared" si="110"/>
        <v>13000</v>
      </c>
      <c r="H1214">
        <f t="shared" si="111"/>
        <v>12</v>
      </c>
      <c r="I1214" t="str">
        <f t="shared" si="112"/>
        <v>25000</v>
      </c>
      <c r="K1214">
        <f t="shared" si="113"/>
        <v>19000</v>
      </c>
    </row>
    <row r="1215" spans="1:11" x14ac:dyDescent="0.15">
      <c r="A1215" s="1" t="s">
        <v>671</v>
      </c>
      <c r="D1215" t="e">
        <f t="shared" si="114"/>
        <v>#VALUE!</v>
      </c>
      <c r="E1215" t="e">
        <f t="shared" si="115"/>
        <v>#VALUE!</v>
      </c>
      <c r="F1215">
        <f t="shared" si="110"/>
        <v>0</v>
      </c>
      <c r="H1215" t="e">
        <f t="shared" si="111"/>
        <v>#VALUE!</v>
      </c>
      <c r="I1215">
        <f t="shared" si="112"/>
        <v>0</v>
      </c>
      <c r="K1215">
        <f t="shared" si="113"/>
        <v>0</v>
      </c>
    </row>
    <row r="1216" spans="1:11" x14ac:dyDescent="0.15">
      <c r="A1216" s="1" t="s">
        <v>168</v>
      </c>
      <c r="D1216">
        <f t="shared" si="114"/>
        <v>5</v>
      </c>
      <c r="E1216" t="str">
        <f t="shared" si="115"/>
        <v>4001</v>
      </c>
      <c r="F1216" t="str">
        <f t="shared" ref="F1216:F1279" si="116">IF(A1216="面议",0,MID(A1216,1,D1216-1))</f>
        <v>4001</v>
      </c>
      <c r="H1216">
        <f t="shared" si="111"/>
        <v>10</v>
      </c>
      <c r="I1216" t="str">
        <f t="shared" si="112"/>
        <v>6000</v>
      </c>
      <c r="K1216">
        <f t="shared" si="113"/>
        <v>5000.5</v>
      </c>
    </row>
    <row r="1217" spans="1:11" x14ac:dyDescent="0.15">
      <c r="A1217" s="1" t="s">
        <v>533</v>
      </c>
      <c r="D1217">
        <f t="shared" si="114"/>
        <v>6</v>
      </c>
      <c r="E1217" t="str">
        <f t="shared" si="115"/>
        <v>15000</v>
      </c>
      <c r="F1217" t="str">
        <f t="shared" si="116"/>
        <v>15000</v>
      </c>
      <c r="H1217">
        <f t="shared" si="111"/>
        <v>12</v>
      </c>
      <c r="I1217" t="str">
        <f t="shared" si="112"/>
        <v>20000</v>
      </c>
      <c r="K1217">
        <f t="shared" si="113"/>
        <v>17500</v>
      </c>
    </row>
    <row r="1218" spans="1:11" x14ac:dyDescent="0.15">
      <c r="A1218" s="1" t="s">
        <v>671</v>
      </c>
      <c r="D1218" t="e">
        <f t="shared" si="114"/>
        <v>#VALUE!</v>
      </c>
      <c r="E1218" t="e">
        <f t="shared" si="115"/>
        <v>#VALUE!</v>
      </c>
      <c r="F1218">
        <f t="shared" si="116"/>
        <v>0</v>
      </c>
      <c r="H1218" t="e">
        <f t="shared" si="111"/>
        <v>#VALUE!</v>
      </c>
      <c r="I1218">
        <f t="shared" si="112"/>
        <v>0</v>
      </c>
      <c r="K1218">
        <f t="shared" si="113"/>
        <v>0</v>
      </c>
    </row>
    <row r="1219" spans="1:11" x14ac:dyDescent="0.15">
      <c r="A1219" s="1" t="s">
        <v>671</v>
      </c>
      <c r="D1219" t="e">
        <f t="shared" si="114"/>
        <v>#VALUE!</v>
      </c>
      <c r="E1219" t="e">
        <f t="shared" si="115"/>
        <v>#VALUE!</v>
      </c>
      <c r="F1219">
        <f t="shared" si="116"/>
        <v>0</v>
      </c>
      <c r="H1219" t="e">
        <f t="shared" ref="H1219:H1282" si="117">FIND("元",A1219)</f>
        <v>#VALUE!</v>
      </c>
      <c r="I1219">
        <f t="shared" ref="I1219:I1282" si="118">IF(A1219="面议",0,MID(A1219,D1219+1,H1219-D1219-1))</f>
        <v>0</v>
      </c>
      <c r="K1219">
        <f t="shared" ref="K1219:K1282" si="119">(F1219+I1219)/2</f>
        <v>0</v>
      </c>
    </row>
    <row r="1220" spans="1:11" x14ac:dyDescent="0.15">
      <c r="A1220" s="1" t="s">
        <v>759</v>
      </c>
      <c r="D1220">
        <f t="shared" si="114"/>
        <v>6</v>
      </c>
      <c r="E1220" t="str">
        <f t="shared" si="115"/>
        <v>18000</v>
      </c>
      <c r="F1220" t="str">
        <f t="shared" si="116"/>
        <v>18000</v>
      </c>
      <c r="H1220">
        <f t="shared" si="117"/>
        <v>12</v>
      </c>
      <c r="I1220" t="str">
        <f t="shared" si="118"/>
        <v>25000</v>
      </c>
      <c r="K1220">
        <f t="shared" si="119"/>
        <v>21500</v>
      </c>
    </row>
    <row r="1221" spans="1:11" x14ac:dyDescent="0.15">
      <c r="A1221" s="1" t="s">
        <v>33</v>
      </c>
      <c r="D1221">
        <f t="shared" si="114"/>
        <v>6</v>
      </c>
      <c r="E1221" t="str">
        <f t="shared" si="115"/>
        <v>10001</v>
      </c>
      <c r="F1221" t="str">
        <f t="shared" si="116"/>
        <v>10001</v>
      </c>
      <c r="H1221">
        <f t="shared" si="117"/>
        <v>12</v>
      </c>
      <c r="I1221" t="str">
        <f t="shared" si="118"/>
        <v>15000</v>
      </c>
      <c r="K1221">
        <f t="shared" si="119"/>
        <v>12500.5</v>
      </c>
    </row>
    <row r="1222" spans="1:11" x14ac:dyDescent="0.15">
      <c r="A1222" s="1" t="s">
        <v>556</v>
      </c>
      <c r="D1222">
        <f t="shared" si="114"/>
        <v>6</v>
      </c>
      <c r="E1222" t="str">
        <f t="shared" si="115"/>
        <v>20001</v>
      </c>
      <c r="F1222" t="str">
        <f t="shared" si="116"/>
        <v>20001</v>
      </c>
      <c r="H1222">
        <f t="shared" si="117"/>
        <v>12</v>
      </c>
      <c r="I1222" t="str">
        <f t="shared" si="118"/>
        <v>30000</v>
      </c>
      <c r="K1222">
        <f t="shared" si="119"/>
        <v>25000.5</v>
      </c>
    </row>
    <row r="1223" spans="1:11" x14ac:dyDescent="0.15">
      <c r="A1223" s="1" t="s">
        <v>16</v>
      </c>
      <c r="D1223">
        <f t="shared" si="114"/>
        <v>5</v>
      </c>
      <c r="E1223" t="str">
        <f t="shared" si="115"/>
        <v>6001</v>
      </c>
      <c r="F1223" t="str">
        <f t="shared" si="116"/>
        <v>6001</v>
      </c>
      <c r="H1223">
        <f t="shared" si="117"/>
        <v>10</v>
      </c>
      <c r="I1223" t="str">
        <f t="shared" si="118"/>
        <v>8000</v>
      </c>
      <c r="K1223">
        <f t="shared" si="119"/>
        <v>7000.5</v>
      </c>
    </row>
    <row r="1224" spans="1:11" x14ac:dyDescent="0.15">
      <c r="A1224" s="1" t="s">
        <v>671</v>
      </c>
      <c r="D1224" t="e">
        <f t="shared" si="114"/>
        <v>#VALUE!</v>
      </c>
      <c r="E1224" t="e">
        <f t="shared" si="115"/>
        <v>#VALUE!</v>
      </c>
      <c r="F1224">
        <f t="shared" si="116"/>
        <v>0</v>
      </c>
      <c r="H1224" t="e">
        <f t="shared" si="117"/>
        <v>#VALUE!</v>
      </c>
      <c r="I1224">
        <f t="shared" si="118"/>
        <v>0</v>
      </c>
      <c r="K1224">
        <f t="shared" si="119"/>
        <v>0</v>
      </c>
    </row>
    <row r="1225" spans="1:11" x14ac:dyDescent="0.15">
      <c r="A1225" s="1" t="s">
        <v>2725</v>
      </c>
      <c r="D1225">
        <f t="shared" si="114"/>
        <v>5</v>
      </c>
      <c r="E1225" t="str">
        <f t="shared" si="115"/>
        <v>4500</v>
      </c>
      <c r="F1225" t="str">
        <f t="shared" si="116"/>
        <v>4500</v>
      </c>
      <c r="H1225">
        <f t="shared" si="117"/>
        <v>10</v>
      </c>
      <c r="I1225" t="str">
        <f t="shared" si="118"/>
        <v>7000</v>
      </c>
      <c r="K1225">
        <f t="shared" si="119"/>
        <v>5750</v>
      </c>
    </row>
    <row r="1226" spans="1:11" x14ac:dyDescent="0.15">
      <c r="A1226" s="1" t="s">
        <v>168</v>
      </c>
      <c r="D1226">
        <f t="shared" si="114"/>
        <v>5</v>
      </c>
      <c r="E1226" t="str">
        <f t="shared" si="115"/>
        <v>4001</v>
      </c>
      <c r="F1226" t="str">
        <f t="shared" si="116"/>
        <v>4001</v>
      </c>
      <c r="H1226">
        <f t="shared" si="117"/>
        <v>10</v>
      </c>
      <c r="I1226" t="str">
        <f t="shared" si="118"/>
        <v>6000</v>
      </c>
      <c r="K1226">
        <f t="shared" si="119"/>
        <v>5000.5</v>
      </c>
    </row>
    <row r="1227" spans="1:11" x14ac:dyDescent="0.15">
      <c r="A1227" s="1" t="s">
        <v>2725</v>
      </c>
      <c r="D1227">
        <f t="shared" si="114"/>
        <v>5</v>
      </c>
      <c r="E1227" t="str">
        <f t="shared" si="115"/>
        <v>4500</v>
      </c>
      <c r="F1227" t="str">
        <f t="shared" si="116"/>
        <v>4500</v>
      </c>
      <c r="H1227">
        <f t="shared" si="117"/>
        <v>10</v>
      </c>
      <c r="I1227" t="str">
        <f t="shared" si="118"/>
        <v>7000</v>
      </c>
      <c r="K1227">
        <f t="shared" si="119"/>
        <v>5750</v>
      </c>
    </row>
    <row r="1228" spans="1:11" x14ac:dyDescent="0.15">
      <c r="A1228" s="1" t="s">
        <v>2999</v>
      </c>
      <c r="D1228">
        <f t="shared" si="114"/>
        <v>6</v>
      </c>
      <c r="E1228" t="str">
        <f t="shared" si="115"/>
        <v>30000</v>
      </c>
      <c r="F1228" t="str">
        <f t="shared" si="116"/>
        <v>30000</v>
      </c>
      <c r="H1228">
        <f t="shared" si="117"/>
        <v>12</v>
      </c>
      <c r="I1228" t="str">
        <f t="shared" si="118"/>
        <v>46000</v>
      </c>
      <c r="K1228">
        <f t="shared" si="119"/>
        <v>38000</v>
      </c>
    </row>
    <row r="1229" spans="1:11" x14ac:dyDescent="0.15">
      <c r="A1229" s="1" t="s">
        <v>33</v>
      </c>
      <c r="D1229">
        <f t="shared" si="114"/>
        <v>6</v>
      </c>
      <c r="E1229" t="str">
        <f t="shared" si="115"/>
        <v>10001</v>
      </c>
      <c r="F1229" t="str">
        <f t="shared" si="116"/>
        <v>10001</v>
      </c>
      <c r="H1229">
        <f t="shared" si="117"/>
        <v>12</v>
      </c>
      <c r="I1229" t="str">
        <f t="shared" si="118"/>
        <v>15000</v>
      </c>
      <c r="K1229">
        <f t="shared" si="119"/>
        <v>12500.5</v>
      </c>
    </row>
    <row r="1230" spans="1:11" x14ac:dyDescent="0.15">
      <c r="A1230" s="1" t="s">
        <v>448</v>
      </c>
      <c r="D1230">
        <f t="shared" si="114"/>
        <v>5</v>
      </c>
      <c r="E1230" t="str">
        <f t="shared" si="115"/>
        <v>2001</v>
      </c>
      <c r="F1230" t="str">
        <f t="shared" si="116"/>
        <v>2001</v>
      </c>
      <c r="H1230">
        <f t="shared" si="117"/>
        <v>10</v>
      </c>
      <c r="I1230" t="str">
        <f t="shared" si="118"/>
        <v>4000</v>
      </c>
      <c r="K1230">
        <f t="shared" si="119"/>
        <v>3000.5</v>
      </c>
    </row>
    <row r="1231" spans="1:11" x14ac:dyDescent="0.15">
      <c r="A1231" s="1" t="s">
        <v>671</v>
      </c>
      <c r="D1231" t="e">
        <f t="shared" si="114"/>
        <v>#VALUE!</v>
      </c>
      <c r="E1231" t="e">
        <f t="shared" si="115"/>
        <v>#VALUE!</v>
      </c>
      <c r="F1231">
        <f t="shared" si="116"/>
        <v>0</v>
      </c>
      <c r="H1231" t="e">
        <f t="shared" si="117"/>
        <v>#VALUE!</v>
      </c>
      <c r="I1231">
        <f t="shared" si="118"/>
        <v>0</v>
      </c>
      <c r="K1231">
        <f t="shared" si="119"/>
        <v>0</v>
      </c>
    </row>
    <row r="1232" spans="1:11" x14ac:dyDescent="0.15">
      <c r="A1232" s="1" t="s">
        <v>212</v>
      </c>
      <c r="D1232">
        <f t="shared" si="114"/>
        <v>6</v>
      </c>
      <c r="E1232" t="str">
        <f t="shared" si="115"/>
        <v>15000</v>
      </c>
      <c r="F1232" t="str">
        <f t="shared" si="116"/>
        <v>15000</v>
      </c>
      <c r="H1232">
        <f t="shared" si="117"/>
        <v>12</v>
      </c>
      <c r="I1232" t="str">
        <f t="shared" si="118"/>
        <v>25000</v>
      </c>
      <c r="K1232">
        <f t="shared" si="119"/>
        <v>20000</v>
      </c>
    </row>
    <row r="1233" spans="1:11" x14ac:dyDescent="0.15">
      <c r="A1233" s="1" t="s">
        <v>16</v>
      </c>
      <c r="D1233">
        <f t="shared" si="114"/>
        <v>5</v>
      </c>
      <c r="E1233" t="str">
        <f t="shared" si="115"/>
        <v>6001</v>
      </c>
      <c r="F1233" t="str">
        <f t="shared" si="116"/>
        <v>6001</v>
      </c>
      <c r="H1233">
        <f t="shared" si="117"/>
        <v>10</v>
      </c>
      <c r="I1233" t="str">
        <f t="shared" si="118"/>
        <v>8000</v>
      </c>
      <c r="K1233">
        <f t="shared" si="119"/>
        <v>7000.5</v>
      </c>
    </row>
    <row r="1234" spans="1:11" x14ac:dyDescent="0.15">
      <c r="A1234" s="1" t="s">
        <v>168</v>
      </c>
      <c r="D1234">
        <f t="shared" si="114"/>
        <v>5</v>
      </c>
      <c r="E1234" t="str">
        <f t="shared" si="115"/>
        <v>4001</v>
      </c>
      <c r="F1234" t="str">
        <f t="shared" si="116"/>
        <v>4001</v>
      </c>
      <c r="H1234">
        <f t="shared" si="117"/>
        <v>10</v>
      </c>
      <c r="I1234" t="str">
        <f t="shared" si="118"/>
        <v>6000</v>
      </c>
      <c r="K1234">
        <f t="shared" si="119"/>
        <v>5000.5</v>
      </c>
    </row>
    <row r="1235" spans="1:11" x14ac:dyDescent="0.15">
      <c r="A1235" s="1" t="s">
        <v>671</v>
      </c>
      <c r="D1235" t="e">
        <f t="shared" si="114"/>
        <v>#VALUE!</v>
      </c>
      <c r="E1235" t="e">
        <f t="shared" si="115"/>
        <v>#VALUE!</v>
      </c>
      <c r="F1235">
        <f t="shared" si="116"/>
        <v>0</v>
      </c>
      <c r="H1235" t="e">
        <f t="shared" si="117"/>
        <v>#VALUE!</v>
      </c>
      <c r="I1235">
        <f t="shared" si="118"/>
        <v>0</v>
      </c>
      <c r="K1235">
        <f t="shared" si="119"/>
        <v>0</v>
      </c>
    </row>
    <row r="1236" spans="1:11" x14ac:dyDescent="0.15">
      <c r="A1236" s="1" t="s">
        <v>205</v>
      </c>
      <c r="D1236">
        <f t="shared" si="114"/>
        <v>5</v>
      </c>
      <c r="E1236" t="str">
        <f t="shared" si="115"/>
        <v>7000</v>
      </c>
      <c r="F1236" t="str">
        <f t="shared" si="116"/>
        <v>7000</v>
      </c>
      <c r="H1236">
        <f t="shared" si="117"/>
        <v>11</v>
      </c>
      <c r="I1236" t="str">
        <f t="shared" si="118"/>
        <v>10000</v>
      </c>
      <c r="K1236">
        <f t="shared" si="119"/>
        <v>8500</v>
      </c>
    </row>
    <row r="1237" spans="1:11" x14ac:dyDescent="0.15">
      <c r="A1237" s="1" t="s">
        <v>205</v>
      </c>
      <c r="D1237">
        <f t="shared" si="114"/>
        <v>5</v>
      </c>
      <c r="E1237" t="str">
        <f t="shared" si="115"/>
        <v>7000</v>
      </c>
      <c r="F1237" t="str">
        <f t="shared" si="116"/>
        <v>7000</v>
      </c>
      <c r="H1237">
        <f t="shared" si="117"/>
        <v>11</v>
      </c>
      <c r="I1237" t="str">
        <f t="shared" si="118"/>
        <v>10000</v>
      </c>
      <c r="K1237">
        <f t="shared" si="119"/>
        <v>8500</v>
      </c>
    </row>
    <row r="1238" spans="1:11" x14ac:dyDescent="0.15">
      <c r="A1238" s="1" t="s">
        <v>58</v>
      </c>
      <c r="D1238">
        <f t="shared" si="114"/>
        <v>6</v>
      </c>
      <c r="E1238" t="str">
        <f t="shared" si="115"/>
        <v>15001</v>
      </c>
      <c r="F1238" t="str">
        <f t="shared" si="116"/>
        <v>15001</v>
      </c>
      <c r="H1238">
        <f t="shared" si="117"/>
        <v>12</v>
      </c>
      <c r="I1238" t="str">
        <f t="shared" si="118"/>
        <v>20000</v>
      </c>
      <c r="K1238">
        <f t="shared" si="119"/>
        <v>17500.5</v>
      </c>
    </row>
    <row r="1239" spans="1:11" x14ac:dyDescent="0.15">
      <c r="A1239" s="1" t="s">
        <v>58</v>
      </c>
      <c r="D1239">
        <f t="shared" si="114"/>
        <v>6</v>
      </c>
      <c r="E1239" t="str">
        <f t="shared" si="115"/>
        <v>15001</v>
      </c>
      <c r="F1239" t="str">
        <f t="shared" si="116"/>
        <v>15001</v>
      </c>
      <c r="H1239">
        <f t="shared" si="117"/>
        <v>12</v>
      </c>
      <c r="I1239" t="str">
        <f t="shared" si="118"/>
        <v>20000</v>
      </c>
      <c r="K1239">
        <f t="shared" si="119"/>
        <v>17500.5</v>
      </c>
    </row>
    <row r="1240" spans="1:11" x14ac:dyDescent="0.15">
      <c r="A1240" s="1" t="s">
        <v>94</v>
      </c>
      <c r="D1240">
        <f t="shared" si="114"/>
        <v>5</v>
      </c>
      <c r="E1240" t="str">
        <f t="shared" si="115"/>
        <v>4000</v>
      </c>
      <c r="F1240" t="str">
        <f t="shared" si="116"/>
        <v>4000</v>
      </c>
      <c r="H1240">
        <f t="shared" si="117"/>
        <v>10</v>
      </c>
      <c r="I1240" t="str">
        <f t="shared" si="118"/>
        <v>8000</v>
      </c>
      <c r="K1240">
        <f t="shared" si="119"/>
        <v>6000</v>
      </c>
    </row>
    <row r="1241" spans="1:11" x14ac:dyDescent="0.15">
      <c r="A1241" s="1" t="s">
        <v>33</v>
      </c>
      <c r="D1241">
        <f t="shared" si="114"/>
        <v>6</v>
      </c>
      <c r="E1241" t="str">
        <f t="shared" si="115"/>
        <v>10001</v>
      </c>
      <c r="F1241" t="str">
        <f t="shared" si="116"/>
        <v>10001</v>
      </c>
      <c r="H1241">
        <f t="shared" si="117"/>
        <v>12</v>
      </c>
      <c r="I1241" t="str">
        <f t="shared" si="118"/>
        <v>15000</v>
      </c>
      <c r="K1241">
        <f t="shared" si="119"/>
        <v>12500.5</v>
      </c>
    </row>
    <row r="1242" spans="1:11" x14ac:dyDescent="0.15">
      <c r="A1242" s="1" t="s">
        <v>737</v>
      </c>
      <c r="D1242">
        <f t="shared" si="114"/>
        <v>6</v>
      </c>
      <c r="E1242" t="str">
        <f t="shared" si="115"/>
        <v>25000</v>
      </c>
      <c r="F1242" t="str">
        <f t="shared" si="116"/>
        <v>25000</v>
      </c>
      <c r="H1242">
        <f t="shared" si="117"/>
        <v>12</v>
      </c>
      <c r="I1242" t="str">
        <f t="shared" si="118"/>
        <v>35000</v>
      </c>
      <c r="K1242">
        <f t="shared" si="119"/>
        <v>30000</v>
      </c>
    </row>
    <row r="1243" spans="1:11" x14ac:dyDescent="0.15">
      <c r="A1243" s="1" t="s">
        <v>70</v>
      </c>
      <c r="D1243">
        <f t="shared" si="114"/>
        <v>5</v>
      </c>
      <c r="E1243" t="str">
        <f t="shared" si="115"/>
        <v>6000</v>
      </c>
      <c r="F1243" t="str">
        <f t="shared" si="116"/>
        <v>6000</v>
      </c>
      <c r="H1243">
        <f t="shared" si="117"/>
        <v>11</v>
      </c>
      <c r="I1243" t="str">
        <f t="shared" si="118"/>
        <v>10000</v>
      </c>
      <c r="K1243">
        <f t="shared" si="119"/>
        <v>8000</v>
      </c>
    </row>
    <row r="1244" spans="1:11" x14ac:dyDescent="0.15">
      <c r="A1244" s="1" t="s">
        <v>168</v>
      </c>
      <c r="D1244">
        <f t="shared" si="114"/>
        <v>5</v>
      </c>
      <c r="E1244" t="str">
        <f t="shared" si="115"/>
        <v>4001</v>
      </c>
      <c r="F1244" t="str">
        <f t="shared" si="116"/>
        <v>4001</v>
      </c>
      <c r="H1244">
        <f t="shared" si="117"/>
        <v>10</v>
      </c>
      <c r="I1244" t="str">
        <f t="shared" si="118"/>
        <v>6000</v>
      </c>
      <c r="K1244">
        <f t="shared" si="119"/>
        <v>5000.5</v>
      </c>
    </row>
    <row r="1245" spans="1:11" x14ac:dyDescent="0.15">
      <c r="A1245" s="1" t="s">
        <v>70</v>
      </c>
      <c r="D1245">
        <f t="shared" si="114"/>
        <v>5</v>
      </c>
      <c r="E1245" t="str">
        <f t="shared" si="115"/>
        <v>6000</v>
      </c>
      <c r="F1245" t="str">
        <f t="shared" si="116"/>
        <v>6000</v>
      </c>
      <c r="H1245">
        <f t="shared" si="117"/>
        <v>11</v>
      </c>
      <c r="I1245" t="str">
        <f t="shared" si="118"/>
        <v>10000</v>
      </c>
      <c r="K1245">
        <f t="shared" si="119"/>
        <v>8000</v>
      </c>
    </row>
    <row r="1246" spans="1:11" x14ac:dyDescent="0.15">
      <c r="A1246" s="1" t="s">
        <v>58</v>
      </c>
      <c r="D1246">
        <f t="shared" si="114"/>
        <v>6</v>
      </c>
      <c r="E1246" t="str">
        <f t="shared" si="115"/>
        <v>15001</v>
      </c>
      <c r="F1246" t="str">
        <f t="shared" si="116"/>
        <v>15001</v>
      </c>
      <c r="H1246">
        <f t="shared" si="117"/>
        <v>12</v>
      </c>
      <c r="I1246" t="str">
        <f t="shared" si="118"/>
        <v>20000</v>
      </c>
      <c r="K1246">
        <f t="shared" si="119"/>
        <v>17500.5</v>
      </c>
    </row>
    <row r="1247" spans="1:11" x14ac:dyDescent="0.15">
      <c r="A1247" s="1" t="s">
        <v>70</v>
      </c>
      <c r="D1247">
        <f t="shared" si="114"/>
        <v>5</v>
      </c>
      <c r="E1247" t="str">
        <f t="shared" si="115"/>
        <v>6000</v>
      </c>
      <c r="F1247" t="str">
        <f t="shared" si="116"/>
        <v>6000</v>
      </c>
      <c r="H1247">
        <f t="shared" si="117"/>
        <v>11</v>
      </c>
      <c r="I1247" t="str">
        <f t="shared" si="118"/>
        <v>10000</v>
      </c>
      <c r="K1247">
        <f t="shared" si="119"/>
        <v>8000</v>
      </c>
    </row>
    <row r="1248" spans="1:11" x14ac:dyDescent="0.15">
      <c r="A1248" s="1" t="s">
        <v>33</v>
      </c>
      <c r="D1248">
        <f t="shared" si="114"/>
        <v>6</v>
      </c>
      <c r="E1248" t="str">
        <f t="shared" si="115"/>
        <v>10001</v>
      </c>
      <c r="F1248" t="str">
        <f t="shared" si="116"/>
        <v>10001</v>
      </c>
      <c r="H1248">
        <f t="shared" si="117"/>
        <v>12</v>
      </c>
      <c r="I1248" t="str">
        <f t="shared" si="118"/>
        <v>15000</v>
      </c>
      <c r="K1248">
        <f t="shared" si="119"/>
        <v>12500.5</v>
      </c>
    </row>
    <row r="1249" spans="1:11" x14ac:dyDescent="0.15">
      <c r="A1249" s="1" t="s">
        <v>448</v>
      </c>
      <c r="D1249">
        <f t="shared" si="114"/>
        <v>5</v>
      </c>
      <c r="E1249" t="str">
        <f t="shared" si="115"/>
        <v>2001</v>
      </c>
      <c r="F1249" t="str">
        <f t="shared" si="116"/>
        <v>2001</v>
      </c>
      <c r="H1249">
        <f t="shared" si="117"/>
        <v>10</v>
      </c>
      <c r="I1249" t="str">
        <f t="shared" si="118"/>
        <v>4000</v>
      </c>
      <c r="K1249">
        <f t="shared" si="119"/>
        <v>3000.5</v>
      </c>
    </row>
    <row r="1250" spans="1:11" x14ac:dyDescent="0.15">
      <c r="A1250" s="1" t="s">
        <v>168</v>
      </c>
      <c r="D1250">
        <f t="shared" si="114"/>
        <v>5</v>
      </c>
      <c r="E1250" t="str">
        <f t="shared" si="115"/>
        <v>4001</v>
      </c>
      <c r="F1250" t="str">
        <f t="shared" si="116"/>
        <v>4001</v>
      </c>
      <c r="H1250">
        <f t="shared" si="117"/>
        <v>10</v>
      </c>
      <c r="I1250" t="str">
        <f t="shared" si="118"/>
        <v>6000</v>
      </c>
      <c r="K1250">
        <f t="shared" si="119"/>
        <v>5000.5</v>
      </c>
    </row>
    <row r="1251" spans="1:11" x14ac:dyDescent="0.15">
      <c r="A1251" s="1" t="s">
        <v>16</v>
      </c>
      <c r="D1251">
        <f t="shared" si="114"/>
        <v>5</v>
      </c>
      <c r="E1251" t="str">
        <f t="shared" si="115"/>
        <v>6001</v>
      </c>
      <c r="F1251" t="str">
        <f t="shared" si="116"/>
        <v>6001</v>
      </c>
      <c r="H1251">
        <f t="shared" si="117"/>
        <v>10</v>
      </c>
      <c r="I1251" t="str">
        <f t="shared" si="118"/>
        <v>8000</v>
      </c>
      <c r="K1251">
        <f t="shared" si="119"/>
        <v>7000.5</v>
      </c>
    </row>
    <row r="1252" spans="1:11" x14ac:dyDescent="0.15">
      <c r="A1252" s="1" t="s">
        <v>168</v>
      </c>
      <c r="D1252">
        <f t="shared" si="114"/>
        <v>5</v>
      </c>
      <c r="E1252" t="str">
        <f t="shared" si="115"/>
        <v>4001</v>
      </c>
      <c r="F1252" t="str">
        <f t="shared" si="116"/>
        <v>4001</v>
      </c>
      <c r="H1252">
        <f t="shared" si="117"/>
        <v>10</v>
      </c>
      <c r="I1252" t="str">
        <f t="shared" si="118"/>
        <v>6000</v>
      </c>
      <c r="K1252">
        <f t="shared" si="119"/>
        <v>5000.5</v>
      </c>
    </row>
    <row r="1253" spans="1:11" x14ac:dyDescent="0.15">
      <c r="A1253" s="1" t="s">
        <v>58</v>
      </c>
      <c r="D1253">
        <f t="shared" si="114"/>
        <v>6</v>
      </c>
      <c r="E1253" t="str">
        <f t="shared" si="115"/>
        <v>15001</v>
      </c>
      <c r="F1253" t="str">
        <f t="shared" si="116"/>
        <v>15001</v>
      </c>
      <c r="H1253">
        <f t="shared" si="117"/>
        <v>12</v>
      </c>
      <c r="I1253" t="str">
        <f t="shared" si="118"/>
        <v>20000</v>
      </c>
      <c r="K1253">
        <f t="shared" si="119"/>
        <v>17500.5</v>
      </c>
    </row>
    <row r="1254" spans="1:11" x14ac:dyDescent="0.15">
      <c r="A1254" s="1" t="s">
        <v>1662</v>
      </c>
      <c r="D1254">
        <f t="shared" si="114"/>
        <v>6</v>
      </c>
      <c r="E1254" t="str">
        <f t="shared" si="115"/>
        <v>10000</v>
      </c>
      <c r="F1254" t="str">
        <f t="shared" si="116"/>
        <v>10000</v>
      </c>
      <c r="H1254">
        <f t="shared" si="117"/>
        <v>12</v>
      </c>
      <c r="I1254" t="str">
        <f t="shared" si="118"/>
        <v>15000</v>
      </c>
      <c r="K1254">
        <f t="shared" si="119"/>
        <v>12500</v>
      </c>
    </row>
    <row r="1255" spans="1:11" x14ac:dyDescent="0.15">
      <c r="A1255" s="1" t="s">
        <v>161</v>
      </c>
      <c r="D1255">
        <f t="shared" si="114"/>
        <v>5</v>
      </c>
      <c r="E1255" t="str">
        <f t="shared" si="115"/>
        <v>8000</v>
      </c>
      <c r="F1255" t="str">
        <f t="shared" si="116"/>
        <v>8000</v>
      </c>
      <c r="H1255">
        <f t="shared" si="117"/>
        <v>11</v>
      </c>
      <c r="I1255" t="str">
        <f t="shared" si="118"/>
        <v>15000</v>
      </c>
      <c r="K1255">
        <f t="shared" si="119"/>
        <v>11500</v>
      </c>
    </row>
    <row r="1256" spans="1:11" x14ac:dyDescent="0.15">
      <c r="A1256" s="1" t="s">
        <v>168</v>
      </c>
      <c r="D1256">
        <f t="shared" si="114"/>
        <v>5</v>
      </c>
      <c r="E1256" t="str">
        <f t="shared" si="115"/>
        <v>4001</v>
      </c>
      <c r="F1256" t="str">
        <f t="shared" si="116"/>
        <v>4001</v>
      </c>
      <c r="H1256">
        <f t="shared" si="117"/>
        <v>10</v>
      </c>
      <c r="I1256" t="str">
        <f t="shared" si="118"/>
        <v>6000</v>
      </c>
      <c r="K1256">
        <f t="shared" si="119"/>
        <v>5000.5</v>
      </c>
    </row>
    <row r="1257" spans="1:11" x14ac:dyDescent="0.15">
      <c r="A1257" s="1" t="s">
        <v>263</v>
      </c>
      <c r="D1257">
        <f t="shared" si="114"/>
        <v>5</v>
      </c>
      <c r="E1257" t="str">
        <f t="shared" si="115"/>
        <v>5000</v>
      </c>
      <c r="F1257" t="str">
        <f t="shared" si="116"/>
        <v>5000</v>
      </c>
      <c r="H1257">
        <f t="shared" si="117"/>
        <v>11</v>
      </c>
      <c r="I1257" t="str">
        <f t="shared" si="118"/>
        <v>10000</v>
      </c>
      <c r="K1257">
        <f t="shared" si="119"/>
        <v>7500</v>
      </c>
    </row>
    <row r="1258" spans="1:11" x14ac:dyDescent="0.15">
      <c r="A1258" s="1" t="s">
        <v>537</v>
      </c>
      <c r="D1258">
        <f t="shared" si="114"/>
        <v>5</v>
      </c>
      <c r="E1258" t="str">
        <f t="shared" si="115"/>
        <v>5000</v>
      </c>
      <c r="F1258" t="str">
        <f t="shared" si="116"/>
        <v>5000</v>
      </c>
      <c r="H1258">
        <f t="shared" si="117"/>
        <v>10</v>
      </c>
      <c r="I1258" t="str">
        <f t="shared" si="118"/>
        <v>8000</v>
      </c>
      <c r="K1258">
        <f t="shared" si="119"/>
        <v>6500</v>
      </c>
    </row>
    <row r="1259" spans="1:11" x14ac:dyDescent="0.15">
      <c r="A1259" s="1" t="s">
        <v>1110</v>
      </c>
      <c r="D1259">
        <f t="shared" si="114"/>
        <v>6</v>
      </c>
      <c r="E1259" t="str">
        <f t="shared" si="115"/>
        <v>12000</v>
      </c>
      <c r="F1259" t="str">
        <f t="shared" si="116"/>
        <v>12000</v>
      </c>
      <c r="H1259">
        <f t="shared" si="117"/>
        <v>12</v>
      </c>
      <c r="I1259" t="str">
        <f t="shared" si="118"/>
        <v>24000</v>
      </c>
      <c r="K1259">
        <f t="shared" si="119"/>
        <v>18000</v>
      </c>
    </row>
    <row r="1260" spans="1:11" x14ac:dyDescent="0.15">
      <c r="A1260" s="1" t="s">
        <v>16</v>
      </c>
      <c r="D1260">
        <f t="shared" si="114"/>
        <v>5</v>
      </c>
      <c r="E1260" t="str">
        <f t="shared" si="115"/>
        <v>6001</v>
      </c>
      <c r="F1260" t="str">
        <f t="shared" si="116"/>
        <v>6001</v>
      </c>
      <c r="H1260">
        <f t="shared" si="117"/>
        <v>10</v>
      </c>
      <c r="I1260" t="str">
        <f t="shared" si="118"/>
        <v>8000</v>
      </c>
      <c r="K1260">
        <f t="shared" si="119"/>
        <v>7000.5</v>
      </c>
    </row>
    <row r="1261" spans="1:11" x14ac:dyDescent="0.15">
      <c r="A1261" s="1" t="s">
        <v>58</v>
      </c>
      <c r="D1261">
        <f t="shared" si="114"/>
        <v>6</v>
      </c>
      <c r="E1261" t="str">
        <f t="shared" si="115"/>
        <v>15001</v>
      </c>
      <c r="F1261" t="str">
        <f t="shared" si="116"/>
        <v>15001</v>
      </c>
      <c r="H1261">
        <f t="shared" si="117"/>
        <v>12</v>
      </c>
      <c r="I1261" t="str">
        <f t="shared" si="118"/>
        <v>20000</v>
      </c>
      <c r="K1261">
        <f t="shared" si="119"/>
        <v>17500.5</v>
      </c>
    </row>
    <row r="1262" spans="1:11" x14ac:dyDescent="0.15">
      <c r="A1262" s="1" t="s">
        <v>230</v>
      </c>
      <c r="D1262">
        <f t="shared" si="114"/>
        <v>5</v>
      </c>
      <c r="E1262" t="str">
        <f t="shared" si="115"/>
        <v>4000</v>
      </c>
      <c r="F1262" t="str">
        <f t="shared" si="116"/>
        <v>4000</v>
      </c>
      <c r="H1262">
        <f t="shared" si="117"/>
        <v>10</v>
      </c>
      <c r="I1262" t="str">
        <f t="shared" si="118"/>
        <v>6000</v>
      </c>
      <c r="K1262">
        <f t="shared" si="119"/>
        <v>5000</v>
      </c>
    </row>
    <row r="1263" spans="1:11" x14ac:dyDescent="0.15">
      <c r="A1263" s="1" t="s">
        <v>112</v>
      </c>
      <c r="D1263">
        <f t="shared" si="114"/>
        <v>5</v>
      </c>
      <c r="E1263" t="str">
        <f t="shared" si="115"/>
        <v>8000</v>
      </c>
      <c r="F1263" t="str">
        <f t="shared" si="116"/>
        <v>8000</v>
      </c>
      <c r="H1263">
        <f t="shared" si="117"/>
        <v>11</v>
      </c>
      <c r="I1263" t="str">
        <f t="shared" si="118"/>
        <v>12000</v>
      </c>
      <c r="K1263">
        <f t="shared" si="119"/>
        <v>10000</v>
      </c>
    </row>
    <row r="1264" spans="1:11" x14ac:dyDescent="0.15">
      <c r="A1264" s="1" t="s">
        <v>58</v>
      </c>
      <c r="D1264">
        <f t="shared" si="114"/>
        <v>6</v>
      </c>
      <c r="E1264" t="str">
        <f t="shared" si="115"/>
        <v>15001</v>
      </c>
      <c r="F1264" t="str">
        <f t="shared" si="116"/>
        <v>15001</v>
      </c>
      <c r="H1264">
        <f t="shared" si="117"/>
        <v>12</v>
      </c>
      <c r="I1264" t="str">
        <f t="shared" si="118"/>
        <v>20000</v>
      </c>
      <c r="K1264">
        <f t="shared" si="119"/>
        <v>17500.5</v>
      </c>
    </row>
    <row r="1265" spans="1:11" x14ac:dyDescent="0.15">
      <c r="A1265" s="1" t="s">
        <v>168</v>
      </c>
      <c r="D1265">
        <f t="shared" si="114"/>
        <v>5</v>
      </c>
      <c r="E1265" t="str">
        <f t="shared" si="115"/>
        <v>4001</v>
      </c>
      <c r="F1265" t="str">
        <f t="shared" si="116"/>
        <v>4001</v>
      </c>
      <c r="H1265">
        <f t="shared" si="117"/>
        <v>10</v>
      </c>
      <c r="I1265" t="str">
        <f t="shared" si="118"/>
        <v>6000</v>
      </c>
      <c r="K1265">
        <f t="shared" si="119"/>
        <v>5000.5</v>
      </c>
    </row>
    <row r="1266" spans="1:11" x14ac:dyDescent="0.15">
      <c r="A1266" s="1" t="s">
        <v>33</v>
      </c>
      <c r="D1266">
        <f t="shared" si="114"/>
        <v>6</v>
      </c>
      <c r="E1266" t="str">
        <f t="shared" si="115"/>
        <v>10001</v>
      </c>
      <c r="F1266" t="str">
        <f t="shared" si="116"/>
        <v>10001</v>
      </c>
      <c r="H1266">
        <f t="shared" si="117"/>
        <v>12</v>
      </c>
      <c r="I1266" t="str">
        <f t="shared" si="118"/>
        <v>15000</v>
      </c>
      <c r="K1266">
        <f t="shared" si="119"/>
        <v>12500.5</v>
      </c>
    </row>
    <row r="1267" spans="1:11" x14ac:dyDescent="0.15">
      <c r="A1267" s="1" t="s">
        <v>671</v>
      </c>
      <c r="D1267" t="e">
        <f t="shared" si="114"/>
        <v>#VALUE!</v>
      </c>
      <c r="E1267" t="e">
        <f t="shared" si="115"/>
        <v>#VALUE!</v>
      </c>
      <c r="F1267">
        <f t="shared" si="116"/>
        <v>0</v>
      </c>
      <c r="H1267" t="e">
        <f t="shared" si="117"/>
        <v>#VALUE!</v>
      </c>
      <c r="I1267">
        <f t="shared" si="118"/>
        <v>0</v>
      </c>
      <c r="K1267">
        <f t="shared" si="119"/>
        <v>0</v>
      </c>
    </row>
    <row r="1268" spans="1:11" x14ac:dyDescent="0.15">
      <c r="A1268" s="1" t="s">
        <v>33</v>
      </c>
      <c r="D1268">
        <f t="shared" si="114"/>
        <v>6</v>
      </c>
      <c r="E1268" t="str">
        <f t="shared" si="115"/>
        <v>10001</v>
      </c>
      <c r="F1268" t="str">
        <f t="shared" si="116"/>
        <v>10001</v>
      </c>
      <c r="H1268">
        <f t="shared" si="117"/>
        <v>12</v>
      </c>
      <c r="I1268" t="str">
        <f t="shared" si="118"/>
        <v>15000</v>
      </c>
      <c r="K1268">
        <f t="shared" si="119"/>
        <v>12500.5</v>
      </c>
    </row>
    <row r="1269" spans="1:11" x14ac:dyDescent="0.15">
      <c r="A1269" s="1" t="s">
        <v>2289</v>
      </c>
      <c r="D1269">
        <f t="shared" si="114"/>
        <v>6</v>
      </c>
      <c r="E1269" t="str">
        <f t="shared" si="115"/>
        <v>10000</v>
      </c>
      <c r="F1269" t="str">
        <f t="shared" si="116"/>
        <v>10000</v>
      </c>
      <c r="H1269">
        <f t="shared" si="117"/>
        <v>12</v>
      </c>
      <c r="I1269" t="str">
        <f t="shared" si="118"/>
        <v>17000</v>
      </c>
      <c r="K1269">
        <f t="shared" si="119"/>
        <v>13500</v>
      </c>
    </row>
    <row r="1270" spans="1:11" x14ac:dyDescent="0.15">
      <c r="A1270" s="1" t="s">
        <v>33</v>
      </c>
      <c r="D1270">
        <f t="shared" si="114"/>
        <v>6</v>
      </c>
      <c r="E1270" t="str">
        <f t="shared" si="115"/>
        <v>10001</v>
      </c>
      <c r="F1270" t="str">
        <f t="shared" si="116"/>
        <v>10001</v>
      </c>
      <c r="H1270">
        <f t="shared" si="117"/>
        <v>12</v>
      </c>
      <c r="I1270" t="str">
        <f t="shared" si="118"/>
        <v>15000</v>
      </c>
      <c r="K1270">
        <f t="shared" si="119"/>
        <v>12500.5</v>
      </c>
    </row>
    <row r="1271" spans="1:11" x14ac:dyDescent="0.15">
      <c r="A1271" s="1" t="s">
        <v>16</v>
      </c>
      <c r="D1271">
        <f t="shared" ref="D1271:D1334" si="120">FIND("-",A1271)</f>
        <v>5</v>
      </c>
      <c r="E1271" t="str">
        <f t="shared" ref="E1271:E1334" si="121">MID(A1271,1,D1271-1)</f>
        <v>6001</v>
      </c>
      <c r="F1271" t="str">
        <f t="shared" si="116"/>
        <v>6001</v>
      </c>
      <c r="H1271">
        <f t="shared" si="117"/>
        <v>10</v>
      </c>
      <c r="I1271" t="str">
        <f t="shared" si="118"/>
        <v>8000</v>
      </c>
      <c r="K1271">
        <f t="shared" si="119"/>
        <v>7000.5</v>
      </c>
    </row>
    <row r="1272" spans="1:11" x14ac:dyDescent="0.15">
      <c r="A1272" s="1" t="s">
        <v>16</v>
      </c>
      <c r="D1272">
        <f t="shared" si="120"/>
        <v>5</v>
      </c>
      <c r="E1272" t="str">
        <f t="shared" si="121"/>
        <v>6001</v>
      </c>
      <c r="F1272" t="str">
        <f t="shared" si="116"/>
        <v>6001</v>
      </c>
      <c r="H1272">
        <f t="shared" si="117"/>
        <v>10</v>
      </c>
      <c r="I1272" t="str">
        <f t="shared" si="118"/>
        <v>8000</v>
      </c>
      <c r="K1272">
        <f t="shared" si="119"/>
        <v>7000.5</v>
      </c>
    </row>
    <row r="1273" spans="1:11" x14ac:dyDescent="0.15">
      <c r="A1273" s="1" t="s">
        <v>16</v>
      </c>
      <c r="D1273">
        <f t="shared" si="120"/>
        <v>5</v>
      </c>
      <c r="E1273" t="str">
        <f t="shared" si="121"/>
        <v>6001</v>
      </c>
      <c r="F1273" t="str">
        <f t="shared" si="116"/>
        <v>6001</v>
      </c>
      <c r="H1273">
        <f t="shared" si="117"/>
        <v>10</v>
      </c>
      <c r="I1273" t="str">
        <f t="shared" si="118"/>
        <v>8000</v>
      </c>
      <c r="K1273">
        <f t="shared" si="119"/>
        <v>7000.5</v>
      </c>
    </row>
    <row r="1274" spans="1:11" x14ac:dyDescent="0.15">
      <c r="A1274" s="1" t="s">
        <v>16</v>
      </c>
      <c r="D1274">
        <f t="shared" si="120"/>
        <v>5</v>
      </c>
      <c r="E1274" t="str">
        <f t="shared" si="121"/>
        <v>6001</v>
      </c>
      <c r="F1274" t="str">
        <f t="shared" si="116"/>
        <v>6001</v>
      </c>
      <c r="H1274">
        <f t="shared" si="117"/>
        <v>10</v>
      </c>
      <c r="I1274" t="str">
        <f t="shared" si="118"/>
        <v>8000</v>
      </c>
      <c r="K1274">
        <f t="shared" si="119"/>
        <v>7000.5</v>
      </c>
    </row>
    <row r="1275" spans="1:11" x14ac:dyDescent="0.15">
      <c r="A1275" s="1" t="s">
        <v>168</v>
      </c>
      <c r="D1275">
        <f t="shared" si="120"/>
        <v>5</v>
      </c>
      <c r="E1275" t="str">
        <f t="shared" si="121"/>
        <v>4001</v>
      </c>
      <c r="F1275" t="str">
        <f t="shared" si="116"/>
        <v>4001</v>
      </c>
      <c r="H1275">
        <f t="shared" si="117"/>
        <v>10</v>
      </c>
      <c r="I1275" t="str">
        <f t="shared" si="118"/>
        <v>6000</v>
      </c>
      <c r="K1275">
        <f t="shared" si="119"/>
        <v>5000.5</v>
      </c>
    </row>
    <row r="1276" spans="1:11" x14ac:dyDescent="0.15">
      <c r="A1276" s="1" t="s">
        <v>168</v>
      </c>
      <c r="D1276">
        <f t="shared" si="120"/>
        <v>5</v>
      </c>
      <c r="E1276" t="str">
        <f t="shared" si="121"/>
        <v>4001</v>
      </c>
      <c r="F1276" t="str">
        <f t="shared" si="116"/>
        <v>4001</v>
      </c>
      <c r="H1276">
        <f t="shared" si="117"/>
        <v>10</v>
      </c>
      <c r="I1276" t="str">
        <f t="shared" si="118"/>
        <v>6000</v>
      </c>
      <c r="K1276">
        <f t="shared" si="119"/>
        <v>5000.5</v>
      </c>
    </row>
    <row r="1277" spans="1:11" x14ac:dyDescent="0.15">
      <c r="A1277" s="1" t="s">
        <v>215</v>
      </c>
      <c r="D1277">
        <f t="shared" si="120"/>
        <v>5</v>
      </c>
      <c r="E1277" t="str">
        <f t="shared" si="121"/>
        <v>9000</v>
      </c>
      <c r="F1277" t="str">
        <f t="shared" si="116"/>
        <v>9000</v>
      </c>
      <c r="H1277">
        <f t="shared" si="117"/>
        <v>11</v>
      </c>
      <c r="I1277" t="str">
        <f t="shared" si="118"/>
        <v>15000</v>
      </c>
      <c r="K1277">
        <f t="shared" si="119"/>
        <v>12000</v>
      </c>
    </row>
    <row r="1278" spans="1:11" x14ac:dyDescent="0.15">
      <c r="A1278" s="1" t="s">
        <v>1004</v>
      </c>
      <c r="D1278">
        <f t="shared" si="120"/>
        <v>5</v>
      </c>
      <c r="E1278" t="str">
        <f t="shared" si="121"/>
        <v>4000</v>
      </c>
      <c r="F1278" t="str">
        <f t="shared" si="116"/>
        <v>4000</v>
      </c>
      <c r="H1278">
        <f t="shared" si="117"/>
        <v>10</v>
      </c>
      <c r="I1278" t="str">
        <f t="shared" si="118"/>
        <v>5000</v>
      </c>
      <c r="K1278">
        <f t="shared" si="119"/>
        <v>4500</v>
      </c>
    </row>
    <row r="1279" spans="1:11" x14ac:dyDescent="0.15">
      <c r="A1279" s="1" t="s">
        <v>212</v>
      </c>
      <c r="D1279">
        <f t="shared" si="120"/>
        <v>6</v>
      </c>
      <c r="E1279" t="str">
        <f t="shared" si="121"/>
        <v>15000</v>
      </c>
      <c r="F1279" t="str">
        <f t="shared" si="116"/>
        <v>15000</v>
      </c>
      <c r="H1279">
        <f t="shared" si="117"/>
        <v>12</v>
      </c>
      <c r="I1279" t="str">
        <f t="shared" si="118"/>
        <v>25000</v>
      </c>
      <c r="K1279">
        <f t="shared" si="119"/>
        <v>20000</v>
      </c>
    </row>
    <row r="1280" spans="1:11" x14ac:dyDescent="0.15">
      <c r="A1280" s="1" t="s">
        <v>16</v>
      </c>
      <c r="D1280">
        <f t="shared" si="120"/>
        <v>5</v>
      </c>
      <c r="E1280" t="str">
        <f t="shared" si="121"/>
        <v>6001</v>
      </c>
      <c r="F1280" t="str">
        <f t="shared" ref="F1280:F1343" si="122">IF(A1280="面议",0,MID(A1280,1,D1280-1))</f>
        <v>6001</v>
      </c>
      <c r="H1280">
        <f t="shared" si="117"/>
        <v>10</v>
      </c>
      <c r="I1280" t="str">
        <f t="shared" si="118"/>
        <v>8000</v>
      </c>
      <c r="K1280">
        <f t="shared" si="119"/>
        <v>7000.5</v>
      </c>
    </row>
    <row r="1281" spans="1:11" x14ac:dyDescent="0.15">
      <c r="A1281" s="1" t="s">
        <v>1309</v>
      </c>
      <c r="D1281">
        <f t="shared" si="120"/>
        <v>5</v>
      </c>
      <c r="E1281" t="str">
        <f t="shared" si="121"/>
        <v>6000</v>
      </c>
      <c r="F1281" t="str">
        <f t="shared" si="122"/>
        <v>6000</v>
      </c>
      <c r="H1281">
        <f t="shared" si="117"/>
        <v>10</v>
      </c>
      <c r="I1281" t="str">
        <f t="shared" si="118"/>
        <v>9000</v>
      </c>
      <c r="K1281">
        <f t="shared" si="119"/>
        <v>7500</v>
      </c>
    </row>
    <row r="1282" spans="1:11" x14ac:dyDescent="0.15">
      <c r="A1282" s="1" t="s">
        <v>379</v>
      </c>
      <c r="D1282">
        <f t="shared" si="120"/>
        <v>6</v>
      </c>
      <c r="E1282" t="str">
        <f t="shared" si="121"/>
        <v>30001</v>
      </c>
      <c r="F1282" t="str">
        <f t="shared" si="122"/>
        <v>30001</v>
      </c>
      <c r="H1282">
        <f t="shared" si="117"/>
        <v>12</v>
      </c>
      <c r="I1282" t="str">
        <f t="shared" si="118"/>
        <v>50000</v>
      </c>
      <c r="K1282">
        <f t="shared" si="119"/>
        <v>40000.5</v>
      </c>
    </row>
    <row r="1283" spans="1:11" x14ac:dyDescent="0.15">
      <c r="A1283" s="1" t="s">
        <v>556</v>
      </c>
      <c r="D1283">
        <f t="shared" si="120"/>
        <v>6</v>
      </c>
      <c r="E1283" t="str">
        <f t="shared" si="121"/>
        <v>20001</v>
      </c>
      <c r="F1283" t="str">
        <f t="shared" si="122"/>
        <v>20001</v>
      </c>
      <c r="H1283">
        <f t="shared" ref="H1283:H1346" si="123">FIND("元",A1283)</f>
        <v>12</v>
      </c>
      <c r="I1283" t="str">
        <f t="shared" ref="I1283:I1346" si="124">IF(A1283="面议",0,MID(A1283,D1283+1,H1283-D1283-1))</f>
        <v>30000</v>
      </c>
      <c r="K1283">
        <f t="shared" ref="K1283:K1346" si="125">(F1283+I1283)/2</f>
        <v>25000.5</v>
      </c>
    </row>
    <row r="1284" spans="1:11" x14ac:dyDescent="0.15">
      <c r="A1284" s="1" t="s">
        <v>3141</v>
      </c>
      <c r="D1284">
        <f t="shared" si="120"/>
        <v>5</v>
      </c>
      <c r="E1284" t="str">
        <f t="shared" si="121"/>
        <v>9000</v>
      </c>
      <c r="F1284" t="str">
        <f t="shared" si="122"/>
        <v>9000</v>
      </c>
      <c r="H1284">
        <f t="shared" si="123"/>
        <v>11</v>
      </c>
      <c r="I1284" t="str">
        <f t="shared" si="124"/>
        <v>12000</v>
      </c>
      <c r="K1284">
        <f t="shared" si="125"/>
        <v>10500</v>
      </c>
    </row>
    <row r="1285" spans="1:11" x14ac:dyDescent="0.15">
      <c r="A1285" s="1" t="s">
        <v>507</v>
      </c>
      <c r="D1285">
        <f t="shared" si="120"/>
        <v>5</v>
      </c>
      <c r="E1285" t="str">
        <f t="shared" si="121"/>
        <v>8000</v>
      </c>
      <c r="F1285" t="str">
        <f t="shared" si="122"/>
        <v>8000</v>
      </c>
      <c r="H1285">
        <f t="shared" si="123"/>
        <v>11</v>
      </c>
      <c r="I1285" t="str">
        <f t="shared" si="124"/>
        <v>10000</v>
      </c>
      <c r="K1285">
        <f t="shared" si="125"/>
        <v>9000</v>
      </c>
    </row>
    <row r="1286" spans="1:11" x14ac:dyDescent="0.15">
      <c r="A1286" s="1" t="s">
        <v>507</v>
      </c>
      <c r="D1286">
        <f t="shared" si="120"/>
        <v>5</v>
      </c>
      <c r="E1286" t="str">
        <f t="shared" si="121"/>
        <v>8000</v>
      </c>
      <c r="F1286" t="str">
        <f t="shared" si="122"/>
        <v>8000</v>
      </c>
      <c r="H1286">
        <f t="shared" si="123"/>
        <v>11</v>
      </c>
      <c r="I1286" t="str">
        <f t="shared" si="124"/>
        <v>10000</v>
      </c>
      <c r="K1286">
        <f t="shared" si="125"/>
        <v>9000</v>
      </c>
    </row>
    <row r="1287" spans="1:11" x14ac:dyDescent="0.15">
      <c r="A1287" s="1" t="s">
        <v>3151</v>
      </c>
      <c r="D1287">
        <f t="shared" si="120"/>
        <v>5</v>
      </c>
      <c r="E1287" t="str">
        <f t="shared" si="121"/>
        <v>3000</v>
      </c>
      <c r="F1287" t="str">
        <f t="shared" si="122"/>
        <v>3000</v>
      </c>
      <c r="H1287">
        <f t="shared" si="123"/>
        <v>10</v>
      </c>
      <c r="I1287" t="str">
        <f t="shared" si="124"/>
        <v>3500</v>
      </c>
      <c r="K1287">
        <f t="shared" si="125"/>
        <v>3250</v>
      </c>
    </row>
    <row r="1288" spans="1:11" x14ac:dyDescent="0.15">
      <c r="A1288" s="1" t="s">
        <v>989</v>
      </c>
      <c r="D1288">
        <f t="shared" si="120"/>
        <v>5</v>
      </c>
      <c r="E1288" t="str">
        <f t="shared" si="121"/>
        <v>3500</v>
      </c>
      <c r="F1288" t="str">
        <f t="shared" si="122"/>
        <v>3500</v>
      </c>
      <c r="H1288">
        <f t="shared" si="123"/>
        <v>10</v>
      </c>
      <c r="I1288" t="str">
        <f t="shared" si="124"/>
        <v>5000</v>
      </c>
      <c r="K1288">
        <f t="shared" si="125"/>
        <v>4250</v>
      </c>
    </row>
    <row r="1289" spans="1:11" x14ac:dyDescent="0.15">
      <c r="A1289" s="1" t="s">
        <v>3158</v>
      </c>
      <c r="D1289">
        <f t="shared" si="120"/>
        <v>6</v>
      </c>
      <c r="E1289" t="str">
        <f t="shared" si="121"/>
        <v>13000</v>
      </c>
      <c r="F1289" t="str">
        <f t="shared" si="122"/>
        <v>13000</v>
      </c>
      <c r="H1289">
        <f t="shared" si="123"/>
        <v>12</v>
      </c>
      <c r="I1289" t="str">
        <f t="shared" si="124"/>
        <v>18000</v>
      </c>
      <c r="K1289">
        <f t="shared" si="125"/>
        <v>15500</v>
      </c>
    </row>
    <row r="1290" spans="1:11" x14ac:dyDescent="0.15">
      <c r="A1290" s="1" t="s">
        <v>223</v>
      </c>
      <c r="D1290">
        <f t="shared" si="120"/>
        <v>6</v>
      </c>
      <c r="E1290" t="str">
        <f t="shared" si="121"/>
        <v>15000</v>
      </c>
      <c r="F1290" t="str">
        <f t="shared" si="122"/>
        <v>15000</v>
      </c>
      <c r="H1290">
        <f t="shared" si="123"/>
        <v>12</v>
      </c>
      <c r="I1290" t="str">
        <f t="shared" si="124"/>
        <v>30000</v>
      </c>
      <c r="K1290">
        <f t="shared" si="125"/>
        <v>22500</v>
      </c>
    </row>
    <row r="1291" spans="1:11" x14ac:dyDescent="0.15">
      <c r="A1291" s="1" t="s">
        <v>33</v>
      </c>
      <c r="D1291">
        <f t="shared" si="120"/>
        <v>6</v>
      </c>
      <c r="E1291" t="str">
        <f t="shared" si="121"/>
        <v>10001</v>
      </c>
      <c r="F1291" t="str">
        <f t="shared" si="122"/>
        <v>10001</v>
      </c>
      <c r="H1291">
        <f t="shared" si="123"/>
        <v>12</v>
      </c>
      <c r="I1291" t="str">
        <f t="shared" si="124"/>
        <v>15000</v>
      </c>
      <c r="K1291">
        <f t="shared" si="125"/>
        <v>12500.5</v>
      </c>
    </row>
    <row r="1292" spans="1:11" x14ac:dyDescent="0.15">
      <c r="A1292" s="1" t="s">
        <v>671</v>
      </c>
      <c r="D1292" t="e">
        <f t="shared" si="120"/>
        <v>#VALUE!</v>
      </c>
      <c r="E1292" t="e">
        <f t="shared" si="121"/>
        <v>#VALUE!</v>
      </c>
      <c r="F1292">
        <f t="shared" si="122"/>
        <v>0</v>
      </c>
      <c r="H1292" t="e">
        <f t="shared" si="123"/>
        <v>#VALUE!</v>
      </c>
      <c r="I1292">
        <f t="shared" si="124"/>
        <v>0</v>
      </c>
      <c r="K1292">
        <f t="shared" si="125"/>
        <v>0</v>
      </c>
    </row>
    <row r="1293" spans="1:11" x14ac:dyDescent="0.15">
      <c r="A1293" s="1" t="s">
        <v>671</v>
      </c>
      <c r="D1293" t="e">
        <f t="shared" si="120"/>
        <v>#VALUE!</v>
      </c>
      <c r="E1293" t="e">
        <f t="shared" si="121"/>
        <v>#VALUE!</v>
      </c>
      <c r="F1293">
        <f t="shared" si="122"/>
        <v>0</v>
      </c>
      <c r="H1293" t="e">
        <f t="shared" si="123"/>
        <v>#VALUE!</v>
      </c>
      <c r="I1293">
        <f t="shared" si="124"/>
        <v>0</v>
      </c>
      <c r="K1293">
        <f t="shared" si="125"/>
        <v>0</v>
      </c>
    </row>
    <row r="1294" spans="1:11" x14ac:dyDescent="0.15">
      <c r="A1294" s="1" t="s">
        <v>671</v>
      </c>
      <c r="D1294" t="e">
        <f t="shared" si="120"/>
        <v>#VALUE!</v>
      </c>
      <c r="E1294" t="e">
        <f t="shared" si="121"/>
        <v>#VALUE!</v>
      </c>
      <c r="F1294">
        <f t="shared" si="122"/>
        <v>0</v>
      </c>
      <c r="H1294" t="e">
        <f t="shared" si="123"/>
        <v>#VALUE!</v>
      </c>
      <c r="I1294">
        <f t="shared" si="124"/>
        <v>0</v>
      </c>
      <c r="K1294">
        <f t="shared" si="125"/>
        <v>0</v>
      </c>
    </row>
    <row r="1295" spans="1:11" x14ac:dyDescent="0.15">
      <c r="A1295" s="1" t="s">
        <v>671</v>
      </c>
      <c r="D1295" t="e">
        <f t="shared" si="120"/>
        <v>#VALUE!</v>
      </c>
      <c r="E1295" t="e">
        <f t="shared" si="121"/>
        <v>#VALUE!</v>
      </c>
      <c r="F1295">
        <f t="shared" si="122"/>
        <v>0</v>
      </c>
      <c r="H1295" t="e">
        <f t="shared" si="123"/>
        <v>#VALUE!</v>
      </c>
      <c r="I1295">
        <f t="shared" si="124"/>
        <v>0</v>
      </c>
      <c r="K1295">
        <f t="shared" si="125"/>
        <v>0</v>
      </c>
    </row>
    <row r="1296" spans="1:11" x14ac:dyDescent="0.15">
      <c r="A1296" s="1" t="s">
        <v>671</v>
      </c>
      <c r="D1296" t="e">
        <f t="shared" si="120"/>
        <v>#VALUE!</v>
      </c>
      <c r="E1296" t="e">
        <f t="shared" si="121"/>
        <v>#VALUE!</v>
      </c>
      <c r="F1296">
        <f t="shared" si="122"/>
        <v>0</v>
      </c>
      <c r="H1296" t="e">
        <f t="shared" si="123"/>
        <v>#VALUE!</v>
      </c>
      <c r="I1296">
        <f t="shared" si="124"/>
        <v>0</v>
      </c>
      <c r="K1296">
        <f t="shared" si="125"/>
        <v>0</v>
      </c>
    </row>
    <row r="1297" spans="1:11" x14ac:dyDescent="0.15">
      <c r="A1297" s="1" t="s">
        <v>671</v>
      </c>
      <c r="D1297" t="e">
        <f t="shared" si="120"/>
        <v>#VALUE!</v>
      </c>
      <c r="E1297" t="e">
        <f t="shared" si="121"/>
        <v>#VALUE!</v>
      </c>
      <c r="F1297">
        <f t="shared" si="122"/>
        <v>0</v>
      </c>
      <c r="H1297" t="e">
        <f t="shared" si="123"/>
        <v>#VALUE!</v>
      </c>
      <c r="I1297">
        <f t="shared" si="124"/>
        <v>0</v>
      </c>
      <c r="K1297">
        <f t="shared" si="125"/>
        <v>0</v>
      </c>
    </row>
    <row r="1298" spans="1:11" x14ac:dyDescent="0.15">
      <c r="A1298" s="1" t="s">
        <v>671</v>
      </c>
      <c r="D1298" t="e">
        <f t="shared" si="120"/>
        <v>#VALUE!</v>
      </c>
      <c r="E1298" t="e">
        <f t="shared" si="121"/>
        <v>#VALUE!</v>
      </c>
      <c r="F1298">
        <f t="shared" si="122"/>
        <v>0</v>
      </c>
      <c r="H1298" t="e">
        <f t="shared" si="123"/>
        <v>#VALUE!</v>
      </c>
      <c r="I1298">
        <f t="shared" si="124"/>
        <v>0</v>
      </c>
      <c r="K1298">
        <f t="shared" si="125"/>
        <v>0</v>
      </c>
    </row>
    <row r="1299" spans="1:11" x14ac:dyDescent="0.15">
      <c r="A1299" s="1" t="s">
        <v>16</v>
      </c>
      <c r="D1299">
        <f t="shared" si="120"/>
        <v>5</v>
      </c>
      <c r="E1299" t="str">
        <f t="shared" si="121"/>
        <v>6001</v>
      </c>
      <c r="F1299" t="str">
        <f t="shared" si="122"/>
        <v>6001</v>
      </c>
      <c r="H1299">
        <f t="shared" si="123"/>
        <v>10</v>
      </c>
      <c r="I1299" t="str">
        <f t="shared" si="124"/>
        <v>8000</v>
      </c>
      <c r="K1299">
        <f t="shared" si="125"/>
        <v>7000.5</v>
      </c>
    </row>
    <row r="1300" spans="1:11" x14ac:dyDescent="0.15">
      <c r="A1300" s="1" t="s">
        <v>161</v>
      </c>
      <c r="D1300">
        <f t="shared" si="120"/>
        <v>5</v>
      </c>
      <c r="E1300" t="str">
        <f t="shared" si="121"/>
        <v>8000</v>
      </c>
      <c r="F1300" t="str">
        <f t="shared" si="122"/>
        <v>8000</v>
      </c>
      <c r="H1300">
        <f t="shared" si="123"/>
        <v>11</v>
      </c>
      <c r="I1300" t="str">
        <f t="shared" si="124"/>
        <v>15000</v>
      </c>
      <c r="K1300">
        <f t="shared" si="125"/>
        <v>11500</v>
      </c>
    </row>
    <row r="1301" spans="1:11" x14ac:dyDescent="0.15">
      <c r="A1301" s="1" t="s">
        <v>161</v>
      </c>
      <c r="D1301">
        <f t="shared" si="120"/>
        <v>5</v>
      </c>
      <c r="E1301" t="str">
        <f t="shared" si="121"/>
        <v>8000</v>
      </c>
      <c r="F1301" t="str">
        <f t="shared" si="122"/>
        <v>8000</v>
      </c>
      <c r="H1301">
        <f t="shared" si="123"/>
        <v>11</v>
      </c>
      <c r="I1301" t="str">
        <f t="shared" si="124"/>
        <v>15000</v>
      </c>
      <c r="K1301">
        <f t="shared" si="125"/>
        <v>11500</v>
      </c>
    </row>
    <row r="1302" spans="1:11" x14ac:dyDescent="0.15">
      <c r="A1302" s="1" t="s">
        <v>67</v>
      </c>
      <c r="D1302">
        <f t="shared" si="120"/>
        <v>5</v>
      </c>
      <c r="E1302" t="str">
        <f t="shared" si="121"/>
        <v>8001</v>
      </c>
      <c r="F1302" t="str">
        <f t="shared" si="122"/>
        <v>8001</v>
      </c>
      <c r="H1302">
        <f t="shared" si="123"/>
        <v>11</v>
      </c>
      <c r="I1302" t="str">
        <f t="shared" si="124"/>
        <v>10000</v>
      </c>
      <c r="K1302">
        <f t="shared" si="125"/>
        <v>9000.5</v>
      </c>
    </row>
    <row r="1303" spans="1:11" x14ac:dyDescent="0.15">
      <c r="A1303" s="1" t="s">
        <v>33</v>
      </c>
      <c r="D1303">
        <f t="shared" si="120"/>
        <v>6</v>
      </c>
      <c r="E1303" t="str">
        <f t="shared" si="121"/>
        <v>10001</v>
      </c>
      <c r="F1303" t="str">
        <f t="shared" si="122"/>
        <v>10001</v>
      </c>
      <c r="H1303">
        <f t="shared" si="123"/>
        <v>12</v>
      </c>
      <c r="I1303" t="str">
        <f t="shared" si="124"/>
        <v>15000</v>
      </c>
      <c r="K1303">
        <f t="shared" si="125"/>
        <v>12500.5</v>
      </c>
    </row>
    <row r="1304" spans="1:11" x14ac:dyDescent="0.15">
      <c r="A1304" s="1" t="s">
        <v>70</v>
      </c>
      <c r="D1304">
        <f t="shared" si="120"/>
        <v>5</v>
      </c>
      <c r="E1304" t="str">
        <f t="shared" si="121"/>
        <v>6000</v>
      </c>
      <c r="F1304" t="str">
        <f t="shared" si="122"/>
        <v>6000</v>
      </c>
      <c r="H1304">
        <f t="shared" si="123"/>
        <v>11</v>
      </c>
      <c r="I1304" t="str">
        <f t="shared" si="124"/>
        <v>10000</v>
      </c>
      <c r="K1304">
        <f t="shared" si="125"/>
        <v>8000</v>
      </c>
    </row>
    <row r="1305" spans="1:11" x14ac:dyDescent="0.15">
      <c r="A1305" s="1" t="s">
        <v>161</v>
      </c>
      <c r="D1305">
        <f t="shared" si="120"/>
        <v>5</v>
      </c>
      <c r="E1305" t="str">
        <f t="shared" si="121"/>
        <v>8000</v>
      </c>
      <c r="F1305" t="str">
        <f t="shared" si="122"/>
        <v>8000</v>
      </c>
      <c r="H1305">
        <f t="shared" si="123"/>
        <v>11</v>
      </c>
      <c r="I1305" t="str">
        <f t="shared" si="124"/>
        <v>15000</v>
      </c>
      <c r="K1305">
        <f t="shared" si="125"/>
        <v>11500</v>
      </c>
    </row>
    <row r="1306" spans="1:11" x14ac:dyDescent="0.15">
      <c r="A1306" s="1" t="s">
        <v>33</v>
      </c>
      <c r="D1306">
        <f t="shared" si="120"/>
        <v>6</v>
      </c>
      <c r="E1306" t="str">
        <f t="shared" si="121"/>
        <v>10001</v>
      </c>
      <c r="F1306" t="str">
        <f t="shared" si="122"/>
        <v>10001</v>
      </c>
      <c r="H1306">
        <f t="shared" si="123"/>
        <v>12</v>
      </c>
      <c r="I1306" t="str">
        <f t="shared" si="124"/>
        <v>15000</v>
      </c>
      <c r="K1306">
        <f t="shared" si="125"/>
        <v>12500.5</v>
      </c>
    </row>
    <row r="1307" spans="1:11" x14ac:dyDescent="0.15">
      <c r="A1307" s="1" t="s">
        <v>16</v>
      </c>
      <c r="D1307">
        <f t="shared" si="120"/>
        <v>5</v>
      </c>
      <c r="E1307" t="str">
        <f t="shared" si="121"/>
        <v>6001</v>
      </c>
      <c r="F1307" t="str">
        <f t="shared" si="122"/>
        <v>6001</v>
      </c>
      <c r="H1307">
        <f t="shared" si="123"/>
        <v>10</v>
      </c>
      <c r="I1307" t="str">
        <f t="shared" si="124"/>
        <v>8000</v>
      </c>
      <c r="K1307">
        <f t="shared" si="125"/>
        <v>7000.5</v>
      </c>
    </row>
    <row r="1308" spans="1:11" x14ac:dyDescent="0.15">
      <c r="A1308" s="1" t="s">
        <v>16</v>
      </c>
      <c r="D1308">
        <f t="shared" si="120"/>
        <v>5</v>
      </c>
      <c r="E1308" t="str">
        <f t="shared" si="121"/>
        <v>6001</v>
      </c>
      <c r="F1308" t="str">
        <f t="shared" si="122"/>
        <v>6001</v>
      </c>
      <c r="H1308">
        <f t="shared" si="123"/>
        <v>10</v>
      </c>
      <c r="I1308" t="str">
        <f t="shared" si="124"/>
        <v>8000</v>
      </c>
      <c r="K1308">
        <f t="shared" si="125"/>
        <v>7000.5</v>
      </c>
    </row>
    <row r="1309" spans="1:11" x14ac:dyDescent="0.15">
      <c r="A1309" s="1" t="s">
        <v>989</v>
      </c>
      <c r="D1309">
        <f t="shared" si="120"/>
        <v>5</v>
      </c>
      <c r="E1309" t="str">
        <f t="shared" si="121"/>
        <v>3500</v>
      </c>
      <c r="F1309" t="str">
        <f t="shared" si="122"/>
        <v>3500</v>
      </c>
      <c r="H1309">
        <f t="shared" si="123"/>
        <v>10</v>
      </c>
      <c r="I1309" t="str">
        <f t="shared" si="124"/>
        <v>5000</v>
      </c>
      <c r="K1309">
        <f t="shared" si="125"/>
        <v>4250</v>
      </c>
    </row>
    <row r="1310" spans="1:11" x14ac:dyDescent="0.15">
      <c r="A1310" s="1" t="s">
        <v>989</v>
      </c>
      <c r="D1310">
        <f t="shared" si="120"/>
        <v>5</v>
      </c>
      <c r="E1310" t="str">
        <f t="shared" si="121"/>
        <v>3500</v>
      </c>
      <c r="F1310" t="str">
        <f t="shared" si="122"/>
        <v>3500</v>
      </c>
      <c r="H1310">
        <f t="shared" si="123"/>
        <v>10</v>
      </c>
      <c r="I1310" t="str">
        <f t="shared" si="124"/>
        <v>5000</v>
      </c>
      <c r="K1310">
        <f t="shared" si="125"/>
        <v>4250</v>
      </c>
    </row>
    <row r="1311" spans="1:11" x14ac:dyDescent="0.15">
      <c r="A1311" s="1" t="s">
        <v>23</v>
      </c>
      <c r="D1311">
        <f t="shared" si="120"/>
        <v>5</v>
      </c>
      <c r="E1311" t="str">
        <f t="shared" si="121"/>
        <v>3000</v>
      </c>
      <c r="F1311" t="str">
        <f t="shared" si="122"/>
        <v>3000</v>
      </c>
      <c r="H1311">
        <f t="shared" si="123"/>
        <v>10</v>
      </c>
      <c r="I1311" t="str">
        <f t="shared" si="124"/>
        <v>5000</v>
      </c>
      <c r="K1311">
        <f t="shared" si="125"/>
        <v>4000</v>
      </c>
    </row>
    <row r="1312" spans="1:11" x14ac:dyDescent="0.15">
      <c r="A1312" s="1" t="s">
        <v>16</v>
      </c>
      <c r="D1312">
        <f t="shared" si="120"/>
        <v>5</v>
      </c>
      <c r="E1312" t="str">
        <f t="shared" si="121"/>
        <v>6001</v>
      </c>
      <c r="F1312" t="str">
        <f t="shared" si="122"/>
        <v>6001</v>
      </c>
      <c r="H1312">
        <f t="shared" si="123"/>
        <v>10</v>
      </c>
      <c r="I1312" t="str">
        <f t="shared" si="124"/>
        <v>8000</v>
      </c>
      <c r="K1312">
        <f t="shared" si="125"/>
        <v>7000.5</v>
      </c>
    </row>
    <row r="1313" spans="1:11" x14ac:dyDescent="0.15">
      <c r="A1313" s="1" t="s">
        <v>16</v>
      </c>
      <c r="D1313">
        <f t="shared" si="120"/>
        <v>5</v>
      </c>
      <c r="E1313" t="str">
        <f t="shared" si="121"/>
        <v>6001</v>
      </c>
      <c r="F1313" t="str">
        <f t="shared" si="122"/>
        <v>6001</v>
      </c>
      <c r="H1313">
        <f t="shared" si="123"/>
        <v>10</v>
      </c>
      <c r="I1313" t="str">
        <f t="shared" si="124"/>
        <v>8000</v>
      </c>
      <c r="K1313">
        <f t="shared" si="125"/>
        <v>7000.5</v>
      </c>
    </row>
    <row r="1314" spans="1:11" x14ac:dyDescent="0.15">
      <c r="A1314" s="1" t="s">
        <v>1004</v>
      </c>
      <c r="D1314">
        <f t="shared" si="120"/>
        <v>5</v>
      </c>
      <c r="E1314" t="str">
        <f t="shared" si="121"/>
        <v>4000</v>
      </c>
      <c r="F1314" t="str">
        <f t="shared" si="122"/>
        <v>4000</v>
      </c>
      <c r="H1314">
        <f t="shared" si="123"/>
        <v>10</v>
      </c>
      <c r="I1314" t="str">
        <f t="shared" si="124"/>
        <v>5000</v>
      </c>
      <c r="K1314">
        <f t="shared" si="125"/>
        <v>4500</v>
      </c>
    </row>
    <row r="1315" spans="1:11" x14ac:dyDescent="0.15">
      <c r="A1315" s="1" t="s">
        <v>70</v>
      </c>
      <c r="D1315">
        <f t="shared" si="120"/>
        <v>5</v>
      </c>
      <c r="E1315" t="str">
        <f t="shared" si="121"/>
        <v>6000</v>
      </c>
      <c r="F1315" t="str">
        <f t="shared" si="122"/>
        <v>6000</v>
      </c>
      <c r="H1315">
        <f t="shared" si="123"/>
        <v>11</v>
      </c>
      <c r="I1315" t="str">
        <f t="shared" si="124"/>
        <v>10000</v>
      </c>
      <c r="K1315">
        <f t="shared" si="125"/>
        <v>8000</v>
      </c>
    </row>
    <row r="1316" spans="1:11" x14ac:dyDescent="0.15">
      <c r="A1316" s="1" t="s">
        <v>671</v>
      </c>
      <c r="D1316" t="e">
        <f t="shared" si="120"/>
        <v>#VALUE!</v>
      </c>
      <c r="E1316" t="e">
        <f t="shared" si="121"/>
        <v>#VALUE!</v>
      </c>
      <c r="F1316">
        <f t="shared" si="122"/>
        <v>0</v>
      </c>
      <c r="H1316" t="e">
        <f t="shared" si="123"/>
        <v>#VALUE!</v>
      </c>
      <c r="I1316">
        <f t="shared" si="124"/>
        <v>0</v>
      </c>
      <c r="K1316">
        <f t="shared" si="125"/>
        <v>0</v>
      </c>
    </row>
    <row r="1317" spans="1:11" x14ac:dyDescent="0.15">
      <c r="A1317" s="1" t="s">
        <v>16</v>
      </c>
      <c r="D1317">
        <f t="shared" si="120"/>
        <v>5</v>
      </c>
      <c r="E1317" t="str">
        <f t="shared" si="121"/>
        <v>6001</v>
      </c>
      <c r="F1317" t="str">
        <f t="shared" si="122"/>
        <v>6001</v>
      </c>
      <c r="H1317">
        <f t="shared" si="123"/>
        <v>10</v>
      </c>
      <c r="I1317" t="str">
        <f t="shared" si="124"/>
        <v>8000</v>
      </c>
      <c r="K1317">
        <f t="shared" si="125"/>
        <v>7000.5</v>
      </c>
    </row>
    <row r="1318" spans="1:11" x14ac:dyDescent="0.15">
      <c r="A1318" s="1" t="s">
        <v>451</v>
      </c>
      <c r="D1318">
        <f t="shared" si="120"/>
        <v>6</v>
      </c>
      <c r="E1318" t="str">
        <f t="shared" si="121"/>
        <v>12000</v>
      </c>
      <c r="F1318" t="str">
        <f t="shared" si="122"/>
        <v>12000</v>
      </c>
      <c r="H1318">
        <f t="shared" si="123"/>
        <v>12</v>
      </c>
      <c r="I1318" t="str">
        <f t="shared" si="124"/>
        <v>15000</v>
      </c>
      <c r="K1318">
        <f t="shared" si="125"/>
        <v>13500</v>
      </c>
    </row>
    <row r="1319" spans="1:11" x14ac:dyDescent="0.15">
      <c r="A1319" s="1" t="s">
        <v>595</v>
      </c>
      <c r="D1319">
        <f t="shared" si="120"/>
        <v>5</v>
      </c>
      <c r="E1319" t="str">
        <f t="shared" si="121"/>
        <v>5000</v>
      </c>
      <c r="F1319" t="str">
        <f t="shared" si="122"/>
        <v>5000</v>
      </c>
      <c r="H1319">
        <f t="shared" si="123"/>
        <v>10</v>
      </c>
      <c r="I1319" t="str">
        <f t="shared" si="124"/>
        <v>7000</v>
      </c>
      <c r="K1319">
        <f t="shared" si="125"/>
        <v>6000</v>
      </c>
    </row>
    <row r="1320" spans="1:11" x14ac:dyDescent="0.15">
      <c r="A1320" s="1" t="s">
        <v>168</v>
      </c>
      <c r="D1320">
        <f t="shared" si="120"/>
        <v>5</v>
      </c>
      <c r="E1320" t="str">
        <f t="shared" si="121"/>
        <v>4001</v>
      </c>
      <c r="F1320" t="str">
        <f t="shared" si="122"/>
        <v>4001</v>
      </c>
      <c r="H1320">
        <f t="shared" si="123"/>
        <v>10</v>
      </c>
      <c r="I1320" t="str">
        <f t="shared" si="124"/>
        <v>6000</v>
      </c>
      <c r="K1320">
        <f t="shared" si="125"/>
        <v>5000.5</v>
      </c>
    </row>
    <row r="1321" spans="1:11" x14ac:dyDescent="0.15">
      <c r="A1321" s="1" t="s">
        <v>205</v>
      </c>
      <c r="D1321">
        <f t="shared" si="120"/>
        <v>5</v>
      </c>
      <c r="E1321" t="str">
        <f t="shared" si="121"/>
        <v>7000</v>
      </c>
      <c r="F1321" t="str">
        <f t="shared" si="122"/>
        <v>7000</v>
      </c>
      <c r="H1321">
        <f t="shared" si="123"/>
        <v>11</v>
      </c>
      <c r="I1321" t="str">
        <f t="shared" si="124"/>
        <v>10000</v>
      </c>
      <c r="K1321">
        <f t="shared" si="125"/>
        <v>8500</v>
      </c>
    </row>
    <row r="1322" spans="1:11" x14ac:dyDescent="0.15">
      <c r="A1322" s="1" t="s">
        <v>2891</v>
      </c>
      <c r="D1322">
        <f t="shared" si="120"/>
        <v>5</v>
      </c>
      <c r="E1322" t="str">
        <f t="shared" si="121"/>
        <v>5500</v>
      </c>
      <c r="F1322" t="str">
        <f t="shared" si="122"/>
        <v>5500</v>
      </c>
      <c r="H1322">
        <f t="shared" si="123"/>
        <v>10</v>
      </c>
      <c r="I1322" t="str">
        <f t="shared" si="124"/>
        <v>7000</v>
      </c>
      <c r="K1322">
        <f t="shared" si="125"/>
        <v>6250</v>
      </c>
    </row>
    <row r="1323" spans="1:11" x14ac:dyDescent="0.15">
      <c r="A1323" s="1" t="s">
        <v>671</v>
      </c>
      <c r="D1323" t="e">
        <f t="shared" si="120"/>
        <v>#VALUE!</v>
      </c>
      <c r="E1323" t="e">
        <f t="shared" si="121"/>
        <v>#VALUE!</v>
      </c>
      <c r="F1323">
        <f t="shared" si="122"/>
        <v>0</v>
      </c>
      <c r="H1323" t="e">
        <f t="shared" si="123"/>
        <v>#VALUE!</v>
      </c>
      <c r="I1323">
        <f t="shared" si="124"/>
        <v>0</v>
      </c>
      <c r="K1323">
        <f t="shared" si="125"/>
        <v>0</v>
      </c>
    </row>
    <row r="1324" spans="1:11" x14ac:dyDescent="0.15">
      <c r="A1324" s="1" t="s">
        <v>131</v>
      </c>
      <c r="D1324">
        <f t="shared" si="120"/>
        <v>6</v>
      </c>
      <c r="E1324" t="str">
        <f t="shared" si="121"/>
        <v>10000</v>
      </c>
      <c r="F1324" t="str">
        <f t="shared" si="122"/>
        <v>10000</v>
      </c>
      <c r="H1324">
        <f t="shared" si="123"/>
        <v>12</v>
      </c>
      <c r="I1324" t="str">
        <f t="shared" si="124"/>
        <v>20000</v>
      </c>
      <c r="K1324">
        <f t="shared" si="125"/>
        <v>15000</v>
      </c>
    </row>
    <row r="1325" spans="1:11" x14ac:dyDescent="0.15">
      <c r="A1325" s="1" t="s">
        <v>671</v>
      </c>
      <c r="D1325" t="e">
        <f t="shared" si="120"/>
        <v>#VALUE!</v>
      </c>
      <c r="E1325" t="e">
        <f t="shared" si="121"/>
        <v>#VALUE!</v>
      </c>
      <c r="F1325">
        <f t="shared" si="122"/>
        <v>0</v>
      </c>
      <c r="H1325" t="e">
        <f t="shared" si="123"/>
        <v>#VALUE!</v>
      </c>
      <c r="I1325">
        <f t="shared" si="124"/>
        <v>0</v>
      </c>
      <c r="K1325">
        <f t="shared" si="125"/>
        <v>0</v>
      </c>
    </row>
    <row r="1326" spans="1:11" x14ac:dyDescent="0.15">
      <c r="A1326" s="1" t="s">
        <v>3244</v>
      </c>
      <c r="D1326">
        <f t="shared" si="120"/>
        <v>6</v>
      </c>
      <c r="E1326" t="str">
        <f t="shared" si="121"/>
        <v>10000</v>
      </c>
      <c r="F1326" t="str">
        <f t="shared" si="122"/>
        <v>10000</v>
      </c>
      <c r="H1326">
        <f t="shared" si="123"/>
        <v>12</v>
      </c>
      <c r="I1326" t="str">
        <f t="shared" si="124"/>
        <v>11000</v>
      </c>
      <c r="K1326">
        <f t="shared" si="125"/>
        <v>10500</v>
      </c>
    </row>
    <row r="1327" spans="1:11" x14ac:dyDescent="0.15">
      <c r="A1327" s="1" t="s">
        <v>161</v>
      </c>
      <c r="D1327">
        <f t="shared" si="120"/>
        <v>5</v>
      </c>
      <c r="E1327" t="str">
        <f t="shared" si="121"/>
        <v>8000</v>
      </c>
      <c r="F1327" t="str">
        <f t="shared" si="122"/>
        <v>8000</v>
      </c>
      <c r="H1327">
        <f t="shared" si="123"/>
        <v>11</v>
      </c>
      <c r="I1327" t="str">
        <f t="shared" si="124"/>
        <v>15000</v>
      </c>
      <c r="K1327">
        <f t="shared" si="125"/>
        <v>11500</v>
      </c>
    </row>
    <row r="1328" spans="1:11" x14ac:dyDescent="0.15">
      <c r="A1328" s="1" t="s">
        <v>703</v>
      </c>
      <c r="D1328">
        <f t="shared" si="120"/>
        <v>6</v>
      </c>
      <c r="E1328" t="str">
        <f t="shared" si="121"/>
        <v>20000</v>
      </c>
      <c r="F1328" t="str">
        <f t="shared" si="122"/>
        <v>20000</v>
      </c>
      <c r="H1328">
        <f t="shared" si="123"/>
        <v>12</v>
      </c>
      <c r="I1328" t="str">
        <f t="shared" si="124"/>
        <v>30000</v>
      </c>
      <c r="K1328">
        <f t="shared" si="125"/>
        <v>25000</v>
      </c>
    </row>
    <row r="1329" spans="1:11" x14ac:dyDescent="0.15">
      <c r="A1329" s="1" t="s">
        <v>168</v>
      </c>
      <c r="D1329">
        <f t="shared" si="120"/>
        <v>5</v>
      </c>
      <c r="E1329" t="str">
        <f t="shared" si="121"/>
        <v>4001</v>
      </c>
      <c r="F1329" t="str">
        <f t="shared" si="122"/>
        <v>4001</v>
      </c>
      <c r="H1329">
        <f t="shared" si="123"/>
        <v>10</v>
      </c>
      <c r="I1329" t="str">
        <f t="shared" si="124"/>
        <v>6000</v>
      </c>
      <c r="K1329">
        <f t="shared" si="125"/>
        <v>5000.5</v>
      </c>
    </row>
    <row r="1330" spans="1:11" x14ac:dyDescent="0.15">
      <c r="A1330" s="1" t="s">
        <v>161</v>
      </c>
      <c r="D1330">
        <f t="shared" si="120"/>
        <v>5</v>
      </c>
      <c r="E1330" t="str">
        <f t="shared" si="121"/>
        <v>8000</v>
      </c>
      <c r="F1330" t="str">
        <f t="shared" si="122"/>
        <v>8000</v>
      </c>
      <c r="H1330">
        <f t="shared" si="123"/>
        <v>11</v>
      </c>
      <c r="I1330" t="str">
        <f t="shared" si="124"/>
        <v>15000</v>
      </c>
      <c r="K1330">
        <f t="shared" si="125"/>
        <v>11500</v>
      </c>
    </row>
    <row r="1331" spans="1:11" x14ac:dyDescent="0.15">
      <c r="A1331" s="1" t="s">
        <v>16</v>
      </c>
      <c r="D1331">
        <f t="shared" si="120"/>
        <v>5</v>
      </c>
      <c r="E1331" t="str">
        <f t="shared" si="121"/>
        <v>6001</v>
      </c>
      <c r="F1331" t="str">
        <f t="shared" si="122"/>
        <v>6001</v>
      </c>
      <c r="H1331">
        <f t="shared" si="123"/>
        <v>10</v>
      </c>
      <c r="I1331" t="str">
        <f t="shared" si="124"/>
        <v>8000</v>
      </c>
      <c r="K1331">
        <f t="shared" si="125"/>
        <v>7000.5</v>
      </c>
    </row>
    <row r="1332" spans="1:11" x14ac:dyDescent="0.15">
      <c r="A1332" s="1" t="s">
        <v>138</v>
      </c>
      <c r="D1332">
        <f t="shared" si="120"/>
        <v>5</v>
      </c>
      <c r="E1332" t="str">
        <f t="shared" si="121"/>
        <v>6000</v>
      </c>
      <c r="F1332" t="str">
        <f t="shared" si="122"/>
        <v>6000</v>
      </c>
      <c r="H1332">
        <f t="shared" si="123"/>
        <v>10</v>
      </c>
      <c r="I1332" t="str">
        <f t="shared" si="124"/>
        <v>8000</v>
      </c>
      <c r="K1332">
        <f t="shared" si="125"/>
        <v>7000</v>
      </c>
    </row>
    <row r="1333" spans="1:11" x14ac:dyDescent="0.15">
      <c r="A1333" s="1" t="s">
        <v>278</v>
      </c>
      <c r="D1333">
        <f t="shared" si="120"/>
        <v>6</v>
      </c>
      <c r="E1333" t="str">
        <f t="shared" si="121"/>
        <v>10000</v>
      </c>
      <c r="F1333" t="str">
        <f t="shared" si="122"/>
        <v>10000</v>
      </c>
      <c r="H1333">
        <f t="shared" si="123"/>
        <v>12</v>
      </c>
      <c r="I1333" t="str">
        <f t="shared" si="124"/>
        <v>18000</v>
      </c>
      <c r="K1333">
        <f t="shared" si="125"/>
        <v>14000</v>
      </c>
    </row>
    <row r="1334" spans="1:11" x14ac:dyDescent="0.15">
      <c r="A1334" s="1" t="s">
        <v>102</v>
      </c>
      <c r="D1334">
        <f t="shared" si="120"/>
        <v>5</v>
      </c>
      <c r="E1334" t="str">
        <f t="shared" si="121"/>
        <v>6000</v>
      </c>
      <c r="F1334" t="str">
        <f t="shared" si="122"/>
        <v>6000</v>
      </c>
      <c r="H1334">
        <f t="shared" si="123"/>
        <v>11</v>
      </c>
      <c r="I1334" t="str">
        <f t="shared" si="124"/>
        <v>12000</v>
      </c>
      <c r="K1334">
        <f t="shared" si="125"/>
        <v>9000</v>
      </c>
    </row>
    <row r="1335" spans="1:11" x14ac:dyDescent="0.15">
      <c r="A1335" s="1" t="s">
        <v>3264</v>
      </c>
      <c r="D1335">
        <f t="shared" ref="D1335:D1348" si="126">FIND("-",A1335)</f>
        <v>5</v>
      </c>
      <c r="E1335" t="str">
        <f t="shared" ref="E1335:E1348" si="127">MID(A1335,1,D1335-1)</f>
        <v>7000</v>
      </c>
      <c r="F1335" t="str">
        <f t="shared" si="122"/>
        <v>7000</v>
      </c>
      <c r="H1335">
        <f t="shared" si="123"/>
        <v>11</v>
      </c>
      <c r="I1335" t="str">
        <f t="shared" si="124"/>
        <v>13500</v>
      </c>
      <c r="K1335">
        <f t="shared" si="125"/>
        <v>10250</v>
      </c>
    </row>
    <row r="1336" spans="1:11" x14ac:dyDescent="0.15">
      <c r="A1336" s="1" t="s">
        <v>161</v>
      </c>
      <c r="D1336">
        <f t="shared" si="126"/>
        <v>5</v>
      </c>
      <c r="E1336" t="str">
        <f t="shared" si="127"/>
        <v>8000</v>
      </c>
      <c r="F1336" t="str">
        <f t="shared" si="122"/>
        <v>8000</v>
      </c>
      <c r="H1336">
        <f t="shared" si="123"/>
        <v>11</v>
      </c>
      <c r="I1336" t="str">
        <f t="shared" si="124"/>
        <v>15000</v>
      </c>
      <c r="K1336">
        <f t="shared" si="125"/>
        <v>11500</v>
      </c>
    </row>
    <row r="1337" spans="1:11" x14ac:dyDescent="0.15">
      <c r="A1337" s="1" t="s">
        <v>3271</v>
      </c>
      <c r="D1337">
        <f t="shared" si="126"/>
        <v>5</v>
      </c>
      <c r="E1337" t="str">
        <f t="shared" si="127"/>
        <v>7500</v>
      </c>
      <c r="F1337" t="str">
        <f t="shared" si="122"/>
        <v>7500</v>
      </c>
      <c r="H1337">
        <f t="shared" si="123"/>
        <v>10</v>
      </c>
      <c r="I1337" t="str">
        <f t="shared" si="124"/>
        <v>9000</v>
      </c>
      <c r="K1337">
        <f t="shared" si="125"/>
        <v>8250</v>
      </c>
    </row>
    <row r="1338" spans="1:11" x14ac:dyDescent="0.15">
      <c r="A1338" s="1" t="s">
        <v>70</v>
      </c>
      <c r="D1338">
        <f t="shared" si="126"/>
        <v>5</v>
      </c>
      <c r="E1338" t="str">
        <f t="shared" si="127"/>
        <v>6000</v>
      </c>
      <c r="F1338" t="str">
        <f t="shared" si="122"/>
        <v>6000</v>
      </c>
      <c r="H1338">
        <f t="shared" si="123"/>
        <v>11</v>
      </c>
      <c r="I1338" t="str">
        <f t="shared" si="124"/>
        <v>10000</v>
      </c>
      <c r="K1338">
        <f t="shared" si="125"/>
        <v>8000</v>
      </c>
    </row>
    <row r="1339" spans="1:11" x14ac:dyDescent="0.15">
      <c r="A1339" s="1" t="s">
        <v>3278</v>
      </c>
      <c r="D1339">
        <f t="shared" si="126"/>
        <v>6</v>
      </c>
      <c r="E1339" t="str">
        <f t="shared" si="127"/>
        <v>14000</v>
      </c>
      <c r="F1339" t="str">
        <f t="shared" si="122"/>
        <v>14000</v>
      </c>
      <c r="H1339">
        <f t="shared" si="123"/>
        <v>12</v>
      </c>
      <c r="I1339" t="str">
        <f t="shared" si="124"/>
        <v>22000</v>
      </c>
      <c r="K1339">
        <f t="shared" si="125"/>
        <v>18000</v>
      </c>
    </row>
    <row r="1340" spans="1:11" x14ac:dyDescent="0.15">
      <c r="A1340" s="1" t="s">
        <v>67</v>
      </c>
      <c r="D1340">
        <f t="shared" si="126"/>
        <v>5</v>
      </c>
      <c r="E1340" t="str">
        <f t="shared" si="127"/>
        <v>8001</v>
      </c>
      <c r="F1340" t="str">
        <f t="shared" si="122"/>
        <v>8001</v>
      </c>
      <c r="H1340">
        <f t="shared" si="123"/>
        <v>11</v>
      </c>
      <c r="I1340" t="str">
        <f t="shared" si="124"/>
        <v>10000</v>
      </c>
      <c r="K1340">
        <f t="shared" si="125"/>
        <v>9000.5</v>
      </c>
    </row>
    <row r="1341" spans="1:11" x14ac:dyDescent="0.15">
      <c r="A1341" s="1" t="s">
        <v>302</v>
      </c>
      <c r="D1341">
        <f t="shared" si="126"/>
        <v>5</v>
      </c>
      <c r="E1341" t="str">
        <f t="shared" si="127"/>
        <v>5000</v>
      </c>
      <c r="F1341" t="str">
        <f t="shared" si="122"/>
        <v>5000</v>
      </c>
      <c r="H1341">
        <f t="shared" si="123"/>
        <v>10</v>
      </c>
      <c r="I1341" t="str">
        <f t="shared" si="124"/>
        <v>6000</v>
      </c>
      <c r="K1341">
        <f t="shared" si="125"/>
        <v>5500</v>
      </c>
    </row>
    <row r="1342" spans="1:11" x14ac:dyDescent="0.15">
      <c r="A1342" s="1" t="s">
        <v>710</v>
      </c>
      <c r="D1342">
        <f t="shared" si="126"/>
        <v>5</v>
      </c>
      <c r="E1342" t="str">
        <f t="shared" si="127"/>
        <v>4000</v>
      </c>
      <c r="F1342" t="str">
        <f t="shared" si="122"/>
        <v>4000</v>
      </c>
      <c r="H1342">
        <f t="shared" si="123"/>
        <v>10</v>
      </c>
      <c r="I1342" t="str">
        <f t="shared" si="124"/>
        <v>7000</v>
      </c>
      <c r="K1342">
        <f t="shared" si="125"/>
        <v>5500</v>
      </c>
    </row>
    <row r="1343" spans="1:11" x14ac:dyDescent="0.15">
      <c r="A1343" s="1" t="s">
        <v>168</v>
      </c>
      <c r="D1343">
        <f t="shared" si="126"/>
        <v>5</v>
      </c>
      <c r="E1343" t="str">
        <f t="shared" si="127"/>
        <v>4001</v>
      </c>
      <c r="F1343" t="str">
        <f t="shared" si="122"/>
        <v>4001</v>
      </c>
      <c r="H1343">
        <f t="shared" si="123"/>
        <v>10</v>
      </c>
      <c r="I1343" t="str">
        <f t="shared" si="124"/>
        <v>6000</v>
      </c>
      <c r="K1343">
        <f t="shared" si="125"/>
        <v>5000.5</v>
      </c>
    </row>
    <row r="1344" spans="1:11" x14ac:dyDescent="0.15">
      <c r="A1344" s="1" t="s">
        <v>516</v>
      </c>
      <c r="D1344">
        <f t="shared" si="126"/>
        <v>5</v>
      </c>
      <c r="E1344" t="str">
        <f t="shared" si="127"/>
        <v>8000</v>
      </c>
      <c r="F1344" t="str">
        <f t="shared" ref="F1344:F1348" si="128">IF(A1344="面议",0,MID(A1344,1,D1344-1))</f>
        <v>8000</v>
      </c>
      <c r="H1344">
        <f t="shared" si="123"/>
        <v>11</v>
      </c>
      <c r="I1344" t="str">
        <f t="shared" si="124"/>
        <v>16000</v>
      </c>
      <c r="K1344">
        <f t="shared" si="125"/>
        <v>12000</v>
      </c>
    </row>
    <row r="1345" spans="1:11" x14ac:dyDescent="0.15">
      <c r="A1345" s="1" t="s">
        <v>33</v>
      </c>
      <c r="D1345">
        <f t="shared" si="126"/>
        <v>6</v>
      </c>
      <c r="E1345" t="str">
        <f t="shared" si="127"/>
        <v>10001</v>
      </c>
      <c r="F1345" t="str">
        <f t="shared" si="128"/>
        <v>10001</v>
      </c>
      <c r="H1345">
        <f t="shared" si="123"/>
        <v>12</v>
      </c>
      <c r="I1345" t="str">
        <f t="shared" si="124"/>
        <v>15000</v>
      </c>
      <c r="K1345">
        <f t="shared" si="125"/>
        <v>12500.5</v>
      </c>
    </row>
    <row r="1346" spans="1:11" x14ac:dyDescent="0.15">
      <c r="A1346" s="1" t="s">
        <v>347</v>
      </c>
      <c r="D1346">
        <f t="shared" si="126"/>
        <v>6</v>
      </c>
      <c r="E1346" t="str">
        <f t="shared" si="127"/>
        <v>20000</v>
      </c>
      <c r="F1346" t="str">
        <f t="shared" si="128"/>
        <v>20000</v>
      </c>
      <c r="H1346">
        <f t="shared" si="123"/>
        <v>12</v>
      </c>
      <c r="I1346" t="str">
        <f t="shared" si="124"/>
        <v>40000</v>
      </c>
      <c r="K1346">
        <f t="shared" si="125"/>
        <v>30000</v>
      </c>
    </row>
    <row r="1347" spans="1:11" x14ac:dyDescent="0.15">
      <c r="A1347" s="1" t="s">
        <v>58</v>
      </c>
      <c r="D1347">
        <f t="shared" si="126"/>
        <v>6</v>
      </c>
      <c r="E1347" t="str">
        <f t="shared" si="127"/>
        <v>15001</v>
      </c>
      <c r="F1347" t="str">
        <f t="shared" si="128"/>
        <v>15001</v>
      </c>
      <c r="H1347">
        <f t="shared" ref="H1347:H1348" si="129">FIND("元",A1347)</f>
        <v>12</v>
      </c>
      <c r="I1347" t="str">
        <f t="shared" ref="I1347:I1348" si="130">IF(A1347="面议",0,MID(A1347,D1347+1,H1347-D1347-1))</f>
        <v>20000</v>
      </c>
      <c r="K1347">
        <f t="shared" ref="K1347:K1348" si="131">(F1347+I1347)/2</f>
        <v>17500.5</v>
      </c>
    </row>
    <row r="1348" spans="1:11" x14ac:dyDescent="0.15">
      <c r="A1348" s="1" t="s">
        <v>2070</v>
      </c>
      <c r="D1348">
        <f t="shared" si="126"/>
        <v>6</v>
      </c>
      <c r="E1348" t="str">
        <f t="shared" si="127"/>
        <v>25000</v>
      </c>
      <c r="F1348" t="str">
        <f t="shared" si="128"/>
        <v>25000</v>
      </c>
      <c r="H1348">
        <f t="shared" si="129"/>
        <v>12</v>
      </c>
      <c r="I1348" t="str">
        <f t="shared" si="130"/>
        <v>50000</v>
      </c>
      <c r="K1348">
        <f t="shared" si="131"/>
        <v>37500</v>
      </c>
    </row>
  </sheetData>
  <autoFilter ref="H1:I1348"/>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48"/>
  <sheetViews>
    <sheetView topLeftCell="E1" zoomScale="150" zoomScaleNormal="150" workbookViewId="0">
      <selection activeCell="J2" sqref="J2"/>
    </sheetView>
  </sheetViews>
  <sheetFormatPr defaultRowHeight="13.5" x14ac:dyDescent="0.15"/>
  <cols>
    <col min="1" max="1" width="9.125" bestFit="1" customWidth="1"/>
    <col min="3" max="3" width="9.125" bestFit="1" customWidth="1"/>
    <col min="4" max="4" width="11" bestFit="1" customWidth="1"/>
    <col min="6" max="13" width="9.5" customWidth="1"/>
    <col min="14" max="14" width="15.125" bestFit="1" customWidth="1"/>
  </cols>
  <sheetData>
    <row r="1" spans="1:14" x14ac:dyDescent="0.15">
      <c r="A1" s="1" t="s">
        <v>6</v>
      </c>
      <c r="C1" s="1" t="s">
        <v>6</v>
      </c>
      <c r="D1" t="s">
        <v>3308</v>
      </c>
      <c r="F1" s="1" t="s">
        <v>124</v>
      </c>
      <c r="G1" s="1" t="s">
        <v>17</v>
      </c>
      <c r="H1" s="1" t="s">
        <v>243</v>
      </c>
      <c r="I1" s="1" t="s">
        <v>59</v>
      </c>
      <c r="J1" s="1" t="s">
        <v>34</v>
      </c>
      <c r="K1" s="1" t="s">
        <v>41</v>
      </c>
      <c r="L1" s="1" t="s">
        <v>1143</v>
      </c>
      <c r="M1" s="1"/>
      <c r="N1" s="1" t="s">
        <v>3309</v>
      </c>
    </row>
    <row r="2" spans="1:14" x14ac:dyDescent="0.15">
      <c r="A2" s="1" t="s">
        <v>17</v>
      </c>
      <c r="C2" s="1" t="s">
        <v>124</v>
      </c>
      <c r="D2">
        <v>0</v>
      </c>
      <c r="F2">
        <f t="shared" ref="F2:F66" si="0">IF(A2=$C$2,0,0)</f>
        <v>0</v>
      </c>
      <c r="G2">
        <f>IF(A2=$C$3,1,0)</f>
        <v>1</v>
      </c>
      <c r="H2">
        <f>IF(A2=$C$4,2,0)</f>
        <v>0</v>
      </c>
      <c r="I2">
        <f>IF(A2=$C$5,3,0)</f>
        <v>0</v>
      </c>
      <c r="J2">
        <f>IF(A2=$C$6,4,0)</f>
        <v>0</v>
      </c>
      <c r="K2">
        <f>IF(A2=$C$7,5,0)</f>
        <v>0</v>
      </c>
      <c r="L2">
        <f>IF(A2=$C$8,6,0)</f>
        <v>0</v>
      </c>
      <c r="N2">
        <f>SUM(F2:L2)</f>
        <v>1</v>
      </c>
    </row>
    <row r="3" spans="1:14" x14ac:dyDescent="0.15">
      <c r="A3" s="1" t="s">
        <v>34</v>
      </c>
      <c r="C3" s="1" t="s">
        <v>17</v>
      </c>
      <c r="D3">
        <v>1</v>
      </c>
      <c r="F3">
        <f t="shared" si="0"/>
        <v>0</v>
      </c>
      <c r="G3">
        <f t="shared" ref="G3:G66" si="1">IF(A3=$C$3,1,0)</f>
        <v>0</v>
      </c>
      <c r="H3">
        <f t="shared" ref="H3:H66" si="2">IF(A3=$C$4,2,0)</f>
        <v>0</v>
      </c>
      <c r="I3">
        <f t="shared" ref="I3:I66" si="3">IF(A3=$C$5,3,0)</f>
        <v>0</v>
      </c>
      <c r="J3">
        <f t="shared" ref="J3:J66" si="4">IF(A3=$C$6,4,0)</f>
        <v>4</v>
      </c>
      <c r="K3">
        <f t="shared" ref="K3:K66" si="5">IF(A3=$C$7,5,0)</f>
        <v>0</v>
      </c>
      <c r="L3">
        <f t="shared" ref="L3:L66" si="6">IF(A3=$C$8,6,0)</f>
        <v>0</v>
      </c>
      <c r="N3">
        <f t="shared" ref="N3:N66" si="7">SUM(F3:L3)</f>
        <v>4</v>
      </c>
    </row>
    <row r="4" spans="1:14" x14ac:dyDescent="0.15">
      <c r="A4" s="1" t="s">
        <v>41</v>
      </c>
      <c r="C4" s="1" t="s">
        <v>243</v>
      </c>
      <c r="D4">
        <v>2</v>
      </c>
      <c r="F4">
        <f t="shared" si="0"/>
        <v>0</v>
      </c>
      <c r="G4">
        <f t="shared" si="1"/>
        <v>0</v>
      </c>
      <c r="H4">
        <f t="shared" si="2"/>
        <v>0</v>
      </c>
      <c r="I4">
        <f t="shared" si="3"/>
        <v>0</v>
      </c>
      <c r="J4">
        <f t="shared" si="4"/>
        <v>0</v>
      </c>
      <c r="K4">
        <f t="shared" si="5"/>
        <v>5</v>
      </c>
      <c r="L4">
        <f t="shared" si="6"/>
        <v>0</v>
      </c>
      <c r="N4">
        <f t="shared" si="7"/>
        <v>5</v>
      </c>
    </row>
    <row r="5" spans="1:14" x14ac:dyDescent="0.15">
      <c r="A5" s="1" t="s">
        <v>17</v>
      </c>
      <c r="C5" s="1" t="s">
        <v>59</v>
      </c>
      <c r="D5">
        <v>3</v>
      </c>
      <c r="F5">
        <f t="shared" si="0"/>
        <v>0</v>
      </c>
      <c r="G5">
        <f t="shared" si="1"/>
        <v>1</v>
      </c>
      <c r="H5">
        <f t="shared" si="2"/>
        <v>0</v>
      </c>
      <c r="I5">
        <f t="shared" si="3"/>
        <v>0</v>
      </c>
      <c r="J5">
        <f t="shared" si="4"/>
        <v>0</v>
      </c>
      <c r="K5">
        <f t="shared" si="5"/>
        <v>0</v>
      </c>
      <c r="L5">
        <f t="shared" si="6"/>
        <v>0</v>
      </c>
      <c r="N5">
        <f t="shared" si="7"/>
        <v>1</v>
      </c>
    </row>
    <row r="6" spans="1:14" x14ac:dyDescent="0.15">
      <c r="A6" s="1" t="s">
        <v>17</v>
      </c>
      <c r="C6" s="1" t="s">
        <v>34</v>
      </c>
      <c r="D6">
        <v>4</v>
      </c>
      <c r="F6">
        <f t="shared" si="0"/>
        <v>0</v>
      </c>
      <c r="G6">
        <f t="shared" si="1"/>
        <v>1</v>
      </c>
      <c r="H6">
        <f t="shared" si="2"/>
        <v>0</v>
      </c>
      <c r="I6">
        <f t="shared" si="3"/>
        <v>0</v>
      </c>
      <c r="J6">
        <f t="shared" si="4"/>
        <v>0</v>
      </c>
      <c r="K6">
        <f t="shared" si="5"/>
        <v>0</v>
      </c>
      <c r="L6">
        <f t="shared" si="6"/>
        <v>0</v>
      </c>
      <c r="N6">
        <f t="shared" si="7"/>
        <v>1</v>
      </c>
    </row>
    <row r="7" spans="1:14" x14ac:dyDescent="0.15">
      <c r="A7" s="1" t="s">
        <v>59</v>
      </c>
      <c r="C7" s="1" t="s">
        <v>41</v>
      </c>
      <c r="D7">
        <v>5</v>
      </c>
      <c r="F7">
        <f t="shared" si="0"/>
        <v>0</v>
      </c>
      <c r="G7">
        <f t="shared" si="1"/>
        <v>0</v>
      </c>
      <c r="H7">
        <f t="shared" si="2"/>
        <v>0</v>
      </c>
      <c r="I7">
        <f t="shared" si="3"/>
        <v>3</v>
      </c>
      <c r="J7">
        <f t="shared" si="4"/>
        <v>0</v>
      </c>
      <c r="K7">
        <f t="shared" si="5"/>
        <v>0</v>
      </c>
      <c r="L7">
        <f t="shared" si="6"/>
        <v>0</v>
      </c>
      <c r="N7">
        <f t="shared" si="7"/>
        <v>3</v>
      </c>
    </row>
    <row r="8" spans="1:14" x14ac:dyDescent="0.15">
      <c r="A8" s="1" t="s">
        <v>17</v>
      </c>
      <c r="C8" s="1" t="s">
        <v>1143</v>
      </c>
      <c r="D8">
        <v>6</v>
      </c>
      <c r="F8">
        <f t="shared" si="0"/>
        <v>0</v>
      </c>
      <c r="G8">
        <f t="shared" si="1"/>
        <v>1</v>
      </c>
      <c r="H8">
        <f t="shared" si="2"/>
        <v>0</v>
      </c>
      <c r="I8">
        <f t="shared" si="3"/>
        <v>0</v>
      </c>
      <c r="J8">
        <f t="shared" si="4"/>
        <v>0</v>
      </c>
      <c r="K8">
        <f t="shared" si="5"/>
        <v>0</v>
      </c>
      <c r="L8">
        <f t="shared" si="6"/>
        <v>0</v>
      </c>
      <c r="N8">
        <f t="shared" si="7"/>
        <v>1</v>
      </c>
    </row>
    <row r="9" spans="1:14" x14ac:dyDescent="0.15">
      <c r="A9" s="1" t="s">
        <v>17</v>
      </c>
      <c r="F9">
        <f>IF(A9=$C$2,0,0)</f>
        <v>0</v>
      </c>
      <c r="G9">
        <f t="shared" si="1"/>
        <v>1</v>
      </c>
      <c r="H9">
        <f t="shared" si="2"/>
        <v>0</v>
      </c>
      <c r="I9">
        <f t="shared" si="3"/>
        <v>0</v>
      </c>
      <c r="J9">
        <f t="shared" si="4"/>
        <v>0</v>
      </c>
      <c r="K9">
        <f t="shared" si="5"/>
        <v>0</v>
      </c>
      <c r="L9">
        <f t="shared" si="6"/>
        <v>0</v>
      </c>
      <c r="N9">
        <f t="shared" si="7"/>
        <v>1</v>
      </c>
    </row>
    <row r="10" spans="1:14" x14ac:dyDescent="0.15">
      <c r="A10" s="1" t="s">
        <v>17</v>
      </c>
      <c r="F10">
        <f t="shared" si="0"/>
        <v>0</v>
      </c>
      <c r="G10">
        <f t="shared" si="1"/>
        <v>1</v>
      </c>
      <c r="H10">
        <f t="shared" si="2"/>
        <v>0</v>
      </c>
      <c r="I10">
        <f t="shared" si="3"/>
        <v>0</v>
      </c>
      <c r="J10">
        <f t="shared" si="4"/>
        <v>0</v>
      </c>
      <c r="K10">
        <f t="shared" si="5"/>
        <v>0</v>
      </c>
      <c r="L10">
        <f t="shared" si="6"/>
        <v>0</v>
      </c>
      <c r="N10">
        <f t="shared" si="7"/>
        <v>1</v>
      </c>
    </row>
    <row r="11" spans="1:14" x14ac:dyDescent="0.15">
      <c r="A11" s="1" t="s">
        <v>17</v>
      </c>
      <c r="F11">
        <f t="shared" si="0"/>
        <v>0</v>
      </c>
      <c r="G11">
        <f t="shared" si="1"/>
        <v>1</v>
      </c>
      <c r="H11">
        <f t="shared" si="2"/>
        <v>0</v>
      </c>
      <c r="I11">
        <f t="shared" si="3"/>
        <v>0</v>
      </c>
      <c r="J11">
        <f t="shared" si="4"/>
        <v>0</v>
      </c>
      <c r="K11">
        <f t="shared" si="5"/>
        <v>0</v>
      </c>
      <c r="L11">
        <f t="shared" si="6"/>
        <v>0</v>
      </c>
      <c r="N11">
        <f t="shared" si="7"/>
        <v>1</v>
      </c>
    </row>
    <row r="12" spans="1:14" x14ac:dyDescent="0.15">
      <c r="A12" s="1" t="s">
        <v>17</v>
      </c>
      <c r="F12">
        <f t="shared" si="0"/>
        <v>0</v>
      </c>
      <c r="G12">
        <f t="shared" si="1"/>
        <v>1</v>
      </c>
      <c r="H12">
        <f t="shared" si="2"/>
        <v>0</v>
      </c>
      <c r="I12">
        <f t="shared" si="3"/>
        <v>0</v>
      </c>
      <c r="J12">
        <f t="shared" si="4"/>
        <v>0</v>
      </c>
      <c r="K12">
        <f t="shared" si="5"/>
        <v>0</v>
      </c>
      <c r="L12">
        <f t="shared" si="6"/>
        <v>0</v>
      </c>
      <c r="N12">
        <f t="shared" si="7"/>
        <v>1</v>
      </c>
    </row>
    <row r="13" spans="1:14" x14ac:dyDescent="0.15">
      <c r="A13" s="1" t="s">
        <v>41</v>
      </c>
      <c r="F13">
        <f t="shared" si="0"/>
        <v>0</v>
      </c>
      <c r="G13">
        <f t="shared" si="1"/>
        <v>0</v>
      </c>
      <c r="H13">
        <f t="shared" si="2"/>
        <v>0</v>
      </c>
      <c r="I13">
        <f t="shared" si="3"/>
        <v>0</v>
      </c>
      <c r="J13">
        <f t="shared" si="4"/>
        <v>0</v>
      </c>
      <c r="K13">
        <f t="shared" si="5"/>
        <v>5</v>
      </c>
      <c r="L13">
        <f t="shared" si="6"/>
        <v>0</v>
      </c>
      <c r="N13">
        <f t="shared" si="7"/>
        <v>5</v>
      </c>
    </row>
    <row r="14" spans="1:14" x14ac:dyDescent="0.15">
      <c r="A14" s="1" t="s">
        <v>17</v>
      </c>
      <c r="F14">
        <f t="shared" si="0"/>
        <v>0</v>
      </c>
      <c r="G14">
        <f t="shared" si="1"/>
        <v>1</v>
      </c>
      <c r="H14">
        <f t="shared" si="2"/>
        <v>0</v>
      </c>
      <c r="I14">
        <f t="shared" si="3"/>
        <v>0</v>
      </c>
      <c r="J14">
        <f t="shared" si="4"/>
        <v>0</v>
      </c>
      <c r="K14">
        <f t="shared" si="5"/>
        <v>0</v>
      </c>
      <c r="L14">
        <f t="shared" si="6"/>
        <v>0</v>
      </c>
      <c r="N14">
        <f t="shared" si="7"/>
        <v>1</v>
      </c>
    </row>
    <row r="15" spans="1:14" x14ac:dyDescent="0.15">
      <c r="A15" s="1" t="s">
        <v>59</v>
      </c>
      <c r="F15">
        <f t="shared" si="0"/>
        <v>0</v>
      </c>
      <c r="G15">
        <f t="shared" si="1"/>
        <v>0</v>
      </c>
      <c r="H15">
        <f t="shared" si="2"/>
        <v>0</v>
      </c>
      <c r="I15">
        <f t="shared" si="3"/>
        <v>3</v>
      </c>
      <c r="J15">
        <f t="shared" si="4"/>
        <v>0</v>
      </c>
      <c r="K15">
        <f t="shared" si="5"/>
        <v>0</v>
      </c>
      <c r="L15">
        <f t="shared" si="6"/>
        <v>0</v>
      </c>
      <c r="N15">
        <f t="shared" si="7"/>
        <v>3</v>
      </c>
    </row>
    <row r="16" spans="1:14" x14ac:dyDescent="0.15">
      <c r="A16" s="1" t="s">
        <v>17</v>
      </c>
      <c r="F16">
        <f t="shared" si="0"/>
        <v>0</v>
      </c>
      <c r="G16">
        <f t="shared" si="1"/>
        <v>1</v>
      </c>
      <c r="H16">
        <f t="shared" si="2"/>
        <v>0</v>
      </c>
      <c r="I16">
        <f t="shared" si="3"/>
        <v>0</v>
      </c>
      <c r="J16">
        <f t="shared" si="4"/>
        <v>0</v>
      </c>
      <c r="K16">
        <f t="shared" si="5"/>
        <v>0</v>
      </c>
      <c r="L16">
        <f t="shared" si="6"/>
        <v>0</v>
      </c>
      <c r="N16">
        <f t="shared" si="7"/>
        <v>1</v>
      </c>
    </row>
    <row r="17" spans="1:14" x14ac:dyDescent="0.15">
      <c r="A17" s="1" t="s">
        <v>17</v>
      </c>
      <c r="F17">
        <f t="shared" si="0"/>
        <v>0</v>
      </c>
      <c r="G17">
        <f t="shared" si="1"/>
        <v>1</v>
      </c>
      <c r="H17">
        <f t="shared" si="2"/>
        <v>0</v>
      </c>
      <c r="I17">
        <f t="shared" si="3"/>
        <v>0</v>
      </c>
      <c r="J17">
        <f t="shared" si="4"/>
        <v>0</v>
      </c>
      <c r="K17">
        <f t="shared" si="5"/>
        <v>0</v>
      </c>
      <c r="L17">
        <f t="shared" si="6"/>
        <v>0</v>
      </c>
      <c r="N17">
        <f t="shared" si="7"/>
        <v>1</v>
      </c>
    </row>
    <row r="18" spans="1:14" x14ac:dyDescent="0.15">
      <c r="A18" s="1" t="s">
        <v>17</v>
      </c>
      <c r="F18">
        <f t="shared" si="0"/>
        <v>0</v>
      </c>
      <c r="G18">
        <f t="shared" si="1"/>
        <v>1</v>
      </c>
      <c r="H18">
        <f t="shared" si="2"/>
        <v>0</v>
      </c>
      <c r="I18">
        <f t="shared" si="3"/>
        <v>0</v>
      </c>
      <c r="J18">
        <f t="shared" si="4"/>
        <v>0</v>
      </c>
      <c r="K18">
        <f t="shared" si="5"/>
        <v>0</v>
      </c>
      <c r="L18">
        <f t="shared" si="6"/>
        <v>0</v>
      </c>
      <c r="N18">
        <f t="shared" si="7"/>
        <v>1</v>
      </c>
    </row>
    <row r="19" spans="1:14" x14ac:dyDescent="0.15">
      <c r="A19" s="1" t="s">
        <v>17</v>
      </c>
      <c r="F19">
        <f t="shared" si="0"/>
        <v>0</v>
      </c>
      <c r="G19">
        <f t="shared" si="1"/>
        <v>1</v>
      </c>
      <c r="H19">
        <f t="shared" si="2"/>
        <v>0</v>
      </c>
      <c r="I19">
        <f t="shared" si="3"/>
        <v>0</v>
      </c>
      <c r="J19">
        <f t="shared" si="4"/>
        <v>0</v>
      </c>
      <c r="K19">
        <f t="shared" si="5"/>
        <v>0</v>
      </c>
      <c r="L19">
        <f t="shared" si="6"/>
        <v>0</v>
      </c>
      <c r="N19">
        <f t="shared" si="7"/>
        <v>1</v>
      </c>
    </row>
    <row r="20" spans="1:14" x14ac:dyDescent="0.15">
      <c r="A20" s="1" t="s">
        <v>17</v>
      </c>
      <c r="F20">
        <f t="shared" si="0"/>
        <v>0</v>
      </c>
      <c r="G20">
        <f t="shared" si="1"/>
        <v>1</v>
      </c>
      <c r="H20">
        <f t="shared" si="2"/>
        <v>0</v>
      </c>
      <c r="I20">
        <f t="shared" si="3"/>
        <v>0</v>
      </c>
      <c r="J20">
        <f t="shared" si="4"/>
        <v>0</v>
      </c>
      <c r="K20">
        <f t="shared" si="5"/>
        <v>0</v>
      </c>
      <c r="L20">
        <f t="shared" si="6"/>
        <v>0</v>
      </c>
      <c r="N20">
        <f t="shared" si="7"/>
        <v>1</v>
      </c>
    </row>
    <row r="21" spans="1:14" x14ac:dyDescent="0.15">
      <c r="A21" s="1" t="s">
        <v>59</v>
      </c>
      <c r="F21">
        <f t="shared" si="0"/>
        <v>0</v>
      </c>
      <c r="G21">
        <f t="shared" si="1"/>
        <v>0</v>
      </c>
      <c r="H21">
        <f t="shared" si="2"/>
        <v>0</v>
      </c>
      <c r="I21">
        <f t="shared" si="3"/>
        <v>3</v>
      </c>
      <c r="J21">
        <f t="shared" si="4"/>
        <v>0</v>
      </c>
      <c r="K21">
        <f t="shared" si="5"/>
        <v>0</v>
      </c>
      <c r="L21">
        <f t="shared" si="6"/>
        <v>0</v>
      </c>
      <c r="N21">
        <f t="shared" si="7"/>
        <v>3</v>
      </c>
    </row>
    <row r="22" spans="1:14" x14ac:dyDescent="0.15">
      <c r="A22" s="1" t="s">
        <v>59</v>
      </c>
      <c r="F22">
        <f t="shared" si="0"/>
        <v>0</v>
      </c>
      <c r="G22">
        <f t="shared" si="1"/>
        <v>0</v>
      </c>
      <c r="H22">
        <f t="shared" si="2"/>
        <v>0</v>
      </c>
      <c r="I22">
        <f t="shared" si="3"/>
        <v>3</v>
      </c>
      <c r="J22">
        <f t="shared" si="4"/>
        <v>0</v>
      </c>
      <c r="K22">
        <f t="shared" si="5"/>
        <v>0</v>
      </c>
      <c r="L22">
        <f t="shared" si="6"/>
        <v>0</v>
      </c>
      <c r="N22">
        <f t="shared" si="7"/>
        <v>3</v>
      </c>
    </row>
    <row r="23" spans="1:14" x14ac:dyDescent="0.15">
      <c r="A23" s="1" t="s">
        <v>17</v>
      </c>
      <c r="F23">
        <f t="shared" si="0"/>
        <v>0</v>
      </c>
      <c r="G23">
        <f t="shared" si="1"/>
        <v>1</v>
      </c>
      <c r="H23">
        <f t="shared" si="2"/>
        <v>0</v>
      </c>
      <c r="I23">
        <f t="shared" si="3"/>
        <v>0</v>
      </c>
      <c r="J23">
        <f t="shared" si="4"/>
        <v>0</v>
      </c>
      <c r="K23">
        <f t="shared" si="5"/>
        <v>0</v>
      </c>
      <c r="L23">
        <f t="shared" si="6"/>
        <v>0</v>
      </c>
      <c r="N23">
        <f t="shared" si="7"/>
        <v>1</v>
      </c>
    </row>
    <row r="24" spans="1:14" x14ac:dyDescent="0.15">
      <c r="A24" s="1" t="s">
        <v>124</v>
      </c>
      <c r="F24">
        <f t="shared" si="0"/>
        <v>0</v>
      </c>
      <c r="G24">
        <f t="shared" si="1"/>
        <v>0</v>
      </c>
      <c r="H24">
        <f t="shared" si="2"/>
        <v>0</v>
      </c>
      <c r="I24">
        <f t="shared" si="3"/>
        <v>0</v>
      </c>
      <c r="J24">
        <f t="shared" si="4"/>
        <v>0</v>
      </c>
      <c r="K24">
        <f t="shared" si="5"/>
        <v>0</v>
      </c>
      <c r="L24">
        <f t="shared" si="6"/>
        <v>0</v>
      </c>
      <c r="N24">
        <f t="shared" si="7"/>
        <v>0</v>
      </c>
    </row>
    <row r="25" spans="1:14" x14ac:dyDescent="0.15">
      <c r="A25" s="1" t="s">
        <v>17</v>
      </c>
      <c r="F25">
        <f t="shared" si="0"/>
        <v>0</v>
      </c>
      <c r="G25">
        <f t="shared" si="1"/>
        <v>1</v>
      </c>
      <c r="H25">
        <f t="shared" si="2"/>
        <v>0</v>
      </c>
      <c r="I25">
        <f t="shared" si="3"/>
        <v>0</v>
      </c>
      <c r="J25">
        <f t="shared" si="4"/>
        <v>0</v>
      </c>
      <c r="K25">
        <f t="shared" si="5"/>
        <v>0</v>
      </c>
      <c r="L25">
        <f t="shared" si="6"/>
        <v>0</v>
      </c>
      <c r="N25">
        <f t="shared" si="7"/>
        <v>1</v>
      </c>
    </row>
    <row r="26" spans="1:14" x14ac:dyDescent="0.15">
      <c r="A26" s="1" t="s">
        <v>34</v>
      </c>
      <c r="F26">
        <f t="shared" si="0"/>
        <v>0</v>
      </c>
      <c r="G26">
        <f t="shared" si="1"/>
        <v>0</v>
      </c>
      <c r="H26">
        <f t="shared" si="2"/>
        <v>0</v>
      </c>
      <c r="I26">
        <f t="shared" si="3"/>
        <v>0</v>
      </c>
      <c r="J26">
        <f t="shared" si="4"/>
        <v>4</v>
      </c>
      <c r="K26">
        <f t="shared" si="5"/>
        <v>0</v>
      </c>
      <c r="L26">
        <f t="shared" si="6"/>
        <v>0</v>
      </c>
      <c r="N26">
        <f t="shared" si="7"/>
        <v>4</v>
      </c>
    </row>
    <row r="27" spans="1:14" x14ac:dyDescent="0.15">
      <c r="A27" s="1" t="s">
        <v>17</v>
      </c>
      <c r="F27">
        <f t="shared" si="0"/>
        <v>0</v>
      </c>
      <c r="G27">
        <f t="shared" si="1"/>
        <v>1</v>
      </c>
      <c r="H27">
        <f t="shared" si="2"/>
        <v>0</v>
      </c>
      <c r="I27">
        <f t="shared" si="3"/>
        <v>0</v>
      </c>
      <c r="J27">
        <f t="shared" si="4"/>
        <v>0</v>
      </c>
      <c r="K27">
        <f t="shared" si="5"/>
        <v>0</v>
      </c>
      <c r="L27">
        <f t="shared" si="6"/>
        <v>0</v>
      </c>
      <c r="N27">
        <f t="shared" si="7"/>
        <v>1</v>
      </c>
    </row>
    <row r="28" spans="1:14" x14ac:dyDescent="0.15">
      <c r="A28" s="1" t="s">
        <v>17</v>
      </c>
      <c r="F28">
        <f t="shared" si="0"/>
        <v>0</v>
      </c>
      <c r="G28">
        <f t="shared" si="1"/>
        <v>1</v>
      </c>
      <c r="H28">
        <f t="shared" si="2"/>
        <v>0</v>
      </c>
      <c r="I28">
        <f t="shared" si="3"/>
        <v>0</v>
      </c>
      <c r="J28">
        <f t="shared" si="4"/>
        <v>0</v>
      </c>
      <c r="K28">
        <f t="shared" si="5"/>
        <v>0</v>
      </c>
      <c r="L28">
        <f t="shared" si="6"/>
        <v>0</v>
      </c>
      <c r="N28">
        <f t="shared" si="7"/>
        <v>1</v>
      </c>
    </row>
    <row r="29" spans="1:14" x14ac:dyDescent="0.15">
      <c r="A29" s="1" t="s">
        <v>59</v>
      </c>
      <c r="F29">
        <f t="shared" si="0"/>
        <v>0</v>
      </c>
      <c r="G29">
        <f t="shared" si="1"/>
        <v>0</v>
      </c>
      <c r="H29">
        <f t="shared" si="2"/>
        <v>0</v>
      </c>
      <c r="I29">
        <f t="shared" si="3"/>
        <v>3</v>
      </c>
      <c r="J29">
        <f t="shared" si="4"/>
        <v>0</v>
      </c>
      <c r="K29">
        <f t="shared" si="5"/>
        <v>0</v>
      </c>
      <c r="L29">
        <f t="shared" si="6"/>
        <v>0</v>
      </c>
      <c r="N29">
        <f t="shared" si="7"/>
        <v>3</v>
      </c>
    </row>
    <row r="30" spans="1:14" x14ac:dyDescent="0.15">
      <c r="A30" s="1" t="s">
        <v>17</v>
      </c>
      <c r="F30">
        <f t="shared" si="0"/>
        <v>0</v>
      </c>
      <c r="G30">
        <f t="shared" si="1"/>
        <v>1</v>
      </c>
      <c r="H30">
        <f t="shared" si="2"/>
        <v>0</v>
      </c>
      <c r="I30">
        <f t="shared" si="3"/>
        <v>0</v>
      </c>
      <c r="J30">
        <f t="shared" si="4"/>
        <v>0</v>
      </c>
      <c r="K30">
        <f t="shared" si="5"/>
        <v>0</v>
      </c>
      <c r="L30">
        <f t="shared" si="6"/>
        <v>0</v>
      </c>
      <c r="N30">
        <f t="shared" si="7"/>
        <v>1</v>
      </c>
    </row>
    <row r="31" spans="1:14" x14ac:dyDescent="0.15">
      <c r="A31" s="1" t="s">
        <v>59</v>
      </c>
      <c r="F31">
        <f t="shared" si="0"/>
        <v>0</v>
      </c>
      <c r="G31">
        <f t="shared" si="1"/>
        <v>0</v>
      </c>
      <c r="H31">
        <f t="shared" si="2"/>
        <v>0</v>
      </c>
      <c r="I31">
        <f t="shared" si="3"/>
        <v>3</v>
      </c>
      <c r="J31">
        <f t="shared" si="4"/>
        <v>0</v>
      </c>
      <c r="K31">
        <f t="shared" si="5"/>
        <v>0</v>
      </c>
      <c r="L31">
        <f t="shared" si="6"/>
        <v>0</v>
      </c>
      <c r="N31">
        <f t="shared" si="7"/>
        <v>3</v>
      </c>
    </row>
    <row r="32" spans="1:14" x14ac:dyDescent="0.15">
      <c r="A32" s="1" t="s">
        <v>17</v>
      </c>
      <c r="F32">
        <f t="shared" si="0"/>
        <v>0</v>
      </c>
      <c r="G32">
        <f t="shared" si="1"/>
        <v>1</v>
      </c>
      <c r="H32">
        <f t="shared" si="2"/>
        <v>0</v>
      </c>
      <c r="I32">
        <f t="shared" si="3"/>
        <v>0</v>
      </c>
      <c r="J32">
        <f t="shared" si="4"/>
        <v>0</v>
      </c>
      <c r="K32">
        <f t="shared" si="5"/>
        <v>0</v>
      </c>
      <c r="L32">
        <f t="shared" si="6"/>
        <v>0</v>
      </c>
      <c r="N32">
        <f t="shared" si="7"/>
        <v>1</v>
      </c>
    </row>
    <row r="33" spans="1:14" x14ac:dyDescent="0.15">
      <c r="A33" s="1" t="s">
        <v>17</v>
      </c>
      <c r="F33">
        <f t="shared" si="0"/>
        <v>0</v>
      </c>
      <c r="G33">
        <f t="shared" si="1"/>
        <v>1</v>
      </c>
      <c r="H33">
        <f t="shared" si="2"/>
        <v>0</v>
      </c>
      <c r="I33">
        <f t="shared" si="3"/>
        <v>0</v>
      </c>
      <c r="J33">
        <f t="shared" si="4"/>
        <v>0</v>
      </c>
      <c r="K33">
        <f t="shared" si="5"/>
        <v>0</v>
      </c>
      <c r="L33">
        <f t="shared" si="6"/>
        <v>0</v>
      </c>
      <c r="N33">
        <f t="shared" si="7"/>
        <v>1</v>
      </c>
    </row>
    <row r="34" spans="1:14" x14ac:dyDescent="0.15">
      <c r="A34" s="1" t="s">
        <v>17</v>
      </c>
      <c r="F34">
        <f t="shared" si="0"/>
        <v>0</v>
      </c>
      <c r="G34">
        <f t="shared" si="1"/>
        <v>1</v>
      </c>
      <c r="H34">
        <f t="shared" si="2"/>
        <v>0</v>
      </c>
      <c r="I34">
        <f t="shared" si="3"/>
        <v>0</v>
      </c>
      <c r="J34">
        <f t="shared" si="4"/>
        <v>0</v>
      </c>
      <c r="K34">
        <f t="shared" si="5"/>
        <v>0</v>
      </c>
      <c r="L34">
        <f t="shared" si="6"/>
        <v>0</v>
      </c>
      <c r="N34">
        <f t="shared" si="7"/>
        <v>1</v>
      </c>
    </row>
    <row r="35" spans="1:14" x14ac:dyDescent="0.15">
      <c r="A35" s="1" t="s">
        <v>34</v>
      </c>
      <c r="F35">
        <f t="shared" si="0"/>
        <v>0</v>
      </c>
      <c r="G35">
        <f t="shared" si="1"/>
        <v>0</v>
      </c>
      <c r="H35">
        <f t="shared" si="2"/>
        <v>0</v>
      </c>
      <c r="I35">
        <f t="shared" si="3"/>
        <v>0</v>
      </c>
      <c r="J35">
        <f t="shared" si="4"/>
        <v>4</v>
      </c>
      <c r="K35">
        <f t="shared" si="5"/>
        <v>0</v>
      </c>
      <c r="L35">
        <f t="shared" si="6"/>
        <v>0</v>
      </c>
      <c r="N35">
        <f t="shared" si="7"/>
        <v>4</v>
      </c>
    </row>
    <row r="36" spans="1:14" x14ac:dyDescent="0.15">
      <c r="A36" s="1" t="s">
        <v>17</v>
      </c>
      <c r="F36">
        <f t="shared" si="0"/>
        <v>0</v>
      </c>
      <c r="G36">
        <f t="shared" si="1"/>
        <v>1</v>
      </c>
      <c r="H36">
        <f t="shared" si="2"/>
        <v>0</v>
      </c>
      <c r="I36">
        <f t="shared" si="3"/>
        <v>0</v>
      </c>
      <c r="J36">
        <f t="shared" si="4"/>
        <v>0</v>
      </c>
      <c r="K36">
        <f t="shared" si="5"/>
        <v>0</v>
      </c>
      <c r="L36">
        <f t="shared" si="6"/>
        <v>0</v>
      </c>
      <c r="N36">
        <f t="shared" si="7"/>
        <v>1</v>
      </c>
    </row>
    <row r="37" spans="1:14" x14ac:dyDescent="0.15">
      <c r="A37" s="1" t="s">
        <v>59</v>
      </c>
      <c r="F37">
        <f t="shared" si="0"/>
        <v>0</v>
      </c>
      <c r="G37">
        <f t="shared" si="1"/>
        <v>0</v>
      </c>
      <c r="H37">
        <f t="shared" si="2"/>
        <v>0</v>
      </c>
      <c r="I37">
        <f t="shared" si="3"/>
        <v>3</v>
      </c>
      <c r="J37">
        <f t="shared" si="4"/>
        <v>0</v>
      </c>
      <c r="K37">
        <f t="shared" si="5"/>
        <v>0</v>
      </c>
      <c r="L37">
        <f t="shared" si="6"/>
        <v>0</v>
      </c>
      <c r="N37">
        <f t="shared" si="7"/>
        <v>3</v>
      </c>
    </row>
    <row r="38" spans="1:14" x14ac:dyDescent="0.15">
      <c r="A38" s="1" t="s">
        <v>17</v>
      </c>
      <c r="F38">
        <f t="shared" si="0"/>
        <v>0</v>
      </c>
      <c r="G38">
        <f t="shared" si="1"/>
        <v>1</v>
      </c>
      <c r="H38">
        <f t="shared" si="2"/>
        <v>0</v>
      </c>
      <c r="I38">
        <f t="shared" si="3"/>
        <v>0</v>
      </c>
      <c r="J38">
        <f t="shared" si="4"/>
        <v>0</v>
      </c>
      <c r="K38">
        <f t="shared" si="5"/>
        <v>0</v>
      </c>
      <c r="L38">
        <f t="shared" si="6"/>
        <v>0</v>
      </c>
      <c r="N38">
        <f t="shared" si="7"/>
        <v>1</v>
      </c>
    </row>
    <row r="39" spans="1:14" x14ac:dyDescent="0.15">
      <c r="A39" s="1" t="s">
        <v>17</v>
      </c>
      <c r="F39">
        <f t="shared" si="0"/>
        <v>0</v>
      </c>
      <c r="G39">
        <f t="shared" si="1"/>
        <v>1</v>
      </c>
      <c r="H39">
        <f t="shared" si="2"/>
        <v>0</v>
      </c>
      <c r="I39">
        <f t="shared" si="3"/>
        <v>0</v>
      </c>
      <c r="J39">
        <f t="shared" si="4"/>
        <v>0</v>
      </c>
      <c r="K39">
        <f t="shared" si="5"/>
        <v>0</v>
      </c>
      <c r="L39">
        <f t="shared" si="6"/>
        <v>0</v>
      </c>
      <c r="N39">
        <f t="shared" si="7"/>
        <v>1</v>
      </c>
    </row>
    <row r="40" spans="1:14" x14ac:dyDescent="0.15">
      <c r="A40" s="1" t="s">
        <v>34</v>
      </c>
      <c r="F40">
        <f t="shared" si="0"/>
        <v>0</v>
      </c>
      <c r="G40">
        <f t="shared" si="1"/>
        <v>0</v>
      </c>
      <c r="H40">
        <f t="shared" si="2"/>
        <v>0</v>
      </c>
      <c r="I40">
        <f t="shared" si="3"/>
        <v>0</v>
      </c>
      <c r="J40">
        <f t="shared" si="4"/>
        <v>4</v>
      </c>
      <c r="K40">
        <f t="shared" si="5"/>
        <v>0</v>
      </c>
      <c r="L40">
        <f t="shared" si="6"/>
        <v>0</v>
      </c>
      <c r="N40">
        <f t="shared" si="7"/>
        <v>4</v>
      </c>
    </row>
    <row r="41" spans="1:14" x14ac:dyDescent="0.15">
      <c r="A41" s="1" t="s">
        <v>59</v>
      </c>
      <c r="F41">
        <f t="shared" si="0"/>
        <v>0</v>
      </c>
      <c r="G41">
        <f t="shared" si="1"/>
        <v>0</v>
      </c>
      <c r="H41">
        <f t="shared" si="2"/>
        <v>0</v>
      </c>
      <c r="I41">
        <f t="shared" si="3"/>
        <v>3</v>
      </c>
      <c r="J41">
        <f t="shared" si="4"/>
        <v>0</v>
      </c>
      <c r="K41">
        <f t="shared" si="5"/>
        <v>0</v>
      </c>
      <c r="L41">
        <f t="shared" si="6"/>
        <v>0</v>
      </c>
      <c r="N41">
        <f t="shared" si="7"/>
        <v>3</v>
      </c>
    </row>
    <row r="42" spans="1:14" x14ac:dyDescent="0.15">
      <c r="A42" s="1" t="s">
        <v>34</v>
      </c>
      <c r="F42">
        <f t="shared" si="0"/>
        <v>0</v>
      </c>
      <c r="G42">
        <f t="shared" si="1"/>
        <v>0</v>
      </c>
      <c r="H42">
        <f t="shared" si="2"/>
        <v>0</v>
      </c>
      <c r="I42">
        <f t="shared" si="3"/>
        <v>0</v>
      </c>
      <c r="J42">
        <f t="shared" si="4"/>
        <v>4</v>
      </c>
      <c r="K42">
        <f t="shared" si="5"/>
        <v>0</v>
      </c>
      <c r="L42">
        <f t="shared" si="6"/>
        <v>0</v>
      </c>
      <c r="N42">
        <f t="shared" si="7"/>
        <v>4</v>
      </c>
    </row>
    <row r="43" spans="1:14" x14ac:dyDescent="0.15">
      <c r="A43" s="1" t="s">
        <v>59</v>
      </c>
      <c r="F43">
        <f t="shared" si="0"/>
        <v>0</v>
      </c>
      <c r="G43">
        <f t="shared" si="1"/>
        <v>0</v>
      </c>
      <c r="H43">
        <f t="shared" si="2"/>
        <v>0</v>
      </c>
      <c r="I43">
        <f t="shared" si="3"/>
        <v>3</v>
      </c>
      <c r="J43">
        <f t="shared" si="4"/>
        <v>0</v>
      </c>
      <c r="K43">
        <f t="shared" si="5"/>
        <v>0</v>
      </c>
      <c r="L43">
        <f t="shared" si="6"/>
        <v>0</v>
      </c>
      <c r="N43">
        <f t="shared" si="7"/>
        <v>3</v>
      </c>
    </row>
    <row r="44" spans="1:14" x14ac:dyDescent="0.15">
      <c r="A44" s="1" t="s">
        <v>59</v>
      </c>
      <c r="F44">
        <f t="shared" si="0"/>
        <v>0</v>
      </c>
      <c r="G44">
        <f t="shared" si="1"/>
        <v>0</v>
      </c>
      <c r="H44">
        <f t="shared" si="2"/>
        <v>0</v>
      </c>
      <c r="I44">
        <f t="shared" si="3"/>
        <v>3</v>
      </c>
      <c r="J44">
        <f t="shared" si="4"/>
        <v>0</v>
      </c>
      <c r="K44">
        <f t="shared" si="5"/>
        <v>0</v>
      </c>
      <c r="L44">
        <f t="shared" si="6"/>
        <v>0</v>
      </c>
      <c r="N44">
        <f t="shared" si="7"/>
        <v>3</v>
      </c>
    </row>
    <row r="45" spans="1:14" x14ac:dyDescent="0.15">
      <c r="A45" s="1" t="s">
        <v>34</v>
      </c>
      <c r="F45">
        <f t="shared" si="0"/>
        <v>0</v>
      </c>
      <c r="G45">
        <f t="shared" si="1"/>
        <v>0</v>
      </c>
      <c r="H45">
        <f t="shared" si="2"/>
        <v>0</v>
      </c>
      <c r="I45">
        <f t="shared" si="3"/>
        <v>0</v>
      </c>
      <c r="J45">
        <f t="shared" si="4"/>
        <v>4</v>
      </c>
      <c r="K45">
        <f t="shared" si="5"/>
        <v>0</v>
      </c>
      <c r="L45">
        <f t="shared" si="6"/>
        <v>0</v>
      </c>
      <c r="N45">
        <f t="shared" si="7"/>
        <v>4</v>
      </c>
    </row>
    <row r="46" spans="1:14" x14ac:dyDescent="0.15">
      <c r="A46" s="1" t="s">
        <v>17</v>
      </c>
      <c r="F46">
        <f t="shared" si="0"/>
        <v>0</v>
      </c>
      <c r="G46">
        <f t="shared" si="1"/>
        <v>1</v>
      </c>
      <c r="H46">
        <f t="shared" si="2"/>
        <v>0</v>
      </c>
      <c r="I46">
        <f t="shared" si="3"/>
        <v>0</v>
      </c>
      <c r="J46">
        <f t="shared" si="4"/>
        <v>0</v>
      </c>
      <c r="K46">
        <f t="shared" si="5"/>
        <v>0</v>
      </c>
      <c r="L46">
        <f t="shared" si="6"/>
        <v>0</v>
      </c>
      <c r="N46">
        <f t="shared" si="7"/>
        <v>1</v>
      </c>
    </row>
    <row r="47" spans="1:14" x14ac:dyDescent="0.15">
      <c r="A47" s="1" t="s">
        <v>59</v>
      </c>
      <c r="F47">
        <f t="shared" si="0"/>
        <v>0</v>
      </c>
      <c r="G47">
        <f t="shared" si="1"/>
        <v>0</v>
      </c>
      <c r="H47">
        <f t="shared" si="2"/>
        <v>0</v>
      </c>
      <c r="I47">
        <f t="shared" si="3"/>
        <v>3</v>
      </c>
      <c r="J47">
        <f t="shared" si="4"/>
        <v>0</v>
      </c>
      <c r="K47">
        <f t="shared" si="5"/>
        <v>0</v>
      </c>
      <c r="L47">
        <f t="shared" si="6"/>
        <v>0</v>
      </c>
      <c r="N47">
        <f t="shared" si="7"/>
        <v>3</v>
      </c>
    </row>
    <row r="48" spans="1:14" x14ac:dyDescent="0.15">
      <c r="A48" s="1" t="s">
        <v>17</v>
      </c>
      <c r="F48">
        <f t="shared" si="0"/>
        <v>0</v>
      </c>
      <c r="G48">
        <f t="shared" si="1"/>
        <v>1</v>
      </c>
      <c r="H48">
        <f t="shared" si="2"/>
        <v>0</v>
      </c>
      <c r="I48">
        <f t="shared" si="3"/>
        <v>0</v>
      </c>
      <c r="J48">
        <f t="shared" si="4"/>
        <v>0</v>
      </c>
      <c r="K48">
        <f t="shared" si="5"/>
        <v>0</v>
      </c>
      <c r="L48">
        <f t="shared" si="6"/>
        <v>0</v>
      </c>
      <c r="N48">
        <f t="shared" si="7"/>
        <v>1</v>
      </c>
    </row>
    <row r="49" spans="1:14" x14ac:dyDescent="0.15">
      <c r="A49" s="1" t="s">
        <v>59</v>
      </c>
      <c r="F49">
        <f t="shared" si="0"/>
        <v>0</v>
      </c>
      <c r="G49">
        <f t="shared" si="1"/>
        <v>0</v>
      </c>
      <c r="H49">
        <f t="shared" si="2"/>
        <v>0</v>
      </c>
      <c r="I49">
        <f t="shared" si="3"/>
        <v>3</v>
      </c>
      <c r="J49">
        <f t="shared" si="4"/>
        <v>0</v>
      </c>
      <c r="K49">
        <f t="shared" si="5"/>
        <v>0</v>
      </c>
      <c r="L49">
        <f t="shared" si="6"/>
        <v>0</v>
      </c>
      <c r="N49">
        <f t="shared" si="7"/>
        <v>3</v>
      </c>
    </row>
    <row r="50" spans="1:14" x14ac:dyDescent="0.15">
      <c r="A50" s="1" t="s">
        <v>34</v>
      </c>
      <c r="F50">
        <f t="shared" si="0"/>
        <v>0</v>
      </c>
      <c r="G50">
        <f t="shared" si="1"/>
        <v>0</v>
      </c>
      <c r="H50">
        <f t="shared" si="2"/>
        <v>0</v>
      </c>
      <c r="I50">
        <f t="shared" si="3"/>
        <v>0</v>
      </c>
      <c r="J50">
        <f t="shared" si="4"/>
        <v>4</v>
      </c>
      <c r="K50">
        <f t="shared" si="5"/>
        <v>0</v>
      </c>
      <c r="L50">
        <f t="shared" si="6"/>
        <v>0</v>
      </c>
      <c r="N50">
        <f t="shared" si="7"/>
        <v>4</v>
      </c>
    </row>
    <row r="51" spans="1:14" x14ac:dyDescent="0.15">
      <c r="A51" s="1" t="s">
        <v>17</v>
      </c>
      <c r="F51">
        <f t="shared" si="0"/>
        <v>0</v>
      </c>
      <c r="G51">
        <f t="shared" si="1"/>
        <v>1</v>
      </c>
      <c r="H51">
        <f t="shared" si="2"/>
        <v>0</v>
      </c>
      <c r="I51">
        <f t="shared" si="3"/>
        <v>0</v>
      </c>
      <c r="J51">
        <f t="shared" si="4"/>
        <v>0</v>
      </c>
      <c r="K51">
        <f t="shared" si="5"/>
        <v>0</v>
      </c>
      <c r="L51">
        <f t="shared" si="6"/>
        <v>0</v>
      </c>
      <c r="N51">
        <f t="shared" si="7"/>
        <v>1</v>
      </c>
    </row>
    <row r="52" spans="1:14" x14ac:dyDescent="0.15">
      <c r="A52" s="1" t="s">
        <v>59</v>
      </c>
      <c r="F52">
        <f t="shared" si="0"/>
        <v>0</v>
      </c>
      <c r="G52">
        <f t="shared" si="1"/>
        <v>0</v>
      </c>
      <c r="H52">
        <f t="shared" si="2"/>
        <v>0</v>
      </c>
      <c r="I52">
        <f t="shared" si="3"/>
        <v>3</v>
      </c>
      <c r="J52">
        <f t="shared" si="4"/>
        <v>0</v>
      </c>
      <c r="K52">
        <f t="shared" si="5"/>
        <v>0</v>
      </c>
      <c r="L52">
        <f t="shared" si="6"/>
        <v>0</v>
      </c>
      <c r="N52">
        <f t="shared" si="7"/>
        <v>3</v>
      </c>
    </row>
    <row r="53" spans="1:14" x14ac:dyDescent="0.15">
      <c r="A53" s="1" t="s">
        <v>17</v>
      </c>
      <c r="F53">
        <f t="shared" si="0"/>
        <v>0</v>
      </c>
      <c r="G53">
        <f t="shared" si="1"/>
        <v>1</v>
      </c>
      <c r="H53">
        <f t="shared" si="2"/>
        <v>0</v>
      </c>
      <c r="I53">
        <f t="shared" si="3"/>
        <v>0</v>
      </c>
      <c r="J53">
        <f t="shared" si="4"/>
        <v>0</v>
      </c>
      <c r="K53">
        <f t="shared" si="5"/>
        <v>0</v>
      </c>
      <c r="L53">
        <f t="shared" si="6"/>
        <v>0</v>
      </c>
      <c r="N53">
        <f t="shared" si="7"/>
        <v>1</v>
      </c>
    </row>
    <row r="54" spans="1:14" x14ac:dyDescent="0.15">
      <c r="A54" s="1" t="s">
        <v>17</v>
      </c>
      <c r="F54">
        <f t="shared" si="0"/>
        <v>0</v>
      </c>
      <c r="G54">
        <f t="shared" si="1"/>
        <v>1</v>
      </c>
      <c r="H54">
        <f t="shared" si="2"/>
        <v>0</v>
      </c>
      <c r="I54">
        <f t="shared" si="3"/>
        <v>0</v>
      </c>
      <c r="J54">
        <f t="shared" si="4"/>
        <v>0</v>
      </c>
      <c r="K54">
        <f t="shared" si="5"/>
        <v>0</v>
      </c>
      <c r="L54">
        <f t="shared" si="6"/>
        <v>0</v>
      </c>
      <c r="N54">
        <f t="shared" si="7"/>
        <v>1</v>
      </c>
    </row>
    <row r="55" spans="1:14" x14ac:dyDescent="0.15">
      <c r="A55" s="1" t="s">
        <v>17</v>
      </c>
      <c r="F55">
        <f t="shared" si="0"/>
        <v>0</v>
      </c>
      <c r="G55">
        <f t="shared" si="1"/>
        <v>1</v>
      </c>
      <c r="H55">
        <f t="shared" si="2"/>
        <v>0</v>
      </c>
      <c r="I55">
        <f t="shared" si="3"/>
        <v>0</v>
      </c>
      <c r="J55">
        <f t="shared" si="4"/>
        <v>0</v>
      </c>
      <c r="K55">
        <f t="shared" si="5"/>
        <v>0</v>
      </c>
      <c r="L55">
        <f t="shared" si="6"/>
        <v>0</v>
      </c>
      <c r="N55">
        <f t="shared" si="7"/>
        <v>1</v>
      </c>
    </row>
    <row r="56" spans="1:14" x14ac:dyDescent="0.15">
      <c r="A56" s="1" t="s">
        <v>17</v>
      </c>
      <c r="F56">
        <f t="shared" si="0"/>
        <v>0</v>
      </c>
      <c r="G56">
        <f t="shared" si="1"/>
        <v>1</v>
      </c>
      <c r="H56">
        <f t="shared" si="2"/>
        <v>0</v>
      </c>
      <c r="I56">
        <f t="shared" si="3"/>
        <v>0</v>
      </c>
      <c r="J56">
        <f t="shared" si="4"/>
        <v>0</v>
      </c>
      <c r="K56">
        <f t="shared" si="5"/>
        <v>0</v>
      </c>
      <c r="L56">
        <f t="shared" si="6"/>
        <v>0</v>
      </c>
      <c r="N56">
        <f t="shared" si="7"/>
        <v>1</v>
      </c>
    </row>
    <row r="57" spans="1:14" x14ac:dyDescent="0.15">
      <c r="A57" s="1" t="s">
        <v>34</v>
      </c>
      <c r="F57">
        <f t="shared" si="0"/>
        <v>0</v>
      </c>
      <c r="G57">
        <f t="shared" si="1"/>
        <v>0</v>
      </c>
      <c r="H57">
        <f t="shared" si="2"/>
        <v>0</v>
      </c>
      <c r="I57">
        <f t="shared" si="3"/>
        <v>0</v>
      </c>
      <c r="J57">
        <f t="shared" si="4"/>
        <v>4</v>
      </c>
      <c r="K57">
        <f t="shared" si="5"/>
        <v>0</v>
      </c>
      <c r="L57">
        <f t="shared" si="6"/>
        <v>0</v>
      </c>
      <c r="N57">
        <f t="shared" si="7"/>
        <v>4</v>
      </c>
    </row>
    <row r="58" spans="1:14" x14ac:dyDescent="0.15">
      <c r="A58" s="1" t="s">
        <v>17</v>
      </c>
      <c r="F58">
        <f t="shared" si="0"/>
        <v>0</v>
      </c>
      <c r="G58">
        <f t="shared" si="1"/>
        <v>1</v>
      </c>
      <c r="H58">
        <f t="shared" si="2"/>
        <v>0</v>
      </c>
      <c r="I58">
        <f t="shared" si="3"/>
        <v>0</v>
      </c>
      <c r="J58">
        <f t="shared" si="4"/>
        <v>0</v>
      </c>
      <c r="K58">
        <f t="shared" si="5"/>
        <v>0</v>
      </c>
      <c r="L58">
        <f t="shared" si="6"/>
        <v>0</v>
      </c>
      <c r="N58">
        <f t="shared" si="7"/>
        <v>1</v>
      </c>
    </row>
    <row r="59" spans="1:14" x14ac:dyDescent="0.15">
      <c r="A59" s="1" t="s">
        <v>243</v>
      </c>
      <c r="F59">
        <f t="shared" si="0"/>
        <v>0</v>
      </c>
      <c r="G59">
        <f t="shared" si="1"/>
        <v>0</v>
      </c>
      <c r="H59">
        <f t="shared" si="2"/>
        <v>2</v>
      </c>
      <c r="I59">
        <f t="shared" si="3"/>
        <v>0</v>
      </c>
      <c r="J59">
        <f t="shared" si="4"/>
        <v>0</v>
      </c>
      <c r="K59">
        <f t="shared" si="5"/>
        <v>0</v>
      </c>
      <c r="L59">
        <f t="shared" si="6"/>
        <v>0</v>
      </c>
      <c r="N59">
        <f t="shared" si="7"/>
        <v>2</v>
      </c>
    </row>
    <row r="60" spans="1:14" x14ac:dyDescent="0.15">
      <c r="A60" s="1" t="s">
        <v>34</v>
      </c>
      <c r="F60">
        <f t="shared" si="0"/>
        <v>0</v>
      </c>
      <c r="G60">
        <f t="shared" si="1"/>
        <v>0</v>
      </c>
      <c r="H60">
        <f t="shared" si="2"/>
        <v>0</v>
      </c>
      <c r="I60">
        <f t="shared" si="3"/>
        <v>0</v>
      </c>
      <c r="J60">
        <f t="shared" si="4"/>
        <v>4</v>
      </c>
      <c r="K60">
        <f t="shared" si="5"/>
        <v>0</v>
      </c>
      <c r="L60">
        <f t="shared" si="6"/>
        <v>0</v>
      </c>
      <c r="N60">
        <f t="shared" si="7"/>
        <v>4</v>
      </c>
    </row>
    <row r="61" spans="1:14" x14ac:dyDescent="0.15">
      <c r="A61" s="1" t="s">
        <v>17</v>
      </c>
      <c r="F61">
        <f t="shared" si="0"/>
        <v>0</v>
      </c>
      <c r="G61">
        <f t="shared" si="1"/>
        <v>1</v>
      </c>
      <c r="H61">
        <f t="shared" si="2"/>
        <v>0</v>
      </c>
      <c r="I61">
        <f t="shared" si="3"/>
        <v>0</v>
      </c>
      <c r="J61">
        <f t="shared" si="4"/>
        <v>0</v>
      </c>
      <c r="K61">
        <f t="shared" si="5"/>
        <v>0</v>
      </c>
      <c r="L61">
        <f t="shared" si="6"/>
        <v>0</v>
      </c>
      <c r="N61">
        <f t="shared" si="7"/>
        <v>1</v>
      </c>
    </row>
    <row r="62" spans="1:14" x14ac:dyDescent="0.15">
      <c r="A62" s="1" t="s">
        <v>34</v>
      </c>
      <c r="F62">
        <f t="shared" si="0"/>
        <v>0</v>
      </c>
      <c r="G62">
        <f t="shared" si="1"/>
        <v>0</v>
      </c>
      <c r="H62">
        <f t="shared" si="2"/>
        <v>0</v>
      </c>
      <c r="I62">
        <f t="shared" si="3"/>
        <v>0</v>
      </c>
      <c r="J62">
        <f t="shared" si="4"/>
        <v>4</v>
      </c>
      <c r="K62">
        <f t="shared" si="5"/>
        <v>0</v>
      </c>
      <c r="L62">
        <f t="shared" si="6"/>
        <v>0</v>
      </c>
      <c r="N62">
        <f t="shared" si="7"/>
        <v>4</v>
      </c>
    </row>
    <row r="63" spans="1:14" x14ac:dyDescent="0.15">
      <c r="A63" s="1" t="s">
        <v>124</v>
      </c>
      <c r="F63">
        <f t="shared" si="0"/>
        <v>0</v>
      </c>
      <c r="G63">
        <f t="shared" si="1"/>
        <v>0</v>
      </c>
      <c r="H63">
        <f t="shared" si="2"/>
        <v>0</v>
      </c>
      <c r="I63">
        <f t="shared" si="3"/>
        <v>0</v>
      </c>
      <c r="J63">
        <f t="shared" si="4"/>
        <v>0</v>
      </c>
      <c r="K63">
        <f t="shared" si="5"/>
        <v>0</v>
      </c>
      <c r="L63">
        <f t="shared" si="6"/>
        <v>0</v>
      </c>
      <c r="N63">
        <f t="shared" si="7"/>
        <v>0</v>
      </c>
    </row>
    <row r="64" spans="1:14" x14ac:dyDescent="0.15">
      <c r="A64" s="1" t="s">
        <v>17</v>
      </c>
      <c r="F64">
        <f t="shared" si="0"/>
        <v>0</v>
      </c>
      <c r="G64">
        <f t="shared" si="1"/>
        <v>1</v>
      </c>
      <c r="H64">
        <f t="shared" si="2"/>
        <v>0</v>
      </c>
      <c r="I64">
        <f t="shared" si="3"/>
        <v>0</v>
      </c>
      <c r="J64">
        <f t="shared" si="4"/>
        <v>0</v>
      </c>
      <c r="K64">
        <f t="shared" si="5"/>
        <v>0</v>
      </c>
      <c r="L64">
        <f t="shared" si="6"/>
        <v>0</v>
      </c>
      <c r="N64">
        <f t="shared" si="7"/>
        <v>1</v>
      </c>
    </row>
    <row r="65" spans="1:14" x14ac:dyDescent="0.15">
      <c r="A65" s="1" t="s">
        <v>59</v>
      </c>
      <c r="F65">
        <f t="shared" si="0"/>
        <v>0</v>
      </c>
      <c r="G65">
        <f t="shared" si="1"/>
        <v>0</v>
      </c>
      <c r="H65">
        <f t="shared" si="2"/>
        <v>0</v>
      </c>
      <c r="I65">
        <f t="shared" si="3"/>
        <v>3</v>
      </c>
      <c r="J65">
        <f t="shared" si="4"/>
        <v>0</v>
      </c>
      <c r="K65">
        <f t="shared" si="5"/>
        <v>0</v>
      </c>
      <c r="L65">
        <f t="shared" si="6"/>
        <v>0</v>
      </c>
      <c r="N65">
        <f t="shared" si="7"/>
        <v>3</v>
      </c>
    </row>
    <row r="66" spans="1:14" x14ac:dyDescent="0.15">
      <c r="A66" s="1" t="s">
        <v>34</v>
      </c>
      <c r="F66">
        <f t="shared" si="0"/>
        <v>0</v>
      </c>
      <c r="G66">
        <f t="shared" si="1"/>
        <v>0</v>
      </c>
      <c r="H66">
        <f t="shared" si="2"/>
        <v>0</v>
      </c>
      <c r="I66">
        <f t="shared" si="3"/>
        <v>0</v>
      </c>
      <c r="J66">
        <f t="shared" si="4"/>
        <v>4</v>
      </c>
      <c r="K66">
        <f t="shared" si="5"/>
        <v>0</v>
      </c>
      <c r="L66">
        <f t="shared" si="6"/>
        <v>0</v>
      </c>
      <c r="N66">
        <f t="shared" si="7"/>
        <v>4</v>
      </c>
    </row>
    <row r="67" spans="1:14" x14ac:dyDescent="0.15">
      <c r="A67" s="1" t="s">
        <v>17</v>
      </c>
      <c r="F67">
        <f t="shared" ref="F67:F130" si="8">IF(A67=$C$2,0,0)</f>
        <v>0</v>
      </c>
      <c r="G67">
        <f t="shared" ref="G67:G130" si="9">IF(A67=$C$3,1,0)</f>
        <v>1</v>
      </c>
      <c r="H67">
        <f t="shared" ref="H67:H130" si="10">IF(A67=$C$4,2,0)</f>
        <v>0</v>
      </c>
      <c r="I67">
        <f t="shared" ref="I67:I130" si="11">IF(A67=$C$5,3,0)</f>
        <v>0</v>
      </c>
      <c r="J67">
        <f t="shared" ref="J67:J130" si="12">IF(A67=$C$6,4,0)</f>
        <v>0</v>
      </c>
      <c r="K67">
        <f t="shared" ref="K67:K130" si="13">IF(A67=$C$7,5,0)</f>
        <v>0</v>
      </c>
      <c r="L67">
        <f t="shared" ref="L67:L130" si="14">IF(A67=$C$8,6,0)</f>
        <v>0</v>
      </c>
      <c r="N67">
        <f t="shared" ref="N67:N130" si="15">SUM(F67:L67)</f>
        <v>1</v>
      </c>
    </row>
    <row r="68" spans="1:14" x14ac:dyDescent="0.15">
      <c r="A68" s="1" t="s">
        <v>59</v>
      </c>
      <c r="F68">
        <f t="shared" si="8"/>
        <v>0</v>
      </c>
      <c r="G68">
        <f t="shared" si="9"/>
        <v>0</v>
      </c>
      <c r="H68">
        <f t="shared" si="10"/>
        <v>0</v>
      </c>
      <c r="I68">
        <f t="shared" si="11"/>
        <v>3</v>
      </c>
      <c r="J68">
        <f t="shared" si="12"/>
        <v>0</v>
      </c>
      <c r="K68">
        <f t="shared" si="13"/>
        <v>0</v>
      </c>
      <c r="L68">
        <f t="shared" si="14"/>
        <v>0</v>
      </c>
      <c r="N68">
        <f t="shared" si="15"/>
        <v>3</v>
      </c>
    </row>
    <row r="69" spans="1:14" x14ac:dyDescent="0.15">
      <c r="A69" s="1" t="s">
        <v>59</v>
      </c>
      <c r="F69">
        <f t="shared" si="8"/>
        <v>0</v>
      </c>
      <c r="G69">
        <f t="shared" si="9"/>
        <v>0</v>
      </c>
      <c r="H69">
        <f t="shared" si="10"/>
        <v>0</v>
      </c>
      <c r="I69">
        <f t="shared" si="11"/>
        <v>3</v>
      </c>
      <c r="J69">
        <f t="shared" si="12"/>
        <v>0</v>
      </c>
      <c r="K69">
        <f t="shared" si="13"/>
        <v>0</v>
      </c>
      <c r="L69">
        <f t="shared" si="14"/>
        <v>0</v>
      </c>
      <c r="N69">
        <f t="shared" si="15"/>
        <v>3</v>
      </c>
    </row>
    <row r="70" spans="1:14" x14ac:dyDescent="0.15">
      <c r="A70" s="1" t="s">
        <v>59</v>
      </c>
      <c r="F70">
        <f t="shared" si="8"/>
        <v>0</v>
      </c>
      <c r="G70">
        <f t="shared" si="9"/>
        <v>0</v>
      </c>
      <c r="H70">
        <f t="shared" si="10"/>
        <v>0</v>
      </c>
      <c r="I70">
        <f t="shared" si="11"/>
        <v>3</v>
      </c>
      <c r="J70">
        <f t="shared" si="12"/>
        <v>0</v>
      </c>
      <c r="K70">
        <f t="shared" si="13"/>
        <v>0</v>
      </c>
      <c r="L70">
        <f t="shared" si="14"/>
        <v>0</v>
      </c>
      <c r="N70">
        <f t="shared" si="15"/>
        <v>3</v>
      </c>
    </row>
    <row r="71" spans="1:14" x14ac:dyDescent="0.15">
      <c r="A71" s="1" t="s">
        <v>59</v>
      </c>
      <c r="F71">
        <f t="shared" si="8"/>
        <v>0</v>
      </c>
      <c r="G71">
        <f t="shared" si="9"/>
        <v>0</v>
      </c>
      <c r="H71">
        <f t="shared" si="10"/>
        <v>0</v>
      </c>
      <c r="I71">
        <f t="shared" si="11"/>
        <v>3</v>
      </c>
      <c r="J71">
        <f t="shared" si="12"/>
        <v>0</v>
      </c>
      <c r="K71">
        <f t="shared" si="13"/>
        <v>0</v>
      </c>
      <c r="L71">
        <f t="shared" si="14"/>
        <v>0</v>
      </c>
      <c r="N71">
        <f t="shared" si="15"/>
        <v>3</v>
      </c>
    </row>
    <row r="72" spans="1:14" x14ac:dyDescent="0.15">
      <c r="A72" s="1" t="s">
        <v>17</v>
      </c>
      <c r="F72">
        <f t="shared" si="8"/>
        <v>0</v>
      </c>
      <c r="G72">
        <f t="shared" si="9"/>
        <v>1</v>
      </c>
      <c r="H72">
        <f t="shared" si="10"/>
        <v>0</v>
      </c>
      <c r="I72">
        <f t="shared" si="11"/>
        <v>0</v>
      </c>
      <c r="J72">
        <f t="shared" si="12"/>
        <v>0</v>
      </c>
      <c r="K72">
        <f t="shared" si="13"/>
        <v>0</v>
      </c>
      <c r="L72">
        <f t="shared" si="14"/>
        <v>0</v>
      </c>
      <c r="N72">
        <f t="shared" si="15"/>
        <v>1</v>
      </c>
    </row>
    <row r="73" spans="1:14" x14ac:dyDescent="0.15">
      <c r="A73" s="1" t="s">
        <v>17</v>
      </c>
      <c r="F73">
        <f t="shared" si="8"/>
        <v>0</v>
      </c>
      <c r="G73">
        <f t="shared" si="9"/>
        <v>1</v>
      </c>
      <c r="H73">
        <f t="shared" si="10"/>
        <v>0</v>
      </c>
      <c r="I73">
        <f t="shared" si="11"/>
        <v>0</v>
      </c>
      <c r="J73">
        <f t="shared" si="12"/>
        <v>0</v>
      </c>
      <c r="K73">
        <f t="shared" si="13"/>
        <v>0</v>
      </c>
      <c r="L73">
        <f t="shared" si="14"/>
        <v>0</v>
      </c>
      <c r="N73">
        <f t="shared" si="15"/>
        <v>1</v>
      </c>
    </row>
    <row r="74" spans="1:14" x14ac:dyDescent="0.15">
      <c r="A74" s="1" t="s">
        <v>17</v>
      </c>
      <c r="F74">
        <f t="shared" si="8"/>
        <v>0</v>
      </c>
      <c r="G74">
        <f t="shared" si="9"/>
        <v>1</v>
      </c>
      <c r="H74">
        <f t="shared" si="10"/>
        <v>0</v>
      </c>
      <c r="I74">
        <f t="shared" si="11"/>
        <v>0</v>
      </c>
      <c r="J74">
        <f t="shared" si="12"/>
        <v>0</v>
      </c>
      <c r="K74">
        <f t="shared" si="13"/>
        <v>0</v>
      </c>
      <c r="L74">
        <f t="shared" si="14"/>
        <v>0</v>
      </c>
      <c r="N74">
        <f t="shared" si="15"/>
        <v>1</v>
      </c>
    </row>
    <row r="75" spans="1:14" x14ac:dyDescent="0.15">
      <c r="A75" s="1" t="s">
        <v>17</v>
      </c>
      <c r="F75">
        <f t="shared" si="8"/>
        <v>0</v>
      </c>
      <c r="G75">
        <f t="shared" si="9"/>
        <v>1</v>
      </c>
      <c r="H75">
        <f t="shared" si="10"/>
        <v>0</v>
      </c>
      <c r="I75">
        <f t="shared" si="11"/>
        <v>0</v>
      </c>
      <c r="J75">
        <f t="shared" si="12"/>
        <v>0</v>
      </c>
      <c r="K75">
        <f t="shared" si="13"/>
        <v>0</v>
      </c>
      <c r="L75">
        <f t="shared" si="14"/>
        <v>0</v>
      </c>
      <c r="N75">
        <f t="shared" si="15"/>
        <v>1</v>
      </c>
    </row>
    <row r="76" spans="1:14" x14ac:dyDescent="0.15">
      <c r="A76" s="1" t="s">
        <v>59</v>
      </c>
      <c r="F76">
        <f t="shared" si="8"/>
        <v>0</v>
      </c>
      <c r="G76">
        <f t="shared" si="9"/>
        <v>0</v>
      </c>
      <c r="H76">
        <f t="shared" si="10"/>
        <v>0</v>
      </c>
      <c r="I76">
        <f t="shared" si="11"/>
        <v>3</v>
      </c>
      <c r="J76">
        <f t="shared" si="12"/>
        <v>0</v>
      </c>
      <c r="K76">
        <f t="shared" si="13"/>
        <v>0</v>
      </c>
      <c r="L76">
        <f t="shared" si="14"/>
        <v>0</v>
      </c>
      <c r="N76">
        <f t="shared" si="15"/>
        <v>3</v>
      </c>
    </row>
    <row r="77" spans="1:14" x14ac:dyDescent="0.15">
      <c r="A77" s="1" t="s">
        <v>17</v>
      </c>
      <c r="F77">
        <f t="shared" si="8"/>
        <v>0</v>
      </c>
      <c r="G77">
        <f t="shared" si="9"/>
        <v>1</v>
      </c>
      <c r="H77">
        <f t="shared" si="10"/>
        <v>0</v>
      </c>
      <c r="I77">
        <f t="shared" si="11"/>
        <v>0</v>
      </c>
      <c r="J77">
        <f t="shared" si="12"/>
        <v>0</v>
      </c>
      <c r="K77">
        <f t="shared" si="13"/>
        <v>0</v>
      </c>
      <c r="L77">
        <f t="shared" si="14"/>
        <v>0</v>
      </c>
      <c r="N77">
        <f t="shared" si="15"/>
        <v>1</v>
      </c>
    </row>
    <row r="78" spans="1:14" x14ac:dyDescent="0.15">
      <c r="A78" s="1" t="s">
        <v>59</v>
      </c>
      <c r="F78">
        <f t="shared" si="8"/>
        <v>0</v>
      </c>
      <c r="G78">
        <f t="shared" si="9"/>
        <v>0</v>
      </c>
      <c r="H78">
        <f t="shared" si="10"/>
        <v>0</v>
      </c>
      <c r="I78">
        <f t="shared" si="11"/>
        <v>3</v>
      </c>
      <c r="J78">
        <f t="shared" si="12"/>
        <v>0</v>
      </c>
      <c r="K78">
        <f t="shared" si="13"/>
        <v>0</v>
      </c>
      <c r="L78">
        <f t="shared" si="14"/>
        <v>0</v>
      </c>
      <c r="N78">
        <f t="shared" si="15"/>
        <v>3</v>
      </c>
    </row>
    <row r="79" spans="1:14" x14ac:dyDescent="0.15">
      <c r="A79" s="1" t="s">
        <v>59</v>
      </c>
      <c r="F79">
        <f t="shared" si="8"/>
        <v>0</v>
      </c>
      <c r="G79">
        <f t="shared" si="9"/>
        <v>0</v>
      </c>
      <c r="H79">
        <f t="shared" si="10"/>
        <v>0</v>
      </c>
      <c r="I79">
        <f t="shared" si="11"/>
        <v>3</v>
      </c>
      <c r="J79">
        <f t="shared" si="12"/>
        <v>0</v>
      </c>
      <c r="K79">
        <f t="shared" si="13"/>
        <v>0</v>
      </c>
      <c r="L79">
        <f t="shared" si="14"/>
        <v>0</v>
      </c>
      <c r="N79">
        <f t="shared" si="15"/>
        <v>3</v>
      </c>
    </row>
    <row r="80" spans="1:14" x14ac:dyDescent="0.15">
      <c r="A80" s="1" t="s">
        <v>59</v>
      </c>
      <c r="F80">
        <f t="shared" si="8"/>
        <v>0</v>
      </c>
      <c r="G80">
        <f t="shared" si="9"/>
        <v>0</v>
      </c>
      <c r="H80">
        <f t="shared" si="10"/>
        <v>0</v>
      </c>
      <c r="I80">
        <f t="shared" si="11"/>
        <v>3</v>
      </c>
      <c r="J80">
        <f t="shared" si="12"/>
        <v>0</v>
      </c>
      <c r="K80">
        <f t="shared" si="13"/>
        <v>0</v>
      </c>
      <c r="L80">
        <f t="shared" si="14"/>
        <v>0</v>
      </c>
      <c r="N80">
        <f t="shared" si="15"/>
        <v>3</v>
      </c>
    </row>
    <row r="81" spans="1:14" x14ac:dyDescent="0.15">
      <c r="A81" s="1" t="s">
        <v>17</v>
      </c>
      <c r="F81">
        <f t="shared" si="8"/>
        <v>0</v>
      </c>
      <c r="G81">
        <f t="shared" si="9"/>
        <v>1</v>
      </c>
      <c r="H81">
        <f t="shared" si="10"/>
        <v>0</v>
      </c>
      <c r="I81">
        <f t="shared" si="11"/>
        <v>0</v>
      </c>
      <c r="J81">
        <f t="shared" si="12"/>
        <v>0</v>
      </c>
      <c r="K81">
        <f t="shared" si="13"/>
        <v>0</v>
      </c>
      <c r="L81">
        <f t="shared" si="14"/>
        <v>0</v>
      </c>
      <c r="N81">
        <f t="shared" si="15"/>
        <v>1</v>
      </c>
    </row>
    <row r="82" spans="1:14" x14ac:dyDescent="0.15">
      <c r="A82" s="1" t="s">
        <v>17</v>
      </c>
      <c r="F82">
        <f t="shared" si="8"/>
        <v>0</v>
      </c>
      <c r="G82">
        <f t="shared" si="9"/>
        <v>1</v>
      </c>
      <c r="H82">
        <f t="shared" si="10"/>
        <v>0</v>
      </c>
      <c r="I82">
        <f t="shared" si="11"/>
        <v>0</v>
      </c>
      <c r="J82">
        <f t="shared" si="12"/>
        <v>0</v>
      </c>
      <c r="K82">
        <f t="shared" si="13"/>
        <v>0</v>
      </c>
      <c r="L82">
        <f t="shared" si="14"/>
        <v>0</v>
      </c>
      <c r="N82">
        <f t="shared" si="15"/>
        <v>1</v>
      </c>
    </row>
    <row r="83" spans="1:14" x14ac:dyDescent="0.15">
      <c r="A83" s="1" t="s">
        <v>59</v>
      </c>
      <c r="F83">
        <f t="shared" si="8"/>
        <v>0</v>
      </c>
      <c r="G83">
        <f t="shared" si="9"/>
        <v>0</v>
      </c>
      <c r="H83">
        <f t="shared" si="10"/>
        <v>0</v>
      </c>
      <c r="I83">
        <f t="shared" si="11"/>
        <v>3</v>
      </c>
      <c r="J83">
        <f t="shared" si="12"/>
        <v>0</v>
      </c>
      <c r="K83">
        <f t="shared" si="13"/>
        <v>0</v>
      </c>
      <c r="L83">
        <f t="shared" si="14"/>
        <v>0</v>
      </c>
      <c r="N83">
        <f t="shared" si="15"/>
        <v>3</v>
      </c>
    </row>
    <row r="84" spans="1:14" x14ac:dyDescent="0.15">
      <c r="A84" s="1" t="s">
        <v>59</v>
      </c>
      <c r="F84">
        <f t="shared" si="8"/>
        <v>0</v>
      </c>
      <c r="G84">
        <f t="shared" si="9"/>
        <v>0</v>
      </c>
      <c r="H84">
        <f t="shared" si="10"/>
        <v>0</v>
      </c>
      <c r="I84">
        <f t="shared" si="11"/>
        <v>3</v>
      </c>
      <c r="J84">
        <f t="shared" si="12"/>
        <v>0</v>
      </c>
      <c r="K84">
        <f t="shared" si="13"/>
        <v>0</v>
      </c>
      <c r="L84">
        <f t="shared" si="14"/>
        <v>0</v>
      </c>
      <c r="N84">
        <f t="shared" si="15"/>
        <v>3</v>
      </c>
    </row>
    <row r="85" spans="1:14" x14ac:dyDescent="0.15">
      <c r="A85" s="1" t="s">
        <v>59</v>
      </c>
      <c r="F85">
        <f t="shared" si="8"/>
        <v>0</v>
      </c>
      <c r="G85">
        <f t="shared" si="9"/>
        <v>0</v>
      </c>
      <c r="H85">
        <f t="shared" si="10"/>
        <v>0</v>
      </c>
      <c r="I85">
        <f t="shared" si="11"/>
        <v>3</v>
      </c>
      <c r="J85">
        <f t="shared" si="12"/>
        <v>0</v>
      </c>
      <c r="K85">
        <f t="shared" si="13"/>
        <v>0</v>
      </c>
      <c r="L85">
        <f t="shared" si="14"/>
        <v>0</v>
      </c>
      <c r="N85">
        <f t="shared" si="15"/>
        <v>3</v>
      </c>
    </row>
    <row r="86" spans="1:14" x14ac:dyDescent="0.15">
      <c r="A86" s="1" t="s">
        <v>17</v>
      </c>
      <c r="F86">
        <f t="shared" si="8"/>
        <v>0</v>
      </c>
      <c r="G86">
        <f t="shared" si="9"/>
        <v>1</v>
      </c>
      <c r="H86">
        <f t="shared" si="10"/>
        <v>0</v>
      </c>
      <c r="I86">
        <f t="shared" si="11"/>
        <v>0</v>
      </c>
      <c r="J86">
        <f t="shared" si="12"/>
        <v>0</v>
      </c>
      <c r="K86">
        <f t="shared" si="13"/>
        <v>0</v>
      </c>
      <c r="L86">
        <f t="shared" si="14"/>
        <v>0</v>
      </c>
      <c r="N86">
        <f t="shared" si="15"/>
        <v>1</v>
      </c>
    </row>
    <row r="87" spans="1:14" x14ac:dyDescent="0.15">
      <c r="A87" s="1" t="s">
        <v>59</v>
      </c>
      <c r="F87">
        <f t="shared" si="8"/>
        <v>0</v>
      </c>
      <c r="G87">
        <f t="shared" si="9"/>
        <v>0</v>
      </c>
      <c r="H87">
        <f t="shared" si="10"/>
        <v>0</v>
      </c>
      <c r="I87">
        <f t="shared" si="11"/>
        <v>3</v>
      </c>
      <c r="J87">
        <f t="shared" si="12"/>
        <v>0</v>
      </c>
      <c r="K87">
        <f t="shared" si="13"/>
        <v>0</v>
      </c>
      <c r="L87">
        <f t="shared" si="14"/>
        <v>0</v>
      </c>
      <c r="N87">
        <f t="shared" si="15"/>
        <v>3</v>
      </c>
    </row>
    <row r="88" spans="1:14" x14ac:dyDescent="0.15">
      <c r="A88" s="1" t="s">
        <v>34</v>
      </c>
      <c r="F88">
        <f t="shared" si="8"/>
        <v>0</v>
      </c>
      <c r="G88">
        <f t="shared" si="9"/>
        <v>0</v>
      </c>
      <c r="H88">
        <f t="shared" si="10"/>
        <v>0</v>
      </c>
      <c r="I88">
        <f t="shared" si="11"/>
        <v>0</v>
      </c>
      <c r="J88">
        <f t="shared" si="12"/>
        <v>4</v>
      </c>
      <c r="K88">
        <f t="shared" si="13"/>
        <v>0</v>
      </c>
      <c r="L88">
        <f t="shared" si="14"/>
        <v>0</v>
      </c>
      <c r="N88">
        <f t="shared" si="15"/>
        <v>4</v>
      </c>
    </row>
    <row r="89" spans="1:14" x14ac:dyDescent="0.15">
      <c r="A89" s="1" t="s">
        <v>59</v>
      </c>
      <c r="F89">
        <f t="shared" si="8"/>
        <v>0</v>
      </c>
      <c r="G89">
        <f t="shared" si="9"/>
        <v>0</v>
      </c>
      <c r="H89">
        <f t="shared" si="10"/>
        <v>0</v>
      </c>
      <c r="I89">
        <f t="shared" si="11"/>
        <v>3</v>
      </c>
      <c r="J89">
        <f t="shared" si="12"/>
        <v>0</v>
      </c>
      <c r="K89">
        <f t="shared" si="13"/>
        <v>0</v>
      </c>
      <c r="L89">
        <f t="shared" si="14"/>
        <v>0</v>
      </c>
      <c r="N89">
        <f t="shared" si="15"/>
        <v>3</v>
      </c>
    </row>
    <row r="90" spans="1:14" x14ac:dyDescent="0.15">
      <c r="A90" s="1" t="s">
        <v>59</v>
      </c>
      <c r="F90">
        <f t="shared" si="8"/>
        <v>0</v>
      </c>
      <c r="G90">
        <f t="shared" si="9"/>
        <v>0</v>
      </c>
      <c r="H90">
        <f t="shared" si="10"/>
        <v>0</v>
      </c>
      <c r="I90">
        <f t="shared" si="11"/>
        <v>3</v>
      </c>
      <c r="J90">
        <f t="shared" si="12"/>
        <v>0</v>
      </c>
      <c r="K90">
        <f t="shared" si="13"/>
        <v>0</v>
      </c>
      <c r="L90">
        <f t="shared" si="14"/>
        <v>0</v>
      </c>
      <c r="N90">
        <f t="shared" si="15"/>
        <v>3</v>
      </c>
    </row>
    <row r="91" spans="1:14" x14ac:dyDescent="0.15">
      <c r="A91" s="1" t="s">
        <v>59</v>
      </c>
      <c r="F91">
        <f t="shared" si="8"/>
        <v>0</v>
      </c>
      <c r="G91">
        <f t="shared" si="9"/>
        <v>0</v>
      </c>
      <c r="H91">
        <f t="shared" si="10"/>
        <v>0</v>
      </c>
      <c r="I91">
        <f t="shared" si="11"/>
        <v>3</v>
      </c>
      <c r="J91">
        <f t="shared" si="12"/>
        <v>0</v>
      </c>
      <c r="K91">
        <f t="shared" si="13"/>
        <v>0</v>
      </c>
      <c r="L91">
        <f t="shared" si="14"/>
        <v>0</v>
      </c>
      <c r="N91">
        <f t="shared" si="15"/>
        <v>3</v>
      </c>
    </row>
    <row r="92" spans="1:14" x14ac:dyDescent="0.15">
      <c r="A92" s="1" t="s">
        <v>59</v>
      </c>
      <c r="F92">
        <f t="shared" si="8"/>
        <v>0</v>
      </c>
      <c r="G92">
        <f t="shared" si="9"/>
        <v>0</v>
      </c>
      <c r="H92">
        <f t="shared" si="10"/>
        <v>0</v>
      </c>
      <c r="I92">
        <f t="shared" si="11"/>
        <v>3</v>
      </c>
      <c r="J92">
        <f t="shared" si="12"/>
        <v>0</v>
      </c>
      <c r="K92">
        <f t="shared" si="13"/>
        <v>0</v>
      </c>
      <c r="L92">
        <f t="shared" si="14"/>
        <v>0</v>
      </c>
      <c r="N92">
        <f t="shared" si="15"/>
        <v>3</v>
      </c>
    </row>
    <row r="93" spans="1:14" x14ac:dyDescent="0.15">
      <c r="A93" s="1" t="s">
        <v>17</v>
      </c>
      <c r="F93">
        <f t="shared" si="8"/>
        <v>0</v>
      </c>
      <c r="G93">
        <f t="shared" si="9"/>
        <v>1</v>
      </c>
      <c r="H93">
        <f t="shared" si="10"/>
        <v>0</v>
      </c>
      <c r="I93">
        <f t="shared" si="11"/>
        <v>0</v>
      </c>
      <c r="J93">
        <f t="shared" si="12"/>
        <v>0</v>
      </c>
      <c r="K93">
        <f t="shared" si="13"/>
        <v>0</v>
      </c>
      <c r="L93">
        <f t="shared" si="14"/>
        <v>0</v>
      </c>
      <c r="N93">
        <f t="shared" si="15"/>
        <v>1</v>
      </c>
    </row>
    <row r="94" spans="1:14" x14ac:dyDescent="0.15">
      <c r="A94" s="1" t="s">
        <v>41</v>
      </c>
      <c r="F94">
        <f t="shared" si="8"/>
        <v>0</v>
      </c>
      <c r="G94">
        <f t="shared" si="9"/>
        <v>0</v>
      </c>
      <c r="H94">
        <f t="shared" si="10"/>
        <v>0</v>
      </c>
      <c r="I94">
        <f t="shared" si="11"/>
        <v>0</v>
      </c>
      <c r="J94">
        <f t="shared" si="12"/>
        <v>0</v>
      </c>
      <c r="K94">
        <f t="shared" si="13"/>
        <v>5</v>
      </c>
      <c r="L94">
        <f t="shared" si="14"/>
        <v>0</v>
      </c>
      <c r="N94">
        <f t="shared" si="15"/>
        <v>5</v>
      </c>
    </row>
    <row r="95" spans="1:14" x14ac:dyDescent="0.15">
      <c r="A95" s="1" t="s">
        <v>59</v>
      </c>
      <c r="F95">
        <f t="shared" si="8"/>
        <v>0</v>
      </c>
      <c r="G95">
        <f t="shared" si="9"/>
        <v>0</v>
      </c>
      <c r="H95">
        <f t="shared" si="10"/>
        <v>0</v>
      </c>
      <c r="I95">
        <f t="shared" si="11"/>
        <v>3</v>
      </c>
      <c r="J95">
        <f t="shared" si="12"/>
        <v>0</v>
      </c>
      <c r="K95">
        <f t="shared" si="13"/>
        <v>0</v>
      </c>
      <c r="L95">
        <f t="shared" si="14"/>
        <v>0</v>
      </c>
      <c r="N95">
        <f t="shared" si="15"/>
        <v>3</v>
      </c>
    </row>
    <row r="96" spans="1:14" x14ac:dyDescent="0.15">
      <c r="A96" s="1" t="s">
        <v>59</v>
      </c>
      <c r="F96">
        <f t="shared" si="8"/>
        <v>0</v>
      </c>
      <c r="G96">
        <f t="shared" si="9"/>
        <v>0</v>
      </c>
      <c r="H96">
        <f t="shared" si="10"/>
        <v>0</v>
      </c>
      <c r="I96">
        <f t="shared" si="11"/>
        <v>3</v>
      </c>
      <c r="J96">
        <f t="shared" si="12"/>
        <v>0</v>
      </c>
      <c r="K96">
        <f t="shared" si="13"/>
        <v>0</v>
      </c>
      <c r="L96">
        <f t="shared" si="14"/>
        <v>0</v>
      </c>
      <c r="N96">
        <f t="shared" si="15"/>
        <v>3</v>
      </c>
    </row>
    <row r="97" spans="1:14" x14ac:dyDescent="0.15">
      <c r="A97" s="1" t="s">
        <v>17</v>
      </c>
      <c r="F97">
        <f t="shared" si="8"/>
        <v>0</v>
      </c>
      <c r="G97">
        <f t="shared" si="9"/>
        <v>1</v>
      </c>
      <c r="H97">
        <f t="shared" si="10"/>
        <v>0</v>
      </c>
      <c r="I97">
        <f t="shared" si="11"/>
        <v>0</v>
      </c>
      <c r="J97">
        <f t="shared" si="12"/>
        <v>0</v>
      </c>
      <c r="K97">
        <f t="shared" si="13"/>
        <v>0</v>
      </c>
      <c r="L97">
        <f t="shared" si="14"/>
        <v>0</v>
      </c>
      <c r="N97">
        <f t="shared" si="15"/>
        <v>1</v>
      </c>
    </row>
    <row r="98" spans="1:14" x14ac:dyDescent="0.15">
      <c r="A98" s="1" t="s">
        <v>59</v>
      </c>
      <c r="F98">
        <f t="shared" si="8"/>
        <v>0</v>
      </c>
      <c r="G98">
        <f t="shared" si="9"/>
        <v>0</v>
      </c>
      <c r="H98">
        <f t="shared" si="10"/>
        <v>0</v>
      </c>
      <c r="I98">
        <f t="shared" si="11"/>
        <v>3</v>
      </c>
      <c r="J98">
        <f t="shared" si="12"/>
        <v>0</v>
      </c>
      <c r="K98">
        <f t="shared" si="13"/>
        <v>0</v>
      </c>
      <c r="L98">
        <f t="shared" si="14"/>
        <v>0</v>
      </c>
      <c r="N98">
        <f t="shared" si="15"/>
        <v>3</v>
      </c>
    </row>
    <row r="99" spans="1:14" x14ac:dyDescent="0.15">
      <c r="A99" s="1" t="s">
        <v>59</v>
      </c>
      <c r="F99">
        <f t="shared" si="8"/>
        <v>0</v>
      </c>
      <c r="G99">
        <f t="shared" si="9"/>
        <v>0</v>
      </c>
      <c r="H99">
        <f t="shared" si="10"/>
        <v>0</v>
      </c>
      <c r="I99">
        <f t="shared" si="11"/>
        <v>3</v>
      </c>
      <c r="J99">
        <f t="shared" si="12"/>
        <v>0</v>
      </c>
      <c r="K99">
        <f t="shared" si="13"/>
        <v>0</v>
      </c>
      <c r="L99">
        <f t="shared" si="14"/>
        <v>0</v>
      </c>
      <c r="N99">
        <f t="shared" si="15"/>
        <v>3</v>
      </c>
    </row>
    <row r="100" spans="1:14" x14ac:dyDescent="0.15">
      <c r="A100" s="1" t="s">
        <v>59</v>
      </c>
      <c r="F100">
        <f t="shared" si="8"/>
        <v>0</v>
      </c>
      <c r="G100">
        <f t="shared" si="9"/>
        <v>0</v>
      </c>
      <c r="H100">
        <f t="shared" si="10"/>
        <v>0</v>
      </c>
      <c r="I100">
        <f t="shared" si="11"/>
        <v>3</v>
      </c>
      <c r="J100">
        <f t="shared" si="12"/>
        <v>0</v>
      </c>
      <c r="K100">
        <f t="shared" si="13"/>
        <v>0</v>
      </c>
      <c r="L100">
        <f t="shared" si="14"/>
        <v>0</v>
      </c>
      <c r="N100">
        <f t="shared" si="15"/>
        <v>3</v>
      </c>
    </row>
    <row r="101" spans="1:14" x14ac:dyDescent="0.15">
      <c r="A101" s="1" t="s">
        <v>17</v>
      </c>
      <c r="F101">
        <f t="shared" si="8"/>
        <v>0</v>
      </c>
      <c r="G101">
        <f t="shared" si="9"/>
        <v>1</v>
      </c>
      <c r="H101">
        <f t="shared" si="10"/>
        <v>0</v>
      </c>
      <c r="I101">
        <f t="shared" si="11"/>
        <v>0</v>
      </c>
      <c r="J101">
        <f t="shared" si="12"/>
        <v>0</v>
      </c>
      <c r="K101">
        <f t="shared" si="13"/>
        <v>0</v>
      </c>
      <c r="L101">
        <f t="shared" si="14"/>
        <v>0</v>
      </c>
      <c r="N101">
        <f t="shared" si="15"/>
        <v>1</v>
      </c>
    </row>
    <row r="102" spans="1:14" x14ac:dyDescent="0.15">
      <c r="A102" s="1" t="s">
        <v>59</v>
      </c>
      <c r="F102">
        <f t="shared" si="8"/>
        <v>0</v>
      </c>
      <c r="G102">
        <f t="shared" si="9"/>
        <v>0</v>
      </c>
      <c r="H102">
        <f t="shared" si="10"/>
        <v>0</v>
      </c>
      <c r="I102">
        <f t="shared" si="11"/>
        <v>3</v>
      </c>
      <c r="J102">
        <f t="shared" si="12"/>
        <v>0</v>
      </c>
      <c r="K102">
        <f t="shared" si="13"/>
        <v>0</v>
      </c>
      <c r="L102">
        <f t="shared" si="14"/>
        <v>0</v>
      </c>
      <c r="N102">
        <f t="shared" si="15"/>
        <v>3</v>
      </c>
    </row>
    <row r="103" spans="1:14" x14ac:dyDescent="0.15">
      <c r="A103" s="1" t="s">
        <v>17</v>
      </c>
      <c r="F103">
        <f t="shared" si="8"/>
        <v>0</v>
      </c>
      <c r="G103">
        <f t="shared" si="9"/>
        <v>1</v>
      </c>
      <c r="H103">
        <f t="shared" si="10"/>
        <v>0</v>
      </c>
      <c r="I103">
        <f t="shared" si="11"/>
        <v>0</v>
      </c>
      <c r="J103">
        <f t="shared" si="12"/>
        <v>0</v>
      </c>
      <c r="K103">
        <f t="shared" si="13"/>
        <v>0</v>
      </c>
      <c r="L103">
        <f t="shared" si="14"/>
        <v>0</v>
      </c>
      <c r="N103">
        <f t="shared" si="15"/>
        <v>1</v>
      </c>
    </row>
    <row r="104" spans="1:14" x14ac:dyDescent="0.15">
      <c r="A104" s="1" t="s">
        <v>59</v>
      </c>
      <c r="F104">
        <f t="shared" si="8"/>
        <v>0</v>
      </c>
      <c r="G104">
        <f t="shared" si="9"/>
        <v>0</v>
      </c>
      <c r="H104">
        <f t="shared" si="10"/>
        <v>0</v>
      </c>
      <c r="I104">
        <f t="shared" si="11"/>
        <v>3</v>
      </c>
      <c r="J104">
        <f t="shared" si="12"/>
        <v>0</v>
      </c>
      <c r="K104">
        <f t="shared" si="13"/>
        <v>0</v>
      </c>
      <c r="L104">
        <f t="shared" si="14"/>
        <v>0</v>
      </c>
      <c r="N104">
        <f t="shared" si="15"/>
        <v>3</v>
      </c>
    </row>
    <row r="105" spans="1:14" x14ac:dyDescent="0.15">
      <c r="A105" s="1" t="s">
        <v>59</v>
      </c>
      <c r="F105">
        <f t="shared" si="8"/>
        <v>0</v>
      </c>
      <c r="G105">
        <f t="shared" si="9"/>
        <v>0</v>
      </c>
      <c r="H105">
        <f t="shared" si="10"/>
        <v>0</v>
      </c>
      <c r="I105">
        <f t="shared" si="11"/>
        <v>3</v>
      </c>
      <c r="J105">
        <f t="shared" si="12"/>
        <v>0</v>
      </c>
      <c r="K105">
        <f t="shared" si="13"/>
        <v>0</v>
      </c>
      <c r="L105">
        <f t="shared" si="14"/>
        <v>0</v>
      </c>
      <c r="N105">
        <f t="shared" si="15"/>
        <v>3</v>
      </c>
    </row>
    <row r="106" spans="1:14" x14ac:dyDescent="0.15">
      <c r="A106" s="1" t="s">
        <v>34</v>
      </c>
      <c r="F106">
        <f t="shared" si="8"/>
        <v>0</v>
      </c>
      <c r="G106">
        <f t="shared" si="9"/>
        <v>0</v>
      </c>
      <c r="H106">
        <f t="shared" si="10"/>
        <v>0</v>
      </c>
      <c r="I106">
        <f t="shared" si="11"/>
        <v>0</v>
      </c>
      <c r="J106">
        <f t="shared" si="12"/>
        <v>4</v>
      </c>
      <c r="K106">
        <f t="shared" si="13"/>
        <v>0</v>
      </c>
      <c r="L106">
        <f t="shared" si="14"/>
        <v>0</v>
      </c>
      <c r="N106">
        <f t="shared" si="15"/>
        <v>4</v>
      </c>
    </row>
    <row r="107" spans="1:14" x14ac:dyDescent="0.15">
      <c r="A107" s="1" t="s">
        <v>17</v>
      </c>
      <c r="F107">
        <f t="shared" si="8"/>
        <v>0</v>
      </c>
      <c r="G107">
        <f t="shared" si="9"/>
        <v>1</v>
      </c>
      <c r="H107">
        <f t="shared" si="10"/>
        <v>0</v>
      </c>
      <c r="I107">
        <f t="shared" si="11"/>
        <v>0</v>
      </c>
      <c r="J107">
        <f t="shared" si="12"/>
        <v>0</v>
      </c>
      <c r="K107">
        <f t="shared" si="13"/>
        <v>0</v>
      </c>
      <c r="L107">
        <f t="shared" si="14"/>
        <v>0</v>
      </c>
      <c r="N107">
        <f t="shared" si="15"/>
        <v>1</v>
      </c>
    </row>
    <row r="108" spans="1:14" x14ac:dyDescent="0.15">
      <c r="A108" s="1" t="s">
        <v>59</v>
      </c>
      <c r="F108">
        <f t="shared" si="8"/>
        <v>0</v>
      </c>
      <c r="G108">
        <f t="shared" si="9"/>
        <v>0</v>
      </c>
      <c r="H108">
        <f t="shared" si="10"/>
        <v>0</v>
      </c>
      <c r="I108">
        <f t="shared" si="11"/>
        <v>3</v>
      </c>
      <c r="J108">
        <f t="shared" si="12"/>
        <v>0</v>
      </c>
      <c r="K108">
        <f t="shared" si="13"/>
        <v>0</v>
      </c>
      <c r="L108">
        <f t="shared" si="14"/>
        <v>0</v>
      </c>
      <c r="N108">
        <f t="shared" si="15"/>
        <v>3</v>
      </c>
    </row>
    <row r="109" spans="1:14" x14ac:dyDescent="0.15">
      <c r="A109" s="1" t="s">
        <v>17</v>
      </c>
      <c r="F109">
        <f t="shared" si="8"/>
        <v>0</v>
      </c>
      <c r="G109">
        <f t="shared" si="9"/>
        <v>1</v>
      </c>
      <c r="H109">
        <f t="shared" si="10"/>
        <v>0</v>
      </c>
      <c r="I109">
        <f t="shared" si="11"/>
        <v>0</v>
      </c>
      <c r="J109">
        <f t="shared" si="12"/>
        <v>0</v>
      </c>
      <c r="K109">
        <f t="shared" si="13"/>
        <v>0</v>
      </c>
      <c r="L109">
        <f t="shared" si="14"/>
        <v>0</v>
      </c>
      <c r="N109">
        <f t="shared" si="15"/>
        <v>1</v>
      </c>
    </row>
    <row r="110" spans="1:14" x14ac:dyDescent="0.15">
      <c r="A110" s="1" t="s">
        <v>17</v>
      </c>
      <c r="F110">
        <f t="shared" si="8"/>
        <v>0</v>
      </c>
      <c r="G110">
        <f t="shared" si="9"/>
        <v>1</v>
      </c>
      <c r="H110">
        <f t="shared" si="10"/>
        <v>0</v>
      </c>
      <c r="I110">
        <f t="shared" si="11"/>
        <v>0</v>
      </c>
      <c r="J110">
        <f t="shared" si="12"/>
        <v>0</v>
      </c>
      <c r="K110">
        <f t="shared" si="13"/>
        <v>0</v>
      </c>
      <c r="L110">
        <f t="shared" si="14"/>
        <v>0</v>
      </c>
      <c r="N110">
        <f t="shared" si="15"/>
        <v>1</v>
      </c>
    </row>
    <row r="111" spans="1:14" x14ac:dyDescent="0.15">
      <c r="A111" s="1" t="s">
        <v>34</v>
      </c>
      <c r="F111">
        <f t="shared" si="8"/>
        <v>0</v>
      </c>
      <c r="G111">
        <f t="shared" si="9"/>
        <v>0</v>
      </c>
      <c r="H111">
        <f t="shared" si="10"/>
        <v>0</v>
      </c>
      <c r="I111">
        <f t="shared" si="11"/>
        <v>0</v>
      </c>
      <c r="J111">
        <f t="shared" si="12"/>
        <v>4</v>
      </c>
      <c r="K111">
        <f t="shared" si="13"/>
        <v>0</v>
      </c>
      <c r="L111">
        <f t="shared" si="14"/>
        <v>0</v>
      </c>
      <c r="N111">
        <f t="shared" si="15"/>
        <v>4</v>
      </c>
    </row>
    <row r="112" spans="1:14" x14ac:dyDescent="0.15">
      <c r="A112" s="1" t="s">
        <v>59</v>
      </c>
      <c r="F112">
        <f t="shared" si="8"/>
        <v>0</v>
      </c>
      <c r="G112">
        <f t="shared" si="9"/>
        <v>0</v>
      </c>
      <c r="H112">
        <f t="shared" si="10"/>
        <v>0</v>
      </c>
      <c r="I112">
        <f t="shared" si="11"/>
        <v>3</v>
      </c>
      <c r="J112">
        <f t="shared" si="12"/>
        <v>0</v>
      </c>
      <c r="K112">
        <f t="shared" si="13"/>
        <v>0</v>
      </c>
      <c r="L112">
        <f t="shared" si="14"/>
        <v>0</v>
      </c>
      <c r="N112">
        <f t="shared" si="15"/>
        <v>3</v>
      </c>
    </row>
    <row r="113" spans="1:14" x14ac:dyDescent="0.15">
      <c r="A113" s="1" t="s">
        <v>124</v>
      </c>
      <c r="F113">
        <f t="shared" si="8"/>
        <v>0</v>
      </c>
      <c r="G113">
        <f t="shared" si="9"/>
        <v>0</v>
      </c>
      <c r="H113">
        <f t="shared" si="10"/>
        <v>0</v>
      </c>
      <c r="I113">
        <f t="shared" si="11"/>
        <v>0</v>
      </c>
      <c r="J113">
        <f t="shared" si="12"/>
        <v>0</v>
      </c>
      <c r="K113">
        <f t="shared" si="13"/>
        <v>0</v>
      </c>
      <c r="L113">
        <f t="shared" si="14"/>
        <v>0</v>
      </c>
      <c r="N113">
        <f t="shared" si="15"/>
        <v>0</v>
      </c>
    </row>
    <row r="114" spans="1:14" x14ac:dyDescent="0.15">
      <c r="A114" s="1" t="s">
        <v>17</v>
      </c>
      <c r="F114">
        <f t="shared" si="8"/>
        <v>0</v>
      </c>
      <c r="G114">
        <f t="shared" si="9"/>
        <v>1</v>
      </c>
      <c r="H114">
        <f t="shared" si="10"/>
        <v>0</v>
      </c>
      <c r="I114">
        <f t="shared" si="11"/>
        <v>0</v>
      </c>
      <c r="J114">
        <f t="shared" si="12"/>
        <v>0</v>
      </c>
      <c r="K114">
        <f t="shared" si="13"/>
        <v>0</v>
      </c>
      <c r="L114">
        <f t="shared" si="14"/>
        <v>0</v>
      </c>
      <c r="N114">
        <f t="shared" si="15"/>
        <v>1</v>
      </c>
    </row>
    <row r="115" spans="1:14" x14ac:dyDescent="0.15">
      <c r="A115" s="1" t="s">
        <v>34</v>
      </c>
      <c r="F115">
        <f t="shared" si="8"/>
        <v>0</v>
      </c>
      <c r="G115">
        <f t="shared" si="9"/>
        <v>0</v>
      </c>
      <c r="H115">
        <f t="shared" si="10"/>
        <v>0</v>
      </c>
      <c r="I115">
        <f t="shared" si="11"/>
        <v>0</v>
      </c>
      <c r="J115">
        <f t="shared" si="12"/>
        <v>4</v>
      </c>
      <c r="K115">
        <f t="shared" si="13"/>
        <v>0</v>
      </c>
      <c r="L115">
        <f t="shared" si="14"/>
        <v>0</v>
      </c>
      <c r="N115">
        <f t="shared" si="15"/>
        <v>4</v>
      </c>
    </row>
    <row r="116" spans="1:14" x14ac:dyDescent="0.15">
      <c r="A116" s="1" t="s">
        <v>34</v>
      </c>
      <c r="F116">
        <f t="shared" si="8"/>
        <v>0</v>
      </c>
      <c r="G116">
        <f t="shared" si="9"/>
        <v>0</v>
      </c>
      <c r="H116">
        <f t="shared" si="10"/>
        <v>0</v>
      </c>
      <c r="I116">
        <f t="shared" si="11"/>
        <v>0</v>
      </c>
      <c r="J116">
        <f t="shared" si="12"/>
        <v>4</v>
      </c>
      <c r="K116">
        <f t="shared" si="13"/>
        <v>0</v>
      </c>
      <c r="L116">
        <f t="shared" si="14"/>
        <v>0</v>
      </c>
      <c r="N116">
        <f t="shared" si="15"/>
        <v>4</v>
      </c>
    </row>
    <row r="117" spans="1:14" x14ac:dyDescent="0.15">
      <c r="A117" s="1" t="s">
        <v>124</v>
      </c>
      <c r="F117">
        <f t="shared" si="8"/>
        <v>0</v>
      </c>
      <c r="G117">
        <f t="shared" si="9"/>
        <v>0</v>
      </c>
      <c r="H117">
        <f t="shared" si="10"/>
        <v>0</v>
      </c>
      <c r="I117">
        <f t="shared" si="11"/>
        <v>0</v>
      </c>
      <c r="J117">
        <f t="shared" si="12"/>
        <v>0</v>
      </c>
      <c r="K117">
        <f t="shared" si="13"/>
        <v>0</v>
      </c>
      <c r="L117">
        <f t="shared" si="14"/>
        <v>0</v>
      </c>
      <c r="N117">
        <f t="shared" si="15"/>
        <v>0</v>
      </c>
    </row>
    <row r="118" spans="1:14" x14ac:dyDescent="0.15">
      <c r="A118" s="1" t="s">
        <v>59</v>
      </c>
      <c r="F118">
        <f t="shared" si="8"/>
        <v>0</v>
      </c>
      <c r="G118">
        <f t="shared" si="9"/>
        <v>0</v>
      </c>
      <c r="H118">
        <f t="shared" si="10"/>
        <v>0</v>
      </c>
      <c r="I118">
        <f t="shared" si="11"/>
        <v>3</v>
      </c>
      <c r="J118">
        <f t="shared" si="12"/>
        <v>0</v>
      </c>
      <c r="K118">
        <f t="shared" si="13"/>
        <v>0</v>
      </c>
      <c r="L118">
        <f t="shared" si="14"/>
        <v>0</v>
      </c>
      <c r="N118">
        <f t="shared" si="15"/>
        <v>3</v>
      </c>
    </row>
    <row r="119" spans="1:14" x14ac:dyDescent="0.15">
      <c r="A119" s="1" t="s">
        <v>34</v>
      </c>
      <c r="F119">
        <f t="shared" si="8"/>
        <v>0</v>
      </c>
      <c r="G119">
        <f t="shared" si="9"/>
        <v>0</v>
      </c>
      <c r="H119">
        <f t="shared" si="10"/>
        <v>0</v>
      </c>
      <c r="I119">
        <f t="shared" si="11"/>
        <v>0</v>
      </c>
      <c r="J119">
        <f t="shared" si="12"/>
        <v>4</v>
      </c>
      <c r="K119">
        <f t="shared" si="13"/>
        <v>0</v>
      </c>
      <c r="L119">
        <f t="shared" si="14"/>
        <v>0</v>
      </c>
      <c r="N119">
        <f t="shared" si="15"/>
        <v>4</v>
      </c>
    </row>
    <row r="120" spans="1:14" x14ac:dyDescent="0.15">
      <c r="A120" s="1" t="s">
        <v>59</v>
      </c>
      <c r="F120">
        <f t="shared" si="8"/>
        <v>0</v>
      </c>
      <c r="G120">
        <f t="shared" si="9"/>
        <v>0</v>
      </c>
      <c r="H120">
        <f t="shared" si="10"/>
        <v>0</v>
      </c>
      <c r="I120">
        <f t="shared" si="11"/>
        <v>3</v>
      </c>
      <c r="J120">
        <f t="shared" si="12"/>
        <v>0</v>
      </c>
      <c r="K120">
        <f t="shared" si="13"/>
        <v>0</v>
      </c>
      <c r="L120">
        <f t="shared" si="14"/>
        <v>0</v>
      </c>
      <c r="N120">
        <f t="shared" si="15"/>
        <v>3</v>
      </c>
    </row>
    <row r="121" spans="1:14" x14ac:dyDescent="0.15">
      <c r="A121" s="1" t="s">
        <v>59</v>
      </c>
      <c r="F121">
        <f t="shared" si="8"/>
        <v>0</v>
      </c>
      <c r="G121">
        <f t="shared" si="9"/>
        <v>0</v>
      </c>
      <c r="H121">
        <f t="shared" si="10"/>
        <v>0</v>
      </c>
      <c r="I121">
        <f t="shared" si="11"/>
        <v>3</v>
      </c>
      <c r="J121">
        <f t="shared" si="12"/>
        <v>0</v>
      </c>
      <c r="K121">
        <f t="shared" si="13"/>
        <v>0</v>
      </c>
      <c r="L121">
        <f t="shared" si="14"/>
        <v>0</v>
      </c>
      <c r="N121">
        <f t="shared" si="15"/>
        <v>3</v>
      </c>
    </row>
    <row r="122" spans="1:14" x14ac:dyDescent="0.15">
      <c r="A122" s="1" t="s">
        <v>243</v>
      </c>
      <c r="F122">
        <f t="shared" si="8"/>
        <v>0</v>
      </c>
      <c r="G122">
        <f t="shared" si="9"/>
        <v>0</v>
      </c>
      <c r="H122">
        <f t="shared" si="10"/>
        <v>2</v>
      </c>
      <c r="I122">
        <f t="shared" si="11"/>
        <v>0</v>
      </c>
      <c r="J122">
        <f t="shared" si="12"/>
        <v>0</v>
      </c>
      <c r="K122">
        <f t="shared" si="13"/>
        <v>0</v>
      </c>
      <c r="L122">
        <f t="shared" si="14"/>
        <v>0</v>
      </c>
      <c r="N122">
        <f t="shared" si="15"/>
        <v>2</v>
      </c>
    </row>
    <row r="123" spans="1:14" x14ac:dyDescent="0.15">
      <c r="A123" s="1" t="s">
        <v>17</v>
      </c>
      <c r="F123">
        <f t="shared" si="8"/>
        <v>0</v>
      </c>
      <c r="G123">
        <f t="shared" si="9"/>
        <v>1</v>
      </c>
      <c r="H123">
        <f t="shared" si="10"/>
        <v>0</v>
      </c>
      <c r="I123">
        <f t="shared" si="11"/>
        <v>0</v>
      </c>
      <c r="J123">
        <f t="shared" si="12"/>
        <v>0</v>
      </c>
      <c r="K123">
        <f t="shared" si="13"/>
        <v>0</v>
      </c>
      <c r="L123">
        <f t="shared" si="14"/>
        <v>0</v>
      </c>
      <c r="N123">
        <f t="shared" si="15"/>
        <v>1</v>
      </c>
    </row>
    <row r="124" spans="1:14" x14ac:dyDescent="0.15">
      <c r="A124" s="1" t="s">
        <v>34</v>
      </c>
      <c r="F124">
        <f t="shared" si="8"/>
        <v>0</v>
      </c>
      <c r="G124">
        <f t="shared" si="9"/>
        <v>0</v>
      </c>
      <c r="H124">
        <f t="shared" si="10"/>
        <v>0</v>
      </c>
      <c r="I124">
        <f t="shared" si="11"/>
        <v>0</v>
      </c>
      <c r="J124">
        <f t="shared" si="12"/>
        <v>4</v>
      </c>
      <c r="K124">
        <f t="shared" si="13"/>
        <v>0</v>
      </c>
      <c r="L124">
        <f t="shared" si="14"/>
        <v>0</v>
      </c>
      <c r="N124">
        <f t="shared" si="15"/>
        <v>4</v>
      </c>
    </row>
    <row r="125" spans="1:14" x14ac:dyDescent="0.15">
      <c r="A125" s="1" t="s">
        <v>59</v>
      </c>
      <c r="F125">
        <f t="shared" si="8"/>
        <v>0</v>
      </c>
      <c r="G125">
        <f t="shared" si="9"/>
        <v>0</v>
      </c>
      <c r="H125">
        <f t="shared" si="10"/>
        <v>0</v>
      </c>
      <c r="I125">
        <f t="shared" si="11"/>
        <v>3</v>
      </c>
      <c r="J125">
        <f t="shared" si="12"/>
        <v>0</v>
      </c>
      <c r="K125">
        <f t="shared" si="13"/>
        <v>0</v>
      </c>
      <c r="L125">
        <f t="shared" si="14"/>
        <v>0</v>
      </c>
      <c r="N125">
        <f t="shared" si="15"/>
        <v>3</v>
      </c>
    </row>
    <row r="126" spans="1:14" x14ac:dyDescent="0.15">
      <c r="A126" s="1" t="s">
        <v>59</v>
      </c>
      <c r="F126">
        <f t="shared" si="8"/>
        <v>0</v>
      </c>
      <c r="G126">
        <f t="shared" si="9"/>
        <v>0</v>
      </c>
      <c r="H126">
        <f t="shared" si="10"/>
        <v>0</v>
      </c>
      <c r="I126">
        <f t="shared" si="11"/>
        <v>3</v>
      </c>
      <c r="J126">
        <f t="shared" si="12"/>
        <v>0</v>
      </c>
      <c r="K126">
        <f t="shared" si="13"/>
        <v>0</v>
      </c>
      <c r="L126">
        <f t="shared" si="14"/>
        <v>0</v>
      </c>
      <c r="N126">
        <f t="shared" si="15"/>
        <v>3</v>
      </c>
    </row>
    <row r="127" spans="1:14" x14ac:dyDescent="0.15">
      <c r="A127" s="1" t="s">
        <v>17</v>
      </c>
      <c r="F127">
        <f t="shared" si="8"/>
        <v>0</v>
      </c>
      <c r="G127">
        <f t="shared" si="9"/>
        <v>1</v>
      </c>
      <c r="H127">
        <f t="shared" si="10"/>
        <v>0</v>
      </c>
      <c r="I127">
        <f t="shared" si="11"/>
        <v>0</v>
      </c>
      <c r="J127">
        <f t="shared" si="12"/>
        <v>0</v>
      </c>
      <c r="K127">
        <f t="shared" si="13"/>
        <v>0</v>
      </c>
      <c r="L127">
        <f t="shared" si="14"/>
        <v>0</v>
      </c>
      <c r="N127">
        <f t="shared" si="15"/>
        <v>1</v>
      </c>
    </row>
    <row r="128" spans="1:14" x14ac:dyDescent="0.15">
      <c r="A128" s="1" t="s">
        <v>41</v>
      </c>
      <c r="F128">
        <f t="shared" si="8"/>
        <v>0</v>
      </c>
      <c r="G128">
        <f t="shared" si="9"/>
        <v>0</v>
      </c>
      <c r="H128">
        <f t="shared" si="10"/>
        <v>0</v>
      </c>
      <c r="I128">
        <f t="shared" si="11"/>
        <v>0</v>
      </c>
      <c r="J128">
        <f t="shared" si="12"/>
        <v>0</v>
      </c>
      <c r="K128">
        <f t="shared" si="13"/>
        <v>5</v>
      </c>
      <c r="L128">
        <f t="shared" si="14"/>
        <v>0</v>
      </c>
      <c r="N128">
        <f t="shared" si="15"/>
        <v>5</v>
      </c>
    </row>
    <row r="129" spans="1:14" x14ac:dyDescent="0.15">
      <c r="A129" s="1" t="s">
        <v>17</v>
      </c>
      <c r="F129">
        <f t="shared" si="8"/>
        <v>0</v>
      </c>
      <c r="G129">
        <f t="shared" si="9"/>
        <v>1</v>
      </c>
      <c r="H129">
        <f t="shared" si="10"/>
        <v>0</v>
      </c>
      <c r="I129">
        <f t="shared" si="11"/>
        <v>0</v>
      </c>
      <c r="J129">
        <f t="shared" si="12"/>
        <v>0</v>
      </c>
      <c r="K129">
        <f t="shared" si="13"/>
        <v>0</v>
      </c>
      <c r="L129">
        <f t="shared" si="14"/>
        <v>0</v>
      </c>
      <c r="N129">
        <f t="shared" si="15"/>
        <v>1</v>
      </c>
    </row>
    <row r="130" spans="1:14" x14ac:dyDescent="0.15">
      <c r="A130" s="1" t="s">
        <v>17</v>
      </c>
      <c r="F130">
        <f t="shared" si="8"/>
        <v>0</v>
      </c>
      <c r="G130">
        <f t="shared" si="9"/>
        <v>1</v>
      </c>
      <c r="H130">
        <f t="shared" si="10"/>
        <v>0</v>
      </c>
      <c r="I130">
        <f t="shared" si="11"/>
        <v>0</v>
      </c>
      <c r="J130">
        <f t="shared" si="12"/>
        <v>0</v>
      </c>
      <c r="K130">
        <f t="shared" si="13"/>
        <v>0</v>
      </c>
      <c r="L130">
        <f t="shared" si="14"/>
        <v>0</v>
      </c>
      <c r="N130">
        <f t="shared" si="15"/>
        <v>1</v>
      </c>
    </row>
    <row r="131" spans="1:14" x14ac:dyDescent="0.15">
      <c r="A131" s="1" t="s">
        <v>59</v>
      </c>
      <c r="F131">
        <f t="shared" ref="F131:F194" si="16">IF(A131=$C$2,0,0)</f>
        <v>0</v>
      </c>
      <c r="G131">
        <f t="shared" ref="G131:G194" si="17">IF(A131=$C$3,1,0)</f>
        <v>0</v>
      </c>
      <c r="H131">
        <f t="shared" ref="H131:H194" si="18">IF(A131=$C$4,2,0)</f>
        <v>0</v>
      </c>
      <c r="I131">
        <f t="shared" ref="I131:I194" si="19">IF(A131=$C$5,3,0)</f>
        <v>3</v>
      </c>
      <c r="J131">
        <f t="shared" ref="J131:J194" si="20">IF(A131=$C$6,4,0)</f>
        <v>0</v>
      </c>
      <c r="K131">
        <f t="shared" ref="K131:K194" si="21">IF(A131=$C$7,5,0)</f>
        <v>0</v>
      </c>
      <c r="L131">
        <f t="shared" ref="L131:L194" si="22">IF(A131=$C$8,6,0)</f>
        <v>0</v>
      </c>
      <c r="N131">
        <f t="shared" ref="N131:N194" si="23">SUM(F131:L131)</f>
        <v>3</v>
      </c>
    </row>
    <row r="132" spans="1:14" x14ac:dyDescent="0.15">
      <c r="A132" s="1" t="s">
        <v>41</v>
      </c>
      <c r="F132">
        <f t="shared" si="16"/>
        <v>0</v>
      </c>
      <c r="G132">
        <f t="shared" si="17"/>
        <v>0</v>
      </c>
      <c r="H132">
        <f t="shared" si="18"/>
        <v>0</v>
      </c>
      <c r="I132">
        <f t="shared" si="19"/>
        <v>0</v>
      </c>
      <c r="J132">
        <f t="shared" si="20"/>
        <v>0</v>
      </c>
      <c r="K132">
        <f t="shared" si="21"/>
        <v>5</v>
      </c>
      <c r="L132">
        <f t="shared" si="22"/>
        <v>0</v>
      </c>
      <c r="N132">
        <f t="shared" si="23"/>
        <v>5</v>
      </c>
    </row>
    <row r="133" spans="1:14" x14ac:dyDescent="0.15">
      <c r="A133" s="1" t="s">
        <v>124</v>
      </c>
      <c r="F133">
        <f t="shared" si="16"/>
        <v>0</v>
      </c>
      <c r="G133">
        <f t="shared" si="17"/>
        <v>0</v>
      </c>
      <c r="H133">
        <f t="shared" si="18"/>
        <v>0</v>
      </c>
      <c r="I133">
        <f t="shared" si="19"/>
        <v>0</v>
      </c>
      <c r="J133">
        <f t="shared" si="20"/>
        <v>0</v>
      </c>
      <c r="K133">
        <f t="shared" si="21"/>
        <v>0</v>
      </c>
      <c r="L133">
        <f t="shared" si="22"/>
        <v>0</v>
      </c>
      <c r="N133">
        <f t="shared" si="23"/>
        <v>0</v>
      </c>
    </row>
    <row r="134" spans="1:14" x14ac:dyDescent="0.15">
      <c r="A134" s="1" t="s">
        <v>59</v>
      </c>
      <c r="F134">
        <f t="shared" si="16"/>
        <v>0</v>
      </c>
      <c r="G134">
        <f t="shared" si="17"/>
        <v>0</v>
      </c>
      <c r="H134">
        <f t="shared" si="18"/>
        <v>0</v>
      </c>
      <c r="I134">
        <f t="shared" si="19"/>
        <v>3</v>
      </c>
      <c r="J134">
        <f t="shared" si="20"/>
        <v>0</v>
      </c>
      <c r="K134">
        <f t="shared" si="21"/>
        <v>0</v>
      </c>
      <c r="L134">
        <f t="shared" si="22"/>
        <v>0</v>
      </c>
      <c r="N134">
        <f t="shared" si="23"/>
        <v>3</v>
      </c>
    </row>
    <row r="135" spans="1:14" x14ac:dyDescent="0.15">
      <c r="A135" s="1" t="s">
        <v>243</v>
      </c>
      <c r="F135">
        <f t="shared" si="16"/>
        <v>0</v>
      </c>
      <c r="G135">
        <f t="shared" si="17"/>
        <v>0</v>
      </c>
      <c r="H135">
        <f t="shared" si="18"/>
        <v>2</v>
      </c>
      <c r="I135">
        <f t="shared" si="19"/>
        <v>0</v>
      </c>
      <c r="J135">
        <f t="shared" si="20"/>
        <v>0</v>
      </c>
      <c r="K135">
        <f t="shared" si="21"/>
        <v>0</v>
      </c>
      <c r="L135">
        <f t="shared" si="22"/>
        <v>0</v>
      </c>
      <c r="N135">
        <f t="shared" si="23"/>
        <v>2</v>
      </c>
    </row>
    <row r="136" spans="1:14" x14ac:dyDescent="0.15">
      <c r="A136" s="1" t="s">
        <v>41</v>
      </c>
      <c r="F136">
        <f t="shared" si="16"/>
        <v>0</v>
      </c>
      <c r="G136">
        <f t="shared" si="17"/>
        <v>0</v>
      </c>
      <c r="H136">
        <f t="shared" si="18"/>
        <v>0</v>
      </c>
      <c r="I136">
        <f t="shared" si="19"/>
        <v>0</v>
      </c>
      <c r="J136">
        <f t="shared" si="20"/>
        <v>0</v>
      </c>
      <c r="K136">
        <f t="shared" si="21"/>
        <v>5</v>
      </c>
      <c r="L136">
        <f t="shared" si="22"/>
        <v>0</v>
      </c>
      <c r="N136">
        <f t="shared" si="23"/>
        <v>5</v>
      </c>
    </row>
    <row r="137" spans="1:14" x14ac:dyDescent="0.15">
      <c r="A137" s="1" t="s">
        <v>34</v>
      </c>
      <c r="F137">
        <f t="shared" si="16"/>
        <v>0</v>
      </c>
      <c r="G137">
        <f t="shared" si="17"/>
        <v>0</v>
      </c>
      <c r="H137">
        <f t="shared" si="18"/>
        <v>0</v>
      </c>
      <c r="I137">
        <f t="shared" si="19"/>
        <v>0</v>
      </c>
      <c r="J137">
        <f t="shared" si="20"/>
        <v>4</v>
      </c>
      <c r="K137">
        <f t="shared" si="21"/>
        <v>0</v>
      </c>
      <c r="L137">
        <f t="shared" si="22"/>
        <v>0</v>
      </c>
      <c r="N137">
        <f t="shared" si="23"/>
        <v>4</v>
      </c>
    </row>
    <row r="138" spans="1:14" x14ac:dyDescent="0.15">
      <c r="A138" s="1" t="s">
        <v>59</v>
      </c>
      <c r="F138">
        <f t="shared" si="16"/>
        <v>0</v>
      </c>
      <c r="G138">
        <f t="shared" si="17"/>
        <v>0</v>
      </c>
      <c r="H138">
        <f t="shared" si="18"/>
        <v>0</v>
      </c>
      <c r="I138">
        <f t="shared" si="19"/>
        <v>3</v>
      </c>
      <c r="J138">
        <f t="shared" si="20"/>
        <v>0</v>
      </c>
      <c r="K138">
        <f t="shared" si="21"/>
        <v>0</v>
      </c>
      <c r="L138">
        <f t="shared" si="22"/>
        <v>0</v>
      </c>
      <c r="N138">
        <f t="shared" si="23"/>
        <v>3</v>
      </c>
    </row>
    <row r="139" spans="1:14" x14ac:dyDescent="0.15">
      <c r="A139" s="1" t="s">
        <v>41</v>
      </c>
      <c r="F139">
        <f t="shared" si="16"/>
        <v>0</v>
      </c>
      <c r="G139">
        <f t="shared" si="17"/>
        <v>0</v>
      </c>
      <c r="H139">
        <f t="shared" si="18"/>
        <v>0</v>
      </c>
      <c r="I139">
        <f t="shared" si="19"/>
        <v>0</v>
      </c>
      <c r="J139">
        <f t="shared" si="20"/>
        <v>0</v>
      </c>
      <c r="K139">
        <f t="shared" si="21"/>
        <v>5</v>
      </c>
      <c r="L139">
        <f t="shared" si="22"/>
        <v>0</v>
      </c>
      <c r="N139">
        <f t="shared" si="23"/>
        <v>5</v>
      </c>
    </row>
    <row r="140" spans="1:14" x14ac:dyDescent="0.15">
      <c r="A140" s="1" t="s">
        <v>34</v>
      </c>
      <c r="F140">
        <f t="shared" si="16"/>
        <v>0</v>
      </c>
      <c r="G140">
        <f t="shared" si="17"/>
        <v>0</v>
      </c>
      <c r="H140">
        <f t="shared" si="18"/>
        <v>0</v>
      </c>
      <c r="I140">
        <f t="shared" si="19"/>
        <v>0</v>
      </c>
      <c r="J140">
        <f t="shared" si="20"/>
        <v>4</v>
      </c>
      <c r="K140">
        <f t="shared" si="21"/>
        <v>0</v>
      </c>
      <c r="L140">
        <f t="shared" si="22"/>
        <v>0</v>
      </c>
      <c r="N140">
        <f t="shared" si="23"/>
        <v>4</v>
      </c>
    </row>
    <row r="141" spans="1:14" x14ac:dyDescent="0.15">
      <c r="A141" s="1" t="s">
        <v>59</v>
      </c>
      <c r="F141">
        <f t="shared" si="16"/>
        <v>0</v>
      </c>
      <c r="G141">
        <f t="shared" si="17"/>
        <v>0</v>
      </c>
      <c r="H141">
        <f t="shared" si="18"/>
        <v>0</v>
      </c>
      <c r="I141">
        <f t="shared" si="19"/>
        <v>3</v>
      </c>
      <c r="J141">
        <f t="shared" si="20"/>
        <v>0</v>
      </c>
      <c r="K141">
        <f t="shared" si="21"/>
        <v>0</v>
      </c>
      <c r="L141">
        <f t="shared" si="22"/>
        <v>0</v>
      </c>
      <c r="N141">
        <f t="shared" si="23"/>
        <v>3</v>
      </c>
    </row>
    <row r="142" spans="1:14" x14ac:dyDescent="0.15">
      <c r="A142" s="1" t="s">
        <v>17</v>
      </c>
      <c r="F142">
        <f t="shared" si="16"/>
        <v>0</v>
      </c>
      <c r="G142">
        <f t="shared" si="17"/>
        <v>1</v>
      </c>
      <c r="H142">
        <f t="shared" si="18"/>
        <v>0</v>
      </c>
      <c r="I142">
        <f t="shared" si="19"/>
        <v>0</v>
      </c>
      <c r="J142">
        <f t="shared" si="20"/>
        <v>0</v>
      </c>
      <c r="K142">
        <f t="shared" si="21"/>
        <v>0</v>
      </c>
      <c r="L142">
        <f t="shared" si="22"/>
        <v>0</v>
      </c>
      <c r="N142">
        <f t="shared" si="23"/>
        <v>1</v>
      </c>
    </row>
    <row r="143" spans="1:14" x14ac:dyDescent="0.15">
      <c r="A143" s="1" t="s">
        <v>59</v>
      </c>
      <c r="F143">
        <f t="shared" si="16"/>
        <v>0</v>
      </c>
      <c r="G143">
        <f t="shared" si="17"/>
        <v>0</v>
      </c>
      <c r="H143">
        <f t="shared" si="18"/>
        <v>0</v>
      </c>
      <c r="I143">
        <f t="shared" si="19"/>
        <v>3</v>
      </c>
      <c r="J143">
        <f t="shared" si="20"/>
        <v>0</v>
      </c>
      <c r="K143">
        <f t="shared" si="21"/>
        <v>0</v>
      </c>
      <c r="L143">
        <f t="shared" si="22"/>
        <v>0</v>
      </c>
      <c r="N143">
        <f t="shared" si="23"/>
        <v>3</v>
      </c>
    </row>
    <row r="144" spans="1:14" x14ac:dyDescent="0.15">
      <c r="A144" s="1" t="s">
        <v>17</v>
      </c>
      <c r="F144">
        <f t="shared" si="16"/>
        <v>0</v>
      </c>
      <c r="G144">
        <f t="shared" si="17"/>
        <v>1</v>
      </c>
      <c r="H144">
        <f t="shared" si="18"/>
        <v>0</v>
      </c>
      <c r="I144">
        <f t="shared" si="19"/>
        <v>0</v>
      </c>
      <c r="J144">
        <f t="shared" si="20"/>
        <v>0</v>
      </c>
      <c r="K144">
        <f t="shared" si="21"/>
        <v>0</v>
      </c>
      <c r="L144">
        <f t="shared" si="22"/>
        <v>0</v>
      </c>
      <c r="N144">
        <f t="shared" si="23"/>
        <v>1</v>
      </c>
    </row>
    <row r="145" spans="1:14" x14ac:dyDescent="0.15">
      <c r="A145" s="1" t="s">
        <v>59</v>
      </c>
      <c r="F145">
        <f t="shared" si="16"/>
        <v>0</v>
      </c>
      <c r="G145">
        <f t="shared" si="17"/>
        <v>0</v>
      </c>
      <c r="H145">
        <f t="shared" si="18"/>
        <v>0</v>
      </c>
      <c r="I145">
        <f t="shared" si="19"/>
        <v>3</v>
      </c>
      <c r="J145">
        <f t="shared" si="20"/>
        <v>0</v>
      </c>
      <c r="K145">
        <f t="shared" si="21"/>
        <v>0</v>
      </c>
      <c r="L145">
        <f t="shared" si="22"/>
        <v>0</v>
      </c>
      <c r="N145">
        <f t="shared" si="23"/>
        <v>3</v>
      </c>
    </row>
    <row r="146" spans="1:14" x14ac:dyDescent="0.15">
      <c r="A146" s="1" t="s">
        <v>17</v>
      </c>
      <c r="F146">
        <f t="shared" si="16"/>
        <v>0</v>
      </c>
      <c r="G146">
        <f t="shared" si="17"/>
        <v>1</v>
      </c>
      <c r="H146">
        <f t="shared" si="18"/>
        <v>0</v>
      </c>
      <c r="I146">
        <f t="shared" si="19"/>
        <v>0</v>
      </c>
      <c r="J146">
        <f t="shared" si="20"/>
        <v>0</v>
      </c>
      <c r="K146">
        <f t="shared" si="21"/>
        <v>0</v>
      </c>
      <c r="L146">
        <f t="shared" si="22"/>
        <v>0</v>
      </c>
      <c r="N146">
        <f t="shared" si="23"/>
        <v>1</v>
      </c>
    </row>
    <row r="147" spans="1:14" x14ac:dyDescent="0.15">
      <c r="A147" s="1" t="s">
        <v>34</v>
      </c>
      <c r="F147">
        <f t="shared" si="16"/>
        <v>0</v>
      </c>
      <c r="G147">
        <f t="shared" si="17"/>
        <v>0</v>
      </c>
      <c r="H147">
        <f t="shared" si="18"/>
        <v>0</v>
      </c>
      <c r="I147">
        <f t="shared" si="19"/>
        <v>0</v>
      </c>
      <c r="J147">
        <f t="shared" si="20"/>
        <v>4</v>
      </c>
      <c r="K147">
        <f t="shared" si="21"/>
        <v>0</v>
      </c>
      <c r="L147">
        <f t="shared" si="22"/>
        <v>0</v>
      </c>
      <c r="N147">
        <f t="shared" si="23"/>
        <v>4</v>
      </c>
    </row>
    <row r="148" spans="1:14" x14ac:dyDescent="0.15">
      <c r="A148" s="1" t="s">
        <v>59</v>
      </c>
      <c r="F148">
        <f t="shared" si="16"/>
        <v>0</v>
      </c>
      <c r="G148">
        <f t="shared" si="17"/>
        <v>0</v>
      </c>
      <c r="H148">
        <f t="shared" si="18"/>
        <v>0</v>
      </c>
      <c r="I148">
        <f t="shared" si="19"/>
        <v>3</v>
      </c>
      <c r="J148">
        <f t="shared" si="20"/>
        <v>0</v>
      </c>
      <c r="K148">
        <f t="shared" si="21"/>
        <v>0</v>
      </c>
      <c r="L148">
        <f t="shared" si="22"/>
        <v>0</v>
      </c>
      <c r="N148">
        <f t="shared" si="23"/>
        <v>3</v>
      </c>
    </row>
    <row r="149" spans="1:14" x14ac:dyDescent="0.15">
      <c r="A149" s="1" t="s">
        <v>59</v>
      </c>
      <c r="F149">
        <f t="shared" si="16"/>
        <v>0</v>
      </c>
      <c r="G149">
        <f t="shared" si="17"/>
        <v>0</v>
      </c>
      <c r="H149">
        <f t="shared" si="18"/>
        <v>0</v>
      </c>
      <c r="I149">
        <f t="shared" si="19"/>
        <v>3</v>
      </c>
      <c r="J149">
        <f t="shared" si="20"/>
        <v>0</v>
      </c>
      <c r="K149">
        <f t="shared" si="21"/>
        <v>0</v>
      </c>
      <c r="L149">
        <f t="shared" si="22"/>
        <v>0</v>
      </c>
      <c r="N149">
        <f t="shared" si="23"/>
        <v>3</v>
      </c>
    </row>
    <row r="150" spans="1:14" x14ac:dyDescent="0.15">
      <c r="A150" s="1" t="s">
        <v>34</v>
      </c>
      <c r="F150">
        <f t="shared" si="16"/>
        <v>0</v>
      </c>
      <c r="G150">
        <f t="shared" si="17"/>
        <v>0</v>
      </c>
      <c r="H150">
        <f t="shared" si="18"/>
        <v>0</v>
      </c>
      <c r="I150">
        <f t="shared" si="19"/>
        <v>0</v>
      </c>
      <c r="J150">
        <f t="shared" si="20"/>
        <v>4</v>
      </c>
      <c r="K150">
        <f t="shared" si="21"/>
        <v>0</v>
      </c>
      <c r="L150">
        <f t="shared" si="22"/>
        <v>0</v>
      </c>
      <c r="N150">
        <f t="shared" si="23"/>
        <v>4</v>
      </c>
    </row>
    <row r="151" spans="1:14" x14ac:dyDescent="0.15">
      <c r="A151" s="1" t="s">
        <v>59</v>
      </c>
      <c r="F151">
        <f t="shared" si="16"/>
        <v>0</v>
      </c>
      <c r="G151">
        <f t="shared" si="17"/>
        <v>0</v>
      </c>
      <c r="H151">
        <f t="shared" si="18"/>
        <v>0</v>
      </c>
      <c r="I151">
        <f t="shared" si="19"/>
        <v>3</v>
      </c>
      <c r="J151">
        <f t="shared" si="20"/>
        <v>0</v>
      </c>
      <c r="K151">
        <f t="shared" si="21"/>
        <v>0</v>
      </c>
      <c r="L151">
        <f t="shared" si="22"/>
        <v>0</v>
      </c>
      <c r="N151">
        <f t="shared" si="23"/>
        <v>3</v>
      </c>
    </row>
    <row r="152" spans="1:14" x14ac:dyDescent="0.15">
      <c r="A152" s="1" t="s">
        <v>17</v>
      </c>
      <c r="F152">
        <f t="shared" si="16"/>
        <v>0</v>
      </c>
      <c r="G152">
        <f t="shared" si="17"/>
        <v>1</v>
      </c>
      <c r="H152">
        <f t="shared" si="18"/>
        <v>0</v>
      </c>
      <c r="I152">
        <f t="shared" si="19"/>
        <v>0</v>
      </c>
      <c r="J152">
        <f t="shared" si="20"/>
        <v>0</v>
      </c>
      <c r="K152">
        <f t="shared" si="21"/>
        <v>0</v>
      </c>
      <c r="L152">
        <f t="shared" si="22"/>
        <v>0</v>
      </c>
      <c r="N152">
        <f t="shared" si="23"/>
        <v>1</v>
      </c>
    </row>
    <row r="153" spans="1:14" x14ac:dyDescent="0.15">
      <c r="A153" s="1" t="s">
        <v>34</v>
      </c>
      <c r="F153">
        <f t="shared" si="16"/>
        <v>0</v>
      </c>
      <c r="G153">
        <f t="shared" si="17"/>
        <v>0</v>
      </c>
      <c r="H153">
        <f t="shared" si="18"/>
        <v>0</v>
      </c>
      <c r="I153">
        <f t="shared" si="19"/>
        <v>0</v>
      </c>
      <c r="J153">
        <f t="shared" si="20"/>
        <v>4</v>
      </c>
      <c r="K153">
        <f t="shared" si="21"/>
        <v>0</v>
      </c>
      <c r="L153">
        <f t="shared" si="22"/>
        <v>0</v>
      </c>
      <c r="N153">
        <f t="shared" si="23"/>
        <v>4</v>
      </c>
    </row>
    <row r="154" spans="1:14" x14ac:dyDescent="0.15">
      <c r="A154" s="1" t="s">
        <v>59</v>
      </c>
      <c r="F154">
        <f t="shared" si="16"/>
        <v>0</v>
      </c>
      <c r="G154">
        <f t="shared" si="17"/>
        <v>0</v>
      </c>
      <c r="H154">
        <f t="shared" si="18"/>
        <v>0</v>
      </c>
      <c r="I154">
        <f t="shared" si="19"/>
        <v>3</v>
      </c>
      <c r="J154">
        <f t="shared" si="20"/>
        <v>0</v>
      </c>
      <c r="K154">
        <f t="shared" si="21"/>
        <v>0</v>
      </c>
      <c r="L154">
        <f t="shared" si="22"/>
        <v>0</v>
      </c>
      <c r="N154">
        <f t="shared" si="23"/>
        <v>3</v>
      </c>
    </row>
    <row r="155" spans="1:14" x14ac:dyDescent="0.15">
      <c r="A155" s="1" t="s">
        <v>41</v>
      </c>
      <c r="F155">
        <f t="shared" si="16"/>
        <v>0</v>
      </c>
      <c r="G155">
        <f t="shared" si="17"/>
        <v>0</v>
      </c>
      <c r="H155">
        <f t="shared" si="18"/>
        <v>0</v>
      </c>
      <c r="I155">
        <f t="shared" si="19"/>
        <v>0</v>
      </c>
      <c r="J155">
        <f t="shared" si="20"/>
        <v>0</v>
      </c>
      <c r="K155">
        <f t="shared" si="21"/>
        <v>5</v>
      </c>
      <c r="L155">
        <f t="shared" si="22"/>
        <v>0</v>
      </c>
      <c r="N155">
        <f t="shared" si="23"/>
        <v>5</v>
      </c>
    </row>
    <row r="156" spans="1:14" x14ac:dyDescent="0.15">
      <c r="A156" s="1" t="s">
        <v>17</v>
      </c>
      <c r="F156">
        <f t="shared" si="16"/>
        <v>0</v>
      </c>
      <c r="G156">
        <f t="shared" si="17"/>
        <v>1</v>
      </c>
      <c r="H156">
        <f t="shared" si="18"/>
        <v>0</v>
      </c>
      <c r="I156">
        <f t="shared" si="19"/>
        <v>0</v>
      </c>
      <c r="J156">
        <f t="shared" si="20"/>
        <v>0</v>
      </c>
      <c r="K156">
        <f t="shared" si="21"/>
        <v>0</v>
      </c>
      <c r="L156">
        <f t="shared" si="22"/>
        <v>0</v>
      </c>
      <c r="N156">
        <f t="shared" si="23"/>
        <v>1</v>
      </c>
    </row>
    <row r="157" spans="1:14" x14ac:dyDescent="0.15">
      <c r="A157" s="1" t="s">
        <v>59</v>
      </c>
      <c r="F157">
        <f t="shared" si="16"/>
        <v>0</v>
      </c>
      <c r="G157">
        <f t="shared" si="17"/>
        <v>0</v>
      </c>
      <c r="H157">
        <f t="shared" si="18"/>
        <v>0</v>
      </c>
      <c r="I157">
        <f t="shared" si="19"/>
        <v>3</v>
      </c>
      <c r="J157">
        <f t="shared" si="20"/>
        <v>0</v>
      </c>
      <c r="K157">
        <f t="shared" si="21"/>
        <v>0</v>
      </c>
      <c r="L157">
        <f t="shared" si="22"/>
        <v>0</v>
      </c>
      <c r="N157">
        <f t="shared" si="23"/>
        <v>3</v>
      </c>
    </row>
    <row r="158" spans="1:14" x14ac:dyDescent="0.15">
      <c r="A158" s="1" t="s">
        <v>59</v>
      </c>
      <c r="F158">
        <f t="shared" si="16"/>
        <v>0</v>
      </c>
      <c r="G158">
        <f t="shared" si="17"/>
        <v>0</v>
      </c>
      <c r="H158">
        <f t="shared" si="18"/>
        <v>0</v>
      </c>
      <c r="I158">
        <f t="shared" si="19"/>
        <v>3</v>
      </c>
      <c r="J158">
        <f t="shared" si="20"/>
        <v>0</v>
      </c>
      <c r="K158">
        <f t="shared" si="21"/>
        <v>0</v>
      </c>
      <c r="L158">
        <f t="shared" si="22"/>
        <v>0</v>
      </c>
      <c r="N158">
        <f t="shared" si="23"/>
        <v>3</v>
      </c>
    </row>
    <row r="159" spans="1:14" x14ac:dyDescent="0.15">
      <c r="A159" s="1" t="s">
        <v>17</v>
      </c>
      <c r="F159">
        <f t="shared" si="16"/>
        <v>0</v>
      </c>
      <c r="G159">
        <f t="shared" si="17"/>
        <v>1</v>
      </c>
      <c r="H159">
        <f t="shared" si="18"/>
        <v>0</v>
      </c>
      <c r="I159">
        <f t="shared" si="19"/>
        <v>0</v>
      </c>
      <c r="J159">
        <f t="shared" si="20"/>
        <v>0</v>
      </c>
      <c r="K159">
        <f t="shared" si="21"/>
        <v>0</v>
      </c>
      <c r="L159">
        <f t="shared" si="22"/>
        <v>0</v>
      </c>
      <c r="N159">
        <f t="shared" si="23"/>
        <v>1</v>
      </c>
    </row>
    <row r="160" spans="1:14" x14ac:dyDescent="0.15">
      <c r="A160" s="1" t="s">
        <v>59</v>
      </c>
      <c r="F160">
        <f t="shared" si="16"/>
        <v>0</v>
      </c>
      <c r="G160">
        <f t="shared" si="17"/>
        <v>0</v>
      </c>
      <c r="H160">
        <f t="shared" si="18"/>
        <v>0</v>
      </c>
      <c r="I160">
        <f t="shared" si="19"/>
        <v>3</v>
      </c>
      <c r="J160">
        <f t="shared" si="20"/>
        <v>0</v>
      </c>
      <c r="K160">
        <f t="shared" si="21"/>
        <v>0</v>
      </c>
      <c r="L160">
        <f t="shared" si="22"/>
        <v>0</v>
      </c>
      <c r="N160">
        <f t="shared" si="23"/>
        <v>3</v>
      </c>
    </row>
    <row r="161" spans="1:14" x14ac:dyDescent="0.15">
      <c r="A161" s="1" t="s">
        <v>34</v>
      </c>
      <c r="F161">
        <f t="shared" si="16"/>
        <v>0</v>
      </c>
      <c r="G161">
        <f t="shared" si="17"/>
        <v>0</v>
      </c>
      <c r="H161">
        <f t="shared" si="18"/>
        <v>0</v>
      </c>
      <c r="I161">
        <f t="shared" si="19"/>
        <v>0</v>
      </c>
      <c r="J161">
        <f t="shared" si="20"/>
        <v>4</v>
      </c>
      <c r="K161">
        <f t="shared" si="21"/>
        <v>0</v>
      </c>
      <c r="L161">
        <f t="shared" si="22"/>
        <v>0</v>
      </c>
      <c r="N161">
        <f t="shared" si="23"/>
        <v>4</v>
      </c>
    </row>
    <row r="162" spans="1:14" x14ac:dyDescent="0.15">
      <c r="A162" s="1" t="s">
        <v>17</v>
      </c>
      <c r="F162">
        <f t="shared" si="16"/>
        <v>0</v>
      </c>
      <c r="G162">
        <f t="shared" si="17"/>
        <v>1</v>
      </c>
      <c r="H162">
        <f t="shared" si="18"/>
        <v>0</v>
      </c>
      <c r="I162">
        <f t="shared" si="19"/>
        <v>0</v>
      </c>
      <c r="J162">
        <f t="shared" si="20"/>
        <v>0</v>
      </c>
      <c r="K162">
        <f t="shared" si="21"/>
        <v>0</v>
      </c>
      <c r="L162">
        <f t="shared" si="22"/>
        <v>0</v>
      </c>
      <c r="N162">
        <f t="shared" si="23"/>
        <v>1</v>
      </c>
    </row>
    <row r="163" spans="1:14" x14ac:dyDescent="0.15">
      <c r="A163" s="1" t="s">
        <v>59</v>
      </c>
      <c r="F163">
        <f t="shared" si="16"/>
        <v>0</v>
      </c>
      <c r="G163">
        <f t="shared" si="17"/>
        <v>0</v>
      </c>
      <c r="H163">
        <f t="shared" si="18"/>
        <v>0</v>
      </c>
      <c r="I163">
        <f t="shared" si="19"/>
        <v>3</v>
      </c>
      <c r="J163">
        <f t="shared" si="20"/>
        <v>0</v>
      </c>
      <c r="K163">
        <f t="shared" si="21"/>
        <v>0</v>
      </c>
      <c r="L163">
        <f t="shared" si="22"/>
        <v>0</v>
      </c>
      <c r="N163">
        <f t="shared" si="23"/>
        <v>3</v>
      </c>
    </row>
    <row r="164" spans="1:14" x14ac:dyDescent="0.15">
      <c r="A164" s="1" t="s">
        <v>59</v>
      </c>
      <c r="F164">
        <f t="shared" si="16"/>
        <v>0</v>
      </c>
      <c r="G164">
        <f t="shared" si="17"/>
        <v>0</v>
      </c>
      <c r="H164">
        <f t="shared" si="18"/>
        <v>0</v>
      </c>
      <c r="I164">
        <f t="shared" si="19"/>
        <v>3</v>
      </c>
      <c r="J164">
        <f t="shared" si="20"/>
        <v>0</v>
      </c>
      <c r="K164">
        <f t="shared" si="21"/>
        <v>0</v>
      </c>
      <c r="L164">
        <f t="shared" si="22"/>
        <v>0</v>
      </c>
      <c r="N164">
        <f t="shared" si="23"/>
        <v>3</v>
      </c>
    </row>
    <row r="165" spans="1:14" x14ac:dyDescent="0.15">
      <c r="A165" s="1" t="s">
        <v>34</v>
      </c>
      <c r="F165">
        <f t="shared" si="16"/>
        <v>0</v>
      </c>
      <c r="G165">
        <f t="shared" si="17"/>
        <v>0</v>
      </c>
      <c r="H165">
        <f t="shared" si="18"/>
        <v>0</v>
      </c>
      <c r="I165">
        <f t="shared" si="19"/>
        <v>0</v>
      </c>
      <c r="J165">
        <f t="shared" si="20"/>
        <v>4</v>
      </c>
      <c r="K165">
        <f t="shared" si="21"/>
        <v>0</v>
      </c>
      <c r="L165">
        <f t="shared" si="22"/>
        <v>0</v>
      </c>
      <c r="N165">
        <f t="shared" si="23"/>
        <v>4</v>
      </c>
    </row>
    <row r="166" spans="1:14" x14ac:dyDescent="0.15">
      <c r="A166" s="1" t="s">
        <v>34</v>
      </c>
      <c r="F166">
        <f t="shared" si="16"/>
        <v>0</v>
      </c>
      <c r="G166">
        <f t="shared" si="17"/>
        <v>0</v>
      </c>
      <c r="H166">
        <f t="shared" si="18"/>
        <v>0</v>
      </c>
      <c r="I166">
        <f t="shared" si="19"/>
        <v>0</v>
      </c>
      <c r="J166">
        <f t="shared" si="20"/>
        <v>4</v>
      </c>
      <c r="K166">
        <f t="shared" si="21"/>
        <v>0</v>
      </c>
      <c r="L166">
        <f t="shared" si="22"/>
        <v>0</v>
      </c>
      <c r="N166">
        <f t="shared" si="23"/>
        <v>4</v>
      </c>
    </row>
    <row r="167" spans="1:14" x14ac:dyDescent="0.15">
      <c r="A167" s="1" t="s">
        <v>59</v>
      </c>
      <c r="F167">
        <f t="shared" si="16"/>
        <v>0</v>
      </c>
      <c r="G167">
        <f t="shared" si="17"/>
        <v>0</v>
      </c>
      <c r="H167">
        <f t="shared" si="18"/>
        <v>0</v>
      </c>
      <c r="I167">
        <f t="shared" si="19"/>
        <v>3</v>
      </c>
      <c r="J167">
        <f t="shared" si="20"/>
        <v>0</v>
      </c>
      <c r="K167">
        <f t="shared" si="21"/>
        <v>0</v>
      </c>
      <c r="L167">
        <f t="shared" si="22"/>
        <v>0</v>
      </c>
      <c r="N167">
        <f t="shared" si="23"/>
        <v>3</v>
      </c>
    </row>
    <row r="168" spans="1:14" x14ac:dyDescent="0.15">
      <c r="A168" s="1" t="s">
        <v>59</v>
      </c>
      <c r="F168">
        <f t="shared" si="16"/>
        <v>0</v>
      </c>
      <c r="G168">
        <f t="shared" si="17"/>
        <v>0</v>
      </c>
      <c r="H168">
        <f t="shared" si="18"/>
        <v>0</v>
      </c>
      <c r="I168">
        <f t="shared" si="19"/>
        <v>3</v>
      </c>
      <c r="J168">
        <f t="shared" si="20"/>
        <v>0</v>
      </c>
      <c r="K168">
        <f t="shared" si="21"/>
        <v>0</v>
      </c>
      <c r="L168">
        <f t="shared" si="22"/>
        <v>0</v>
      </c>
      <c r="N168">
        <f t="shared" si="23"/>
        <v>3</v>
      </c>
    </row>
    <row r="169" spans="1:14" x14ac:dyDescent="0.15">
      <c r="A169" s="1" t="s">
        <v>59</v>
      </c>
      <c r="F169">
        <f t="shared" si="16"/>
        <v>0</v>
      </c>
      <c r="G169">
        <f t="shared" si="17"/>
        <v>0</v>
      </c>
      <c r="H169">
        <f t="shared" si="18"/>
        <v>0</v>
      </c>
      <c r="I169">
        <f t="shared" si="19"/>
        <v>3</v>
      </c>
      <c r="J169">
        <f t="shared" si="20"/>
        <v>0</v>
      </c>
      <c r="K169">
        <f t="shared" si="21"/>
        <v>0</v>
      </c>
      <c r="L169">
        <f t="shared" si="22"/>
        <v>0</v>
      </c>
      <c r="N169">
        <f t="shared" si="23"/>
        <v>3</v>
      </c>
    </row>
    <row r="170" spans="1:14" x14ac:dyDescent="0.15">
      <c r="A170" s="1" t="s">
        <v>59</v>
      </c>
      <c r="F170">
        <f t="shared" si="16"/>
        <v>0</v>
      </c>
      <c r="G170">
        <f t="shared" si="17"/>
        <v>0</v>
      </c>
      <c r="H170">
        <f t="shared" si="18"/>
        <v>0</v>
      </c>
      <c r="I170">
        <f t="shared" si="19"/>
        <v>3</v>
      </c>
      <c r="J170">
        <f t="shared" si="20"/>
        <v>0</v>
      </c>
      <c r="K170">
        <f t="shared" si="21"/>
        <v>0</v>
      </c>
      <c r="L170">
        <f t="shared" si="22"/>
        <v>0</v>
      </c>
      <c r="N170">
        <f t="shared" si="23"/>
        <v>3</v>
      </c>
    </row>
    <row r="171" spans="1:14" x14ac:dyDescent="0.15">
      <c r="A171" s="1" t="s">
        <v>34</v>
      </c>
      <c r="F171">
        <f t="shared" si="16"/>
        <v>0</v>
      </c>
      <c r="G171">
        <f t="shared" si="17"/>
        <v>0</v>
      </c>
      <c r="H171">
        <f t="shared" si="18"/>
        <v>0</v>
      </c>
      <c r="I171">
        <f t="shared" si="19"/>
        <v>0</v>
      </c>
      <c r="J171">
        <f t="shared" si="20"/>
        <v>4</v>
      </c>
      <c r="K171">
        <f t="shared" si="21"/>
        <v>0</v>
      </c>
      <c r="L171">
        <f t="shared" si="22"/>
        <v>0</v>
      </c>
      <c r="N171">
        <f t="shared" si="23"/>
        <v>4</v>
      </c>
    </row>
    <row r="172" spans="1:14" x14ac:dyDescent="0.15">
      <c r="A172" s="1" t="s">
        <v>17</v>
      </c>
      <c r="F172">
        <f t="shared" si="16"/>
        <v>0</v>
      </c>
      <c r="G172">
        <f t="shared" si="17"/>
        <v>1</v>
      </c>
      <c r="H172">
        <f t="shared" si="18"/>
        <v>0</v>
      </c>
      <c r="I172">
        <f t="shared" si="19"/>
        <v>0</v>
      </c>
      <c r="J172">
        <f t="shared" si="20"/>
        <v>0</v>
      </c>
      <c r="K172">
        <f t="shared" si="21"/>
        <v>0</v>
      </c>
      <c r="L172">
        <f t="shared" si="22"/>
        <v>0</v>
      </c>
      <c r="N172">
        <f t="shared" si="23"/>
        <v>1</v>
      </c>
    </row>
    <row r="173" spans="1:14" x14ac:dyDescent="0.15">
      <c r="A173" s="1" t="s">
        <v>59</v>
      </c>
      <c r="F173">
        <f t="shared" si="16"/>
        <v>0</v>
      </c>
      <c r="G173">
        <f t="shared" si="17"/>
        <v>0</v>
      </c>
      <c r="H173">
        <f t="shared" si="18"/>
        <v>0</v>
      </c>
      <c r="I173">
        <f t="shared" si="19"/>
        <v>3</v>
      </c>
      <c r="J173">
        <f t="shared" si="20"/>
        <v>0</v>
      </c>
      <c r="K173">
        <f t="shared" si="21"/>
        <v>0</v>
      </c>
      <c r="L173">
        <f t="shared" si="22"/>
        <v>0</v>
      </c>
      <c r="N173">
        <f t="shared" si="23"/>
        <v>3</v>
      </c>
    </row>
    <row r="174" spans="1:14" x14ac:dyDescent="0.15">
      <c r="A174" s="1" t="s">
        <v>34</v>
      </c>
      <c r="F174">
        <f t="shared" si="16"/>
        <v>0</v>
      </c>
      <c r="G174">
        <f t="shared" si="17"/>
        <v>0</v>
      </c>
      <c r="H174">
        <f t="shared" si="18"/>
        <v>0</v>
      </c>
      <c r="I174">
        <f t="shared" si="19"/>
        <v>0</v>
      </c>
      <c r="J174">
        <f t="shared" si="20"/>
        <v>4</v>
      </c>
      <c r="K174">
        <f t="shared" si="21"/>
        <v>0</v>
      </c>
      <c r="L174">
        <f t="shared" si="22"/>
        <v>0</v>
      </c>
      <c r="N174">
        <f t="shared" si="23"/>
        <v>4</v>
      </c>
    </row>
    <row r="175" spans="1:14" x14ac:dyDescent="0.15">
      <c r="A175" s="1" t="s">
        <v>59</v>
      </c>
      <c r="F175">
        <f t="shared" si="16"/>
        <v>0</v>
      </c>
      <c r="G175">
        <f t="shared" si="17"/>
        <v>0</v>
      </c>
      <c r="H175">
        <f t="shared" si="18"/>
        <v>0</v>
      </c>
      <c r="I175">
        <f t="shared" si="19"/>
        <v>3</v>
      </c>
      <c r="J175">
        <f t="shared" si="20"/>
        <v>0</v>
      </c>
      <c r="K175">
        <f t="shared" si="21"/>
        <v>0</v>
      </c>
      <c r="L175">
        <f t="shared" si="22"/>
        <v>0</v>
      </c>
      <c r="N175">
        <f t="shared" si="23"/>
        <v>3</v>
      </c>
    </row>
    <row r="176" spans="1:14" x14ac:dyDescent="0.15">
      <c r="A176" s="1" t="s">
        <v>41</v>
      </c>
      <c r="F176">
        <f t="shared" si="16"/>
        <v>0</v>
      </c>
      <c r="G176">
        <f t="shared" si="17"/>
        <v>0</v>
      </c>
      <c r="H176">
        <f t="shared" si="18"/>
        <v>0</v>
      </c>
      <c r="I176">
        <f t="shared" si="19"/>
        <v>0</v>
      </c>
      <c r="J176">
        <f t="shared" si="20"/>
        <v>0</v>
      </c>
      <c r="K176">
        <f t="shared" si="21"/>
        <v>5</v>
      </c>
      <c r="L176">
        <f t="shared" si="22"/>
        <v>0</v>
      </c>
      <c r="N176">
        <f t="shared" si="23"/>
        <v>5</v>
      </c>
    </row>
    <row r="177" spans="1:14" x14ac:dyDescent="0.15">
      <c r="A177" s="1" t="s">
        <v>17</v>
      </c>
      <c r="F177">
        <f t="shared" si="16"/>
        <v>0</v>
      </c>
      <c r="G177">
        <f t="shared" si="17"/>
        <v>1</v>
      </c>
      <c r="H177">
        <f t="shared" si="18"/>
        <v>0</v>
      </c>
      <c r="I177">
        <f t="shared" si="19"/>
        <v>0</v>
      </c>
      <c r="J177">
        <f t="shared" si="20"/>
        <v>0</v>
      </c>
      <c r="K177">
        <f t="shared" si="21"/>
        <v>0</v>
      </c>
      <c r="L177">
        <f t="shared" si="22"/>
        <v>0</v>
      </c>
      <c r="N177">
        <f t="shared" si="23"/>
        <v>1</v>
      </c>
    </row>
    <row r="178" spans="1:14" x14ac:dyDescent="0.15">
      <c r="A178" s="1" t="s">
        <v>17</v>
      </c>
      <c r="F178">
        <f t="shared" si="16"/>
        <v>0</v>
      </c>
      <c r="G178">
        <f t="shared" si="17"/>
        <v>1</v>
      </c>
      <c r="H178">
        <f t="shared" si="18"/>
        <v>0</v>
      </c>
      <c r="I178">
        <f t="shared" si="19"/>
        <v>0</v>
      </c>
      <c r="J178">
        <f t="shared" si="20"/>
        <v>0</v>
      </c>
      <c r="K178">
        <f t="shared" si="21"/>
        <v>0</v>
      </c>
      <c r="L178">
        <f t="shared" si="22"/>
        <v>0</v>
      </c>
      <c r="N178">
        <f t="shared" si="23"/>
        <v>1</v>
      </c>
    </row>
    <row r="179" spans="1:14" x14ac:dyDescent="0.15">
      <c r="A179" s="1" t="s">
        <v>17</v>
      </c>
      <c r="F179">
        <f t="shared" si="16"/>
        <v>0</v>
      </c>
      <c r="G179">
        <f t="shared" si="17"/>
        <v>1</v>
      </c>
      <c r="H179">
        <f t="shared" si="18"/>
        <v>0</v>
      </c>
      <c r="I179">
        <f t="shared" si="19"/>
        <v>0</v>
      </c>
      <c r="J179">
        <f t="shared" si="20"/>
        <v>0</v>
      </c>
      <c r="K179">
        <f t="shared" si="21"/>
        <v>0</v>
      </c>
      <c r="L179">
        <f t="shared" si="22"/>
        <v>0</v>
      </c>
      <c r="N179">
        <f t="shared" si="23"/>
        <v>1</v>
      </c>
    </row>
    <row r="180" spans="1:14" x14ac:dyDescent="0.15">
      <c r="A180" s="1" t="s">
        <v>59</v>
      </c>
      <c r="F180">
        <f t="shared" si="16"/>
        <v>0</v>
      </c>
      <c r="G180">
        <f t="shared" si="17"/>
        <v>0</v>
      </c>
      <c r="H180">
        <f t="shared" si="18"/>
        <v>0</v>
      </c>
      <c r="I180">
        <f t="shared" si="19"/>
        <v>3</v>
      </c>
      <c r="J180">
        <f t="shared" si="20"/>
        <v>0</v>
      </c>
      <c r="K180">
        <f t="shared" si="21"/>
        <v>0</v>
      </c>
      <c r="L180">
        <f t="shared" si="22"/>
        <v>0</v>
      </c>
      <c r="N180">
        <f t="shared" si="23"/>
        <v>3</v>
      </c>
    </row>
    <row r="181" spans="1:14" x14ac:dyDescent="0.15">
      <c r="A181" s="1" t="s">
        <v>59</v>
      </c>
      <c r="F181">
        <f t="shared" si="16"/>
        <v>0</v>
      </c>
      <c r="G181">
        <f t="shared" si="17"/>
        <v>0</v>
      </c>
      <c r="H181">
        <f t="shared" si="18"/>
        <v>0</v>
      </c>
      <c r="I181">
        <f t="shared" si="19"/>
        <v>3</v>
      </c>
      <c r="J181">
        <f t="shared" si="20"/>
        <v>0</v>
      </c>
      <c r="K181">
        <f t="shared" si="21"/>
        <v>0</v>
      </c>
      <c r="L181">
        <f t="shared" si="22"/>
        <v>0</v>
      </c>
      <c r="N181">
        <f t="shared" si="23"/>
        <v>3</v>
      </c>
    </row>
    <row r="182" spans="1:14" x14ac:dyDescent="0.15">
      <c r="A182" s="1" t="s">
        <v>59</v>
      </c>
      <c r="F182">
        <f t="shared" si="16"/>
        <v>0</v>
      </c>
      <c r="G182">
        <f t="shared" si="17"/>
        <v>0</v>
      </c>
      <c r="H182">
        <f t="shared" si="18"/>
        <v>0</v>
      </c>
      <c r="I182">
        <f t="shared" si="19"/>
        <v>3</v>
      </c>
      <c r="J182">
        <f t="shared" si="20"/>
        <v>0</v>
      </c>
      <c r="K182">
        <f t="shared" si="21"/>
        <v>0</v>
      </c>
      <c r="L182">
        <f t="shared" si="22"/>
        <v>0</v>
      </c>
      <c r="N182">
        <f t="shared" si="23"/>
        <v>3</v>
      </c>
    </row>
    <row r="183" spans="1:14" x14ac:dyDescent="0.15">
      <c r="A183" s="1" t="s">
        <v>59</v>
      </c>
      <c r="F183">
        <f t="shared" si="16"/>
        <v>0</v>
      </c>
      <c r="G183">
        <f t="shared" si="17"/>
        <v>0</v>
      </c>
      <c r="H183">
        <f t="shared" si="18"/>
        <v>0</v>
      </c>
      <c r="I183">
        <f t="shared" si="19"/>
        <v>3</v>
      </c>
      <c r="J183">
        <f t="shared" si="20"/>
        <v>0</v>
      </c>
      <c r="K183">
        <f t="shared" si="21"/>
        <v>0</v>
      </c>
      <c r="L183">
        <f t="shared" si="22"/>
        <v>0</v>
      </c>
      <c r="N183">
        <f t="shared" si="23"/>
        <v>3</v>
      </c>
    </row>
    <row r="184" spans="1:14" x14ac:dyDescent="0.15">
      <c r="A184" s="1" t="s">
        <v>59</v>
      </c>
      <c r="F184">
        <f t="shared" si="16"/>
        <v>0</v>
      </c>
      <c r="G184">
        <f t="shared" si="17"/>
        <v>0</v>
      </c>
      <c r="H184">
        <f t="shared" si="18"/>
        <v>0</v>
      </c>
      <c r="I184">
        <f t="shared" si="19"/>
        <v>3</v>
      </c>
      <c r="J184">
        <f t="shared" si="20"/>
        <v>0</v>
      </c>
      <c r="K184">
        <f t="shared" si="21"/>
        <v>0</v>
      </c>
      <c r="L184">
        <f t="shared" si="22"/>
        <v>0</v>
      </c>
      <c r="N184">
        <f t="shared" si="23"/>
        <v>3</v>
      </c>
    </row>
    <row r="185" spans="1:14" x14ac:dyDescent="0.15">
      <c r="A185" s="1" t="s">
        <v>17</v>
      </c>
      <c r="F185">
        <f t="shared" si="16"/>
        <v>0</v>
      </c>
      <c r="G185">
        <f t="shared" si="17"/>
        <v>1</v>
      </c>
      <c r="H185">
        <f t="shared" si="18"/>
        <v>0</v>
      </c>
      <c r="I185">
        <f t="shared" si="19"/>
        <v>0</v>
      </c>
      <c r="J185">
        <f t="shared" si="20"/>
        <v>0</v>
      </c>
      <c r="K185">
        <f t="shared" si="21"/>
        <v>0</v>
      </c>
      <c r="L185">
        <f t="shared" si="22"/>
        <v>0</v>
      </c>
      <c r="N185">
        <f t="shared" si="23"/>
        <v>1</v>
      </c>
    </row>
    <row r="186" spans="1:14" x14ac:dyDescent="0.15">
      <c r="A186" s="1" t="s">
        <v>34</v>
      </c>
      <c r="F186">
        <f t="shared" si="16"/>
        <v>0</v>
      </c>
      <c r="G186">
        <f t="shared" si="17"/>
        <v>0</v>
      </c>
      <c r="H186">
        <f t="shared" si="18"/>
        <v>0</v>
      </c>
      <c r="I186">
        <f t="shared" si="19"/>
        <v>0</v>
      </c>
      <c r="J186">
        <f t="shared" si="20"/>
        <v>4</v>
      </c>
      <c r="K186">
        <f t="shared" si="21"/>
        <v>0</v>
      </c>
      <c r="L186">
        <f t="shared" si="22"/>
        <v>0</v>
      </c>
      <c r="N186">
        <f t="shared" si="23"/>
        <v>4</v>
      </c>
    </row>
    <row r="187" spans="1:14" x14ac:dyDescent="0.15">
      <c r="A187" s="1" t="s">
        <v>59</v>
      </c>
      <c r="F187">
        <f t="shared" si="16"/>
        <v>0</v>
      </c>
      <c r="G187">
        <f t="shared" si="17"/>
        <v>0</v>
      </c>
      <c r="H187">
        <f t="shared" si="18"/>
        <v>0</v>
      </c>
      <c r="I187">
        <f t="shared" si="19"/>
        <v>3</v>
      </c>
      <c r="J187">
        <f t="shared" si="20"/>
        <v>0</v>
      </c>
      <c r="K187">
        <f t="shared" si="21"/>
        <v>0</v>
      </c>
      <c r="L187">
        <f t="shared" si="22"/>
        <v>0</v>
      </c>
      <c r="N187">
        <f t="shared" si="23"/>
        <v>3</v>
      </c>
    </row>
    <row r="188" spans="1:14" x14ac:dyDescent="0.15">
      <c r="A188" s="1" t="s">
        <v>17</v>
      </c>
      <c r="F188">
        <f t="shared" si="16"/>
        <v>0</v>
      </c>
      <c r="G188">
        <f t="shared" si="17"/>
        <v>1</v>
      </c>
      <c r="H188">
        <f t="shared" si="18"/>
        <v>0</v>
      </c>
      <c r="I188">
        <f t="shared" si="19"/>
        <v>0</v>
      </c>
      <c r="J188">
        <f t="shared" si="20"/>
        <v>0</v>
      </c>
      <c r="K188">
        <f t="shared" si="21"/>
        <v>0</v>
      </c>
      <c r="L188">
        <f t="shared" si="22"/>
        <v>0</v>
      </c>
      <c r="N188">
        <f t="shared" si="23"/>
        <v>1</v>
      </c>
    </row>
    <row r="189" spans="1:14" x14ac:dyDescent="0.15">
      <c r="A189" s="1" t="s">
        <v>17</v>
      </c>
      <c r="F189">
        <f t="shared" si="16"/>
        <v>0</v>
      </c>
      <c r="G189">
        <f t="shared" si="17"/>
        <v>1</v>
      </c>
      <c r="H189">
        <f t="shared" si="18"/>
        <v>0</v>
      </c>
      <c r="I189">
        <f t="shared" si="19"/>
        <v>0</v>
      </c>
      <c r="J189">
        <f t="shared" si="20"/>
        <v>0</v>
      </c>
      <c r="K189">
        <f t="shared" si="21"/>
        <v>0</v>
      </c>
      <c r="L189">
        <f t="shared" si="22"/>
        <v>0</v>
      </c>
      <c r="N189">
        <f t="shared" si="23"/>
        <v>1</v>
      </c>
    </row>
    <row r="190" spans="1:14" x14ac:dyDescent="0.15">
      <c r="A190" s="1" t="s">
        <v>59</v>
      </c>
      <c r="F190">
        <f t="shared" si="16"/>
        <v>0</v>
      </c>
      <c r="G190">
        <f t="shared" si="17"/>
        <v>0</v>
      </c>
      <c r="H190">
        <f t="shared" si="18"/>
        <v>0</v>
      </c>
      <c r="I190">
        <f t="shared" si="19"/>
        <v>3</v>
      </c>
      <c r="J190">
        <f t="shared" si="20"/>
        <v>0</v>
      </c>
      <c r="K190">
        <f t="shared" si="21"/>
        <v>0</v>
      </c>
      <c r="L190">
        <f t="shared" si="22"/>
        <v>0</v>
      </c>
      <c r="N190">
        <f t="shared" si="23"/>
        <v>3</v>
      </c>
    </row>
    <row r="191" spans="1:14" x14ac:dyDescent="0.15">
      <c r="A191" s="1" t="s">
        <v>17</v>
      </c>
      <c r="F191">
        <f t="shared" si="16"/>
        <v>0</v>
      </c>
      <c r="G191">
        <f t="shared" si="17"/>
        <v>1</v>
      </c>
      <c r="H191">
        <f t="shared" si="18"/>
        <v>0</v>
      </c>
      <c r="I191">
        <f t="shared" si="19"/>
        <v>0</v>
      </c>
      <c r="J191">
        <f t="shared" si="20"/>
        <v>0</v>
      </c>
      <c r="K191">
        <f t="shared" si="21"/>
        <v>0</v>
      </c>
      <c r="L191">
        <f t="shared" si="22"/>
        <v>0</v>
      </c>
      <c r="N191">
        <f t="shared" si="23"/>
        <v>1</v>
      </c>
    </row>
    <row r="192" spans="1:14" x14ac:dyDescent="0.15">
      <c r="A192" s="1" t="s">
        <v>17</v>
      </c>
      <c r="F192">
        <f t="shared" si="16"/>
        <v>0</v>
      </c>
      <c r="G192">
        <f t="shared" si="17"/>
        <v>1</v>
      </c>
      <c r="H192">
        <f t="shared" si="18"/>
        <v>0</v>
      </c>
      <c r="I192">
        <f t="shared" si="19"/>
        <v>0</v>
      </c>
      <c r="J192">
        <f t="shared" si="20"/>
        <v>0</v>
      </c>
      <c r="K192">
        <f t="shared" si="21"/>
        <v>0</v>
      </c>
      <c r="L192">
        <f t="shared" si="22"/>
        <v>0</v>
      </c>
      <c r="N192">
        <f t="shared" si="23"/>
        <v>1</v>
      </c>
    </row>
    <row r="193" spans="1:14" x14ac:dyDescent="0.15">
      <c r="A193" s="1" t="s">
        <v>34</v>
      </c>
      <c r="F193">
        <f t="shared" si="16"/>
        <v>0</v>
      </c>
      <c r="G193">
        <f t="shared" si="17"/>
        <v>0</v>
      </c>
      <c r="H193">
        <f t="shared" si="18"/>
        <v>0</v>
      </c>
      <c r="I193">
        <f t="shared" si="19"/>
        <v>0</v>
      </c>
      <c r="J193">
        <f t="shared" si="20"/>
        <v>4</v>
      </c>
      <c r="K193">
        <f t="shared" si="21"/>
        <v>0</v>
      </c>
      <c r="L193">
        <f t="shared" si="22"/>
        <v>0</v>
      </c>
      <c r="N193">
        <f t="shared" si="23"/>
        <v>4</v>
      </c>
    </row>
    <row r="194" spans="1:14" x14ac:dyDescent="0.15">
      <c r="A194" s="1" t="s">
        <v>59</v>
      </c>
      <c r="F194">
        <f t="shared" si="16"/>
        <v>0</v>
      </c>
      <c r="G194">
        <f t="shared" si="17"/>
        <v>0</v>
      </c>
      <c r="H194">
        <f t="shared" si="18"/>
        <v>0</v>
      </c>
      <c r="I194">
        <f t="shared" si="19"/>
        <v>3</v>
      </c>
      <c r="J194">
        <f t="shared" si="20"/>
        <v>0</v>
      </c>
      <c r="K194">
        <f t="shared" si="21"/>
        <v>0</v>
      </c>
      <c r="L194">
        <f t="shared" si="22"/>
        <v>0</v>
      </c>
      <c r="N194">
        <f t="shared" si="23"/>
        <v>3</v>
      </c>
    </row>
    <row r="195" spans="1:14" x14ac:dyDescent="0.15">
      <c r="A195" s="1" t="s">
        <v>59</v>
      </c>
      <c r="F195">
        <f t="shared" ref="F195:F258" si="24">IF(A195=$C$2,0,0)</f>
        <v>0</v>
      </c>
      <c r="G195">
        <f t="shared" ref="G195:G258" si="25">IF(A195=$C$3,1,0)</f>
        <v>0</v>
      </c>
      <c r="H195">
        <f t="shared" ref="H195:H258" si="26">IF(A195=$C$4,2,0)</f>
        <v>0</v>
      </c>
      <c r="I195">
        <f t="shared" ref="I195:I258" si="27">IF(A195=$C$5,3,0)</f>
        <v>3</v>
      </c>
      <c r="J195">
        <f t="shared" ref="J195:J258" si="28">IF(A195=$C$6,4,0)</f>
        <v>0</v>
      </c>
      <c r="K195">
        <f t="shared" ref="K195:K258" si="29">IF(A195=$C$7,5,0)</f>
        <v>0</v>
      </c>
      <c r="L195">
        <f t="shared" ref="L195:L258" si="30">IF(A195=$C$8,6,0)</f>
        <v>0</v>
      </c>
      <c r="N195">
        <f t="shared" ref="N195:N258" si="31">SUM(F195:L195)</f>
        <v>3</v>
      </c>
    </row>
    <row r="196" spans="1:14" x14ac:dyDescent="0.15">
      <c r="A196" s="1" t="s">
        <v>17</v>
      </c>
      <c r="F196">
        <f t="shared" si="24"/>
        <v>0</v>
      </c>
      <c r="G196">
        <f t="shared" si="25"/>
        <v>1</v>
      </c>
      <c r="H196">
        <f t="shared" si="26"/>
        <v>0</v>
      </c>
      <c r="I196">
        <f t="shared" si="27"/>
        <v>0</v>
      </c>
      <c r="J196">
        <f t="shared" si="28"/>
        <v>0</v>
      </c>
      <c r="K196">
        <f t="shared" si="29"/>
        <v>0</v>
      </c>
      <c r="L196">
        <f t="shared" si="30"/>
        <v>0</v>
      </c>
      <c r="N196">
        <f t="shared" si="31"/>
        <v>1</v>
      </c>
    </row>
    <row r="197" spans="1:14" x14ac:dyDescent="0.15">
      <c r="A197" s="1" t="s">
        <v>59</v>
      </c>
      <c r="F197">
        <f t="shared" si="24"/>
        <v>0</v>
      </c>
      <c r="G197">
        <f t="shared" si="25"/>
        <v>0</v>
      </c>
      <c r="H197">
        <f t="shared" si="26"/>
        <v>0</v>
      </c>
      <c r="I197">
        <f t="shared" si="27"/>
        <v>3</v>
      </c>
      <c r="J197">
        <f t="shared" si="28"/>
        <v>0</v>
      </c>
      <c r="K197">
        <f t="shared" si="29"/>
        <v>0</v>
      </c>
      <c r="L197">
        <f t="shared" si="30"/>
        <v>0</v>
      </c>
      <c r="N197">
        <f t="shared" si="31"/>
        <v>3</v>
      </c>
    </row>
    <row r="198" spans="1:14" x14ac:dyDescent="0.15">
      <c r="A198" s="1" t="s">
        <v>59</v>
      </c>
      <c r="F198">
        <f t="shared" si="24"/>
        <v>0</v>
      </c>
      <c r="G198">
        <f t="shared" si="25"/>
        <v>0</v>
      </c>
      <c r="H198">
        <f t="shared" si="26"/>
        <v>0</v>
      </c>
      <c r="I198">
        <f t="shared" si="27"/>
        <v>3</v>
      </c>
      <c r="J198">
        <f t="shared" si="28"/>
        <v>0</v>
      </c>
      <c r="K198">
        <f t="shared" si="29"/>
        <v>0</v>
      </c>
      <c r="L198">
        <f t="shared" si="30"/>
        <v>0</v>
      </c>
      <c r="N198">
        <f t="shared" si="31"/>
        <v>3</v>
      </c>
    </row>
    <row r="199" spans="1:14" x14ac:dyDescent="0.15">
      <c r="A199" s="1" t="s">
        <v>59</v>
      </c>
      <c r="F199">
        <f t="shared" si="24"/>
        <v>0</v>
      </c>
      <c r="G199">
        <f t="shared" si="25"/>
        <v>0</v>
      </c>
      <c r="H199">
        <f t="shared" si="26"/>
        <v>0</v>
      </c>
      <c r="I199">
        <f t="shared" si="27"/>
        <v>3</v>
      </c>
      <c r="J199">
        <f t="shared" si="28"/>
        <v>0</v>
      </c>
      <c r="K199">
        <f t="shared" si="29"/>
        <v>0</v>
      </c>
      <c r="L199">
        <f t="shared" si="30"/>
        <v>0</v>
      </c>
      <c r="N199">
        <f t="shared" si="31"/>
        <v>3</v>
      </c>
    </row>
    <row r="200" spans="1:14" x14ac:dyDescent="0.15">
      <c r="A200" s="1" t="s">
        <v>17</v>
      </c>
      <c r="F200">
        <f t="shared" si="24"/>
        <v>0</v>
      </c>
      <c r="G200">
        <f t="shared" si="25"/>
        <v>1</v>
      </c>
      <c r="H200">
        <f t="shared" si="26"/>
        <v>0</v>
      </c>
      <c r="I200">
        <f t="shared" si="27"/>
        <v>0</v>
      </c>
      <c r="J200">
        <f t="shared" si="28"/>
        <v>0</v>
      </c>
      <c r="K200">
        <f t="shared" si="29"/>
        <v>0</v>
      </c>
      <c r="L200">
        <f t="shared" si="30"/>
        <v>0</v>
      </c>
      <c r="N200">
        <f t="shared" si="31"/>
        <v>1</v>
      </c>
    </row>
    <row r="201" spans="1:14" x14ac:dyDescent="0.15">
      <c r="A201" s="1" t="s">
        <v>59</v>
      </c>
      <c r="F201">
        <f t="shared" si="24"/>
        <v>0</v>
      </c>
      <c r="G201">
        <f t="shared" si="25"/>
        <v>0</v>
      </c>
      <c r="H201">
        <f t="shared" si="26"/>
        <v>0</v>
      </c>
      <c r="I201">
        <f t="shared" si="27"/>
        <v>3</v>
      </c>
      <c r="J201">
        <f t="shared" si="28"/>
        <v>0</v>
      </c>
      <c r="K201">
        <f t="shared" si="29"/>
        <v>0</v>
      </c>
      <c r="L201">
        <f t="shared" si="30"/>
        <v>0</v>
      </c>
      <c r="N201">
        <f t="shared" si="31"/>
        <v>3</v>
      </c>
    </row>
    <row r="202" spans="1:14" x14ac:dyDescent="0.15">
      <c r="A202" s="1" t="s">
        <v>17</v>
      </c>
      <c r="F202">
        <f t="shared" si="24"/>
        <v>0</v>
      </c>
      <c r="G202">
        <f t="shared" si="25"/>
        <v>1</v>
      </c>
      <c r="H202">
        <f t="shared" si="26"/>
        <v>0</v>
      </c>
      <c r="I202">
        <f t="shared" si="27"/>
        <v>0</v>
      </c>
      <c r="J202">
        <f t="shared" si="28"/>
        <v>0</v>
      </c>
      <c r="K202">
        <f t="shared" si="29"/>
        <v>0</v>
      </c>
      <c r="L202">
        <f t="shared" si="30"/>
        <v>0</v>
      </c>
      <c r="N202">
        <f t="shared" si="31"/>
        <v>1</v>
      </c>
    </row>
    <row r="203" spans="1:14" x14ac:dyDescent="0.15">
      <c r="A203" s="1" t="s">
        <v>124</v>
      </c>
      <c r="F203">
        <f t="shared" si="24"/>
        <v>0</v>
      </c>
      <c r="G203">
        <f t="shared" si="25"/>
        <v>0</v>
      </c>
      <c r="H203">
        <f t="shared" si="26"/>
        <v>0</v>
      </c>
      <c r="I203">
        <f t="shared" si="27"/>
        <v>0</v>
      </c>
      <c r="J203">
        <f t="shared" si="28"/>
        <v>0</v>
      </c>
      <c r="K203">
        <f t="shared" si="29"/>
        <v>0</v>
      </c>
      <c r="L203">
        <f t="shared" si="30"/>
        <v>0</v>
      </c>
      <c r="N203">
        <f t="shared" si="31"/>
        <v>0</v>
      </c>
    </row>
    <row r="204" spans="1:14" x14ac:dyDescent="0.15">
      <c r="A204" s="1" t="s">
        <v>124</v>
      </c>
      <c r="F204">
        <f t="shared" si="24"/>
        <v>0</v>
      </c>
      <c r="G204">
        <f t="shared" si="25"/>
        <v>0</v>
      </c>
      <c r="H204">
        <f t="shared" si="26"/>
        <v>0</v>
      </c>
      <c r="I204">
        <f t="shared" si="27"/>
        <v>0</v>
      </c>
      <c r="J204">
        <f t="shared" si="28"/>
        <v>0</v>
      </c>
      <c r="K204">
        <f t="shared" si="29"/>
        <v>0</v>
      </c>
      <c r="L204">
        <f t="shared" si="30"/>
        <v>0</v>
      </c>
      <c r="N204">
        <f t="shared" si="31"/>
        <v>0</v>
      </c>
    </row>
    <row r="205" spans="1:14" x14ac:dyDescent="0.15">
      <c r="A205" s="1" t="s">
        <v>17</v>
      </c>
      <c r="F205">
        <f t="shared" si="24"/>
        <v>0</v>
      </c>
      <c r="G205">
        <f t="shared" si="25"/>
        <v>1</v>
      </c>
      <c r="H205">
        <f t="shared" si="26"/>
        <v>0</v>
      </c>
      <c r="I205">
        <f t="shared" si="27"/>
        <v>0</v>
      </c>
      <c r="J205">
        <f t="shared" si="28"/>
        <v>0</v>
      </c>
      <c r="K205">
        <f t="shared" si="29"/>
        <v>0</v>
      </c>
      <c r="L205">
        <f t="shared" si="30"/>
        <v>0</v>
      </c>
      <c r="N205">
        <f t="shared" si="31"/>
        <v>1</v>
      </c>
    </row>
    <row r="206" spans="1:14" x14ac:dyDescent="0.15">
      <c r="A206" s="1" t="s">
        <v>17</v>
      </c>
      <c r="F206">
        <f t="shared" si="24"/>
        <v>0</v>
      </c>
      <c r="G206">
        <f t="shared" si="25"/>
        <v>1</v>
      </c>
      <c r="H206">
        <f t="shared" si="26"/>
        <v>0</v>
      </c>
      <c r="I206">
        <f t="shared" si="27"/>
        <v>0</v>
      </c>
      <c r="J206">
        <f t="shared" si="28"/>
        <v>0</v>
      </c>
      <c r="K206">
        <f t="shared" si="29"/>
        <v>0</v>
      </c>
      <c r="L206">
        <f t="shared" si="30"/>
        <v>0</v>
      </c>
      <c r="N206">
        <f t="shared" si="31"/>
        <v>1</v>
      </c>
    </row>
    <row r="207" spans="1:14" x14ac:dyDescent="0.15">
      <c r="A207" s="1" t="s">
        <v>59</v>
      </c>
      <c r="F207">
        <f t="shared" si="24"/>
        <v>0</v>
      </c>
      <c r="G207">
        <f t="shared" si="25"/>
        <v>0</v>
      </c>
      <c r="H207">
        <f t="shared" si="26"/>
        <v>0</v>
      </c>
      <c r="I207">
        <f t="shared" si="27"/>
        <v>3</v>
      </c>
      <c r="J207">
        <f t="shared" si="28"/>
        <v>0</v>
      </c>
      <c r="K207">
        <f t="shared" si="29"/>
        <v>0</v>
      </c>
      <c r="L207">
        <f t="shared" si="30"/>
        <v>0</v>
      </c>
      <c r="N207">
        <f t="shared" si="31"/>
        <v>3</v>
      </c>
    </row>
    <row r="208" spans="1:14" x14ac:dyDescent="0.15">
      <c r="A208" s="1" t="s">
        <v>59</v>
      </c>
      <c r="F208">
        <f t="shared" si="24"/>
        <v>0</v>
      </c>
      <c r="G208">
        <f t="shared" si="25"/>
        <v>0</v>
      </c>
      <c r="H208">
        <f t="shared" si="26"/>
        <v>0</v>
      </c>
      <c r="I208">
        <f t="shared" si="27"/>
        <v>3</v>
      </c>
      <c r="J208">
        <f t="shared" si="28"/>
        <v>0</v>
      </c>
      <c r="K208">
        <f t="shared" si="29"/>
        <v>0</v>
      </c>
      <c r="L208">
        <f t="shared" si="30"/>
        <v>0</v>
      </c>
      <c r="N208">
        <f t="shared" si="31"/>
        <v>3</v>
      </c>
    </row>
    <row r="209" spans="1:14" x14ac:dyDescent="0.15">
      <c r="A209" s="1" t="s">
        <v>17</v>
      </c>
      <c r="F209">
        <f t="shared" si="24"/>
        <v>0</v>
      </c>
      <c r="G209">
        <f t="shared" si="25"/>
        <v>1</v>
      </c>
      <c r="H209">
        <f t="shared" si="26"/>
        <v>0</v>
      </c>
      <c r="I209">
        <f t="shared" si="27"/>
        <v>0</v>
      </c>
      <c r="J209">
        <f t="shared" si="28"/>
        <v>0</v>
      </c>
      <c r="K209">
        <f t="shared" si="29"/>
        <v>0</v>
      </c>
      <c r="L209">
        <f t="shared" si="30"/>
        <v>0</v>
      </c>
      <c r="N209">
        <f t="shared" si="31"/>
        <v>1</v>
      </c>
    </row>
    <row r="210" spans="1:14" x14ac:dyDescent="0.15">
      <c r="A210" s="1" t="s">
        <v>17</v>
      </c>
      <c r="F210">
        <f t="shared" si="24"/>
        <v>0</v>
      </c>
      <c r="G210">
        <f t="shared" si="25"/>
        <v>1</v>
      </c>
      <c r="H210">
        <f t="shared" si="26"/>
        <v>0</v>
      </c>
      <c r="I210">
        <f t="shared" si="27"/>
        <v>0</v>
      </c>
      <c r="J210">
        <f t="shared" si="28"/>
        <v>0</v>
      </c>
      <c r="K210">
        <f t="shared" si="29"/>
        <v>0</v>
      </c>
      <c r="L210">
        <f t="shared" si="30"/>
        <v>0</v>
      </c>
      <c r="N210">
        <f t="shared" si="31"/>
        <v>1</v>
      </c>
    </row>
    <row r="211" spans="1:14" x14ac:dyDescent="0.15">
      <c r="A211" s="1" t="s">
        <v>17</v>
      </c>
      <c r="F211">
        <f t="shared" si="24"/>
        <v>0</v>
      </c>
      <c r="G211">
        <f t="shared" si="25"/>
        <v>1</v>
      </c>
      <c r="H211">
        <f t="shared" si="26"/>
        <v>0</v>
      </c>
      <c r="I211">
        <f t="shared" si="27"/>
        <v>0</v>
      </c>
      <c r="J211">
        <f t="shared" si="28"/>
        <v>0</v>
      </c>
      <c r="K211">
        <f t="shared" si="29"/>
        <v>0</v>
      </c>
      <c r="L211">
        <f t="shared" si="30"/>
        <v>0</v>
      </c>
      <c r="N211">
        <f t="shared" si="31"/>
        <v>1</v>
      </c>
    </row>
    <row r="212" spans="1:14" x14ac:dyDescent="0.15">
      <c r="A212" s="1" t="s">
        <v>34</v>
      </c>
      <c r="F212">
        <f t="shared" si="24"/>
        <v>0</v>
      </c>
      <c r="G212">
        <f t="shared" si="25"/>
        <v>0</v>
      </c>
      <c r="H212">
        <f t="shared" si="26"/>
        <v>0</v>
      </c>
      <c r="I212">
        <f t="shared" si="27"/>
        <v>0</v>
      </c>
      <c r="J212">
        <f t="shared" si="28"/>
        <v>4</v>
      </c>
      <c r="K212">
        <f t="shared" si="29"/>
        <v>0</v>
      </c>
      <c r="L212">
        <f t="shared" si="30"/>
        <v>0</v>
      </c>
      <c r="N212">
        <f t="shared" si="31"/>
        <v>4</v>
      </c>
    </row>
    <row r="213" spans="1:14" x14ac:dyDescent="0.15">
      <c r="A213" s="1" t="s">
        <v>59</v>
      </c>
      <c r="F213">
        <f t="shared" si="24"/>
        <v>0</v>
      </c>
      <c r="G213">
        <f t="shared" si="25"/>
        <v>0</v>
      </c>
      <c r="H213">
        <f t="shared" si="26"/>
        <v>0</v>
      </c>
      <c r="I213">
        <f t="shared" si="27"/>
        <v>3</v>
      </c>
      <c r="J213">
        <f t="shared" si="28"/>
        <v>0</v>
      </c>
      <c r="K213">
        <f t="shared" si="29"/>
        <v>0</v>
      </c>
      <c r="L213">
        <f t="shared" si="30"/>
        <v>0</v>
      </c>
      <c r="N213">
        <f t="shared" si="31"/>
        <v>3</v>
      </c>
    </row>
    <row r="214" spans="1:14" x14ac:dyDescent="0.15">
      <c r="A214" s="1" t="s">
        <v>17</v>
      </c>
      <c r="F214">
        <f t="shared" si="24"/>
        <v>0</v>
      </c>
      <c r="G214">
        <f t="shared" si="25"/>
        <v>1</v>
      </c>
      <c r="H214">
        <f t="shared" si="26"/>
        <v>0</v>
      </c>
      <c r="I214">
        <f t="shared" si="27"/>
        <v>0</v>
      </c>
      <c r="J214">
        <f t="shared" si="28"/>
        <v>0</v>
      </c>
      <c r="K214">
        <f t="shared" si="29"/>
        <v>0</v>
      </c>
      <c r="L214">
        <f t="shared" si="30"/>
        <v>0</v>
      </c>
      <c r="N214">
        <f t="shared" si="31"/>
        <v>1</v>
      </c>
    </row>
    <row r="215" spans="1:14" x14ac:dyDescent="0.15">
      <c r="A215" s="1" t="s">
        <v>59</v>
      </c>
      <c r="F215">
        <f t="shared" si="24"/>
        <v>0</v>
      </c>
      <c r="G215">
        <f t="shared" si="25"/>
        <v>0</v>
      </c>
      <c r="H215">
        <f t="shared" si="26"/>
        <v>0</v>
      </c>
      <c r="I215">
        <f t="shared" si="27"/>
        <v>3</v>
      </c>
      <c r="J215">
        <f t="shared" si="28"/>
        <v>0</v>
      </c>
      <c r="K215">
        <f t="shared" si="29"/>
        <v>0</v>
      </c>
      <c r="L215">
        <f t="shared" si="30"/>
        <v>0</v>
      </c>
      <c r="N215">
        <f t="shared" si="31"/>
        <v>3</v>
      </c>
    </row>
    <row r="216" spans="1:14" x14ac:dyDescent="0.15">
      <c r="A216" s="1" t="s">
        <v>34</v>
      </c>
      <c r="F216">
        <f t="shared" si="24"/>
        <v>0</v>
      </c>
      <c r="G216">
        <f t="shared" si="25"/>
        <v>0</v>
      </c>
      <c r="H216">
        <f t="shared" si="26"/>
        <v>0</v>
      </c>
      <c r="I216">
        <f t="shared" si="27"/>
        <v>0</v>
      </c>
      <c r="J216">
        <f t="shared" si="28"/>
        <v>4</v>
      </c>
      <c r="K216">
        <f t="shared" si="29"/>
        <v>0</v>
      </c>
      <c r="L216">
        <f t="shared" si="30"/>
        <v>0</v>
      </c>
      <c r="N216">
        <f t="shared" si="31"/>
        <v>4</v>
      </c>
    </row>
    <row r="217" spans="1:14" x14ac:dyDescent="0.15">
      <c r="A217" s="1" t="s">
        <v>59</v>
      </c>
      <c r="F217">
        <f t="shared" si="24"/>
        <v>0</v>
      </c>
      <c r="G217">
        <f t="shared" si="25"/>
        <v>0</v>
      </c>
      <c r="H217">
        <f t="shared" si="26"/>
        <v>0</v>
      </c>
      <c r="I217">
        <f t="shared" si="27"/>
        <v>3</v>
      </c>
      <c r="J217">
        <f t="shared" si="28"/>
        <v>0</v>
      </c>
      <c r="K217">
        <f t="shared" si="29"/>
        <v>0</v>
      </c>
      <c r="L217">
        <f t="shared" si="30"/>
        <v>0</v>
      </c>
      <c r="N217">
        <f t="shared" si="31"/>
        <v>3</v>
      </c>
    </row>
    <row r="218" spans="1:14" x14ac:dyDescent="0.15">
      <c r="A218" s="1" t="s">
        <v>34</v>
      </c>
      <c r="F218">
        <f t="shared" si="24"/>
        <v>0</v>
      </c>
      <c r="G218">
        <f t="shared" si="25"/>
        <v>0</v>
      </c>
      <c r="H218">
        <f t="shared" si="26"/>
        <v>0</v>
      </c>
      <c r="I218">
        <f t="shared" si="27"/>
        <v>0</v>
      </c>
      <c r="J218">
        <f t="shared" si="28"/>
        <v>4</v>
      </c>
      <c r="K218">
        <f t="shared" si="29"/>
        <v>0</v>
      </c>
      <c r="L218">
        <f t="shared" si="30"/>
        <v>0</v>
      </c>
      <c r="N218">
        <f t="shared" si="31"/>
        <v>4</v>
      </c>
    </row>
    <row r="219" spans="1:14" x14ac:dyDescent="0.15">
      <c r="A219" s="1" t="s">
        <v>34</v>
      </c>
      <c r="F219">
        <f t="shared" si="24"/>
        <v>0</v>
      </c>
      <c r="G219">
        <f t="shared" si="25"/>
        <v>0</v>
      </c>
      <c r="H219">
        <f t="shared" si="26"/>
        <v>0</v>
      </c>
      <c r="I219">
        <f t="shared" si="27"/>
        <v>0</v>
      </c>
      <c r="J219">
        <f t="shared" si="28"/>
        <v>4</v>
      </c>
      <c r="K219">
        <f t="shared" si="29"/>
        <v>0</v>
      </c>
      <c r="L219">
        <f t="shared" si="30"/>
        <v>0</v>
      </c>
      <c r="N219">
        <f t="shared" si="31"/>
        <v>4</v>
      </c>
    </row>
    <row r="220" spans="1:14" x14ac:dyDescent="0.15">
      <c r="A220" s="1" t="s">
        <v>59</v>
      </c>
      <c r="F220">
        <f t="shared" si="24"/>
        <v>0</v>
      </c>
      <c r="G220">
        <f t="shared" si="25"/>
        <v>0</v>
      </c>
      <c r="H220">
        <f t="shared" si="26"/>
        <v>0</v>
      </c>
      <c r="I220">
        <f t="shared" si="27"/>
        <v>3</v>
      </c>
      <c r="J220">
        <f t="shared" si="28"/>
        <v>0</v>
      </c>
      <c r="K220">
        <f t="shared" si="29"/>
        <v>0</v>
      </c>
      <c r="L220">
        <f t="shared" si="30"/>
        <v>0</v>
      </c>
      <c r="N220">
        <f t="shared" si="31"/>
        <v>3</v>
      </c>
    </row>
    <row r="221" spans="1:14" x14ac:dyDescent="0.15">
      <c r="A221" s="1" t="s">
        <v>17</v>
      </c>
      <c r="F221">
        <f t="shared" si="24"/>
        <v>0</v>
      </c>
      <c r="G221">
        <f t="shared" si="25"/>
        <v>1</v>
      </c>
      <c r="H221">
        <f t="shared" si="26"/>
        <v>0</v>
      </c>
      <c r="I221">
        <f t="shared" si="27"/>
        <v>0</v>
      </c>
      <c r="J221">
        <f t="shared" si="28"/>
        <v>0</v>
      </c>
      <c r="K221">
        <f t="shared" si="29"/>
        <v>0</v>
      </c>
      <c r="L221">
        <f t="shared" si="30"/>
        <v>0</v>
      </c>
      <c r="N221">
        <f t="shared" si="31"/>
        <v>1</v>
      </c>
    </row>
    <row r="222" spans="1:14" x14ac:dyDescent="0.15">
      <c r="A222" s="1" t="s">
        <v>34</v>
      </c>
      <c r="F222">
        <f t="shared" si="24"/>
        <v>0</v>
      </c>
      <c r="G222">
        <f t="shared" si="25"/>
        <v>0</v>
      </c>
      <c r="H222">
        <f t="shared" si="26"/>
        <v>0</v>
      </c>
      <c r="I222">
        <f t="shared" si="27"/>
        <v>0</v>
      </c>
      <c r="J222">
        <f t="shared" si="28"/>
        <v>4</v>
      </c>
      <c r="K222">
        <f t="shared" si="29"/>
        <v>0</v>
      </c>
      <c r="L222">
        <f t="shared" si="30"/>
        <v>0</v>
      </c>
      <c r="N222">
        <f t="shared" si="31"/>
        <v>4</v>
      </c>
    </row>
    <row r="223" spans="1:14" x14ac:dyDescent="0.15">
      <c r="A223" s="1" t="s">
        <v>17</v>
      </c>
      <c r="F223">
        <f t="shared" si="24"/>
        <v>0</v>
      </c>
      <c r="G223">
        <f t="shared" si="25"/>
        <v>1</v>
      </c>
      <c r="H223">
        <f t="shared" si="26"/>
        <v>0</v>
      </c>
      <c r="I223">
        <f t="shared" si="27"/>
        <v>0</v>
      </c>
      <c r="J223">
        <f t="shared" si="28"/>
        <v>0</v>
      </c>
      <c r="K223">
        <f t="shared" si="29"/>
        <v>0</v>
      </c>
      <c r="L223">
        <f t="shared" si="30"/>
        <v>0</v>
      </c>
      <c r="N223">
        <f t="shared" si="31"/>
        <v>1</v>
      </c>
    </row>
    <row r="224" spans="1:14" x14ac:dyDescent="0.15">
      <c r="A224" s="1" t="s">
        <v>59</v>
      </c>
      <c r="F224">
        <f t="shared" si="24"/>
        <v>0</v>
      </c>
      <c r="G224">
        <f t="shared" si="25"/>
        <v>0</v>
      </c>
      <c r="H224">
        <f t="shared" si="26"/>
        <v>0</v>
      </c>
      <c r="I224">
        <f t="shared" si="27"/>
        <v>3</v>
      </c>
      <c r="J224">
        <f t="shared" si="28"/>
        <v>0</v>
      </c>
      <c r="K224">
        <f t="shared" si="29"/>
        <v>0</v>
      </c>
      <c r="L224">
        <f t="shared" si="30"/>
        <v>0</v>
      </c>
      <c r="N224">
        <f t="shared" si="31"/>
        <v>3</v>
      </c>
    </row>
    <row r="225" spans="1:14" x14ac:dyDescent="0.15">
      <c r="A225" s="1" t="s">
        <v>59</v>
      </c>
      <c r="F225">
        <f t="shared" si="24"/>
        <v>0</v>
      </c>
      <c r="G225">
        <f t="shared" si="25"/>
        <v>0</v>
      </c>
      <c r="H225">
        <f t="shared" si="26"/>
        <v>0</v>
      </c>
      <c r="I225">
        <f t="shared" si="27"/>
        <v>3</v>
      </c>
      <c r="J225">
        <f t="shared" si="28"/>
        <v>0</v>
      </c>
      <c r="K225">
        <f t="shared" si="29"/>
        <v>0</v>
      </c>
      <c r="L225">
        <f t="shared" si="30"/>
        <v>0</v>
      </c>
      <c r="N225">
        <f t="shared" si="31"/>
        <v>3</v>
      </c>
    </row>
    <row r="226" spans="1:14" x14ac:dyDescent="0.15">
      <c r="A226" s="1" t="s">
        <v>34</v>
      </c>
      <c r="F226">
        <f t="shared" si="24"/>
        <v>0</v>
      </c>
      <c r="G226">
        <f t="shared" si="25"/>
        <v>0</v>
      </c>
      <c r="H226">
        <f t="shared" si="26"/>
        <v>0</v>
      </c>
      <c r="I226">
        <f t="shared" si="27"/>
        <v>0</v>
      </c>
      <c r="J226">
        <f t="shared" si="28"/>
        <v>4</v>
      </c>
      <c r="K226">
        <f t="shared" si="29"/>
        <v>0</v>
      </c>
      <c r="L226">
        <f t="shared" si="30"/>
        <v>0</v>
      </c>
      <c r="N226">
        <f t="shared" si="31"/>
        <v>4</v>
      </c>
    </row>
    <row r="227" spans="1:14" x14ac:dyDescent="0.15">
      <c r="A227" s="1" t="s">
        <v>17</v>
      </c>
      <c r="F227">
        <f t="shared" si="24"/>
        <v>0</v>
      </c>
      <c r="G227">
        <f t="shared" si="25"/>
        <v>1</v>
      </c>
      <c r="H227">
        <f t="shared" si="26"/>
        <v>0</v>
      </c>
      <c r="I227">
        <f t="shared" si="27"/>
        <v>0</v>
      </c>
      <c r="J227">
        <f t="shared" si="28"/>
        <v>0</v>
      </c>
      <c r="K227">
        <f t="shared" si="29"/>
        <v>0</v>
      </c>
      <c r="L227">
        <f t="shared" si="30"/>
        <v>0</v>
      </c>
      <c r="N227">
        <f t="shared" si="31"/>
        <v>1</v>
      </c>
    </row>
    <row r="228" spans="1:14" x14ac:dyDescent="0.15">
      <c r="A228" s="1" t="s">
        <v>59</v>
      </c>
      <c r="F228">
        <f t="shared" si="24"/>
        <v>0</v>
      </c>
      <c r="G228">
        <f t="shared" si="25"/>
        <v>0</v>
      </c>
      <c r="H228">
        <f t="shared" si="26"/>
        <v>0</v>
      </c>
      <c r="I228">
        <f t="shared" si="27"/>
        <v>3</v>
      </c>
      <c r="J228">
        <f t="shared" si="28"/>
        <v>0</v>
      </c>
      <c r="K228">
        <f t="shared" si="29"/>
        <v>0</v>
      </c>
      <c r="L228">
        <f t="shared" si="30"/>
        <v>0</v>
      </c>
      <c r="N228">
        <f t="shared" si="31"/>
        <v>3</v>
      </c>
    </row>
    <row r="229" spans="1:14" x14ac:dyDescent="0.15">
      <c r="A229" s="1" t="s">
        <v>59</v>
      </c>
      <c r="F229">
        <f t="shared" si="24"/>
        <v>0</v>
      </c>
      <c r="G229">
        <f t="shared" si="25"/>
        <v>0</v>
      </c>
      <c r="H229">
        <f t="shared" si="26"/>
        <v>0</v>
      </c>
      <c r="I229">
        <f t="shared" si="27"/>
        <v>3</v>
      </c>
      <c r="J229">
        <f t="shared" si="28"/>
        <v>0</v>
      </c>
      <c r="K229">
        <f t="shared" si="29"/>
        <v>0</v>
      </c>
      <c r="L229">
        <f t="shared" si="30"/>
        <v>0</v>
      </c>
      <c r="N229">
        <f t="shared" si="31"/>
        <v>3</v>
      </c>
    </row>
    <row r="230" spans="1:14" x14ac:dyDescent="0.15">
      <c r="A230" s="1" t="s">
        <v>17</v>
      </c>
      <c r="F230">
        <f t="shared" si="24"/>
        <v>0</v>
      </c>
      <c r="G230">
        <f t="shared" si="25"/>
        <v>1</v>
      </c>
      <c r="H230">
        <f t="shared" si="26"/>
        <v>0</v>
      </c>
      <c r="I230">
        <f t="shared" si="27"/>
        <v>0</v>
      </c>
      <c r="J230">
        <f t="shared" si="28"/>
        <v>0</v>
      </c>
      <c r="K230">
        <f t="shared" si="29"/>
        <v>0</v>
      </c>
      <c r="L230">
        <f t="shared" si="30"/>
        <v>0</v>
      </c>
      <c r="N230">
        <f t="shared" si="31"/>
        <v>1</v>
      </c>
    </row>
    <row r="231" spans="1:14" x14ac:dyDescent="0.15">
      <c r="A231" s="1" t="s">
        <v>17</v>
      </c>
      <c r="F231">
        <f t="shared" si="24"/>
        <v>0</v>
      </c>
      <c r="G231">
        <f t="shared" si="25"/>
        <v>1</v>
      </c>
      <c r="H231">
        <f t="shared" si="26"/>
        <v>0</v>
      </c>
      <c r="I231">
        <f t="shared" si="27"/>
        <v>0</v>
      </c>
      <c r="J231">
        <f t="shared" si="28"/>
        <v>0</v>
      </c>
      <c r="K231">
        <f t="shared" si="29"/>
        <v>0</v>
      </c>
      <c r="L231">
        <f t="shared" si="30"/>
        <v>0</v>
      </c>
      <c r="N231">
        <f t="shared" si="31"/>
        <v>1</v>
      </c>
    </row>
    <row r="232" spans="1:14" x14ac:dyDescent="0.15">
      <c r="A232" s="1" t="s">
        <v>59</v>
      </c>
      <c r="F232">
        <f t="shared" si="24"/>
        <v>0</v>
      </c>
      <c r="G232">
        <f t="shared" si="25"/>
        <v>0</v>
      </c>
      <c r="H232">
        <f t="shared" si="26"/>
        <v>0</v>
      </c>
      <c r="I232">
        <f t="shared" si="27"/>
        <v>3</v>
      </c>
      <c r="J232">
        <f t="shared" si="28"/>
        <v>0</v>
      </c>
      <c r="K232">
        <f t="shared" si="29"/>
        <v>0</v>
      </c>
      <c r="L232">
        <f t="shared" si="30"/>
        <v>0</v>
      </c>
      <c r="N232">
        <f t="shared" si="31"/>
        <v>3</v>
      </c>
    </row>
    <row r="233" spans="1:14" x14ac:dyDescent="0.15">
      <c r="A233" s="1" t="s">
        <v>34</v>
      </c>
      <c r="F233">
        <f t="shared" si="24"/>
        <v>0</v>
      </c>
      <c r="G233">
        <f t="shared" si="25"/>
        <v>0</v>
      </c>
      <c r="H233">
        <f t="shared" si="26"/>
        <v>0</v>
      </c>
      <c r="I233">
        <f t="shared" si="27"/>
        <v>0</v>
      </c>
      <c r="J233">
        <f t="shared" si="28"/>
        <v>4</v>
      </c>
      <c r="K233">
        <f t="shared" si="29"/>
        <v>0</v>
      </c>
      <c r="L233">
        <f t="shared" si="30"/>
        <v>0</v>
      </c>
      <c r="N233">
        <f t="shared" si="31"/>
        <v>4</v>
      </c>
    </row>
    <row r="234" spans="1:14" x14ac:dyDescent="0.15">
      <c r="A234" s="1" t="s">
        <v>124</v>
      </c>
      <c r="F234">
        <f t="shared" si="24"/>
        <v>0</v>
      </c>
      <c r="G234">
        <f t="shared" si="25"/>
        <v>0</v>
      </c>
      <c r="H234">
        <f t="shared" si="26"/>
        <v>0</v>
      </c>
      <c r="I234">
        <f t="shared" si="27"/>
        <v>0</v>
      </c>
      <c r="J234">
        <f t="shared" si="28"/>
        <v>0</v>
      </c>
      <c r="K234">
        <f t="shared" si="29"/>
        <v>0</v>
      </c>
      <c r="L234">
        <f t="shared" si="30"/>
        <v>0</v>
      </c>
      <c r="N234">
        <f t="shared" si="31"/>
        <v>0</v>
      </c>
    </row>
    <row r="235" spans="1:14" x14ac:dyDescent="0.15">
      <c r="A235" s="1" t="s">
        <v>34</v>
      </c>
      <c r="F235">
        <f t="shared" si="24"/>
        <v>0</v>
      </c>
      <c r="G235">
        <f t="shared" si="25"/>
        <v>0</v>
      </c>
      <c r="H235">
        <f t="shared" si="26"/>
        <v>0</v>
      </c>
      <c r="I235">
        <f t="shared" si="27"/>
        <v>0</v>
      </c>
      <c r="J235">
        <f t="shared" si="28"/>
        <v>4</v>
      </c>
      <c r="K235">
        <f t="shared" si="29"/>
        <v>0</v>
      </c>
      <c r="L235">
        <f t="shared" si="30"/>
        <v>0</v>
      </c>
      <c r="N235">
        <f t="shared" si="31"/>
        <v>4</v>
      </c>
    </row>
    <row r="236" spans="1:14" x14ac:dyDescent="0.15">
      <c r="A236" s="1" t="s">
        <v>59</v>
      </c>
      <c r="F236">
        <f t="shared" si="24"/>
        <v>0</v>
      </c>
      <c r="G236">
        <f t="shared" si="25"/>
        <v>0</v>
      </c>
      <c r="H236">
        <f t="shared" si="26"/>
        <v>0</v>
      </c>
      <c r="I236">
        <f t="shared" si="27"/>
        <v>3</v>
      </c>
      <c r="J236">
        <f t="shared" si="28"/>
        <v>0</v>
      </c>
      <c r="K236">
        <f t="shared" si="29"/>
        <v>0</v>
      </c>
      <c r="L236">
        <f t="shared" si="30"/>
        <v>0</v>
      </c>
      <c r="N236">
        <f t="shared" si="31"/>
        <v>3</v>
      </c>
    </row>
    <row r="237" spans="1:14" x14ac:dyDescent="0.15">
      <c r="A237" s="1" t="s">
        <v>17</v>
      </c>
      <c r="F237">
        <f t="shared" si="24"/>
        <v>0</v>
      </c>
      <c r="G237">
        <f t="shared" si="25"/>
        <v>1</v>
      </c>
      <c r="H237">
        <f t="shared" si="26"/>
        <v>0</v>
      </c>
      <c r="I237">
        <f t="shared" si="27"/>
        <v>0</v>
      </c>
      <c r="J237">
        <f t="shared" si="28"/>
        <v>0</v>
      </c>
      <c r="K237">
        <f t="shared" si="29"/>
        <v>0</v>
      </c>
      <c r="L237">
        <f t="shared" si="30"/>
        <v>0</v>
      </c>
      <c r="N237">
        <f t="shared" si="31"/>
        <v>1</v>
      </c>
    </row>
    <row r="238" spans="1:14" x14ac:dyDescent="0.15">
      <c r="A238" s="1" t="s">
        <v>17</v>
      </c>
      <c r="F238">
        <f t="shared" si="24"/>
        <v>0</v>
      </c>
      <c r="G238">
        <f t="shared" si="25"/>
        <v>1</v>
      </c>
      <c r="H238">
        <f t="shared" si="26"/>
        <v>0</v>
      </c>
      <c r="I238">
        <f t="shared" si="27"/>
        <v>0</v>
      </c>
      <c r="J238">
        <f t="shared" si="28"/>
        <v>0</v>
      </c>
      <c r="K238">
        <f t="shared" si="29"/>
        <v>0</v>
      </c>
      <c r="L238">
        <f t="shared" si="30"/>
        <v>0</v>
      </c>
      <c r="N238">
        <f t="shared" si="31"/>
        <v>1</v>
      </c>
    </row>
    <row r="239" spans="1:14" x14ac:dyDescent="0.15">
      <c r="A239" s="1" t="s">
        <v>59</v>
      </c>
      <c r="F239">
        <f t="shared" si="24"/>
        <v>0</v>
      </c>
      <c r="G239">
        <f t="shared" si="25"/>
        <v>0</v>
      </c>
      <c r="H239">
        <f t="shared" si="26"/>
        <v>0</v>
      </c>
      <c r="I239">
        <f t="shared" si="27"/>
        <v>3</v>
      </c>
      <c r="J239">
        <f t="shared" si="28"/>
        <v>0</v>
      </c>
      <c r="K239">
        <f t="shared" si="29"/>
        <v>0</v>
      </c>
      <c r="L239">
        <f t="shared" si="30"/>
        <v>0</v>
      </c>
      <c r="N239">
        <f t="shared" si="31"/>
        <v>3</v>
      </c>
    </row>
    <row r="240" spans="1:14" x14ac:dyDescent="0.15">
      <c r="A240" s="1" t="s">
        <v>17</v>
      </c>
      <c r="F240">
        <f t="shared" si="24"/>
        <v>0</v>
      </c>
      <c r="G240">
        <f t="shared" si="25"/>
        <v>1</v>
      </c>
      <c r="H240">
        <f t="shared" si="26"/>
        <v>0</v>
      </c>
      <c r="I240">
        <f t="shared" si="27"/>
        <v>0</v>
      </c>
      <c r="J240">
        <f t="shared" si="28"/>
        <v>0</v>
      </c>
      <c r="K240">
        <f t="shared" si="29"/>
        <v>0</v>
      </c>
      <c r="L240">
        <f t="shared" si="30"/>
        <v>0</v>
      </c>
      <c r="N240">
        <f t="shared" si="31"/>
        <v>1</v>
      </c>
    </row>
    <row r="241" spans="1:14" x14ac:dyDescent="0.15">
      <c r="A241" s="1" t="s">
        <v>17</v>
      </c>
      <c r="F241">
        <f t="shared" si="24"/>
        <v>0</v>
      </c>
      <c r="G241">
        <f t="shared" si="25"/>
        <v>1</v>
      </c>
      <c r="H241">
        <f t="shared" si="26"/>
        <v>0</v>
      </c>
      <c r="I241">
        <f t="shared" si="27"/>
        <v>0</v>
      </c>
      <c r="J241">
        <f t="shared" si="28"/>
        <v>0</v>
      </c>
      <c r="K241">
        <f t="shared" si="29"/>
        <v>0</v>
      </c>
      <c r="L241">
        <f t="shared" si="30"/>
        <v>0</v>
      </c>
      <c r="N241">
        <f t="shared" si="31"/>
        <v>1</v>
      </c>
    </row>
    <row r="242" spans="1:14" x14ac:dyDescent="0.15">
      <c r="A242" s="1" t="s">
        <v>59</v>
      </c>
      <c r="F242">
        <f t="shared" si="24"/>
        <v>0</v>
      </c>
      <c r="G242">
        <f t="shared" si="25"/>
        <v>0</v>
      </c>
      <c r="H242">
        <f t="shared" si="26"/>
        <v>0</v>
      </c>
      <c r="I242">
        <f t="shared" si="27"/>
        <v>3</v>
      </c>
      <c r="J242">
        <f t="shared" si="28"/>
        <v>0</v>
      </c>
      <c r="K242">
        <f t="shared" si="29"/>
        <v>0</v>
      </c>
      <c r="L242">
        <f t="shared" si="30"/>
        <v>0</v>
      </c>
      <c r="N242">
        <f t="shared" si="31"/>
        <v>3</v>
      </c>
    </row>
    <row r="243" spans="1:14" x14ac:dyDescent="0.15">
      <c r="A243" s="1" t="s">
        <v>17</v>
      </c>
      <c r="F243">
        <f t="shared" si="24"/>
        <v>0</v>
      </c>
      <c r="G243">
        <f t="shared" si="25"/>
        <v>1</v>
      </c>
      <c r="H243">
        <f t="shared" si="26"/>
        <v>0</v>
      </c>
      <c r="I243">
        <f t="shared" si="27"/>
        <v>0</v>
      </c>
      <c r="J243">
        <f t="shared" si="28"/>
        <v>0</v>
      </c>
      <c r="K243">
        <f t="shared" si="29"/>
        <v>0</v>
      </c>
      <c r="L243">
        <f t="shared" si="30"/>
        <v>0</v>
      </c>
      <c r="N243">
        <f t="shared" si="31"/>
        <v>1</v>
      </c>
    </row>
    <row r="244" spans="1:14" x14ac:dyDescent="0.15">
      <c r="A244" s="1" t="s">
        <v>17</v>
      </c>
      <c r="F244">
        <f t="shared" si="24"/>
        <v>0</v>
      </c>
      <c r="G244">
        <f t="shared" si="25"/>
        <v>1</v>
      </c>
      <c r="H244">
        <f t="shared" si="26"/>
        <v>0</v>
      </c>
      <c r="I244">
        <f t="shared" si="27"/>
        <v>0</v>
      </c>
      <c r="J244">
        <f t="shared" si="28"/>
        <v>0</v>
      </c>
      <c r="K244">
        <f t="shared" si="29"/>
        <v>0</v>
      </c>
      <c r="L244">
        <f t="shared" si="30"/>
        <v>0</v>
      </c>
      <c r="N244">
        <f t="shared" si="31"/>
        <v>1</v>
      </c>
    </row>
    <row r="245" spans="1:14" x14ac:dyDescent="0.15">
      <c r="A245" s="1" t="s">
        <v>17</v>
      </c>
      <c r="F245">
        <f t="shared" si="24"/>
        <v>0</v>
      </c>
      <c r="G245">
        <f t="shared" si="25"/>
        <v>1</v>
      </c>
      <c r="H245">
        <f t="shared" si="26"/>
        <v>0</v>
      </c>
      <c r="I245">
        <f t="shared" si="27"/>
        <v>0</v>
      </c>
      <c r="J245">
        <f t="shared" si="28"/>
        <v>0</v>
      </c>
      <c r="K245">
        <f t="shared" si="29"/>
        <v>0</v>
      </c>
      <c r="L245">
        <f t="shared" si="30"/>
        <v>0</v>
      </c>
      <c r="N245">
        <f t="shared" si="31"/>
        <v>1</v>
      </c>
    </row>
    <row r="246" spans="1:14" x14ac:dyDescent="0.15">
      <c r="A246" s="1" t="s">
        <v>17</v>
      </c>
      <c r="F246">
        <f t="shared" si="24"/>
        <v>0</v>
      </c>
      <c r="G246">
        <f t="shared" si="25"/>
        <v>1</v>
      </c>
      <c r="H246">
        <f t="shared" si="26"/>
        <v>0</v>
      </c>
      <c r="I246">
        <f t="shared" si="27"/>
        <v>0</v>
      </c>
      <c r="J246">
        <f t="shared" si="28"/>
        <v>0</v>
      </c>
      <c r="K246">
        <f t="shared" si="29"/>
        <v>0</v>
      </c>
      <c r="L246">
        <f t="shared" si="30"/>
        <v>0</v>
      </c>
      <c r="N246">
        <f t="shared" si="31"/>
        <v>1</v>
      </c>
    </row>
    <row r="247" spans="1:14" x14ac:dyDescent="0.15">
      <c r="A247" s="1" t="s">
        <v>41</v>
      </c>
      <c r="F247">
        <f t="shared" si="24"/>
        <v>0</v>
      </c>
      <c r="G247">
        <f t="shared" si="25"/>
        <v>0</v>
      </c>
      <c r="H247">
        <f t="shared" si="26"/>
        <v>0</v>
      </c>
      <c r="I247">
        <f t="shared" si="27"/>
        <v>0</v>
      </c>
      <c r="J247">
        <f t="shared" si="28"/>
        <v>0</v>
      </c>
      <c r="K247">
        <f t="shared" si="29"/>
        <v>5</v>
      </c>
      <c r="L247">
        <f t="shared" si="30"/>
        <v>0</v>
      </c>
      <c r="N247">
        <f t="shared" si="31"/>
        <v>5</v>
      </c>
    </row>
    <row r="248" spans="1:14" x14ac:dyDescent="0.15">
      <c r="A248" s="1" t="s">
        <v>59</v>
      </c>
      <c r="F248">
        <f t="shared" si="24"/>
        <v>0</v>
      </c>
      <c r="G248">
        <f t="shared" si="25"/>
        <v>0</v>
      </c>
      <c r="H248">
        <f t="shared" si="26"/>
        <v>0</v>
      </c>
      <c r="I248">
        <f t="shared" si="27"/>
        <v>3</v>
      </c>
      <c r="J248">
        <f t="shared" si="28"/>
        <v>0</v>
      </c>
      <c r="K248">
        <f t="shared" si="29"/>
        <v>0</v>
      </c>
      <c r="L248">
        <f t="shared" si="30"/>
        <v>0</v>
      </c>
      <c r="N248">
        <f t="shared" si="31"/>
        <v>3</v>
      </c>
    </row>
    <row r="249" spans="1:14" x14ac:dyDescent="0.15">
      <c r="A249" s="1" t="s">
        <v>59</v>
      </c>
      <c r="F249">
        <f t="shared" si="24"/>
        <v>0</v>
      </c>
      <c r="G249">
        <f t="shared" si="25"/>
        <v>0</v>
      </c>
      <c r="H249">
        <f t="shared" si="26"/>
        <v>0</v>
      </c>
      <c r="I249">
        <f t="shared" si="27"/>
        <v>3</v>
      </c>
      <c r="J249">
        <f t="shared" si="28"/>
        <v>0</v>
      </c>
      <c r="K249">
        <f t="shared" si="29"/>
        <v>0</v>
      </c>
      <c r="L249">
        <f t="shared" si="30"/>
        <v>0</v>
      </c>
      <c r="N249">
        <f t="shared" si="31"/>
        <v>3</v>
      </c>
    </row>
    <row r="250" spans="1:14" x14ac:dyDescent="0.15">
      <c r="A250" s="1" t="s">
        <v>17</v>
      </c>
      <c r="F250">
        <f t="shared" si="24"/>
        <v>0</v>
      </c>
      <c r="G250">
        <f t="shared" si="25"/>
        <v>1</v>
      </c>
      <c r="H250">
        <f t="shared" si="26"/>
        <v>0</v>
      </c>
      <c r="I250">
        <f t="shared" si="27"/>
        <v>0</v>
      </c>
      <c r="J250">
        <f t="shared" si="28"/>
        <v>0</v>
      </c>
      <c r="K250">
        <f t="shared" si="29"/>
        <v>0</v>
      </c>
      <c r="L250">
        <f t="shared" si="30"/>
        <v>0</v>
      </c>
      <c r="N250">
        <f t="shared" si="31"/>
        <v>1</v>
      </c>
    </row>
    <row r="251" spans="1:14" x14ac:dyDescent="0.15">
      <c r="A251" s="1" t="s">
        <v>59</v>
      </c>
      <c r="F251">
        <f t="shared" si="24"/>
        <v>0</v>
      </c>
      <c r="G251">
        <f t="shared" si="25"/>
        <v>0</v>
      </c>
      <c r="H251">
        <f t="shared" si="26"/>
        <v>0</v>
      </c>
      <c r="I251">
        <f t="shared" si="27"/>
        <v>3</v>
      </c>
      <c r="J251">
        <f t="shared" si="28"/>
        <v>0</v>
      </c>
      <c r="K251">
        <f t="shared" si="29"/>
        <v>0</v>
      </c>
      <c r="L251">
        <f t="shared" si="30"/>
        <v>0</v>
      </c>
      <c r="N251">
        <f t="shared" si="31"/>
        <v>3</v>
      </c>
    </row>
    <row r="252" spans="1:14" x14ac:dyDescent="0.15">
      <c r="A252" s="1" t="s">
        <v>59</v>
      </c>
      <c r="F252">
        <f t="shared" si="24"/>
        <v>0</v>
      </c>
      <c r="G252">
        <f t="shared" si="25"/>
        <v>0</v>
      </c>
      <c r="H252">
        <f t="shared" si="26"/>
        <v>0</v>
      </c>
      <c r="I252">
        <f t="shared" si="27"/>
        <v>3</v>
      </c>
      <c r="J252">
        <f t="shared" si="28"/>
        <v>0</v>
      </c>
      <c r="K252">
        <f t="shared" si="29"/>
        <v>0</v>
      </c>
      <c r="L252">
        <f t="shared" si="30"/>
        <v>0</v>
      </c>
      <c r="N252">
        <f t="shared" si="31"/>
        <v>3</v>
      </c>
    </row>
    <row r="253" spans="1:14" x14ac:dyDescent="0.15">
      <c r="A253" s="1" t="s">
        <v>124</v>
      </c>
      <c r="F253">
        <f t="shared" si="24"/>
        <v>0</v>
      </c>
      <c r="G253">
        <f t="shared" si="25"/>
        <v>0</v>
      </c>
      <c r="H253">
        <f t="shared" si="26"/>
        <v>0</v>
      </c>
      <c r="I253">
        <f t="shared" si="27"/>
        <v>0</v>
      </c>
      <c r="J253">
        <f t="shared" si="28"/>
        <v>0</v>
      </c>
      <c r="K253">
        <f t="shared" si="29"/>
        <v>0</v>
      </c>
      <c r="L253">
        <f t="shared" si="30"/>
        <v>0</v>
      </c>
      <c r="N253">
        <f t="shared" si="31"/>
        <v>0</v>
      </c>
    </row>
    <row r="254" spans="1:14" x14ac:dyDescent="0.15">
      <c r="A254" s="1" t="s">
        <v>34</v>
      </c>
      <c r="F254">
        <f t="shared" si="24"/>
        <v>0</v>
      </c>
      <c r="G254">
        <f t="shared" si="25"/>
        <v>0</v>
      </c>
      <c r="H254">
        <f t="shared" si="26"/>
        <v>0</v>
      </c>
      <c r="I254">
        <f t="shared" si="27"/>
        <v>0</v>
      </c>
      <c r="J254">
        <f t="shared" si="28"/>
        <v>4</v>
      </c>
      <c r="K254">
        <f t="shared" si="29"/>
        <v>0</v>
      </c>
      <c r="L254">
        <f t="shared" si="30"/>
        <v>0</v>
      </c>
      <c r="N254">
        <f t="shared" si="31"/>
        <v>4</v>
      </c>
    </row>
    <row r="255" spans="1:14" x14ac:dyDescent="0.15">
      <c r="A255" s="1" t="s">
        <v>17</v>
      </c>
      <c r="F255">
        <f t="shared" si="24"/>
        <v>0</v>
      </c>
      <c r="G255">
        <f t="shared" si="25"/>
        <v>1</v>
      </c>
      <c r="H255">
        <f t="shared" si="26"/>
        <v>0</v>
      </c>
      <c r="I255">
        <f t="shared" si="27"/>
        <v>0</v>
      </c>
      <c r="J255">
        <f t="shared" si="28"/>
        <v>0</v>
      </c>
      <c r="K255">
        <f t="shared" si="29"/>
        <v>0</v>
      </c>
      <c r="L255">
        <f t="shared" si="30"/>
        <v>0</v>
      </c>
      <c r="N255">
        <f t="shared" si="31"/>
        <v>1</v>
      </c>
    </row>
    <row r="256" spans="1:14" x14ac:dyDescent="0.15">
      <c r="A256" s="1" t="s">
        <v>34</v>
      </c>
      <c r="F256">
        <f t="shared" si="24"/>
        <v>0</v>
      </c>
      <c r="G256">
        <f t="shared" si="25"/>
        <v>0</v>
      </c>
      <c r="H256">
        <f t="shared" si="26"/>
        <v>0</v>
      </c>
      <c r="I256">
        <f t="shared" si="27"/>
        <v>0</v>
      </c>
      <c r="J256">
        <f t="shared" si="28"/>
        <v>4</v>
      </c>
      <c r="K256">
        <f t="shared" si="29"/>
        <v>0</v>
      </c>
      <c r="L256">
        <f t="shared" si="30"/>
        <v>0</v>
      </c>
      <c r="N256">
        <f t="shared" si="31"/>
        <v>4</v>
      </c>
    </row>
    <row r="257" spans="1:14" x14ac:dyDescent="0.15">
      <c r="A257" s="1" t="s">
        <v>17</v>
      </c>
      <c r="F257">
        <f t="shared" si="24"/>
        <v>0</v>
      </c>
      <c r="G257">
        <f t="shared" si="25"/>
        <v>1</v>
      </c>
      <c r="H257">
        <f t="shared" si="26"/>
        <v>0</v>
      </c>
      <c r="I257">
        <f t="shared" si="27"/>
        <v>0</v>
      </c>
      <c r="J257">
        <f t="shared" si="28"/>
        <v>0</v>
      </c>
      <c r="K257">
        <f t="shared" si="29"/>
        <v>0</v>
      </c>
      <c r="L257">
        <f t="shared" si="30"/>
        <v>0</v>
      </c>
      <c r="N257">
        <f t="shared" si="31"/>
        <v>1</v>
      </c>
    </row>
    <row r="258" spans="1:14" x14ac:dyDescent="0.15">
      <c r="A258" s="1" t="s">
        <v>59</v>
      </c>
      <c r="F258">
        <f t="shared" si="24"/>
        <v>0</v>
      </c>
      <c r="G258">
        <f t="shared" si="25"/>
        <v>0</v>
      </c>
      <c r="H258">
        <f t="shared" si="26"/>
        <v>0</v>
      </c>
      <c r="I258">
        <f t="shared" si="27"/>
        <v>3</v>
      </c>
      <c r="J258">
        <f t="shared" si="28"/>
        <v>0</v>
      </c>
      <c r="K258">
        <f t="shared" si="29"/>
        <v>0</v>
      </c>
      <c r="L258">
        <f t="shared" si="30"/>
        <v>0</v>
      </c>
      <c r="N258">
        <f t="shared" si="31"/>
        <v>3</v>
      </c>
    </row>
    <row r="259" spans="1:14" x14ac:dyDescent="0.15">
      <c r="A259" s="1" t="s">
        <v>59</v>
      </c>
      <c r="F259">
        <f t="shared" ref="F259:F322" si="32">IF(A259=$C$2,0,0)</f>
        <v>0</v>
      </c>
      <c r="G259">
        <f t="shared" ref="G259:G322" si="33">IF(A259=$C$3,1,0)</f>
        <v>0</v>
      </c>
      <c r="H259">
        <f t="shared" ref="H259:H322" si="34">IF(A259=$C$4,2,0)</f>
        <v>0</v>
      </c>
      <c r="I259">
        <f t="shared" ref="I259:I322" si="35">IF(A259=$C$5,3,0)</f>
        <v>3</v>
      </c>
      <c r="J259">
        <f t="shared" ref="J259:J322" si="36">IF(A259=$C$6,4,0)</f>
        <v>0</v>
      </c>
      <c r="K259">
        <f t="shared" ref="K259:K322" si="37">IF(A259=$C$7,5,0)</f>
        <v>0</v>
      </c>
      <c r="L259">
        <f t="shared" ref="L259:L322" si="38">IF(A259=$C$8,6,0)</f>
        <v>0</v>
      </c>
      <c r="N259">
        <f t="shared" ref="N259:N322" si="39">SUM(F259:L259)</f>
        <v>3</v>
      </c>
    </row>
    <row r="260" spans="1:14" x14ac:dyDescent="0.15">
      <c r="A260" s="1" t="s">
        <v>59</v>
      </c>
      <c r="F260">
        <f t="shared" si="32"/>
        <v>0</v>
      </c>
      <c r="G260">
        <f t="shared" si="33"/>
        <v>0</v>
      </c>
      <c r="H260">
        <f t="shared" si="34"/>
        <v>0</v>
      </c>
      <c r="I260">
        <f t="shared" si="35"/>
        <v>3</v>
      </c>
      <c r="J260">
        <f t="shared" si="36"/>
        <v>0</v>
      </c>
      <c r="K260">
        <f t="shared" si="37"/>
        <v>0</v>
      </c>
      <c r="L260">
        <f t="shared" si="38"/>
        <v>0</v>
      </c>
      <c r="N260">
        <f t="shared" si="39"/>
        <v>3</v>
      </c>
    </row>
    <row r="261" spans="1:14" x14ac:dyDescent="0.15">
      <c r="A261" s="1" t="s">
        <v>34</v>
      </c>
      <c r="F261">
        <f t="shared" si="32"/>
        <v>0</v>
      </c>
      <c r="G261">
        <f t="shared" si="33"/>
        <v>0</v>
      </c>
      <c r="H261">
        <f t="shared" si="34"/>
        <v>0</v>
      </c>
      <c r="I261">
        <f t="shared" si="35"/>
        <v>0</v>
      </c>
      <c r="J261">
        <f t="shared" si="36"/>
        <v>4</v>
      </c>
      <c r="K261">
        <f t="shared" si="37"/>
        <v>0</v>
      </c>
      <c r="L261">
        <f t="shared" si="38"/>
        <v>0</v>
      </c>
      <c r="N261">
        <f t="shared" si="39"/>
        <v>4</v>
      </c>
    </row>
    <row r="262" spans="1:14" x14ac:dyDescent="0.15">
      <c r="A262" s="1" t="s">
        <v>59</v>
      </c>
      <c r="F262">
        <f t="shared" si="32"/>
        <v>0</v>
      </c>
      <c r="G262">
        <f t="shared" si="33"/>
        <v>0</v>
      </c>
      <c r="H262">
        <f t="shared" si="34"/>
        <v>0</v>
      </c>
      <c r="I262">
        <f t="shared" si="35"/>
        <v>3</v>
      </c>
      <c r="J262">
        <f t="shared" si="36"/>
        <v>0</v>
      </c>
      <c r="K262">
        <f t="shared" si="37"/>
        <v>0</v>
      </c>
      <c r="L262">
        <f t="shared" si="38"/>
        <v>0</v>
      </c>
      <c r="N262">
        <f t="shared" si="39"/>
        <v>3</v>
      </c>
    </row>
    <row r="263" spans="1:14" x14ac:dyDescent="0.15">
      <c r="A263" s="1" t="s">
        <v>17</v>
      </c>
      <c r="F263">
        <f t="shared" si="32"/>
        <v>0</v>
      </c>
      <c r="G263">
        <f t="shared" si="33"/>
        <v>1</v>
      </c>
      <c r="H263">
        <f t="shared" si="34"/>
        <v>0</v>
      </c>
      <c r="I263">
        <f t="shared" si="35"/>
        <v>0</v>
      </c>
      <c r="J263">
        <f t="shared" si="36"/>
        <v>0</v>
      </c>
      <c r="K263">
        <f t="shared" si="37"/>
        <v>0</v>
      </c>
      <c r="L263">
        <f t="shared" si="38"/>
        <v>0</v>
      </c>
      <c r="N263">
        <f t="shared" si="39"/>
        <v>1</v>
      </c>
    </row>
    <row r="264" spans="1:14" x14ac:dyDescent="0.15">
      <c r="A264" s="1" t="s">
        <v>243</v>
      </c>
      <c r="F264">
        <f t="shared" si="32"/>
        <v>0</v>
      </c>
      <c r="G264">
        <f t="shared" si="33"/>
        <v>0</v>
      </c>
      <c r="H264">
        <f t="shared" si="34"/>
        <v>2</v>
      </c>
      <c r="I264">
        <f t="shared" si="35"/>
        <v>0</v>
      </c>
      <c r="J264">
        <f t="shared" si="36"/>
        <v>0</v>
      </c>
      <c r="K264">
        <f t="shared" si="37"/>
        <v>0</v>
      </c>
      <c r="L264">
        <f t="shared" si="38"/>
        <v>0</v>
      </c>
      <c r="N264">
        <f t="shared" si="39"/>
        <v>2</v>
      </c>
    </row>
    <row r="265" spans="1:14" x14ac:dyDescent="0.15">
      <c r="A265" s="1" t="s">
        <v>59</v>
      </c>
      <c r="F265">
        <f t="shared" si="32"/>
        <v>0</v>
      </c>
      <c r="G265">
        <f t="shared" si="33"/>
        <v>0</v>
      </c>
      <c r="H265">
        <f t="shared" si="34"/>
        <v>0</v>
      </c>
      <c r="I265">
        <f t="shared" si="35"/>
        <v>3</v>
      </c>
      <c r="J265">
        <f t="shared" si="36"/>
        <v>0</v>
      </c>
      <c r="K265">
        <f t="shared" si="37"/>
        <v>0</v>
      </c>
      <c r="L265">
        <f t="shared" si="38"/>
        <v>0</v>
      </c>
      <c r="N265">
        <f t="shared" si="39"/>
        <v>3</v>
      </c>
    </row>
    <row r="266" spans="1:14" x14ac:dyDescent="0.15">
      <c r="A266" s="1" t="s">
        <v>41</v>
      </c>
      <c r="F266">
        <f t="shared" si="32"/>
        <v>0</v>
      </c>
      <c r="G266">
        <f t="shared" si="33"/>
        <v>0</v>
      </c>
      <c r="H266">
        <f t="shared" si="34"/>
        <v>0</v>
      </c>
      <c r="I266">
        <f t="shared" si="35"/>
        <v>0</v>
      </c>
      <c r="J266">
        <f t="shared" si="36"/>
        <v>0</v>
      </c>
      <c r="K266">
        <f t="shared" si="37"/>
        <v>5</v>
      </c>
      <c r="L266">
        <f t="shared" si="38"/>
        <v>0</v>
      </c>
      <c r="N266">
        <f t="shared" si="39"/>
        <v>5</v>
      </c>
    </row>
    <row r="267" spans="1:14" x14ac:dyDescent="0.15">
      <c r="A267" s="1" t="s">
        <v>17</v>
      </c>
      <c r="F267">
        <f t="shared" si="32"/>
        <v>0</v>
      </c>
      <c r="G267">
        <f t="shared" si="33"/>
        <v>1</v>
      </c>
      <c r="H267">
        <f t="shared" si="34"/>
        <v>0</v>
      </c>
      <c r="I267">
        <f t="shared" si="35"/>
        <v>0</v>
      </c>
      <c r="J267">
        <f t="shared" si="36"/>
        <v>0</v>
      </c>
      <c r="K267">
        <f t="shared" si="37"/>
        <v>0</v>
      </c>
      <c r="L267">
        <f t="shared" si="38"/>
        <v>0</v>
      </c>
      <c r="N267">
        <f t="shared" si="39"/>
        <v>1</v>
      </c>
    </row>
    <row r="268" spans="1:14" x14ac:dyDescent="0.15">
      <c r="A268" s="1" t="s">
        <v>59</v>
      </c>
      <c r="F268">
        <f t="shared" si="32"/>
        <v>0</v>
      </c>
      <c r="G268">
        <f t="shared" si="33"/>
        <v>0</v>
      </c>
      <c r="H268">
        <f t="shared" si="34"/>
        <v>0</v>
      </c>
      <c r="I268">
        <f t="shared" si="35"/>
        <v>3</v>
      </c>
      <c r="J268">
        <f t="shared" si="36"/>
        <v>0</v>
      </c>
      <c r="K268">
        <f t="shared" si="37"/>
        <v>0</v>
      </c>
      <c r="L268">
        <f t="shared" si="38"/>
        <v>0</v>
      </c>
      <c r="N268">
        <f t="shared" si="39"/>
        <v>3</v>
      </c>
    </row>
    <row r="269" spans="1:14" x14ac:dyDescent="0.15">
      <c r="A269" s="1" t="s">
        <v>243</v>
      </c>
      <c r="F269">
        <f t="shared" si="32"/>
        <v>0</v>
      </c>
      <c r="G269">
        <f t="shared" si="33"/>
        <v>0</v>
      </c>
      <c r="H269">
        <f t="shared" si="34"/>
        <v>2</v>
      </c>
      <c r="I269">
        <f t="shared" si="35"/>
        <v>0</v>
      </c>
      <c r="J269">
        <f t="shared" si="36"/>
        <v>0</v>
      </c>
      <c r="K269">
        <f t="shared" si="37"/>
        <v>0</v>
      </c>
      <c r="L269">
        <f t="shared" si="38"/>
        <v>0</v>
      </c>
      <c r="N269">
        <f t="shared" si="39"/>
        <v>2</v>
      </c>
    </row>
    <row r="270" spans="1:14" x14ac:dyDescent="0.15">
      <c r="A270" s="1" t="s">
        <v>34</v>
      </c>
      <c r="F270">
        <f t="shared" si="32"/>
        <v>0</v>
      </c>
      <c r="G270">
        <f t="shared" si="33"/>
        <v>0</v>
      </c>
      <c r="H270">
        <f t="shared" si="34"/>
        <v>0</v>
      </c>
      <c r="I270">
        <f t="shared" si="35"/>
        <v>0</v>
      </c>
      <c r="J270">
        <f t="shared" si="36"/>
        <v>4</v>
      </c>
      <c r="K270">
        <f t="shared" si="37"/>
        <v>0</v>
      </c>
      <c r="L270">
        <f t="shared" si="38"/>
        <v>0</v>
      </c>
      <c r="N270">
        <f t="shared" si="39"/>
        <v>4</v>
      </c>
    </row>
    <row r="271" spans="1:14" x14ac:dyDescent="0.15">
      <c r="A271" s="1" t="s">
        <v>59</v>
      </c>
      <c r="F271">
        <f t="shared" si="32"/>
        <v>0</v>
      </c>
      <c r="G271">
        <f t="shared" si="33"/>
        <v>0</v>
      </c>
      <c r="H271">
        <f t="shared" si="34"/>
        <v>0</v>
      </c>
      <c r="I271">
        <f t="shared" si="35"/>
        <v>3</v>
      </c>
      <c r="J271">
        <f t="shared" si="36"/>
        <v>0</v>
      </c>
      <c r="K271">
        <f t="shared" si="37"/>
        <v>0</v>
      </c>
      <c r="L271">
        <f t="shared" si="38"/>
        <v>0</v>
      </c>
      <c r="N271">
        <f t="shared" si="39"/>
        <v>3</v>
      </c>
    </row>
    <row r="272" spans="1:14" x14ac:dyDescent="0.15">
      <c r="A272" s="1" t="s">
        <v>59</v>
      </c>
      <c r="F272">
        <f t="shared" si="32"/>
        <v>0</v>
      </c>
      <c r="G272">
        <f t="shared" si="33"/>
        <v>0</v>
      </c>
      <c r="H272">
        <f t="shared" si="34"/>
        <v>0</v>
      </c>
      <c r="I272">
        <f t="shared" si="35"/>
        <v>3</v>
      </c>
      <c r="J272">
        <f t="shared" si="36"/>
        <v>0</v>
      </c>
      <c r="K272">
        <f t="shared" si="37"/>
        <v>0</v>
      </c>
      <c r="L272">
        <f t="shared" si="38"/>
        <v>0</v>
      </c>
      <c r="N272">
        <f t="shared" si="39"/>
        <v>3</v>
      </c>
    </row>
    <row r="273" spans="1:14" x14ac:dyDescent="0.15">
      <c r="A273" s="1" t="s">
        <v>59</v>
      </c>
      <c r="F273">
        <f t="shared" si="32"/>
        <v>0</v>
      </c>
      <c r="G273">
        <f t="shared" si="33"/>
        <v>0</v>
      </c>
      <c r="H273">
        <f t="shared" si="34"/>
        <v>0</v>
      </c>
      <c r="I273">
        <f t="shared" si="35"/>
        <v>3</v>
      </c>
      <c r="J273">
        <f t="shared" si="36"/>
        <v>0</v>
      </c>
      <c r="K273">
        <f t="shared" si="37"/>
        <v>0</v>
      </c>
      <c r="L273">
        <f t="shared" si="38"/>
        <v>0</v>
      </c>
      <c r="N273">
        <f t="shared" si="39"/>
        <v>3</v>
      </c>
    </row>
    <row r="274" spans="1:14" x14ac:dyDescent="0.15">
      <c r="A274" s="1" t="s">
        <v>17</v>
      </c>
      <c r="F274">
        <f t="shared" si="32"/>
        <v>0</v>
      </c>
      <c r="G274">
        <f t="shared" si="33"/>
        <v>1</v>
      </c>
      <c r="H274">
        <f t="shared" si="34"/>
        <v>0</v>
      </c>
      <c r="I274">
        <f t="shared" si="35"/>
        <v>0</v>
      </c>
      <c r="J274">
        <f t="shared" si="36"/>
        <v>0</v>
      </c>
      <c r="K274">
        <f t="shared" si="37"/>
        <v>0</v>
      </c>
      <c r="L274">
        <f t="shared" si="38"/>
        <v>0</v>
      </c>
      <c r="N274">
        <f t="shared" si="39"/>
        <v>1</v>
      </c>
    </row>
    <row r="275" spans="1:14" x14ac:dyDescent="0.15">
      <c r="A275" s="1" t="s">
        <v>59</v>
      </c>
      <c r="F275">
        <f t="shared" si="32"/>
        <v>0</v>
      </c>
      <c r="G275">
        <f t="shared" si="33"/>
        <v>0</v>
      </c>
      <c r="H275">
        <f t="shared" si="34"/>
        <v>0</v>
      </c>
      <c r="I275">
        <f t="shared" si="35"/>
        <v>3</v>
      </c>
      <c r="J275">
        <f t="shared" si="36"/>
        <v>0</v>
      </c>
      <c r="K275">
        <f t="shared" si="37"/>
        <v>0</v>
      </c>
      <c r="L275">
        <f t="shared" si="38"/>
        <v>0</v>
      </c>
      <c r="N275">
        <f t="shared" si="39"/>
        <v>3</v>
      </c>
    </row>
    <row r="276" spans="1:14" x14ac:dyDescent="0.15">
      <c r="A276" s="1" t="s">
        <v>17</v>
      </c>
      <c r="F276">
        <f t="shared" si="32"/>
        <v>0</v>
      </c>
      <c r="G276">
        <f t="shared" si="33"/>
        <v>1</v>
      </c>
      <c r="H276">
        <f t="shared" si="34"/>
        <v>0</v>
      </c>
      <c r="I276">
        <f t="shared" si="35"/>
        <v>0</v>
      </c>
      <c r="J276">
        <f t="shared" si="36"/>
        <v>0</v>
      </c>
      <c r="K276">
        <f t="shared" si="37"/>
        <v>0</v>
      </c>
      <c r="L276">
        <f t="shared" si="38"/>
        <v>0</v>
      </c>
      <c r="N276">
        <f t="shared" si="39"/>
        <v>1</v>
      </c>
    </row>
    <row r="277" spans="1:14" x14ac:dyDescent="0.15">
      <c r="A277" s="1" t="s">
        <v>17</v>
      </c>
      <c r="F277">
        <f t="shared" si="32"/>
        <v>0</v>
      </c>
      <c r="G277">
        <f t="shared" si="33"/>
        <v>1</v>
      </c>
      <c r="H277">
        <f t="shared" si="34"/>
        <v>0</v>
      </c>
      <c r="I277">
        <f t="shared" si="35"/>
        <v>0</v>
      </c>
      <c r="J277">
        <f t="shared" si="36"/>
        <v>0</v>
      </c>
      <c r="K277">
        <f t="shared" si="37"/>
        <v>0</v>
      </c>
      <c r="L277">
        <f t="shared" si="38"/>
        <v>0</v>
      </c>
      <c r="N277">
        <f t="shared" si="39"/>
        <v>1</v>
      </c>
    </row>
    <row r="278" spans="1:14" x14ac:dyDescent="0.15">
      <c r="A278" s="1" t="s">
        <v>17</v>
      </c>
      <c r="F278">
        <f t="shared" si="32"/>
        <v>0</v>
      </c>
      <c r="G278">
        <f t="shared" si="33"/>
        <v>1</v>
      </c>
      <c r="H278">
        <f t="shared" si="34"/>
        <v>0</v>
      </c>
      <c r="I278">
        <f t="shared" si="35"/>
        <v>0</v>
      </c>
      <c r="J278">
        <f t="shared" si="36"/>
        <v>0</v>
      </c>
      <c r="K278">
        <f t="shared" si="37"/>
        <v>0</v>
      </c>
      <c r="L278">
        <f t="shared" si="38"/>
        <v>0</v>
      </c>
      <c r="N278">
        <f t="shared" si="39"/>
        <v>1</v>
      </c>
    </row>
    <row r="279" spans="1:14" x14ac:dyDescent="0.15">
      <c r="A279" s="1" t="s">
        <v>34</v>
      </c>
      <c r="F279">
        <f t="shared" si="32"/>
        <v>0</v>
      </c>
      <c r="G279">
        <f t="shared" si="33"/>
        <v>0</v>
      </c>
      <c r="H279">
        <f t="shared" si="34"/>
        <v>0</v>
      </c>
      <c r="I279">
        <f t="shared" si="35"/>
        <v>0</v>
      </c>
      <c r="J279">
        <f t="shared" si="36"/>
        <v>4</v>
      </c>
      <c r="K279">
        <f t="shared" si="37"/>
        <v>0</v>
      </c>
      <c r="L279">
        <f t="shared" si="38"/>
        <v>0</v>
      </c>
      <c r="N279">
        <f t="shared" si="39"/>
        <v>4</v>
      </c>
    </row>
    <row r="280" spans="1:14" x14ac:dyDescent="0.15">
      <c r="A280" s="1" t="s">
        <v>17</v>
      </c>
      <c r="F280">
        <f t="shared" si="32"/>
        <v>0</v>
      </c>
      <c r="G280">
        <f t="shared" si="33"/>
        <v>1</v>
      </c>
      <c r="H280">
        <f t="shared" si="34"/>
        <v>0</v>
      </c>
      <c r="I280">
        <f t="shared" si="35"/>
        <v>0</v>
      </c>
      <c r="J280">
        <f t="shared" si="36"/>
        <v>0</v>
      </c>
      <c r="K280">
        <f t="shared" si="37"/>
        <v>0</v>
      </c>
      <c r="L280">
        <f t="shared" si="38"/>
        <v>0</v>
      </c>
      <c r="N280">
        <f t="shared" si="39"/>
        <v>1</v>
      </c>
    </row>
    <row r="281" spans="1:14" x14ac:dyDescent="0.15">
      <c r="A281" s="1" t="s">
        <v>34</v>
      </c>
      <c r="F281">
        <f t="shared" si="32"/>
        <v>0</v>
      </c>
      <c r="G281">
        <f t="shared" si="33"/>
        <v>0</v>
      </c>
      <c r="H281">
        <f t="shared" si="34"/>
        <v>0</v>
      </c>
      <c r="I281">
        <f t="shared" si="35"/>
        <v>0</v>
      </c>
      <c r="J281">
        <f t="shared" si="36"/>
        <v>4</v>
      </c>
      <c r="K281">
        <f t="shared" si="37"/>
        <v>0</v>
      </c>
      <c r="L281">
        <f t="shared" si="38"/>
        <v>0</v>
      </c>
      <c r="N281">
        <f t="shared" si="39"/>
        <v>4</v>
      </c>
    </row>
    <row r="282" spans="1:14" x14ac:dyDescent="0.15">
      <c r="A282" s="1" t="s">
        <v>59</v>
      </c>
      <c r="F282">
        <f t="shared" si="32"/>
        <v>0</v>
      </c>
      <c r="G282">
        <f t="shared" si="33"/>
        <v>0</v>
      </c>
      <c r="H282">
        <f t="shared" si="34"/>
        <v>0</v>
      </c>
      <c r="I282">
        <f t="shared" si="35"/>
        <v>3</v>
      </c>
      <c r="J282">
        <f t="shared" si="36"/>
        <v>0</v>
      </c>
      <c r="K282">
        <f t="shared" si="37"/>
        <v>0</v>
      </c>
      <c r="L282">
        <f t="shared" si="38"/>
        <v>0</v>
      </c>
      <c r="N282">
        <f t="shared" si="39"/>
        <v>3</v>
      </c>
    </row>
    <row r="283" spans="1:14" x14ac:dyDescent="0.15">
      <c r="A283" s="1" t="s">
        <v>59</v>
      </c>
      <c r="F283">
        <f t="shared" si="32"/>
        <v>0</v>
      </c>
      <c r="G283">
        <f t="shared" si="33"/>
        <v>0</v>
      </c>
      <c r="H283">
        <f t="shared" si="34"/>
        <v>0</v>
      </c>
      <c r="I283">
        <f t="shared" si="35"/>
        <v>3</v>
      </c>
      <c r="J283">
        <f t="shared" si="36"/>
        <v>0</v>
      </c>
      <c r="K283">
        <f t="shared" si="37"/>
        <v>0</v>
      </c>
      <c r="L283">
        <f t="shared" si="38"/>
        <v>0</v>
      </c>
      <c r="N283">
        <f t="shared" si="39"/>
        <v>3</v>
      </c>
    </row>
    <row r="284" spans="1:14" x14ac:dyDescent="0.15">
      <c r="A284" s="1" t="s">
        <v>243</v>
      </c>
      <c r="F284">
        <f t="shared" si="32"/>
        <v>0</v>
      </c>
      <c r="G284">
        <f t="shared" si="33"/>
        <v>0</v>
      </c>
      <c r="H284">
        <f t="shared" si="34"/>
        <v>2</v>
      </c>
      <c r="I284">
        <f t="shared" si="35"/>
        <v>0</v>
      </c>
      <c r="J284">
        <f t="shared" si="36"/>
        <v>0</v>
      </c>
      <c r="K284">
        <f t="shared" si="37"/>
        <v>0</v>
      </c>
      <c r="L284">
        <f t="shared" si="38"/>
        <v>0</v>
      </c>
      <c r="N284">
        <f t="shared" si="39"/>
        <v>2</v>
      </c>
    </row>
    <row r="285" spans="1:14" x14ac:dyDescent="0.15">
      <c r="A285" s="1" t="s">
        <v>34</v>
      </c>
      <c r="F285">
        <f t="shared" si="32"/>
        <v>0</v>
      </c>
      <c r="G285">
        <f t="shared" si="33"/>
        <v>0</v>
      </c>
      <c r="H285">
        <f t="shared" si="34"/>
        <v>0</v>
      </c>
      <c r="I285">
        <f t="shared" si="35"/>
        <v>0</v>
      </c>
      <c r="J285">
        <f t="shared" si="36"/>
        <v>4</v>
      </c>
      <c r="K285">
        <f t="shared" si="37"/>
        <v>0</v>
      </c>
      <c r="L285">
        <f t="shared" si="38"/>
        <v>0</v>
      </c>
      <c r="N285">
        <f t="shared" si="39"/>
        <v>4</v>
      </c>
    </row>
    <row r="286" spans="1:14" x14ac:dyDescent="0.15">
      <c r="A286" s="1" t="s">
        <v>41</v>
      </c>
      <c r="F286">
        <f t="shared" si="32"/>
        <v>0</v>
      </c>
      <c r="G286">
        <f t="shared" si="33"/>
        <v>0</v>
      </c>
      <c r="H286">
        <f t="shared" si="34"/>
        <v>0</v>
      </c>
      <c r="I286">
        <f t="shared" si="35"/>
        <v>0</v>
      </c>
      <c r="J286">
        <f t="shared" si="36"/>
        <v>0</v>
      </c>
      <c r="K286">
        <f t="shared" si="37"/>
        <v>5</v>
      </c>
      <c r="L286">
        <f t="shared" si="38"/>
        <v>0</v>
      </c>
      <c r="N286">
        <f t="shared" si="39"/>
        <v>5</v>
      </c>
    </row>
    <row r="287" spans="1:14" x14ac:dyDescent="0.15">
      <c r="A287" s="1" t="s">
        <v>59</v>
      </c>
      <c r="F287">
        <f t="shared" si="32"/>
        <v>0</v>
      </c>
      <c r="G287">
        <f t="shared" si="33"/>
        <v>0</v>
      </c>
      <c r="H287">
        <f t="shared" si="34"/>
        <v>0</v>
      </c>
      <c r="I287">
        <f t="shared" si="35"/>
        <v>3</v>
      </c>
      <c r="J287">
        <f t="shared" si="36"/>
        <v>0</v>
      </c>
      <c r="K287">
        <f t="shared" si="37"/>
        <v>0</v>
      </c>
      <c r="L287">
        <f t="shared" si="38"/>
        <v>0</v>
      </c>
      <c r="N287">
        <f t="shared" si="39"/>
        <v>3</v>
      </c>
    </row>
    <row r="288" spans="1:14" x14ac:dyDescent="0.15">
      <c r="A288" s="1" t="s">
        <v>17</v>
      </c>
      <c r="F288">
        <f t="shared" si="32"/>
        <v>0</v>
      </c>
      <c r="G288">
        <f t="shared" si="33"/>
        <v>1</v>
      </c>
      <c r="H288">
        <f t="shared" si="34"/>
        <v>0</v>
      </c>
      <c r="I288">
        <f t="shared" si="35"/>
        <v>0</v>
      </c>
      <c r="J288">
        <f t="shared" si="36"/>
        <v>0</v>
      </c>
      <c r="K288">
        <f t="shared" si="37"/>
        <v>0</v>
      </c>
      <c r="L288">
        <f t="shared" si="38"/>
        <v>0</v>
      </c>
      <c r="N288">
        <f t="shared" si="39"/>
        <v>1</v>
      </c>
    </row>
    <row r="289" spans="1:14" x14ac:dyDescent="0.15">
      <c r="A289" s="1" t="s">
        <v>17</v>
      </c>
      <c r="F289">
        <f t="shared" si="32"/>
        <v>0</v>
      </c>
      <c r="G289">
        <f t="shared" si="33"/>
        <v>1</v>
      </c>
      <c r="H289">
        <f t="shared" si="34"/>
        <v>0</v>
      </c>
      <c r="I289">
        <f t="shared" si="35"/>
        <v>0</v>
      </c>
      <c r="J289">
        <f t="shared" si="36"/>
        <v>0</v>
      </c>
      <c r="K289">
        <f t="shared" si="37"/>
        <v>0</v>
      </c>
      <c r="L289">
        <f t="shared" si="38"/>
        <v>0</v>
      </c>
      <c r="N289">
        <f t="shared" si="39"/>
        <v>1</v>
      </c>
    </row>
    <row r="290" spans="1:14" x14ac:dyDescent="0.15">
      <c r="A290" s="1" t="s">
        <v>34</v>
      </c>
      <c r="F290">
        <f t="shared" si="32"/>
        <v>0</v>
      </c>
      <c r="G290">
        <f t="shared" si="33"/>
        <v>0</v>
      </c>
      <c r="H290">
        <f t="shared" si="34"/>
        <v>0</v>
      </c>
      <c r="I290">
        <f t="shared" si="35"/>
        <v>0</v>
      </c>
      <c r="J290">
        <f t="shared" si="36"/>
        <v>4</v>
      </c>
      <c r="K290">
        <f t="shared" si="37"/>
        <v>0</v>
      </c>
      <c r="L290">
        <f t="shared" si="38"/>
        <v>0</v>
      </c>
      <c r="N290">
        <f t="shared" si="39"/>
        <v>4</v>
      </c>
    </row>
    <row r="291" spans="1:14" x14ac:dyDescent="0.15">
      <c r="A291" s="1" t="s">
        <v>34</v>
      </c>
      <c r="F291">
        <f t="shared" si="32"/>
        <v>0</v>
      </c>
      <c r="G291">
        <f t="shared" si="33"/>
        <v>0</v>
      </c>
      <c r="H291">
        <f t="shared" si="34"/>
        <v>0</v>
      </c>
      <c r="I291">
        <f t="shared" si="35"/>
        <v>0</v>
      </c>
      <c r="J291">
        <f t="shared" si="36"/>
        <v>4</v>
      </c>
      <c r="K291">
        <f t="shared" si="37"/>
        <v>0</v>
      </c>
      <c r="L291">
        <f t="shared" si="38"/>
        <v>0</v>
      </c>
      <c r="N291">
        <f t="shared" si="39"/>
        <v>4</v>
      </c>
    </row>
    <row r="292" spans="1:14" x14ac:dyDescent="0.15">
      <c r="A292" s="1" t="s">
        <v>17</v>
      </c>
      <c r="F292">
        <f t="shared" si="32"/>
        <v>0</v>
      </c>
      <c r="G292">
        <f t="shared" si="33"/>
        <v>1</v>
      </c>
      <c r="H292">
        <f t="shared" si="34"/>
        <v>0</v>
      </c>
      <c r="I292">
        <f t="shared" si="35"/>
        <v>0</v>
      </c>
      <c r="J292">
        <f t="shared" si="36"/>
        <v>0</v>
      </c>
      <c r="K292">
        <f t="shared" si="37"/>
        <v>0</v>
      </c>
      <c r="L292">
        <f t="shared" si="38"/>
        <v>0</v>
      </c>
      <c r="N292">
        <f t="shared" si="39"/>
        <v>1</v>
      </c>
    </row>
    <row r="293" spans="1:14" x14ac:dyDescent="0.15">
      <c r="A293" s="1" t="s">
        <v>17</v>
      </c>
      <c r="F293">
        <f t="shared" si="32"/>
        <v>0</v>
      </c>
      <c r="G293">
        <f t="shared" si="33"/>
        <v>1</v>
      </c>
      <c r="H293">
        <f t="shared" si="34"/>
        <v>0</v>
      </c>
      <c r="I293">
        <f t="shared" si="35"/>
        <v>0</v>
      </c>
      <c r="J293">
        <f t="shared" si="36"/>
        <v>0</v>
      </c>
      <c r="K293">
        <f t="shared" si="37"/>
        <v>0</v>
      </c>
      <c r="L293">
        <f t="shared" si="38"/>
        <v>0</v>
      </c>
      <c r="N293">
        <f t="shared" si="39"/>
        <v>1</v>
      </c>
    </row>
    <row r="294" spans="1:14" x14ac:dyDescent="0.15">
      <c r="A294" s="1" t="s">
        <v>34</v>
      </c>
      <c r="F294">
        <f t="shared" si="32"/>
        <v>0</v>
      </c>
      <c r="G294">
        <f t="shared" si="33"/>
        <v>0</v>
      </c>
      <c r="H294">
        <f t="shared" si="34"/>
        <v>0</v>
      </c>
      <c r="I294">
        <f t="shared" si="35"/>
        <v>0</v>
      </c>
      <c r="J294">
        <f t="shared" si="36"/>
        <v>4</v>
      </c>
      <c r="K294">
        <f t="shared" si="37"/>
        <v>0</v>
      </c>
      <c r="L294">
        <f t="shared" si="38"/>
        <v>0</v>
      </c>
      <c r="N294">
        <f t="shared" si="39"/>
        <v>4</v>
      </c>
    </row>
    <row r="295" spans="1:14" x14ac:dyDescent="0.15">
      <c r="A295" s="1" t="s">
        <v>34</v>
      </c>
      <c r="F295">
        <f t="shared" si="32"/>
        <v>0</v>
      </c>
      <c r="G295">
        <f t="shared" si="33"/>
        <v>0</v>
      </c>
      <c r="H295">
        <f t="shared" si="34"/>
        <v>0</v>
      </c>
      <c r="I295">
        <f t="shared" si="35"/>
        <v>0</v>
      </c>
      <c r="J295">
        <f t="shared" si="36"/>
        <v>4</v>
      </c>
      <c r="K295">
        <f t="shared" si="37"/>
        <v>0</v>
      </c>
      <c r="L295">
        <f t="shared" si="38"/>
        <v>0</v>
      </c>
      <c r="N295">
        <f t="shared" si="39"/>
        <v>4</v>
      </c>
    </row>
    <row r="296" spans="1:14" x14ac:dyDescent="0.15">
      <c r="A296" s="1" t="s">
        <v>17</v>
      </c>
      <c r="F296">
        <f t="shared" si="32"/>
        <v>0</v>
      </c>
      <c r="G296">
        <f t="shared" si="33"/>
        <v>1</v>
      </c>
      <c r="H296">
        <f t="shared" si="34"/>
        <v>0</v>
      </c>
      <c r="I296">
        <f t="shared" si="35"/>
        <v>0</v>
      </c>
      <c r="J296">
        <f t="shared" si="36"/>
        <v>0</v>
      </c>
      <c r="K296">
        <f t="shared" si="37"/>
        <v>0</v>
      </c>
      <c r="L296">
        <f t="shared" si="38"/>
        <v>0</v>
      </c>
      <c r="N296">
        <f t="shared" si="39"/>
        <v>1</v>
      </c>
    </row>
    <row r="297" spans="1:14" x14ac:dyDescent="0.15">
      <c r="A297" s="1" t="s">
        <v>59</v>
      </c>
      <c r="F297">
        <f t="shared" si="32"/>
        <v>0</v>
      </c>
      <c r="G297">
        <f t="shared" si="33"/>
        <v>0</v>
      </c>
      <c r="H297">
        <f t="shared" si="34"/>
        <v>0</v>
      </c>
      <c r="I297">
        <f t="shared" si="35"/>
        <v>3</v>
      </c>
      <c r="J297">
        <f t="shared" si="36"/>
        <v>0</v>
      </c>
      <c r="K297">
        <f t="shared" si="37"/>
        <v>0</v>
      </c>
      <c r="L297">
        <f t="shared" si="38"/>
        <v>0</v>
      </c>
      <c r="N297">
        <f t="shared" si="39"/>
        <v>3</v>
      </c>
    </row>
    <row r="298" spans="1:14" x14ac:dyDescent="0.15">
      <c r="A298" s="1" t="s">
        <v>17</v>
      </c>
      <c r="F298">
        <f t="shared" si="32"/>
        <v>0</v>
      </c>
      <c r="G298">
        <f t="shared" si="33"/>
        <v>1</v>
      </c>
      <c r="H298">
        <f t="shared" si="34"/>
        <v>0</v>
      </c>
      <c r="I298">
        <f t="shared" si="35"/>
        <v>0</v>
      </c>
      <c r="J298">
        <f t="shared" si="36"/>
        <v>0</v>
      </c>
      <c r="K298">
        <f t="shared" si="37"/>
        <v>0</v>
      </c>
      <c r="L298">
        <f t="shared" si="38"/>
        <v>0</v>
      </c>
      <c r="N298">
        <f t="shared" si="39"/>
        <v>1</v>
      </c>
    </row>
    <row r="299" spans="1:14" x14ac:dyDescent="0.15">
      <c r="A299" s="1" t="s">
        <v>59</v>
      </c>
      <c r="F299">
        <f t="shared" si="32"/>
        <v>0</v>
      </c>
      <c r="G299">
        <f t="shared" si="33"/>
        <v>0</v>
      </c>
      <c r="H299">
        <f t="shared" si="34"/>
        <v>0</v>
      </c>
      <c r="I299">
        <f t="shared" si="35"/>
        <v>3</v>
      </c>
      <c r="J299">
        <f t="shared" si="36"/>
        <v>0</v>
      </c>
      <c r="K299">
        <f t="shared" si="37"/>
        <v>0</v>
      </c>
      <c r="L299">
        <f t="shared" si="38"/>
        <v>0</v>
      </c>
      <c r="N299">
        <f t="shared" si="39"/>
        <v>3</v>
      </c>
    </row>
    <row r="300" spans="1:14" x14ac:dyDescent="0.15">
      <c r="A300" s="1" t="s">
        <v>17</v>
      </c>
      <c r="F300">
        <f t="shared" si="32"/>
        <v>0</v>
      </c>
      <c r="G300">
        <f t="shared" si="33"/>
        <v>1</v>
      </c>
      <c r="H300">
        <f t="shared" si="34"/>
        <v>0</v>
      </c>
      <c r="I300">
        <f t="shared" si="35"/>
        <v>0</v>
      </c>
      <c r="J300">
        <f t="shared" si="36"/>
        <v>0</v>
      </c>
      <c r="K300">
        <f t="shared" si="37"/>
        <v>0</v>
      </c>
      <c r="L300">
        <f t="shared" si="38"/>
        <v>0</v>
      </c>
      <c r="N300">
        <f t="shared" si="39"/>
        <v>1</v>
      </c>
    </row>
    <row r="301" spans="1:14" x14ac:dyDescent="0.15">
      <c r="A301" s="1" t="s">
        <v>17</v>
      </c>
      <c r="F301">
        <f t="shared" si="32"/>
        <v>0</v>
      </c>
      <c r="G301">
        <f t="shared" si="33"/>
        <v>1</v>
      </c>
      <c r="H301">
        <f t="shared" si="34"/>
        <v>0</v>
      </c>
      <c r="I301">
        <f t="shared" si="35"/>
        <v>0</v>
      </c>
      <c r="J301">
        <f t="shared" si="36"/>
        <v>0</v>
      </c>
      <c r="K301">
        <f t="shared" si="37"/>
        <v>0</v>
      </c>
      <c r="L301">
        <f t="shared" si="38"/>
        <v>0</v>
      </c>
      <c r="N301">
        <f t="shared" si="39"/>
        <v>1</v>
      </c>
    </row>
    <row r="302" spans="1:14" x14ac:dyDescent="0.15">
      <c r="A302" s="1" t="s">
        <v>34</v>
      </c>
      <c r="F302">
        <f t="shared" si="32"/>
        <v>0</v>
      </c>
      <c r="G302">
        <f t="shared" si="33"/>
        <v>0</v>
      </c>
      <c r="H302">
        <f t="shared" si="34"/>
        <v>0</v>
      </c>
      <c r="I302">
        <f t="shared" si="35"/>
        <v>0</v>
      </c>
      <c r="J302">
        <f t="shared" si="36"/>
        <v>4</v>
      </c>
      <c r="K302">
        <f t="shared" si="37"/>
        <v>0</v>
      </c>
      <c r="L302">
        <f t="shared" si="38"/>
        <v>0</v>
      </c>
      <c r="N302">
        <f t="shared" si="39"/>
        <v>4</v>
      </c>
    </row>
    <row r="303" spans="1:14" x14ac:dyDescent="0.15">
      <c r="A303" s="1" t="s">
        <v>59</v>
      </c>
      <c r="F303">
        <f t="shared" si="32"/>
        <v>0</v>
      </c>
      <c r="G303">
        <f t="shared" si="33"/>
        <v>0</v>
      </c>
      <c r="H303">
        <f t="shared" si="34"/>
        <v>0</v>
      </c>
      <c r="I303">
        <f t="shared" si="35"/>
        <v>3</v>
      </c>
      <c r="J303">
        <f t="shared" si="36"/>
        <v>0</v>
      </c>
      <c r="K303">
        <f t="shared" si="37"/>
        <v>0</v>
      </c>
      <c r="L303">
        <f t="shared" si="38"/>
        <v>0</v>
      </c>
      <c r="N303">
        <f t="shared" si="39"/>
        <v>3</v>
      </c>
    </row>
    <row r="304" spans="1:14" x14ac:dyDescent="0.15">
      <c r="A304" s="1" t="s">
        <v>17</v>
      </c>
      <c r="F304">
        <f t="shared" si="32"/>
        <v>0</v>
      </c>
      <c r="G304">
        <f t="shared" si="33"/>
        <v>1</v>
      </c>
      <c r="H304">
        <f t="shared" si="34"/>
        <v>0</v>
      </c>
      <c r="I304">
        <f t="shared" si="35"/>
        <v>0</v>
      </c>
      <c r="J304">
        <f t="shared" si="36"/>
        <v>0</v>
      </c>
      <c r="K304">
        <f t="shared" si="37"/>
        <v>0</v>
      </c>
      <c r="L304">
        <f t="shared" si="38"/>
        <v>0</v>
      </c>
      <c r="N304">
        <f t="shared" si="39"/>
        <v>1</v>
      </c>
    </row>
    <row r="305" spans="1:14" x14ac:dyDescent="0.15">
      <c r="A305" s="1" t="s">
        <v>17</v>
      </c>
      <c r="F305">
        <f t="shared" si="32"/>
        <v>0</v>
      </c>
      <c r="G305">
        <f t="shared" si="33"/>
        <v>1</v>
      </c>
      <c r="H305">
        <f t="shared" si="34"/>
        <v>0</v>
      </c>
      <c r="I305">
        <f t="shared" si="35"/>
        <v>0</v>
      </c>
      <c r="J305">
        <f t="shared" si="36"/>
        <v>0</v>
      </c>
      <c r="K305">
        <f t="shared" si="37"/>
        <v>0</v>
      </c>
      <c r="L305">
        <f t="shared" si="38"/>
        <v>0</v>
      </c>
      <c r="N305">
        <f t="shared" si="39"/>
        <v>1</v>
      </c>
    </row>
    <row r="306" spans="1:14" x14ac:dyDescent="0.15">
      <c r="A306" s="1" t="s">
        <v>34</v>
      </c>
      <c r="F306">
        <f t="shared" si="32"/>
        <v>0</v>
      </c>
      <c r="G306">
        <f t="shared" si="33"/>
        <v>0</v>
      </c>
      <c r="H306">
        <f t="shared" si="34"/>
        <v>0</v>
      </c>
      <c r="I306">
        <f t="shared" si="35"/>
        <v>0</v>
      </c>
      <c r="J306">
        <f t="shared" si="36"/>
        <v>4</v>
      </c>
      <c r="K306">
        <f t="shared" si="37"/>
        <v>0</v>
      </c>
      <c r="L306">
        <f t="shared" si="38"/>
        <v>0</v>
      </c>
      <c r="N306">
        <f t="shared" si="39"/>
        <v>4</v>
      </c>
    </row>
    <row r="307" spans="1:14" x14ac:dyDescent="0.15">
      <c r="A307" s="1" t="s">
        <v>17</v>
      </c>
      <c r="F307">
        <f t="shared" si="32"/>
        <v>0</v>
      </c>
      <c r="G307">
        <f t="shared" si="33"/>
        <v>1</v>
      </c>
      <c r="H307">
        <f t="shared" si="34"/>
        <v>0</v>
      </c>
      <c r="I307">
        <f t="shared" si="35"/>
        <v>0</v>
      </c>
      <c r="J307">
        <f t="shared" si="36"/>
        <v>0</v>
      </c>
      <c r="K307">
        <f t="shared" si="37"/>
        <v>0</v>
      </c>
      <c r="L307">
        <f t="shared" si="38"/>
        <v>0</v>
      </c>
      <c r="N307">
        <f t="shared" si="39"/>
        <v>1</v>
      </c>
    </row>
    <row r="308" spans="1:14" x14ac:dyDescent="0.15">
      <c r="A308" s="1" t="s">
        <v>59</v>
      </c>
      <c r="F308">
        <f t="shared" si="32"/>
        <v>0</v>
      </c>
      <c r="G308">
        <f t="shared" si="33"/>
        <v>0</v>
      </c>
      <c r="H308">
        <f t="shared" si="34"/>
        <v>0</v>
      </c>
      <c r="I308">
        <f t="shared" si="35"/>
        <v>3</v>
      </c>
      <c r="J308">
        <f t="shared" si="36"/>
        <v>0</v>
      </c>
      <c r="K308">
        <f t="shared" si="37"/>
        <v>0</v>
      </c>
      <c r="L308">
        <f t="shared" si="38"/>
        <v>0</v>
      </c>
      <c r="N308">
        <f t="shared" si="39"/>
        <v>3</v>
      </c>
    </row>
    <row r="309" spans="1:14" x14ac:dyDescent="0.15">
      <c r="A309" s="1" t="s">
        <v>34</v>
      </c>
      <c r="F309">
        <f t="shared" si="32"/>
        <v>0</v>
      </c>
      <c r="G309">
        <f t="shared" si="33"/>
        <v>0</v>
      </c>
      <c r="H309">
        <f t="shared" si="34"/>
        <v>0</v>
      </c>
      <c r="I309">
        <f t="shared" si="35"/>
        <v>0</v>
      </c>
      <c r="J309">
        <f t="shared" si="36"/>
        <v>4</v>
      </c>
      <c r="K309">
        <f t="shared" si="37"/>
        <v>0</v>
      </c>
      <c r="L309">
        <f t="shared" si="38"/>
        <v>0</v>
      </c>
      <c r="N309">
        <f t="shared" si="39"/>
        <v>4</v>
      </c>
    </row>
    <row r="310" spans="1:14" x14ac:dyDescent="0.15">
      <c r="A310" s="1" t="s">
        <v>59</v>
      </c>
      <c r="F310">
        <f t="shared" si="32"/>
        <v>0</v>
      </c>
      <c r="G310">
        <f t="shared" si="33"/>
        <v>0</v>
      </c>
      <c r="H310">
        <f t="shared" si="34"/>
        <v>0</v>
      </c>
      <c r="I310">
        <f t="shared" si="35"/>
        <v>3</v>
      </c>
      <c r="J310">
        <f t="shared" si="36"/>
        <v>0</v>
      </c>
      <c r="K310">
        <f t="shared" si="37"/>
        <v>0</v>
      </c>
      <c r="L310">
        <f t="shared" si="38"/>
        <v>0</v>
      </c>
      <c r="N310">
        <f t="shared" si="39"/>
        <v>3</v>
      </c>
    </row>
    <row r="311" spans="1:14" x14ac:dyDescent="0.15">
      <c r="A311" s="1" t="s">
        <v>41</v>
      </c>
      <c r="F311">
        <f t="shared" si="32"/>
        <v>0</v>
      </c>
      <c r="G311">
        <f t="shared" si="33"/>
        <v>0</v>
      </c>
      <c r="H311">
        <f t="shared" si="34"/>
        <v>0</v>
      </c>
      <c r="I311">
        <f t="shared" si="35"/>
        <v>0</v>
      </c>
      <c r="J311">
        <f t="shared" si="36"/>
        <v>0</v>
      </c>
      <c r="K311">
        <f t="shared" si="37"/>
        <v>5</v>
      </c>
      <c r="L311">
        <f t="shared" si="38"/>
        <v>0</v>
      </c>
      <c r="N311">
        <f t="shared" si="39"/>
        <v>5</v>
      </c>
    </row>
    <row r="312" spans="1:14" x14ac:dyDescent="0.15">
      <c r="A312" s="1" t="s">
        <v>59</v>
      </c>
      <c r="F312">
        <f t="shared" si="32"/>
        <v>0</v>
      </c>
      <c r="G312">
        <f t="shared" si="33"/>
        <v>0</v>
      </c>
      <c r="H312">
        <f t="shared" si="34"/>
        <v>0</v>
      </c>
      <c r="I312">
        <f t="shared" si="35"/>
        <v>3</v>
      </c>
      <c r="J312">
        <f t="shared" si="36"/>
        <v>0</v>
      </c>
      <c r="K312">
        <f t="shared" si="37"/>
        <v>0</v>
      </c>
      <c r="L312">
        <f t="shared" si="38"/>
        <v>0</v>
      </c>
      <c r="N312">
        <f t="shared" si="39"/>
        <v>3</v>
      </c>
    </row>
    <row r="313" spans="1:14" x14ac:dyDescent="0.15">
      <c r="A313" s="1" t="s">
        <v>59</v>
      </c>
      <c r="F313">
        <f t="shared" si="32"/>
        <v>0</v>
      </c>
      <c r="G313">
        <f t="shared" si="33"/>
        <v>0</v>
      </c>
      <c r="H313">
        <f t="shared" si="34"/>
        <v>0</v>
      </c>
      <c r="I313">
        <f t="shared" si="35"/>
        <v>3</v>
      </c>
      <c r="J313">
        <f t="shared" si="36"/>
        <v>0</v>
      </c>
      <c r="K313">
        <f t="shared" si="37"/>
        <v>0</v>
      </c>
      <c r="L313">
        <f t="shared" si="38"/>
        <v>0</v>
      </c>
      <c r="N313">
        <f t="shared" si="39"/>
        <v>3</v>
      </c>
    </row>
    <row r="314" spans="1:14" x14ac:dyDescent="0.15">
      <c r="A314" s="1" t="s">
        <v>17</v>
      </c>
      <c r="F314">
        <f t="shared" si="32"/>
        <v>0</v>
      </c>
      <c r="G314">
        <f t="shared" si="33"/>
        <v>1</v>
      </c>
      <c r="H314">
        <f t="shared" si="34"/>
        <v>0</v>
      </c>
      <c r="I314">
        <f t="shared" si="35"/>
        <v>0</v>
      </c>
      <c r="J314">
        <f t="shared" si="36"/>
        <v>0</v>
      </c>
      <c r="K314">
        <f t="shared" si="37"/>
        <v>0</v>
      </c>
      <c r="L314">
        <f t="shared" si="38"/>
        <v>0</v>
      </c>
      <c r="N314">
        <f t="shared" si="39"/>
        <v>1</v>
      </c>
    </row>
    <row r="315" spans="1:14" x14ac:dyDescent="0.15">
      <c r="A315" s="1" t="s">
        <v>59</v>
      </c>
      <c r="F315">
        <f t="shared" si="32"/>
        <v>0</v>
      </c>
      <c r="G315">
        <f t="shared" si="33"/>
        <v>0</v>
      </c>
      <c r="H315">
        <f t="shared" si="34"/>
        <v>0</v>
      </c>
      <c r="I315">
        <f t="shared" si="35"/>
        <v>3</v>
      </c>
      <c r="J315">
        <f t="shared" si="36"/>
        <v>0</v>
      </c>
      <c r="K315">
        <f t="shared" si="37"/>
        <v>0</v>
      </c>
      <c r="L315">
        <f t="shared" si="38"/>
        <v>0</v>
      </c>
      <c r="N315">
        <f t="shared" si="39"/>
        <v>3</v>
      </c>
    </row>
    <row r="316" spans="1:14" x14ac:dyDescent="0.15">
      <c r="A316" s="1" t="s">
        <v>17</v>
      </c>
      <c r="F316">
        <f t="shared" si="32"/>
        <v>0</v>
      </c>
      <c r="G316">
        <f t="shared" si="33"/>
        <v>1</v>
      </c>
      <c r="H316">
        <f t="shared" si="34"/>
        <v>0</v>
      </c>
      <c r="I316">
        <f t="shared" si="35"/>
        <v>0</v>
      </c>
      <c r="J316">
        <f t="shared" si="36"/>
        <v>0</v>
      </c>
      <c r="K316">
        <f t="shared" si="37"/>
        <v>0</v>
      </c>
      <c r="L316">
        <f t="shared" si="38"/>
        <v>0</v>
      </c>
      <c r="N316">
        <f t="shared" si="39"/>
        <v>1</v>
      </c>
    </row>
    <row r="317" spans="1:14" x14ac:dyDescent="0.15">
      <c r="A317" s="1" t="s">
        <v>59</v>
      </c>
      <c r="F317">
        <f t="shared" si="32"/>
        <v>0</v>
      </c>
      <c r="G317">
        <f t="shared" si="33"/>
        <v>0</v>
      </c>
      <c r="H317">
        <f t="shared" si="34"/>
        <v>0</v>
      </c>
      <c r="I317">
        <f t="shared" si="35"/>
        <v>3</v>
      </c>
      <c r="J317">
        <f t="shared" si="36"/>
        <v>0</v>
      </c>
      <c r="K317">
        <f t="shared" si="37"/>
        <v>0</v>
      </c>
      <c r="L317">
        <f t="shared" si="38"/>
        <v>0</v>
      </c>
      <c r="N317">
        <f t="shared" si="39"/>
        <v>3</v>
      </c>
    </row>
    <row r="318" spans="1:14" x14ac:dyDescent="0.15">
      <c r="A318" s="1" t="s">
        <v>59</v>
      </c>
      <c r="F318">
        <f t="shared" si="32"/>
        <v>0</v>
      </c>
      <c r="G318">
        <f t="shared" si="33"/>
        <v>0</v>
      </c>
      <c r="H318">
        <f t="shared" si="34"/>
        <v>0</v>
      </c>
      <c r="I318">
        <f t="shared" si="35"/>
        <v>3</v>
      </c>
      <c r="J318">
        <f t="shared" si="36"/>
        <v>0</v>
      </c>
      <c r="K318">
        <f t="shared" si="37"/>
        <v>0</v>
      </c>
      <c r="L318">
        <f t="shared" si="38"/>
        <v>0</v>
      </c>
      <c r="N318">
        <f t="shared" si="39"/>
        <v>3</v>
      </c>
    </row>
    <row r="319" spans="1:14" x14ac:dyDescent="0.15">
      <c r="A319" s="1" t="s">
        <v>34</v>
      </c>
      <c r="F319">
        <f t="shared" si="32"/>
        <v>0</v>
      </c>
      <c r="G319">
        <f t="shared" si="33"/>
        <v>0</v>
      </c>
      <c r="H319">
        <f t="shared" si="34"/>
        <v>0</v>
      </c>
      <c r="I319">
        <f t="shared" si="35"/>
        <v>0</v>
      </c>
      <c r="J319">
        <f t="shared" si="36"/>
        <v>4</v>
      </c>
      <c r="K319">
        <f t="shared" si="37"/>
        <v>0</v>
      </c>
      <c r="L319">
        <f t="shared" si="38"/>
        <v>0</v>
      </c>
      <c r="N319">
        <f t="shared" si="39"/>
        <v>4</v>
      </c>
    </row>
    <row r="320" spans="1:14" x14ac:dyDescent="0.15">
      <c r="A320" s="1" t="s">
        <v>59</v>
      </c>
      <c r="F320">
        <f t="shared" si="32"/>
        <v>0</v>
      </c>
      <c r="G320">
        <f t="shared" si="33"/>
        <v>0</v>
      </c>
      <c r="H320">
        <f t="shared" si="34"/>
        <v>0</v>
      </c>
      <c r="I320">
        <f t="shared" si="35"/>
        <v>3</v>
      </c>
      <c r="J320">
        <f t="shared" si="36"/>
        <v>0</v>
      </c>
      <c r="K320">
        <f t="shared" si="37"/>
        <v>0</v>
      </c>
      <c r="L320">
        <f t="shared" si="38"/>
        <v>0</v>
      </c>
      <c r="N320">
        <f t="shared" si="39"/>
        <v>3</v>
      </c>
    </row>
    <row r="321" spans="1:14" x14ac:dyDescent="0.15">
      <c r="A321" s="1" t="s">
        <v>17</v>
      </c>
      <c r="F321">
        <f t="shared" si="32"/>
        <v>0</v>
      </c>
      <c r="G321">
        <f t="shared" si="33"/>
        <v>1</v>
      </c>
      <c r="H321">
        <f t="shared" si="34"/>
        <v>0</v>
      </c>
      <c r="I321">
        <f t="shared" si="35"/>
        <v>0</v>
      </c>
      <c r="J321">
        <f t="shared" si="36"/>
        <v>0</v>
      </c>
      <c r="K321">
        <f t="shared" si="37"/>
        <v>0</v>
      </c>
      <c r="L321">
        <f t="shared" si="38"/>
        <v>0</v>
      </c>
      <c r="N321">
        <f t="shared" si="39"/>
        <v>1</v>
      </c>
    </row>
    <row r="322" spans="1:14" x14ac:dyDescent="0.15">
      <c r="A322" s="1" t="s">
        <v>34</v>
      </c>
      <c r="F322">
        <f t="shared" si="32"/>
        <v>0</v>
      </c>
      <c r="G322">
        <f t="shared" si="33"/>
        <v>0</v>
      </c>
      <c r="H322">
        <f t="shared" si="34"/>
        <v>0</v>
      </c>
      <c r="I322">
        <f t="shared" si="35"/>
        <v>0</v>
      </c>
      <c r="J322">
        <f t="shared" si="36"/>
        <v>4</v>
      </c>
      <c r="K322">
        <f t="shared" si="37"/>
        <v>0</v>
      </c>
      <c r="L322">
        <f t="shared" si="38"/>
        <v>0</v>
      </c>
      <c r="N322">
        <f t="shared" si="39"/>
        <v>4</v>
      </c>
    </row>
    <row r="323" spans="1:14" x14ac:dyDescent="0.15">
      <c r="A323" s="1" t="s">
        <v>34</v>
      </c>
      <c r="F323">
        <f t="shared" ref="F323:F386" si="40">IF(A323=$C$2,0,0)</f>
        <v>0</v>
      </c>
      <c r="G323">
        <f t="shared" ref="G323:G386" si="41">IF(A323=$C$3,1,0)</f>
        <v>0</v>
      </c>
      <c r="H323">
        <f t="shared" ref="H323:H386" si="42">IF(A323=$C$4,2,0)</f>
        <v>0</v>
      </c>
      <c r="I323">
        <f t="shared" ref="I323:I386" si="43">IF(A323=$C$5,3,0)</f>
        <v>0</v>
      </c>
      <c r="J323">
        <f t="shared" ref="J323:J386" si="44">IF(A323=$C$6,4,0)</f>
        <v>4</v>
      </c>
      <c r="K323">
        <f t="shared" ref="K323:K386" si="45">IF(A323=$C$7,5,0)</f>
        <v>0</v>
      </c>
      <c r="L323">
        <f t="shared" ref="L323:L386" si="46">IF(A323=$C$8,6,0)</f>
        <v>0</v>
      </c>
      <c r="N323">
        <f t="shared" ref="N323:N386" si="47">SUM(F323:L323)</f>
        <v>4</v>
      </c>
    </row>
    <row r="324" spans="1:14" x14ac:dyDescent="0.15">
      <c r="A324" s="1" t="s">
        <v>59</v>
      </c>
      <c r="F324">
        <f t="shared" si="40"/>
        <v>0</v>
      </c>
      <c r="G324">
        <f t="shared" si="41"/>
        <v>0</v>
      </c>
      <c r="H324">
        <f t="shared" si="42"/>
        <v>0</v>
      </c>
      <c r="I324">
        <f t="shared" si="43"/>
        <v>3</v>
      </c>
      <c r="J324">
        <f t="shared" si="44"/>
        <v>0</v>
      </c>
      <c r="K324">
        <f t="shared" si="45"/>
        <v>0</v>
      </c>
      <c r="L324">
        <f t="shared" si="46"/>
        <v>0</v>
      </c>
      <c r="N324">
        <f t="shared" si="47"/>
        <v>3</v>
      </c>
    </row>
    <row r="325" spans="1:14" x14ac:dyDescent="0.15">
      <c r="A325" s="1" t="s">
        <v>17</v>
      </c>
      <c r="F325">
        <f t="shared" si="40"/>
        <v>0</v>
      </c>
      <c r="G325">
        <f t="shared" si="41"/>
        <v>1</v>
      </c>
      <c r="H325">
        <f t="shared" si="42"/>
        <v>0</v>
      </c>
      <c r="I325">
        <f t="shared" si="43"/>
        <v>0</v>
      </c>
      <c r="J325">
        <f t="shared" si="44"/>
        <v>0</v>
      </c>
      <c r="K325">
        <f t="shared" si="45"/>
        <v>0</v>
      </c>
      <c r="L325">
        <f t="shared" si="46"/>
        <v>0</v>
      </c>
      <c r="N325">
        <f t="shared" si="47"/>
        <v>1</v>
      </c>
    </row>
    <row r="326" spans="1:14" x14ac:dyDescent="0.15">
      <c r="A326" s="1" t="s">
        <v>17</v>
      </c>
      <c r="F326">
        <f t="shared" si="40"/>
        <v>0</v>
      </c>
      <c r="G326">
        <f t="shared" si="41"/>
        <v>1</v>
      </c>
      <c r="H326">
        <f t="shared" si="42"/>
        <v>0</v>
      </c>
      <c r="I326">
        <f t="shared" si="43"/>
        <v>0</v>
      </c>
      <c r="J326">
        <f t="shared" si="44"/>
        <v>0</v>
      </c>
      <c r="K326">
        <f t="shared" si="45"/>
        <v>0</v>
      </c>
      <c r="L326">
        <f t="shared" si="46"/>
        <v>0</v>
      </c>
      <c r="N326">
        <f t="shared" si="47"/>
        <v>1</v>
      </c>
    </row>
    <row r="327" spans="1:14" x14ac:dyDescent="0.15">
      <c r="A327" s="1" t="s">
        <v>17</v>
      </c>
      <c r="F327">
        <f t="shared" si="40"/>
        <v>0</v>
      </c>
      <c r="G327">
        <f t="shared" si="41"/>
        <v>1</v>
      </c>
      <c r="H327">
        <f t="shared" si="42"/>
        <v>0</v>
      </c>
      <c r="I327">
        <f t="shared" si="43"/>
        <v>0</v>
      </c>
      <c r="J327">
        <f t="shared" si="44"/>
        <v>0</v>
      </c>
      <c r="K327">
        <f t="shared" si="45"/>
        <v>0</v>
      </c>
      <c r="L327">
        <f t="shared" si="46"/>
        <v>0</v>
      </c>
      <c r="N327">
        <f t="shared" si="47"/>
        <v>1</v>
      </c>
    </row>
    <row r="328" spans="1:14" x14ac:dyDescent="0.15">
      <c r="A328" s="1" t="s">
        <v>34</v>
      </c>
      <c r="F328">
        <f t="shared" si="40"/>
        <v>0</v>
      </c>
      <c r="G328">
        <f t="shared" si="41"/>
        <v>0</v>
      </c>
      <c r="H328">
        <f t="shared" si="42"/>
        <v>0</v>
      </c>
      <c r="I328">
        <f t="shared" si="43"/>
        <v>0</v>
      </c>
      <c r="J328">
        <f t="shared" si="44"/>
        <v>4</v>
      </c>
      <c r="K328">
        <f t="shared" si="45"/>
        <v>0</v>
      </c>
      <c r="L328">
        <f t="shared" si="46"/>
        <v>0</v>
      </c>
      <c r="N328">
        <f t="shared" si="47"/>
        <v>4</v>
      </c>
    </row>
    <row r="329" spans="1:14" x14ac:dyDescent="0.15">
      <c r="A329" s="1" t="s">
        <v>59</v>
      </c>
      <c r="F329">
        <f t="shared" si="40"/>
        <v>0</v>
      </c>
      <c r="G329">
        <f t="shared" si="41"/>
        <v>0</v>
      </c>
      <c r="H329">
        <f t="shared" si="42"/>
        <v>0</v>
      </c>
      <c r="I329">
        <f t="shared" si="43"/>
        <v>3</v>
      </c>
      <c r="J329">
        <f t="shared" si="44"/>
        <v>0</v>
      </c>
      <c r="K329">
        <f t="shared" si="45"/>
        <v>0</v>
      </c>
      <c r="L329">
        <f t="shared" si="46"/>
        <v>0</v>
      </c>
      <c r="N329">
        <f t="shared" si="47"/>
        <v>3</v>
      </c>
    </row>
    <row r="330" spans="1:14" x14ac:dyDescent="0.15">
      <c r="A330" s="1" t="s">
        <v>59</v>
      </c>
      <c r="F330">
        <f t="shared" si="40"/>
        <v>0</v>
      </c>
      <c r="G330">
        <f t="shared" si="41"/>
        <v>0</v>
      </c>
      <c r="H330">
        <f t="shared" si="42"/>
        <v>0</v>
      </c>
      <c r="I330">
        <f t="shared" si="43"/>
        <v>3</v>
      </c>
      <c r="J330">
        <f t="shared" si="44"/>
        <v>0</v>
      </c>
      <c r="K330">
        <f t="shared" si="45"/>
        <v>0</v>
      </c>
      <c r="L330">
        <f t="shared" si="46"/>
        <v>0</v>
      </c>
      <c r="N330">
        <f t="shared" si="47"/>
        <v>3</v>
      </c>
    </row>
    <row r="331" spans="1:14" x14ac:dyDescent="0.15">
      <c r="A331" s="1" t="s">
        <v>34</v>
      </c>
      <c r="F331">
        <f t="shared" si="40"/>
        <v>0</v>
      </c>
      <c r="G331">
        <f t="shared" si="41"/>
        <v>0</v>
      </c>
      <c r="H331">
        <f t="shared" si="42"/>
        <v>0</v>
      </c>
      <c r="I331">
        <f t="shared" si="43"/>
        <v>0</v>
      </c>
      <c r="J331">
        <f t="shared" si="44"/>
        <v>4</v>
      </c>
      <c r="K331">
        <f t="shared" si="45"/>
        <v>0</v>
      </c>
      <c r="L331">
        <f t="shared" si="46"/>
        <v>0</v>
      </c>
      <c r="N331">
        <f t="shared" si="47"/>
        <v>4</v>
      </c>
    </row>
    <row r="332" spans="1:14" x14ac:dyDescent="0.15">
      <c r="A332" s="1" t="s">
        <v>17</v>
      </c>
      <c r="F332">
        <f t="shared" si="40"/>
        <v>0</v>
      </c>
      <c r="G332">
        <f t="shared" si="41"/>
        <v>1</v>
      </c>
      <c r="H332">
        <f t="shared" si="42"/>
        <v>0</v>
      </c>
      <c r="I332">
        <f t="shared" si="43"/>
        <v>0</v>
      </c>
      <c r="J332">
        <f t="shared" si="44"/>
        <v>0</v>
      </c>
      <c r="K332">
        <f t="shared" si="45"/>
        <v>0</v>
      </c>
      <c r="L332">
        <f t="shared" si="46"/>
        <v>0</v>
      </c>
      <c r="N332">
        <f t="shared" si="47"/>
        <v>1</v>
      </c>
    </row>
    <row r="333" spans="1:14" x14ac:dyDescent="0.15">
      <c r="A333" s="1" t="s">
        <v>17</v>
      </c>
      <c r="F333">
        <f t="shared" si="40"/>
        <v>0</v>
      </c>
      <c r="G333">
        <f t="shared" si="41"/>
        <v>1</v>
      </c>
      <c r="H333">
        <f t="shared" si="42"/>
        <v>0</v>
      </c>
      <c r="I333">
        <f t="shared" si="43"/>
        <v>0</v>
      </c>
      <c r="J333">
        <f t="shared" si="44"/>
        <v>0</v>
      </c>
      <c r="K333">
        <f t="shared" si="45"/>
        <v>0</v>
      </c>
      <c r="L333">
        <f t="shared" si="46"/>
        <v>0</v>
      </c>
      <c r="N333">
        <f t="shared" si="47"/>
        <v>1</v>
      </c>
    </row>
    <row r="334" spans="1:14" x14ac:dyDescent="0.15">
      <c r="A334" s="1" t="s">
        <v>17</v>
      </c>
      <c r="F334">
        <f t="shared" si="40"/>
        <v>0</v>
      </c>
      <c r="G334">
        <f t="shared" si="41"/>
        <v>1</v>
      </c>
      <c r="H334">
        <f t="shared" si="42"/>
        <v>0</v>
      </c>
      <c r="I334">
        <f t="shared" si="43"/>
        <v>0</v>
      </c>
      <c r="J334">
        <f t="shared" si="44"/>
        <v>0</v>
      </c>
      <c r="K334">
        <f t="shared" si="45"/>
        <v>0</v>
      </c>
      <c r="L334">
        <f t="shared" si="46"/>
        <v>0</v>
      </c>
      <c r="N334">
        <f t="shared" si="47"/>
        <v>1</v>
      </c>
    </row>
    <row r="335" spans="1:14" x14ac:dyDescent="0.15">
      <c r="A335" s="1" t="s">
        <v>59</v>
      </c>
      <c r="F335">
        <f t="shared" si="40"/>
        <v>0</v>
      </c>
      <c r="G335">
        <f t="shared" si="41"/>
        <v>0</v>
      </c>
      <c r="H335">
        <f t="shared" si="42"/>
        <v>0</v>
      </c>
      <c r="I335">
        <f t="shared" si="43"/>
        <v>3</v>
      </c>
      <c r="J335">
        <f t="shared" si="44"/>
        <v>0</v>
      </c>
      <c r="K335">
        <f t="shared" si="45"/>
        <v>0</v>
      </c>
      <c r="L335">
        <f t="shared" si="46"/>
        <v>0</v>
      </c>
      <c r="N335">
        <f t="shared" si="47"/>
        <v>3</v>
      </c>
    </row>
    <row r="336" spans="1:14" x14ac:dyDescent="0.15">
      <c r="A336" s="1" t="s">
        <v>59</v>
      </c>
      <c r="F336">
        <f t="shared" si="40"/>
        <v>0</v>
      </c>
      <c r="G336">
        <f t="shared" si="41"/>
        <v>0</v>
      </c>
      <c r="H336">
        <f t="shared" si="42"/>
        <v>0</v>
      </c>
      <c r="I336">
        <f t="shared" si="43"/>
        <v>3</v>
      </c>
      <c r="J336">
        <f t="shared" si="44"/>
        <v>0</v>
      </c>
      <c r="K336">
        <f t="shared" si="45"/>
        <v>0</v>
      </c>
      <c r="L336">
        <f t="shared" si="46"/>
        <v>0</v>
      </c>
      <c r="N336">
        <f t="shared" si="47"/>
        <v>3</v>
      </c>
    </row>
    <row r="337" spans="1:14" x14ac:dyDescent="0.15">
      <c r="A337" s="1" t="s">
        <v>34</v>
      </c>
      <c r="F337">
        <f t="shared" si="40"/>
        <v>0</v>
      </c>
      <c r="G337">
        <f t="shared" si="41"/>
        <v>0</v>
      </c>
      <c r="H337">
        <f t="shared" si="42"/>
        <v>0</v>
      </c>
      <c r="I337">
        <f t="shared" si="43"/>
        <v>0</v>
      </c>
      <c r="J337">
        <f t="shared" si="44"/>
        <v>4</v>
      </c>
      <c r="K337">
        <f t="shared" si="45"/>
        <v>0</v>
      </c>
      <c r="L337">
        <f t="shared" si="46"/>
        <v>0</v>
      </c>
      <c r="N337">
        <f t="shared" si="47"/>
        <v>4</v>
      </c>
    </row>
    <row r="338" spans="1:14" x14ac:dyDescent="0.15">
      <c r="A338" s="1" t="s">
        <v>17</v>
      </c>
      <c r="F338">
        <f t="shared" si="40"/>
        <v>0</v>
      </c>
      <c r="G338">
        <f t="shared" si="41"/>
        <v>1</v>
      </c>
      <c r="H338">
        <f t="shared" si="42"/>
        <v>0</v>
      </c>
      <c r="I338">
        <f t="shared" si="43"/>
        <v>0</v>
      </c>
      <c r="J338">
        <f t="shared" si="44"/>
        <v>0</v>
      </c>
      <c r="K338">
        <f t="shared" si="45"/>
        <v>0</v>
      </c>
      <c r="L338">
        <f t="shared" si="46"/>
        <v>0</v>
      </c>
      <c r="N338">
        <f t="shared" si="47"/>
        <v>1</v>
      </c>
    </row>
    <row r="339" spans="1:14" x14ac:dyDescent="0.15">
      <c r="A339" s="1" t="s">
        <v>59</v>
      </c>
      <c r="F339">
        <f t="shared" si="40"/>
        <v>0</v>
      </c>
      <c r="G339">
        <f t="shared" si="41"/>
        <v>0</v>
      </c>
      <c r="H339">
        <f t="shared" si="42"/>
        <v>0</v>
      </c>
      <c r="I339">
        <f t="shared" si="43"/>
        <v>3</v>
      </c>
      <c r="J339">
        <f t="shared" si="44"/>
        <v>0</v>
      </c>
      <c r="K339">
        <f t="shared" si="45"/>
        <v>0</v>
      </c>
      <c r="L339">
        <f t="shared" si="46"/>
        <v>0</v>
      </c>
      <c r="N339">
        <f t="shared" si="47"/>
        <v>3</v>
      </c>
    </row>
    <row r="340" spans="1:14" x14ac:dyDescent="0.15">
      <c r="A340" s="1" t="s">
        <v>59</v>
      </c>
      <c r="F340">
        <f t="shared" si="40"/>
        <v>0</v>
      </c>
      <c r="G340">
        <f t="shared" si="41"/>
        <v>0</v>
      </c>
      <c r="H340">
        <f t="shared" si="42"/>
        <v>0</v>
      </c>
      <c r="I340">
        <f t="shared" si="43"/>
        <v>3</v>
      </c>
      <c r="J340">
        <f t="shared" si="44"/>
        <v>0</v>
      </c>
      <c r="K340">
        <f t="shared" si="45"/>
        <v>0</v>
      </c>
      <c r="L340">
        <f t="shared" si="46"/>
        <v>0</v>
      </c>
      <c r="N340">
        <f t="shared" si="47"/>
        <v>3</v>
      </c>
    </row>
    <row r="341" spans="1:14" x14ac:dyDescent="0.15">
      <c r="A341" s="1" t="s">
        <v>34</v>
      </c>
      <c r="F341">
        <f t="shared" si="40"/>
        <v>0</v>
      </c>
      <c r="G341">
        <f t="shared" si="41"/>
        <v>0</v>
      </c>
      <c r="H341">
        <f t="shared" si="42"/>
        <v>0</v>
      </c>
      <c r="I341">
        <f t="shared" si="43"/>
        <v>0</v>
      </c>
      <c r="J341">
        <f t="shared" si="44"/>
        <v>4</v>
      </c>
      <c r="K341">
        <f t="shared" si="45"/>
        <v>0</v>
      </c>
      <c r="L341">
        <f t="shared" si="46"/>
        <v>0</v>
      </c>
      <c r="N341">
        <f t="shared" si="47"/>
        <v>4</v>
      </c>
    </row>
    <row r="342" spans="1:14" x14ac:dyDescent="0.15">
      <c r="A342" s="1" t="s">
        <v>17</v>
      </c>
      <c r="F342">
        <f t="shared" si="40"/>
        <v>0</v>
      </c>
      <c r="G342">
        <f t="shared" si="41"/>
        <v>1</v>
      </c>
      <c r="H342">
        <f t="shared" si="42"/>
        <v>0</v>
      </c>
      <c r="I342">
        <f t="shared" si="43"/>
        <v>0</v>
      </c>
      <c r="J342">
        <f t="shared" si="44"/>
        <v>0</v>
      </c>
      <c r="K342">
        <f t="shared" si="45"/>
        <v>0</v>
      </c>
      <c r="L342">
        <f t="shared" si="46"/>
        <v>0</v>
      </c>
      <c r="N342">
        <f t="shared" si="47"/>
        <v>1</v>
      </c>
    </row>
    <row r="343" spans="1:14" x14ac:dyDescent="0.15">
      <c r="A343" s="1" t="s">
        <v>59</v>
      </c>
      <c r="F343">
        <f t="shared" si="40"/>
        <v>0</v>
      </c>
      <c r="G343">
        <f t="shared" si="41"/>
        <v>0</v>
      </c>
      <c r="H343">
        <f t="shared" si="42"/>
        <v>0</v>
      </c>
      <c r="I343">
        <f t="shared" si="43"/>
        <v>3</v>
      </c>
      <c r="J343">
        <f t="shared" si="44"/>
        <v>0</v>
      </c>
      <c r="K343">
        <f t="shared" si="45"/>
        <v>0</v>
      </c>
      <c r="L343">
        <f t="shared" si="46"/>
        <v>0</v>
      </c>
      <c r="N343">
        <f t="shared" si="47"/>
        <v>3</v>
      </c>
    </row>
    <row r="344" spans="1:14" x14ac:dyDescent="0.15">
      <c r="A344" s="1" t="s">
        <v>17</v>
      </c>
      <c r="F344">
        <f t="shared" si="40"/>
        <v>0</v>
      </c>
      <c r="G344">
        <f t="shared" si="41"/>
        <v>1</v>
      </c>
      <c r="H344">
        <f t="shared" si="42"/>
        <v>0</v>
      </c>
      <c r="I344">
        <f t="shared" si="43"/>
        <v>0</v>
      </c>
      <c r="J344">
        <f t="shared" si="44"/>
        <v>0</v>
      </c>
      <c r="K344">
        <f t="shared" si="45"/>
        <v>0</v>
      </c>
      <c r="L344">
        <f t="shared" si="46"/>
        <v>0</v>
      </c>
      <c r="N344">
        <f t="shared" si="47"/>
        <v>1</v>
      </c>
    </row>
    <row r="345" spans="1:14" x14ac:dyDescent="0.15">
      <c r="A345" s="1" t="s">
        <v>17</v>
      </c>
      <c r="F345">
        <f t="shared" si="40"/>
        <v>0</v>
      </c>
      <c r="G345">
        <f t="shared" si="41"/>
        <v>1</v>
      </c>
      <c r="H345">
        <f t="shared" si="42"/>
        <v>0</v>
      </c>
      <c r="I345">
        <f t="shared" si="43"/>
        <v>0</v>
      </c>
      <c r="J345">
        <f t="shared" si="44"/>
        <v>0</v>
      </c>
      <c r="K345">
        <f t="shared" si="45"/>
        <v>0</v>
      </c>
      <c r="L345">
        <f t="shared" si="46"/>
        <v>0</v>
      </c>
      <c r="N345">
        <f t="shared" si="47"/>
        <v>1</v>
      </c>
    </row>
    <row r="346" spans="1:14" x14ac:dyDescent="0.15">
      <c r="A346" s="1" t="s">
        <v>59</v>
      </c>
      <c r="F346">
        <f t="shared" si="40"/>
        <v>0</v>
      </c>
      <c r="G346">
        <f t="shared" si="41"/>
        <v>0</v>
      </c>
      <c r="H346">
        <f t="shared" si="42"/>
        <v>0</v>
      </c>
      <c r="I346">
        <f t="shared" si="43"/>
        <v>3</v>
      </c>
      <c r="J346">
        <f t="shared" si="44"/>
        <v>0</v>
      </c>
      <c r="K346">
        <f t="shared" si="45"/>
        <v>0</v>
      </c>
      <c r="L346">
        <f t="shared" si="46"/>
        <v>0</v>
      </c>
      <c r="N346">
        <f t="shared" si="47"/>
        <v>3</v>
      </c>
    </row>
    <row r="347" spans="1:14" x14ac:dyDescent="0.15">
      <c r="A347" s="1" t="s">
        <v>17</v>
      </c>
      <c r="F347">
        <f t="shared" si="40"/>
        <v>0</v>
      </c>
      <c r="G347">
        <f t="shared" si="41"/>
        <v>1</v>
      </c>
      <c r="H347">
        <f t="shared" si="42"/>
        <v>0</v>
      </c>
      <c r="I347">
        <f t="shared" si="43"/>
        <v>0</v>
      </c>
      <c r="J347">
        <f t="shared" si="44"/>
        <v>0</v>
      </c>
      <c r="K347">
        <f t="shared" si="45"/>
        <v>0</v>
      </c>
      <c r="L347">
        <f t="shared" si="46"/>
        <v>0</v>
      </c>
      <c r="N347">
        <f t="shared" si="47"/>
        <v>1</v>
      </c>
    </row>
    <row r="348" spans="1:14" x14ac:dyDescent="0.15">
      <c r="A348" s="1" t="s">
        <v>17</v>
      </c>
      <c r="F348">
        <f t="shared" si="40"/>
        <v>0</v>
      </c>
      <c r="G348">
        <f t="shared" si="41"/>
        <v>1</v>
      </c>
      <c r="H348">
        <f t="shared" si="42"/>
        <v>0</v>
      </c>
      <c r="I348">
        <f t="shared" si="43"/>
        <v>0</v>
      </c>
      <c r="J348">
        <f t="shared" si="44"/>
        <v>0</v>
      </c>
      <c r="K348">
        <f t="shared" si="45"/>
        <v>0</v>
      </c>
      <c r="L348">
        <f t="shared" si="46"/>
        <v>0</v>
      </c>
      <c r="N348">
        <f t="shared" si="47"/>
        <v>1</v>
      </c>
    </row>
    <row r="349" spans="1:14" x14ac:dyDescent="0.15">
      <c r="A349" s="1" t="s">
        <v>41</v>
      </c>
      <c r="F349">
        <f t="shared" si="40"/>
        <v>0</v>
      </c>
      <c r="G349">
        <f t="shared" si="41"/>
        <v>0</v>
      </c>
      <c r="H349">
        <f t="shared" si="42"/>
        <v>0</v>
      </c>
      <c r="I349">
        <f t="shared" si="43"/>
        <v>0</v>
      </c>
      <c r="J349">
        <f t="shared" si="44"/>
        <v>0</v>
      </c>
      <c r="K349">
        <f t="shared" si="45"/>
        <v>5</v>
      </c>
      <c r="L349">
        <f t="shared" si="46"/>
        <v>0</v>
      </c>
      <c r="N349">
        <f t="shared" si="47"/>
        <v>5</v>
      </c>
    </row>
    <row r="350" spans="1:14" x14ac:dyDescent="0.15">
      <c r="A350" s="1" t="s">
        <v>59</v>
      </c>
      <c r="F350">
        <f t="shared" si="40"/>
        <v>0</v>
      </c>
      <c r="G350">
        <f t="shared" si="41"/>
        <v>0</v>
      </c>
      <c r="H350">
        <f t="shared" si="42"/>
        <v>0</v>
      </c>
      <c r="I350">
        <f t="shared" si="43"/>
        <v>3</v>
      </c>
      <c r="J350">
        <f t="shared" si="44"/>
        <v>0</v>
      </c>
      <c r="K350">
        <f t="shared" si="45"/>
        <v>0</v>
      </c>
      <c r="L350">
        <f t="shared" si="46"/>
        <v>0</v>
      </c>
      <c r="N350">
        <f t="shared" si="47"/>
        <v>3</v>
      </c>
    </row>
    <row r="351" spans="1:14" x14ac:dyDescent="0.15">
      <c r="A351" s="1" t="s">
        <v>17</v>
      </c>
      <c r="F351">
        <f t="shared" si="40"/>
        <v>0</v>
      </c>
      <c r="G351">
        <f t="shared" si="41"/>
        <v>1</v>
      </c>
      <c r="H351">
        <f t="shared" si="42"/>
        <v>0</v>
      </c>
      <c r="I351">
        <f t="shared" si="43"/>
        <v>0</v>
      </c>
      <c r="J351">
        <f t="shared" si="44"/>
        <v>0</v>
      </c>
      <c r="K351">
        <f t="shared" si="45"/>
        <v>0</v>
      </c>
      <c r="L351">
        <f t="shared" si="46"/>
        <v>0</v>
      </c>
      <c r="N351">
        <f t="shared" si="47"/>
        <v>1</v>
      </c>
    </row>
    <row r="352" spans="1:14" x14ac:dyDescent="0.15">
      <c r="A352" s="1" t="s">
        <v>34</v>
      </c>
      <c r="F352">
        <f t="shared" si="40"/>
        <v>0</v>
      </c>
      <c r="G352">
        <f t="shared" si="41"/>
        <v>0</v>
      </c>
      <c r="H352">
        <f t="shared" si="42"/>
        <v>0</v>
      </c>
      <c r="I352">
        <f t="shared" si="43"/>
        <v>0</v>
      </c>
      <c r="J352">
        <f t="shared" si="44"/>
        <v>4</v>
      </c>
      <c r="K352">
        <f t="shared" si="45"/>
        <v>0</v>
      </c>
      <c r="L352">
        <f t="shared" si="46"/>
        <v>0</v>
      </c>
      <c r="N352">
        <f t="shared" si="47"/>
        <v>4</v>
      </c>
    </row>
    <row r="353" spans="1:14" x14ac:dyDescent="0.15">
      <c r="A353" s="1" t="s">
        <v>59</v>
      </c>
      <c r="F353">
        <f t="shared" si="40"/>
        <v>0</v>
      </c>
      <c r="G353">
        <f t="shared" si="41"/>
        <v>0</v>
      </c>
      <c r="H353">
        <f t="shared" si="42"/>
        <v>0</v>
      </c>
      <c r="I353">
        <f t="shared" si="43"/>
        <v>3</v>
      </c>
      <c r="J353">
        <f t="shared" si="44"/>
        <v>0</v>
      </c>
      <c r="K353">
        <f t="shared" si="45"/>
        <v>0</v>
      </c>
      <c r="L353">
        <f t="shared" si="46"/>
        <v>0</v>
      </c>
      <c r="N353">
        <f t="shared" si="47"/>
        <v>3</v>
      </c>
    </row>
    <row r="354" spans="1:14" x14ac:dyDescent="0.15">
      <c r="A354" s="1" t="s">
        <v>59</v>
      </c>
      <c r="F354">
        <f t="shared" si="40"/>
        <v>0</v>
      </c>
      <c r="G354">
        <f t="shared" si="41"/>
        <v>0</v>
      </c>
      <c r="H354">
        <f t="shared" si="42"/>
        <v>0</v>
      </c>
      <c r="I354">
        <f t="shared" si="43"/>
        <v>3</v>
      </c>
      <c r="J354">
        <f t="shared" si="44"/>
        <v>0</v>
      </c>
      <c r="K354">
        <f t="shared" si="45"/>
        <v>0</v>
      </c>
      <c r="L354">
        <f t="shared" si="46"/>
        <v>0</v>
      </c>
      <c r="N354">
        <f t="shared" si="47"/>
        <v>3</v>
      </c>
    </row>
    <row r="355" spans="1:14" x14ac:dyDescent="0.15">
      <c r="A355" s="1" t="s">
        <v>59</v>
      </c>
      <c r="F355">
        <f t="shared" si="40"/>
        <v>0</v>
      </c>
      <c r="G355">
        <f t="shared" si="41"/>
        <v>0</v>
      </c>
      <c r="H355">
        <f t="shared" si="42"/>
        <v>0</v>
      </c>
      <c r="I355">
        <f t="shared" si="43"/>
        <v>3</v>
      </c>
      <c r="J355">
        <f t="shared" si="44"/>
        <v>0</v>
      </c>
      <c r="K355">
        <f t="shared" si="45"/>
        <v>0</v>
      </c>
      <c r="L355">
        <f t="shared" si="46"/>
        <v>0</v>
      </c>
      <c r="N355">
        <f t="shared" si="47"/>
        <v>3</v>
      </c>
    </row>
    <row r="356" spans="1:14" x14ac:dyDescent="0.15">
      <c r="A356" s="1" t="s">
        <v>59</v>
      </c>
      <c r="F356">
        <f t="shared" si="40"/>
        <v>0</v>
      </c>
      <c r="G356">
        <f t="shared" si="41"/>
        <v>0</v>
      </c>
      <c r="H356">
        <f t="shared" si="42"/>
        <v>0</v>
      </c>
      <c r="I356">
        <f t="shared" si="43"/>
        <v>3</v>
      </c>
      <c r="J356">
        <f t="shared" si="44"/>
        <v>0</v>
      </c>
      <c r="K356">
        <f t="shared" si="45"/>
        <v>0</v>
      </c>
      <c r="L356">
        <f t="shared" si="46"/>
        <v>0</v>
      </c>
      <c r="N356">
        <f t="shared" si="47"/>
        <v>3</v>
      </c>
    </row>
    <row r="357" spans="1:14" x14ac:dyDescent="0.15">
      <c r="A357" s="1" t="s">
        <v>59</v>
      </c>
      <c r="F357">
        <f t="shared" si="40"/>
        <v>0</v>
      </c>
      <c r="G357">
        <f t="shared" si="41"/>
        <v>0</v>
      </c>
      <c r="H357">
        <f t="shared" si="42"/>
        <v>0</v>
      </c>
      <c r="I357">
        <f t="shared" si="43"/>
        <v>3</v>
      </c>
      <c r="J357">
        <f t="shared" si="44"/>
        <v>0</v>
      </c>
      <c r="K357">
        <f t="shared" si="45"/>
        <v>0</v>
      </c>
      <c r="L357">
        <f t="shared" si="46"/>
        <v>0</v>
      </c>
      <c r="N357">
        <f t="shared" si="47"/>
        <v>3</v>
      </c>
    </row>
    <row r="358" spans="1:14" x14ac:dyDescent="0.15">
      <c r="A358" s="1" t="s">
        <v>59</v>
      </c>
      <c r="F358">
        <f t="shared" si="40"/>
        <v>0</v>
      </c>
      <c r="G358">
        <f t="shared" si="41"/>
        <v>0</v>
      </c>
      <c r="H358">
        <f t="shared" si="42"/>
        <v>0</v>
      </c>
      <c r="I358">
        <f t="shared" si="43"/>
        <v>3</v>
      </c>
      <c r="J358">
        <f t="shared" si="44"/>
        <v>0</v>
      </c>
      <c r="K358">
        <f t="shared" si="45"/>
        <v>0</v>
      </c>
      <c r="L358">
        <f t="shared" si="46"/>
        <v>0</v>
      </c>
      <c r="N358">
        <f t="shared" si="47"/>
        <v>3</v>
      </c>
    </row>
    <row r="359" spans="1:14" x14ac:dyDescent="0.15">
      <c r="A359" s="1" t="s">
        <v>59</v>
      </c>
      <c r="F359">
        <f t="shared" si="40"/>
        <v>0</v>
      </c>
      <c r="G359">
        <f t="shared" si="41"/>
        <v>0</v>
      </c>
      <c r="H359">
        <f t="shared" si="42"/>
        <v>0</v>
      </c>
      <c r="I359">
        <f t="shared" si="43"/>
        <v>3</v>
      </c>
      <c r="J359">
        <f t="shared" si="44"/>
        <v>0</v>
      </c>
      <c r="K359">
        <f t="shared" si="45"/>
        <v>0</v>
      </c>
      <c r="L359">
        <f t="shared" si="46"/>
        <v>0</v>
      </c>
      <c r="N359">
        <f t="shared" si="47"/>
        <v>3</v>
      </c>
    </row>
    <row r="360" spans="1:14" x14ac:dyDescent="0.15">
      <c r="A360" s="1" t="s">
        <v>59</v>
      </c>
      <c r="F360">
        <f t="shared" si="40"/>
        <v>0</v>
      </c>
      <c r="G360">
        <f t="shared" si="41"/>
        <v>0</v>
      </c>
      <c r="H360">
        <f t="shared" si="42"/>
        <v>0</v>
      </c>
      <c r="I360">
        <f t="shared" si="43"/>
        <v>3</v>
      </c>
      <c r="J360">
        <f t="shared" si="44"/>
        <v>0</v>
      </c>
      <c r="K360">
        <f t="shared" si="45"/>
        <v>0</v>
      </c>
      <c r="L360">
        <f t="shared" si="46"/>
        <v>0</v>
      </c>
      <c r="N360">
        <f t="shared" si="47"/>
        <v>3</v>
      </c>
    </row>
    <row r="361" spans="1:14" x14ac:dyDescent="0.15">
      <c r="A361" s="1" t="s">
        <v>59</v>
      </c>
      <c r="F361">
        <f t="shared" si="40"/>
        <v>0</v>
      </c>
      <c r="G361">
        <f t="shared" si="41"/>
        <v>0</v>
      </c>
      <c r="H361">
        <f t="shared" si="42"/>
        <v>0</v>
      </c>
      <c r="I361">
        <f t="shared" si="43"/>
        <v>3</v>
      </c>
      <c r="J361">
        <f t="shared" si="44"/>
        <v>0</v>
      </c>
      <c r="K361">
        <f t="shared" si="45"/>
        <v>0</v>
      </c>
      <c r="L361">
        <f t="shared" si="46"/>
        <v>0</v>
      </c>
      <c r="N361">
        <f t="shared" si="47"/>
        <v>3</v>
      </c>
    </row>
    <row r="362" spans="1:14" x14ac:dyDescent="0.15">
      <c r="A362" s="1" t="s">
        <v>59</v>
      </c>
      <c r="F362">
        <f t="shared" si="40"/>
        <v>0</v>
      </c>
      <c r="G362">
        <f t="shared" si="41"/>
        <v>0</v>
      </c>
      <c r="H362">
        <f t="shared" si="42"/>
        <v>0</v>
      </c>
      <c r="I362">
        <f t="shared" si="43"/>
        <v>3</v>
      </c>
      <c r="J362">
        <f t="shared" si="44"/>
        <v>0</v>
      </c>
      <c r="K362">
        <f t="shared" si="45"/>
        <v>0</v>
      </c>
      <c r="L362">
        <f t="shared" si="46"/>
        <v>0</v>
      </c>
      <c r="N362">
        <f t="shared" si="47"/>
        <v>3</v>
      </c>
    </row>
    <row r="363" spans="1:14" x14ac:dyDescent="0.15">
      <c r="A363" s="1" t="s">
        <v>17</v>
      </c>
      <c r="F363">
        <f t="shared" si="40"/>
        <v>0</v>
      </c>
      <c r="G363">
        <f t="shared" si="41"/>
        <v>1</v>
      </c>
      <c r="H363">
        <f t="shared" si="42"/>
        <v>0</v>
      </c>
      <c r="I363">
        <f t="shared" si="43"/>
        <v>0</v>
      </c>
      <c r="J363">
        <f t="shared" si="44"/>
        <v>0</v>
      </c>
      <c r="K363">
        <f t="shared" si="45"/>
        <v>0</v>
      </c>
      <c r="L363">
        <f t="shared" si="46"/>
        <v>0</v>
      </c>
      <c r="N363">
        <f t="shared" si="47"/>
        <v>1</v>
      </c>
    </row>
    <row r="364" spans="1:14" x14ac:dyDescent="0.15">
      <c r="A364" s="1" t="s">
        <v>243</v>
      </c>
      <c r="F364">
        <f t="shared" si="40"/>
        <v>0</v>
      </c>
      <c r="G364">
        <f t="shared" si="41"/>
        <v>0</v>
      </c>
      <c r="H364">
        <f t="shared" si="42"/>
        <v>2</v>
      </c>
      <c r="I364">
        <f t="shared" si="43"/>
        <v>0</v>
      </c>
      <c r="J364">
        <f t="shared" si="44"/>
        <v>0</v>
      </c>
      <c r="K364">
        <f t="shared" si="45"/>
        <v>0</v>
      </c>
      <c r="L364">
        <f t="shared" si="46"/>
        <v>0</v>
      </c>
      <c r="N364">
        <f t="shared" si="47"/>
        <v>2</v>
      </c>
    </row>
    <row r="365" spans="1:14" x14ac:dyDescent="0.15">
      <c r="A365" s="1" t="s">
        <v>17</v>
      </c>
      <c r="F365">
        <f t="shared" si="40"/>
        <v>0</v>
      </c>
      <c r="G365">
        <f t="shared" si="41"/>
        <v>1</v>
      </c>
      <c r="H365">
        <f t="shared" si="42"/>
        <v>0</v>
      </c>
      <c r="I365">
        <f t="shared" si="43"/>
        <v>0</v>
      </c>
      <c r="J365">
        <f t="shared" si="44"/>
        <v>0</v>
      </c>
      <c r="K365">
        <f t="shared" si="45"/>
        <v>0</v>
      </c>
      <c r="L365">
        <f t="shared" si="46"/>
        <v>0</v>
      </c>
      <c r="N365">
        <f t="shared" si="47"/>
        <v>1</v>
      </c>
    </row>
    <row r="366" spans="1:14" x14ac:dyDescent="0.15">
      <c r="A366" s="1" t="s">
        <v>34</v>
      </c>
      <c r="F366">
        <f t="shared" si="40"/>
        <v>0</v>
      </c>
      <c r="G366">
        <f t="shared" si="41"/>
        <v>0</v>
      </c>
      <c r="H366">
        <f t="shared" si="42"/>
        <v>0</v>
      </c>
      <c r="I366">
        <f t="shared" si="43"/>
        <v>0</v>
      </c>
      <c r="J366">
        <f t="shared" si="44"/>
        <v>4</v>
      </c>
      <c r="K366">
        <f t="shared" si="45"/>
        <v>0</v>
      </c>
      <c r="L366">
        <f t="shared" si="46"/>
        <v>0</v>
      </c>
      <c r="N366">
        <f t="shared" si="47"/>
        <v>4</v>
      </c>
    </row>
    <row r="367" spans="1:14" x14ac:dyDescent="0.15">
      <c r="A367" s="1" t="s">
        <v>17</v>
      </c>
      <c r="F367">
        <f t="shared" si="40"/>
        <v>0</v>
      </c>
      <c r="G367">
        <f t="shared" si="41"/>
        <v>1</v>
      </c>
      <c r="H367">
        <f t="shared" si="42"/>
        <v>0</v>
      </c>
      <c r="I367">
        <f t="shared" si="43"/>
        <v>0</v>
      </c>
      <c r="J367">
        <f t="shared" si="44"/>
        <v>0</v>
      </c>
      <c r="K367">
        <f t="shared" si="45"/>
        <v>0</v>
      </c>
      <c r="L367">
        <f t="shared" si="46"/>
        <v>0</v>
      </c>
      <c r="N367">
        <f t="shared" si="47"/>
        <v>1</v>
      </c>
    </row>
    <row r="368" spans="1:14" x14ac:dyDescent="0.15">
      <c r="A368" s="1" t="s">
        <v>59</v>
      </c>
      <c r="F368">
        <f t="shared" si="40"/>
        <v>0</v>
      </c>
      <c r="G368">
        <f t="shared" si="41"/>
        <v>0</v>
      </c>
      <c r="H368">
        <f t="shared" si="42"/>
        <v>0</v>
      </c>
      <c r="I368">
        <f t="shared" si="43"/>
        <v>3</v>
      </c>
      <c r="J368">
        <f t="shared" si="44"/>
        <v>0</v>
      </c>
      <c r="K368">
        <f t="shared" si="45"/>
        <v>0</v>
      </c>
      <c r="L368">
        <f t="shared" si="46"/>
        <v>0</v>
      </c>
      <c r="N368">
        <f t="shared" si="47"/>
        <v>3</v>
      </c>
    </row>
    <row r="369" spans="1:14" x14ac:dyDescent="0.15">
      <c r="A369" s="1" t="s">
        <v>17</v>
      </c>
      <c r="F369">
        <f t="shared" si="40"/>
        <v>0</v>
      </c>
      <c r="G369">
        <f t="shared" si="41"/>
        <v>1</v>
      </c>
      <c r="H369">
        <f t="shared" si="42"/>
        <v>0</v>
      </c>
      <c r="I369">
        <f t="shared" si="43"/>
        <v>0</v>
      </c>
      <c r="J369">
        <f t="shared" si="44"/>
        <v>0</v>
      </c>
      <c r="K369">
        <f t="shared" si="45"/>
        <v>0</v>
      </c>
      <c r="L369">
        <f t="shared" si="46"/>
        <v>0</v>
      </c>
      <c r="N369">
        <f t="shared" si="47"/>
        <v>1</v>
      </c>
    </row>
    <row r="370" spans="1:14" x14ac:dyDescent="0.15">
      <c r="A370" s="1" t="s">
        <v>59</v>
      </c>
      <c r="F370">
        <f t="shared" si="40"/>
        <v>0</v>
      </c>
      <c r="G370">
        <f t="shared" si="41"/>
        <v>0</v>
      </c>
      <c r="H370">
        <f t="shared" si="42"/>
        <v>0</v>
      </c>
      <c r="I370">
        <f t="shared" si="43"/>
        <v>3</v>
      </c>
      <c r="J370">
        <f t="shared" si="44"/>
        <v>0</v>
      </c>
      <c r="K370">
        <f t="shared" si="45"/>
        <v>0</v>
      </c>
      <c r="L370">
        <f t="shared" si="46"/>
        <v>0</v>
      </c>
      <c r="N370">
        <f t="shared" si="47"/>
        <v>3</v>
      </c>
    </row>
    <row r="371" spans="1:14" x14ac:dyDescent="0.15">
      <c r="A371" s="1" t="s">
        <v>34</v>
      </c>
      <c r="F371">
        <f t="shared" si="40"/>
        <v>0</v>
      </c>
      <c r="G371">
        <f t="shared" si="41"/>
        <v>0</v>
      </c>
      <c r="H371">
        <f t="shared" si="42"/>
        <v>0</v>
      </c>
      <c r="I371">
        <f t="shared" si="43"/>
        <v>0</v>
      </c>
      <c r="J371">
        <f t="shared" si="44"/>
        <v>4</v>
      </c>
      <c r="K371">
        <f t="shared" si="45"/>
        <v>0</v>
      </c>
      <c r="L371">
        <f t="shared" si="46"/>
        <v>0</v>
      </c>
      <c r="N371">
        <f t="shared" si="47"/>
        <v>4</v>
      </c>
    </row>
    <row r="372" spans="1:14" x14ac:dyDescent="0.15">
      <c r="A372" s="1" t="s">
        <v>59</v>
      </c>
      <c r="F372">
        <f t="shared" si="40"/>
        <v>0</v>
      </c>
      <c r="G372">
        <f t="shared" si="41"/>
        <v>0</v>
      </c>
      <c r="H372">
        <f t="shared" si="42"/>
        <v>0</v>
      </c>
      <c r="I372">
        <f t="shared" si="43"/>
        <v>3</v>
      </c>
      <c r="J372">
        <f t="shared" si="44"/>
        <v>0</v>
      </c>
      <c r="K372">
        <f t="shared" si="45"/>
        <v>0</v>
      </c>
      <c r="L372">
        <f t="shared" si="46"/>
        <v>0</v>
      </c>
      <c r="N372">
        <f t="shared" si="47"/>
        <v>3</v>
      </c>
    </row>
    <row r="373" spans="1:14" x14ac:dyDescent="0.15">
      <c r="A373" s="1" t="s">
        <v>59</v>
      </c>
      <c r="F373">
        <f t="shared" si="40"/>
        <v>0</v>
      </c>
      <c r="G373">
        <f t="shared" si="41"/>
        <v>0</v>
      </c>
      <c r="H373">
        <f t="shared" si="42"/>
        <v>0</v>
      </c>
      <c r="I373">
        <f t="shared" si="43"/>
        <v>3</v>
      </c>
      <c r="J373">
        <f t="shared" si="44"/>
        <v>0</v>
      </c>
      <c r="K373">
        <f t="shared" si="45"/>
        <v>0</v>
      </c>
      <c r="L373">
        <f t="shared" si="46"/>
        <v>0</v>
      </c>
      <c r="N373">
        <f t="shared" si="47"/>
        <v>3</v>
      </c>
    </row>
    <row r="374" spans="1:14" x14ac:dyDescent="0.15">
      <c r="A374" s="1" t="s">
        <v>17</v>
      </c>
      <c r="F374">
        <f t="shared" si="40"/>
        <v>0</v>
      </c>
      <c r="G374">
        <f t="shared" si="41"/>
        <v>1</v>
      </c>
      <c r="H374">
        <f t="shared" si="42"/>
        <v>0</v>
      </c>
      <c r="I374">
        <f t="shared" si="43"/>
        <v>0</v>
      </c>
      <c r="J374">
        <f t="shared" si="44"/>
        <v>0</v>
      </c>
      <c r="K374">
        <f t="shared" si="45"/>
        <v>0</v>
      </c>
      <c r="L374">
        <f t="shared" si="46"/>
        <v>0</v>
      </c>
      <c r="N374">
        <f t="shared" si="47"/>
        <v>1</v>
      </c>
    </row>
    <row r="375" spans="1:14" x14ac:dyDescent="0.15">
      <c r="A375" s="1" t="s">
        <v>59</v>
      </c>
      <c r="F375">
        <f t="shared" si="40"/>
        <v>0</v>
      </c>
      <c r="G375">
        <f t="shared" si="41"/>
        <v>0</v>
      </c>
      <c r="H375">
        <f t="shared" si="42"/>
        <v>0</v>
      </c>
      <c r="I375">
        <f t="shared" si="43"/>
        <v>3</v>
      </c>
      <c r="J375">
        <f t="shared" si="44"/>
        <v>0</v>
      </c>
      <c r="K375">
        <f t="shared" si="45"/>
        <v>0</v>
      </c>
      <c r="L375">
        <f t="shared" si="46"/>
        <v>0</v>
      </c>
      <c r="N375">
        <f t="shared" si="47"/>
        <v>3</v>
      </c>
    </row>
    <row r="376" spans="1:14" x14ac:dyDescent="0.15">
      <c r="A376" s="1" t="s">
        <v>17</v>
      </c>
      <c r="F376">
        <f t="shared" si="40"/>
        <v>0</v>
      </c>
      <c r="G376">
        <f t="shared" si="41"/>
        <v>1</v>
      </c>
      <c r="H376">
        <f t="shared" si="42"/>
        <v>0</v>
      </c>
      <c r="I376">
        <f t="shared" si="43"/>
        <v>0</v>
      </c>
      <c r="J376">
        <f t="shared" si="44"/>
        <v>0</v>
      </c>
      <c r="K376">
        <f t="shared" si="45"/>
        <v>0</v>
      </c>
      <c r="L376">
        <f t="shared" si="46"/>
        <v>0</v>
      </c>
      <c r="N376">
        <f t="shared" si="47"/>
        <v>1</v>
      </c>
    </row>
    <row r="377" spans="1:14" x14ac:dyDescent="0.15">
      <c r="A377" s="1" t="s">
        <v>59</v>
      </c>
      <c r="F377">
        <f t="shared" si="40"/>
        <v>0</v>
      </c>
      <c r="G377">
        <f t="shared" si="41"/>
        <v>0</v>
      </c>
      <c r="H377">
        <f t="shared" si="42"/>
        <v>0</v>
      </c>
      <c r="I377">
        <f t="shared" si="43"/>
        <v>3</v>
      </c>
      <c r="J377">
        <f t="shared" si="44"/>
        <v>0</v>
      </c>
      <c r="K377">
        <f t="shared" si="45"/>
        <v>0</v>
      </c>
      <c r="L377">
        <f t="shared" si="46"/>
        <v>0</v>
      </c>
      <c r="N377">
        <f t="shared" si="47"/>
        <v>3</v>
      </c>
    </row>
    <row r="378" spans="1:14" x14ac:dyDescent="0.15">
      <c r="A378" s="1" t="s">
        <v>17</v>
      </c>
      <c r="F378">
        <f t="shared" si="40"/>
        <v>0</v>
      </c>
      <c r="G378">
        <f t="shared" si="41"/>
        <v>1</v>
      </c>
      <c r="H378">
        <f t="shared" si="42"/>
        <v>0</v>
      </c>
      <c r="I378">
        <f t="shared" si="43"/>
        <v>0</v>
      </c>
      <c r="J378">
        <f t="shared" si="44"/>
        <v>0</v>
      </c>
      <c r="K378">
        <f t="shared" si="45"/>
        <v>0</v>
      </c>
      <c r="L378">
        <f t="shared" si="46"/>
        <v>0</v>
      </c>
      <c r="N378">
        <f t="shared" si="47"/>
        <v>1</v>
      </c>
    </row>
    <row r="379" spans="1:14" x14ac:dyDescent="0.15">
      <c r="A379" s="1" t="s">
        <v>17</v>
      </c>
      <c r="F379">
        <f t="shared" si="40"/>
        <v>0</v>
      </c>
      <c r="G379">
        <f t="shared" si="41"/>
        <v>1</v>
      </c>
      <c r="H379">
        <f t="shared" si="42"/>
        <v>0</v>
      </c>
      <c r="I379">
        <f t="shared" si="43"/>
        <v>0</v>
      </c>
      <c r="J379">
        <f t="shared" si="44"/>
        <v>0</v>
      </c>
      <c r="K379">
        <f t="shared" si="45"/>
        <v>0</v>
      </c>
      <c r="L379">
        <f t="shared" si="46"/>
        <v>0</v>
      </c>
      <c r="N379">
        <f t="shared" si="47"/>
        <v>1</v>
      </c>
    </row>
    <row r="380" spans="1:14" x14ac:dyDescent="0.15">
      <c r="A380" s="1" t="s">
        <v>59</v>
      </c>
      <c r="F380">
        <f t="shared" si="40"/>
        <v>0</v>
      </c>
      <c r="G380">
        <f t="shared" si="41"/>
        <v>0</v>
      </c>
      <c r="H380">
        <f t="shared" si="42"/>
        <v>0</v>
      </c>
      <c r="I380">
        <f t="shared" si="43"/>
        <v>3</v>
      </c>
      <c r="J380">
        <f t="shared" si="44"/>
        <v>0</v>
      </c>
      <c r="K380">
        <f t="shared" si="45"/>
        <v>0</v>
      </c>
      <c r="L380">
        <f t="shared" si="46"/>
        <v>0</v>
      </c>
      <c r="N380">
        <f t="shared" si="47"/>
        <v>3</v>
      </c>
    </row>
    <row r="381" spans="1:14" x14ac:dyDescent="0.15">
      <c r="A381" s="1" t="s">
        <v>41</v>
      </c>
      <c r="F381">
        <f t="shared" si="40"/>
        <v>0</v>
      </c>
      <c r="G381">
        <f t="shared" si="41"/>
        <v>0</v>
      </c>
      <c r="H381">
        <f t="shared" si="42"/>
        <v>0</v>
      </c>
      <c r="I381">
        <f t="shared" si="43"/>
        <v>0</v>
      </c>
      <c r="J381">
        <f t="shared" si="44"/>
        <v>0</v>
      </c>
      <c r="K381">
        <f t="shared" si="45"/>
        <v>5</v>
      </c>
      <c r="L381">
        <f t="shared" si="46"/>
        <v>0</v>
      </c>
      <c r="N381">
        <f t="shared" si="47"/>
        <v>5</v>
      </c>
    </row>
    <row r="382" spans="1:14" x14ac:dyDescent="0.15">
      <c r="A382" s="1" t="s">
        <v>41</v>
      </c>
      <c r="F382">
        <f t="shared" si="40"/>
        <v>0</v>
      </c>
      <c r="G382">
        <f t="shared" si="41"/>
        <v>0</v>
      </c>
      <c r="H382">
        <f t="shared" si="42"/>
        <v>0</v>
      </c>
      <c r="I382">
        <f t="shared" si="43"/>
        <v>0</v>
      </c>
      <c r="J382">
        <f t="shared" si="44"/>
        <v>0</v>
      </c>
      <c r="K382">
        <f t="shared" si="45"/>
        <v>5</v>
      </c>
      <c r="L382">
        <f t="shared" si="46"/>
        <v>0</v>
      </c>
      <c r="N382">
        <f t="shared" si="47"/>
        <v>5</v>
      </c>
    </row>
    <row r="383" spans="1:14" x14ac:dyDescent="0.15">
      <c r="A383" s="1" t="s">
        <v>34</v>
      </c>
      <c r="F383">
        <f t="shared" si="40"/>
        <v>0</v>
      </c>
      <c r="G383">
        <f t="shared" si="41"/>
        <v>0</v>
      </c>
      <c r="H383">
        <f t="shared" si="42"/>
        <v>0</v>
      </c>
      <c r="I383">
        <f t="shared" si="43"/>
        <v>0</v>
      </c>
      <c r="J383">
        <f t="shared" si="44"/>
        <v>4</v>
      </c>
      <c r="K383">
        <f t="shared" si="45"/>
        <v>0</v>
      </c>
      <c r="L383">
        <f t="shared" si="46"/>
        <v>0</v>
      </c>
      <c r="N383">
        <f t="shared" si="47"/>
        <v>4</v>
      </c>
    </row>
    <row r="384" spans="1:14" x14ac:dyDescent="0.15">
      <c r="A384" s="1" t="s">
        <v>124</v>
      </c>
      <c r="F384">
        <f t="shared" si="40"/>
        <v>0</v>
      </c>
      <c r="G384">
        <f t="shared" si="41"/>
        <v>0</v>
      </c>
      <c r="H384">
        <f t="shared" si="42"/>
        <v>0</v>
      </c>
      <c r="I384">
        <f t="shared" si="43"/>
        <v>0</v>
      </c>
      <c r="J384">
        <f t="shared" si="44"/>
        <v>0</v>
      </c>
      <c r="K384">
        <f t="shared" si="45"/>
        <v>0</v>
      </c>
      <c r="L384">
        <f t="shared" si="46"/>
        <v>0</v>
      </c>
      <c r="N384">
        <f t="shared" si="47"/>
        <v>0</v>
      </c>
    </row>
    <row r="385" spans="1:14" x14ac:dyDescent="0.15">
      <c r="A385" s="1" t="s">
        <v>17</v>
      </c>
      <c r="F385">
        <f t="shared" si="40"/>
        <v>0</v>
      </c>
      <c r="G385">
        <f t="shared" si="41"/>
        <v>1</v>
      </c>
      <c r="H385">
        <f t="shared" si="42"/>
        <v>0</v>
      </c>
      <c r="I385">
        <f t="shared" si="43"/>
        <v>0</v>
      </c>
      <c r="J385">
        <f t="shared" si="44"/>
        <v>0</v>
      </c>
      <c r="K385">
        <f t="shared" si="45"/>
        <v>0</v>
      </c>
      <c r="L385">
        <f t="shared" si="46"/>
        <v>0</v>
      </c>
      <c r="N385">
        <f t="shared" si="47"/>
        <v>1</v>
      </c>
    </row>
    <row r="386" spans="1:14" x14ac:dyDescent="0.15">
      <c r="A386" s="1" t="s">
        <v>59</v>
      </c>
      <c r="F386">
        <f t="shared" si="40"/>
        <v>0</v>
      </c>
      <c r="G386">
        <f t="shared" si="41"/>
        <v>0</v>
      </c>
      <c r="H386">
        <f t="shared" si="42"/>
        <v>0</v>
      </c>
      <c r="I386">
        <f t="shared" si="43"/>
        <v>3</v>
      </c>
      <c r="J386">
        <f t="shared" si="44"/>
        <v>0</v>
      </c>
      <c r="K386">
        <f t="shared" si="45"/>
        <v>0</v>
      </c>
      <c r="L386">
        <f t="shared" si="46"/>
        <v>0</v>
      </c>
      <c r="N386">
        <f t="shared" si="47"/>
        <v>3</v>
      </c>
    </row>
    <row r="387" spans="1:14" x14ac:dyDescent="0.15">
      <c r="A387" s="1" t="s">
        <v>59</v>
      </c>
      <c r="F387">
        <f t="shared" ref="F387:F450" si="48">IF(A387=$C$2,0,0)</f>
        <v>0</v>
      </c>
      <c r="G387">
        <f t="shared" ref="G387:G450" si="49">IF(A387=$C$3,1,0)</f>
        <v>0</v>
      </c>
      <c r="H387">
        <f t="shared" ref="H387:H450" si="50">IF(A387=$C$4,2,0)</f>
        <v>0</v>
      </c>
      <c r="I387">
        <f t="shared" ref="I387:I450" si="51">IF(A387=$C$5,3,0)</f>
        <v>3</v>
      </c>
      <c r="J387">
        <f t="shared" ref="J387:J450" si="52">IF(A387=$C$6,4,0)</f>
        <v>0</v>
      </c>
      <c r="K387">
        <f t="shared" ref="K387:K450" si="53">IF(A387=$C$7,5,0)</f>
        <v>0</v>
      </c>
      <c r="L387">
        <f t="shared" ref="L387:L450" si="54">IF(A387=$C$8,6,0)</f>
        <v>0</v>
      </c>
      <c r="N387">
        <f t="shared" ref="N387:N450" si="55">SUM(F387:L387)</f>
        <v>3</v>
      </c>
    </row>
    <row r="388" spans="1:14" x14ac:dyDescent="0.15">
      <c r="A388" s="1" t="s">
        <v>59</v>
      </c>
      <c r="F388">
        <f t="shared" si="48"/>
        <v>0</v>
      </c>
      <c r="G388">
        <f t="shared" si="49"/>
        <v>0</v>
      </c>
      <c r="H388">
        <f t="shared" si="50"/>
        <v>0</v>
      </c>
      <c r="I388">
        <f t="shared" si="51"/>
        <v>3</v>
      </c>
      <c r="J388">
        <f t="shared" si="52"/>
        <v>0</v>
      </c>
      <c r="K388">
        <f t="shared" si="53"/>
        <v>0</v>
      </c>
      <c r="L388">
        <f t="shared" si="54"/>
        <v>0</v>
      </c>
      <c r="N388">
        <f t="shared" si="55"/>
        <v>3</v>
      </c>
    </row>
    <row r="389" spans="1:14" x14ac:dyDescent="0.15">
      <c r="A389" s="1" t="s">
        <v>41</v>
      </c>
      <c r="F389">
        <f t="shared" si="48"/>
        <v>0</v>
      </c>
      <c r="G389">
        <f t="shared" si="49"/>
        <v>0</v>
      </c>
      <c r="H389">
        <f t="shared" si="50"/>
        <v>0</v>
      </c>
      <c r="I389">
        <f t="shared" si="51"/>
        <v>0</v>
      </c>
      <c r="J389">
        <f t="shared" si="52"/>
        <v>0</v>
      </c>
      <c r="K389">
        <f t="shared" si="53"/>
        <v>5</v>
      </c>
      <c r="L389">
        <f t="shared" si="54"/>
        <v>0</v>
      </c>
      <c r="N389">
        <f t="shared" si="55"/>
        <v>5</v>
      </c>
    </row>
    <row r="390" spans="1:14" x14ac:dyDescent="0.15">
      <c r="A390" s="1" t="s">
        <v>17</v>
      </c>
      <c r="F390">
        <f t="shared" si="48"/>
        <v>0</v>
      </c>
      <c r="G390">
        <f t="shared" si="49"/>
        <v>1</v>
      </c>
      <c r="H390">
        <f t="shared" si="50"/>
        <v>0</v>
      </c>
      <c r="I390">
        <f t="shared" si="51"/>
        <v>0</v>
      </c>
      <c r="J390">
        <f t="shared" si="52"/>
        <v>0</v>
      </c>
      <c r="K390">
        <f t="shared" si="53"/>
        <v>0</v>
      </c>
      <c r="L390">
        <f t="shared" si="54"/>
        <v>0</v>
      </c>
      <c r="N390">
        <f t="shared" si="55"/>
        <v>1</v>
      </c>
    </row>
    <row r="391" spans="1:14" x14ac:dyDescent="0.15">
      <c r="A391" s="1" t="s">
        <v>59</v>
      </c>
      <c r="F391">
        <f t="shared" si="48"/>
        <v>0</v>
      </c>
      <c r="G391">
        <f t="shared" si="49"/>
        <v>0</v>
      </c>
      <c r="H391">
        <f t="shared" si="50"/>
        <v>0</v>
      </c>
      <c r="I391">
        <f t="shared" si="51"/>
        <v>3</v>
      </c>
      <c r="J391">
        <f t="shared" si="52"/>
        <v>0</v>
      </c>
      <c r="K391">
        <f t="shared" si="53"/>
        <v>0</v>
      </c>
      <c r="L391">
        <f t="shared" si="54"/>
        <v>0</v>
      </c>
      <c r="N391">
        <f t="shared" si="55"/>
        <v>3</v>
      </c>
    </row>
    <row r="392" spans="1:14" x14ac:dyDescent="0.15">
      <c r="A392" s="1" t="s">
        <v>59</v>
      </c>
      <c r="F392">
        <f t="shared" si="48"/>
        <v>0</v>
      </c>
      <c r="G392">
        <f t="shared" si="49"/>
        <v>0</v>
      </c>
      <c r="H392">
        <f t="shared" si="50"/>
        <v>0</v>
      </c>
      <c r="I392">
        <f t="shared" si="51"/>
        <v>3</v>
      </c>
      <c r="J392">
        <f t="shared" si="52"/>
        <v>0</v>
      </c>
      <c r="K392">
        <f t="shared" si="53"/>
        <v>0</v>
      </c>
      <c r="L392">
        <f t="shared" si="54"/>
        <v>0</v>
      </c>
      <c r="N392">
        <f t="shared" si="55"/>
        <v>3</v>
      </c>
    </row>
    <row r="393" spans="1:14" x14ac:dyDescent="0.15">
      <c r="A393" s="1" t="s">
        <v>41</v>
      </c>
      <c r="F393">
        <f t="shared" si="48"/>
        <v>0</v>
      </c>
      <c r="G393">
        <f t="shared" si="49"/>
        <v>0</v>
      </c>
      <c r="H393">
        <f t="shared" si="50"/>
        <v>0</v>
      </c>
      <c r="I393">
        <f t="shared" si="51"/>
        <v>0</v>
      </c>
      <c r="J393">
        <f t="shared" si="52"/>
        <v>0</v>
      </c>
      <c r="K393">
        <f t="shared" si="53"/>
        <v>5</v>
      </c>
      <c r="L393">
        <f t="shared" si="54"/>
        <v>0</v>
      </c>
      <c r="N393">
        <f t="shared" si="55"/>
        <v>5</v>
      </c>
    </row>
    <row r="394" spans="1:14" x14ac:dyDescent="0.15">
      <c r="A394" s="1" t="s">
        <v>17</v>
      </c>
      <c r="F394">
        <f t="shared" si="48"/>
        <v>0</v>
      </c>
      <c r="G394">
        <f t="shared" si="49"/>
        <v>1</v>
      </c>
      <c r="H394">
        <f t="shared" si="50"/>
        <v>0</v>
      </c>
      <c r="I394">
        <f t="shared" si="51"/>
        <v>0</v>
      </c>
      <c r="J394">
        <f t="shared" si="52"/>
        <v>0</v>
      </c>
      <c r="K394">
        <f t="shared" si="53"/>
        <v>0</v>
      </c>
      <c r="L394">
        <f t="shared" si="54"/>
        <v>0</v>
      </c>
      <c r="N394">
        <f t="shared" si="55"/>
        <v>1</v>
      </c>
    </row>
    <row r="395" spans="1:14" x14ac:dyDescent="0.15">
      <c r="A395" s="1" t="s">
        <v>59</v>
      </c>
      <c r="F395">
        <f t="shared" si="48"/>
        <v>0</v>
      </c>
      <c r="G395">
        <f t="shared" si="49"/>
        <v>0</v>
      </c>
      <c r="H395">
        <f t="shared" si="50"/>
        <v>0</v>
      </c>
      <c r="I395">
        <f t="shared" si="51"/>
        <v>3</v>
      </c>
      <c r="J395">
        <f t="shared" si="52"/>
        <v>0</v>
      </c>
      <c r="K395">
        <f t="shared" si="53"/>
        <v>0</v>
      </c>
      <c r="L395">
        <f t="shared" si="54"/>
        <v>0</v>
      </c>
      <c r="N395">
        <f t="shared" si="55"/>
        <v>3</v>
      </c>
    </row>
    <row r="396" spans="1:14" x14ac:dyDescent="0.15">
      <c r="A396" s="1" t="s">
        <v>59</v>
      </c>
      <c r="F396">
        <f t="shared" si="48"/>
        <v>0</v>
      </c>
      <c r="G396">
        <f t="shared" si="49"/>
        <v>0</v>
      </c>
      <c r="H396">
        <f t="shared" si="50"/>
        <v>0</v>
      </c>
      <c r="I396">
        <f t="shared" si="51"/>
        <v>3</v>
      </c>
      <c r="J396">
        <f t="shared" si="52"/>
        <v>0</v>
      </c>
      <c r="K396">
        <f t="shared" si="53"/>
        <v>0</v>
      </c>
      <c r="L396">
        <f t="shared" si="54"/>
        <v>0</v>
      </c>
      <c r="N396">
        <f t="shared" si="55"/>
        <v>3</v>
      </c>
    </row>
    <row r="397" spans="1:14" x14ac:dyDescent="0.15">
      <c r="A397" s="1" t="s">
        <v>59</v>
      </c>
      <c r="F397">
        <f t="shared" si="48"/>
        <v>0</v>
      </c>
      <c r="G397">
        <f t="shared" si="49"/>
        <v>0</v>
      </c>
      <c r="H397">
        <f t="shared" si="50"/>
        <v>0</v>
      </c>
      <c r="I397">
        <f t="shared" si="51"/>
        <v>3</v>
      </c>
      <c r="J397">
        <f t="shared" si="52"/>
        <v>0</v>
      </c>
      <c r="K397">
        <f t="shared" si="53"/>
        <v>0</v>
      </c>
      <c r="L397">
        <f t="shared" si="54"/>
        <v>0</v>
      </c>
      <c r="N397">
        <f t="shared" si="55"/>
        <v>3</v>
      </c>
    </row>
    <row r="398" spans="1:14" x14ac:dyDescent="0.15">
      <c r="A398" s="1" t="s">
        <v>59</v>
      </c>
      <c r="F398">
        <f t="shared" si="48"/>
        <v>0</v>
      </c>
      <c r="G398">
        <f t="shared" si="49"/>
        <v>0</v>
      </c>
      <c r="H398">
        <f t="shared" si="50"/>
        <v>0</v>
      </c>
      <c r="I398">
        <f t="shared" si="51"/>
        <v>3</v>
      </c>
      <c r="J398">
        <f t="shared" si="52"/>
        <v>0</v>
      </c>
      <c r="K398">
        <f t="shared" si="53"/>
        <v>0</v>
      </c>
      <c r="L398">
        <f t="shared" si="54"/>
        <v>0</v>
      </c>
      <c r="N398">
        <f t="shared" si="55"/>
        <v>3</v>
      </c>
    </row>
    <row r="399" spans="1:14" x14ac:dyDescent="0.15">
      <c r="A399" s="1" t="s">
        <v>34</v>
      </c>
      <c r="F399">
        <f t="shared" si="48"/>
        <v>0</v>
      </c>
      <c r="G399">
        <f t="shared" si="49"/>
        <v>0</v>
      </c>
      <c r="H399">
        <f t="shared" si="50"/>
        <v>0</v>
      </c>
      <c r="I399">
        <f t="shared" si="51"/>
        <v>0</v>
      </c>
      <c r="J399">
        <f t="shared" si="52"/>
        <v>4</v>
      </c>
      <c r="K399">
        <f t="shared" si="53"/>
        <v>0</v>
      </c>
      <c r="L399">
        <f t="shared" si="54"/>
        <v>0</v>
      </c>
      <c r="N399">
        <f t="shared" si="55"/>
        <v>4</v>
      </c>
    </row>
    <row r="400" spans="1:14" x14ac:dyDescent="0.15">
      <c r="A400" s="1" t="s">
        <v>1143</v>
      </c>
      <c r="F400">
        <f t="shared" si="48"/>
        <v>0</v>
      </c>
      <c r="G400">
        <f t="shared" si="49"/>
        <v>0</v>
      </c>
      <c r="H400">
        <f t="shared" si="50"/>
        <v>0</v>
      </c>
      <c r="I400">
        <f t="shared" si="51"/>
        <v>0</v>
      </c>
      <c r="J400">
        <f t="shared" si="52"/>
        <v>0</v>
      </c>
      <c r="K400">
        <f t="shared" si="53"/>
        <v>0</v>
      </c>
      <c r="L400">
        <f t="shared" si="54"/>
        <v>6</v>
      </c>
      <c r="N400">
        <f t="shared" si="55"/>
        <v>6</v>
      </c>
    </row>
    <row r="401" spans="1:14" x14ac:dyDescent="0.15">
      <c r="A401" s="1" t="s">
        <v>17</v>
      </c>
      <c r="F401">
        <f t="shared" si="48"/>
        <v>0</v>
      </c>
      <c r="G401">
        <f t="shared" si="49"/>
        <v>1</v>
      </c>
      <c r="H401">
        <f t="shared" si="50"/>
        <v>0</v>
      </c>
      <c r="I401">
        <f t="shared" si="51"/>
        <v>0</v>
      </c>
      <c r="J401">
        <f t="shared" si="52"/>
        <v>0</v>
      </c>
      <c r="K401">
        <f t="shared" si="53"/>
        <v>0</v>
      </c>
      <c r="L401">
        <f t="shared" si="54"/>
        <v>0</v>
      </c>
      <c r="N401">
        <f t="shared" si="55"/>
        <v>1</v>
      </c>
    </row>
    <row r="402" spans="1:14" x14ac:dyDescent="0.15">
      <c r="A402" s="1" t="s">
        <v>17</v>
      </c>
      <c r="F402">
        <f t="shared" si="48"/>
        <v>0</v>
      </c>
      <c r="G402">
        <f t="shared" si="49"/>
        <v>1</v>
      </c>
      <c r="H402">
        <f t="shared" si="50"/>
        <v>0</v>
      </c>
      <c r="I402">
        <f t="shared" si="51"/>
        <v>0</v>
      </c>
      <c r="J402">
        <f t="shared" si="52"/>
        <v>0</v>
      </c>
      <c r="K402">
        <f t="shared" si="53"/>
        <v>0</v>
      </c>
      <c r="L402">
        <f t="shared" si="54"/>
        <v>0</v>
      </c>
      <c r="N402">
        <f t="shared" si="55"/>
        <v>1</v>
      </c>
    </row>
    <row r="403" spans="1:14" x14ac:dyDescent="0.15">
      <c r="A403" s="1" t="s">
        <v>59</v>
      </c>
      <c r="F403">
        <f t="shared" si="48"/>
        <v>0</v>
      </c>
      <c r="G403">
        <f t="shared" si="49"/>
        <v>0</v>
      </c>
      <c r="H403">
        <f t="shared" si="50"/>
        <v>0</v>
      </c>
      <c r="I403">
        <f t="shared" si="51"/>
        <v>3</v>
      </c>
      <c r="J403">
        <f t="shared" si="52"/>
        <v>0</v>
      </c>
      <c r="K403">
        <f t="shared" si="53"/>
        <v>0</v>
      </c>
      <c r="L403">
        <f t="shared" si="54"/>
        <v>0</v>
      </c>
      <c r="N403">
        <f t="shared" si="55"/>
        <v>3</v>
      </c>
    </row>
    <row r="404" spans="1:14" x14ac:dyDescent="0.15">
      <c r="A404" s="1" t="s">
        <v>34</v>
      </c>
      <c r="F404">
        <f t="shared" si="48"/>
        <v>0</v>
      </c>
      <c r="G404">
        <f t="shared" si="49"/>
        <v>0</v>
      </c>
      <c r="H404">
        <f t="shared" si="50"/>
        <v>0</v>
      </c>
      <c r="I404">
        <f t="shared" si="51"/>
        <v>0</v>
      </c>
      <c r="J404">
        <f t="shared" si="52"/>
        <v>4</v>
      </c>
      <c r="K404">
        <f t="shared" si="53"/>
        <v>0</v>
      </c>
      <c r="L404">
        <f t="shared" si="54"/>
        <v>0</v>
      </c>
      <c r="N404">
        <f t="shared" si="55"/>
        <v>4</v>
      </c>
    </row>
    <row r="405" spans="1:14" x14ac:dyDescent="0.15">
      <c r="A405" s="1" t="s">
        <v>34</v>
      </c>
      <c r="F405">
        <f t="shared" si="48"/>
        <v>0</v>
      </c>
      <c r="G405">
        <f t="shared" si="49"/>
        <v>0</v>
      </c>
      <c r="H405">
        <f t="shared" si="50"/>
        <v>0</v>
      </c>
      <c r="I405">
        <f t="shared" si="51"/>
        <v>0</v>
      </c>
      <c r="J405">
        <f t="shared" si="52"/>
        <v>4</v>
      </c>
      <c r="K405">
        <f t="shared" si="53"/>
        <v>0</v>
      </c>
      <c r="L405">
        <f t="shared" si="54"/>
        <v>0</v>
      </c>
      <c r="N405">
        <f t="shared" si="55"/>
        <v>4</v>
      </c>
    </row>
    <row r="406" spans="1:14" x14ac:dyDescent="0.15">
      <c r="A406" s="1" t="s">
        <v>59</v>
      </c>
      <c r="F406">
        <f t="shared" si="48"/>
        <v>0</v>
      </c>
      <c r="G406">
        <f t="shared" si="49"/>
        <v>0</v>
      </c>
      <c r="H406">
        <f t="shared" si="50"/>
        <v>0</v>
      </c>
      <c r="I406">
        <f t="shared" si="51"/>
        <v>3</v>
      </c>
      <c r="J406">
        <f t="shared" si="52"/>
        <v>0</v>
      </c>
      <c r="K406">
        <f t="shared" si="53"/>
        <v>0</v>
      </c>
      <c r="L406">
        <f t="shared" si="54"/>
        <v>0</v>
      </c>
      <c r="N406">
        <f t="shared" si="55"/>
        <v>3</v>
      </c>
    </row>
    <row r="407" spans="1:14" x14ac:dyDescent="0.15">
      <c r="A407" s="1" t="s">
        <v>59</v>
      </c>
      <c r="F407">
        <f t="shared" si="48"/>
        <v>0</v>
      </c>
      <c r="G407">
        <f t="shared" si="49"/>
        <v>0</v>
      </c>
      <c r="H407">
        <f t="shared" si="50"/>
        <v>0</v>
      </c>
      <c r="I407">
        <f t="shared" si="51"/>
        <v>3</v>
      </c>
      <c r="J407">
        <f t="shared" si="52"/>
        <v>0</v>
      </c>
      <c r="K407">
        <f t="shared" si="53"/>
        <v>0</v>
      </c>
      <c r="L407">
        <f t="shared" si="54"/>
        <v>0</v>
      </c>
      <c r="N407">
        <f t="shared" si="55"/>
        <v>3</v>
      </c>
    </row>
    <row r="408" spans="1:14" x14ac:dyDescent="0.15">
      <c r="A408" s="1" t="s">
        <v>17</v>
      </c>
      <c r="F408">
        <f t="shared" si="48"/>
        <v>0</v>
      </c>
      <c r="G408">
        <f t="shared" si="49"/>
        <v>1</v>
      </c>
      <c r="H408">
        <f t="shared" si="50"/>
        <v>0</v>
      </c>
      <c r="I408">
        <f t="shared" si="51"/>
        <v>0</v>
      </c>
      <c r="J408">
        <f t="shared" si="52"/>
        <v>0</v>
      </c>
      <c r="K408">
        <f t="shared" si="53"/>
        <v>0</v>
      </c>
      <c r="L408">
        <f t="shared" si="54"/>
        <v>0</v>
      </c>
      <c r="N408">
        <f t="shared" si="55"/>
        <v>1</v>
      </c>
    </row>
    <row r="409" spans="1:14" x14ac:dyDescent="0.15">
      <c r="A409" s="1" t="s">
        <v>59</v>
      </c>
      <c r="F409">
        <f t="shared" si="48"/>
        <v>0</v>
      </c>
      <c r="G409">
        <f t="shared" si="49"/>
        <v>0</v>
      </c>
      <c r="H409">
        <f t="shared" si="50"/>
        <v>0</v>
      </c>
      <c r="I409">
        <f t="shared" si="51"/>
        <v>3</v>
      </c>
      <c r="J409">
        <f t="shared" si="52"/>
        <v>0</v>
      </c>
      <c r="K409">
        <f t="shared" si="53"/>
        <v>0</v>
      </c>
      <c r="L409">
        <f t="shared" si="54"/>
        <v>0</v>
      </c>
      <c r="N409">
        <f t="shared" si="55"/>
        <v>3</v>
      </c>
    </row>
    <row r="410" spans="1:14" x14ac:dyDescent="0.15">
      <c r="A410" s="1" t="s">
        <v>17</v>
      </c>
      <c r="F410">
        <f t="shared" si="48"/>
        <v>0</v>
      </c>
      <c r="G410">
        <f t="shared" si="49"/>
        <v>1</v>
      </c>
      <c r="H410">
        <f t="shared" si="50"/>
        <v>0</v>
      </c>
      <c r="I410">
        <f t="shared" si="51"/>
        <v>0</v>
      </c>
      <c r="J410">
        <f t="shared" si="52"/>
        <v>0</v>
      </c>
      <c r="K410">
        <f t="shared" si="53"/>
        <v>0</v>
      </c>
      <c r="L410">
        <f t="shared" si="54"/>
        <v>0</v>
      </c>
      <c r="N410">
        <f t="shared" si="55"/>
        <v>1</v>
      </c>
    </row>
    <row r="411" spans="1:14" x14ac:dyDescent="0.15">
      <c r="A411" s="1" t="s">
        <v>34</v>
      </c>
      <c r="F411">
        <f t="shared" si="48"/>
        <v>0</v>
      </c>
      <c r="G411">
        <f t="shared" si="49"/>
        <v>0</v>
      </c>
      <c r="H411">
        <f t="shared" si="50"/>
        <v>0</v>
      </c>
      <c r="I411">
        <f t="shared" si="51"/>
        <v>0</v>
      </c>
      <c r="J411">
        <f t="shared" si="52"/>
        <v>4</v>
      </c>
      <c r="K411">
        <f t="shared" si="53"/>
        <v>0</v>
      </c>
      <c r="L411">
        <f t="shared" si="54"/>
        <v>0</v>
      </c>
      <c r="N411">
        <f t="shared" si="55"/>
        <v>4</v>
      </c>
    </row>
    <row r="412" spans="1:14" x14ac:dyDescent="0.15">
      <c r="A412" s="1" t="s">
        <v>59</v>
      </c>
      <c r="F412">
        <f t="shared" si="48"/>
        <v>0</v>
      </c>
      <c r="G412">
        <f t="shared" si="49"/>
        <v>0</v>
      </c>
      <c r="H412">
        <f t="shared" si="50"/>
        <v>0</v>
      </c>
      <c r="I412">
        <f t="shared" si="51"/>
        <v>3</v>
      </c>
      <c r="J412">
        <f t="shared" si="52"/>
        <v>0</v>
      </c>
      <c r="K412">
        <f t="shared" si="53"/>
        <v>0</v>
      </c>
      <c r="L412">
        <f t="shared" si="54"/>
        <v>0</v>
      </c>
      <c r="N412">
        <f t="shared" si="55"/>
        <v>3</v>
      </c>
    </row>
    <row r="413" spans="1:14" x14ac:dyDescent="0.15">
      <c r="A413" s="1" t="s">
        <v>34</v>
      </c>
      <c r="F413">
        <f t="shared" si="48"/>
        <v>0</v>
      </c>
      <c r="G413">
        <f t="shared" si="49"/>
        <v>0</v>
      </c>
      <c r="H413">
        <f t="shared" si="50"/>
        <v>0</v>
      </c>
      <c r="I413">
        <f t="shared" si="51"/>
        <v>0</v>
      </c>
      <c r="J413">
        <f t="shared" si="52"/>
        <v>4</v>
      </c>
      <c r="K413">
        <f t="shared" si="53"/>
        <v>0</v>
      </c>
      <c r="L413">
        <f t="shared" si="54"/>
        <v>0</v>
      </c>
      <c r="N413">
        <f t="shared" si="55"/>
        <v>4</v>
      </c>
    </row>
    <row r="414" spans="1:14" x14ac:dyDescent="0.15">
      <c r="A414" s="1" t="s">
        <v>34</v>
      </c>
      <c r="F414">
        <f t="shared" si="48"/>
        <v>0</v>
      </c>
      <c r="G414">
        <f t="shared" si="49"/>
        <v>0</v>
      </c>
      <c r="H414">
        <f t="shared" si="50"/>
        <v>0</v>
      </c>
      <c r="I414">
        <f t="shared" si="51"/>
        <v>0</v>
      </c>
      <c r="J414">
        <f t="shared" si="52"/>
        <v>4</v>
      </c>
      <c r="K414">
        <f t="shared" si="53"/>
        <v>0</v>
      </c>
      <c r="L414">
        <f t="shared" si="54"/>
        <v>0</v>
      </c>
      <c r="N414">
        <f t="shared" si="55"/>
        <v>4</v>
      </c>
    </row>
    <row r="415" spans="1:14" x14ac:dyDescent="0.15">
      <c r="A415" s="1" t="s">
        <v>34</v>
      </c>
      <c r="F415">
        <f t="shared" si="48"/>
        <v>0</v>
      </c>
      <c r="G415">
        <f t="shared" si="49"/>
        <v>0</v>
      </c>
      <c r="H415">
        <f t="shared" si="50"/>
        <v>0</v>
      </c>
      <c r="I415">
        <f t="shared" si="51"/>
        <v>0</v>
      </c>
      <c r="J415">
        <f t="shared" si="52"/>
        <v>4</v>
      </c>
      <c r="K415">
        <f t="shared" si="53"/>
        <v>0</v>
      </c>
      <c r="L415">
        <f t="shared" si="54"/>
        <v>0</v>
      </c>
      <c r="N415">
        <f t="shared" si="55"/>
        <v>4</v>
      </c>
    </row>
    <row r="416" spans="1:14" x14ac:dyDescent="0.15">
      <c r="A416" s="1" t="s">
        <v>34</v>
      </c>
      <c r="F416">
        <f t="shared" si="48"/>
        <v>0</v>
      </c>
      <c r="G416">
        <f t="shared" si="49"/>
        <v>0</v>
      </c>
      <c r="H416">
        <f t="shared" si="50"/>
        <v>0</v>
      </c>
      <c r="I416">
        <f t="shared" si="51"/>
        <v>0</v>
      </c>
      <c r="J416">
        <f t="shared" si="52"/>
        <v>4</v>
      </c>
      <c r="K416">
        <f t="shared" si="53"/>
        <v>0</v>
      </c>
      <c r="L416">
        <f t="shared" si="54"/>
        <v>0</v>
      </c>
      <c r="N416">
        <f t="shared" si="55"/>
        <v>4</v>
      </c>
    </row>
    <row r="417" spans="1:14" x14ac:dyDescent="0.15">
      <c r="A417" s="1" t="s">
        <v>34</v>
      </c>
      <c r="F417">
        <f t="shared" si="48"/>
        <v>0</v>
      </c>
      <c r="G417">
        <f t="shared" si="49"/>
        <v>0</v>
      </c>
      <c r="H417">
        <f t="shared" si="50"/>
        <v>0</v>
      </c>
      <c r="I417">
        <f t="shared" si="51"/>
        <v>0</v>
      </c>
      <c r="J417">
        <f t="shared" si="52"/>
        <v>4</v>
      </c>
      <c r="K417">
        <f t="shared" si="53"/>
        <v>0</v>
      </c>
      <c r="L417">
        <f t="shared" si="54"/>
        <v>0</v>
      </c>
      <c r="N417">
        <f t="shared" si="55"/>
        <v>4</v>
      </c>
    </row>
    <row r="418" spans="1:14" x14ac:dyDescent="0.15">
      <c r="A418" s="1" t="s">
        <v>17</v>
      </c>
      <c r="F418">
        <f t="shared" si="48"/>
        <v>0</v>
      </c>
      <c r="G418">
        <f t="shared" si="49"/>
        <v>1</v>
      </c>
      <c r="H418">
        <f t="shared" si="50"/>
        <v>0</v>
      </c>
      <c r="I418">
        <f t="shared" si="51"/>
        <v>0</v>
      </c>
      <c r="J418">
        <f t="shared" si="52"/>
        <v>0</v>
      </c>
      <c r="K418">
        <f t="shared" si="53"/>
        <v>0</v>
      </c>
      <c r="L418">
        <f t="shared" si="54"/>
        <v>0</v>
      </c>
      <c r="N418">
        <f t="shared" si="55"/>
        <v>1</v>
      </c>
    </row>
    <row r="419" spans="1:14" x14ac:dyDescent="0.15">
      <c r="A419" s="1" t="s">
        <v>59</v>
      </c>
      <c r="F419">
        <f t="shared" si="48"/>
        <v>0</v>
      </c>
      <c r="G419">
        <f t="shared" si="49"/>
        <v>0</v>
      </c>
      <c r="H419">
        <f t="shared" si="50"/>
        <v>0</v>
      </c>
      <c r="I419">
        <f t="shared" si="51"/>
        <v>3</v>
      </c>
      <c r="J419">
        <f t="shared" si="52"/>
        <v>0</v>
      </c>
      <c r="K419">
        <f t="shared" si="53"/>
        <v>0</v>
      </c>
      <c r="L419">
        <f t="shared" si="54"/>
        <v>0</v>
      </c>
      <c r="N419">
        <f t="shared" si="55"/>
        <v>3</v>
      </c>
    </row>
    <row r="420" spans="1:14" x14ac:dyDescent="0.15">
      <c r="A420" s="1" t="s">
        <v>34</v>
      </c>
      <c r="F420">
        <f t="shared" si="48"/>
        <v>0</v>
      </c>
      <c r="G420">
        <f t="shared" si="49"/>
        <v>0</v>
      </c>
      <c r="H420">
        <f t="shared" si="50"/>
        <v>0</v>
      </c>
      <c r="I420">
        <f t="shared" si="51"/>
        <v>0</v>
      </c>
      <c r="J420">
        <f t="shared" si="52"/>
        <v>4</v>
      </c>
      <c r="K420">
        <f t="shared" si="53"/>
        <v>0</v>
      </c>
      <c r="L420">
        <f t="shared" si="54"/>
        <v>0</v>
      </c>
      <c r="N420">
        <f t="shared" si="55"/>
        <v>4</v>
      </c>
    </row>
    <row r="421" spans="1:14" x14ac:dyDescent="0.15">
      <c r="A421" s="1" t="s">
        <v>59</v>
      </c>
      <c r="F421">
        <f t="shared" si="48"/>
        <v>0</v>
      </c>
      <c r="G421">
        <f t="shared" si="49"/>
        <v>0</v>
      </c>
      <c r="H421">
        <f t="shared" si="50"/>
        <v>0</v>
      </c>
      <c r="I421">
        <f t="shared" si="51"/>
        <v>3</v>
      </c>
      <c r="J421">
        <f t="shared" si="52"/>
        <v>0</v>
      </c>
      <c r="K421">
        <f t="shared" si="53"/>
        <v>0</v>
      </c>
      <c r="L421">
        <f t="shared" si="54"/>
        <v>0</v>
      </c>
      <c r="N421">
        <f t="shared" si="55"/>
        <v>3</v>
      </c>
    </row>
    <row r="422" spans="1:14" x14ac:dyDescent="0.15">
      <c r="A422" s="1" t="s">
        <v>34</v>
      </c>
      <c r="F422">
        <f t="shared" si="48"/>
        <v>0</v>
      </c>
      <c r="G422">
        <f t="shared" si="49"/>
        <v>0</v>
      </c>
      <c r="H422">
        <f t="shared" si="50"/>
        <v>0</v>
      </c>
      <c r="I422">
        <f t="shared" si="51"/>
        <v>0</v>
      </c>
      <c r="J422">
        <f t="shared" si="52"/>
        <v>4</v>
      </c>
      <c r="K422">
        <f t="shared" si="53"/>
        <v>0</v>
      </c>
      <c r="L422">
        <f t="shared" si="54"/>
        <v>0</v>
      </c>
      <c r="N422">
        <f t="shared" si="55"/>
        <v>4</v>
      </c>
    </row>
    <row r="423" spans="1:14" x14ac:dyDescent="0.15">
      <c r="A423" s="1" t="s">
        <v>41</v>
      </c>
      <c r="F423">
        <f t="shared" si="48"/>
        <v>0</v>
      </c>
      <c r="G423">
        <f t="shared" si="49"/>
        <v>0</v>
      </c>
      <c r="H423">
        <f t="shared" si="50"/>
        <v>0</v>
      </c>
      <c r="I423">
        <f t="shared" si="51"/>
        <v>0</v>
      </c>
      <c r="J423">
        <f t="shared" si="52"/>
        <v>0</v>
      </c>
      <c r="K423">
        <f t="shared" si="53"/>
        <v>5</v>
      </c>
      <c r="L423">
        <f t="shared" si="54"/>
        <v>0</v>
      </c>
      <c r="N423">
        <f t="shared" si="55"/>
        <v>5</v>
      </c>
    </row>
    <row r="424" spans="1:14" x14ac:dyDescent="0.15">
      <c r="A424" s="1" t="s">
        <v>34</v>
      </c>
      <c r="F424">
        <f t="shared" si="48"/>
        <v>0</v>
      </c>
      <c r="G424">
        <f t="shared" si="49"/>
        <v>0</v>
      </c>
      <c r="H424">
        <f t="shared" si="50"/>
        <v>0</v>
      </c>
      <c r="I424">
        <f t="shared" si="51"/>
        <v>0</v>
      </c>
      <c r="J424">
        <f t="shared" si="52"/>
        <v>4</v>
      </c>
      <c r="K424">
        <f t="shared" si="53"/>
        <v>0</v>
      </c>
      <c r="L424">
        <f t="shared" si="54"/>
        <v>0</v>
      </c>
      <c r="N424">
        <f t="shared" si="55"/>
        <v>4</v>
      </c>
    </row>
    <row r="425" spans="1:14" x14ac:dyDescent="0.15">
      <c r="A425" s="1" t="s">
        <v>17</v>
      </c>
      <c r="F425">
        <f t="shared" si="48"/>
        <v>0</v>
      </c>
      <c r="G425">
        <f t="shared" si="49"/>
        <v>1</v>
      </c>
      <c r="H425">
        <f t="shared" si="50"/>
        <v>0</v>
      </c>
      <c r="I425">
        <f t="shared" si="51"/>
        <v>0</v>
      </c>
      <c r="J425">
        <f t="shared" si="52"/>
        <v>0</v>
      </c>
      <c r="K425">
        <f t="shared" si="53"/>
        <v>0</v>
      </c>
      <c r="L425">
        <f t="shared" si="54"/>
        <v>0</v>
      </c>
      <c r="N425">
        <f t="shared" si="55"/>
        <v>1</v>
      </c>
    </row>
    <row r="426" spans="1:14" x14ac:dyDescent="0.15">
      <c r="A426" s="1" t="s">
        <v>34</v>
      </c>
      <c r="F426">
        <f t="shared" si="48"/>
        <v>0</v>
      </c>
      <c r="G426">
        <f t="shared" si="49"/>
        <v>0</v>
      </c>
      <c r="H426">
        <f t="shared" si="50"/>
        <v>0</v>
      </c>
      <c r="I426">
        <f t="shared" si="51"/>
        <v>0</v>
      </c>
      <c r="J426">
        <f t="shared" si="52"/>
        <v>4</v>
      </c>
      <c r="K426">
        <f t="shared" si="53"/>
        <v>0</v>
      </c>
      <c r="L426">
        <f t="shared" si="54"/>
        <v>0</v>
      </c>
      <c r="N426">
        <f t="shared" si="55"/>
        <v>4</v>
      </c>
    </row>
    <row r="427" spans="1:14" x14ac:dyDescent="0.15">
      <c r="A427" s="1" t="s">
        <v>34</v>
      </c>
      <c r="F427">
        <f t="shared" si="48"/>
        <v>0</v>
      </c>
      <c r="G427">
        <f t="shared" si="49"/>
        <v>0</v>
      </c>
      <c r="H427">
        <f t="shared" si="50"/>
        <v>0</v>
      </c>
      <c r="I427">
        <f t="shared" si="51"/>
        <v>0</v>
      </c>
      <c r="J427">
        <f t="shared" si="52"/>
        <v>4</v>
      </c>
      <c r="K427">
        <f t="shared" si="53"/>
        <v>0</v>
      </c>
      <c r="L427">
        <f t="shared" si="54"/>
        <v>0</v>
      </c>
      <c r="N427">
        <f t="shared" si="55"/>
        <v>4</v>
      </c>
    </row>
    <row r="428" spans="1:14" x14ac:dyDescent="0.15">
      <c r="A428" s="1" t="s">
        <v>59</v>
      </c>
      <c r="F428">
        <f t="shared" si="48"/>
        <v>0</v>
      </c>
      <c r="G428">
        <f t="shared" si="49"/>
        <v>0</v>
      </c>
      <c r="H428">
        <f t="shared" si="50"/>
        <v>0</v>
      </c>
      <c r="I428">
        <f t="shared" si="51"/>
        <v>3</v>
      </c>
      <c r="J428">
        <f t="shared" si="52"/>
        <v>0</v>
      </c>
      <c r="K428">
        <f t="shared" si="53"/>
        <v>0</v>
      </c>
      <c r="L428">
        <f t="shared" si="54"/>
        <v>0</v>
      </c>
      <c r="N428">
        <f t="shared" si="55"/>
        <v>3</v>
      </c>
    </row>
    <row r="429" spans="1:14" x14ac:dyDescent="0.15">
      <c r="A429" s="1" t="s">
        <v>59</v>
      </c>
      <c r="F429">
        <f t="shared" si="48"/>
        <v>0</v>
      </c>
      <c r="G429">
        <f t="shared" si="49"/>
        <v>0</v>
      </c>
      <c r="H429">
        <f t="shared" si="50"/>
        <v>0</v>
      </c>
      <c r="I429">
        <f t="shared" si="51"/>
        <v>3</v>
      </c>
      <c r="J429">
        <f t="shared" si="52"/>
        <v>0</v>
      </c>
      <c r="K429">
        <f t="shared" si="53"/>
        <v>0</v>
      </c>
      <c r="L429">
        <f t="shared" si="54"/>
        <v>0</v>
      </c>
      <c r="N429">
        <f t="shared" si="55"/>
        <v>3</v>
      </c>
    </row>
    <row r="430" spans="1:14" x14ac:dyDescent="0.15">
      <c r="A430" s="1" t="s">
        <v>59</v>
      </c>
      <c r="F430">
        <f t="shared" si="48"/>
        <v>0</v>
      </c>
      <c r="G430">
        <f t="shared" si="49"/>
        <v>0</v>
      </c>
      <c r="H430">
        <f t="shared" si="50"/>
        <v>0</v>
      </c>
      <c r="I430">
        <f t="shared" si="51"/>
        <v>3</v>
      </c>
      <c r="J430">
        <f t="shared" si="52"/>
        <v>0</v>
      </c>
      <c r="K430">
        <f t="shared" si="53"/>
        <v>0</v>
      </c>
      <c r="L430">
        <f t="shared" si="54"/>
        <v>0</v>
      </c>
      <c r="N430">
        <f t="shared" si="55"/>
        <v>3</v>
      </c>
    </row>
    <row r="431" spans="1:14" x14ac:dyDescent="0.15">
      <c r="A431" s="1" t="s">
        <v>59</v>
      </c>
      <c r="F431">
        <f t="shared" si="48"/>
        <v>0</v>
      </c>
      <c r="G431">
        <f t="shared" si="49"/>
        <v>0</v>
      </c>
      <c r="H431">
        <f t="shared" si="50"/>
        <v>0</v>
      </c>
      <c r="I431">
        <f t="shared" si="51"/>
        <v>3</v>
      </c>
      <c r="J431">
        <f t="shared" si="52"/>
        <v>0</v>
      </c>
      <c r="K431">
        <f t="shared" si="53"/>
        <v>0</v>
      </c>
      <c r="L431">
        <f t="shared" si="54"/>
        <v>0</v>
      </c>
      <c r="N431">
        <f t="shared" si="55"/>
        <v>3</v>
      </c>
    </row>
    <row r="432" spans="1:14" x14ac:dyDescent="0.15">
      <c r="A432" s="1" t="s">
        <v>34</v>
      </c>
      <c r="F432">
        <f t="shared" si="48"/>
        <v>0</v>
      </c>
      <c r="G432">
        <f t="shared" si="49"/>
        <v>0</v>
      </c>
      <c r="H432">
        <f t="shared" si="50"/>
        <v>0</v>
      </c>
      <c r="I432">
        <f t="shared" si="51"/>
        <v>0</v>
      </c>
      <c r="J432">
        <f t="shared" si="52"/>
        <v>4</v>
      </c>
      <c r="K432">
        <f t="shared" si="53"/>
        <v>0</v>
      </c>
      <c r="L432">
        <f t="shared" si="54"/>
        <v>0</v>
      </c>
      <c r="N432">
        <f t="shared" si="55"/>
        <v>4</v>
      </c>
    </row>
    <row r="433" spans="1:14" x14ac:dyDescent="0.15">
      <c r="A433" s="1" t="s">
        <v>34</v>
      </c>
      <c r="F433">
        <f t="shared" si="48"/>
        <v>0</v>
      </c>
      <c r="G433">
        <f t="shared" si="49"/>
        <v>0</v>
      </c>
      <c r="H433">
        <f t="shared" si="50"/>
        <v>0</v>
      </c>
      <c r="I433">
        <f t="shared" si="51"/>
        <v>0</v>
      </c>
      <c r="J433">
        <f t="shared" si="52"/>
        <v>4</v>
      </c>
      <c r="K433">
        <f t="shared" si="53"/>
        <v>0</v>
      </c>
      <c r="L433">
        <f t="shared" si="54"/>
        <v>0</v>
      </c>
      <c r="N433">
        <f t="shared" si="55"/>
        <v>4</v>
      </c>
    </row>
    <row r="434" spans="1:14" x14ac:dyDescent="0.15">
      <c r="A434" s="1" t="s">
        <v>34</v>
      </c>
      <c r="F434">
        <f t="shared" si="48"/>
        <v>0</v>
      </c>
      <c r="G434">
        <f t="shared" si="49"/>
        <v>0</v>
      </c>
      <c r="H434">
        <f t="shared" si="50"/>
        <v>0</v>
      </c>
      <c r="I434">
        <f t="shared" si="51"/>
        <v>0</v>
      </c>
      <c r="J434">
        <f t="shared" si="52"/>
        <v>4</v>
      </c>
      <c r="K434">
        <f t="shared" si="53"/>
        <v>0</v>
      </c>
      <c r="L434">
        <f t="shared" si="54"/>
        <v>0</v>
      </c>
      <c r="N434">
        <f t="shared" si="55"/>
        <v>4</v>
      </c>
    </row>
    <row r="435" spans="1:14" x14ac:dyDescent="0.15">
      <c r="A435" s="1" t="s">
        <v>59</v>
      </c>
      <c r="F435">
        <f t="shared" si="48"/>
        <v>0</v>
      </c>
      <c r="G435">
        <f t="shared" si="49"/>
        <v>0</v>
      </c>
      <c r="H435">
        <f t="shared" si="50"/>
        <v>0</v>
      </c>
      <c r="I435">
        <f t="shared" si="51"/>
        <v>3</v>
      </c>
      <c r="J435">
        <f t="shared" si="52"/>
        <v>0</v>
      </c>
      <c r="K435">
        <f t="shared" si="53"/>
        <v>0</v>
      </c>
      <c r="L435">
        <f t="shared" si="54"/>
        <v>0</v>
      </c>
      <c r="N435">
        <f t="shared" si="55"/>
        <v>3</v>
      </c>
    </row>
    <row r="436" spans="1:14" x14ac:dyDescent="0.15">
      <c r="A436" s="1" t="s">
        <v>59</v>
      </c>
      <c r="F436">
        <f t="shared" si="48"/>
        <v>0</v>
      </c>
      <c r="G436">
        <f t="shared" si="49"/>
        <v>0</v>
      </c>
      <c r="H436">
        <f t="shared" si="50"/>
        <v>0</v>
      </c>
      <c r="I436">
        <f t="shared" si="51"/>
        <v>3</v>
      </c>
      <c r="J436">
        <f t="shared" si="52"/>
        <v>0</v>
      </c>
      <c r="K436">
        <f t="shared" si="53"/>
        <v>0</v>
      </c>
      <c r="L436">
        <f t="shared" si="54"/>
        <v>0</v>
      </c>
      <c r="N436">
        <f t="shared" si="55"/>
        <v>3</v>
      </c>
    </row>
    <row r="437" spans="1:14" x14ac:dyDescent="0.15">
      <c r="A437" s="1" t="s">
        <v>59</v>
      </c>
      <c r="F437">
        <f t="shared" si="48"/>
        <v>0</v>
      </c>
      <c r="G437">
        <f t="shared" si="49"/>
        <v>0</v>
      </c>
      <c r="H437">
        <f t="shared" si="50"/>
        <v>0</v>
      </c>
      <c r="I437">
        <f t="shared" si="51"/>
        <v>3</v>
      </c>
      <c r="J437">
        <f t="shared" si="52"/>
        <v>0</v>
      </c>
      <c r="K437">
        <f t="shared" si="53"/>
        <v>0</v>
      </c>
      <c r="L437">
        <f t="shared" si="54"/>
        <v>0</v>
      </c>
      <c r="N437">
        <f t="shared" si="55"/>
        <v>3</v>
      </c>
    </row>
    <row r="438" spans="1:14" x14ac:dyDescent="0.15">
      <c r="A438" s="1" t="s">
        <v>59</v>
      </c>
      <c r="F438">
        <f t="shared" si="48"/>
        <v>0</v>
      </c>
      <c r="G438">
        <f t="shared" si="49"/>
        <v>0</v>
      </c>
      <c r="H438">
        <f t="shared" si="50"/>
        <v>0</v>
      </c>
      <c r="I438">
        <f t="shared" si="51"/>
        <v>3</v>
      </c>
      <c r="J438">
        <f t="shared" si="52"/>
        <v>0</v>
      </c>
      <c r="K438">
        <f t="shared" si="53"/>
        <v>0</v>
      </c>
      <c r="L438">
        <f t="shared" si="54"/>
        <v>0</v>
      </c>
      <c r="N438">
        <f t="shared" si="55"/>
        <v>3</v>
      </c>
    </row>
    <row r="439" spans="1:14" x14ac:dyDescent="0.15">
      <c r="A439" s="1" t="s">
        <v>34</v>
      </c>
      <c r="F439">
        <f t="shared" si="48"/>
        <v>0</v>
      </c>
      <c r="G439">
        <f t="shared" si="49"/>
        <v>0</v>
      </c>
      <c r="H439">
        <f t="shared" si="50"/>
        <v>0</v>
      </c>
      <c r="I439">
        <f t="shared" si="51"/>
        <v>0</v>
      </c>
      <c r="J439">
        <f t="shared" si="52"/>
        <v>4</v>
      </c>
      <c r="K439">
        <f t="shared" si="53"/>
        <v>0</v>
      </c>
      <c r="L439">
        <f t="shared" si="54"/>
        <v>0</v>
      </c>
      <c r="N439">
        <f t="shared" si="55"/>
        <v>4</v>
      </c>
    </row>
    <row r="440" spans="1:14" x14ac:dyDescent="0.15">
      <c r="A440" s="1" t="s">
        <v>59</v>
      </c>
      <c r="F440">
        <f t="shared" si="48"/>
        <v>0</v>
      </c>
      <c r="G440">
        <f t="shared" si="49"/>
        <v>0</v>
      </c>
      <c r="H440">
        <f t="shared" si="50"/>
        <v>0</v>
      </c>
      <c r="I440">
        <f t="shared" si="51"/>
        <v>3</v>
      </c>
      <c r="J440">
        <f t="shared" si="52"/>
        <v>0</v>
      </c>
      <c r="K440">
        <f t="shared" si="53"/>
        <v>0</v>
      </c>
      <c r="L440">
        <f t="shared" si="54"/>
        <v>0</v>
      </c>
      <c r="N440">
        <f t="shared" si="55"/>
        <v>3</v>
      </c>
    </row>
    <row r="441" spans="1:14" x14ac:dyDescent="0.15">
      <c r="A441" s="1" t="s">
        <v>34</v>
      </c>
      <c r="F441">
        <f t="shared" si="48"/>
        <v>0</v>
      </c>
      <c r="G441">
        <f t="shared" si="49"/>
        <v>0</v>
      </c>
      <c r="H441">
        <f t="shared" si="50"/>
        <v>0</v>
      </c>
      <c r="I441">
        <f t="shared" si="51"/>
        <v>0</v>
      </c>
      <c r="J441">
        <f t="shared" si="52"/>
        <v>4</v>
      </c>
      <c r="K441">
        <f t="shared" si="53"/>
        <v>0</v>
      </c>
      <c r="L441">
        <f t="shared" si="54"/>
        <v>0</v>
      </c>
      <c r="N441">
        <f t="shared" si="55"/>
        <v>4</v>
      </c>
    </row>
    <row r="442" spans="1:14" x14ac:dyDescent="0.15">
      <c r="A442" s="1" t="s">
        <v>17</v>
      </c>
      <c r="F442">
        <f t="shared" si="48"/>
        <v>0</v>
      </c>
      <c r="G442">
        <f t="shared" si="49"/>
        <v>1</v>
      </c>
      <c r="H442">
        <f t="shared" si="50"/>
        <v>0</v>
      </c>
      <c r="I442">
        <f t="shared" si="51"/>
        <v>0</v>
      </c>
      <c r="J442">
        <f t="shared" si="52"/>
        <v>0</v>
      </c>
      <c r="K442">
        <f t="shared" si="53"/>
        <v>0</v>
      </c>
      <c r="L442">
        <f t="shared" si="54"/>
        <v>0</v>
      </c>
      <c r="N442">
        <f t="shared" si="55"/>
        <v>1</v>
      </c>
    </row>
    <row r="443" spans="1:14" x14ac:dyDescent="0.15">
      <c r="A443" s="1" t="s">
        <v>59</v>
      </c>
      <c r="F443">
        <f t="shared" si="48"/>
        <v>0</v>
      </c>
      <c r="G443">
        <f t="shared" si="49"/>
        <v>0</v>
      </c>
      <c r="H443">
        <f t="shared" si="50"/>
        <v>0</v>
      </c>
      <c r="I443">
        <f t="shared" si="51"/>
        <v>3</v>
      </c>
      <c r="J443">
        <f t="shared" si="52"/>
        <v>0</v>
      </c>
      <c r="K443">
        <f t="shared" si="53"/>
        <v>0</v>
      </c>
      <c r="L443">
        <f t="shared" si="54"/>
        <v>0</v>
      </c>
      <c r="N443">
        <f t="shared" si="55"/>
        <v>3</v>
      </c>
    </row>
    <row r="444" spans="1:14" x14ac:dyDescent="0.15">
      <c r="A444" s="1" t="s">
        <v>34</v>
      </c>
      <c r="F444">
        <f t="shared" si="48"/>
        <v>0</v>
      </c>
      <c r="G444">
        <f t="shared" si="49"/>
        <v>0</v>
      </c>
      <c r="H444">
        <f t="shared" si="50"/>
        <v>0</v>
      </c>
      <c r="I444">
        <f t="shared" si="51"/>
        <v>0</v>
      </c>
      <c r="J444">
        <f t="shared" si="52"/>
        <v>4</v>
      </c>
      <c r="K444">
        <f t="shared" si="53"/>
        <v>0</v>
      </c>
      <c r="L444">
        <f t="shared" si="54"/>
        <v>0</v>
      </c>
      <c r="N444">
        <f t="shared" si="55"/>
        <v>4</v>
      </c>
    </row>
    <row r="445" spans="1:14" x14ac:dyDescent="0.15">
      <c r="A445" s="1" t="s">
        <v>34</v>
      </c>
      <c r="F445">
        <f t="shared" si="48"/>
        <v>0</v>
      </c>
      <c r="G445">
        <f t="shared" si="49"/>
        <v>0</v>
      </c>
      <c r="H445">
        <f t="shared" si="50"/>
        <v>0</v>
      </c>
      <c r="I445">
        <f t="shared" si="51"/>
        <v>0</v>
      </c>
      <c r="J445">
        <f t="shared" si="52"/>
        <v>4</v>
      </c>
      <c r="K445">
        <f t="shared" si="53"/>
        <v>0</v>
      </c>
      <c r="L445">
        <f t="shared" si="54"/>
        <v>0</v>
      </c>
      <c r="N445">
        <f t="shared" si="55"/>
        <v>4</v>
      </c>
    </row>
    <row r="446" spans="1:14" x14ac:dyDescent="0.15">
      <c r="A446" s="1" t="s">
        <v>59</v>
      </c>
      <c r="F446">
        <f t="shared" si="48"/>
        <v>0</v>
      </c>
      <c r="G446">
        <f t="shared" si="49"/>
        <v>0</v>
      </c>
      <c r="H446">
        <f t="shared" si="50"/>
        <v>0</v>
      </c>
      <c r="I446">
        <f t="shared" si="51"/>
        <v>3</v>
      </c>
      <c r="J446">
        <f t="shared" si="52"/>
        <v>0</v>
      </c>
      <c r="K446">
        <f t="shared" si="53"/>
        <v>0</v>
      </c>
      <c r="L446">
        <f t="shared" si="54"/>
        <v>0</v>
      </c>
      <c r="N446">
        <f t="shared" si="55"/>
        <v>3</v>
      </c>
    </row>
    <row r="447" spans="1:14" x14ac:dyDescent="0.15">
      <c r="A447" s="1" t="s">
        <v>59</v>
      </c>
      <c r="F447">
        <f t="shared" si="48"/>
        <v>0</v>
      </c>
      <c r="G447">
        <f t="shared" si="49"/>
        <v>0</v>
      </c>
      <c r="H447">
        <f t="shared" si="50"/>
        <v>0</v>
      </c>
      <c r="I447">
        <f t="shared" si="51"/>
        <v>3</v>
      </c>
      <c r="J447">
        <f t="shared" si="52"/>
        <v>0</v>
      </c>
      <c r="K447">
        <f t="shared" si="53"/>
        <v>0</v>
      </c>
      <c r="L447">
        <f t="shared" si="54"/>
        <v>0</v>
      </c>
      <c r="N447">
        <f t="shared" si="55"/>
        <v>3</v>
      </c>
    </row>
    <row r="448" spans="1:14" x14ac:dyDescent="0.15">
      <c r="A448" s="1" t="s">
        <v>124</v>
      </c>
      <c r="F448">
        <f t="shared" si="48"/>
        <v>0</v>
      </c>
      <c r="G448">
        <f t="shared" si="49"/>
        <v>0</v>
      </c>
      <c r="H448">
        <f t="shared" si="50"/>
        <v>0</v>
      </c>
      <c r="I448">
        <f t="shared" si="51"/>
        <v>0</v>
      </c>
      <c r="J448">
        <f t="shared" si="52"/>
        <v>0</v>
      </c>
      <c r="K448">
        <f t="shared" si="53"/>
        <v>0</v>
      </c>
      <c r="L448">
        <f t="shared" si="54"/>
        <v>0</v>
      </c>
      <c r="N448">
        <f t="shared" si="55"/>
        <v>0</v>
      </c>
    </row>
    <row r="449" spans="1:14" x14ac:dyDescent="0.15">
      <c r="A449" s="1" t="s">
        <v>59</v>
      </c>
      <c r="F449">
        <f t="shared" si="48"/>
        <v>0</v>
      </c>
      <c r="G449">
        <f t="shared" si="49"/>
        <v>0</v>
      </c>
      <c r="H449">
        <f t="shared" si="50"/>
        <v>0</v>
      </c>
      <c r="I449">
        <f t="shared" si="51"/>
        <v>3</v>
      </c>
      <c r="J449">
        <f t="shared" si="52"/>
        <v>0</v>
      </c>
      <c r="K449">
        <f t="shared" si="53"/>
        <v>0</v>
      </c>
      <c r="L449">
        <f t="shared" si="54"/>
        <v>0</v>
      </c>
      <c r="N449">
        <f t="shared" si="55"/>
        <v>3</v>
      </c>
    </row>
    <row r="450" spans="1:14" x14ac:dyDescent="0.15">
      <c r="A450" s="1" t="s">
        <v>17</v>
      </c>
      <c r="F450">
        <f t="shared" si="48"/>
        <v>0</v>
      </c>
      <c r="G450">
        <f t="shared" si="49"/>
        <v>1</v>
      </c>
      <c r="H450">
        <f t="shared" si="50"/>
        <v>0</v>
      </c>
      <c r="I450">
        <f t="shared" si="51"/>
        <v>0</v>
      </c>
      <c r="J450">
        <f t="shared" si="52"/>
        <v>0</v>
      </c>
      <c r="K450">
        <f t="shared" si="53"/>
        <v>0</v>
      </c>
      <c r="L450">
        <f t="shared" si="54"/>
        <v>0</v>
      </c>
      <c r="N450">
        <f t="shared" si="55"/>
        <v>1</v>
      </c>
    </row>
    <row r="451" spans="1:14" x14ac:dyDescent="0.15">
      <c r="A451" s="1" t="s">
        <v>59</v>
      </c>
      <c r="F451">
        <f t="shared" ref="F451:F514" si="56">IF(A451=$C$2,0,0)</f>
        <v>0</v>
      </c>
      <c r="G451">
        <f t="shared" ref="G451:G514" si="57">IF(A451=$C$3,1,0)</f>
        <v>0</v>
      </c>
      <c r="H451">
        <f t="shared" ref="H451:H514" si="58">IF(A451=$C$4,2,0)</f>
        <v>0</v>
      </c>
      <c r="I451">
        <f t="shared" ref="I451:I514" si="59">IF(A451=$C$5,3,0)</f>
        <v>3</v>
      </c>
      <c r="J451">
        <f t="shared" ref="J451:J514" si="60">IF(A451=$C$6,4,0)</f>
        <v>0</v>
      </c>
      <c r="K451">
        <f t="shared" ref="K451:K514" si="61">IF(A451=$C$7,5,0)</f>
        <v>0</v>
      </c>
      <c r="L451">
        <f t="shared" ref="L451:L514" si="62">IF(A451=$C$8,6,0)</f>
        <v>0</v>
      </c>
      <c r="N451">
        <f t="shared" ref="N451:N514" si="63">SUM(F451:L451)</f>
        <v>3</v>
      </c>
    </row>
    <row r="452" spans="1:14" x14ac:dyDescent="0.15">
      <c r="A452" s="1" t="s">
        <v>59</v>
      </c>
      <c r="F452">
        <f t="shared" si="56"/>
        <v>0</v>
      </c>
      <c r="G452">
        <f t="shared" si="57"/>
        <v>0</v>
      </c>
      <c r="H452">
        <f t="shared" si="58"/>
        <v>0</v>
      </c>
      <c r="I452">
        <f t="shared" si="59"/>
        <v>3</v>
      </c>
      <c r="J452">
        <f t="shared" si="60"/>
        <v>0</v>
      </c>
      <c r="K452">
        <f t="shared" si="61"/>
        <v>0</v>
      </c>
      <c r="L452">
        <f t="shared" si="62"/>
        <v>0</v>
      </c>
      <c r="N452">
        <f t="shared" si="63"/>
        <v>3</v>
      </c>
    </row>
    <row r="453" spans="1:14" x14ac:dyDescent="0.15">
      <c r="A453" s="1" t="s">
        <v>59</v>
      </c>
      <c r="F453">
        <f t="shared" si="56"/>
        <v>0</v>
      </c>
      <c r="G453">
        <f t="shared" si="57"/>
        <v>0</v>
      </c>
      <c r="H453">
        <f t="shared" si="58"/>
        <v>0</v>
      </c>
      <c r="I453">
        <f t="shared" si="59"/>
        <v>3</v>
      </c>
      <c r="J453">
        <f t="shared" si="60"/>
        <v>0</v>
      </c>
      <c r="K453">
        <f t="shared" si="61"/>
        <v>0</v>
      </c>
      <c r="L453">
        <f t="shared" si="62"/>
        <v>0</v>
      </c>
      <c r="N453">
        <f t="shared" si="63"/>
        <v>3</v>
      </c>
    </row>
    <row r="454" spans="1:14" x14ac:dyDescent="0.15">
      <c r="A454" s="1" t="s">
        <v>17</v>
      </c>
      <c r="F454">
        <f t="shared" si="56"/>
        <v>0</v>
      </c>
      <c r="G454">
        <f t="shared" si="57"/>
        <v>1</v>
      </c>
      <c r="H454">
        <f t="shared" si="58"/>
        <v>0</v>
      </c>
      <c r="I454">
        <f t="shared" si="59"/>
        <v>0</v>
      </c>
      <c r="J454">
        <f t="shared" si="60"/>
        <v>0</v>
      </c>
      <c r="K454">
        <f t="shared" si="61"/>
        <v>0</v>
      </c>
      <c r="L454">
        <f t="shared" si="62"/>
        <v>0</v>
      </c>
      <c r="N454">
        <f t="shared" si="63"/>
        <v>1</v>
      </c>
    </row>
    <row r="455" spans="1:14" x14ac:dyDescent="0.15">
      <c r="A455" s="1" t="s">
        <v>17</v>
      </c>
      <c r="F455">
        <f t="shared" si="56"/>
        <v>0</v>
      </c>
      <c r="G455">
        <f t="shared" si="57"/>
        <v>1</v>
      </c>
      <c r="H455">
        <f t="shared" si="58"/>
        <v>0</v>
      </c>
      <c r="I455">
        <f t="shared" si="59"/>
        <v>0</v>
      </c>
      <c r="J455">
        <f t="shared" si="60"/>
        <v>0</v>
      </c>
      <c r="K455">
        <f t="shared" si="61"/>
        <v>0</v>
      </c>
      <c r="L455">
        <f t="shared" si="62"/>
        <v>0</v>
      </c>
      <c r="N455">
        <f t="shared" si="63"/>
        <v>1</v>
      </c>
    </row>
    <row r="456" spans="1:14" x14ac:dyDescent="0.15">
      <c r="A456" s="1" t="s">
        <v>17</v>
      </c>
      <c r="F456">
        <f t="shared" si="56"/>
        <v>0</v>
      </c>
      <c r="G456">
        <f t="shared" si="57"/>
        <v>1</v>
      </c>
      <c r="H456">
        <f t="shared" si="58"/>
        <v>0</v>
      </c>
      <c r="I456">
        <f t="shared" si="59"/>
        <v>0</v>
      </c>
      <c r="J456">
        <f t="shared" si="60"/>
        <v>0</v>
      </c>
      <c r="K456">
        <f t="shared" si="61"/>
        <v>0</v>
      </c>
      <c r="L456">
        <f t="shared" si="62"/>
        <v>0</v>
      </c>
      <c r="N456">
        <f t="shared" si="63"/>
        <v>1</v>
      </c>
    </row>
    <row r="457" spans="1:14" x14ac:dyDescent="0.15">
      <c r="A457" s="1" t="s">
        <v>34</v>
      </c>
      <c r="F457">
        <f t="shared" si="56"/>
        <v>0</v>
      </c>
      <c r="G457">
        <f t="shared" si="57"/>
        <v>0</v>
      </c>
      <c r="H457">
        <f t="shared" si="58"/>
        <v>0</v>
      </c>
      <c r="I457">
        <f t="shared" si="59"/>
        <v>0</v>
      </c>
      <c r="J457">
        <f t="shared" si="60"/>
        <v>4</v>
      </c>
      <c r="K457">
        <f t="shared" si="61"/>
        <v>0</v>
      </c>
      <c r="L457">
        <f t="shared" si="62"/>
        <v>0</v>
      </c>
      <c r="N457">
        <f t="shared" si="63"/>
        <v>4</v>
      </c>
    </row>
    <row r="458" spans="1:14" x14ac:dyDescent="0.15">
      <c r="A458" s="1" t="s">
        <v>17</v>
      </c>
      <c r="F458">
        <f t="shared" si="56"/>
        <v>0</v>
      </c>
      <c r="G458">
        <f t="shared" si="57"/>
        <v>1</v>
      </c>
      <c r="H458">
        <f t="shared" si="58"/>
        <v>0</v>
      </c>
      <c r="I458">
        <f t="shared" si="59"/>
        <v>0</v>
      </c>
      <c r="J458">
        <f t="shared" si="60"/>
        <v>0</v>
      </c>
      <c r="K458">
        <f t="shared" si="61"/>
        <v>0</v>
      </c>
      <c r="L458">
        <f t="shared" si="62"/>
        <v>0</v>
      </c>
      <c r="N458">
        <f t="shared" si="63"/>
        <v>1</v>
      </c>
    </row>
    <row r="459" spans="1:14" x14ac:dyDescent="0.15">
      <c r="A459" s="1" t="s">
        <v>17</v>
      </c>
      <c r="F459">
        <f t="shared" si="56"/>
        <v>0</v>
      </c>
      <c r="G459">
        <f t="shared" si="57"/>
        <v>1</v>
      </c>
      <c r="H459">
        <f t="shared" si="58"/>
        <v>0</v>
      </c>
      <c r="I459">
        <f t="shared" si="59"/>
        <v>0</v>
      </c>
      <c r="J459">
        <f t="shared" si="60"/>
        <v>0</v>
      </c>
      <c r="K459">
        <f t="shared" si="61"/>
        <v>0</v>
      </c>
      <c r="L459">
        <f t="shared" si="62"/>
        <v>0</v>
      </c>
      <c r="N459">
        <f t="shared" si="63"/>
        <v>1</v>
      </c>
    </row>
    <row r="460" spans="1:14" x14ac:dyDescent="0.15">
      <c r="A460" s="1" t="s">
        <v>34</v>
      </c>
      <c r="F460">
        <f t="shared" si="56"/>
        <v>0</v>
      </c>
      <c r="G460">
        <f t="shared" si="57"/>
        <v>0</v>
      </c>
      <c r="H460">
        <f t="shared" si="58"/>
        <v>0</v>
      </c>
      <c r="I460">
        <f t="shared" si="59"/>
        <v>0</v>
      </c>
      <c r="J460">
        <f t="shared" si="60"/>
        <v>4</v>
      </c>
      <c r="K460">
        <f t="shared" si="61"/>
        <v>0</v>
      </c>
      <c r="L460">
        <f t="shared" si="62"/>
        <v>0</v>
      </c>
      <c r="N460">
        <f t="shared" si="63"/>
        <v>4</v>
      </c>
    </row>
    <row r="461" spans="1:14" x14ac:dyDescent="0.15">
      <c r="A461" s="1" t="s">
        <v>34</v>
      </c>
      <c r="F461">
        <f t="shared" si="56"/>
        <v>0</v>
      </c>
      <c r="G461">
        <f t="shared" si="57"/>
        <v>0</v>
      </c>
      <c r="H461">
        <f t="shared" si="58"/>
        <v>0</v>
      </c>
      <c r="I461">
        <f t="shared" si="59"/>
        <v>0</v>
      </c>
      <c r="J461">
        <f t="shared" si="60"/>
        <v>4</v>
      </c>
      <c r="K461">
        <f t="shared" si="61"/>
        <v>0</v>
      </c>
      <c r="L461">
        <f t="shared" si="62"/>
        <v>0</v>
      </c>
      <c r="N461">
        <f t="shared" si="63"/>
        <v>4</v>
      </c>
    </row>
    <row r="462" spans="1:14" x14ac:dyDescent="0.15">
      <c r="A462" s="1" t="s">
        <v>59</v>
      </c>
      <c r="F462">
        <f t="shared" si="56"/>
        <v>0</v>
      </c>
      <c r="G462">
        <f t="shared" si="57"/>
        <v>0</v>
      </c>
      <c r="H462">
        <f t="shared" si="58"/>
        <v>0</v>
      </c>
      <c r="I462">
        <f t="shared" si="59"/>
        <v>3</v>
      </c>
      <c r="J462">
        <f t="shared" si="60"/>
        <v>0</v>
      </c>
      <c r="K462">
        <f t="shared" si="61"/>
        <v>0</v>
      </c>
      <c r="L462">
        <f t="shared" si="62"/>
        <v>0</v>
      </c>
      <c r="N462">
        <f t="shared" si="63"/>
        <v>3</v>
      </c>
    </row>
    <row r="463" spans="1:14" x14ac:dyDescent="0.15">
      <c r="A463" s="1" t="s">
        <v>34</v>
      </c>
      <c r="F463">
        <f t="shared" si="56"/>
        <v>0</v>
      </c>
      <c r="G463">
        <f t="shared" si="57"/>
        <v>0</v>
      </c>
      <c r="H463">
        <f t="shared" si="58"/>
        <v>0</v>
      </c>
      <c r="I463">
        <f t="shared" si="59"/>
        <v>0</v>
      </c>
      <c r="J463">
        <f t="shared" si="60"/>
        <v>4</v>
      </c>
      <c r="K463">
        <f t="shared" si="61"/>
        <v>0</v>
      </c>
      <c r="L463">
        <f t="shared" si="62"/>
        <v>0</v>
      </c>
      <c r="N463">
        <f t="shared" si="63"/>
        <v>4</v>
      </c>
    </row>
    <row r="464" spans="1:14" x14ac:dyDescent="0.15">
      <c r="A464" s="1" t="s">
        <v>59</v>
      </c>
      <c r="F464">
        <f t="shared" si="56"/>
        <v>0</v>
      </c>
      <c r="G464">
        <f t="shared" si="57"/>
        <v>0</v>
      </c>
      <c r="H464">
        <f t="shared" si="58"/>
        <v>0</v>
      </c>
      <c r="I464">
        <f t="shared" si="59"/>
        <v>3</v>
      </c>
      <c r="J464">
        <f t="shared" si="60"/>
        <v>0</v>
      </c>
      <c r="K464">
        <f t="shared" si="61"/>
        <v>0</v>
      </c>
      <c r="L464">
        <f t="shared" si="62"/>
        <v>0</v>
      </c>
      <c r="N464">
        <f t="shared" si="63"/>
        <v>3</v>
      </c>
    </row>
    <row r="465" spans="1:14" x14ac:dyDescent="0.15">
      <c r="A465" s="1" t="s">
        <v>59</v>
      </c>
      <c r="F465">
        <f t="shared" si="56"/>
        <v>0</v>
      </c>
      <c r="G465">
        <f t="shared" si="57"/>
        <v>0</v>
      </c>
      <c r="H465">
        <f t="shared" si="58"/>
        <v>0</v>
      </c>
      <c r="I465">
        <f t="shared" si="59"/>
        <v>3</v>
      </c>
      <c r="J465">
        <f t="shared" si="60"/>
        <v>0</v>
      </c>
      <c r="K465">
        <f t="shared" si="61"/>
        <v>0</v>
      </c>
      <c r="L465">
        <f t="shared" si="62"/>
        <v>0</v>
      </c>
      <c r="N465">
        <f t="shared" si="63"/>
        <v>3</v>
      </c>
    </row>
    <row r="466" spans="1:14" x14ac:dyDescent="0.15">
      <c r="A466" s="1" t="s">
        <v>34</v>
      </c>
      <c r="F466">
        <f t="shared" si="56"/>
        <v>0</v>
      </c>
      <c r="G466">
        <f t="shared" si="57"/>
        <v>0</v>
      </c>
      <c r="H466">
        <f t="shared" si="58"/>
        <v>0</v>
      </c>
      <c r="I466">
        <f t="shared" si="59"/>
        <v>0</v>
      </c>
      <c r="J466">
        <f t="shared" si="60"/>
        <v>4</v>
      </c>
      <c r="K466">
        <f t="shared" si="61"/>
        <v>0</v>
      </c>
      <c r="L466">
        <f t="shared" si="62"/>
        <v>0</v>
      </c>
      <c r="N466">
        <f t="shared" si="63"/>
        <v>4</v>
      </c>
    </row>
    <row r="467" spans="1:14" x14ac:dyDescent="0.15">
      <c r="A467" s="1" t="s">
        <v>59</v>
      </c>
      <c r="F467">
        <f t="shared" si="56"/>
        <v>0</v>
      </c>
      <c r="G467">
        <f t="shared" si="57"/>
        <v>0</v>
      </c>
      <c r="H467">
        <f t="shared" si="58"/>
        <v>0</v>
      </c>
      <c r="I467">
        <f t="shared" si="59"/>
        <v>3</v>
      </c>
      <c r="J467">
        <f t="shared" si="60"/>
        <v>0</v>
      </c>
      <c r="K467">
        <f t="shared" si="61"/>
        <v>0</v>
      </c>
      <c r="L467">
        <f t="shared" si="62"/>
        <v>0</v>
      </c>
      <c r="N467">
        <f t="shared" si="63"/>
        <v>3</v>
      </c>
    </row>
    <row r="468" spans="1:14" x14ac:dyDescent="0.15">
      <c r="A468" s="1" t="s">
        <v>17</v>
      </c>
      <c r="F468">
        <f t="shared" si="56"/>
        <v>0</v>
      </c>
      <c r="G468">
        <f t="shared" si="57"/>
        <v>1</v>
      </c>
      <c r="H468">
        <f t="shared" si="58"/>
        <v>0</v>
      </c>
      <c r="I468">
        <f t="shared" si="59"/>
        <v>0</v>
      </c>
      <c r="J468">
        <f t="shared" si="60"/>
        <v>0</v>
      </c>
      <c r="K468">
        <f t="shared" si="61"/>
        <v>0</v>
      </c>
      <c r="L468">
        <f t="shared" si="62"/>
        <v>0</v>
      </c>
      <c r="N468">
        <f t="shared" si="63"/>
        <v>1</v>
      </c>
    </row>
    <row r="469" spans="1:14" x14ac:dyDescent="0.15">
      <c r="A469" s="1" t="s">
        <v>41</v>
      </c>
      <c r="F469">
        <f t="shared" si="56"/>
        <v>0</v>
      </c>
      <c r="G469">
        <f t="shared" si="57"/>
        <v>0</v>
      </c>
      <c r="H469">
        <f t="shared" si="58"/>
        <v>0</v>
      </c>
      <c r="I469">
        <f t="shared" si="59"/>
        <v>0</v>
      </c>
      <c r="J469">
        <f t="shared" si="60"/>
        <v>0</v>
      </c>
      <c r="K469">
        <f t="shared" si="61"/>
        <v>5</v>
      </c>
      <c r="L469">
        <f t="shared" si="62"/>
        <v>0</v>
      </c>
      <c r="N469">
        <f t="shared" si="63"/>
        <v>5</v>
      </c>
    </row>
    <row r="470" spans="1:14" x14ac:dyDescent="0.15">
      <c r="A470" s="1" t="s">
        <v>34</v>
      </c>
      <c r="F470">
        <f t="shared" si="56"/>
        <v>0</v>
      </c>
      <c r="G470">
        <f t="shared" si="57"/>
        <v>0</v>
      </c>
      <c r="H470">
        <f t="shared" si="58"/>
        <v>0</v>
      </c>
      <c r="I470">
        <f t="shared" si="59"/>
        <v>0</v>
      </c>
      <c r="J470">
        <f t="shared" si="60"/>
        <v>4</v>
      </c>
      <c r="K470">
        <f t="shared" si="61"/>
        <v>0</v>
      </c>
      <c r="L470">
        <f t="shared" si="62"/>
        <v>0</v>
      </c>
      <c r="N470">
        <f t="shared" si="63"/>
        <v>4</v>
      </c>
    </row>
    <row r="471" spans="1:14" x14ac:dyDescent="0.15">
      <c r="A471" s="1" t="s">
        <v>59</v>
      </c>
      <c r="F471">
        <f t="shared" si="56"/>
        <v>0</v>
      </c>
      <c r="G471">
        <f t="shared" si="57"/>
        <v>0</v>
      </c>
      <c r="H471">
        <f t="shared" si="58"/>
        <v>0</v>
      </c>
      <c r="I471">
        <f t="shared" si="59"/>
        <v>3</v>
      </c>
      <c r="J471">
        <f t="shared" si="60"/>
        <v>0</v>
      </c>
      <c r="K471">
        <f t="shared" si="61"/>
        <v>0</v>
      </c>
      <c r="L471">
        <f t="shared" si="62"/>
        <v>0</v>
      </c>
      <c r="N471">
        <f t="shared" si="63"/>
        <v>3</v>
      </c>
    </row>
    <row r="472" spans="1:14" x14ac:dyDescent="0.15">
      <c r="A472" s="1" t="s">
        <v>59</v>
      </c>
      <c r="F472">
        <f t="shared" si="56"/>
        <v>0</v>
      </c>
      <c r="G472">
        <f t="shared" si="57"/>
        <v>0</v>
      </c>
      <c r="H472">
        <f t="shared" si="58"/>
        <v>0</v>
      </c>
      <c r="I472">
        <f t="shared" si="59"/>
        <v>3</v>
      </c>
      <c r="J472">
        <f t="shared" si="60"/>
        <v>0</v>
      </c>
      <c r="K472">
        <f t="shared" si="61"/>
        <v>0</v>
      </c>
      <c r="L472">
        <f t="shared" si="62"/>
        <v>0</v>
      </c>
      <c r="N472">
        <f t="shared" si="63"/>
        <v>3</v>
      </c>
    </row>
    <row r="473" spans="1:14" x14ac:dyDescent="0.15">
      <c r="A473" s="1" t="s">
        <v>34</v>
      </c>
      <c r="F473">
        <f t="shared" si="56"/>
        <v>0</v>
      </c>
      <c r="G473">
        <f t="shared" si="57"/>
        <v>0</v>
      </c>
      <c r="H473">
        <f t="shared" si="58"/>
        <v>0</v>
      </c>
      <c r="I473">
        <f t="shared" si="59"/>
        <v>0</v>
      </c>
      <c r="J473">
        <f t="shared" si="60"/>
        <v>4</v>
      </c>
      <c r="K473">
        <f t="shared" si="61"/>
        <v>0</v>
      </c>
      <c r="L473">
        <f t="shared" si="62"/>
        <v>0</v>
      </c>
      <c r="N473">
        <f t="shared" si="63"/>
        <v>4</v>
      </c>
    </row>
    <row r="474" spans="1:14" x14ac:dyDescent="0.15">
      <c r="A474" s="1" t="s">
        <v>41</v>
      </c>
      <c r="F474">
        <f t="shared" si="56"/>
        <v>0</v>
      </c>
      <c r="G474">
        <f t="shared" si="57"/>
        <v>0</v>
      </c>
      <c r="H474">
        <f t="shared" si="58"/>
        <v>0</v>
      </c>
      <c r="I474">
        <f t="shared" si="59"/>
        <v>0</v>
      </c>
      <c r="J474">
        <f t="shared" si="60"/>
        <v>0</v>
      </c>
      <c r="K474">
        <f t="shared" si="61"/>
        <v>5</v>
      </c>
      <c r="L474">
        <f t="shared" si="62"/>
        <v>0</v>
      </c>
      <c r="N474">
        <f t="shared" si="63"/>
        <v>5</v>
      </c>
    </row>
    <row r="475" spans="1:14" x14ac:dyDescent="0.15">
      <c r="A475" s="1" t="s">
        <v>17</v>
      </c>
      <c r="F475">
        <f t="shared" si="56"/>
        <v>0</v>
      </c>
      <c r="G475">
        <f t="shared" si="57"/>
        <v>1</v>
      </c>
      <c r="H475">
        <f t="shared" si="58"/>
        <v>0</v>
      </c>
      <c r="I475">
        <f t="shared" si="59"/>
        <v>0</v>
      </c>
      <c r="J475">
        <f t="shared" si="60"/>
        <v>0</v>
      </c>
      <c r="K475">
        <f t="shared" si="61"/>
        <v>0</v>
      </c>
      <c r="L475">
        <f t="shared" si="62"/>
        <v>0</v>
      </c>
      <c r="N475">
        <f t="shared" si="63"/>
        <v>1</v>
      </c>
    </row>
    <row r="476" spans="1:14" x14ac:dyDescent="0.15">
      <c r="A476" s="1" t="s">
        <v>34</v>
      </c>
      <c r="F476">
        <f t="shared" si="56"/>
        <v>0</v>
      </c>
      <c r="G476">
        <f t="shared" si="57"/>
        <v>0</v>
      </c>
      <c r="H476">
        <f t="shared" si="58"/>
        <v>0</v>
      </c>
      <c r="I476">
        <f t="shared" si="59"/>
        <v>0</v>
      </c>
      <c r="J476">
        <f t="shared" si="60"/>
        <v>4</v>
      </c>
      <c r="K476">
        <f t="shared" si="61"/>
        <v>0</v>
      </c>
      <c r="L476">
        <f t="shared" si="62"/>
        <v>0</v>
      </c>
      <c r="N476">
        <f t="shared" si="63"/>
        <v>4</v>
      </c>
    </row>
    <row r="477" spans="1:14" x14ac:dyDescent="0.15">
      <c r="A477" s="1" t="s">
        <v>17</v>
      </c>
      <c r="F477">
        <f t="shared" si="56"/>
        <v>0</v>
      </c>
      <c r="G477">
        <f t="shared" si="57"/>
        <v>1</v>
      </c>
      <c r="H477">
        <f t="shared" si="58"/>
        <v>0</v>
      </c>
      <c r="I477">
        <f t="shared" si="59"/>
        <v>0</v>
      </c>
      <c r="J477">
        <f t="shared" si="60"/>
        <v>0</v>
      </c>
      <c r="K477">
        <f t="shared" si="61"/>
        <v>0</v>
      </c>
      <c r="L477">
        <f t="shared" si="62"/>
        <v>0</v>
      </c>
      <c r="N477">
        <f t="shared" si="63"/>
        <v>1</v>
      </c>
    </row>
    <row r="478" spans="1:14" x14ac:dyDescent="0.15">
      <c r="A478" s="1" t="s">
        <v>17</v>
      </c>
      <c r="F478">
        <f t="shared" si="56"/>
        <v>0</v>
      </c>
      <c r="G478">
        <f t="shared" si="57"/>
        <v>1</v>
      </c>
      <c r="H478">
        <f t="shared" si="58"/>
        <v>0</v>
      </c>
      <c r="I478">
        <f t="shared" si="59"/>
        <v>0</v>
      </c>
      <c r="J478">
        <f t="shared" si="60"/>
        <v>0</v>
      </c>
      <c r="K478">
        <f t="shared" si="61"/>
        <v>0</v>
      </c>
      <c r="L478">
        <f t="shared" si="62"/>
        <v>0</v>
      </c>
      <c r="N478">
        <f t="shared" si="63"/>
        <v>1</v>
      </c>
    </row>
    <row r="479" spans="1:14" x14ac:dyDescent="0.15">
      <c r="A479" s="1" t="s">
        <v>59</v>
      </c>
      <c r="F479">
        <f t="shared" si="56"/>
        <v>0</v>
      </c>
      <c r="G479">
        <f t="shared" si="57"/>
        <v>0</v>
      </c>
      <c r="H479">
        <f t="shared" si="58"/>
        <v>0</v>
      </c>
      <c r="I479">
        <f t="shared" si="59"/>
        <v>3</v>
      </c>
      <c r="J479">
        <f t="shared" si="60"/>
        <v>0</v>
      </c>
      <c r="K479">
        <f t="shared" si="61"/>
        <v>0</v>
      </c>
      <c r="L479">
        <f t="shared" si="62"/>
        <v>0</v>
      </c>
      <c r="N479">
        <f t="shared" si="63"/>
        <v>3</v>
      </c>
    </row>
    <row r="480" spans="1:14" x14ac:dyDescent="0.15">
      <c r="A480" s="1" t="s">
        <v>34</v>
      </c>
      <c r="F480">
        <f t="shared" si="56"/>
        <v>0</v>
      </c>
      <c r="G480">
        <f t="shared" si="57"/>
        <v>0</v>
      </c>
      <c r="H480">
        <f t="shared" si="58"/>
        <v>0</v>
      </c>
      <c r="I480">
        <f t="shared" si="59"/>
        <v>0</v>
      </c>
      <c r="J480">
        <f t="shared" si="60"/>
        <v>4</v>
      </c>
      <c r="K480">
        <f t="shared" si="61"/>
        <v>0</v>
      </c>
      <c r="L480">
        <f t="shared" si="62"/>
        <v>0</v>
      </c>
      <c r="N480">
        <f t="shared" si="63"/>
        <v>4</v>
      </c>
    </row>
    <row r="481" spans="1:14" x14ac:dyDescent="0.15">
      <c r="A481" s="1" t="s">
        <v>59</v>
      </c>
      <c r="F481">
        <f t="shared" si="56"/>
        <v>0</v>
      </c>
      <c r="G481">
        <f t="shared" si="57"/>
        <v>0</v>
      </c>
      <c r="H481">
        <f t="shared" si="58"/>
        <v>0</v>
      </c>
      <c r="I481">
        <f t="shared" si="59"/>
        <v>3</v>
      </c>
      <c r="J481">
        <f t="shared" si="60"/>
        <v>0</v>
      </c>
      <c r="K481">
        <f t="shared" si="61"/>
        <v>0</v>
      </c>
      <c r="L481">
        <f t="shared" si="62"/>
        <v>0</v>
      </c>
      <c r="N481">
        <f t="shared" si="63"/>
        <v>3</v>
      </c>
    </row>
    <row r="482" spans="1:14" x14ac:dyDescent="0.15">
      <c r="A482" s="1" t="s">
        <v>17</v>
      </c>
      <c r="F482">
        <f t="shared" si="56"/>
        <v>0</v>
      </c>
      <c r="G482">
        <f t="shared" si="57"/>
        <v>1</v>
      </c>
      <c r="H482">
        <f t="shared" si="58"/>
        <v>0</v>
      </c>
      <c r="I482">
        <f t="shared" si="59"/>
        <v>0</v>
      </c>
      <c r="J482">
        <f t="shared" si="60"/>
        <v>0</v>
      </c>
      <c r="K482">
        <f t="shared" si="61"/>
        <v>0</v>
      </c>
      <c r="L482">
        <f t="shared" si="62"/>
        <v>0</v>
      </c>
      <c r="N482">
        <f t="shared" si="63"/>
        <v>1</v>
      </c>
    </row>
    <row r="483" spans="1:14" x14ac:dyDescent="0.15">
      <c r="A483" s="1" t="s">
        <v>17</v>
      </c>
      <c r="F483">
        <f t="shared" si="56"/>
        <v>0</v>
      </c>
      <c r="G483">
        <f t="shared" si="57"/>
        <v>1</v>
      </c>
      <c r="H483">
        <f t="shared" si="58"/>
        <v>0</v>
      </c>
      <c r="I483">
        <f t="shared" si="59"/>
        <v>0</v>
      </c>
      <c r="J483">
        <f t="shared" si="60"/>
        <v>0</v>
      </c>
      <c r="K483">
        <f t="shared" si="61"/>
        <v>0</v>
      </c>
      <c r="L483">
        <f t="shared" si="62"/>
        <v>0</v>
      </c>
      <c r="N483">
        <f t="shared" si="63"/>
        <v>1</v>
      </c>
    </row>
    <row r="484" spans="1:14" x14ac:dyDescent="0.15">
      <c r="A484" s="1" t="s">
        <v>17</v>
      </c>
      <c r="F484">
        <f t="shared" si="56"/>
        <v>0</v>
      </c>
      <c r="G484">
        <f t="shared" si="57"/>
        <v>1</v>
      </c>
      <c r="H484">
        <f t="shared" si="58"/>
        <v>0</v>
      </c>
      <c r="I484">
        <f t="shared" si="59"/>
        <v>0</v>
      </c>
      <c r="J484">
        <f t="shared" si="60"/>
        <v>0</v>
      </c>
      <c r="K484">
        <f t="shared" si="61"/>
        <v>0</v>
      </c>
      <c r="L484">
        <f t="shared" si="62"/>
        <v>0</v>
      </c>
      <c r="N484">
        <f t="shared" si="63"/>
        <v>1</v>
      </c>
    </row>
    <row r="485" spans="1:14" x14ac:dyDescent="0.15">
      <c r="A485" s="1" t="s">
        <v>17</v>
      </c>
      <c r="F485">
        <f t="shared" si="56"/>
        <v>0</v>
      </c>
      <c r="G485">
        <f t="shared" si="57"/>
        <v>1</v>
      </c>
      <c r="H485">
        <f t="shared" si="58"/>
        <v>0</v>
      </c>
      <c r="I485">
        <f t="shared" si="59"/>
        <v>0</v>
      </c>
      <c r="J485">
        <f t="shared" si="60"/>
        <v>0</v>
      </c>
      <c r="K485">
        <f t="shared" si="61"/>
        <v>0</v>
      </c>
      <c r="L485">
        <f t="shared" si="62"/>
        <v>0</v>
      </c>
      <c r="N485">
        <f t="shared" si="63"/>
        <v>1</v>
      </c>
    </row>
    <row r="486" spans="1:14" x14ac:dyDescent="0.15">
      <c r="A486" s="1" t="s">
        <v>124</v>
      </c>
      <c r="F486">
        <f t="shared" si="56"/>
        <v>0</v>
      </c>
      <c r="G486">
        <f t="shared" si="57"/>
        <v>0</v>
      </c>
      <c r="H486">
        <f t="shared" si="58"/>
        <v>0</v>
      </c>
      <c r="I486">
        <f t="shared" si="59"/>
        <v>0</v>
      </c>
      <c r="J486">
        <f t="shared" si="60"/>
        <v>0</v>
      </c>
      <c r="K486">
        <f t="shared" si="61"/>
        <v>0</v>
      </c>
      <c r="L486">
        <f t="shared" si="62"/>
        <v>0</v>
      </c>
      <c r="N486">
        <f t="shared" si="63"/>
        <v>0</v>
      </c>
    </row>
    <row r="487" spans="1:14" x14ac:dyDescent="0.15">
      <c r="A487" s="1" t="s">
        <v>17</v>
      </c>
      <c r="F487">
        <f t="shared" si="56"/>
        <v>0</v>
      </c>
      <c r="G487">
        <f t="shared" si="57"/>
        <v>1</v>
      </c>
      <c r="H487">
        <f t="shared" si="58"/>
        <v>0</v>
      </c>
      <c r="I487">
        <f t="shared" si="59"/>
        <v>0</v>
      </c>
      <c r="J487">
        <f t="shared" si="60"/>
        <v>0</v>
      </c>
      <c r="K487">
        <f t="shared" si="61"/>
        <v>0</v>
      </c>
      <c r="L487">
        <f t="shared" si="62"/>
        <v>0</v>
      </c>
      <c r="N487">
        <f t="shared" si="63"/>
        <v>1</v>
      </c>
    </row>
    <row r="488" spans="1:14" x14ac:dyDescent="0.15">
      <c r="A488" s="1" t="s">
        <v>34</v>
      </c>
      <c r="F488">
        <f t="shared" si="56"/>
        <v>0</v>
      </c>
      <c r="G488">
        <f t="shared" si="57"/>
        <v>0</v>
      </c>
      <c r="H488">
        <f t="shared" si="58"/>
        <v>0</v>
      </c>
      <c r="I488">
        <f t="shared" si="59"/>
        <v>0</v>
      </c>
      <c r="J488">
        <f t="shared" si="60"/>
        <v>4</v>
      </c>
      <c r="K488">
        <f t="shared" si="61"/>
        <v>0</v>
      </c>
      <c r="L488">
        <f t="shared" si="62"/>
        <v>0</v>
      </c>
      <c r="N488">
        <f t="shared" si="63"/>
        <v>4</v>
      </c>
    </row>
    <row r="489" spans="1:14" x14ac:dyDescent="0.15">
      <c r="A489" s="1" t="s">
        <v>17</v>
      </c>
      <c r="F489">
        <f t="shared" si="56"/>
        <v>0</v>
      </c>
      <c r="G489">
        <f t="shared" si="57"/>
        <v>1</v>
      </c>
      <c r="H489">
        <f t="shared" si="58"/>
        <v>0</v>
      </c>
      <c r="I489">
        <f t="shared" si="59"/>
        <v>0</v>
      </c>
      <c r="J489">
        <f t="shared" si="60"/>
        <v>0</v>
      </c>
      <c r="K489">
        <f t="shared" si="61"/>
        <v>0</v>
      </c>
      <c r="L489">
        <f t="shared" si="62"/>
        <v>0</v>
      </c>
      <c r="N489">
        <f t="shared" si="63"/>
        <v>1</v>
      </c>
    </row>
    <row r="490" spans="1:14" x14ac:dyDescent="0.15">
      <c r="A490" s="1" t="s">
        <v>59</v>
      </c>
      <c r="F490">
        <f t="shared" si="56"/>
        <v>0</v>
      </c>
      <c r="G490">
        <f t="shared" si="57"/>
        <v>0</v>
      </c>
      <c r="H490">
        <f t="shared" si="58"/>
        <v>0</v>
      </c>
      <c r="I490">
        <f t="shared" si="59"/>
        <v>3</v>
      </c>
      <c r="J490">
        <f t="shared" si="60"/>
        <v>0</v>
      </c>
      <c r="K490">
        <f t="shared" si="61"/>
        <v>0</v>
      </c>
      <c r="L490">
        <f t="shared" si="62"/>
        <v>0</v>
      </c>
      <c r="N490">
        <f t="shared" si="63"/>
        <v>3</v>
      </c>
    </row>
    <row r="491" spans="1:14" x14ac:dyDescent="0.15">
      <c r="A491" s="1" t="s">
        <v>59</v>
      </c>
      <c r="F491">
        <f t="shared" si="56"/>
        <v>0</v>
      </c>
      <c r="G491">
        <f t="shared" si="57"/>
        <v>0</v>
      </c>
      <c r="H491">
        <f t="shared" si="58"/>
        <v>0</v>
      </c>
      <c r="I491">
        <f t="shared" si="59"/>
        <v>3</v>
      </c>
      <c r="J491">
        <f t="shared" si="60"/>
        <v>0</v>
      </c>
      <c r="K491">
        <f t="shared" si="61"/>
        <v>0</v>
      </c>
      <c r="L491">
        <f t="shared" si="62"/>
        <v>0</v>
      </c>
      <c r="N491">
        <f t="shared" si="63"/>
        <v>3</v>
      </c>
    </row>
    <row r="492" spans="1:14" x14ac:dyDescent="0.15">
      <c r="A492" s="1" t="s">
        <v>34</v>
      </c>
      <c r="F492">
        <f t="shared" si="56"/>
        <v>0</v>
      </c>
      <c r="G492">
        <f t="shared" si="57"/>
        <v>0</v>
      </c>
      <c r="H492">
        <f t="shared" si="58"/>
        <v>0</v>
      </c>
      <c r="I492">
        <f t="shared" si="59"/>
        <v>0</v>
      </c>
      <c r="J492">
        <f t="shared" si="60"/>
        <v>4</v>
      </c>
      <c r="K492">
        <f t="shared" si="61"/>
        <v>0</v>
      </c>
      <c r="L492">
        <f t="shared" si="62"/>
        <v>0</v>
      </c>
      <c r="N492">
        <f t="shared" si="63"/>
        <v>4</v>
      </c>
    </row>
    <row r="493" spans="1:14" x14ac:dyDescent="0.15">
      <c r="A493" s="1" t="s">
        <v>17</v>
      </c>
      <c r="F493">
        <f t="shared" si="56"/>
        <v>0</v>
      </c>
      <c r="G493">
        <f t="shared" si="57"/>
        <v>1</v>
      </c>
      <c r="H493">
        <f t="shared" si="58"/>
        <v>0</v>
      </c>
      <c r="I493">
        <f t="shared" si="59"/>
        <v>0</v>
      </c>
      <c r="J493">
        <f t="shared" si="60"/>
        <v>0</v>
      </c>
      <c r="K493">
        <f t="shared" si="61"/>
        <v>0</v>
      </c>
      <c r="L493">
        <f t="shared" si="62"/>
        <v>0</v>
      </c>
      <c r="N493">
        <f t="shared" si="63"/>
        <v>1</v>
      </c>
    </row>
    <row r="494" spans="1:14" x14ac:dyDescent="0.15">
      <c r="A494" s="1" t="s">
        <v>59</v>
      </c>
      <c r="F494">
        <f t="shared" si="56"/>
        <v>0</v>
      </c>
      <c r="G494">
        <f t="shared" si="57"/>
        <v>0</v>
      </c>
      <c r="H494">
        <f t="shared" si="58"/>
        <v>0</v>
      </c>
      <c r="I494">
        <f t="shared" si="59"/>
        <v>3</v>
      </c>
      <c r="J494">
        <f t="shared" si="60"/>
        <v>0</v>
      </c>
      <c r="K494">
        <f t="shared" si="61"/>
        <v>0</v>
      </c>
      <c r="L494">
        <f t="shared" si="62"/>
        <v>0</v>
      </c>
      <c r="N494">
        <f t="shared" si="63"/>
        <v>3</v>
      </c>
    </row>
    <row r="495" spans="1:14" x14ac:dyDescent="0.15">
      <c r="A495" s="1" t="s">
        <v>17</v>
      </c>
      <c r="F495">
        <f t="shared" si="56"/>
        <v>0</v>
      </c>
      <c r="G495">
        <f t="shared" si="57"/>
        <v>1</v>
      </c>
      <c r="H495">
        <f t="shared" si="58"/>
        <v>0</v>
      </c>
      <c r="I495">
        <f t="shared" si="59"/>
        <v>0</v>
      </c>
      <c r="J495">
        <f t="shared" si="60"/>
        <v>0</v>
      </c>
      <c r="K495">
        <f t="shared" si="61"/>
        <v>0</v>
      </c>
      <c r="L495">
        <f t="shared" si="62"/>
        <v>0</v>
      </c>
      <c r="N495">
        <f t="shared" si="63"/>
        <v>1</v>
      </c>
    </row>
    <row r="496" spans="1:14" x14ac:dyDescent="0.15">
      <c r="A496" s="1" t="s">
        <v>34</v>
      </c>
      <c r="F496">
        <f t="shared" si="56"/>
        <v>0</v>
      </c>
      <c r="G496">
        <f t="shared" si="57"/>
        <v>0</v>
      </c>
      <c r="H496">
        <f t="shared" si="58"/>
        <v>0</v>
      </c>
      <c r="I496">
        <f t="shared" si="59"/>
        <v>0</v>
      </c>
      <c r="J496">
        <f t="shared" si="60"/>
        <v>4</v>
      </c>
      <c r="K496">
        <f t="shared" si="61"/>
        <v>0</v>
      </c>
      <c r="L496">
        <f t="shared" si="62"/>
        <v>0</v>
      </c>
      <c r="N496">
        <f t="shared" si="63"/>
        <v>4</v>
      </c>
    </row>
    <row r="497" spans="1:14" x14ac:dyDescent="0.15">
      <c r="A497" s="1" t="s">
        <v>17</v>
      </c>
      <c r="F497">
        <f t="shared" si="56"/>
        <v>0</v>
      </c>
      <c r="G497">
        <f t="shared" si="57"/>
        <v>1</v>
      </c>
      <c r="H497">
        <f t="shared" si="58"/>
        <v>0</v>
      </c>
      <c r="I497">
        <f t="shared" si="59"/>
        <v>0</v>
      </c>
      <c r="J497">
        <f t="shared" si="60"/>
        <v>0</v>
      </c>
      <c r="K497">
        <f t="shared" si="61"/>
        <v>0</v>
      </c>
      <c r="L497">
        <f t="shared" si="62"/>
        <v>0</v>
      </c>
      <c r="N497">
        <f t="shared" si="63"/>
        <v>1</v>
      </c>
    </row>
    <row r="498" spans="1:14" x14ac:dyDescent="0.15">
      <c r="A498" s="1" t="s">
        <v>17</v>
      </c>
      <c r="F498">
        <f t="shared" si="56"/>
        <v>0</v>
      </c>
      <c r="G498">
        <f t="shared" si="57"/>
        <v>1</v>
      </c>
      <c r="H498">
        <f t="shared" si="58"/>
        <v>0</v>
      </c>
      <c r="I498">
        <f t="shared" si="59"/>
        <v>0</v>
      </c>
      <c r="J498">
        <f t="shared" si="60"/>
        <v>0</v>
      </c>
      <c r="K498">
        <f t="shared" si="61"/>
        <v>0</v>
      </c>
      <c r="L498">
        <f t="shared" si="62"/>
        <v>0</v>
      </c>
      <c r="N498">
        <f t="shared" si="63"/>
        <v>1</v>
      </c>
    </row>
    <row r="499" spans="1:14" x14ac:dyDescent="0.15">
      <c r="A499" s="1" t="s">
        <v>17</v>
      </c>
      <c r="F499">
        <f t="shared" si="56"/>
        <v>0</v>
      </c>
      <c r="G499">
        <f t="shared" si="57"/>
        <v>1</v>
      </c>
      <c r="H499">
        <f t="shared" si="58"/>
        <v>0</v>
      </c>
      <c r="I499">
        <f t="shared" si="59"/>
        <v>0</v>
      </c>
      <c r="J499">
        <f t="shared" si="60"/>
        <v>0</v>
      </c>
      <c r="K499">
        <f t="shared" si="61"/>
        <v>0</v>
      </c>
      <c r="L499">
        <f t="shared" si="62"/>
        <v>0</v>
      </c>
      <c r="N499">
        <f t="shared" si="63"/>
        <v>1</v>
      </c>
    </row>
    <row r="500" spans="1:14" x14ac:dyDescent="0.15">
      <c r="A500" s="1" t="s">
        <v>59</v>
      </c>
      <c r="F500">
        <f t="shared" si="56"/>
        <v>0</v>
      </c>
      <c r="G500">
        <f t="shared" si="57"/>
        <v>0</v>
      </c>
      <c r="H500">
        <f t="shared" si="58"/>
        <v>0</v>
      </c>
      <c r="I500">
        <f t="shared" si="59"/>
        <v>3</v>
      </c>
      <c r="J500">
        <f t="shared" si="60"/>
        <v>0</v>
      </c>
      <c r="K500">
        <f t="shared" si="61"/>
        <v>0</v>
      </c>
      <c r="L500">
        <f t="shared" si="62"/>
        <v>0</v>
      </c>
      <c r="N500">
        <f t="shared" si="63"/>
        <v>3</v>
      </c>
    </row>
    <row r="501" spans="1:14" x14ac:dyDescent="0.15">
      <c r="A501" s="1" t="s">
        <v>59</v>
      </c>
      <c r="F501">
        <f t="shared" si="56"/>
        <v>0</v>
      </c>
      <c r="G501">
        <f t="shared" si="57"/>
        <v>0</v>
      </c>
      <c r="H501">
        <f t="shared" si="58"/>
        <v>0</v>
      </c>
      <c r="I501">
        <f t="shared" si="59"/>
        <v>3</v>
      </c>
      <c r="J501">
        <f t="shared" si="60"/>
        <v>0</v>
      </c>
      <c r="K501">
        <f t="shared" si="61"/>
        <v>0</v>
      </c>
      <c r="L501">
        <f t="shared" si="62"/>
        <v>0</v>
      </c>
      <c r="N501">
        <f t="shared" si="63"/>
        <v>3</v>
      </c>
    </row>
    <row r="502" spans="1:14" x14ac:dyDescent="0.15">
      <c r="A502" s="1" t="s">
        <v>243</v>
      </c>
      <c r="F502">
        <f t="shared" si="56"/>
        <v>0</v>
      </c>
      <c r="G502">
        <f t="shared" si="57"/>
        <v>0</v>
      </c>
      <c r="H502">
        <f t="shared" si="58"/>
        <v>2</v>
      </c>
      <c r="I502">
        <f t="shared" si="59"/>
        <v>0</v>
      </c>
      <c r="J502">
        <f t="shared" si="60"/>
        <v>0</v>
      </c>
      <c r="K502">
        <f t="shared" si="61"/>
        <v>0</v>
      </c>
      <c r="L502">
        <f t="shared" si="62"/>
        <v>0</v>
      </c>
      <c r="N502">
        <f t="shared" si="63"/>
        <v>2</v>
      </c>
    </row>
    <row r="503" spans="1:14" x14ac:dyDescent="0.15">
      <c r="A503" s="1" t="s">
        <v>17</v>
      </c>
      <c r="F503">
        <f t="shared" si="56"/>
        <v>0</v>
      </c>
      <c r="G503">
        <f t="shared" si="57"/>
        <v>1</v>
      </c>
      <c r="H503">
        <f t="shared" si="58"/>
        <v>0</v>
      </c>
      <c r="I503">
        <f t="shared" si="59"/>
        <v>0</v>
      </c>
      <c r="J503">
        <f t="shared" si="60"/>
        <v>0</v>
      </c>
      <c r="K503">
        <f t="shared" si="61"/>
        <v>0</v>
      </c>
      <c r="L503">
        <f t="shared" si="62"/>
        <v>0</v>
      </c>
      <c r="N503">
        <f t="shared" si="63"/>
        <v>1</v>
      </c>
    </row>
    <row r="504" spans="1:14" x14ac:dyDescent="0.15">
      <c r="A504" s="1" t="s">
        <v>59</v>
      </c>
      <c r="F504">
        <f t="shared" si="56"/>
        <v>0</v>
      </c>
      <c r="G504">
        <f t="shared" si="57"/>
        <v>0</v>
      </c>
      <c r="H504">
        <f t="shared" si="58"/>
        <v>0</v>
      </c>
      <c r="I504">
        <f t="shared" si="59"/>
        <v>3</v>
      </c>
      <c r="J504">
        <f t="shared" si="60"/>
        <v>0</v>
      </c>
      <c r="K504">
        <f t="shared" si="61"/>
        <v>0</v>
      </c>
      <c r="L504">
        <f t="shared" si="62"/>
        <v>0</v>
      </c>
      <c r="N504">
        <f t="shared" si="63"/>
        <v>3</v>
      </c>
    </row>
    <row r="505" spans="1:14" x14ac:dyDescent="0.15">
      <c r="A505" s="1" t="s">
        <v>59</v>
      </c>
      <c r="F505">
        <f t="shared" si="56"/>
        <v>0</v>
      </c>
      <c r="G505">
        <f t="shared" si="57"/>
        <v>0</v>
      </c>
      <c r="H505">
        <f t="shared" si="58"/>
        <v>0</v>
      </c>
      <c r="I505">
        <f t="shared" si="59"/>
        <v>3</v>
      </c>
      <c r="J505">
        <f t="shared" si="60"/>
        <v>0</v>
      </c>
      <c r="K505">
        <f t="shared" si="61"/>
        <v>0</v>
      </c>
      <c r="L505">
        <f t="shared" si="62"/>
        <v>0</v>
      </c>
      <c r="N505">
        <f t="shared" si="63"/>
        <v>3</v>
      </c>
    </row>
    <row r="506" spans="1:14" x14ac:dyDescent="0.15">
      <c r="A506" s="1" t="s">
        <v>17</v>
      </c>
      <c r="F506">
        <f t="shared" si="56"/>
        <v>0</v>
      </c>
      <c r="G506">
        <f t="shared" si="57"/>
        <v>1</v>
      </c>
      <c r="H506">
        <f t="shared" si="58"/>
        <v>0</v>
      </c>
      <c r="I506">
        <f t="shared" si="59"/>
        <v>0</v>
      </c>
      <c r="J506">
        <f t="shared" si="60"/>
        <v>0</v>
      </c>
      <c r="K506">
        <f t="shared" si="61"/>
        <v>0</v>
      </c>
      <c r="L506">
        <f t="shared" si="62"/>
        <v>0</v>
      </c>
      <c r="N506">
        <f t="shared" si="63"/>
        <v>1</v>
      </c>
    </row>
    <row r="507" spans="1:14" x14ac:dyDescent="0.15">
      <c r="A507" s="1" t="s">
        <v>34</v>
      </c>
      <c r="F507">
        <f t="shared" si="56"/>
        <v>0</v>
      </c>
      <c r="G507">
        <f t="shared" si="57"/>
        <v>0</v>
      </c>
      <c r="H507">
        <f t="shared" si="58"/>
        <v>0</v>
      </c>
      <c r="I507">
        <f t="shared" si="59"/>
        <v>0</v>
      </c>
      <c r="J507">
        <f t="shared" si="60"/>
        <v>4</v>
      </c>
      <c r="K507">
        <f t="shared" si="61"/>
        <v>0</v>
      </c>
      <c r="L507">
        <f t="shared" si="62"/>
        <v>0</v>
      </c>
      <c r="N507">
        <f t="shared" si="63"/>
        <v>4</v>
      </c>
    </row>
    <row r="508" spans="1:14" x14ac:dyDescent="0.15">
      <c r="A508" s="1" t="s">
        <v>59</v>
      </c>
      <c r="F508">
        <f t="shared" si="56"/>
        <v>0</v>
      </c>
      <c r="G508">
        <f t="shared" si="57"/>
        <v>0</v>
      </c>
      <c r="H508">
        <f t="shared" si="58"/>
        <v>0</v>
      </c>
      <c r="I508">
        <f t="shared" si="59"/>
        <v>3</v>
      </c>
      <c r="J508">
        <f t="shared" si="60"/>
        <v>0</v>
      </c>
      <c r="K508">
        <f t="shared" si="61"/>
        <v>0</v>
      </c>
      <c r="L508">
        <f t="shared" si="62"/>
        <v>0</v>
      </c>
      <c r="N508">
        <f t="shared" si="63"/>
        <v>3</v>
      </c>
    </row>
    <row r="509" spans="1:14" x14ac:dyDescent="0.15">
      <c r="A509" s="1" t="s">
        <v>59</v>
      </c>
      <c r="F509">
        <f t="shared" si="56"/>
        <v>0</v>
      </c>
      <c r="G509">
        <f t="shared" si="57"/>
        <v>0</v>
      </c>
      <c r="H509">
        <f t="shared" si="58"/>
        <v>0</v>
      </c>
      <c r="I509">
        <f t="shared" si="59"/>
        <v>3</v>
      </c>
      <c r="J509">
        <f t="shared" si="60"/>
        <v>0</v>
      </c>
      <c r="K509">
        <f t="shared" si="61"/>
        <v>0</v>
      </c>
      <c r="L509">
        <f t="shared" si="62"/>
        <v>0</v>
      </c>
      <c r="N509">
        <f t="shared" si="63"/>
        <v>3</v>
      </c>
    </row>
    <row r="510" spans="1:14" x14ac:dyDescent="0.15">
      <c r="A510" s="1" t="s">
        <v>59</v>
      </c>
      <c r="F510">
        <f t="shared" si="56"/>
        <v>0</v>
      </c>
      <c r="G510">
        <f t="shared" si="57"/>
        <v>0</v>
      </c>
      <c r="H510">
        <f t="shared" si="58"/>
        <v>0</v>
      </c>
      <c r="I510">
        <f t="shared" si="59"/>
        <v>3</v>
      </c>
      <c r="J510">
        <f t="shared" si="60"/>
        <v>0</v>
      </c>
      <c r="K510">
        <f t="shared" si="61"/>
        <v>0</v>
      </c>
      <c r="L510">
        <f t="shared" si="62"/>
        <v>0</v>
      </c>
      <c r="N510">
        <f t="shared" si="63"/>
        <v>3</v>
      </c>
    </row>
    <row r="511" spans="1:14" x14ac:dyDescent="0.15">
      <c r="A511" s="1" t="s">
        <v>17</v>
      </c>
      <c r="F511">
        <f t="shared" si="56"/>
        <v>0</v>
      </c>
      <c r="G511">
        <f t="shared" si="57"/>
        <v>1</v>
      </c>
      <c r="H511">
        <f t="shared" si="58"/>
        <v>0</v>
      </c>
      <c r="I511">
        <f t="shared" si="59"/>
        <v>0</v>
      </c>
      <c r="J511">
        <f t="shared" si="60"/>
        <v>0</v>
      </c>
      <c r="K511">
        <f t="shared" si="61"/>
        <v>0</v>
      </c>
      <c r="L511">
        <f t="shared" si="62"/>
        <v>0</v>
      </c>
      <c r="N511">
        <f t="shared" si="63"/>
        <v>1</v>
      </c>
    </row>
    <row r="512" spans="1:14" x14ac:dyDescent="0.15">
      <c r="A512" s="1" t="s">
        <v>59</v>
      </c>
      <c r="F512">
        <f t="shared" si="56"/>
        <v>0</v>
      </c>
      <c r="G512">
        <f t="shared" si="57"/>
        <v>0</v>
      </c>
      <c r="H512">
        <f t="shared" si="58"/>
        <v>0</v>
      </c>
      <c r="I512">
        <f t="shared" si="59"/>
        <v>3</v>
      </c>
      <c r="J512">
        <f t="shared" si="60"/>
        <v>0</v>
      </c>
      <c r="K512">
        <f t="shared" si="61"/>
        <v>0</v>
      </c>
      <c r="L512">
        <f t="shared" si="62"/>
        <v>0</v>
      </c>
      <c r="N512">
        <f t="shared" si="63"/>
        <v>3</v>
      </c>
    </row>
    <row r="513" spans="1:14" x14ac:dyDescent="0.15">
      <c r="A513" s="1" t="s">
        <v>124</v>
      </c>
      <c r="F513">
        <f t="shared" si="56"/>
        <v>0</v>
      </c>
      <c r="G513">
        <f t="shared" si="57"/>
        <v>0</v>
      </c>
      <c r="H513">
        <f t="shared" si="58"/>
        <v>0</v>
      </c>
      <c r="I513">
        <f t="shared" si="59"/>
        <v>0</v>
      </c>
      <c r="J513">
        <f t="shared" si="60"/>
        <v>0</v>
      </c>
      <c r="K513">
        <f t="shared" si="61"/>
        <v>0</v>
      </c>
      <c r="L513">
        <f t="shared" si="62"/>
        <v>0</v>
      </c>
      <c r="N513">
        <f t="shared" si="63"/>
        <v>0</v>
      </c>
    </row>
    <row r="514" spans="1:14" x14ac:dyDescent="0.15">
      <c r="A514" s="1" t="s">
        <v>17</v>
      </c>
      <c r="F514">
        <f t="shared" si="56"/>
        <v>0</v>
      </c>
      <c r="G514">
        <f t="shared" si="57"/>
        <v>1</v>
      </c>
      <c r="H514">
        <f t="shared" si="58"/>
        <v>0</v>
      </c>
      <c r="I514">
        <f t="shared" si="59"/>
        <v>0</v>
      </c>
      <c r="J514">
        <f t="shared" si="60"/>
        <v>0</v>
      </c>
      <c r="K514">
        <f t="shared" si="61"/>
        <v>0</v>
      </c>
      <c r="L514">
        <f t="shared" si="62"/>
        <v>0</v>
      </c>
      <c r="N514">
        <f t="shared" si="63"/>
        <v>1</v>
      </c>
    </row>
    <row r="515" spans="1:14" x14ac:dyDescent="0.15">
      <c r="A515" s="1" t="s">
        <v>34</v>
      </c>
      <c r="F515">
        <f t="shared" ref="F515:F578" si="64">IF(A515=$C$2,0,0)</f>
        <v>0</v>
      </c>
      <c r="G515">
        <f t="shared" ref="G515:G578" si="65">IF(A515=$C$3,1,0)</f>
        <v>0</v>
      </c>
      <c r="H515">
        <f t="shared" ref="H515:H578" si="66">IF(A515=$C$4,2,0)</f>
        <v>0</v>
      </c>
      <c r="I515">
        <f t="shared" ref="I515:I578" si="67">IF(A515=$C$5,3,0)</f>
        <v>0</v>
      </c>
      <c r="J515">
        <f t="shared" ref="J515:J578" si="68">IF(A515=$C$6,4,0)</f>
        <v>4</v>
      </c>
      <c r="K515">
        <f t="shared" ref="K515:K578" si="69">IF(A515=$C$7,5,0)</f>
        <v>0</v>
      </c>
      <c r="L515">
        <f t="shared" ref="L515:L578" si="70">IF(A515=$C$8,6,0)</f>
        <v>0</v>
      </c>
      <c r="N515">
        <f t="shared" ref="N515:N578" si="71">SUM(F515:L515)</f>
        <v>4</v>
      </c>
    </row>
    <row r="516" spans="1:14" x14ac:dyDescent="0.15">
      <c r="A516" s="1" t="s">
        <v>34</v>
      </c>
      <c r="F516">
        <f t="shared" si="64"/>
        <v>0</v>
      </c>
      <c r="G516">
        <f t="shared" si="65"/>
        <v>0</v>
      </c>
      <c r="H516">
        <f t="shared" si="66"/>
        <v>0</v>
      </c>
      <c r="I516">
        <f t="shared" si="67"/>
        <v>0</v>
      </c>
      <c r="J516">
        <f t="shared" si="68"/>
        <v>4</v>
      </c>
      <c r="K516">
        <f t="shared" si="69"/>
        <v>0</v>
      </c>
      <c r="L516">
        <f t="shared" si="70"/>
        <v>0</v>
      </c>
      <c r="N516">
        <f t="shared" si="71"/>
        <v>4</v>
      </c>
    </row>
    <row r="517" spans="1:14" x14ac:dyDescent="0.15">
      <c r="A517" s="1" t="s">
        <v>17</v>
      </c>
      <c r="F517">
        <f t="shared" si="64"/>
        <v>0</v>
      </c>
      <c r="G517">
        <f t="shared" si="65"/>
        <v>1</v>
      </c>
      <c r="H517">
        <f t="shared" si="66"/>
        <v>0</v>
      </c>
      <c r="I517">
        <f t="shared" si="67"/>
        <v>0</v>
      </c>
      <c r="J517">
        <f t="shared" si="68"/>
        <v>0</v>
      </c>
      <c r="K517">
        <f t="shared" si="69"/>
        <v>0</v>
      </c>
      <c r="L517">
        <f t="shared" si="70"/>
        <v>0</v>
      </c>
      <c r="N517">
        <f t="shared" si="71"/>
        <v>1</v>
      </c>
    </row>
    <row r="518" spans="1:14" x14ac:dyDescent="0.15">
      <c r="A518" s="1" t="s">
        <v>59</v>
      </c>
      <c r="F518">
        <f t="shared" si="64"/>
        <v>0</v>
      </c>
      <c r="G518">
        <f t="shared" si="65"/>
        <v>0</v>
      </c>
      <c r="H518">
        <f t="shared" si="66"/>
        <v>0</v>
      </c>
      <c r="I518">
        <f t="shared" si="67"/>
        <v>3</v>
      </c>
      <c r="J518">
        <f t="shared" si="68"/>
        <v>0</v>
      </c>
      <c r="K518">
        <f t="shared" si="69"/>
        <v>0</v>
      </c>
      <c r="L518">
        <f t="shared" si="70"/>
        <v>0</v>
      </c>
      <c r="N518">
        <f t="shared" si="71"/>
        <v>3</v>
      </c>
    </row>
    <row r="519" spans="1:14" x14ac:dyDescent="0.15">
      <c r="A519" s="1" t="s">
        <v>17</v>
      </c>
      <c r="F519">
        <f t="shared" si="64"/>
        <v>0</v>
      </c>
      <c r="G519">
        <f t="shared" si="65"/>
        <v>1</v>
      </c>
      <c r="H519">
        <f t="shared" si="66"/>
        <v>0</v>
      </c>
      <c r="I519">
        <f t="shared" si="67"/>
        <v>0</v>
      </c>
      <c r="J519">
        <f t="shared" si="68"/>
        <v>0</v>
      </c>
      <c r="K519">
        <f t="shared" si="69"/>
        <v>0</v>
      </c>
      <c r="L519">
        <f t="shared" si="70"/>
        <v>0</v>
      </c>
      <c r="N519">
        <f t="shared" si="71"/>
        <v>1</v>
      </c>
    </row>
    <row r="520" spans="1:14" x14ac:dyDescent="0.15">
      <c r="A520" s="1" t="s">
        <v>59</v>
      </c>
      <c r="F520">
        <f t="shared" si="64"/>
        <v>0</v>
      </c>
      <c r="G520">
        <f t="shared" si="65"/>
        <v>0</v>
      </c>
      <c r="H520">
        <f t="shared" si="66"/>
        <v>0</v>
      </c>
      <c r="I520">
        <f t="shared" si="67"/>
        <v>3</v>
      </c>
      <c r="J520">
        <f t="shared" si="68"/>
        <v>0</v>
      </c>
      <c r="K520">
        <f t="shared" si="69"/>
        <v>0</v>
      </c>
      <c r="L520">
        <f t="shared" si="70"/>
        <v>0</v>
      </c>
      <c r="N520">
        <f t="shared" si="71"/>
        <v>3</v>
      </c>
    </row>
    <row r="521" spans="1:14" x14ac:dyDescent="0.15">
      <c r="A521" s="1" t="s">
        <v>59</v>
      </c>
      <c r="F521">
        <f t="shared" si="64"/>
        <v>0</v>
      </c>
      <c r="G521">
        <f t="shared" si="65"/>
        <v>0</v>
      </c>
      <c r="H521">
        <f t="shared" si="66"/>
        <v>0</v>
      </c>
      <c r="I521">
        <f t="shared" si="67"/>
        <v>3</v>
      </c>
      <c r="J521">
        <f t="shared" si="68"/>
        <v>0</v>
      </c>
      <c r="K521">
        <f t="shared" si="69"/>
        <v>0</v>
      </c>
      <c r="L521">
        <f t="shared" si="70"/>
        <v>0</v>
      </c>
      <c r="N521">
        <f t="shared" si="71"/>
        <v>3</v>
      </c>
    </row>
    <row r="522" spans="1:14" x14ac:dyDescent="0.15">
      <c r="A522" s="1" t="s">
        <v>34</v>
      </c>
      <c r="F522">
        <f t="shared" si="64"/>
        <v>0</v>
      </c>
      <c r="G522">
        <f t="shared" si="65"/>
        <v>0</v>
      </c>
      <c r="H522">
        <f t="shared" si="66"/>
        <v>0</v>
      </c>
      <c r="I522">
        <f t="shared" si="67"/>
        <v>0</v>
      </c>
      <c r="J522">
        <f t="shared" si="68"/>
        <v>4</v>
      </c>
      <c r="K522">
        <f t="shared" si="69"/>
        <v>0</v>
      </c>
      <c r="L522">
        <f t="shared" si="70"/>
        <v>0</v>
      </c>
      <c r="N522">
        <f t="shared" si="71"/>
        <v>4</v>
      </c>
    </row>
    <row r="523" spans="1:14" x14ac:dyDescent="0.15">
      <c r="A523" s="1" t="s">
        <v>17</v>
      </c>
      <c r="F523">
        <f t="shared" si="64"/>
        <v>0</v>
      </c>
      <c r="G523">
        <f t="shared" si="65"/>
        <v>1</v>
      </c>
      <c r="H523">
        <f t="shared" si="66"/>
        <v>0</v>
      </c>
      <c r="I523">
        <f t="shared" si="67"/>
        <v>0</v>
      </c>
      <c r="J523">
        <f t="shared" si="68"/>
        <v>0</v>
      </c>
      <c r="K523">
        <f t="shared" si="69"/>
        <v>0</v>
      </c>
      <c r="L523">
        <f t="shared" si="70"/>
        <v>0</v>
      </c>
      <c r="N523">
        <f t="shared" si="71"/>
        <v>1</v>
      </c>
    </row>
    <row r="524" spans="1:14" x14ac:dyDescent="0.15">
      <c r="A524" s="1" t="s">
        <v>124</v>
      </c>
      <c r="F524">
        <f t="shared" si="64"/>
        <v>0</v>
      </c>
      <c r="G524">
        <f t="shared" si="65"/>
        <v>0</v>
      </c>
      <c r="H524">
        <f t="shared" si="66"/>
        <v>0</v>
      </c>
      <c r="I524">
        <f t="shared" si="67"/>
        <v>0</v>
      </c>
      <c r="J524">
        <f t="shared" si="68"/>
        <v>0</v>
      </c>
      <c r="K524">
        <f t="shared" si="69"/>
        <v>0</v>
      </c>
      <c r="L524">
        <f t="shared" si="70"/>
        <v>0</v>
      </c>
      <c r="N524">
        <f t="shared" si="71"/>
        <v>0</v>
      </c>
    </row>
    <row r="525" spans="1:14" x14ac:dyDescent="0.15">
      <c r="A525" s="1" t="s">
        <v>41</v>
      </c>
      <c r="F525">
        <f t="shared" si="64"/>
        <v>0</v>
      </c>
      <c r="G525">
        <f t="shared" si="65"/>
        <v>0</v>
      </c>
      <c r="H525">
        <f t="shared" si="66"/>
        <v>0</v>
      </c>
      <c r="I525">
        <f t="shared" si="67"/>
        <v>0</v>
      </c>
      <c r="J525">
        <f t="shared" si="68"/>
        <v>0</v>
      </c>
      <c r="K525">
        <f t="shared" si="69"/>
        <v>5</v>
      </c>
      <c r="L525">
        <f t="shared" si="70"/>
        <v>0</v>
      </c>
      <c r="N525">
        <f t="shared" si="71"/>
        <v>5</v>
      </c>
    </row>
    <row r="526" spans="1:14" x14ac:dyDescent="0.15">
      <c r="A526" s="1" t="s">
        <v>17</v>
      </c>
      <c r="F526">
        <f t="shared" si="64"/>
        <v>0</v>
      </c>
      <c r="G526">
        <f t="shared" si="65"/>
        <v>1</v>
      </c>
      <c r="H526">
        <f t="shared" si="66"/>
        <v>0</v>
      </c>
      <c r="I526">
        <f t="shared" si="67"/>
        <v>0</v>
      </c>
      <c r="J526">
        <f t="shared" si="68"/>
        <v>0</v>
      </c>
      <c r="K526">
        <f t="shared" si="69"/>
        <v>0</v>
      </c>
      <c r="L526">
        <f t="shared" si="70"/>
        <v>0</v>
      </c>
      <c r="N526">
        <f t="shared" si="71"/>
        <v>1</v>
      </c>
    </row>
    <row r="527" spans="1:14" x14ac:dyDescent="0.15">
      <c r="A527" s="1" t="s">
        <v>17</v>
      </c>
      <c r="F527">
        <f t="shared" si="64"/>
        <v>0</v>
      </c>
      <c r="G527">
        <f t="shared" si="65"/>
        <v>1</v>
      </c>
      <c r="H527">
        <f t="shared" si="66"/>
        <v>0</v>
      </c>
      <c r="I527">
        <f t="shared" si="67"/>
        <v>0</v>
      </c>
      <c r="J527">
        <f t="shared" si="68"/>
        <v>0</v>
      </c>
      <c r="K527">
        <f t="shared" si="69"/>
        <v>0</v>
      </c>
      <c r="L527">
        <f t="shared" si="70"/>
        <v>0</v>
      </c>
      <c r="N527">
        <f t="shared" si="71"/>
        <v>1</v>
      </c>
    </row>
    <row r="528" spans="1:14" x14ac:dyDescent="0.15">
      <c r="A528" s="1" t="s">
        <v>41</v>
      </c>
      <c r="F528">
        <f t="shared" si="64"/>
        <v>0</v>
      </c>
      <c r="G528">
        <f t="shared" si="65"/>
        <v>0</v>
      </c>
      <c r="H528">
        <f t="shared" si="66"/>
        <v>0</v>
      </c>
      <c r="I528">
        <f t="shared" si="67"/>
        <v>0</v>
      </c>
      <c r="J528">
        <f t="shared" si="68"/>
        <v>0</v>
      </c>
      <c r="K528">
        <f t="shared" si="69"/>
        <v>5</v>
      </c>
      <c r="L528">
        <f t="shared" si="70"/>
        <v>0</v>
      </c>
      <c r="N528">
        <f t="shared" si="71"/>
        <v>5</v>
      </c>
    </row>
    <row r="529" spans="1:14" x14ac:dyDescent="0.15">
      <c r="A529" s="1" t="s">
        <v>34</v>
      </c>
      <c r="F529">
        <f t="shared" si="64"/>
        <v>0</v>
      </c>
      <c r="G529">
        <f t="shared" si="65"/>
        <v>0</v>
      </c>
      <c r="H529">
        <f t="shared" si="66"/>
        <v>0</v>
      </c>
      <c r="I529">
        <f t="shared" si="67"/>
        <v>0</v>
      </c>
      <c r="J529">
        <f t="shared" si="68"/>
        <v>4</v>
      </c>
      <c r="K529">
        <f t="shared" si="69"/>
        <v>0</v>
      </c>
      <c r="L529">
        <f t="shared" si="70"/>
        <v>0</v>
      </c>
      <c r="N529">
        <f t="shared" si="71"/>
        <v>4</v>
      </c>
    </row>
    <row r="530" spans="1:14" x14ac:dyDescent="0.15">
      <c r="A530" s="1" t="s">
        <v>34</v>
      </c>
      <c r="F530">
        <f t="shared" si="64"/>
        <v>0</v>
      </c>
      <c r="G530">
        <f t="shared" si="65"/>
        <v>0</v>
      </c>
      <c r="H530">
        <f t="shared" si="66"/>
        <v>0</v>
      </c>
      <c r="I530">
        <f t="shared" si="67"/>
        <v>0</v>
      </c>
      <c r="J530">
        <f t="shared" si="68"/>
        <v>4</v>
      </c>
      <c r="K530">
        <f t="shared" si="69"/>
        <v>0</v>
      </c>
      <c r="L530">
        <f t="shared" si="70"/>
        <v>0</v>
      </c>
      <c r="N530">
        <f t="shared" si="71"/>
        <v>4</v>
      </c>
    </row>
    <row r="531" spans="1:14" x14ac:dyDescent="0.15">
      <c r="A531" s="1" t="s">
        <v>34</v>
      </c>
      <c r="F531">
        <f t="shared" si="64"/>
        <v>0</v>
      </c>
      <c r="G531">
        <f t="shared" si="65"/>
        <v>0</v>
      </c>
      <c r="H531">
        <f t="shared" si="66"/>
        <v>0</v>
      </c>
      <c r="I531">
        <f t="shared" si="67"/>
        <v>0</v>
      </c>
      <c r="J531">
        <f t="shared" si="68"/>
        <v>4</v>
      </c>
      <c r="K531">
        <f t="shared" si="69"/>
        <v>0</v>
      </c>
      <c r="L531">
        <f t="shared" si="70"/>
        <v>0</v>
      </c>
      <c r="N531">
        <f t="shared" si="71"/>
        <v>4</v>
      </c>
    </row>
    <row r="532" spans="1:14" x14ac:dyDescent="0.15">
      <c r="A532" s="1" t="s">
        <v>59</v>
      </c>
      <c r="F532">
        <f t="shared" si="64"/>
        <v>0</v>
      </c>
      <c r="G532">
        <f t="shared" si="65"/>
        <v>0</v>
      </c>
      <c r="H532">
        <f t="shared" si="66"/>
        <v>0</v>
      </c>
      <c r="I532">
        <f t="shared" si="67"/>
        <v>3</v>
      </c>
      <c r="J532">
        <f t="shared" si="68"/>
        <v>0</v>
      </c>
      <c r="K532">
        <f t="shared" si="69"/>
        <v>0</v>
      </c>
      <c r="L532">
        <f t="shared" si="70"/>
        <v>0</v>
      </c>
      <c r="N532">
        <f t="shared" si="71"/>
        <v>3</v>
      </c>
    </row>
    <row r="533" spans="1:14" x14ac:dyDescent="0.15">
      <c r="A533" s="1" t="s">
        <v>59</v>
      </c>
      <c r="F533">
        <f t="shared" si="64"/>
        <v>0</v>
      </c>
      <c r="G533">
        <f t="shared" si="65"/>
        <v>0</v>
      </c>
      <c r="H533">
        <f t="shared" si="66"/>
        <v>0</v>
      </c>
      <c r="I533">
        <f t="shared" si="67"/>
        <v>3</v>
      </c>
      <c r="J533">
        <f t="shared" si="68"/>
        <v>0</v>
      </c>
      <c r="K533">
        <f t="shared" si="69"/>
        <v>0</v>
      </c>
      <c r="L533">
        <f t="shared" si="70"/>
        <v>0</v>
      </c>
      <c r="N533">
        <f t="shared" si="71"/>
        <v>3</v>
      </c>
    </row>
    <row r="534" spans="1:14" x14ac:dyDescent="0.15">
      <c r="A534" s="1" t="s">
        <v>34</v>
      </c>
      <c r="F534">
        <f t="shared" si="64"/>
        <v>0</v>
      </c>
      <c r="G534">
        <f t="shared" si="65"/>
        <v>0</v>
      </c>
      <c r="H534">
        <f t="shared" si="66"/>
        <v>0</v>
      </c>
      <c r="I534">
        <f t="shared" si="67"/>
        <v>0</v>
      </c>
      <c r="J534">
        <f t="shared" si="68"/>
        <v>4</v>
      </c>
      <c r="K534">
        <f t="shared" si="69"/>
        <v>0</v>
      </c>
      <c r="L534">
        <f t="shared" si="70"/>
        <v>0</v>
      </c>
      <c r="N534">
        <f t="shared" si="71"/>
        <v>4</v>
      </c>
    </row>
    <row r="535" spans="1:14" x14ac:dyDescent="0.15">
      <c r="A535" s="1" t="s">
        <v>34</v>
      </c>
      <c r="F535">
        <f t="shared" si="64"/>
        <v>0</v>
      </c>
      <c r="G535">
        <f t="shared" si="65"/>
        <v>0</v>
      </c>
      <c r="H535">
        <f t="shared" si="66"/>
        <v>0</v>
      </c>
      <c r="I535">
        <f t="shared" si="67"/>
        <v>0</v>
      </c>
      <c r="J535">
        <f t="shared" si="68"/>
        <v>4</v>
      </c>
      <c r="K535">
        <f t="shared" si="69"/>
        <v>0</v>
      </c>
      <c r="L535">
        <f t="shared" si="70"/>
        <v>0</v>
      </c>
      <c r="N535">
        <f t="shared" si="71"/>
        <v>4</v>
      </c>
    </row>
    <row r="536" spans="1:14" x14ac:dyDescent="0.15">
      <c r="A536" s="1" t="s">
        <v>243</v>
      </c>
      <c r="F536">
        <f t="shared" si="64"/>
        <v>0</v>
      </c>
      <c r="G536">
        <f t="shared" si="65"/>
        <v>0</v>
      </c>
      <c r="H536">
        <f t="shared" si="66"/>
        <v>2</v>
      </c>
      <c r="I536">
        <f t="shared" si="67"/>
        <v>0</v>
      </c>
      <c r="J536">
        <f t="shared" si="68"/>
        <v>0</v>
      </c>
      <c r="K536">
        <f t="shared" si="69"/>
        <v>0</v>
      </c>
      <c r="L536">
        <f t="shared" si="70"/>
        <v>0</v>
      </c>
      <c r="N536">
        <f t="shared" si="71"/>
        <v>2</v>
      </c>
    </row>
    <row r="537" spans="1:14" x14ac:dyDescent="0.15">
      <c r="A537" s="1" t="s">
        <v>34</v>
      </c>
      <c r="F537">
        <f t="shared" si="64"/>
        <v>0</v>
      </c>
      <c r="G537">
        <f t="shared" si="65"/>
        <v>0</v>
      </c>
      <c r="H537">
        <f t="shared" si="66"/>
        <v>0</v>
      </c>
      <c r="I537">
        <f t="shared" si="67"/>
        <v>0</v>
      </c>
      <c r="J537">
        <f t="shared" si="68"/>
        <v>4</v>
      </c>
      <c r="K537">
        <f t="shared" si="69"/>
        <v>0</v>
      </c>
      <c r="L537">
        <f t="shared" si="70"/>
        <v>0</v>
      </c>
      <c r="N537">
        <f t="shared" si="71"/>
        <v>4</v>
      </c>
    </row>
    <row r="538" spans="1:14" x14ac:dyDescent="0.15">
      <c r="A538" s="1" t="s">
        <v>41</v>
      </c>
      <c r="F538">
        <f t="shared" si="64"/>
        <v>0</v>
      </c>
      <c r="G538">
        <f t="shared" si="65"/>
        <v>0</v>
      </c>
      <c r="H538">
        <f t="shared" si="66"/>
        <v>0</v>
      </c>
      <c r="I538">
        <f t="shared" si="67"/>
        <v>0</v>
      </c>
      <c r="J538">
        <f t="shared" si="68"/>
        <v>0</v>
      </c>
      <c r="K538">
        <f t="shared" si="69"/>
        <v>5</v>
      </c>
      <c r="L538">
        <f t="shared" si="70"/>
        <v>0</v>
      </c>
      <c r="N538">
        <f t="shared" si="71"/>
        <v>5</v>
      </c>
    </row>
    <row r="539" spans="1:14" x14ac:dyDescent="0.15">
      <c r="A539" s="1" t="s">
        <v>59</v>
      </c>
      <c r="F539">
        <f t="shared" si="64"/>
        <v>0</v>
      </c>
      <c r="G539">
        <f t="shared" si="65"/>
        <v>0</v>
      </c>
      <c r="H539">
        <f t="shared" si="66"/>
        <v>0</v>
      </c>
      <c r="I539">
        <f t="shared" si="67"/>
        <v>3</v>
      </c>
      <c r="J539">
        <f t="shared" si="68"/>
        <v>0</v>
      </c>
      <c r="K539">
        <f t="shared" si="69"/>
        <v>0</v>
      </c>
      <c r="L539">
        <f t="shared" si="70"/>
        <v>0</v>
      </c>
      <c r="N539">
        <f t="shared" si="71"/>
        <v>3</v>
      </c>
    </row>
    <row r="540" spans="1:14" x14ac:dyDescent="0.15">
      <c r="A540" s="1" t="s">
        <v>17</v>
      </c>
      <c r="F540">
        <f t="shared" si="64"/>
        <v>0</v>
      </c>
      <c r="G540">
        <f t="shared" si="65"/>
        <v>1</v>
      </c>
      <c r="H540">
        <f t="shared" si="66"/>
        <v>0</v>
      </c>
      <c r="I540">
        <f t="shared" si="67"/>
        <v>0</v>
      </c>
      <c r="J540">
        <f t="shared" si="68"/>
        <v>0</v>
      </c>
      <c r="K540">
        <f t="shared" si="69"/>
        <v>0</v>
      </c>
      <c r="L540">
        <f t="shared" si="70"/>
        <v>0</v>
      </c>
      <c r="N540">
        <f t="shared" si="71"/>
        <v>1</v>
      </c>
    </row>
    <row r="541" spans="1:14" x14ac:dyDescent="0.15">
      <c r="A541" s="1" t="s">
        <v>34</v>
      </c>
      <c r="F541">
        <f t="shared" si="64"/>
        <v>0</v>
      </c>
      <c r="G541">
        <f t="shared" si="65"/>
        <v>0</v>
      </c>
      <c r="H541">
        <f t="shared" si="66"/>
        <v>0</v>
      </c>
      <c r="I541">
        <f t="shared" si="67"/>
        <v>0</v>
      </c>
      <c r="J541">
        <f t="shared" si="68"/>
        <v>4</v>
      </c>
      <c r="K541">
        <f t="shared" si="69"/>
        <v>0</v>
      </c>
      <c r="L541">
        <f t="shared" si="70"/>
        <v>0</v>
      </c>
      <c r="N541">
        <f t="shared" si="71"/>
        <v>4</v>
      </c>
    </row>
    <row r="542" spans="1:14" x14ac:dyDescent="0.15">
      <c r="A542" s="1" t="s">
        <v>59</v>
      </c>
      <c r="F542">
        <f t="shared" si="64"/>
        <v>0</v>
      </c>
      <c r="G542">
        <f t="shared" si="65"/>
        <v>0</v>
      </c>
      <c r="H542">
        <f t="shared" si="66"/>
        <v>0</v>
      </c>
      <c r="I542">
        <f t="shared" si="67"/>
        <v>3</v>
      </c>
      <c r="J542">
        <f t="shared" si="68"/>
        <v>0</v>
      </c>
      <c r="K542">
        <f t="shared" si="69"/>
        <v>0</v>
      </c>
      <c r="L542">
        <f t="shared" si="70"/>
        <v>0</v>
      </c>
      <c r="N542">
        <f t="shared" si="71"/>
        <v>3</v>
      </c>
    </row>
    <row r="543" spans="1:14" x14ac:dyDescent="0.15">
      <c r="A543" s="1" t="s">
        <v>34</v>
      </c>
      <c r="F543">
        <f t="shared" si="64"/>
        <v>0</v>
      </c>
      <c r="G543">
        <f t="shared" si="65"/>
        <v>0</v>
      </c>
      <c r="H543">
        <f t="shared" si="66"/>
        <v>0</v>
      </c>
      <c r="I543">
        <f t="shared" si="67"/>
        <v>0</v>
      </c>
      <c r="J543">
        <f t="shared" si="68"/>
        <v>4</v>
      </c>
      <c r="K543">
        <f t="shared" si="69"/>
        <v>0</v>
      </c>
      <c r="L543">
        <f t="shared" si="70"/>
        <v>0</v>
      </c>
      <c r="N543">
        <f t="shared" si="71"/>
        <v>4</v>
      </c>
    </row>
    <row r="544" spans="1:14" x14ac:dyDescent="0.15">
      <c r="A544" s="1" t="s">
        <v>59</v>
      </c>
      <c r="F544">
        <f t="shared" si="64"/>
        <v>0</v>
      </c>
      <c r="G544">
        <f t="shared" si="65"/>
        <v>0</v>
      </c>
      <c r="H544">
        <f t="shared" si="66"/>
        <v>0</v>
      </c>
      <c r="I544">
        <f t="shared" si="67"/>
        <v>3</v>
      </c>
      <c r="J544">
        <f t="shared" si="68"/>
        <v>0</v>
      </c>
      <c r="K544">
        <f t="shared" si="69"/>
        <v>0</v>
      </c>
      <c r="L544">
        <f t="shared" si="70"/>
        <v>0</v>
      </c>
      <c r="N544">
        <f t="shared" si="71"/>
        <v>3</v>
      </c>
    </row>
    <row r="545" spans="1:14" x14ac:dyDescent="0.15">
      <c r="A545" s="1" t="s">
        <v>41</v>
      </c>
      <c r="F545">
        <f t="shared" si="64"/>
        <v>0</v>
      </c>
      <c r="G545">
        <f t="shared" si="65"/>
        <v>0</v>
      </c>
      <c r="H545">
        <f t="shared" si="66"/>
        <v>0</v>
      </c>
      <c r="I545">
        <f t="shared" si="67"/>
        <v>0</v>
      </c>
      <c r="J545">
        <f t="shared" si="68"/>
        <v>0</v>
      </c>
      <c r="K545">
        <f t="shared" si="69"/>
        <v>5</v>
      </c>
      <c r="L545">
        <f t="shared" si="70"/>
        <v>0</v>
      </c>
      <c r="N545">
        <f t="shared" si="71"/>
        <v>5</v>
      </c>
    </row>
    <row r="546" spans="1:14" x14ac:dyDescent="0.15">
      <c r="A546" s="1" t="s">
        <v>59</v>
      </c>
      <c r="F546">
        <f t="shared" si="64"/>
        <v>0</v>
      </c>
      <c r="G546">
        <f t="shared" si="65"/>
        <v>0</v>
      </c>
      <c r="H546">
        <f t="shared" si="66"/>
        <v>0</v>
      </c>
      <c r="I546">
        <f t="shared" si="67"/>
        <v>3</v>
      </c>
      <c r="J546">
        <f t="shared" si="68"/>
        <v>0</v>
      </c>
      <c r="K546">
        <f t="shared" si="69"/>
        <v>0</v>
      </c>
      <c r="L546">
        <f t="shared" si="70"/>
        <v>0</v>
      </c>
      <c r="N546">
        <f t="shared" si="71"/>
        <v>3</v>
      </c>
    </row>
    <row r="547" spans="1:14" x14ac:dyDescent="0.15">
      <c r="A547" s="1" t="s">
        <v>59</v>
      </c>
      <c r="F547">
        <f t="shared" si="64"/>
        <v>0</v>
      </c>
      <c r="G547">
        <f t="shared" si="65"/>
        <v>0</v>
      </c>
      <c r="H547">
        <f t="shared" si="66"/>
        <v>0</v>
      </c>
      <c r="I547">
        <f t="shared" si="67"/>
        <v>3</v>
      </c>
      <c r="J547">
        <f t="shared" si="68"/>
        <v>0</v>
      </c>
      <c r="K547">
        <f t="shared" si="69"/>
        <v>0</v>
      </c>
      <c r="L547">
        <f t="shared" si="70"/>
        <v>0</v>
      </c>
      <c r="N547">
        <f t="shared" si="71"/>
        <v>3</v>
      </c>
    </row>
    <row r="548" spans="1:14" x14ac:dyDescent="0.15">
      <c r="A548" s="1" t="s">
        <v>17</v>
      </c>
      <c r="F548">
        <f t="shared" si="64"/>
        <v>0</v>
      </c>
      <c r="G548">
        <f t="shared" si="65"/>
        <v>1</v>
      </c>
      <c r="H548">
        <f t="shared" si="66"/>
        <v>0</v>
      </c>
      <c r="I548">
        <f t="shared" si="67"/>
        <v>0</v>
      </c>
      <c r="J548">
        <f t="shared" si="68"/>
        <v>0</v>
      </c>
      <c r="K548">
        <f t="shared" si="69"/>
        <v>0</v>
      </c>
      <c r="L548">
        <f t="shared" si="70"/>
        <v>0</v>
      </c>
      <c r="N548">
        <f t="shared" si="71"/>
        <v>1</v>
      </c>
    </row>
    <row r="549" spans="1:14" x14ac:dyDescent="0.15">
      <c r="A549" s="1" t="s">
        <v>34</v>
      </c>
      <c r="F549">
        <f t="shared" si="64"/>
        <v>0</v>
      </c>
      <c r="G549">
        <f t="shared" si="65"/>
        <v>0</v>
      </c>
      <c r="H549">
        <f t="shared" si="66"/>
        <v>0</v>
      </c>
      <c r="I549">
        <f t="shared" si="67"/>
        <v>0</v>
      </c>
      <c r="J549">
        <f t="shared" si="68"/>
        <v>4</v>
      </c>
      <c r="K549">
        <f t="shared" si="69"/>
        <v>0</v>
      </c>
      <c r="L549">
        <f t="shared" si="70"/>
        <v>0</v>
      </c>
      <c r="N549">
        <f t="shared" si="71"/>
        <v>4</v>
      </c>
    </row>
    <row r="550" spans="1:14" x14ac:dyDescent="0.15">
      <c r="A550" s="1" t="s">
        <v>34</v>
      </c>
      <c r="F550">
        <f t="shared" si="64"/>
        <v>0</v>
      </c>
      <c r="G550">
        <f t="shared" si="65"/>
        <v>0</v>
      </c>
      <c r="H550">
        <f t="shared" si="66"/>
        <v>0</v>
      </c>
      <c r="I550">
        <f t="shared" si="67"/>
        <v>0</v>
      </c>
      <c r="J550">
        <f t="shared" si="68"/>
        <v>4</v>
      </c>
      <c r="K550">
        <f t="shared" si="69"/>
        <v>0</v>
      </c>
      <c r="L550">
        <f t="shared" si="70"/>
        <v>0</v>
      </c>
      <c r="N550">
        <f t="shared" si="71"/>
        <v>4</v>
      </c>
    </row>
    <row r="551" spans="1:14" x14ac:dyDescent="0.15">
      <c r="A551" s="1" t="s">
        <v>34</v>
      </c>
      <c r="F551">
        <f t="shared" si="64"/>
        <v>0</v>
      </c>
      <c r="G551">
        <f t="shared" si="65"/>
        <v>0</v>
      </c>
      <c r="H551">
        <f t="shared" si="66"/>
        <v>0</v>
      </c>
      <c r="I551">
        <f t="shared" si="67"/>
        <v>0</v>
      </c>
      <c r="J551">
        <f t="shared" si="68"/>
        <v>4</v>
      </c>
      <c r="K551">
        <f t="shared" si="69"/>
        <v>0</v>
      </c>
      <c r="L551">
        <f t="shared" si="70"/>
        <v>0</v>
      </c>
      <c r="N551">
        <f t="shared" si="71"/>
        <v>4</v>
      </c>
    </row>
    <row r="552" spans="1:14" x14ac:dyDescent="0.15">
      <c r="A552" s="1" t="s">
        <v>243</v>
      </c>
      <c r="F552">
        <f t="shared" si="64"/>
        <v>0</v>
      </c>
      <c r="G552">
        <f t="shared" si="65"/>
        <v>0</v>
      </c>
      <c r="H552">
        <f t="shared" si="66"/>
        <v>2</v>
      </c>
      <c r="I552">
        <f t="shared" si="67"/>
        <v>0</v>
      </c>
      <c r="J552">
        <f t="shared" si="68"/>
        <v>0</v>
      </c>
      <c r="K552">
        <f t="shared" si="69"/>
        <v>0</v>
      </c>
      <c r="L552">
        <f t="shared" si="70"/>
        <v>0</v>
      </c>
      <c r="N552">
        <f t="shared" si="71"/>
        <v>2</v>
      </c>
    </row>
    <row r="553" spans="1:14" x14ac:dyDescent="0.15">
      <c r="A553" s="1" t="s">
        <v>34</v>
      </c>
      <c r="F553">
        <f t="shared" si="64"/>
        <v>0</v>
      </c>
      <c r="G553">
        <f t="shared" si="65"/>
        <v>0</v>
      </c>
      <c r="H553">
        <f t="shared" si="66"/>
        <v>0</v>
      </c>
      <c r="I553">
        <f t="shared" si="67"/>
        <v>0</v>
      </c>
      <c r="J553">
        <f t="shared" si="68"/>
        <v>4</v>
      </c>
      <c r="K553">
        <f t="shared" si="69"/>
        <v>0</v>
      </c>
      <c r="L553">
        <f t="shared" si="70"/>
        <v>0</v>
      </c>
      <c r="N553">
        <f t="shared" si="71"/>
        <v>4</v>
      </c>
    </row>
    <row r="554" spans="1:14" x14ac:dyDescent="0.15">
      <c r="A554" s="1" t="s">
        <v>34</v>
      </c>
      <c r="F554">
        <f t="shared" si="64"/>
        <v>0</v>
      </c>
      <c r="G554">
        <f t="shared" si="65"/>
        <v>0</v>
      </c>
      <c r="H554">
        <f t="shared" si="66"/>
        <v>0</v>
      </c>
      <c r="I554">
        <f t="shared" si="67"/>
        <v>0</v>
      </c>
      <c r="J554">
        <f t="shared" si="68"/>
        <v>4</v>
      </c>
      <c r="K554">
        <f t="shared" si="69"/>
        <v>0</v>
      </c>
      <c r="L554">
        <f t="shared" si="70"/>
        <v>0</v>
      </c>
      <c r="N554">
        <f t="shared" si="71"/>
        <v>4</v>
      </c>
    </row>
    <row r="555" spans="1:14" x14ac:dyDescent="0.15">
      <c r="A555" s="1" t="s">
        <v>34</v>
      </c>
      <c r="F555">
        <f t="shared" si="64"/>
        <v>0</v>
      </c>
      <c r="G555">
        <f t="shared" si="65"/>
        <v>0</v>
      </c>
      <c r="H555">
        <f t="shared" si="66"/>
        <v>0</v>
      </c>
      <c r="I555">
        <f t="shared" si="67"/>
        <v>0</v>
      </c>
      <c r="J555">
        <f t="shared" si="68"/>
        <v>4</v>
      </c>
      <c r="K555">
        <f t="shared" si="69"/>
        <v>0</v>
      </c>
      <c r="L555">
        <f t="shared" si="70"/>
        <v>0</v>
      </c>
      <c r="N555">
        <f t="shared" si="71"/>
        <v>4</v>
      </c>
    </row>
    <row r="556" spans="1:14" x14ac:dyDescent="0.15">
      <c r="A556" s="1" t="s">
        <v>17</v>
      </c>
      <c r="F556">
        <f t="shared" si="64"/>
        <v>0</v>
      </c>
      <c r="G556">
        <f t="shared" si="65"/>
        <v>1</v>
      </c>
      <c r="H556">
        <f t="shared" si="66"/>
        <v>0</v>
      </c>
      <c r="I556">
        <f t="shared" si="67"/>
        <v>0</v>
      </c>
      <c r="J556">
        <f t="shared" si="68"/>
        <v>0</v>
      </c>
      <c r="K556">
        <f t="shared" si="69"/>
        <v>0</v>
      </c>
      <c r="L556">
        <f t="shared" si="70"/>
        <v>0</v>
      </c>
      <c r="N556">
        <f t="shared" si="71"/>
        <v>1</v>
      </c>
    </row>
    <row r="557" spans="1:14" x14ac:dyDescent="0.15">
      <c r="A557" s="1" t="s">
        <v>41</v>
      </c>
      <c r="F557">
        <f t="shared" si="64"/>
        <v>0</v>
      </c>
      <c r="G557">
        <f t="shared" si="65"/>
        <v>0</v>
      </c>
      <c r="H557">
        <f t="shared" si="66"/>
        <v>0</v>
      </c>
      <c r="I557">
        <f t="shared" si="67"/>
        <v>0</v>
      </c>
      <c r="J557">
        <f t="shared" si="68"/>
        <v>0</v>
      </c>
      <c r="K557">
        <f t="shared" si="69"/>
        <v>5</v>
      </c>
      <c r="L557">
        <f t="shared" si="70"/>
        <v>0</v>
      </c>
      <c r="N557">
        <f t="shared" si="71"/>
        <v>5</v>
      </c>
    </row>
    <row r="558" spans="1:14" x14ac:dyDescent="0.15">
      <c r="A558" s="1" t="s">
        <v>17</v>
      </c>
      <c r="F558">
        <f t="shared" si="64"/>
        <v>0</v>
      </c>
      <c r="G558">
        <f t="shared" si="65"/>
        <v>1</v>
      </c>
      <c r="H558">
        <f t="shared" si="66"/>
        <v>0</v>
      </c>
      <c r="I558">
        <f t="shared" si="67"/>
        <v>0</v>
      </c>
      <c r="J558">
        <f t="shared" si="68"/>
        <v>0</v>
      </c>
      <c r="K558">
        <f t="shared" si="69"/>
        <v>0</v>
      </c>
      <c r="L558">
        <f t="shared" si="70"/>
        <v>0</v>
      </c>
      <c r="N558">
        <f t="shared" si="71"/>
        <v>1</v>
      </c>
    </row>
    <row r="559" spans="1:14" x14ac:dyDescent="0.15">
      <c r="A559" s="1" t="s">
        <v>17</v>
      </c>
      <c r="F559">
        <f t="shared" si="64"/>
        <v>0</v>
      </c>
      <c r="G559">
        <f t="shared" si="65"/>
        <v>1</v>
      </c>
      <c r="H559">
        <f t="shared" si="66"/>
        <v>0</v>
      </c>
      <c r="I559">
        <f t="shared" si="67"/>
        <v>0</v>
      </c>
      <c r="J559">
        <f t="shared" si="68"/>
        <v>0</v>
      </c>
      <c r="K559">
        <f t="shared" si="69"/>
        <v>0</v>
      </c>
      <c r="L559">
        <f t="shared" si="70"/>
        <v>0</v>
      </c>
      <c r="N559">
        <f t="shared" si="71"/>
        <v>1</v>
      </c>
    </row>
    <row r="560" spans="1:14" x14ac:dyDescent="0.15">
      <c r="A560" s="1" t="s">
        <v>17</v>
      </c>
      <c r="F560">
        <f t="shared" si="64"/>
        <v>0</v>
      </c>
      <c r="G560">
        <f t="shared" si="65"/>
        <v>1</v>
      </c>
      <c r="H560">
        <f t="shared" si="66"/>
        <v>0</v>
      </c>
      <c r="I560">
        <f t="shared" si="67"/>
        <v>0</v>
      </c>
      <c r="J560">
        <f t="shared" si="68"/>
        <v>0</v>
      </c>
      <c r="K560">
        <f t="shared" si="69"/>
        <v>0</v>
      </c>
      <c r="L560">
        <f t="shared" si="70"/>
        <v>0</v>
      </c>
      <c r="N560">
        <f t="shared" si="71"/>
        <v>1</v>
      </c>
    </row>
    <row r="561" spans="1:14" x14ac:dyDescent="0.15">
      <c r="A561" s="1" t="s">
        <v>34</v>
      </c>
      <c r="F561">
        <f t="shared" si="64"/>
        <v>0</v>
      </c>
      <c r="G561">
        <f t="shared" si="65"/>
        <v>0</v>
      </c>
      <c r="H561">
        <f t="shared" si="66"/>
        <v>0</v>
      </c>
      <c r="I561">
        <f t="shared" si="67"/>
        <v>0</v>
      </c>
      <c r="J561">
        <f t="shared" si="68"/>
        <v>4</v>
      </c>
      <c r="K561">
        <f t="shared" si="69"/>
        <v>0</v>
      </c>
      <c r="L561">
        <f t="shared" si="70"/>
        <v>0</v>
      </c>
      <c r="N561">
        <f t="shared" si="71"/>
        <v>4</v>
      </c>
    </row>
    <row r="562" spans="1:14" x14ac:dyDescent="0.15">
      <c r="A562" s="1" t="s">
        <v>59</v>
      </c>
      <c r="F562">
        <f t="shared" si="64"/>
        <v>0</v>
      </c>
      <c r="G562">
        <f t="shared" si="65"/>
        <v>0</v>
      </c>
      <c r="H562">
        <f t="shared" si="66"/>
        <v>0</v>
      </c>
      <c r="I562">
        <f t="shared" si="67"/>
        <v>3</v>
      </c>
      <c r="J562">
        <f t="shared" si="68"/>
        <v>0</v>
      </c>
      <c r="K562">
        <f t="shared" si="69"/>
        <v>0</v>
      </c>
      <c r="L562">
        <f t="shared" si="70"/>
        <v>0</v>
      </c>
      <c r="N562">
        <f t="shared" si="71"/>
        <v>3</v>
      </c>
    </row>
    <row r="563" spans="1:14" x14ac:dyDescent="0.15">
      <c r="A563" s="1" t="s">
        <v>59</v>
      </c>
      <c r="F563">
        <f t="shared" si="64"/>
        <v>0</v>
      </c>
      <c r="G563">
        <f t="shared" si="65"/>
        <v>0</v>
      </c>
      <c r="H563">
        <f t="shared" si="66"/>
        <v>0</v>
      </c>
      <c r="I563">
        <f t="shared" si="67"/>
        <v>3</v>
      </c>
      <c r="J563">
        <f t="shared" si="68"/>
        <v>0</v>
      </c>
      <c r="K563">
        <f t="shared" si="69"/>
        <v>0</v>
      </c>
      <c r="L563">
        <f t="shared" si="70"/>
        <v>0</v>
      </c>
      <c r="N563">
        <f t="shared" si="71"/>
        <v>3</v>
      </c>
    </row>
    <row r="564" spans="1:14" x14ac:dyDescent="0.15">
      <c r="A564" s="1" t="s">
        <v>34</v>
      </c>
      <c r="F564">
        <f t="shared" si="64"/>
        <v>0</v>
      </c>
      <c r="G564">
        <f t="shared" si="65"/>
        <v>0</v>
      </c>
      <c r="H564">
        <f t="shared" si="66"/>
        <v>0</v>
      </c>
      <c r="I564">
        <f t="shared" si="67"/>
        <v>0</v>
      </c>
      <c r="J564">
        <f t="shared" si="68"/>
        <v>4</v>
      </c>
      <c r="K564">
        <f t="shared" si="69"/>
        <v>0</v>
      </c>
      <c r="L564">
        <f t="shared" si="70"/>
        <v>0</v>
      </c>
      <c r="N564">
        <f t="shared" si="71"/>
        <v>4</v>
      </c>
    </row>
    <row r="565" spans="1:14" x14ac:dyDescent="0.15">
      <c r="A565" s="1" t="s">
        <v>41</v>
      </c>
      <c r="F565">
        <f t="shared" si="64"/>
        <v>0</v>
      </c>
      <c r="G565">
        <f t="shared" si="65"/>
        <v>0</v>
      </c>
      <c r="H565">
        <f t="shared" si="66"/>
        <v>0</v>
      </c>
      <c r="I565">
        <f t="shared" si="67"/>
        <v>0</v>
      </c>
      <c r="J565">
        <f t="shared" si="68"/>
        <v>0</v>
      </c>
      <c r="K565">
        <f t="shared" si="69"/>
        <v>5</v>
      </c>
      <c r="L565">
        <f t="shared" si="70"/>
        <v>0</v>
      </c>
      <c r="N565">
        <f t="shared" si="71"/>
        <v>5</v>
      </c>
    </row>
    <row r="566" spans="1:14" x14ac:dyDescent="0.15">
      <c r="A566" s="1" t="s">
        <v>17</v>
      </c>
      <c r="F566">
        <f t="shared" si="64"/>
        <v>0</v>
      </c>
      <c r="G566">
        <f t="shared" si="65"/>
        <v>1</v>
      </c>
      <c r="H566">
        <f t="shared" si="66"/>
        <v>0</v>
      </c>
      <c r="I566">
        <f t="shared" si="67"/>
        <v>0</v>
      </c>
      <c r="J566">
        <f t="shared" si="68"/>
        <v>0</v>
      </c>
      <c r="K566">
        <f t="shared" si="69"/>
        <v>0</v>
      </c>
      <c r="L566">
        <f t="shared" si="70"/>
        <v>0</v>
      </c>
      <c r="N566">
        <f t="shared" si="71"/>
        <v>1</v>
      </c>
    </row>
    <row r="567" spans="1:14" x14ac:dyDescent="0.15">
      <c r="A567" s="1" t="s">
        <v>17</v>
      </c>
      <c r="F567">
        <f t="shared" si="64"/>
        <v>0</v>
      </c>
      <c r="G567">
        <f t="shared" si="65"/>
        <v>1</v>
      </c>
      <c r="H567">
        <f t="shared" si="66"/>
        <v>0</v>
      </c>
      <c r="I567">
        <f t="shared" si="67"/>
        <v>0</v>
      </c>
      <c r="J567">
        <f t="shared" si="68"/>
        <v>0</v>
      </c>
      <c r="K567">
        <f t="shared" si="69"/>
        <v>0</v>
      </c>
      <c r="L567">
        <f t="shared" si="70"/>
        <v>0</v>
      </c>
      <c r="N567">
        <f t="shared" si="71"/>
        <v>1</v>
      </c>
    </row>
    <row r="568" spans="1:14" x14ac:dyDescent="0.15">
      <c r="A568" s="1" t="s">
        <v>34</v>
      </c>
      <c r="F568">
        <f t="shared" si="64"/>
        <v>0</v>
      </c>
      <c r="G568">
        <f t="shared" si="65"/>
        <v>0</v>
      </c>
      <c r="H568">
        <f t="shared" si="66"/>
        <v>0</v>
      </c>
      <c r="I568">
        <f t="shared" si="67"/>
        <v>0</v>
      </c>
      <c r="J568">
        <f t="shared" si="68"/>
        <v>4</v>
      </c>
      <c r="K568">
        <f t="shared" si="69"/>
        <v>0</v>
      </c>
      <c r="L568">
        <f t="shared" si="70"/>
        <v>0</v>
      </c>
      <c r="N568">
        <f t="shared" si="71"/>
        <v>4</v>
      </c>
    </row>
    <row r="569" spans="1:14" x14ac:dyDescent="0.15">
      <c r="A569" s="1" t="s">
        <v>17</v>
      </c>
      <c r="F569">
        <f t="shared" si="64"/>
        <v>0</v>
      </c>
      <c r="G569">
        <f t="shared" si="65"/>
        <v>1</v>
      </c>
      <c r="H569">
        <f t="shared" si="66"/>
        <v>0</v>
      </c>
      <c r="I569">
        <f t="shared" si="67"/>
        <v>0</v>
      </c>
      <c r="J569">
        <f t="shared" si="68"/>
        <v>0</v>
      </c>
      <c r="K569">
        <f t="shared" si="69"/>
        <v>0</v>
      </c>
      <c r="L569">
        <f t="shared" si="70"/>
        <v>0</v>
      </c>
      <c r="N569">
        <f t="shared" si="71"/>
        <v>1</v>
      </c>
    </row>
    <row r="570" spans="1:14" x14ac:dyDescent="0.15">
      <c r="A570" s="1" t="s">
        <v>41</v>
      </c>
      <c r="F570">
        <f t="shared" si="64"/>
        <v>0</v>
      </c>
      <c r="G570">
        <f t="shared" si="65"/>
        <v>0</v>
      </c>
      <c r="H570">
        <f t="shared" si="66"/>
        <v>0</v>
      </c>
      <c r="I570">
        <f t="shared" si="67"/>
        <v>0</v>
      </c>
      <c r="J570">
        <f t="shared" si="68"/>
        <v>0</v>
      </c>
      <c r="K570">
        <f t="shared" si="69"/>
        <v>5</v>
      </c>
      <c r="L570">
        <f t="shared" si="70"/>
        <v>0</v>
      </c>
      <c r="N570">
        <f t="shared" si="71"/>
        <v>5</v>
      </c>
    </row>
    <row r="571" spans="1:14" x14ac:dyDescent="0.15">
      <c r="A571" s="1" t="s">
        <v>41</v>
      </c>
      <c r="F571">
        <f t="shared" si="64"/>
        <v>0</v>
      </c>
      <c r="G571">
        <f t="shared" si="65"/>
        <v>0</v>
      </c>
      <c r="H571">
        <f t="shared" si="66"/>
        <v>0</v>
      </c>
      <c r="I571">
        <f t="shared" si="67"/>
        <v>0</v>
      </c>
      <c r="J571">
        <f t="shared" si="68"/>
        <v>0</v>
      </c>
      <c r="K571">
        <f t="shared" si="69"/>
        <v>5</v>
      </c>
      <c r="L571">
        <f t="shared" si="70"/>
        <v>0</v>
      </c>
      <c r="N571">
        <f t="shared" si="71"/>
        <v>5</v>
      </c>
    </row>
    <row r="572" spans="1:14" x14ac:dyDescent="0.15">
      <c r="A572" s="1" t="s">
        <v>59</v>
      </c>
      <c r="F572">
        <f t="shared" si="64"/>
        <v>0</v>
      </c>
      <c r="G572">
        <f t="shared" si="65"/>
        <v>0</v>
      </c>
      <c r="H572">
        <f t="shared" si="66"/>
        <v>0</v>
      </c>
      <c r="I572">
        <f t="shared" si="67"/>
        <v>3</v>
      </c>
      <c r="J572">
        <f t="shared" si="68"/>
        <v>0</v>
      </c>
      <c r="K572">
        <f t="shared" si="69"/>
        <v>0</v>
      </c>
      <c r="L572">
        <f t="shared" si="70"/>
        <v>0</v>
      </c>
      <c r="N572">
        <f t="shared" si="71"/>
        <v>3</v>
      </c>
    </row>
    <row r="573" spans="1:14" x14ac:dyDescent="0.15">
      <c r="A573" s="1" t="s">
        <v>17</v>
      </c>
      <c r="F573">
        <f t="shared" si="64"/>
        <v>0</v>
      </c>
      <c r="G573">
        <f t="shared" si="65"/>
        <v>1</v>
      </c>
      <c r="H573">
        <f t="shared" si="66"/>
        <v>0</v>
      </c>
      <c r="I573">
        <f t="shared" si="67"/>
        <v>0</v>
      </c>
      <c r="J573">
        <f t="shared" si="68"/>
        <v>0</v>
      </c>
      <c r="K573">
        <f t="shared" si="69"/>
        <v>0</v>
      </c>
      <c r="L573">
        <f t="shared" si="70"/>
        <v>0</v>
      </c>
      <c r="N573">
        <f t="shared" si="71"/>
        <v>1</v>
      </c>
    </row>
    <row r="574" spans="1:14" x14ac:dyDescent="0.15">
      <c r="A574" s="1" t="s">
        <v>17</v>
      </c>
      <c r="F574">
        <f t="shared" si="64"/>
        <v>0</v>
      </c>
      <c r="G574">
        <f t="shared" si="65"/>
        <v>1</v>
      </c>
      <c r="H574">
        <f t="shared" si="66"/>
        <v>0</v>
      </c>
      <c r="I574">
        <f t="shared" si="67"/>
        <v>0</v>
      </c>
      <c r="J574">
        <f t="shared" si="68"/>
        <v>0</v>
      </c>
      <c r="K574">
        <f t="shared" si="69"/>
        <v>0</v>
      </c>
      <c r="L574">
        <f t="shared" si="70"/>
        <v>0</v>
      </c>
      <c r="N574">
        <f t="shared" si="71"/>
        <v>1</v>
      </c>
    </row>
    <row r="575" spans="1:14" x14ac:dyDescent="0.15">
      <c r="A575" s="1" t="s">
        <v>41</v>
      </c>
      <c r="F575">
        <f t="shared" si="64"/>
        <v>0</v>
      </c>
      <c r="G575">
        <f t="shared" si="65"/>
        <v>0</v>
      </c>
      <c r="H575">
        <f t="shared" si="66"/>
        <v>0</v>
      </c>
      <c r="I575">
        <f t="shared" si="67"/>
        <v>0</v>
      </c>
      <c r="J575">
        <f t="shared" si="68"/>
        <v>0</v>
      </c>
      <c r="K575">
        <f t="shared" si="69"/>
        <v>5</v>
      </c>
      <c r="L575">
        <f t="shared" si="70"/>
        <v>0</v>
      </c>
      <c r="N575">
        <f t="shared" si="71"/>
        <v>5</v>
      </c>
    </row>
    <row r="576" spans="1:14" x14ac:dyDescent="0.15">
      <c r="A576" s="1" t="s">
        <v>41</v>
      </c>
      <c r="F576">
        <f t="shared" si="64"/>
        <v>0</v>
      </c>
      <c r="G576">
        <f t="shared" si="65"/>
        <v>0</v>
      </c>
      <c r="H576">
        <f t="shared" si="66"/>
        <v>0</v>
      </c>
      <c r="I576">
        <f t="shared" si="67"/>
        <v>0</v>
      </c>
      <c r="J576">
        <f t="shared" si="68"/>
        <v>0</v>
      </c>
      <c r="K576">
        <f t="shared" si="69"/>
        <v>5</v>
      </c>
      <c r="L576">
        <f t="shared" si="70"/>
        <v>0</v>
      </c>
      <c r="N576">
        <f t="shared" si="71"/>
        <v>5</v>
      </c>
    </row>
    <row r="577" spans="1:14" x14ac:dyDescent="0.15">
      <c r="A577" s="1" t="s">
        <v>41</v>
      </c>
      <c r="F577">
        <f t="shared" si="64"/>
        <v>0</v>
      </c>
      <c r="G577">
        <f t="shared" si="65"/>
        <v>0</v>
      </c>
      <c r="H577">
        <f t="shared" si="66"/>
        <v>0</v>
      </c>
      <c r="I577">
        <f t="shared" si="67"/>
        <v>0</v>
      </c>
      <c r="J577">
        <f t="shared" si="68"/>
        <v>0</v>
      </c>
      <c r="K577">
        <f t="shared" si="69"/>
        <v>5</v>
      </c>
      <c r="L577">
        <f t="shared" si="70"/>
        <v>0</v>
      </c>
      <c r="N577">
        <f t="shared" si="71"/>
        <v>5</v>
      </c>
    </row>
    <row r="578" spans="1:14" x14ac:dyDescent="0.15">
      <c r="A578" s="1" t="s">
        <v>34</v>
      </c>
      <c r="F578">
        <f t="shared" si="64"/>
        <v>0</v>
      </c>
      <c r="G578">
        <f t="shared" si="65"/>
        <v>0</v>
      </c>
      <c r="H578">
        <f t="shared" si="66"/>
        <v>0</v>
      </c>
      <c r="I578">
        <f t="shared" si="67"/>
        <v>0</v>
      </c>
      <c r="J578">
        <f t="shared" si="68"/>
        <v>4</v>
      </c>
      <c r="K578">
        <f t="shared" si="69"/>
        <v>0</v>
      </c>
      <c r="L578">
        <f t="shared" si="70"/>
        <v>0</v>
      </c>
      <c r="N578">
        <f t="shared" si="71"/>
        <v>4</v>
      </c>
    </row>
    <row r="579" spans="1:14" x14ac:dyDescent="0.15">
      <c r="A579" s="1" t="s">
        <v>17</v>
      </c>
      <c r="F579">
        <f t="shared" ref="F579:F642" si="72">IF(A579=$C$2,0,0)</f>
        <v>0</v>
      </c>
      <c r="G579">
        <f t="shared" ref="G579:G642" si="73">IF(A579=$C$3,1,0)</f>
        <v>1</v>
      </c>
      <c r="H579">
        <f t="shared" ref="H579:H642" si="74">IF(A579=$C$4,2,0)</f>
        <v>0</v>
      </c>
      <c r="I579">
        <f t="shared" ref="I579:I642" si="75">IF(A579=$C$5,3,0)</f>
        <v>0</v>
      </c>
      <c r="J579">
        <f t="shared" ref="J579:J642" si="76">IF(A579=$C$6,4,0)</f>
        <v>0</v>
      </c>
      <c r="K579">
        <f t="shared" ref="K579:K642" si="77">IF(A579=$C$7,5,0)</f>
        <v>0</v>
      </c>
      <c r="L579">
        <f t="shared" ref="L579:L642" si="78">IF(A579=$C$8,6,0)</f>
        <v>0</v>
      </c>
      <c r="N579">
        <f t="shared" ref="N579:N642" si="79">SUM(F579:L579)</f>
        <v>1</v>
      </c>
    </row>
    <row r="580" spans="1:14" x14ac:dyDescent="0.15">
      <c r="A580" s="1" t="s">
        <v>59</v>
      </c>
      <c r="F580">
        <f t="shared" si="72"/>
        <v>0</v>
      </c>
      <c r="G580">
        <f t="shared" si="73"/>
        <v>0</v>
      </c>
      <c r="H580">
        <f t="shared" si="74"/>
        <v>0</v>
      </c>
      <c r="I580">
        <f t="shared" si="75"/>
        <v>3</v>
      </c>
      <c r="J580">
        <f t="shared" si="76"/>
        <v>0</v>
      </c>
      <c r="K580">
        <f t="shared" si="77"/>
        <v>0</v>
      </c>
      <c r="L580">
        <f t="shared" si="78"/>
        <v>0</v>
      </c>
      <c r="N580">
        <f t="shared" si="79"/>
        <v>3</v>
      </c>
    </row>
    <row r="581" spans="1:14" x14ac:dyDescent="0.15">
      <c r="A581" s="1" t="s">
        <v>59</v>
      </c>
      <c r="F581">
        <f t="shared" si="72"/>
        <v>0</v>
      </c>
      <c r="G581">
        <f t="shared" si="73"/>
        <v>0</v>
      </c>
      <c r="H581">
        <f t="shared" si="74"/>
        <v>0</v>
      </c>
      <c r="I581">
        <f t="shared" si="75"/>
        <v>3</v>
      </c>
      <c r="J581">
        <f t="shared" si="76"/>
        <v>0</v>
      </c>
      <c r="K581">
        <f t="shared" si="77"/>
        <v>0</v>
      </c>
      <c r="L581">
        <f t="shared" si="78"/>
        <v>0</v>
      </c>
      <c r="N581">
        <f t="shared" si="79"/>
        <v>3</v>
      </c>
    </row>
    <row r="582" spans="1:14" x14ac:dyDescent="0.15">
      <c r="A582" s="1" t="s">
        <v>1143</v>
      </c>
      <c r="F582">
        <f t="shared" si="72"/>
        <v>0</v>
      </c>
      <c r="G582">
        <f t="shared" si="73"/>
        <v>0</v>
      </c>
      <c r="H582">
        <f t="shared" si="74"/>
        <v>0</v>
      </c>
      <c r="I582">
        <f t="shared" si="75"/>
        <v>0</v>
      </c>
      <c r="J582">
        <f t="shared" si="76"/>
        <v>0</v>
      </c>
      <c r="K582">
        <f t="shared" si="77"/>
        <v>0</v>
      </c>
      <c r="L582">
        <f t="shared" si="78"/>
        <v>6</v>
      </c>
      <c r="N582">
        <f t="shared" si="79"/>
        <v>6</v>
      </c>
    </row>
    <row r="583" spans="1:14" x14ac:dyDescent="0.15">
      <c r="A583" s="1" t="s">
        <v>17</v>
      </c>
      <c r="F583">
        <f t="shared" si="72"/>
        <v>0</v>
      </c>
      <c r="G583">
        <f t="shared" si="73"/>
        <v>1</v>
      </c>
      <c r="H583">
        <f t="shared" si="74"/>
        <v>0</v>
      </c>
      <c r="I583">
        <f t="shared" si="75"/>
        <v>0</v>
      </c>
      <c r="J583">
        <f t="shared" si="76"/>
        <v>0</v>
      </c>
      <c r="K583">
        <f t="shared" si="77"/>
        <v>0</v>
      </c>
      <c r="L583">
        <f t="shared" si="78"/>
        <v>0</v>
      </c>
      <c r="N583">
        <f t="shared" si="79"/>
        <v>1</v>
      </c>
    </row>
    <row r="584" spans="1:14" x14ac:dyDescent="0.15">
      <c r="A584" s="1" t="s">
        <v>17</v>
      </c>
      <c r="F584">
        <f t="shared" si="72"/>
        <v>0</v>
      </c>
      <c r="G584">
        <f t="shared" si="73"/>
        <v>1</v>
      </c>
      <c r="H584">
        <f t="shared" si="74"/>
        <v>0</v>
      </c>
      <c r="I584">
        <f t="shared" si="75"/>
        <v>0</v>
      </c>
      <c r="J584">
        <f t="shared" si="76"/>
        <v>0</v>
      </c>
      <c r="K584">
        <f t="shared" si="77"/>
        <v>0</v>
      </c>
      <c r="L584">
        <f t="shared" si="78"/>
        <v>0</v>
      </c>
      <c r="N584">
        <f t="shared" si="79"/>
        <v>1</v>
      </c>
    </row>
    <row r="585" spans="1:14" x14ac:dyDescent="0.15">
      <c r="A585" s="1" t="s">
        <v>17</v>
      </c>
      <c r="F585">
        <f t="shared" si="72"/>
        <v>0</v>
      </c>
      <c r="G585">
        <f t="shared" si="73"/>
        <v>1</v>
      </c>
      <c r="H585">
        <f t="shared" si="74"/>
        <v>0</v>
      </c>
      <c r="I585">
        <f t="shared" si="75"/>
        <v>0</v>
      </c>
      <c r="J585">
        <f t="shared" si="76"/>
        <v>0</v>
      </c>
      <c r="K585">
        <f t="shared" si="77"/>
        <v>0</v>
      </c>
      <c r="L585">
        <f t="shared" si="78"/>
        <v>0</v>
      </c>
      <c r="N585">
        <f t="shared" si="79"/>
        <v>1</v>
      </c>
    </row>
    <row r="586" spans="1:14" x14ac:dyDescent="0.15">
      <c r="A586" s="1" t="s">
        <v>59</v>
      </c>
      <c r="F586">
        <f t="shared" si="72"/>
        <v>0</v>
      </c>
      <c r="G586">
        <f t="shared" si="73"/>
        <v>0</v>
      </c>
      <c r="H586">
        <f t="shared" si="74"/>
        <v>0</v>
      </c>
      <c r="I586">
        <f t="shared" si="75"/>
        <v>3</v>
      </c>
      <c r="J586">
        <f t="shared" si="76"/>
        <v>0</v>
      </c>
      <c r="K586">
        <f t="shared" si="77"/>
        <v>0</v>
      </c>
      <c r="L586">
        <f t="shared" si="78"/>
        <v>0</v>
      </c>
      <c r="N586">
        <f t="shared" si="79"/>
        <v>3</v>
      </c>
    </row>
    <row r="587" spans="1:14" x14ac:dyDescent="0.15">
      <c r="A587" s="1" t="s">
        <v>59</v>
      </c>
      <c r="F587">
        <f t="shared" si="72"/>
        <v>0</v>
      </c>
      <c r="G587">
        <f t="shared" si="73"/>
        <v>0</v>
      </c>
      <c r="H587">
        <f t="shared" si="74"/>
        <v>0</v>
      </c>
      <c r="I587">
        <f t="shared" si="75"/>
        <v>3</v>
      </c>
      <c r="J587">
        <f t="shared" si="76"/>
        <v>0</v>
      </c>
      <c r="K587">
        <f t="shared" si="77"/>
        <v>0</v>
      </c>
      <c r="L587">
        <f t="shared" si="78"/>
        <v>0</v>
      </c>
      <c r="N587">
        <f t="shared" si="79"/>
        <v>3</v>
      </c>
    </row>
    <row r="588" spans="1:14" x14ac:dyDescent="0.15">
      <c r="A588" s="1" t="s">
        <v>34</v>
      </c>
      <c r="F588">
        <f t="shared" si="72"/>
        <v>0</v>
      </c>
      <c r="G588">
        <f t="shared" si="73"/>
        <v>0</v>
      </c>
      <c r="H588">
        <f t="shared" si="74"/>
        <v>0</v>
      </c>
      <c r="I588">
        <f t="shared" si="75"/>
        <v>0</v>
      </c>
      <c r="J588">
        <f t="shared" si="76"/>
        <v>4</v>
      </c>
      <c r="K588">
        <f t="shared" si="77"/>
        <v>0</v>
      </c>
      <c r="L588">
        <f t="shared" si="78"/>
        <v>0</v>
      </c>
      <c r="N588">
        <f t="shared" si="79"/>
        <v>4</v>
      </c>
    </row>
    <row r="589" spans="1:14" x14ac:dyDescent="0.15">
      <c r="A589" s="1" t="s">
        <v>34</v>
      </c>
      <c r="F589">
        <f t="shared" si="72"/>
        <v>0</v>
      </c>
      <c r="G589">
        <f t="shared" si="73"/>
        <v>0</v>
      </c>
      <c r="H589">
        <f t="shared" si="74"/>
        <v>0</v>
      </c>
      <c r="I589">
        <f t="shared" si="75"/>
        <v>0</v>
      </c>
      <c r="J589">
        <f t="shared" si="76"/>
        <v>4</v>
      </c>
      <c r="K589">
        <f t="shared" si="77"/>
        <v>0</v>
      </c>
      <c r="L589">
        <f t="shared" si="78"/>
        <v>0</v>
      </c>
      <c r="N589">
        <f t="shared" si="79"/>
        <v>4</v>
      </c>
    </row>
    <row r="590" spans="1:14" x14ac:dyDescent="0.15">
      <c r="A590" s="1" t="s">
        <v>34</v>
      </c>
      <c r="F590">
        <f t="shared" si="72"/>
        <v>0</v>
      </c>
      <c r="G590">
        <f t="shared" si="73"/>
        <v>0</v>
      </c>
      <c r="H590">
        <f t="shared" si="74"/>
        <v>0</v>
      </c>
      <c r="I590">
        <f t="shared" si="75"/>
        <v>0</v>
      </c>
      <c r="J590">
        <f t="shared" si="76"/>
        <v>4</v>
      </c>
      <c r="K590">
        <f t="shared" si="77"/>
        <v>0</v>
      </c>
      <c r="L590">
        <f t="shared" si="78"/>
        <v>0</v>
      </c>
      <c r="N590">
        <f t="shared" si="79"/>
        <v>4</v>
      </c>
    </row>
    <row r="591" spans="1:14" x14ac:dyDescent="0.15">
      <c r="A591" s="1" t="s">
        <v>41</v>
      </c>
      <c r="F591">
        <f t="shared" si="72"/>
        <v>0</v>
      </c>
      <c r="G591">
        <f t="shared" si="73"/>
        <v>0</v>
      </c>
      <c r="H591">
        <f t="shared" si="74"/>
        <v>0</v>
      </c>
      <c r="I591">
        <f t="shared" si="75"/>
        <v>0</v>
      </c>
      <c r="J591">
        <f t="shared" si="76"/>
        <v>0</v>
      </c>
      <c r="K591">
        <f t="shared" si="77"/>
        <v>5</v>
      </c>
      <c r="L591">
        <f t="shared" si="78"/>
        <v>0</v>
      </c>
      <c r="N591">
        <f t="shared" si="79"/>
        <v>5</v>
      </c>
    </row>
    <row r="592" spans="1:14" x14ac:dyDescent="0.15">
      <c r="A592" s="1" t="s">
        <v>17</v>
      </c>
      <c r="F592">
        <f t="shared" si="72"/>
        <v>0</v>
      </c>
      <c r="G592">
        <f t="shared" si="73"/>
        <v>1</v>
      </c>
      <c r="H592">
        <f t="shared" si="74"/>
        <v>0</v>
      </c>
      <c r="I592">
        <f t="shared" si="75"/>
        <v>0</v>
      </c>
      <c r="J592">
        <f t="shared" si="76"/>
        <v>0</v>
      </c>
      <c r="K592">
        <f t="shared" si="77"/>
        <v>0</v>
      </c>
      <c r="L592">
        <f t="shared" si="78"/>
        <v>0</v>
      </c>
      <c r="N592">
        <f t="shared" si="79"/>
        <v>1</v>
      </c>
    </row>
    <row r="593" spans="1:14" x14ac:dyDescent="0.15">
      <c r="A593" s="1" t="s">
        <v>17</v>
      </c>
      <c r="F593">
        <f t="shared" si="72"/>
        <v>0</v>
      </c>
      <c r="G593">
        <f t="shared" si="73"/>
        <v>1</v>
      </c>
      <c r="H593">
        <f t="shared" si="74"/>
        <v>0</v>
      </c>
      <c r="I593">
        <f t="shared" si="75"/>
        <v>0</v>
      </c>
      <c r="J593">
        <f t="shared" si="76"/>
        <v>0</v>
      </c>
      <c r="K593">
        <f t="shared" si="77"/>
        <v>0</v>
      </c>
      <c r="L593">
        <f t="shared" si="78"/>
        <v>0</v>
      </c>
      <c r="N593">
        <f t="shared" si="79"/>
        <v>1</v>
      </c>
    </row>
    <row r="594" spans="1:14" x14ac:dyDescent="0.15">
      <c r="A594" s="1" t="s">
        <v>59</v>
      </c>
      <c r="F594">
        <f t="shared" si="72"/>
        <v>0</v>
      </c>
      <c r="G594">
        <f t="shared" si="73"/>
        <v>0</v>
      </c>
      <c r="H594">
        <f t="shared" si="74"/>
        <v>0</v>
      </c>
      <c r="I594">
        <f t="shared" si="75"/>
        <v>3</v>
      </c>
      <c r="J594">
        <f t="shared" si="76"/>
        <v>0</v>
      </c>
      <c r="K594">
        <f t="shared" si="77"/>
        <v>0</v>
      </c>
      <c r="L594">
        <f t="shared" si="78"/>
        <v>0</v>
      </c>
      <c r="N594">
        <f t="shared" si="79"/>
        <v>3</v>
      </c>
    </row>
    <row r="595" spans="1:14" x14ac:dyDescent="0.15">
      <c r="A595" s="1" t="s">
        <v>34</v>
      </c>
      <c r="F595">
        <f t="shared" si="72"/>
        <v>0</v>
      </c>
      <c r="G595">
        <f t="shared" si="73"/>
        <v>0</v>
      </c>
      <c r="H595">
        <f t="shared" si="74"/>
        <v>0</v>
      </c>
      <c r="I595">
        <f t="shared" si="75"/>
        <v>0</v>
      </c>
      <c r="J595">
        <f t="shared" si="76"/>
        <v>4</v>
      </c>
      <c r="K595">
        <f t="shared" si="77"/>
        <v>0</v>
      </c>
      <c r="L595">
        <f t="shared" si="78"/>
        <v>0</v>
      </c>
      <c r="N595">
        <f t="shared" si="79"/>
        <v>4</v>
      </c>
    </row>
    <row r="596" spans="1:14" x14ac:dyDescent="0.15">
      <c r="A596" s="1" t="s">
        <v>59</v>
      </c>
      <c r="F596">
        <f t="shared" si="72"/>
        <v>0</v>
      </c>
      <c r="G596">
        <f t="shared" si="73"/>
        <v>0</v>
      </c>
      <c r="H596">
        <f t="shared" si="74"/>
        <v>0</v>
      </c>
      <c r="I596">
        <f t="shared" si="75"/>
        <v>3</v>
      </c>
      <c r="J596">
        <f t="shared" si="76"/>
        <v>0</v>
      </c>
      <c r="K596">
        <f t="shared" si="77"/>
        <v>0</v>
      </c>
      <c r="L596">
        <f t="shared" si="78"/>
        <v>0</v>
      </c>
      <c r="N596">
        <f t="shared" si="79"/>
        <v>3</v>
      </c>
    </row>
    <row r="597" spans="1:14" x14ac:dyDescent="0.15">
      <c r="A597" s="1" t="s">
        <v>59</v>
      </c>
      <c r="F597">
        <f t="shared" si="72"/>
        <v>0</v>
      </c>
      <c r="G597">
        <f t="shared" si="73"/>
        <v>0</v>
      </c>
      <c r="H597">
        <f t="shared" si="74"/>
        <v>0</v>
      </c>
      <c r="I597">
        <f t="shared" si="75"/>
        <v>3</v>
      </c>
      <c r="J597">
        <f t="shared" si="76"/>
        <v>0</v>
      </c>
      <c r="K597">
        <f t="shared" si="77"/>
        <v>0</v>
      </c>
      <c r="L597">
        <f t="shared" si="78"/>
        <v>0</v>
      </c>
      <c r="N597">
        <f t="shared" si="79"/>
        <v>3</v>
      </c>
    </row>
    <row r="598" spans="1:14" x14ac:dyDescent="0.15">
      <c r="A598" s="1" t="s">
        <v>34</v>
      </c>
      <c r="F598">
        <f t="shared" si="72"/>
        <v>0</v>
      </c>
      <c r="G598">
        <f t="shared" si="73"/>
        <v>0</v>
      </c>
      <c r="H598">
        <f t="shared" si="74"/>
        <v>0</v>
      </c>
      <c r="I598">
        <f t="shared" si="75"/>
        <v>0</v>
      </c>
      <c r="J598">
        <f t="shared" si="76"/>
        <v>4</v>
      </c>
      <c r="K598">
        <f t="shared" si="77"/>
        <v>0</v>
      </c>
      <c r="L598">
        <f t="shared" si="78"/>
        <v>0</v>
      </c>
      <c r="N598">
        <f t="shared" si="79"/>
        <v>4</v>
      </c>
    </row>
    <row r="599" spans="1:14" x14ac:dyDescent="0.15">
      <c r="A599" s="1" t="s">
        <v>34</v>
      </c>
      <c r="F599">
        <f t="shared" si="72"/>
        <v>0</v>
      </c>
      <c r="G599">
        <f t="shared" si="73"/>
        <v>0</v>
      </c>
      <c r="H599">
        <f t="shared" si="74"/>
        <v>0</v>
      </c>
      <c r="I599">
        <f t="shared" si="75"/>
        <v>0</v>
      </c>
      <c r="J599">
        <f t="shared" si="76"/>
        <v>4</v>
      </c>
      <c r="K599">
        <f t="shared" si="77"/>
        <v>0</v>
      </c>
      <c r="L599">
        <f t="shared" si="78"/>
        <v>0</v>
      </c>
      <c r="N599">
        <f t="shared" si="79"/>
        <v>4</v>
      </c>
    </row>
    <row r="600" spans="1:14" x14ac:dyDescent="0.15">
      <c r="A600" s="1" t="s">
        <v>41</v>
      </c>
      <c r="F600">
        <f t="shared" si="72"/>
        <v>0</v>
      </c>
      <c r="G600">
        <f t="shared" si="73"/>
        <v>0</v>
      </c>
      <c r="H600">
        <f t="shared" si="74"/>
        <v>0</v>
      </c>
      <c r="I600">
        <f t="shared" si="75"/>
        <v>0</v>
      </c>
      <c r="J600">
        <f t="shared" si="76"/>
        <v>0</v>
      </c>
      <c r="K600">
        <f t="shared" si="77"/>
        <v>5</v>
      </c>
      <c r="L600">
        <f t="shared" si="78"/>
        <v>0</v>
      </c>
      <c r="N600">
        <f t="shared" si="79"/>
        <v>5</v>
      </c>
    </row>
    <row r="601" spans="1:14" x14ac:dyDescent="0.15">
      <c r="A601" s="1" t="s">
        <v>17</v>
      </c>
      <c r="F601">
        <f t="shared" si="72"/>
        <v>0</v>
      </c>
      <c r="G601">
        <f t="shared" si="73"/>
        <v>1</v>
      </c>
      <c r="H601">
        <f t="shared" si="74"/>
        <v>0</v>
      </c>
      <c r="I601">
        <f t="shared" si="75"/>
        <v>0</v>
      </c>
      <c r="J601">
        <f t="shared" si="76"/>
        <v>0</v>
      </c>
      <c r="K601">
        <f t="shared" si="77"/>
        <v>0</v>
      </c>
      <c r="L601">
        <f t="shared" si="78"/>
        <v>0</v>
      </c>
      <c r="N601">
        <f t="shared" si="79"/>
        <v>1</v>
      </c>
    </row>
    <row r="602" spans="1:14" x14ac:dyDescent="0.15">
      <c r="A602" s="1" t="s">
        <v>41</v>
      </c>
      <c r="F602">
        <f t="shared" si="72"/>
        <v>0</v>
      </c>
      <c r="G602">
        <f t="shared" si="73"/>
        <v>0</v>
      </c>
      <c r="H602">
        <f t="shared" si="74"/>
        <v>0</v>
      </c>
      <c r="I602">
        <f t="shared" si="75"/>
        <v>0</v>
      </c>
      <c r="J602">
        <f t="shared" si="76"/>
        <v>0</v>
      </c>
      <c r="K602">
        <f t="shared" si="77"/>
        <v>5</v>
      </c>
      <c r="L602">
        <f t="shared" si="78"/>
        <v>0</v>
      </c>
      <c r="N602">
        <f t="shared" si="79"/>
        <v>5</v>
      </c>
    </row>
    <row r="603" spans="1:14" x14ac:dyDescent="0.15">
      <c r="A603" s="1" t="s">
        <v>17</v>
      </c>
      <c r="F603">
        <f t="shared" si="72"/>
        <v>0</v>
      </c>
      <c r="G603">
        <f t="shared" si="73"/>
        <v>1</v>
      </c>
      <c r="H603">
        <f t="shared" si="74"/>
        <v>0</v>
      </c>
      <c r="I603">
        <f t="shared" si="75"/>
        <v>0</v>
      </c>
      <c r="J603">
        <f t="shared" si="76"/>
        <v>0</v>
      </c>
      <c r="K603">
        <f t="shared" si="77"/>
        <v>0</v>
      </c>
      <c r="L603">
        <f t="shared" si="78"/>
        <v>0</v>
      </c>
      <c r="N603">
        <f t="shared" si="79"/>
        <v>1</v>
      </c>
    </row>
    <row r="604" spans="1:14" x14ac:dyDescent="0.15">
      <c r="A604" s="1" t="s">
        <v>41</v>
      </c>
      <c r="F604">
        <f t="shared" si="72"/>
        <v>0</v>
      </c>
      <c r="G604">
        <f t="shared" si="73"/>
        <v>0</v>
      </c>
      <c r="H604">
        <f t="shared" si="74"/>
        <v>0</v>
      </c>
      <c r="I604">
        <f t="shared" si="75"/>
        <v>0</v>
      </c>
      <c r="J604">
        <f t="shared" si="76"/>
        <v>0</v>
      </c>
      <c r="K604">
        <f t="shared" si="77"/>
        <v>5</v>
      </c>
      <c r="L604">
        <f t="shared" si="78"/>
        <v>0</v>
      </c>
      <c r="N604">
        <f t="shared" si="79"/>
        <v>5</v>
      </c>
    </row>
    <row r="605" spans="1:14" x14ac:dyDescent="0.15">
      <c r="A605" s="1" t="s">
        <v>34</v>
      </c>
      <c r="F605">
        <f t="shared" si="72"/>
        <v>0</v>
      </c>
      <c r="G605">
        <f t="shared" si="73"/>
        <v>0</v>
      </c>
      <c r="H605">
        <f t="shared" si="74"/>
        <v>0</v>
      </c>
      <c r="I605">
        <f t="shared" si="75"/>
        <v>0</v>
      </c>
      <c r="J605">
        <f t="shared" si="76"/>
        <v>4</v>
      </c>
      <c r="K605">
        <f t="shared" si="77"/>
        <v>0</v>
      </c>
      <c r="L605">
        <f t="shared" si="78"/>
        <v>0</v>
      </c>
      <c r="N605">
        <f t="shared" si="79"/>
        <v>4</v>
      </c>
    </row>
    <row r="606" spans="1:14" x14ac:dyDescent="0.15">
      <c r="A606" s="1" t="s">
        <v>41</v>
      </c>
      <c r="F606">
        <f t="shared" si="72"/>
        <v>0</v>
      </c>
      <c r="G606">
        <f t="shared" si="73"/>
        <v>0</v>
      </c>
      <c r="H606">
        <f t="shared" si="74"/>
        <v>0</v>
      </c>
      <c r="I606">
        <f t="shared" si="75"/>
        <v>0</v>
      </c>
      <c r="J606">
        <f t="shared" si="76"/>
        <v>0</v>
      </c>
      <c r="K606">
        <f t="shared" si="77"/>
        <v>5</v>
      </c>
      <c r="L606">
        <f t="shared" si="78"/>
        <v>0</v>
      </c>
      <c r="N606">
        <f t="shared" si="79"/>
        <v>5</v>
      </c>
    </row>
    <row r="607" spans="1:14" x14ac:dyDescent="0.15">
      <c r="A607" s="1" t="s">
        <v>34</v>
      </c>
      <c r="F607">
        <f t="shared" si="72"/>
        <v>0</v>
      </c>
      <c r="G607">
        <f t="shared" si="73"/>
        <v>0</v>
      </c>
      <c r="H607">
        <f t="shared" si="74"/>
        <v>0</v>
      </c>
      <c r="I607">
        <f t="shared" si="75"/>
        <v>0</v>
      </c>
      <c r="J607">
        <f t="shared" si="76"/>
        <v>4</v>
      </c>
      <c r="K607">
        <f t="shared" si="77"/>
        <v>0</v>
      </c>
      <c r="L607">
        <f t="shared" si="78"/>
        <v>0</v>
      </c>
      <c r="N607">
        <f t="shared" si="79"/>
        <v>4</v>
      </c>
    </row>
    <row r="608" spans="1:14" x14ac:dyDescent="0.15">
      <c r="A608" s="1" t="s">
        <v>59</v>
      </c>
      <c r="F608">
        <f t="shared" si="72"/>
        <v>0</v>
      </c>
      <c r="G608">
        <f t="shared" si="73"/>
        <v>0</v>
      </c>
      <c r="H608">
        <f t="shared" si="74"/>
        <v>0</v>
      </c>
      <c r="I608">
        <f t="shared" si="75"/>
        <v>3</v>
      </c>
      <c r="J608">
        <f t="shared" si="76"/>
        <v>0</v>
      </c>
      <c r="K608">
        <f t="shared" si="77"/>
        <v>0</v>
      </c>
      <c r="L608">
        <f t="shared" si="78"/>
        <v>0</v>
      </c>
      <c r="N608">
        <f t="shared" si="79"/>
        <v>3</v>
      </c>
    </row>
    <row r="609" spans="1:14" x14ac:dyDescent="0.15">
      <c r="A609" s="1" t="s">
        <v>41</v>
      </c>
      <c r="F609">
        <f t="shared" si="72"/>
        <v>0</v>
      </c>
      <c r="G609">
        <f t="shared" si="73"/>
        <v>0</v>
      </c>
      <c r="H609">
        <f t="shared" si="74"/>
        <v>0</v>
      </c>
      <c r="I609">
        <f t="shared" si="75"/>
        <v>0</v>
      </c>
      <c r="J609">
        <f t="shared" si="76"/>
        <v>0</v>
      </c>
      <c r="K609">
        <f t="shared" si="77"/>
        <v>5</v>
      </c>
      <c r="L609">
        <f t="shared" si="78"/>
        <v>0</v>
      </c>
      <c r="N609">
        <f t="shared" si="79"/>
        <v>5</v>
      </c>
    </row>
    <row r="610" spans="1:14" x14ac:dyDescent="0.15">
      <c r="A610" s="1" t="s">
        <v>124</v>
      </c>
      <c r="F610">
        <f t="shared" si="72"/>
        <v>0</v>
      </c>
      <c r="G610">
        <f t="shared" si="73"/>
        <v>0</v>
      </c>
      <c r="H610">
        <f t="shared" si="74"/>
        <v>0</v>
      </c>
      <c r="I610">
        <f t="shared" si="75"/>
        <v>0</v>
      </c>
      <c r="J610">
        <f t="shared" si="76"/>
        <v>0</v>
      </c>
      <c r="K610">
        <f t="shared" si="77"/>
        <v>0</v>
      </c>
      <c r="L610">
        <f t="shared" si="78"/>
        <v>0</v>
      </c>
      <c r="N610">
        <f t="shared" si="79"/>
        <v>0</v>
      </c>
    </row>
    <row r="611" spans="1:14" x14ac:dyDescent="0.15">
      <c r="A611" s="1" t="s">
        <v>34</v>
      </c>
      <c r="F611">
        <f t="shared" si="72"/>
        <v>0</v>
      </c>
      <c r="G611">
        <f t="shared" si="73"/>
        <v>0</v>
      </c>
      <c r="H611">
        <f t="shared" si="74"/>
        <v>0</v>
      </c>
      <c r="I611">
        <f t="shared" si="75"/>
        <v>0</v>
      </c>
      <c r="J611">
        <f t="shared" si="76"/>
        <v>4</v>
      </c>
      <c r="K611">
        <f t="shared" si="77"/>
        <v>0</v>
      </c>
      <c r="L611">
        <f t="shared" si="78"/>
        <v>0</v>
      </c>
      <c r="N611">
        <f t="shared" si="79"/>
        <v>4</v>
      </c>
    </row>
    <row r="612" spans="1:14" x14ac:dyDescent="0.15">
      <c r="A612" s="1" t="s">
        <v>59</v>
      </c>
      <c r="F612">
        <f t="shared" si="72"/>
        <v>0</v>
      </c>
      <c r="G612">
        <f t="shared" si="73"/>
        <v>0</v>
      </c>
      <c r="H612">
        <f t="shared" si="74"/>
        <v>0</v>
      </c>
      <c r="I612">
        <f t="shared" si="75"/>
        <v>3</v>
      </c>
      <c r="J612">
        <f t="shared" si="76"/>
        <v>0</v>
      </c>
      <c r="K612">
        <f t="shared" si="77"/>
        <v>0</v>
      </c>
      <c r="L612">
        <f t="shared" si="78"/>
        <v>0</v>
      </c>
      <c r="N612">
        <f t="shared" si="79"/>
        <v>3</v>
      </c>
    </row>
    <row r="613" spans="1:14" x14ac:dyDescent="0.15">
      <c r="A613" s="1" t="s">
        <v>34</v>
      </c>
      <c r="F613">
        <f t="shared" si="72"/>
        <v>0</v>
      </c>
      <c r="G613">
        <f t="shared" si="73"/>
        <v>0</v>
      </c>
      <c r="H613">
        <f t="shared" si="74"/>
        <v>0</v>
      </c>
      <c r="I613">
        <f t="shared" si="75"/>
        <v>0</v>
      </c>
      <c r="J613">
        <f t="shared" si="76"/>
        <v>4</v>
      </c>
      <c r="K613">
        <f t="shared" si="77"/>
        <v>0</v>
      </c>
      <c r="L613">
        <f t="shared" si="78"/>
        <v>0</v>
      </c>
      <c r="N613">
        <f t="shared" si="79"/>
        <v>4</v>
      </c>
    </row>
    <row r="614" spans="1:14" x14ac:dyDescent="0.15">
      <c r="A614" s="1" t="s">
        <v>34</v>
      </c>
      <c r="F614">
        <f t="shared" si="72"/>
        <v>0</v>
      </c>
      <c r="G614">
        <f t="shared" si="73"/>
        <v>0</v>
      </c>
      <c r="H614">
        <f t="shared" si="74"/>
        <v>0</v>
      </c>
      <c r="I614">
        <f t="shared" si="75"/>
        <v>0</v>
      </c>
      <c r="J614">
        <f t="shared" si="76"/>
        <v>4</v>
      </c>
      <c r="K614">
        <f t="shared" si="77"/>
        <v>0</v>
      </c>
      <c r="L614">
        <f t="shared" si="78"/>
        <v>0</v>
      </c>
      <c r="N614">
        <f t="shared" si="79"/>
        <v>4</v>
      </c>
    </row>
    <row r="615" spans="1:14" x14ac:dyDescent="0.15">
      <c r="A615" s="1" t="s">
        <v>17</v>
      </c>
      <c r="F615">
        <f t="shared" si="72"/>
        <v>0</v>
      </c>
      <c r="G615">
        <f t="shared" si="73"/>
        <v>1</v>
      </c>
      <c r="H615">
        <f t="shared" si="74"/>
        <v>0</v>
      </c>
      <c r="I615">
        <f t="shared" si="75"/>
        <v>0</v>
      </c>
      <c r="J615">
        <f t="shared" si="76"/>
        <v>0</v>
      </c>
      <c r="K615">
        <f t="shared" si="77"/>
        <v>0</v>
      </c>
      <c r="L615">
        <f t="shared" si="78"/>
        <v>0</v>
      </c>
      <c r="N615">
        <f t="shared" si="79"/>
        <v>1</v>
      </c>
    </row>
    <row r="616" spans="1:14" x14ac:dyDescent="0.15">
      <c r="A616" s="1" t="s">
        <v>34</v>
      </c>
      <c r="F616">
        <f t="shared" si="72"/>
        <v>0</v>
      </c>
      <c r="G616">
        <f t="shared" si="73"/>
        <v>0</v>
      </c>
      <c r="H616">
        <f t="shared" si="74"/>
        <v>0</v>
      </c>
      <c r="I616">
        <f t="shared" si="75"/>
        <v>0</v>
      </c>
      <c r="J616">
        <f t="shared" si="76"/>
        <v>4</v>
      </c>
      <c r="K616">
        <f t="shared" si="77"/>
        <v>0</v>
      </c>
      <c r="L616">
        <f t="shared" si="78"/>
        <v>0</v>
      </c>
      <c r="N616">
        <f t="shared" si="79"/>
        <v>4</v>
      </c>
    </row>
    <row r="617" spans="1:14" x14ac:dyDescent="0.15">
      <c r="A617" s="1" t="s">
        <v>17</v>
      </c>
      <c r="F617">
        <f t="shared" si="72"/>
        <v>0</v>
      </c>
      <c r="G617">
        <f t="shared" si="73"/>
        <v>1</v>
      </c>
      <c r="H617">
        <f t="shared" si="74"/>
        <v>0</v>
      </c>
      <c r="I617">
        <f t="shared" si="75"/>
        <v>0</v>
      </c>
      <c r="J617">
        <f t="shared" si="76"/>
        <v>0</v>
      </c>
      <c r="K617">
        <f t="shared" si="77"/>
        <v>0</v>
      </c>
      <c r="L617">
        <f t="shared" si="78"/>
        <v>0</v>
      </c>
      <c r="N617">
        <f t="shared" si="79"/>
        <v>1</v>
      </c>
    </row>
    <row r="618" spans="1:14" x14ac:dyDescent="0.15">
      <c r="A618" s="1" t="s">
        <v>17</v>
      </c>
      <c r="F618">
        <f t="shared" si="72"/>
        <v>0</v>
      </c>
      <c r="G618">
        <f t="shared" si="73"/>
        <v>1</v>
      </c>
      <c r="H618">
        <f t="shared" si="74"/>
        <v>0</v>
      </c>
      <c r="I618">
        <f t="shared" si="75"/>
        <v>0</v>
      </c>
      <c r="J618">
        <f t="shared" si="76"/>
        <v>0</v>
      </c>
      <c r="K618">
        <f t="shared" si="77"/>
        <v>0</v>
      </c>
      <c r="L618">
        <f t="shared" si="78"/>
        <v>0</v>
      </c>
      <c r="N618">
        <f t="shared" si="79"/>
        <v>1</v>
      </c>
    </row>
    <row r="619" spans="1:14" x14ac:dyDescent="0.15">
      <c r="A619" s="1" t="s">
        <v>41</v>
      </c>
      <c r="F619">
        <f t="shared" si="72"/>
        <v>0</v>
      </c>
      <c r="G619">
        <f t="shared" si="73"/>
        <v>0</v>
      </c>
      <c r="H619">
        <f t="shared" si="74"/>
        <v>0</v>
      </c>
      <c r="I619">
        <f t="shared" si="75"/>
        <v>0</v>
      </c>
      <c r="J619">
        <f t="shared" si="76"/>
        <v>0</v>
      </c>
      <c r="K619">
        <f t="shared" si="77"/>
        <v>5</v>
      </c>
      <c r="L619">
        <f t="shared" si="78"/>
        <v>0</v>
      </c>
      <c r="N619">
        <f t="shared" si="79"/>
        <v>5</v>
      </c>
    </row>
    <row r="620" spans="1:14" x14ac:dyDescent="0.15">
      <c r="A620" s="1" t="s">
        <v>41</v>
      </c>
      <c r="F620">
        <f t="shared" si="72"/>
        <v>0</v>
      </c>
      <c r="G620">
        <f t="shared" si="73"/>
        <v>0</v>
      </c>
      <c r="H620">
        <f t="shared" si="74"/>
        <v>0</v>
      </c>
      <c r="I620">
        <f t="shared" si="75"/>
        <v>0</v>
      </c>
      <c r="J620">
        <f t="shared" si="76"/>
        <v>0</v>
      </c>
      <c r="K620">
        <f t="shared" si="77"/>
        <v>5</v>
      </c>
      <c r="L620">
        <f t="shared" si="78"/>
        <v>0</v>
      </c>
      <c r="N620">
        <f t="shared" si="79"/>
        <v>5</v>
      </c>
    </row>
    <row r="621" spans="1:14" x14ac:dyDescent="0.15">
      <c r="A621" s="1" t="s">
        <v>34</v>
      </c>
      <c r="F621">
        <f t="shared" si="72"/>
        <v>0</v>
      </c>
      <c r="G621">
        <f t="shared" si="73"/>
        <v>0</v>
      </c>
      <c r="H621">
        <f t="shared" si="74"/>
        <v>0</v>
      </c>
      <c r="I621">
        <f t="shared" si="75"/>
        <v>0</v>
      </c>
      <c r="J621">
        <f t="shared" si="76"/>
        <v>4</v>
      </c>
      <c r="K621">
        <f t="shared" si="77"/>
        <v>0</v>
      </c>
      <c r="L621">
        <f t="shared" si="78"/>
        <v>0</v>
      </c>
      <c r="N621">
        <f t="shared" si="79"/>
        <v>4</v>
      </c>
    </row>
    <row r="622" spans="1:14" x14ac:dyDescent="0.15">
      <c r="A622" s="1" t="s">
        <v>59</v>
      </c>
      <c r="F622">
        <f t="shared" si="72"/>
        <v>0</v>
      </c>
      <c r="G622">
        <f t="shared" si="73"/>
        <v>0</v>
      </c>
      <c r="H622">
        <f t="shared" si="74"/>
        <v>0</v>
      </c>
      <c r="I622">
        <f t="shared" si="75"/>
        <v>3</v>
      </c>
      <c r="J622">
        <f t="shared" si="76"/>
        <v>0</v>
      </c>
      <c r="K622">
        <f t="shared" si="77"/>
        <v>0</v>
      </c>
      <c r="L622">
        <f t="shared" si="78"/>
        <v>0</v>
      </c>
      <c r="N622">
        <f t="shared" si="79"/>
        <v>3</v>
      </c>
    </row>
    <row r="623" spans="1:14" x14ac:dyDescent="0.15">
      <c r="A623" s="1" t="s">
        <v>41</v>
      </c>
      <c r="F623">
        <f t="shared" si="72"/>
        <v>0</v>
      </c>
      <c r="G623">
        <f t="shared" si="73"/>
        <v>0</v>
      </c>
      <c r="H623">
        <f t="shared" si="74"/>
        <v>0</v>
      </c>
      <c r="I623">
        <f t="shared" si="75"/>
        <v>0</v>
      </c>
      <c r="J623">
        <f t="shared" si="76"/>
        <v>0</v>
      </c>
      <c r="K623">
        <f t="shared" si="77"/>
        <v>5</v>
      </c>
      <c r="L623">
        <f t="shared" si="78"/>
        <v>0</v>
      </c>
      <c r="N623">
        <f t="shared" si="79"/>
        <v>5</v>
      </c>
    </row>
    <row r="624" spans="1:14" x14ac:dyDescent="0.15">
      <c r="A624" s="1" t="s">
        <v>17</v>
      </c>
      <c r="F624">
        <f t="shared" si="72"/>
        <v>0</v>
      </c>
      <c r="G624">
        <f t="shared" si="73"/>
        <v>1</v>
      </c>
      <c r="H624">
        <f t="shared" si="74"/>
        <v>0</v>
      </c>
      <c r="I624">
        <f t="shared" si="75"/>
        <v>0</v>
      </c>
      <c r="J624">
        <f t="shared" si="76"/>
        <v>0</v>
      </c>
      <c r="K624">
        <f t="shared" si="77"/>
        <v>0</v>
      </c>
      <c r="L624">
        <f t="shared" si="78"/>
        <v>0</v>
      </c>
      <c r="N624">
        <f t="shared" si="79"/>
        <v>1</v>
      </c>
    </row>
    <row r="625" spans="1:14" x14ac:dyDescent="0.15">
      <c r="A625" s="1" t="s">
        <v>17</v>
      </c>
      <c r="F625">
        <f t="shared" si="72"/>
        <v>0</v>
      </c>
      <c r="G625">
        <f t="shared" si="73"/>
        <v>1</v>
      </c>
      <c r="H625">
        <f t="shared" si="74"/>
        <v>0</v>
      </c>
      <c r="I625">
        <f t="shared" si="75"/>
        <v>0</v>
      </c>
      <c r="J625">
        <f t="shared" si="76"/>
        <v>0</v>
      </c>
      <c r="K625">
        <f t="shared" si="77"/>
        <v>0</v>
      </c>
      <c r="L625">
        <f t="shared" si="78"/>
        <v>0</v>
      </c>
      <c r="N625">
        <f t="shared" si="79"/>
        <v>1</v>
      </c>
    </row>
    <row r="626" spans="1:14" x14ac:dyDescent="0.15">
      <c r="A626" s="1" t="s">
        <v>41</v>
      </c>
      <c r="F626">
        <f t="shared" si="72"/>
        <v>0</v>
      </c>
      <c r="G626">
        <f t="shared" si="73"/>
        <v>0</v>
      </c>
      <c r="H626">
        <f t="shared" si="74"/>
        <v>0</v>
      </c>
      <c r="I626">
        <f t="shared" si="75"/>
        <v>0</v>
      </c>
      <c r="J626">
        <f t="shared" si="76"/>
        <v>0</v>
      </c>
      <c r="K626">
        <f t="shared" si="77"/>
        <v>5</v>
      </c>
      <c r="L626">
        <f t="shared" si="78"/>
        <v>0</v>
      </c>
      <c r="N626">
        <f t="shared" si="79"/>
        <v>5</v>
      </c>
    </row>
    <row r="627" spans="1:14" x14ac:dyDescent="0.15">
      <c r="A627" s="1" t="s">
        <v>59</v>
      </c>
      <c r="F627">
        <f t="shared" si="72"/>
        <v>0</v>
      </c>
      <c r="G627">
        <f t="shared" si="73"/>
        <v>0</v>
      </c>
      <c r="H627">
        <f t="shared" si="74"/>
        <v>0</v>
      </c>
      <c r="I627">
        <f t="shared" si="75"/>
        <v>3</v>
      </c>
      <c r="J627">
        <f t="shared" si="76"/>
        <v>0</v>
      </c>
      <c r="K627">
        <f t="shared" si="77"/>
        <v>0</v>
      </c>
      <c r="L627">
        <f t="shared" si="78"/>
        <v>0</v>
      </c>
      <c r="N627">
        <f t="shared" si="79"/>
        <v>3</v>
      </c>
    </row>
    <row r="628" spans="1:14" x14ac:dyDescent="0.15">
      <c r="A628" s="1" t="s">
        <v>34</v>
      </c>
      <c r="F628">
        <f t="shared" si="72"/>
        <v>0</v>
      </c>
      <c r="G628">
        <f t="shared" si="73"/>
        <v>0</v>
      </c>
      <c r="H628">
        <f t="shared" si="74"/>
        <v>0</v>
      </c>
      <c r="I628">
        <f t="shared" si="75"/>
        <v>0</v>
      </c>
      <c r="J628">
        <f t="shared" si="76"/>
        <v>4</v>
      </c>
      <c r="K628">
        <f t="shared" si="77"/>
        <v>0</v>
      </c>
      <c r="L628">
        <f t="shared" si="78"/>
        <v>0</v>
      </c>
      <c r="N628">
        <f t="shared" si="79"/>
        <v>4</v>
      </c>
    </row>
    <row r="629" spans="1:14" x14ac:dyDescent="0.15">
      <c r="A629" s="1" t="s">
        <v>34</v>
      </c>
      <c r="F629">
        <f t="shared" si="72"/>
        <v>0</v>
      </c>
      <c r="G629">
        <f t="shared" si="73"/>
        <v>0</v>
      </c>
      <c r="H629">
        <f t="shared" si="74"/>
        <v>0</v>
      </c>
      <c r="I629">
        <f t="shared" si="75"/>
        <v>0</v>
      </c>
      <c r="J629">
        <f t="shared" si="76"/>
        <v>4</v>
      </c>
      <c r="K629">
        <f t="shared" si="77"/>
        <v>0</v>
      </c>
      <c r="L629">
        <f t="shared" si="78"/>
        <v>0</v>
      </c>
      <c r="N629">
        <f t="shared" si="79"/>
        <v>4</v>
      </c>
    </row>
    <row r="630" spans="1:14" x14ac:dyDescent="0.15">
      <c r="A630" s="1" t="s">
        <v>17</v>
      </c>
      <c r="F630">
        <f t="shared" si="72"/>
        <v>0</v>
      </c>
      <c r="G630">
        <f t="shared" si="73"/>
        <v>1</v>
      </c>
      <c r="H630">
        <f t="shared" si="74"/>
        <v>0</v>
      </c>
      <c r="I630">
        <f t="shared" si="75"/>
        <v>0</v>
      </c>
      <c r="J630">
        <f t="shared" si="76"/>
        <v>0</v>
      </c>
      <c r="K630">
        <f t="shared" si="77"/>
        <v>0</v>
      </c>
      <c r="L630">
        <f t="shared" si="78"/>
        <v>0</v>
      </c>
      <c r="N630">
        <f t="shared" si="79"/>
        <v>1</v>
      </c>
    </row>
    <row r="631" spans="1:14" x14ac:dyDescent="0.15">
      <c r="A631" s="1" t="s">
        <v>34</v>
      </c>
      <c r="F631">
        <f t="shared" si="72"/>
        <v>0</v>
      </c>
      <c r="G631">
        <f t="shared" si="73"/>
        <v>0</v>
      </c>
      <c r="H631">
        <f t="shared" si="74"/>
        <v>0</v>
      </c>
      <c r="I631">
        <f t="shared" si="75"/>
        <v>0</v>
      </c>
      <c r="J631">
        <f t="shared" si="76"/>
        <v>4</v>
      </c>
      <c r="K631">
        <f t="shared" si="77"/>
        <v>0</v>
      </c>
      <c r="L631">
        <f t="shared" si="78"/>
        <v>0</v>
      </c>
      <c r="N631">
        <f t="shared" si="79"/>
        <v>4</v>
      </c>
    </row>
    <row r="632" spans="1:14" x14ac:dyDescent="0.15">
      <c r="A632" s="1" t="s">
        <v>59</v>
      </c>
      <c r="F632">
        <f t="shared" si="72"/>
        <v>0</v>
      </c>
      <c r="G632">
        <f t="shared" si="73"/>
        <v>0</v>
      </c>
      <c r="H632">
        <f t="shared" si="74"/>
        <v>0</v>
      </c>
      <c r="I632">
        <f t="shared" si="75"/>
        <v>3</v>
      </c>
      <c r="J632">
        <f t="shared" si="76"/>
        <v>0</v>
      </c>
      <c r="K632">
        <f t="shared" si="77"/>
        <v>0</v>
      </c>
      <c r="L632">
        <f t="shared" si="78"/>
        <v>0</v>
      </c>
      <c r="N632">
        <f t="shared" si="79"/>
        <v>3</v>
      </c>
    </row>
    <row r="633" spans="1:14" x14ac:dyDescent="0.15">
      <c r="A633" s="1" t="s">
        <v>41</v>
      </c>
      <c r="F633">
        <f t="shared" si="72"/>
        <v>0</v>
      </c>
      <c r="G633">
        <f t="shared" si="73"/>
        <v>0</v>
      </c>
      <c r="H633">
        <f t="shared" si="74"/>
        <v>0</v>
      </c>
      <c r="I633">
        <f t="shared" si="75"/>
        <v>0</v>
      </c>
      <c r="J633">
        <f t="shared" si="76"/>
        <v>0</v>
      </c>
      <c r="K633">
        <f t="shared" si="77"/>
        <v>5</v>
      </c>
      <c r="L633">
        <f t="shared" si="78"/>
        <v>0</v>
      </c>
      <c r="N633">
        <f t="shared" si="79"/>
        <v>5</v>
      </c>
    </row>
    <row r="634" spans="1:14" x14ac:dyDescent="0.15">
      <c r="A634" s="1" t="s">
        <v>41</v>
      </c>
      <c r="F634">
        <f t="shared" si="72"/>
        <v>0</v>
      </c>
      <c r="G634">
        <f t="shared" si="73"/>
        <v>0</v>
      </c>
      <c r="H634">
        <f t="shared" si="74"/>
        <v>0</v>
      </c>
      <c r="I634">
        <f t="shared" si="75"/>
        <v>0</v>
      </c>
      <c r="J634">
        <f t="shared" si="76"/>
        <v>0</v>
      </c>
      <c r="K634">
        <f t="shared" si="77"/>
        <v>5</v>
      </c>
      <c r="L634">
        <f t="shared" si="78"/>
        <v>0</v>
      </c>
      <c r="N634">
        <f t="shared" si="79"/>
        <v>5</v>
      </c>
    </row>
    <row r="635" spans="1:14" x14ac:dyDescent="0.15">
      <c r="A635" s="1" t="s">
        <v>17</v>
      </c>
      <c r="F635">
        <f t="shared" si="72"/>
        <v>0</v>
      </c>
      <c r="G635">
        <f t="shared" si="73"/>
        <v>1</v>
      </c>
      <c r="H635">
        <f t="shared" si="74"/>
        <v>0</v>
      </c>
      <c r="I635">
        <f t="shared" si="75"/>
        <v>0</v>
      </c>
      <c r="J635">
        <f t="shared" si="76"/>
        <v>0</v>
      </c>
      <c r="K635">
        <f t="shared" si="77"/>
        <v>0</v>
      </c>
      <c r="L635">
        <f t="shared" si="78"/>
        <v>0</v>
      </c>
      <c r="N635">
        <f t="shared" si="79"/>
        <v>1</v>
      </c>
    </row>
    <row r="636" spans="1:14" x14ac:dyDescent="0.15">
      <c r="A636" s="1" t="s">
        <v>34</v>
      </c>
      <c r="F636">
        <f t="shared" si="72"/>
        <v>0</v>
      </c>
      <c r="G636">
        <f t="shared" si="73"/>
        <v>0</v>
      </c>
      <c r="H636">
        <f t="shared" si="74"/>
        <v>0</v>
      </c>
      <c r="I636">
        <f t="shared" si="75"/>
        <v>0</v>
      </c>
      <c r="J636">
        <f t="shared" si="76"/>
        <v>4</v>
      </c>
      <c r="K636">
        <f t="shared" si="77"/>
        <v>0</v>
      </c>
      <c r="L636">
        <f t="shared" si="78"/>
        <v>0</v>
      </c>
      <c r="N636">
        <f t="shared" si="79"/>
        <v>4</v>
      </c>
    </row>
    <row r="637" spans="1:14" x14ac:dyDescent="0.15">
      <c r="A637" s="1" t="s">
        <v>34</v>
      </c>
      <c r="F637">
        <f t="shared" si="72"/>
        <v>0</v>
      </c>
      <c r="G637">
        <f t="shared" si="73"/>
        <v>0</v>
      </c>
      <c r="H637">
        <f t="shared" si="74"/>
        <v>0</v>
      </c>
      <c r="I637">
        <f t="shared" si="75"/>
        <v>0</v>
      </c>
      <c r="J637">
        <f t="shared" si="76"/>
        <v>4</v>
      </c>
      <c r="K637">
        <f t="shared" si="77"/>
        <v>0</v>
      </c>
      <c r="L637">
        <f t="shared" si="78"/>
        <v>0</v>
      </c>
      <c r="N637">
        <f t="shared" si="79"/>
        <v>4</v>
      </c>
    </row>
    <row r="638" spans="1:14" x14ac:dyDescent="0.15">
      <c r="A638" s="1" t="s">
        <v>59</v>
      </c>
      <c r="F638">
        <f t="shared" si="72"/>
        <v>0</v>
      </c>
      <c r="G638">
        <f t="shared" si="73"/>
        <v>0</v>
      </c>
      <c r="H638">
        <f t="shared" si="74"/>
        <v>0</v>
      </c>
      <c r="I638">
        <f t="shared" si="75"/>
        <v>3</v>
      </c>
      <c r="J638">
        <f t="shared" si="76"/>
        <v>0</v>
      </c>
      <c r="K638">
        <f t="shared" si="77"/>
        <v>0</v>
      </c>
      <c r="L638">
        <f t="shared" si="78"/>
        <v>0</v>
      </c>
      <c r="N638">
        <f t="shared" si="79"/>
        <v>3</v>
      </c>
    </row>
    <row r="639" spans="1:14" x14ac:dyDescent="0.15">
      <c r="A639" s="1" t="s">
        <v>124</v>
      </c>
      <c r="F639">
        <f t="shared" si="72"/>
        <v>0</v>
      </c>
      <c r="G639">
        <f t="shared" si="73"/>
        <v>0</v>
      </c>
      <c r="H639">
        <f t="shared" si="74"/>
        <v>0</v>
      </c>
      <c r="I639">
        <f t="shared" si="75"/>
        <v>0</v>
      </c>
      <c r="J639">
        <f t="shared" si="76"/>
        <v>0</v>
      </c>
      <c r="K639">
        <f t="shared" si="77"/>
        <v>0</v>
      </c>
      <c r="L639">
        <f t="shared" si="78"/>
        <v>0</v>
      </c>
      <c r="N639">
        <f t="shared" si="79"/>
        <v>0</v>
      </c>
    </row>
    <row r="640" spans="1:14" x14ac:dyDescent="0.15">
      <c r="A640" s="1" t="s">
        <v>17</v>
      </c>
      <c r="F640">
        <f t="shared" si="72"/>
        <v>0</v>
      </c>
      <c r="G640">
        <f t="shared" si="73"/>
        <v>1</v>
      </c>
      <c r="H640">
        <f t="shared" si="74"/>
        <v>0</v>
      </c>
      <c r="I640">
        <f t="shared" si="75"/>
        <v>0</v>
      </c>
      <c r="J640">
        <f t="shared" si="76"/>
        <v>0</v>
      </c>
      <c r="K640">
        <f t="shared" si="77"/>
        <v>0</v>
      </c>
      <c r="L640">
        <f t="shared" si="78"/>
        <v>0</v>
      </c>
      <c r="N640">
        <f t="shared" si="79"/>
        <v>1</v>
      </c>
    </row>
    <row r="641" spans="1:14" x14ac:dyDescent="0.15">
      <c r="A641" s="1" t="s">
        <v>41</v>
      </c>
      <c r="F641">
        <f t="shared" si="72"/>
        <v>0</v>
      </c>
      <c r="G641">
        <f t="shared" si="73"/>
        <v>0</v>
      </c>
      <c r="H641">
        <f t="shared" si="74"/>
        <v>0</v>
      </c>
      <c r="I641">
        <f t="shared" si="75"/>
        <v>0</v>
      </c>
      <c r="J641">
        <f t="shared" si="76"/>
        <v>0</v>
      </c>
      <c r="K641">
        <f t="shared" si="77"/>
        <v>5</v>
      </c>
      <c r="L641">
        <f t="shared" si="78"/>
        <v>0</v>
      </c>
      <c r="N641">
        <f t="shared" si="79"/>
        <v>5</v>
      </c>
    </row>
    <row r="642" spans="1:14" x14ac:dyDescent="0.15">
      <c r="A642" s="1" t="s">
        <v>1143</v>
      </c>
      <c r="F642">
        <f t="shared" si="72"/>
        <v>0</v>
      </c>
      <c r="G642">
        <f t="shared" si="73"/>
        <v>0</v>
      </c>
      <c r="H642">
        <f t="shared" si="74"/>
        <v>0</v>
      </c>
      <c r="I642">
        <f t="shared" si="75"/>
        <v>0</v>
      </c>
      <c r="J642">
        <f t="shared" si="76"/>
        <v>0</v>
      </c>
      <c r="K642">
        <f t="shared" si="77"/>
        <v>0</v>
      </c>
      <c r="L642">
        <f t="shared" si="78"/>
        <v>6</v>
      </c>
      <c r="N642">
        <f t="shared" si="79"/>
        <v>6</v>
      </c>
    </row>
    <row r="643" spans="1:14" x14ac:dyDescent="0.15">
      <c r="A643" s="1" t="s">
        <v>34</v>
      </c>
      <c r="F643">
        <f t="shared" ref="F643:F706" si="80">IF(A643=$C$2,0,0)</f>
        <v>0</v>
      </c>
      <c r="G643">
        <f t="shared" ref="G643:G706" si="81">IF(A643=$C$3,1,0)</f>
        <v>0</v>
      </c>
      <c r="H643">
        <f t="shared" ref="H643:H706" si="82">IF(A643=$C$4,2,0)</f>
        <v>0</v>
      </c>
      <c r="I643">
        <f t="shared" ref="I643:I706" si="83">IF(A643=$C$5,3,0)</f>
        <v>0</v>
      </c>
      <c r="J643">
        <f t="shared" ref="J643:J706" si="84">IF(A643=$C$6,4,0)</f>
        <v>4</v>
      </c>
      <c r="K643">
        <f t="shared" ref="K643:K706" si="85">IF(A643=$C$7,5,0)</f>
        <v>0</v>
      </c>
      <c r="L643">
        <f t="shared" ref="L643:L706" si="86">IF(A643=$C$8,6,0)</f>
        <v>0</v>
      </c>
      <c r="N643">
        <f t="shared" ref="N643:N706" si="87">SUM(F643:L643)</f>
        <v>4</v>
      </c>
    </row>
    <row r="644" spans="1:14" x14ac:dyDescent="0.15">
      <c r="A644" s="1" t="s">
        <v>41</v>
      </c>
      <c r="F644">
        <f t="shared" si="80"/>
        <v>0</v>
      </c>
      <c r="G644">
        <f t="shared" si="81"/>
        <v>0</v>
      </c>
      <c r="H644">
        <f t="shared" si="82"/>
        <v>0</v>
      </c>
      <c r="I644">
        <f t="shared" si="83"/>
        <v>0</v>
      </c>
      <c r="J644">
        <f t="shared" si="84"/>
        <v>0</v>
      </c>
      <c r="K644">
        <f t="shared" si="85"/>
        <v>5</v>
      </c>
      <c r="L644">
        <f t="shared" si="86"/>
        <v>0</v>
      </c>
      <c r="N644">
        <f t="shared" si="87"/>
        <v>5</v>
      </c>
    </row>
    <row r="645" spans="1:14" x14ac:dyDescent="0.15">
      <c r="A645" s="1" t="s">
        <v>17</v>
      </c>
      <c r="F645">
        <f t="shared" si="80"/>
        <v>0</v>
      </c>
      <c r="G645">
        <f t="shared" si="81"/>
        <v>1</v>
      </c>
      <c r="H645">
        <f t="shared" si="82"/>
        <v>0</v>
      </c>
      <c r="I645">
        <f t="shared" si="83"/>
        <v>0</v>
      </c>
      <c r="J645">
        <f t="shared" si="84"/>
        <v>0</v>
      </c>
      <c r="K645">
        <f t="shared" si="85"/>
        <v>0</v>
      </c>
      <c r="L645">
        <f t="shared" si="86"/>
        <v>0</v>
      </c>
      <c r="N645">
        <f t="shared" si="87"/>
        <v>1</v>
      </c>
    </row>
    <row r="646" spans="1:14" x14ac:dyDescent="0.15">
      <c r="A646" s="1" t="s">
        <v>17</v>
      </c>
      <c r="F646">
        <f t="shared" si="80"/>
        <v>0</v>
      </c>
      <c r="G646">
        <f t="shared" si="81"/>
        <v>1</v>
      </c>
      <c r="H646">
        <f t="shared" si="82"/>
        <v>0</v>
      </c>
      <c r="I646">
        <f t="shared" si="83"/>
        <v>0</v>
      </c>
      <c r="J646">
        <f t="shared" si="84"/>
        <v>0</v>
      </c>
      <c r="K646">
        <f t="shared" si="85"/>
        <v>0</v>
      </c>
      <c r="L646">
        <f t="shared" si="86"/>
        <v>0</v>
      </c>
      <c r="N646">
        <f t="shared" si="87"/>
        <v>1</v>
      </c>
    </row>
    <row r="647" spans="1:14" x14ac:dyDescent="0.15">
      <c r="A647" s="1" t="s">
        <v>59</v>
      </c>
      <c r="F647">
        <f t="shared" si="80"/>
        <v>0</v>
      </c>
      <c r="G647">
        <f t="shared" si="81"/>
        <v>0</v>
      </c>
      <c r="H647">
        <f t="shared" si="82"/>
        <v>0</v>
      </c>
      <c r="I647">
        <f t="shared" si="83"/>
        <v>3</v>
      </c>
      <c r="J647">
        <f t="shared" si="84"/>
        <v>0</v>
      </c>
      <c r="K647">
        <f t="shared" si="85"/>
        <v>0</v>
      </c>
      <c r="L647">
        <f t="shared" si="86"/>
        <v>0</v>
      </c>
      <c r="N647">
        <f t="shared" si="87"/>
        <v>3</v>
      </c>
    </row>
    <row r="648" spans="1:14" x14ac:dyDescent="0.15">
      <c r="A648" s="1" t="s">
        <v>41</v>
      </c>
      <c r="F648">
        <f t="shared" si="80"/>
        <v>0</v>
      </c>
      <c r="G648">
        <f t="shared" si="81"/>
        <v>0</v>
      </c>
      <c r="H648">
        <f t="shared" si="82"/>
        <v>0</v>
      </c>
      <c r="I648">
        <f t="shared" si="83"/>
        <v>0</v>
      </c>
      <c r="J648">
        <f t="shared" si="84"/>
        <v>0</v>
      </c>
      <c r="K648">
        <f t="shared" si="85"/>
        <v>5</v>
      </c>
      <c r="L648">
        <f t="shared" si="86"/>
        <v>0</v>
      </c>
      <c r="N648">
        <f t="shared" si="87"/>
        <v>5</v>
      </c>
    </row>
    <row r="649" spans="1:14" x14ac:dyDescent="0.15">
      <c r="A649" s="1" t="s">
        <v>34</v>
      </c>
      <c r="F649">
        <f t="shared" si="80"/>
        <v>0</v>
      </c>
      <c r="G649">
        <f t="shared" si="81"/>
        <v>0</v>
      </c>
      <c r="H649">
        <f t="shared" si="82"/>
        <v>0</v>
      </c>
      <c r="I649">
        <f t="shared" si="83"/>
        <v>0</v>
      </c>
      <c r="J649">
        <f t="shared" si="84"/>
        <v>4</v>
      </c>
      <c r="K649">
        <f t="shared" si="85"/>
        <v>0</v>
      </c>
      <c r="L649">
        <f t="shared" si="86"/>
        <v>0</v>
      </c>
      <c r="N649">
        <f t="shared" si="87"/>
        <v>4</v>
      </c>
    </row>
    <row r="650" spans="1:14" x14ac:dyDescent="0.15">
      <c r="A650" s="1" t="s">
        <v>17</v>
      </c>
      <c r="F650">
        <f t="shared" si="80"/>
        <v>0</v>
      </c>
      <c r="G650">
        <f t="shared" si="81"/>
        <v>1</v>
      </c>
      <c r="H650">
        <f t="shared" si="82"/>
        <v>0</v>
      </c>
      <c r="I650">
        <f t="shared" si="83"/>
        <v>0</v>
      </c>
      <c r="J650">
        <f t="shared" si="84"/>
        <v>0</v>
      </c>
      <c r="K650">
        <f t="shared" si="85"/>
        <v>0</v>
      </c>
      <c r="L650">
        <f t="shared" si="86"/>
        <v>0</v>
      </c>
      <c r="N650">
        <f t="shared" si="87"/>
        <v>1</v>
      </c>
    </row>
    <row r="651" spans="1:14" x14ac:dyDescent="0.15">
      <c r="A651" s="1" t="s">
        <v>59</v>
      </c>
      <c r="F651">
        <f t="shared" si="80"/>
        <v>0</v>
      </c>
      <c r="G651">
        <f t="shared" si="81"/>
        <v>0</v>
      </c>
      <c r="H651">
        <f t="shared" si="82"/>
        <v>0</v>
      </c>
      <c r="I651">
        <f t="shared" si="83"/>
        <v>3</v>
      </c>
      <c r="J651">
        <f t="shared" si="84"/>
        <v>0</v>
      </c>
      <c r="K651">
        <f t="shared" si="85"/>
        <v>0</v>
      </c>
      <c r="L651">
        <f t="shared" si="86"/>
        <v>0</v>
      </c>
      <c r="N651">
        <f t="shared" si="87"/>
        <v>3</v>
      </c>
    </row>
    <row r="652" spans="1:14" x14ac:dyDescent="0.15">
      <c r="A652" s="1" t="s">
        <v>17</v>
      </c>
      <c r="F652">
        <f t="shared" si="80"/>
        <v>0</v>
      </c>
      <c r="G652">
        <f t="shared" si="81"/>
        <v>1</v>
      </c>
      <c r="H652">
        <f t="shared" si="82"/>
        <v>0</v>
      </c>
      <c r="I652">
        <f t="shared" si="83"/>
        <v>0</v>
      </c>
      <c r="J652">
        <f t="shared" si="84"/>
        <v>0</v>
      </c>
      <c r="K652">
        <f t="shared" si="85"/>
        <v>0</v>
      </c>
      <c r="L652">
        <f t="shared" si="86"/>
        <v>0</v>
      </c>
      <c r="N652">
        <f t="shared" si="87"/>
        <v>1</v>
      </c>
    </row>
    <row r="653" spans="1:14" x14ac:dyDescent="0.15">
      <c r="A653" s="1" t="s">
        <v>34</v>
      </c>
      <c r="F653">
        <f t="shared" si="80"/>
        <v>0</v>
      </c>
      <c r="G653">
        <f t="shared" si="81"/>
        <v>0</v>
      </c>
      <c r="H653">
        <f t="shared" si="82"/>
        <v>0</v>
      </c>
      <c r="I653">
        <f t="shared" si="83"/>
        <v>0</v>
      </c>
      <c r="J653">
        <f t="shared" si="84"/>
        <v>4</v>
      </c>
      <c r="K653">
        <f t="shared" si="85"/>
        <v>0</v>
      </c>
      <c r="L653">
        <f t="shared" si="86"/>
        <v>0</v>
      </c>
      <c r="N653">
        <f t="shared" si="87"/>
        <v>4</v>
      </c>
    </row>
    <row r="654" spans="1:14" x14ac:dyDescent="0.15">
      <c r="A654" s="1" t="s">
        <v>17</v>
      </c>
      <c r="F654">
        <f t="shared" si="80"/>
        <v>0</v>
      </c>
      <c r="G654">
        <f t="shared" si="81"/>
        <v>1</v>
      </c>
      <c r="H654">
        <f t="shared" si="82"/>
        <v>0</v>
      </c>
      <c r="I654">
        <f t="shared" si="83"/>
        <v>0</v>
      </c>
      <c r="J654">
        <f t="shared" si="84"/>
        <v>0</v>
      </c>
      <c r="K654">
        <f t="shared" si="85"/>
        <v>0</v>
      </c>
      <c r="L654">
        <f t="shared" si="86"/>
        <v>0</v>
      </c>
      <c r="N654">
        <f t="shared" si="87"/>
        <v>1</v>
      </c>
    </row>
    <row r="655" spans="1:14" x14ac:dyDescent="0.15">
      <c r="A655" s="1" t="s">
        <v>59</v>
      </c>
      <c r="F655">
        <f t="shared" si="80"/>
        <v>0</v>
      </c>
      <c r="G655">
        <f t="shared" si="81"/>
        <v>0</v>
      </c>
      <c r="H655">
        <f t="shared" si="82"/>
        <v>0</v>
      </c>
      <c r="I655">
        <f t="shared" si="83"/>
        <v>3</v>
      </c>
      <c r="J655">
        <f t="shared" si="84"/>
        <v>0</v>
      </c>
      <c r="K655">
        <f t="shared" si="85"/>
        <v>0</v>
      </c>
      <c r="L655">
        <f t="shared" si="86"/>
        <v>0</v>
      </c>
      <c r="N655">
        <f t="shared" si="87"/>
        <v>3</v>
      </c>
    </row>
    <row r="656" spans="1:14" x14ac:dyDescent="0.15">
      <c r="A656" s="1" t="s">
        <v>34</v>
      </c>
      <c r="F656">
        <f t="shared" si="80"/>
        <v>0</v>
      </c>
      <c r="G656">
        <f t="shared" si="81"/>
        <v>0</v>
      </c>
      <c r="H656">
        <f t="shared" si="82"/>
        <v>0</v>
      </c>
      <c r="I656">
        <f t="shared" si="83"/>
        <v>0</v>
      </c>
      <c r="J656">
        <f t="shared" si="84"/>
        <v>4</v>
      </c>
      <c r="K656">
        <f t="shared" si="85"/>
        <v>0</v>
      </c>
      <c r="L656">
        <f t="shared" si="86"/>
        <v>0</v>
      </c>
      <c r="N656">
        <f t="shared" si="87"/>
        <v>4</v>
      </c>
    </row>
    <row r="657" spans="1:14" x14ac:dyDescent="0.15">
      <c r="A657" s="1" t="s">
        <v>17</v>
      </c>
      <c r="F657">
        <f t="shared" si="80"/>
        <v>0</v>
      </c>
      <c r="G657">
        <f t="shared" si="81"/>
        <v>1</v>
      </c>
      <c r="H657">
        <f t="shared" si="82"/>
        <v>0</v>
      </c>
      <c r="I657">
        <f t="shared" si="83"/>
        <v>0</v>
      </c>
      <c r="J657">
        <f t="shared" si="84"/>
        <v>0</v>
      </c>
      <c r="K657">
        <f t="shared" si="85"/>
        <v>0</v>
      </c>
      <c r="L657">
        <f t="shared" si="86"/>
        <v>0</v>
      </c>
      <c r="N657">
        <f t="shared" si="87"/>
        <v>1</v>
      </c>
    </row>
    <row r="658" spans="1:14" x14ac:dyDescent="0.15">
      <c r="A658" s="1" t="s">
        <v>17</v>
      </c>
      <c r="F658">
        <f t="shared" si="80"/>
        <v>0</v>
      </c>
      <c r="G658">
        <f t="shared" si="81"/>
        <v>1</v>
      </c>
      <c r="H658">
        <f t="shared" si="82"/>
        <v>0</v>
      </c>
      <c r="I658">
        <f t="shared" si="83"/>
        <v>0</v>
      </c>
      <c r="J658">
        <f t="shared" si="84"/>
        <v>0</v>
      </c>
      <c r="K658">
        <f t="shared" si="85"/>
        <v>0</v>
      </c>
      <c r="L658">
        <f t="shared" si="86"/>
        <v>0</v>
      </c>
      <c r="N658">
        <f t="shared" si="87"/>
        <v>1</v>
      </c>
    </row>
    <row r="659" spans="1:14" x14ac:dyDescent="0.15">
      <c r="A659" s="1" t="s">
        <v>59</v>
      </c>
      <c r="F659">
        <f t="shared" si="80"/>
        <v>0</v>
      </c>
      <c r="G659">
        <f t="shared" si="81"/>
        <v>0</v>
      </c>
      <c r="H659">
        <f t="shared" si="82"/>
        <v>0</v>
      </c>
      <c r="I659">
        <f t="shared" si="83"/>
        <v>3</v>
      </c>
      <c r="J659">
        <f t="shared" si="84"/>
        <v>0</v>
      </c>
      <c r="K659">
        <f t="shared" si="85"/>
        <v>0</v>
      </c>
      <c r="L659">
        <f t="shared" si="86"/>
        <v>0</v>
      </c>
      <c r="N659">
        <f t="shared" si="87"/>
        <v>3</v>
      </c>
    </row>
    <row r="660" spans="1:14" x14ac:dyDescent="0.15">
      <c r="A660" s="1" t="s">
        <v>34</v>
      </c>
      <c r="F660">
        <f t="shared" si="80"/>
        <v>0</v>
      </c>
      <c r="G660">
        <f t="shared" si="81"/>
        <v>0</v>
      </c>
      <c r="H660">
        <f t="shared" si="82"/>
        <v>0</v>
      </c>
      <c r="I660">
        <f t="shared" si="83"/>
        <v>0</v>
      </c>
      <c r="J660">
        <f t="shared" si="84"/>
        <v>4</v>
      </c>
      <c r="K660">
        <f t="shared" si="85"/>
        <v>0</v>
      </c>
      <c r="L660">
        <f t="shared" si="86"/>
        <v>0</v>
      </c>
      <c r="N660">
        <f t="shared" si="87"/>
        <v>4</v>
      </c>
    </row>
    <row r="661" spans="1:14" x14ac:dyDescent="0.15">
      <c r="A661" s="1" t="s">
        <v>41</v>
      </c>
      <c r="F661">
        <f t="shared" si="80"/>
        <v>0</v>
      </c>
      <c r="G661">
        <f t="shared" si="81"/>
        <v>0</v>
      </c>
      <c r="H661">
        <f t="shared" si="82"/>
        <v>0</v>
      </c>
      <c r="I661">
        <f t="shared" si="83"/>
        <v>0</v>
      </c>
      <c r="J661">
        <f t="shared" si="84"/>
        <v>0</v>
      </c>
      <c r="K661">
        <f t="shared" si="85"/>
        <v>5</v>
      </c>
      <c r="L661">
        <f t="shared" si="86"/>
        <v>0</v>
      </c>
      <c r="N661">
        <f t="shared" si="87"/>
        <v>5</v>
      </c>
    </row>
    <row r="662" spans="1:14" x14ac:dyDescent="0.15">
      <c r="A662" s="1" t="s">
        <v>1143</v>
      </c>
      <c r="F662">
        <f t="shared" si="80"/>
        <v>0</v>
      </c>
      <c r="G662">
        <f t="shared" si="81"/>
        <v>0</v>
      </c>
      <c r="H662">
        <f t="shared" si="82"/>
        <v>0</v>
      </c>
      <c r="I662">
        <f t="shared" si="83"/>
        <v>0</v>
      </c>
      <c r="J662">
        <f t="shared" si="84"/>
        <v>0</v>
      </c>
      <c r="K662">
        <f t="shared" si="85"/>
        <v>0</v>
      </c>
      <c r="L662">
        <f t="shared" si="86"/>
        <v>6</v>
      </c>
      <c r="N662">
        <f t="shared" si="87"/>
        <v>6</v>
      </c>
    </row>
    <row r="663" spans="1:14" x14ac:dyDescent="0.15">
      <c r="A663" s="1" t="s">
        <v>41</v>
      </c>
      <c r="F663">
        <f t="shared" si="80"/>
        <v>0</v>
      </c>
      <c r="G663">
        <f t="shared" si="81"/>
        <v>0</v>
      </c>
      <c r="H663">
        <f t="shared" si="82"/>
        <v>0</v>
      </c>
      <c r="I663">
        <f t="shared" si="83"/>
        <v>0</v>
      </c>
      <c r="J663">
        <f t="shared" si="84"/>
        <v>0</v>
      </c>
      <c r="K663">
        <f t="shared" si="85"/>
        <v>5</v>
      </c>
      <c r="L663">
        <f t="shared" si="86"/>
        <v>0</v>
      </c>
      <c r="N663">
        <f t="shared" si="87"/>
        <v>5</v>
      </c>
    </row>
    <row r="664" spans="1:14" x14ac:dyDescent="0.15">
      <c r="A664" s="1" t="s">
        <v>17</v>
      </c>
      <c r="F664">
        <f t="shared" si="80"/>
        <v>0</v>
      </c>
      <c r="G664">
        <f t="shared" si="81"/>
        <v>1</v>
      </c>
      <c r="H664">
        <f t="shared" si="82"/>
        <v>0</v>
      </c>
      <c r="I664">
        <f t="shared" si="83"/>
        <v>0</v>
      </c>
      <c r="J664">
        <f t="shared" si="84"/>
        <v>0</v>
      </c>
      <c r="K664">
        <f t="shared" si="85"/>
        <v>0</v>
      </c>
      <c r="L664">
        <f t="shared" si="86"/>
        <v>0</v>
      </c>
      <c r="N664">
        <f t="shared" si="87"/>
        <v>1</v>
      </c>
    </row>
    <row r="665" spans="1:14" x14ac:dyDescent="0.15">
      <c r="A665" s="1" t="s">
        <v>59</v>
      </c>
      <c r="F665">
        <f t="shared" si="80"/>
        <v>0</v>
      </c>
      <c r="G665">
        <f t="shared" si="81"/>
        <v>0</v>
      </c>
      <c r="H665">
        <f t="shared" si="82"/>
        <v>0</v>
      </c>
      <c r="I665">
        <f t="shared" si="83"/>
        <v>3</v>
      </c>
      <c r="J665">
        <f t="shared" si="84"/>
        <v>0</v>
      </c>
      <c r="K665">
        <f t="shared" si="85"/>
        <v>0</v>
      </c>
      <c r="L665">
        <f t="shared" si="86"/>
        <v>0</v>
      </c>
      <c r="N665">
        <f t="shared" si="87"/>
        <v>3</v>
      </c>
    </row>
    <row r="666" spans="1:14" x14ac:dyDescent="0.15">
      <c r="A666" s="1" t="s">
        <v>34</v>
      </c>
      <c r="F666">
        <f t="shared" si="80"/>
        <v>0</v>
      </c>
      <c r="G666">
        <f t="shared" si="81"/>
        <v>0</v>
      </c>
      <c r="H666">
        <f t="shared" si="82"/>
        <v>0</v>
      </c>
      <c r="I666">
        <f t="shared" si="83"/>
        <v>0</v>
      </c>
      <c r="J666">
        <f t="shared" si="84"/>
        <v>4</v>
      </c>
      <c r="K666">
        <f t="shared" si="85"/>
        <v>0</v>
      </c>
      <c r="L666">
        <f t="shared" si="86"/>
        <v>0</v>
      </c>
      <c r="N666">
        <f t="shared" si="87"/>
        <v>4</v>
      </c>
    </row>
    <row r="667" spans="1:14" x14ac:dyDescent="0.15">
      <c r="A667" s="1" t="s">
        <v>34</v>
      </c>
      <c r="F667">
        <f t="shared" si="80"/>
        <v>0</v>
      </c>
      <c r="G667">
        <f t="shared" si="81"/>
        <v>0</v>
      </c>
      <c r="H667">
        <f t="shared" si="82"/>
        <v>0</v>
      </c>
      <c r="I667">
        <f t="shared" si="83"/>
        <v>0</v>
      </c>
      <c r="J667">
        <f t="shared" si="84"/>
        <v>4</v>
      </c>
      <c r="K667">
        <f t="shared" si="85"/>
        <v>0</v>
      </c>
      <c r="L667">
        <f t="shared" si="86"/>
        <v>0</v>
      </c>
      <c r="N667">
        <f t="shared" si="87"/>
        <v>4</v>
      </c>
    </row>
    <row r="668" spans="1:14" x14ac:dyDescent="0.15">
      <c r="A668" s="1" t="s">
        <v>17</v>
      </c>
      <c r="F668">
        <f t="shared" si="80"/>
        <v>0</v>
      </c>
      <c r="G668">
        <f t="shared" si="81"/>
        <v>1</v>
      </c>
      <c r="H668">
        <f t="shared" si="82"/>
        <v>0</v>
      </c>
      <c r="I668">
        <f t="shared" si="83"/>
        <v>0</v>
      </c>
      <c r="J668">
        <f t="shared" si="84"/>
        <v>0</v>
      </c>
      <c r="K668">
        <f t="shared" si="85"/>
        <v>0</v>
      </c>
      <c r="L668">
        <f t="shared" si="86"/>
        <v>0</v>
      </c>
      <c r="N668">
        <f t="shared" si="87"/>
        <v>1</v>
      </c>
    </row>
    <row r="669" spans="1:14" x14ac:dyDescent="0.15">
      <c r="A669" s="1" t="s">
        <v>34</v>
      </c>
      <c r="F669">
        <f t="shared" si="80"/>
        <v>0</v>
      </c>
      <c r="G669">
        <f t="shared" si="81"/>
        <v>0</v>
      </c>
      <c r="H669">
        <f t="shared" si="82"/>
        <v>0</v>
      </c>
      <c r="I669">
        <f t="shared" si="83"/>
        <v>0</v>
      </c>
      <c r="J669">
        <f t="shared" si="84"/>
        <v>4</v>
      </c>
      <c r="K669">
        <f t="shared" si="85"/>
        <v>0</v>
      </c>
      <c r="L669">
        <f t="shared" si="86"/>
        <v>0</v>
      </c>
      <c r="N669">
        <f t="shared" si="87"/>
        <v>4</v>
      </c>
    </row>
    <row r="670" spans="1:14" x14ac:dyDescent="0.15">
      <c r="A670" s="1" t="s">
        <v>17</v>
      </c>
      <c r="F670">
        <f t="shared" si="80"/>
        <v>0</v>
      </c>
      <c r="G670">
        <f t="shared" si="81"/>
        <v>1</v>
      </c>
      <c r="H670">
        <f t="shared" si="82"/>
        <v>0</v>
      </c>
      <c r="I670">
        <f t="shared" si="83"/>
        <v>0</v>
      </c>
      <c r="J670">
        <f t="shared" si="84"/>
        <v>0</v>
      </c>
      <c r="K670">
        <f t="shared" si="85"/>
        <v>0</v>
      </c>
      <c r="L670">
        <f t="shared" si="86"/>
        <v>0</v>
      </c>
      <c r="N670">
        <f t="shared" si="87"/>
        <v>1</v>
      </c>
    </row>
    <row r="671" spans="1:14" x14ac:dyDescent="0.15">
      <c r="A671" s="1" t="s">
        <v>59</v>
      </c>
      <c r="F671">
        <f t="shared" si="80"/>
        <v>0</v>
      </c>
      <c r="G671">
        <f t="shared" si="81"/>
        <v>0</v>
      </c>
      <c r="H671">
        <f t="shared" si="82"/>
        <v>0</v>
      </c>
      <c r="I671">
        <f t="shared" si="83"/>
        <v>3</v>
      </c>
      <c r="J671">
        <f t="shared" si="84"/>
        <v>0</v>
      </c>
      <c r="K671">
        <f t="shared" si="85"/>
        <v>0</v>
      </c>
      <c r="L671">
        <f t="shared" si="86"/>
        <v>0</v>
      </c>
      <c r="N671">
        <f t="shared" si="87"/>
        <v>3</v>
      </c>
    </row>
    <row r="672" spans="1:14" x14ac:dyDescent="0.15">
      <c r="A672" s="1" t="s">
        <v>17</v>
      </c>
      <c r="F672">
        <f t="shared" si="80"/>
        <v>0</v>
      </c>
      <c r="G672">
        <f t="shared" si="81"/>
        <v>1</v>
      </c>
      <c r="H672">
        <f t="shared" si="82"/>
        <v>0</v>
      </c>
      <c r="I672">
        <f t="shared" si="83"/>
        <v>0</v>
      </c>
      <c r="J672">
        <f t="shared" si="84"/>
        <v>0</v>
      </c>
      <c r="K672">
        <f t="shared" si="85"/>
        <v>0</v>
      </c>
      <c r="L672">
        <f t="shared" si="86"/>
        <v>0</v>
      </c>
      <c r="N672">
        <f t="shared" si="87"/>
        <v>1</v>
      </c>
    </row>
    <row r="673" spans="1:14" x14ac:dyDescent="0.15">
      <c r="A673" s="1" t="s">
        <v>1143</v>
      </c>
      <c r="F673">
        <f t="shared" si="80"/>
        <v>0</v>
      </c>
      <c r="G673">
        <f t="shared" si="81"/>
        <v>0</v>
      </c>
      <c r="H673">
        <f t="shared" si="82"/>
        <v>0</v>
      </c>
      <c r="I673">
        <f t="shared" si="83"/>
        <v>0</v>
      </c>
      <c r="J673">
        <f t="shared" si="84"/>
        <v>0</v>
      </c>
      <c r="K673">
        <f t="shared" si="85"/>
        <v>0</v>
      </c>
      <c r="L673">
        <f t="shared" si="86"/>
        <v>6</v>
      </c>
      <c r="N673">
        <f t="shared" si="87"/>
        <v>6</v>
      </c>
    </row>
    <row r="674" spans="1:14" x14ac:dyDescent="0.15">
      <c r="A674" s="1" t="s">
        <v>41</v>
      </c>
      <c r="F674">
        <f t="shared" si="80"/>
        <v>0</v>
      </c>
      <c r="G674">
        <f t="shared" si="81"/>
        <v>0</v>
      </c>
      <c r="H674">
        <f t="shared" si="82"/>
        <v>0</v>
      </c>
      <c r="I674">
        <f t="shared" si="83"/>
        <v>0</v>
      </c>
      <c r="J674">
        <f t="shared" si="84"/>
        <v>0</v>
      </c>
      <c r="K674">
        <f t="shared" si="85"/>
        <v>5</v>
      </c>
      <c r="L674">
        <f t="shared" si="86"/>
        <v>0</v>
      </c>
      <c r="N674">
        <f t="shared" si="87"/>
        <v>5</v>
      </c>
    </row>
    <row r="675" spans="1:14" x14ac:dyDescent="0.15">
      <c r="A675" s="1" t="s">
        <v>243</v>
      </c>
      <c r="F675">
        <f t="shared" si="80"/>
        <v>0</v>
      </c>
      <c r="G675">
        <f t="shared" si="81"/>
        <v>0</v>
      </c>
      <c r="H675">
        <f t="shared" si="82"/>
        <v>2</v>
      </c>
      <c r="I675">
        <f t="shared" si="83"/>
        <v>0</v>
      </c>
      <c r="J675">
        <f t="shared" si="84"/>
        <v>0</v>
      </c>
      <c r="K675">
        <f t="shared" si="85"/>
        <v>0</v>
      </c>
      <c r="L675">
        <f t="shared" si="86"/>
        <v>0</v>
      </c>
      <c r="N675">
        <f t="shared" si="87"/>
        <v>2</v>
      </c>
    </row>
    <row r="676" spans="1:14" x14ac:dyDescent="0.15">
      <c r="A676" s="1" t="s">
        <v>59</v>
      </c>
      <c r="F676">
        <f t="shared" si="80"/>
        <v>0</v>
      </c>
      <c r="G676">
        <f t="shared" si="81"/>
        <v>0</v>
      </c>
      <c r="H676">
        <f t="shared" si="82"/>
        <v>0</v>
      </c>
      <c r="I676">
        <f t="shared" si="83"/>
        <v>3</v>
      </c>
      <c r="J676">
        <f t="shared" si="84"/>
        <v>0</v>
      </c>
      <c r="K676">
        <f t="shared" si="85"/>
        <v>0</v>
      </c>
      <c r="L676">
        <f t="shared" si="86"/>
        <v>0</v>
      </c>
      <c r="N676">
        <f t="shared" si="87"/>
        <v>3</v>
      </c>
    </row>
    <row r="677" spans="1:14" x14ac:dyDescent="0.15">
      <c r="A677" s="1" t="s">
        <v>41</v>
      </c>
      <c r="F677">
        <f t="shared" si="80"/>
        <v>0</v>
      </c>
      <c r="G677">
        <f t="shared" si="81"/>
        <v>0</v>
      </c>
      <c r="H677">
        <f t="shared" si="82"/>
        <v>0</v>
      </c>
      <c r="I677">
        <f t="shared" si="83"/>
        <v>0</v>
      </c>
      <c r="J677">
        <f t="shared" si="84"/>
        <v>0</v>
      </c>
      <c r="K677">
        <f t="shared" si="85"/>
        <v>5</v>
      </c>
      <c r="L677">
        <f t="shared" si="86"/>
        <v>0</v>
      </c>
      <c r="N677">
        <f t="shared" si="87"/>
        <v>5</v>
      </c>
    </row>
    <row r="678" spans="1:14" x14ac:dyDescent="0.15">
      <c r="A678" s="1" t="s">
        <v>17</v>
      </c>
      <c r="F678">
        <f t="shared" si="80"/>
        <v>0</v>
      </c>
      <c r="G678">
        <f t="shared" si="81"/>
        <v>1</v>
      </c>
      <c r="H678">
        <f t="shared" si="82"/>
        <v>0</v>
      </c>
      <c r="I678">
        <f t="shared" si="83"/>
        <v>0</v>
      </c>
      <c r="J678">
        <f t="shared" si="84"/>
        <v>0</v>
      </c>
      <c r="K678">
        <f t="shared" si="85"/>
        <v>0</v>
      </c>
      <c r="L678">
        <f t="shared" si="86"/>
        <v>0</v>
      </c>
      <c r="N678">
        <f t="shared" si="87"/>
        <v>1</v>
      </c>
    </row>
    <row r="679" spans="1:14" x14ac:dyDescent="0.15">
      <c r="A679" s="1" t="s">
        <v>17</v>
      </c>
      <c r="F679">
        <f t="shared" si="80"/>
        <v>0</v>
      </c>
      <c r="G679">
        <f t="shared" si="81"/>
        <v>1</v>
      </c>
      <c r="H679">
        <f t="shared" si="82"/>
        <v>0</v>
      </c>
      <c r="I679">
        <f t="shared" si="83"/>
        <v>0</v>
      </c>
      <c r="J679">
        <f t="shared" si="84"/>
        <v>0</v>
      </c>
      <c r="K679">
        <f t="shared" si="85"/>
        <v>0</v>
      </c>
      <c r="L679">
        <f t="shared" si="86"/>
        <v>0</v>
      </c>
      <c r="N679">
        <f t="shared" si="87"/>
        <v>1</v>
      </c>
    </row>
    <row r="680" spans="1:14" x14ac:dyDescent="0.15">
      <c r="A680" s="1" t="s">
        <v>41</v>
      </c>
      <c r="F680">
        <f t="shared" si="80"/>
        <v>0</v>
      </c>
      <c r="G680">
        <f t="shared" si="81"/>
        <v>0</v>
      </c>
      <c r="H680">
        <f t="shared" si="82"/>
        <v>0</v>
      </c>
      <c r="I680">
        <f t="shared" si="83"/>
        <v>0</v>
      </c>
      <c r="J680">
        <f t="shared" si="84"/>
        <v>0</v>
      </c>
      <c r="K680">
        <f t="shared" si="85"/>
        <v>5</v>
      </c>
      <c r="L680">
        <f t="shared" si="86"/>
        <v>0</v>
      </c>
      <c r="N680">
        <f t="shared" si="87"/>
        <v>5</v>
      </c>
    </row>
    <row r="681" spans="1:14" x14ac:dyDescent="0.15">
      <c r="A681" s="1" t="s">
        <v>17</v>
      </c>
      <c r="F681">
        <f t="shared" si="80"/>
        <v>0</v>
      </c>
      <c r="G681">
        <f t="shared" si="81"/>
        <v>1</v>
      </c>
      <c r="H681">
        <f t="shared" si="82"/>
        <v>0</v>
      </c>
      <c r="I681">
        <f t="shared" si="83"/>
        <v>0</v>
      </c>
      <c r="J681">
        <f t="shared" si="84"/>
        <v>0</v>
      </c>
      <c r="K681">
        <f t="shared" si="85"/>
        <v>0</v>
      </c>
      <c r="L681">
        <f t="shared" si="86"/>
        <v>0</v>
      </c>
      <c r="N681">
        <f t="shared" si="87"/>
        <v>1</v>
      </c>
    </row>
    <row r="682" spans="1:14" x14ac:dyDescent="0.15">
      <c r="A682" s="1" t="s">
        <v>41</v>
      </c>
      <c r="F682">
        <f t="shared" si="80"/>
        <v>0</v>
      </c>
      <c r="G682">
        <f t="shared" si="81"/>
        <v>0</v>
      </c>
      <c r="H682">
        <f t="shared" si="82"/>
        <v>0</v>
      </c>
      <c r="I682">
        <f t="shared" si="83"/>
        <v>0</v>
      </c>
      <c r="J682">
        <f t="shared" si="84"/>
        <v>0</v>
      </c>
      <c r="K682">
        <f t="shared" si="85"/>
        <v>5</v>
      </c>
      <c r="L682">
        <f t="shared" si="86"/>
        <v>0</v>
      </c>
      <c r="N682">
        <f t="shared" si="87"/>
        <v>5</v>
      </c>
    </row>
    <row r="683" spans="1:14" x14ac:dyDescent="0.15">
      <c r="A683" s="1" t="s">
        <v>41</v>
      </c>
      <c r="F683">
        <f t="shared" si="80"/>
        <v>0</v>
      </c>
      <c r="G683">
        <f t="shared" si="81"/>
        <v>0</v>
      </c>
      <c r="H683">
        <f t="shared" si="82"/>
        <v>0</v>
      </c>
      <c r="I683">
        <f t="shared" si="83"/>
        <v>0</v>
      </c>
      <c r="J683">
        <f t="shared" si="84"/>
        <v>0</v>
      </c>
      <c r="K683">
        <f t="shared" si="85"/>
        <v>5</v>
      </c>
      <c r="L683">
        <f t="shared" si="86"/>
        <v>0</v>
      </c>
      <c r="N683">
        <f t="shared" si="87"/>
        <v>5</v>
      </c>
    </row>
    <row r="684" spans="1:14" x14ac:dyDescent="0.15">
      <c r="A684" s="1" t="s">
        <v>34</v>
      </c>
      <c r="F684">
        <f t="shared" si="80"/>
        <v>0</v>
      </c>
      <c r="G684">
        <f t="shared" si="81"/>
        <v>0</v>
      </c>
      <c r="H684">
        <f t="shared" si="82"/>
        <v>0</v>
      </c>
      <c r="I684">
        <f t="shared" si="83"/>
        <v>0</v>
      </c>
      <c r="J684">
        <f t="shared" si="84"/>
        <v>4</v>
      </c>
      <c r="K684">
        <f t="shared" si="85"/>
        <v>0</v>
      </c>
      <c r="L684">
        <f t="shared" si="86"/>
        <v>0</v>
      </c>
      <c r="N684">
        <f t="shared" si="87"/>
        <v>4</v>
      </c>
    </row>
    <row r="685" spans="1:14" x14ac:dyDescent="0.15">
      <c r="A685" s="1" t="s">
        <v>34</v>
      </c>
      <c r="F685">
        <f t="shared" si="80"/>
        <v>0</v>
      </c>
      <c r="G685">
        <f t="shared" si="81"/>
        <v>0</v>
      </c>
      <c r="H685">
        <f t="shared" si="82"/>
        <v>0</v>
      </c>
      <c r="I685">
        <f t="shared" si="83"/>
        <v>0</v>
      </c>
      <c r="J685">
        <f t="shared" si="84"/>
        <v>4</v>
      </c>
      <c r="K685">
        <f t="shared" si="85"/>
        <v>0</v>
      </c>
      <c r="L685">
        <f t="shared" si="86"/>
        <v>0</v>
      </c>
      <c r="N685">
        <f t="shared" si="87"/>
        <v>4</v>
      </c>
    </row>
    <row r="686" spans="1:14" x14ac:dyDescent="0.15">
      <c r="A686" s="1" t="s">
        <v>34</v>
      </c>
      <c r="F686">
        <f t="shared" si="80"/>
        <v>0</v>
      </c>
      <c r="G686">
        <f t="shared" si="81"/>
        <v>0</v>
      </c>
      <c r="H686">
        <f t="shared" si="82"/>
        <v>0</v>
      </c>
      <c r="I686">
        <f t="shared" si="83"/>
        <v>0</v>
      </c>
      <c r="J686">
        <f t="shared" si="84"/>
        <v>4</v>
      </c>
      <c r="K686">
        <f t="shared" si="85"/>
        <v>0</v>
      </c>
      <c r="L686">
        <f t="shared" si="86"/>
        <v>0</v>
      </c>
      <c r="N686">
        <f t="shared" si="87"/>
        <v>4</v>
      </c>
    </row>
    <row r="687" spans="1:14" x14ac:dyDescent="0.15">
      <c r="A687" s="1" t="s">
        <v>34</v>
      </c>
      <c r="F687">
        <f t="shared" si="80"/>
        <v>0</v>
      </c>
      <c r="G687">
        <f t="shared" si="81"/>
        <v>0</v>
      </c>
      <c r="H687">
        <f t="shared" si="82"/>
        <v>0</v>
      </c>
      <c r="I687">
        <f t="shared" si="83"/>
        <v>0</v>
      </c>
      <c r="J687">
        <f t="shared" si="84"/>
        <v>4</v>
      </c>
      <c r="K687">
        <f t="shared" si="85"/>
        <v>0</v>
      </c>
      <c r="L687">
        <f t="shared" si="86"/>
        <v>0</v>
      </c>
      <c r="N687">
        <f t="shared" si="87"/>
        <v>4</v>
      </c>
    </row>
    <row r="688" spans="1:14" x14ac:dyDescent="0.15">
      <c r="A688" s="1" t="s">
        <v>59</v>
      </c>
      <c r="F688">
        <f t="shared" si="80"/>
        <v>0</v>
      </c>
      <c r="G688">
        <f t="shared" si="81"/>
        <v>0</v>
      </c>
      <c r="H688">
        <f t="shared" si="82"/>
        <v>0</v>
      </c>
      <c r="I688">
        <f t="shared" si="83"/>
        <v>3</v>
      </c>
      <c r="J688">
        <f t="shared" si="84"/>
        <v>0</v>
      </c>
      <c r="K688">
        <f t="shared" si="85"/>
        <v>0</v>
      </c>
      <c r="L688">
        <f t="shared" si="86"/>
        <v>0</v>
      </c>
      <c r="N688">
        <f t="shared" si="87"/>
        <v>3</v>
      </c>
    </row>
    <row r="689" spans="1:14" x14ac:dyDescent="0.15">
      <c r="A689" s="1" t="s">
        <v>41</v>
      </c>
      <c r="F689">
        <f t="shared" si="80"/>
        <v>0</v>
      </c>
      <c r="G689">
        <f t="shared" si="81"/>
        <v>0</v>
      </c>
      <c r="H689">
        <f t="shared" si="82"/>
        <v>0</v>
      </c>
      <c r="I689">
        <f t="shared" si="83"/>
        <v>0</v>
      </c>
      <c r="J689">
        <f t="shared" si="84"/>
        <v>0</v>
      </c>
      <c r="K689">
        <f t="shared" si="85"/>
        <v>5</v>
      </c>
      <c r="L689">
        <f t="shared" si="86"/>
        <v>0</v>
      </c>
      <c r="N689">
        <f t="shared" si="87"/>
        <v>5</v>
      </c>
    </row>
    <row r="690" spans="1:14" x14ac:dyDescent="0.15">
      <c r="A690" s="1" t="s">
        <v>17</v>
      </c>
      <c r="F690">
        <f t="shared" si="80"/>
        <v>0</v>
      </c>
      <c r="G690">
        <f t="shared" si="81"/>
        <v>1</v>
      </c>
      <c r="H690">
        <f t="shared" si="82"/>
        <v>0</v>
      </c>
      <c r="I690">
        <f t="shared" si="83"/>
        <v>0</v>
      </c>
      <c r="J690">
        <f t="shared" si="84"/>
        <v>0</v>
      </c>
      <c r="K690">
        <f t="shared" si="85"/>
        <v>0</v>
      </c>
      <c r="L690">
        <f t="shared" si="86"/>
        <v>0</v>
      </c>
      <c r="N690">
        <f t="shared" si="87"/>
        <v>1</v>
      </c>
    </row>
    <row r="691" spans="1:14" x14ac:dyDescent="0.15">
      <c r="A691" s="1" t="s">
        <v>1143</v>
      </c>
      <c r="F691">
        <f t="shared" si="80"/>
        <v>0</v>
      </c>
      <c r="G691">
        <f t="shared" si="81"/>
        <v>0</v>
      </c>
      <c r="H691">
        <f t="shared" si="82"/>
        <v>0</v>
      </c>
      <c r="I691">
        <f t="shared" si="83"/>
        <v>0</v>
      </c>
      <c r="J691">
        <f t="shared" si="84"/>
        <v>0</v>
      </c>
      <c r="K691">
        <f t="shared" si="85"/>
        <v>0</v>
      </c>
      <c r="L691">
        <f t="shared" si="86"/>
        <v>6</v>
      </c>
      <c r="N691">
        <f t="shared" si="87"/>
        <v>6</v>
      </c>
    </row>
    <row r="692" spans="1:14" x14ac:dyDescent="0.15">
      <c r="A692" s="1" t="s">
        <v>59</v>
      </c>
      <c r="F692">
        <f t="shared" si="80"/>
        <v>0</v>
      </c>
      <c r="G692">
        <f t="shared" si="81"/>
        <v>0</v>
      </c>
      <c r="H692">
        <f t="shared" si="82"/>
        <v>0</v>
      </c>
      <c r="I692">
        <f t="shared" si="83"/>
        <v>3</v>
      </c>
      <c r="J692">
        <f t="shared" si="84"/>
        <v>0</v>
      </c>
      <c r="K692">
        <f t="shared" si="85"/>
        <v>0</v>
      </c>
      <c r="L692">
        <f t="shared" si="86"/>
        <v>0</v>
      </c>
      <c r="N692">
        <f t="shared" si="87"/>
        <v>3</v>
      </c>
    </row>
    <row r="693" spans="1:14" x14ac:dyDescent="0.15">
      <c r="A693" s="1" t="s">
        <v>34</v>
      </c>
      <c r="F693">
        <f t="shared" si="80"/>
        <v>0</v>
      </c>
      <c r="G693">
        <f t="shared" si="81"/>
        <v>0</v>
      </c>
      <c r="H693">
        <f t="shared" si="82"/>
        <v>0</v>
      </c>
      <c r="I693">
        <f t="shared" si="83"/>
        <v>0</v>
      </c>
      <c r="J693">
        <f t="shared" si="84"/>
        <v>4</v>
      </c>
      <c r="K693">
        <f t="shared" si="85"/>
        <v>0</v>
      </c>
      <c r="L693">
        <f t="shared" si="86"/>
        <v>0</v>
      </c>
      <c r="N693">
        <f t="shared" si="87"/>
        <v>4</v>
      </c>
    </row>
    <row r="694" spans="1:14" x14ac:dyDescent="0.15">
      <c r="A694" s="1" t="s">
        <v>41</v>
      </c>
      <c r="F694">
        <f t="shared" si="80"/>
        <v>0</v>
      </c>
      <c r="G694">
        <f t="shared" si="81"/>
        <v>0</v>
      </c>
      <c r="H694">
        <f t="shared" si="82"/>
        <v>0</v>
      </c>
      <c r="I694">
        <f t="shared" si="83"/>
        <v>0</v>
      </c>
      <c r="J694">
        <f t="shared" si="84"/>
        <v>0</v>
      </c>
      <c r="K694">
        <f t="shared" si="85"/>
        <v>5</v>
      </c>
      <c r="L694">
        <f t="shared" si="86"/>
        <v>0</v>
      </c>
      <c r="N694">
        <f t="shared" si="87"/>
        <v>5</v>
      </c>
    </row>
    <row r="695" spans="1:14" x14ac:dyDescent="0.15">
      <c r="A695" s="1" t="s">
        <v>41</v>
      </c>
      <c r="F695">
        <f t="shared" si="80"/>
        <v>0</v>
      </c>
      <c r="G695">
        <f t="shared" si="81"/>
        <v>0</v>
      </c>
      <c r="H695">
        <f t="shared" si="82"/>
        <v>0</v>
      </c>
      <c r="I695">
        <f t="shared" si="83"/>
        <v>0</v>
      </c>
      <c r="J695">
        <f t="shared" si="84"/>
        <v>0</v>
      </c>
      <c r="K695">
        <f t="shared" si="85"/>
        <v>5</v>
      </c>
      <c r="L695">
        <f t="shared" si="86"/>
        <v>0</v>
      </c>
      <c r="N695">
        <f t="shared" si="87"/>
        <v>5</v>
      </c>
    </row>
    <row r="696" spans="1:14" x14ac:dyDescent="0.15">
      <c r="A696" s="1" t="s">
        <v>59</v>
      </c>
      <c r="F696">
        <f t="shared" si="80"/>
        <v>0</v>
      </c>
      <c r="G696">
        <f t="shared" si="81"/>
        <v>0</v>
      </c>
      <c r="H696">
        <f t="shared" si="82"/>
        <v>0</v>
      </c>
      <c r="I696">
        <f t="shared" si="83"/>
        <v>3</v>
      </c>
      <c r="J696">
        <f t="shared" si="84"/>
        <v>0</v>
      </c>
      <c r="K696">
        <f t="shared" si="85"/>
        <v>0</v>
      </c>
      <c r="L696">
        <f t="shared" si="86"/>
        <v>0</v>
      </c>
      <c r="N696">
        <f t="shared" si="87"/>
        <v>3</v>
      </c>
    </row>
    <row r="697" spans="1:14" x14ac:dyDescent="0.15">
      <c r="A697" s="1" t="s">
        <v>243</v>
      </c>
      <c r="F697">
        <f t="shared" si="80"/>
        <v>0</v>
      </c>
      <c r="G697">
        <f t="shared" si="81"/>
        <v>0</v>
      </c>
      <c r="H697">
        <f t="shared" si="82"/>
        <v>2</v>
      </c>
      <c r="I697">
        <f t="shared" si="83"/>
        <v>0</v>
      </c>
      <c r="J697">
        <f t="shared" si="84"/>
        <v>0</v>
      </c>
      <c r="K697">
        <f t="shared" si="85"/>
        <v>0</v>
      </c>
      <c r="L697">
        <f t="shared" si="86"/>
        <v>0</v>
      </c>
      <c r="N697">
        <f t="shared" si="87"/>
        <v>2</v>
      </c>
    </row>
    <row r="698" spans="1:14" x14ac:dyDescent="0.15">
      <c r="A698" s="1" t="s">
        <v>59</v>
      </c>
      <c r="F698">
        <f t="shared" si="80"/>
        <v>0</v>
      </c>
      <c r="G698">
        <f t="shared" si="81"/>
        <v>0</v>
      </c>
      <c r="H698">
        <f t="shared" si="82"/>
        <v>0</v>
      </c>
      <c r="I698">
        <f t="shared" si="83"/>
        <v>3</v>
      </c>
      <c r="J698">
        <f t="shared" si="84"/>
        <v>0</v>
      </c>
      <c r="K698">
        <f t="shared" si="85"/>
        <v>0</v>
      </c>
      <c r="L698">
        <f t="shared" si="86"/>
        <v>0</v>
      </c>
      <c r="N698">
        <f t="shared" si="87"/>
        <v>3</v>
      </c>
    </row>
    <row r="699" spans="1:14" x14ac:dyDescent="0.15">
      <c r="A699" s="1" t="s">
        <v>59</v>
      </c>
      <c r="F699">
        <f t="shared" si="80"/>
        <v>0</v>
      </c>
      <c r="G699">
        <f t="shared" si="81"/>
        <v>0</v>
      </c>
      <c r="H699">
        <f t="shared" si="82"/>
        <v>0</v>
      </c>
      <c r="I699">
        <f t="shared" si="83"/>
        <v>3</v>
      </c>
      <c r="J699">
        <f t="shared" si="84"/>
        <v>0</v>
      </c>
      <c r="K699">
        <f t="shared" si="85"/>
        <v>0</v>
      </c>
      <c r="L699">
        <f t="shared" si="86"/>
        <v>0</v>
      </c>
      <c r="N699">
        <f t="shared" si="87"/>
        <v>3</v>
      </c>
    </row>
    <row r="700" spans="1:14" x14ac:dyDescent="0.15">
      <c r="A700" s="1" t="s">
        <v>41</v>
      </c>
      <c r="F700">
        <f t="shared" si="80"/>
        <v>0</v>
      </c>
      <c r="G700">
        <f t="shared" si="81"/>
        <v>0</v>
      </c>
      <c r="H700">
        <f t="shared" si="82"/>
        <v>0</v>
      </c>
      <c r="I700">
        <f t="shared" si="83"/>
        <v>0</v>
      </c>
      <c r="J700">
        <f t="shared" si="84"/>
        <v>0</v>
      </c>
      <c r="K700">
        <f t="shared" si="85"/>
        <v>5</v>
      </c>
      <c r="L700">
        <f t="shared" si="86"/>
        <v>0</v>
      </c>
      <c r="N700">
        <f t="shared" si="87"/>
        <v>5</v>
      </c>
    </row>
    <row r="701" spans="1:14" x14ac:dyDescent="0.15">
      <c r="A701" s="1" t="s">
        <v>59</v>
      </c>
      <c r="F701">
        <f t="shared" si="80"/>
        <v>0</v>
      </c>
      <c r="G701">
        <f t="shared" si="81"/>
        <v>0</v>
      </c>
      <c r="H701">
        <f t="shared" si="82"/>
        <v>0</v>
      </c>
      <c r="I701">
        <f t="shared" si="83"/>
        <v>3</v>
      </c>
      <c r="J701">
        <f t="shared" si="84"/>
        <v>0</v>
      </c>
      <c r="K701">
        <f t="shared" si="85"/>
        <v>0</v>
      </c>
      <c r="L701">
        <f t="shared" si="86"/>
        <v>0</v>
      </c>
      <c r="N701">
        <f t="shared" si="87"/>
        <v>3</v>
      </c>
    </row>
    <row r="702" spans="1:14" x14ac:dyDescent="0.15">
      <c r="A702" s="1" t="s">
        <v>17</v>
      </c>
      <c r="F702">
        <f t="shared" si="80"/>
        <v>0</v>
      </c>
      <c r="G702">
        <f t="shared" si="81"/>
        <v>1</v>
      </c>
      <c r="H702">
        <f t="shared" si="82"/>
        <v>0</v>
      </c>
      <c r="I702">
        <f t="shared" si="83"/>
        <v>0</v>
      </c>
      <c r="J702">
        <f t="shared" si="84"/>
        <v>0</v>
      </c>
      <c r="K702">
        <f t="shared" si="85"/>
        <v>0</v>
      </c>
      <c r="L702">
        <f t="shared" si="86"/>
        <v>0</v>
      </c>
      <c r="N702">
        <f t="shared" si="87"/>
        <v>1</v>
      </c>
    </row>
    <row r="703" spans="1:14" x14ac:dyDescent="0.15">
      <c r="A703" s="1" t="s">
        <v>41</v>
      </c>
      <c r="F703">
        <f t="shared" si="80"/>
        <v>0</v>
      </c>
      <c r="G703">
        <f t="shared" si="81"/>
        <v>0</v>
      </c>
      <c r="H703">
        <f t="shared" si="82"/>
        <v>0</v>
      </c>
      <c r="I703">
        <f t="shared" si="83"/>
        <v>0</v>
      </c>
      <c r="J703">
        <f t="shared" si="84"/>
        <v>0</v>
      </c>
      <c r="K703">
        <f t="shared" si="85"/>
        <v>5</v>
      </c>
      <c r="L703">
        <f t="shared" si="86"/>
        <v>0</v>
      </c>
      <c r="N703">
        <f t="shared" si="87"/>
        <v>5</v>
      </c>
    </row>
    <row r="704" spans="1:14" x14ac:dyDescent="0.15">
      <c r="A704" s="1" t="s">
        <v>17</v>
      </c>
      <c r="F704">
        <f t="shared" si="80"/>
        <v>0</v>
      </c>
      <c r="G704">
        <f t="shared" si="81"/>
        <v>1</v>
      </c>
      <c r="H704">
        <f t="shared" si="82"/>
        <v>0</v>
      </c>
      <c r="I704">
        <f t="shared" si="83"/>
        <v>0</v>
      </c>
      <c r="J704">
        <f t="shared" si="84"/>
        <v>0</v>
      </c>
      <c r="K704">
        <f t="shared" si="85"/>
        <v>0</v>
      </c>
      <c r="L704">
        <f t="shared" si="86"/>
        <v>0</v>
      </c>
      <c r="N704">
        <f t="shared" si="87"/>
        <v>1</v>
      </c>
    </row>
    <row r="705" spans="1:14" x14ac:dyDescent="0.15">
      <c r="A705" s="1" t="s">
        <v>41</v>
      </c>
      <c r="F705">
        <f t="shared" si="80"/>
        <v>0</v>
      </c>
      <c r="G705">
        <f t="shared" si="81"/>
        <v>0</v>
      </c>
      <c r="H705">
        <f t="shared" si="82"/>
        <v>0</v>
      </c>
      <c r="I705">
        <f t="shared" si="83"/>
        <v>0</v>
      </c>
      <c r="J705">
        <f t="shared" si="84"/>
        <v>0</v>
      </c>
      <c r="K705">
        <f t="shared" si="85"/>
        <v>5</v>
      </c>
      <c r="L705">
        <f t="shared" si="86"/>
        <v>0</v>
      </c>
      <c r="N705">
        <f t="shared" si="87"/>
        <v>5</v>
      </c>
    </row>
    <row r="706" spans="1:14" x14ac:dyDescent="0.15">
      <c r="A706" s="1" t="s">
        <v>41</v>
      </c>
      <c r="F706">
        <f t="shared" si="80"/>
        <v>0</v>
      </c>
      <c r="G706">
        <f t="shared" si="81"/>
        <v>0</v>
      </c>
      <c r="H706">
        <f t="shared" si="82"/>
        <v>0</v>
      </c>
      <c r="I706">
        <f t="shared" si="83"/>
        <v>0</v>
      </c>
      <c r="J706">
        <f t="shared" si="84"/>
        <v>0</v>
      </c>
      <c r="K706">
        <f t="shared" si="85"/>
        <v>5</v>
      </c>
      <c r="L706">
        <f t="shared" si="86"/>
        <v>0</v>
      </c>
      <c r="N706">
        <f t="shared" si="87"/>
        <v>5</v>
      </c>
    </row>
    <row r="707" spans="1:14" x14ac:dyDescent="0.15">
      <c r="A707" s="1" t="s">
        <v>59</v>
      </c>
      <c r="F707">
        <f t="shared" ref="F707:F770" si="88">IF(A707=$C$2,0,0)</f>
        <v>0</v>
      </c>
      <c r="G707">
        <f t="shared" ref="G707:G770" si="89">IF(A707=$C$3,1,0)</f>
        <v>0</v>
      </c>
      <c r="H707">
        <f t="shared" ref="H707:H770" si="90">IF(A707=$C$4,2,0)</f>
        <v>0</v>
      </c>
      <c r="I707">
        <f t="shared" ref="I707:I770" si="91">IF(A707=$C$5,3,0)</f>
        <v>3</v>
      </c>
      <c r="J707">
        <f t="shared" ref="J707:J770" si="92">IF(A707=$C$6,4,0)</f>
        <v>0</v>
      </c>
      <c r="K707">
        <f t="shared" ref="K707:K770" si="93">IF(A707=$C$7,5,0)</f>
        <v>0</v>
      </c>
      <c r="L707">
        <f t="shared" ref="L707:L770" si="94">IF(A707=$C$8,6,0)</f>
        <v>0</v>
      </c>
      <c r="N707">
        <f t="shared" ref="N707:N770" si="95">SUM(F707:L707)</f>
        <v>3</v>
      </c>
    </row>
    <row r="708" spans="1:14" x14ac:dyDescent="0.15">
      <c r="A708" s="1" t="s">
        <v>34</v>
      </c>
      <c r="F708">
        <f t="shared" si="88"/>
        <v>0</v>
      </c>
      <c r="G708">
        <f t="shared" si="89"/>
        <v>0</v>
      </c>
      <c r="H708">
        <f t="shared" si="90"/>
        <v>0</v>
      </c>
      <c r="I708">
        <f t="shared" si="91"/>
        <v>0</v>
      </c>
      <c r="J708">
        <f t="shared" si="92"/>
        <v>4</v>
      </c>
      <c r="K708">
        <f t="shared" si="93"/>
        <v>0</v>
      </c>
      <c r="L708">
        <f t="shared" si="94"/>
        <v>0</v>
      </c>
      <c r="N708">
        <f t="shared" si="95"/>
        <v>4</v>
      </c>
    </row>
    <row r="709" spans="1:14" x14ac:dyDescent="0.15">
      <c r="A709" s="1" t="s">
        <v>17</v>
      </c>
      <c r="F709">
        <f t="shared" si="88"/>
        <v>0</v>
      </c>
      <c r="G709">
        <f t="shared" si="89"/>
        <v>1</v>
      </c>
      <c r="H709">
        <f t="shared" si="90"/>
        <v>0</v>
      </c>
      <c r="I709">
        <f t="shared" si="91"/>
        <v>0</v>
      </c>
      <c r="J709">
        <f t="shared" si="92"/>
        <v>0</v>
      </c>
      <c r="K709">
        <f t="shared" si="93"/>
        <v>0</v>
      </c>
      <c r="L709">
        <f t="shared" si="94"/>
        <v>0</v>
      </c>
      <c r="N709">
        <f t="shared" si="95"/>
        <v>1</v>
      </c>
    </row>
    <row r="710" spans="1:14" x14ac:dyDescent="0.15">
      <c r="A710" s="1" t="s">
        <v>41</v>
      </c>
      <c r="F710">
        <f t="shared" si="88"/>
        <v>0</v>
      </c>
      <c r="G710">
        <f t="shared" si="89"/>
        <v>0</v>
      </c>
      <c r="H710">
        <f t="shared" si="90"/>
        <v>0</v>
      </c>
      <c r="I710">
        <f t="shared" si="91"/>
        <v>0</v>
      </c>
      <c r="J710">
        <f t="shared" si="92"/>
        <v>0</v>
      </c>
      <c r="K710">
        <f t="shared" si="93"/>
        <v>5</v>
      </c>
      <c r="L710">
        <f t="shared" si="94"/>
        <v>0</v>
      </c>
      <c r="N710">
        <f t="shared" si="95"/>
        <v>5</v>
      </c>
    </row>
    <row r="711" spans="1:14" x14ac:dyDescent="0.15">
      <c r="A711" s="1" t="s">
        <v>17</v>
      </c>
      <c r="F711">
        <f t="shared" si="88"/>
        <v>0</v>
      </c>
      <c r="G711">
        <f t="shared" si="89"/>
        <v>1</v>
      </c>
      <c r="H711">
        <f t="shared" si="90"/>
        <v>0</v>
      </c>
      <c r="I711">
        <f t="shared" si="91"/>
        <v>0</v>
      </c>
      <c r="J711">
        <f t="shared" si="92"/>
        <v>0</v>
      </c>
      <c r="K711">
        <f t="shared" si="93"/>
        <v>0</v>
      </c>
      <c r="L711">
        <f t="shared" si="94"/>
        <v>0</v>
      </c>
      <c r="N711">
        <f t="shared" si="95"/>
        <v>1</v>
      </c>
    </row>
    <row r="712" spans="1:14" x14ac:dyDescent="0.15">
      <c r="A712" s="1" t="s">
        <v>41</v>
      </c>
      <c r="F712">
        <f t="shared" si="88"/>
        <v>0</v>
      </c>
      <c r="G712">
        <f t="shared" si="89"/>
        <v>0</v>
      </c>
      <c r="H712">
        <f t="shared" si="90"/>
        <v>0</v>
      </c>
      <c r="I712">
        <f t="shared" si="91"/>
        <v>0</v>
      </c>
      <c r="J712">
        <f t="shared" si="92"/>
        <v>0</v>
      </c>
      <c r="K712">
        <f t="shared" si="93"/>
        <v>5</v>
      </c>
      <c r="L712">
        <f t="shared" si="94"/>
        <v>0</v>
      </c>
      <c r="N712">
        <f t="shared" si="95"/>
        <v>5</v>
      </c>
    </row>
    <row r="713" spans="1:14" x14ac:dyDescent="0.15">
      <c r="A713" s="1" t="s">
        <v>41</v>
      </c>
      <c r="F713">
        <f t="shared" si="88"/>
        <v>0</v>
      </c>
      <c r="G713">
        <f t="shared" si="89"/>
        <v>0</v>
      </c>
      <c r="H713">
        <f t="shared" si="90"/>
        <v>0</v>
      </c>
      <c r="I713">
        <f t="shared" si="91"/>
        <v>0</v>
      </c>
      <c r="J713">
        <f t="shared" si="92"/>
        <v>0</v>
      </c>
      <c r="K713">
        <f t="shared" si="93"/>
        <v>5</v>
      </c>
      <c r="L713">
        <f t="shared" si="94"/>
        <v>0</v>
      </c>
      <c r="N713">
        <f t="shared" si="95"/>
        <v>5</v>
      </c>
    </row>
    <row r="714" spans="1:14" x14ac:dyDescent="0.15">
      <c r="A714" s="1" t="s">
        <v>17</v>
      </c>
      <c r="F714">
        <f t="shared" si="88"/>
        <v>0</v>
      </c>
      <c r="G714">
        <f t="shared" si="89"/>
        <v>1</v>
      </c>
      <c r="H714">
        <f t="shared" si="90"/>
        <v>0</v>
      </c>
      <c r="I714">
        <f t="shared" si="91"/>
        <v>0</v>
      </c>
      <c r="J714">
        <f t="shared" si="92"/>
        <v>0</v>
      </c>
      <c r="K714">
        <f t="shared" si="93"/>
        <v>0</v>
      </c>
      <c r="L714">
        <f t="shared" si="94"/>
        <v>0</v>
      </c>
      <c r="N714">
        <f t="shared" si="95"/>
        <v>1</v>
      </c>
    </row>
    <row r="715" spans="1:14" x14ac:dyDescent="0.15">
      <c r="A715" s="1" t="s">
        <v>59</v>
      </c>
      <c r="F715">
        <f t="shared" si="88"/>
        <v>0</v>
      </c>
      <c r="G715">
        <f t="shared" si="89"/>
        <v>0</v>
      </c>
      <c r="H715">
        <f t="shared" si="90"/>
        <v>0</v>
      </c>
      <c r="I715">
        <f t="shared" si="91"/>
        <v>3</v>
      </c>
      <c r="J715">
        <f t="shared" si="92"/>
        <v>0</v>
      </c>
      <c r="K715">
        <f t="shared" si="93"/>
        <v>0</v>
      </c>
      <c r="L715">
        <f t="shared" si="94"/>
        <v>0</v>
      </c>
      <c r="N715">
        <f t="shared" si="95"/>
        <v>3</v>
      </c>
    </row>
    <row r="716" spans="1:14" x14ac:dyDescent="0.15">
      <c r="A716" s="1" t="s">
        <v>34</v>
      </c>
      <c r="F716">
        <f t="shared" si="88"/>
        <v>0</v>
      </c>
      <c r="G716">
        <f t="shared" si="89"/>
        <v>0</v>
      </c>
      <c r="H716">
        <f t="shared" si="90"/>
        <v>0</v>
      </c>
      <c r="I716">
        <f t="shared" si="91"/>
        <v>0</v>
      </c>
      <c r="J716">
        <f t="shared" si="92"/>
        <v>4</v>
      </c>
      <c r="K716">
        <f t="shared" si="93"/>
        <v>0</v>
      </c>
      <c r="L716">
        <f t="shared" si="94"/>
        <v>0</v>
      </c>
      <c r="N716">
        <f t="shared" si="95"/>
        <v>4</v>
      </c>
    </row>
    <row r="717" spans="1:14" x14ac:dyDescent="0.15">
      <c r="A717" s="1" t="s">
        <v>59</v>
      </c>
      <c r="F717">
        <f t="shared" si="88"/>
        <v>0</v>
      </c>
      <c r="G717">
        <f t="shared" si="89"/>
        <v>0</v>
      </c>
      <c r="H717">
        <f t="shared" si="90"/>
        <v>0</v>
      </c>
      <c r="I717">
        <f t="shared" si="91"/>
        <v>3</v>
      </c>
      <c r="J717">
        <f t="shared" si="92"/>
        <v>0</v>
      </c>
      <c r="K717">
        <f t="shared" si="93"/>
        <v>0</v>
      </c>
      <c r="L717">
        <f t="shared" si="94"/>
        <v>0</v>
      </c>
      <c r="N717">
        <f t="shared" si="95"/>
        <v>3</v>
      </c>
    </row>
    <row r="718" spans="1:14" x14ac:dyDescent="0.15">
      <c r="A718" s="1" t="s">
        <v>59</v>
      </c>
      <c r="F718">
        <f t="shared" si="88"/>
        <v>0</v>
      </c>
      <c r="G718">
        <f t="shared" si="89"/>
        <v>0</v>
      </c>
      <c r="H718">
        <f t="shared" si="90"/>
        <v>0</v>
      </c>
      <c r="I718">
        <f t="shared" si="91"/>
        <v>3</v>
      </c>
      <c r="J718">
        <f t="shared" si="92"/>
        <v>0</v>
      </c>
      <c r="K718">
        <f t="shared" si="93"/>
        <v>0</v>
      </c>
      <c r="L718">
        <f t="shared" si="94"/>
        <v>0</v>
      </c>
      <c r="N718">
        <f t="shared" si="95"/>
        <v>3</v>
      </c>
    </row>
    <row r="719" spans="1:14" x14ac:dyDescent="0.15">
      <c r="A719" s="1" t="s">
        <v>59</v>
      </c>
      <c r="F719">
        <f t="shared" si="88"/>
        <v>0</v>
      </c>
      <c r="G719">
        <f t="shared" si="89"/>
        <v>0</v>
      </c>
      <c r="H719">
        <f t="shared" si="90"/>
        <v>0</v>
      </c>
      <c r="I719">
        <f t="shared" si="91"/>
        <v>3</v>
      </c>
      <c r="J719">
        <f t="shared" si="92"/>
        <v>0</v>
      </c>
      <c r="K719">
        <f t="shared" si="93"/>
        <v>0</v>
      </c>
      <c r="L719">
        <f t="shared" si="94"/>
        <v>0</v>
      </c>
      <c r="N719">
        <f t="shared" si="95"/>
        <v>3</v>
      </c>
    </row>
    <row r="720" spans="1:14" x14ac:dyDescent="0.15">
      <c r="A720" s="1" t="s">
        <v>41</v>
      </c>
      <c r="F720">
        <f t="shared" si="88"/>
        <v>0</v>
      </c>
      <c r="G720">
        <f t="shared" si="89"/>
        <v>0</v>
      </c>
      <c r="H720">
        <f t="shared" si="90"/>
        <v>0</v>
      </c>
      <c r="I720">
        <f t="shared" si="91"/>
        <v>0</v>
      </c>
      <c r="J720">
        <f t="shared" si="92"/>
        <v>0</v>
      </c>
      <c r="K720">
        <f t="shared" si="93"/>
        <v>5</v>
      </c>
      <c r="L720">
        <f t="shared" si="94"/>
        <v>0</v>
      </c>
      <c r="N720">
        <f t="shared" si="95"/>
        <v>5</v>
      </c>
    </row>
    <row r="721" spans="1:14" x14ac:dyDescent="0.15">
      <c r="A721" s="1" t="s">
        <v>59</v>
      </c>
      <c r="F721">
        <f t="shared" si="88"/>
        <v>0</v>
      </c>
      <c r="G721">
        <f t="shared" si="89"/>
        <v>0</v>
      </c>
      <c r="H721">
        <f t="shared" si="90"/>
        <v>0</v>
      </c>
      <c r="I721">
        <f t="shared" si="91"/>
        <v>3</v>
      </c>
      <c r="J721">
        <f t="shared" si="92"/>
        <v>0</v>
      </c>
      <c r="K721">
        <f t="shared" si="93"/>
        <v>0</v>
      </c>
      <c r="L721">
        <f t="shared" si="94"/>
        <v>0</v>
      </c>
      <c r="N721">
        <f t="shared" si="95"/>
        <v>3</v>
      </c>
    </row>
    <row r="722" spans="1:14" x14ac:dyDescent="0.15">
      <c r="A722" s="1" t="s">
        <v>59</v>
      </c>
      <c r="F722">
        <f t="shared" si="88"/>
        <v>0</v>
      </c>
      <c r="G722">
        <f t="shared" si="89"/>
        <v>0</v>
      </c>
      <c r="H722">
        <f t="shared" si="90"/>
        <v>0</v>
      </c>
      <c r="I722">
        <f t="shared" si="91"/>
        <v>3</v>
      </c>
      <c r="J722">
        <f t="shared" si="92"/>
        <v>0</v>
      </c>
      <c r="K722">
        <f t="shared" si="93"/>
        <v>0</v>
      </c>
      <c r="L722">
        <f t="shared" si="94"/>
        <v>0</v>
      </c>
      <c r="N722">
        <f t="shared" si="95"/>
        <v>3</v>
      </c>
    </row>
    <row r="723" spans="1:14" x14ac:dyDescent="0.15">
      <c r="A723" s="1" t="s">
        <v>17</v>
      </c>
      <c r="F723">
        <f t="shared" si="88"/>
        <v>0</v>
      </c>
      <c r="G723">
        <f t="shared" si="89"/>
        <v>1</v>
      </c>
      <c r="H723">
        <f t="shared" si="90"/>
        <v>0</v>
      </c>
      <c r="I723">
        <f t="shared" si="91"/>
        <v>0</v>
      </c>
      <c r="J723">
        <f t="shared" si="92"/>
        <v>0</v>
      </c>
      <c r="K723">
        <f t="shared" si="93"/>
        <v>0</v>
      </c>
      <c r="L723">
        <f t="shared" si="94"/>
        <v>0</v>
      </c>
      <c r="N723">
        <f t="shared" si="95"/>
        <v>1</v>
      </c>
    </row>
    <row r="724" spans="1:14" x14ac:dyDescent="0.15">
      <c r="A724" s="1" t="s">
        <v>41</v>
      </c>
      <c r="F724">
        <f t="shared" si="88"/>
        <v>0</v>
      </c>
      <c r="G724">
        <f t="shared" si="89"/>
        <v>0</v>
      </c>
      <c r="H724">
        <f t="shared" si="90"/>
        <v>0</v>
      </c>
      <c r="I724">
        <f t="shared" si="91"/>
        <v>0</v>
      </c>
      <c r="J724">
        <f t="shared" si="92"/>
        <v>0</v>
      </c>
      <c r="K724">
        <f t="shared" si="93"/>
        <v>5</v>
      </c>
      <c r="L724">
        <f t="shared" si="94"/>
        <v>0</v>
      </c>
      <c r="N724">
        <f t="shared" si="95"/>
        <v>5</v>
      </c>
    </row>
    <row r="725" spans="1:14" x14ac:dyDescent="0.15">
      <c r="A725" s="1" t="s">
        <v>59</v>
      </c>
      <c r="F725">
        <f t="shared" si="88"/>
        <v>0</v>
      </c>
      <c r="G725">
        <f t="shared" si="89"/>
        <v>0</v>
      </c>
      <c r="H725">
        <f t="shared" si="90"/>
        <v>0</v>
      </c>
      <c r="I725">
        <f t="shared" si="91"/>
        <v>3</v>
      </c>
      <c r="J725">
        <f t="shared" si="92"/>
        <v>0</v>
      </c>
      <c r="K725">
        <f t="shared" si="93"/>
        <v>0</v>
      </c>
      <c r="L725">
        <f t="shared" si="94"/>
        <v>0</v>
      </c>
      <c r="N725">
        <f t="shared" si="95"/>
        <v>3</v>
      </c>
    </row>
    <row r="726" spans="1:14" x14ac:dyDescent="0.15">
      <c r="A726" s="1" t="s">
        <v>17</v>
      </c>
      <c r="F726">
        <f t="shared" si="88"/>
        <v>0</v>
      </c>
      <c r="G726">
        <f t="shared" si="89"/>
        <v>1</v>
      </c>
      <c r="H726">
        <f t="shared" si="90"/>
        <v>0</v>
      </c>
      <c r="I726">
        <f t="shared" si="91"/>
        <v>0</v>
      </c>
      <c r="J726">
        <f t="shared" si="92"/>
        <v>0</v>
      </c>
      <c r="K726">
        <f t="shared" si="93"/>
        <v>0</v>
      </c>
      <c r="L726">
        <f t="shared" si="94"/>
        <v>0</v>
      </c>
      <c r="N726">
        <f t="shared" si="95"/>
        <v>1</v>
      </c>
    </row>
    <row r="727" spans="1:14" x14ac:dyDescent="0.15">
      <c r="A727" s="1" t="s">
        <v>59</v>
      </c>
      <c r="F727">
        <f t="shared" si="88"/>
        <v>0</v>
      </c>
      <c r="G727">
        <f t="shared" si="89"/>
        <v>0</v>
      </c>
      <c r="H727">
        <f t="shared" si="90"/>
        <v>0</v>
      </c>
      <c r="I727">
        <f t="shared" si="91"/>
        <v>3</v>
      </c>
      <c r="J727">
        <f t="shared" si="92"/>
        <v>0</v>
      </c>
      <c r="K727">
        <f t="shared" si="93"/>
        <v>0</v>
      </c>
      <c r="L727">
        <f t="shared" si="94"/>
        <v>0</v>
      </c>
      <c r="N727">
        <f t="shared" si="95"/>
        <v>3</v>
      </c>
    </row>
    <row r="728" spans="1:14" x14ac:dyDescent="0.15">
      <c r="A728" s="1" t="s">
        <v>34</v>
      </c>
      <c r="F728">
        <f t="shared" si="88"/>
        <v>0</v>
      </c>
      <c r="G728">
        <f t="shared" si="89"/>
        <v>0</v>
      </c>
      <c r="H728">
        <f t="shared" si="90"/>
        <v>0</v>
      </c>
      <c r="I728">
        <f t="shared" si="91"/>
        <v>0</v>
      </c>
      <c r="J728">
        <f t="shared" si="92"/>
        <v>4</v>
      </c>
      <c r="K728">
        <f t="shared" si="93"/>
        <v>0</v>
      </c>
      <c r="L728">
        <f t="shared" si="94"/>
        <v>0</v>
      </c>
      <c r="N728">
        <f t="shared" si="95"/>
        <v>4</v>
      </c>
    </row>
    <row r="729" spans="1:14" x14ac:dyDescent="0.15">
      <c r="A729" s="1" t="s">
        <v>59</v>
      </c>
      <c r="F729">
        <f t="shared" si="88"/>
        <v>0</v>
      </c>
      <c r="G729">
        <f t="shared" si="89"/>
        <v>0</v>
      </c>
      <c r="H729">
        <f t="shared" si="90"/>
        <v>0</v>
      </c>
      <c r="I729">
        <f t="shared" si="91"/>
        <v>3</v>
      </c>
      <c r="J729">
        <f t="shared" si="92"/>
        <v>0</v>
      </c>
      <c r="K729">
        <f t="shared" si="93"/>
        <v>0</v>
      </c>
      <c r="L729">
        <f t="shared" si="94"/>
        <v>0</v>
      </c>
      <c r="N729">
        <f t="shared" si="95"/>
        <v>3</v>
      </c>
    </row>
    <row r="730" spans="1:14" x14ac:dyDescent="0.15">
      <c r="A730" s="1" t="s">
        <v>59</v>
      </c>
      <c r="F730">
        <f t="shared" si="88"/>
        <v>0</v>
      </c>
      <c r="G730">
        <f t="shared" si="89"/>
        <v>0</v>
      </c>
      <c r="H730">
        <f t="shared" si="90"/>
        <v>0</v>
      </c>
      <c r="I730">
        <f t="shared" si="91"/>
        <v>3</v>
      </c>
      <c r="J730">
        <f t="shared" si="92"/>
        <v>0</v>
      </c>
      <c r="K730">
        <f t="shared" si="93"/>
        <v>0</v>
      </c>
      <c r="L730">
        <f t="shared" si="94"/>
        <v>0</v>
      </c>
      <c r="N730">
        <f t="shared" si="95"/>
        <v>3</v>
      </c>
    </row>
    <row r="731" spans="1:14" x14ac:dyDescent="0.15">
      <c r="A731" s="1" t="s">
        <v>41</v>
      </c>
      <c r="F731">
        <f t="shared" si="88"/>
        <v>0</v>
      </c>
      <c r="G731">
        <f t="shared" si="89"/>
        <v>0</v>
      </c>
      <c r="H731">
        <f t="shared" si="90"/>
        <v>0</v>
      </c>
      <c r="I731">
        <f t="shared" si="91"/>
        <v>0</v>
      </c>
      <c r="J731">
        <f t="shared" si="92"/>
        <v>0</v>
      </c>
      <c r="K731">
        <f t="shared" si="93"/>
        <v>5</v>
      </c>
      <c r="L731">
        <f t="shared" si="94"/>
        <v>0</v>
      </c>
      <c r="N731">
        <f t="shared" si="95"/>
        <v>5</v>
      </c>
    </row>
    <row r="732" spans="1:14" x14ac:dyDescent="0.15">
      <c r="A732" s="1" t="s">
        <v>34</v>
      </c>
      <c r="F732">
        <f t="shared" si="88"/>
        <v>0</v>
      </c>
      <c r="G732">
        <f t="shared" si="89"/>
        <v>0</v>
      </c>
      <c r="H732">
        <f t="shared" si="90"/>
        <v>0</v>
      </c>
      <c r="I732">
        <f t="shared" si="91"/>
        <v>0</v>
      </c>
      <c r="J732">
        <f t="shared" si="92"/>
        <v>4</v>
      </c>
      <c r="K732">
        <f t="shared" si="93"/>
        <v>0</v>
      </c>
      <c r="L732">
        <f t="shared" si="94"/>
        <v>0</v>
      </c>
      <c r="N732">
        <f t="shared" si="95"/>
        <v>4</v>
      </c>
    </row>
    <row r="733" spans="1:14" x14ac:dyDescent="0.15">
      <c r="A733" s="1" t="s">
        <v>34</v>
      </c>
      <c r="F733">
        <f t="shared" si="88"/>
        <v>0</v>
      </c>
      <c r="G733">
        <f t="shared" si="89"/>
        <v>0</v>
      </c>
      <c r="H733">
        <f t="shared" si="90"/>
        <v>0</v>
      </c>
      <c r="I733">
        <f t="shared" si="91"/>
        <v>0</v>
      </c>
      <c r="J733">
        <f t="shared" si="92"/>
        <v>4</v>
      </c>
      <c r="K733">
        <f t="shared" si="93"/>
        <v>0</v>
      </c>
      <c r="L733">
        <f t="shared" si="94"/>
        <v>0</v>
      </c>
      <c r="N733">
        <f t="shared" si="95"/>
        <v>4</v>
      </c>
    </row>
    <row r="734" spans="1:14" x14ac:dyDescent="0.15">
      <c r="A734" s="1" t="s">
        <v>34</v>
      </c>
      <c r="F734">
        <f t="shared" si="88"/>
        <v>0</v>
      </c>
      <c r="G734">
        <f t="shared" si="89"/>
        <v>0</v>
      </c>
      <c r="H734">
        <f t="shared" si="90"/>
        <v>0</v>
      </c>
      <c r="I734">
        <f t="shared" si="91"/>
        <v>0</v>
      </c>
      <c r="J734">
        <f t="shared" si="92"/>
        <v>4</v>
      </c>
      <c r="K734">
        <f t="shared" si="93"/>
        <v>0</v>
      </c>
      <c r="L734">
        <f t="shared" si="94"/>
        <v>0</v>
      </c>
      <c r="N734">
        <f t="shared" si="95"/>
        <v>4</v>
      </c>
    </row>
    <row r="735" spans="1:14" x14ac:dyDescent="0.15">
      <c r="A735" s="1" t="s">
        <v>17</v>
      </c>
      <c r="F735">
        <f t="shared" si="88"/>
        <v>0</v>
      </c>
      <c r="G735">
        <f t="shared" si="89"/>
        <v>1</v>
      </c>
      <c r="H735">
        <f t="shared" si="90"/>
        <v>0</v>
      </c>
      <c r="I735">
        <f t="shared" si="91"/>
        <v>0</v>
      </c>
      <c r="J735">
        <f t="shared" si="92"/>
        <v>0</v>
      </c>
      <c r="K735">
        <f t="shared" si="93"/>
        <v>0</v>
      </c>
      <c r="L735">
        <f t="shared" si="94"/>
        <v>0</v>
      </c>
      <c r="N735">
        <f t="shared" si="95"/>
        <v>1</v>
      </c>
    </row>
    <row r="736" spans="1:14" x14ac:dyDescent="0.15">
      <c r="A736" s="1" t="s">
        <v>59</v>
      </c>
      <c r="F736">
        <f t="shared" si="88"/>
        <v>0</v>
      </c>
      <c r="G736">
        <f t="shared" si="89"/>
        <v>0</v>
      </c>
      <c r="H736">
        <f t="shared" si="90"/>
        <v>0</v>
      </c>
      <c r="I736">
        <f t="shared" si="91"/>
        <v>3</v>
      </c>
      <c r="J736">
        <f t="shared" si="92"/>
        <v>0</v>
      </c>
      <c r="K736">
        <f t="shared" si="93"/>
        <v>0</v>
      </c>
      <c r="L736">
        <f t="shared" si="94"/>
        <v>0</v>
      </c>
      <c r="N736">
        <f t="shared" si="95"/>
        <v>3</v>
      </c>
    </row>
    <row r="737" spans="1:14" x14ac:dyDescent="0.15">
      <c r="A737" s="1" t="s">
        <v>17</v>
      </c>
      <c r="F737">
        <f t="shared" si="88"/>
        <v>0</v>
      </c>
      <c r="G737">
        <f t="shared" si="89"/>
        <v>1</v>
      </c>
      <c r="H737">
        <f t="shared" si="90"/>
        <v>0</v>
      </c>
      <c r="I737">
        <f t="shared" si="91"/>
        <v>0</v>
      </c>
      <c r="J737">
        <f t="shared" si="92"/>
        <v>0</v>
      </c>
      <c r="K737">
        <f t="shared" si="93"/>
        <v>0</v>
      </c>
      <c r="L737">
        <f t="shared" si="94"/>
        <v>0</v>
      </c>
      <c r="N737">
        <f t="shared" si="95"/>
        <v>1</v>
      </c>
    </row>
    <row r="738" spans="1:14" x14ac:dyDescent="0.15">
      <c r="A738" s="1" t="s">
        <v>17</v>
      </c>
      <c r="F738">
        <f t="shared" si="88"/>
        <v>0</v>
      </c>
      <c r="G738">
        <f t="shared" si="89"/>
        <v>1</v>
      </c>
      <c r="H738">
        <f t="shared" si="90"/>
        <v>0</v>
      </c>
      <c r="I738">
        <f t="shared" si="91"/>
        <v>0</v>
      </c>
      <c r="J738">
        <f t="shared" si="92"/>
        <v>0</v>
      </c>
      <c r="K738">
        <f t="shared" si="93"/>
        <v>0</v>
      </c>
      <c r="L738">
        <f t="shared" si="94"/>
        <v>0</v>
      </c>
      <c r="N738">
        <f t="shared" si="95"/>
        <v>1</v>
      </c>
    </row>
    <row r="739" spans="1:14" x14ac:dyDescent="0.15">
      <c r="A739" s="1" t="s">
        <v>17</v>
      </c>
      <c r="F739">
        <f t="shared" si="88"/>
        <v>0</v>
      </c>
      <c r="G739">
        <f t="shared" si="89"/>
        <v>1</v>
      </c>
      <c r="H739">
        <f t="shared" si="90"/>
        <v>0</v>
      </c>
      <c r="I739">
        <f t="shared" si="91"/>
        <v>0</v>
      </c>
      <c r="J739">
        <f t="shared" si="92"/>
        <v>0</v>
      </c>
      <c r="K739">
        <f t="shared" si="93"/>
        <v>0</v>
      </c>
      <c r="L739">
        <f t="shared" si="94"/>
        <v>0</v>
      </c>
      <c r="N739">
        <f t="shared" si="95"/>
        <v>1</v>
      </c>
    </row>
    <row r="740" spans="1:14" x14ac:dyDescent="0.15">
      <c r="A740" s="1" t="s">
        <v>17</v>
      </c>
      <c r="F740">
        <f t="shared" si="88"/>
        <v>0</v>
      </c>
      <c r="G740">
        <f t="shared" si="89"/>
        <v>1</v>
      </c>
      <c r="H740">
        <f t="shared" si="90"/>
        <v>0</v>
      </c>
      <c r="I740">
        <f t="shared" si="91"/>
        <v>0</v>
      </c>
      <c r="J740">
        <f t="shared" si="92"/>
        <v>0</v>
      </c>
      <c r="K740">
        <f t="shared" si="93"/>
        <v>0</v>
      </c>
      <c r="L740">
        <f t="shared" si="94"/>
        <v>0</v>
      </c>
      <c r="N740">
        <f t="shared" si="95"/>
        <v>1</v>
      </c>
    </row>
    <row r="741" spans="1:14" x14ac:dyDescent="0.15">
      <c r="A741" s="1" t="s">
        <v>17</v>
      </c>
      <c r="F741">
        <f t="shared" si="88"/>
        <v>0</v>
      </c>
      <c r="G741">
        <f t="shared" si="89"/>
        <v>1</v>
      </c>
      <c r="H741">
        <f t="shared" si="90"/>
        <v>0</v>
      </c>
      <c r="I741">
        <f t="shared" si="91"/>
        <v>0</v>
      </c>
      <c r="J741">
        <f t="shared" si="92"/>
        <v>0</v>
      </c>
      <c r="K741">
        <f t="shared" si="93"/>
        <v>0</v>
      </c>
      <c r="L741">
        <f t="shared" si="94"/>
        <v>0</v>
      </c>
      <c r="N741">
        <f t="shared" si="95"/>
        <v>1</v>
      </c>
    </row>
    <row r="742" spans="1:14" x14ac:dyDescent="0.15">
      <c r="A742" s="1" t="s">
        <v>59</v>
      </c>
      <c r="F742">
        <f t="shared" si="88"/>
        <v>0</v>
      </c>
      <c r="G742">
        <f t="shared" si="89"/>
        <v>0</v>
      </c>
      <c r="H742">
        <f t="shared" si="90"/>
        <v>0</v>
      </c>
      <c r="I742">
        <f t="shared" si="91"/>
        <v>3</v>
      </c>
      <c r="J742">
        <f t="shared" si="92"/>
        <v>0</v>
      </c>
      <c r="K742">
        <f t="shared" si="93"/>
        <v>0</v>
      </c>
      <c r="L742">
        <f t="shared" si="94"/>
        <v>0</v>
      </c>
      <c r="N742">
        <f t="shared" si="95"/>
        <v>3</v>
      </c>
    </row>
    <row r="743" spans="1:14" x14ac:dyDescent="0.15">
      <c r="A743" s="1" t="s">
        <v>34</v>
      </c>
      <c r="F743">
        <f t="shared" si="88"/>
        <v>0</v>
      </c>
      <c r="G743">
        <f t="shared" si="89"/>
        <v>0</v>
      </c>
      <c r="H743">
        <f t="shared" si="90"/>
        <v>0</v>
      </c>
      <c r="I743">
        <f t="shared" si="91"/>
        <v>0</v>
      </c>
      <c r="J743">
        <f t="shared" si="92"/>
        <v>4</v>
      </c>
      <c r="K743">
        <f t="shared" si="93"/>
        <v>0</v>
      </c>
      <c r="L743">
        <f t="shared" si="94"/>
        <v>0</v>
      </c>
      <c r="N743">
        <f t="shared" si="95"/>
        <v>4</v>
      </c>
    </row>
    <row r="744" spans="1:14" x14ac:dyDescent="0.15">
      <c r="A744" s="1" t="s">
        <v>59</v>
      </c>
      <c r="F744">
        <f t="shared" si="88"/>
        <v>0</v>
      </c>
      <c r="G744">
        <f t="shared" si="89"/>
        <v>0</v>
      </c>
      <c r="H744">
        <f t="shared" si="90"/>
        <v>0</v>
      </c>
      <c r="I744">
        <f t="shared" si="91"/>
        <v>3</v>
      </c>
      <c r="J744">
        <f t="shared" si="92"/>
        <v>0</v>
      </c>
      <c r="K744">
        <f t="shared" si="93"/>
        <v>0</v>
      </c>
      <c r="L744">
        <f t="shared" si="94"/>
        <v>0</v>
      </c>
      <c r="N744">
        <f t="shared" si="95"/>
        <v>3</v>
      </c>
    </row>
    <row r="745" spans="1:14" x14ac:dyDescent="0.15">
      <c r="A745" s="1" t="s">
        <v>17</v>
      </c>
      <c r="F745">
        <f t="shared" si="88"/>
        <v>0</v>
      </c>
      <c r="G745">
        <f t="shared" si="89"/>
        <v>1</v>
      </c>
      <c r="H745">
        <f t="shared" si="90"/>
        <v>0</v>
      </c>
      <c r="I745">
        <f t="shared" si="91"/>
        <v>0</v>
      </c>
      <c r="J745">
        <f t="shared" si="92"/>
        <v>0</v>
      </c>
      <c r="K745">
        <f t="shared" si="93"/>
        <v>0</v>
      </c>
      <c r="L745">
        <f t="shared" si="94"/>
        <v>0</v>
      </c>
      <c r="N745">
        <f t="shared" si="95"/>
        <v>1</v>
      </c>
    </row>
    <row r="746" spans="1:14" x14ac:dyDescent="0.15">
      <c r="A746" s="1" t="s">
        <v>59</v>
      </c>
      <c r="F746">
        <f t="shared" si="88"/>
        <v>0</v>
      </c>
      <c r="G746">
        <f t="shared" si="89"/>
        <v>0</v>
      </c>
      <c r="H746">
        <f t="shared" si="90"/>
        <v>0</v>
      </c>
      <c r="I746">
        <f t="shared" si="91"/>
        <v>3</v>
      </c>
      <c r="J746">
        <f t="shared" si="92"/>
        <v>0</v>
      </c>
      <c r="K746">
        <f t="shared" si="93"/>
        <v>0</v>
      </c>
      <c r="L746">
        <f t="shared" si="94"/>
        <v>0</v>
      </c>
      <c r="N746">
        <f t="shared" si="95"/>
        <v>3</v>
      </c>
    </row>
    <row r="747" spans="1:14" x14ac:dyDescent="0.15">
      <c r="A747" s="1" t="s">
        <v>17</v>
      </c>
      <c r="F747">
        <f t="shared" si="88"/>
        <v>0</v>
      </c>
      <c r="G747">
        <f t="shared" si="89"/>
        <v>1</v>
      </c>
      <c r="H747">
        <f t="shared" si="90"/>
        <v>0</v>
      </c>
      <c r="I747">
        <f t="shared" si="91"/>
        <v>0</v>
      </c>
      <c r="J747">
        <f t="shared" si="92"/>
        <v>0</v>
      </c>
      <c r="K747">
        <f t="shared" si="93"/>
        <v>0</v>
      </c>
      <c r="L747">
        <f t="shared" si="94"/>
        <v>0</v>
      </c>
      <c r="N747">
        <f t="shared" si="95"/>
        <v>1</v>
      </c>
    </row>
    <row r="748" spans="1:14" x14ac:dyDescent="0.15">
      <c r="A748" s="1" t="s">
        <v>59</v>
      </c>
      <c r="F748">
        <f t="shared" si="88"/>
        <v>0</v>
      </c>
      <c r="G748">
        <f t="shared" si="89"/>
        <v>0</v>
      </c>
      <c r="H748">
        <f t="shared" si="90"/>
        <v>0</v>
      </c>
      <c r="I748">
        <f t="shared" si="91"/>
        <v>3</v>
      </c>
      <c r="J748">
        <f t="shared" si="92"/>
        <v>0</v>
      </c>
      <c r="K748">
        <f t="shared" si="93"/>
        <v>0</v>
      </c>
      <c r="L748">
        <f t="shared" si="94"/>
        <v>0</v>
      </c>
      <c r="N748">
        <f t="shared" si="95"/>
        <v>3</v>
      </c>
    </row>
    <row r="749" spans="1:14" x14ac:dyDescent="0.15">
      <c r="A749" s="1" t="s">
        <v>17</v>
      </c>
      <c r="F749">
        <f t="shared" si="88"/>
        <v>0</v>
      </c>
      <c r="G749">
        <f t="shared" si="89"/>
        <v>1</v>
      </c>
      <c r="H749">
        <f t="shared" si="90"/>
        <v>0</v>
      </c>
      <c r="I749">
        <f t="shared" si="91"/>
        <v>0</v>
      </c>
      <c r="J749">
        <f t="shared" si="92"/>
        <v>0</v>
      </c>
      <c r="K749">
        <f t="shared" si="93"/>
        <v>0</v>
      </c>
      <c r="L749">
        <f t="shared" si="94"/>
        <v>0</v>
      </c>
      <c r="N749">
        <f t="shared" si="95"/>
        <v>1</v>
      </c>
    </row>
    <row r="750" spans="1:14" x14ac:dyDescent="0.15">
      <c r="A750" s="1" t="s">
        <v>34</v>
      </c>
      <c r="F750">
        <f t="shared" si="88"/>
        <v>0</v>
      </c>
      <c r="G750">
        <f t="shared" si="89"/>
        <v>0</v>
      </c>
      <c r="H750">
        <f t="shared" si="90"/>
        <v>0</v>
      </c>
      <c r="I750">
        <f t="shared" si="91"/>
        <v>0</v>
      </c>
      <c r="J750">
        <f t="shared" si="92"/>
        <v>4</v>
      </c>
      <c r="K750">
        <f t="shared" si="93"/>
        <v>0</v>
      </c>
      <c r="L750">
        <f t="shared" si="94"/>
        <v>0</v>
      </c>
      <c r="N750">
        <f t="shared" si="95"/>
        <v>4</v>
      </c>
    </row>
    <row r="751" spans="1:14" x14ac:dyDescent="0.15">
      <c r="A751" s="1" t="s">
        <v>41</v>
      </c>
      <c r="F751">
        <f t="shared" si="88"/>
        <v>0</v>
      </c>
      <c r="G751">
        <f t="shared" si="89"/>
        <v>0</v>
      </c>
      <c r="H751">
        <f t="shared" si="90"/>
        <v>0</v>
      </c>
      <c r="I751">
        <f t="shared" si="91"/>
        <v>0</v>
      </c>
      <c r="J751">
        <f t="shared" si="92"/>
        <v>0</v>
      </c>
      <c r="K751">
        <f t="shared" si="93"/>
        <v>5</v>
      </c>
      <c r="L751">
        <f t="shared" si="94"/>
        <v>0</v>
      </c>
      <c r="N751">
        <f t="shared" si="95"/>
        <v>5</v>
      </c>
    </row>
    <row r="752" spans="1:14" x14ac:dyDescent="0.15">
      <c r="A752" s="1" t="s">
        <v>59</v>
      </c>
      <c r="F752">
        <f t="shared" si="88"/>
        <v>0</v>
      </c>
      <c r="G752">
        <f t="shared" si="89"/>
        <v>0</v>
      </c>
      <c r="H752">
        <f t="shared" si="90"/>
        <v>0</v>
      </c>
      <c r="I752">
        <f t="shared" si="91"/>
        <v>3</v>
      </c>
      <c r="J752">
        <f t="shared" si="92"/>
        <v>0</v>
      </c>
      <c r="K752">
        <f t="shared" si="93"/>
        <v>0</v>
      </c>
      <c r="L752">
        <f t="shared" si="94"/>
        <v>0</v>
      </c>
      <c r="N752">
        <f t="shared" si="95"/>
        <v>3</v>
      </c>
    </row>
    <row r="753" spans="1:14" x14ac:dyDescent="0.15">
      <c r="A753" s="1" t="s">
        <v>17</v>
      </c>
      <c r="F753">
        <f t="shared" si="88"/>
        <v>0</v>
      </c>
      <c r="G753">
        <f t="shared" si="89"/>
        <v>1</v>
      </c>
      <c r="H753">
        <f t="shared" si="90"/>
        <v>0</v>
      </c>
      <c r="I753">
        <f t="shared" si="91"/>
        <v>0</v>
      </c>
      <c r="J753">
        <f t="shared" si="92"/>
        <v>0</v>
      </c>
      <c r="K753">
        <f t="shared" si="93"/>
        <v>0</v>
      </c>
      <c r="L753">
        <f t="shared" si="94"/>
        <v>0</v>
      </c>
      <c r="N753">
        <f t="shared" si="95"/>
        <v>1</v>
      </c>
    </row>
    <row r="754" spans="1:14" x14ac:dyDescent="0.15">
      <c r="A754" s="1" t="s">
        <v>34</v>
      </c>
      <c r="F754">
        <f t="shared" si="88"/>
        <v>0</v>
      </c>
      <c r="G754">
        <f t="shared" si="89"/>
        <v>0</v>
      </c>
      <c r="H754">
        <f t="shared" si="90"/>
        <v>0</v>
      </c>
      <c r="I754">
        <f t="shared" si="91"/>
        <v>0</v>
      </c>
      <c r="J754">
        <f t="shared" si="92"/>
        <v>4</v>
      </c>
      <c r="K754">
        <f t="shared" si="93"/>
        <v>0</v>
      </c>
      <c r="L754">
        <f t="shared" si="94"/>
        <v>0</v>
      </c>
      <c r="N754">
        <f t="shared" si="95"/>
        <v>4</v>
      </c>
    </row>
    <row r="755" spans="1:14" x14ac:dyDescent="0.15">
      <c r="A755" s="1" t="s">
        <v>59</v>
      </c>
      <c r="F755">
        <f t="shared" si="88"/>
        <v>0</v>
      </c>
      <c r="G755">
        <f t="shared" si="89"/>
        <v>0</v>
      </c>
      <c r="H755">
        <f t="shared" si="90"/>
        <v>0</v>
      </c>
      <c r="I755">
        <f t="shared" si="91"/>
        <v>3</v>
      </c>
      <c r="J755">
        <f t="shared" si="92"/>
        <v>0</v>
      </c>
      <c r="K755">
        <f t="shared" si="93"/>
        <v>0</v>
      </c>
      <c r="L755">
        <f t="shared" si="94"/>
        <v>0</v>
      </c>
      <c r="N755">
        <f t="shared" si="95"/>
        <v>3</v>
      </c>
    </row>
    <row r="756" spans="1:14" x14ac:dyDescent="0.15">
      <c r="A756" s="1" t="s">
        <v>34</v>
      </c>
      <c r="F756">
        <f t="shared" si="88"/>
        <v>0</v>
      </c>
      <c r="G756">
        <f t="shared" si="89"/>
        <v>0</v>
      </c>
      <c r="H756">
        <f t="shared" si="90"/>
        <v>0</v>
      </c>
      <c r="I756">
        <f t="shared" si="91"/>
        <v>0</v>
      </c>
      <c r="J756">
        <f t="shared" si="92"/>
        <v>4</v>
      </c>
      <c r="K756">
        <f t="shared" si="93"/>
        <v>0</v>
      </c>
      <c r="L756">
        <f t="shared" si="94"/>
        <v>0</v>
      </c>
      <c r="N756">
        <f t="shared" si="95"/>
        <v>4</v>
      </c>
    </row>
    <row r="757" spans="1:14" x14ac:dyDescent="0.15">
      <c r="A757" s="1" t="s">
        <v>34</v>
      </c>
      <c r="F757">
        <f t="shared" si="88"/>
        <v>0</v>
      </c>
      <c r="G757">
        <f t="shared" si="89"/>
        <v>0</v>
      </c>
      <c r="H757">
        <f t="shared" si="90"/>
        <v>0</v>
      </c>
      <c r="I757">
        <f t="shared" si="91"/>
        <v>0</v>
      </c>
      <c r="J757">
        <f t="shared" si="92"/>
        <v>4</v>
      </c>
      <c r="K757">
        <f t="shared" si="93"/>
        <v>0</v>
      </c>
      <c r="L757">
        <f t="shared" si="94"/>
        <v>0</v>
      </c>
      <c r="N757">
        <f t="shared" si="95"/>
        <v>4</v>
      </c>
    </row>
    <row r="758" spans="1:14" x14ac:dyDescent="0.15">
      <c r="A758" s="1" t="s">
        <v>59</v>
      </c>
      <c r="F758">
        <f t="shared" si="88"/>
        <v>0</v>
      </c>
      <c r="G758">
        <f t="shared" si="89"/>
        <v>0</v>
      </c>
      <c r="H758">
        <f t="shared" si="90"/>
        <v>0</v>
      </c>
      <c r="I758">
        <f t="shared" si="91"/>
        <v>3</v>
      </c>
      <c r="J758">
        <f t="shared" si="92"/>
        <v>0</v>
      </c>
      <c r="K758">
        <f t="shared" si="93"/>
        <v>0</v>
      </c>
      <c r="L758">
        <f t="shared" si="94"/>
        <v>0</v>
      </c>
      <c r="N758">
        <f t="shared" si="95"/>
        <v>3</v>
      </c>
    </row>
    <row r="759" spans="1:14" x14ac:dyDescent="0.15">
      <c r="A759" s="1" t="s">
        <v>59</v>
      </c>
      <c r="F759">
        <f t="shared" si="88"/>
        <v>0</v>
      </c>
      <c r="G759">
        <f t="shared" si="89"/>
        <v>0</v>
      </c>
      <c r="H759">
        <f t="shared" si="90"/>
        <v>0</v>
      </c>
      <c r="I759">
        <f t="shared" si="91"/>
        <v>3</v>
      </c>
      <c r="J759">
        <f t="shared" si="92"/>
        <v>0</v>
      </c>
      <c r="K759">
        <f t="shared" si="93"/>
        <v>0</v>
      </c>
      <c r="L759">
        <f t="shared" si="94"/>
        <v>0</v>
      </c>
      <c r="N759">
        <f t="shared" si="95"/>
        <v>3</v>
      </c>
    </row>
    <row r="760" spans="1:14" x14ac:dyDescent="0.15">
      <c r="A760" s="1" t="s">
        <v>34</v>
      </c>
      <c r="F760">
        <f t="shared" si="88"/>
        <v>0</v>
      </c>
      <c r="G760">
        <f t="shared" si="89"/>
        <v>0</v>
      </c>
      <c r="H760">
        <f t="shared" si="90"/>
        <v>0</v>
      </c>
      <c r="I760">
        <f t="shared" si="91"/>
        <v>0</v>
      </c>
      <c r="J760">
        <f t="shared" si="92"/>
        <v>4</v>
      </c>
      <c r="K760">
        <f t="shared" si="93"/>
        <v>0</v>
      </c>
      <c r="L760">
        <f t="shared" si="94"/>
        <v>0</v>
      </c>
      <c r="N760">
        <f t="shared" si="95"/>
        <v>4</v>
      </c>
    </row>
    <row r="761" spans="1:14" x14ac:dyDescent="0.15">
      <c r="A761" s="1" t="s">
        <v>34</v>
      </c>
      <c r="F761">
        <f t="shared" si="88"/>
        <v>0</v>
      </c>
      <c r="G761">
        <f t="shared" si="89"/>
        <v>0</v>
      </c>
      <c r="H761">
        <f t="shared" si="90"/>
        <v>0</v>
      </c>
      <c r="I761">
        <f t="shared" si="91"/>
        <v>0</v>
      </c>
      <c r="J761">
        <f t="shared" si="92"/>
        <v>4</v>
      </c>
      <c r="K761">
        <f t="shared" si="93"/>
        <v>0</v>
      </c>
      <c r="L761">
        <f t="shared" si="94"/>
        <v>0</v>
      </c>
      <c r="N761">
        <f t="shared" si="95"/>
        <v>4</v>
      </c>
    </row>
    <row r="762" spans="1:14" x14ac:dyDescent="0.15">
      <c r="A762" s="1" t="s">
        <v>59</v>
      </c>
      <c r="F762">
        <f t="shared" si="88"/>
        <v>0</v>
      </c>
      <c r="G762">
        <f t="shared" si="89"/>
        <v>0</v>
      </c>
      <c r="H762">
        <f t="shared" si="90"/>
        <v>0</v>
      </c>
      <c r="I762">
        <f t="shared" si="91"/>
        <v>3</v>
      </c>
      <c r="J762">
        <f t="shared" si="92"/>
        <v>0</v>
      </c>
      <c r="K762">
        <f t="shared" si="93"/>
        <v>0</v>
      </c>
      <c r="L762">
        <f t="shared" si="94"/>
        <v>0</v>
      </c>
      <c r="N762">
        <f t="shared" si="95"/>
        <v>3</v>
      </c>
    </row>
    <row r="763" spans="1:14" x14ac:dyDescent="0.15">
      <c r="A763" s="1" t="s">
        <v>34</v>
      </c>
      <c r="F763">
        <f t="shared" si="88"/>
        <v>0</v>
      </c>
      <c r="G763">
        <f t="shared" si="89"/>
        <v>0</v>
      </c>
      <c r="H763">
        <f t="shared" si="90"/>
        <v>0</v>
      </c>
      <c r="I763">
        <f t="shared" si="91"/>
        <v>0</v>
      </c>
      <c r="J763">
        <f t="shared" si="92"/>
        <v>4</v>
      </c>
      <c r="K763">
        <f t="shared" si="93"/>
        <v>0</v>
      </c>
      <c r="L763">
        <f t="shared" si="94"/>
        <v>0</v>
      </c>
      <c r="N763">
        <f t="shared" si="95"/>
        <v>4</v>
      </c>
    </row>
    <row r="764" spans="1:14" x14ac:dyDescent="0.15">
      <c r="A764" s="1" t="s">
        <v>59</v>
      </c>
      <c r="F764">
        <f t="shared" si="88"/>
        <v>0</v>
      </c>
      <c r="G764">
        <f t="shared" si="89"/>
        <v>0</v>
      </c>
      <c r="H764">
        <f t="shared" si="90"/>
        <v>0</v>
      </c>
      <c r="I764">
        <f t="shared" si="91"/>
        <v>3</v>
      </c>
      <c r="J764">
        <f t="shared" si="92"/>
        <v>0</v>
      </c>
      <c r="K764">
        <f t="shared" si="93"/>
        <v>0</v>
      </c>
      <c r="L764">
        <f t="shared" si="94"/>
        <v>0</v>
      </c>
      <c r="N764">
        <f t="shared" si="95"/>
        <v>3</v>
      </c>
    </row>
    <row r="765" spans="1:14" x14ac:dyDescent="0.15">
      <c r="A765" s="1" t="s">
        <v>59</v>
      </c>
      <c r="F765">
        <f t="shared" si="88"/>
        <v>0</v>
      </c>
      <c r="G765">
        <f t="shared" si="89"/>
        <v>0</v>
      </c>
      <c r="H765">
        <f t="shared" si="90"/>
        <v>0</v>
      </c>
      <c r="I765">
        <f t="shared" si="91"/>
        <v>3</v>
      </c>
      <c r="J765">
        <f t="shared" si="92"/>
        <v>0</v>
      </c>
      <c r="K765">
        <f t="shared" si="93"/>
        <v>0</v>
      </c>
      <c r="L765">
        <f t="shared" si="94"/>
        <v>0</v>
      </c>
      <c r="N765">
        <f t="shared" si="95"/>
        <v>3</v>
      </c>
    </row>
    <row r="766" spans="1:14" x14ac:dyDescent="0.15">
      <c r="A766" s="1" t="s">
        <v>59</v>
      </c>
      <c r="F766">
        <f t="shared" si="88"/>
        <v>0</v>
      </c>
      <c r="G766">
        <f t="shared" si="89"/>
        <v>0</v>
      </c>
      <c r="H766">
        <f t="shared" si="90"/>
        <v>0</v>
      </c>
      <c r="I766">
        <f t="shared" si="91"/>
        <v>3</v>
      </c>
      <c r="J766">
        <f t="shared" si="92"/>
        <v>0</v>
      </c>
      <c r="K766">
        <f t="shared" si="93"/>
        <v>0</v>
      </c>
      <c r="L766">
        <f t="shared" si="94"/>
        <v>0</v>
      </c>
      <c r="N766">
        <f t="shared" si="95"/>
        <v>3</v>
      </c>
    </row>
    <row r="767" spans="1:14" x14ac:dyDescent="0.15">
      <c r="A767" s="1" t="s">
        <v>17</v>
      </c>
      <c r="F767">
        <f t="shared" si="88"/>
        <v>0</v>
      </c>
      <c r="G767">
        <f t="shared" si="89"/>
        <v>1</v>
      </c>
      <c r="H767">
        <f t="shared" si="90"/>
        <v>0</v>
      </c>
      <c r="I767">
        <f t="shared" si="91"/>
        <v>0</v>
      </c>
      <c r="J767">
        <f t="shared" si="92"/>
        <v>0</v>
      </c>
      <c r="K767">
        <f t="shared" si="93"/>
        <v>0</v>
      </c>
      <c r="L767">
        <f t="shared" si="94"/>
        <v>0</v>
      </c>
      <c r="N767">
        <f t="shared" si="95"/>
        <v>1</v>
      </c>
    </row>
    <row r="768" spans="1:14" x14ac:dyDescent="0.15">
      <c r="A768" s="1" t="s">
        <v>59</v>
      </c>
      <c r="F768">
        <f t="shared" si="88"/>
        <v>0</v>
      </c>
      <c r="G768">
        <f t="shared" si="89"/>
        <v>0</v>
      </c>
      <c r="H768">
        <f t="shared" si="90"/>
        <v>0</v>
      </c>
      <c r="I768">
        <f t="shared" si="91"/>
        <v>3</v>
      </c>
      <c r="J768">
        <f t="shared" si="92"/>
        <v>0</v>
      </c>
      <c r="K768">
        <f t="shared" si="93"/>
        <v>0</v>
      </c>
      <c r="L768">
        <f t="shared" si="94"/>
        <v>0</v>
      </c>
      <c r="N768">
        <f t="shared" si="95"/>
        <v>3</v>
      </c>
    </row>
    <row r="769" spans="1:14" x14ac:dyDescent="0.15">
      <c r="A769" s="1" t="s">
        <v>34</v>
      </c>
      <c r="F769">
        <f t="shared" si="88"/>
        <v>0</v>
      </c>
      <c r="G769">
        <f t="shared" si="89"/>
        <v>0</v>
      </c>
      <c r="H769">
        <f t="shared" si="90"/>
        <v>0</v>
      </c>
      <c r="I769">
        <f t="shared" si="91"/>
        <v>0</v>
      </c>
      <c r="J769">
        <f t="shared" si="92"/>
        <v>4</v>
      </c>
      <c r="K769">
        <f t="shared" si="93"/>
        <v>0</v>
      </c>
      <c r="L769">
        <f t="shared" si="94"/>
        <v>0</v>
      </c>
      <c r="N769">
        <f t="shared" si="95"/>
        <v>4</v>
      </c>
    </row>
    <row r="770" spans="1:14" x14ac:dyDescent="0.15">
      <c r="A770" s="1" t="s">
        <v>59</v>
      </c>
      <c r="F770">
        <f t="shared" si="88"/>
        <v>0</v>
      </c>
      <c r="G770">
        <f t="shared" si="89"/>
        <v>0</v>
      </c>
      <c r="H770">
        <f t="shared" si="90"/>
        <v>0</v>
      </c>
      <c r="I770">
        <f t="shared" si="91"/>
        <v>3</v>
      </c>
      <c r="J770">
        <f t="shared" si="92"/>
        <v>0</v>
      </c>
      <c r="K770">
        <f t="shared" si="93"/>
        <v>0</v>
      </c>
      <c r="L770">
        <f t="shared" si="94"/>
        <v>0</v>
      </c>
      <c r="N770">
        <f t="shared" si="95"/>
        <v>3</v>
      </c>
    </row>
    <row r="771" spans="1:14" x14ac:dyDescent="0.15">
      <c r="A771" s="1" t="s">
        <v>34</v>
      </c>
      <c r="F771">
        <f t="shared" ref="F771:F834" si="96">IF(A771=$C$2,0,0)</f>
        <v>0</v>
      </c>
      <c r="G771">
        <f t="shared" ref="G771:G834" si="97">IF(A771=$C$3,1,0)</f>
        <v>0</v>
      </c>
      <c r="H771">
        <f t="shared" ref="H771:H834" si="98">IF(A771=$C$4,2,0)</f>
        <v>0</v>
      </c>
      <c r="I771">
        <f t="shared" ref="I771:I834" si="99">IF(A771=$C$5,3,0)</f>
        <v>0</v>
      </c>
      <c r="J771">
        <f t="shared" ref="J771:J834" si="100">IF(A771=$C$6,4,0)</f>
        <v>4</v>
      </c>
      <c r="K771">
        <f t="shared" ref="K771:K834" si="101">IF(A771=$C$7,5,0)</f>
        <v>0</v>
      </c>
      <c r="L771">
        <f t="shared" ref="L771:L834" si="102">IF(A771=$C$8,6,0)</f>
        <v>0</v>
      </c>
      <c r="N771">
        <f t="shared" ref="N771:N834" si="103">SUM(F771:L771)</f>
        <v>4</v>
      </c>
    </row>
    <row r="772" spans="1:14" x14ac:dyDescent="0.15">
      <c r="A772" s="1" t="s">
        <v>59</v>
      </c>
      <c r="F772">
        <f t="shared" si="96"/>
        <v>0</v>
      </c>
      <c r="G772">
        <f t="shared" si="97"/>
        <v>0</v>
      </c>
      <c r="H772">
        <f t="shared" si="98"/>
        <v>0</v>
      </c>
      <c r="I772">
        <f t="shared" si="99"/>
        <v>3</v>
      </c>
      <c r="J772">
        <f t="shared" si="100"/>
        <v>0</v>
      </c>
      <c r="K772">
        <f t="shared" si="101"/>
        <v>0</v>
      </c>
      <c r="L772">
        <f t="shared" si="102"/>
        <v>0</v>
      </c>
      <c r="N772">
        <f t="shared" si="103"/>
        <v>3</v>
      </c>
    </row>
    <row r="773" spans="1:14" x14ac:dyDescent="0.15">
      <c r="A773" s="1" t="s">
        <v>59</v>
      </c>
      <c r="F773">
        <f t="shared" si="96"/>
        <v>0</v>
      </c>
      <c r="G773">
        <f t="shared" si="97"/>
        <v>0</v>
      </c>
      <c r="H773">
        <f t="shared" si="98"/>
        <v>0</v>
      </c>
      <c r="I773">
        <f t="shared" si="99"/>
        <v>3</v>
      </c>
      <c r="J773">
        <f t="shared" si="100"/>
        <v>0</v>
      </c>
      <c r="K773">
        <f t="shared" si="101"/>
        <v>0</v>
      </c>
      <c r="L773">
        <f t="shared" si="102"/>
        <v>0</v>
      </c>
      <c r="N773">
        <f t="shared" si="103"/>
        <v>3</v>
      </c>
    </row>
    <row r="774" spans="1:14" x14ac:dyDescent="0.15">
      <c r="A774" s="1" t="s">
        <v>34</v>
      </c>
      <c r="F774">
        <f t="shared" si="96"/>
        <v>0</v>
      </c>
      <c r="G774">
        <f t="shared" si="97"/>
        <v>0</v>
      </c>
      <c r="H774">
        <f t="shared" si="98"/>
        <v>0</v>
      </c>
      <c r="I774">
        <f t="shared" si="99"/>
        <v>0</v>
      </c>
      <c r="J774">
        <f t="shared" si="100"/>
        <v>4</v>
      </c>
      <c r="K774">
        <f t="shared" si="101"/>
        <v>0</v>
      </c>
      <c r="L774">
        <f t="shared" si="102"/>
        <v>0</v>
      </c>
      <c r="N774">
        <f t="shared" si="103"/>
        <v>4</v>
      </c>
    </row>
    <row r="775" spans="1:14" x14ac:dyDescent="0.15">
      <c r="A775" s="1" t="s">
        <v>59</v>
      </c>
      <c r="F775">
        <f t="shared" si="96"/>
        <v>0</v>
      </c>
      <c r="G775">
        <f t="shared" si="97"/>
        <v>0</v>
      </c>
      <c r="H775">
        <f t="shared" si="98"/>
        <v>0</v>
      </c>
      <c r="I775">
        <f t="shared" si="99"/>
        <v>3</v>
      </c>
      <c r="J775">
        <f t="shared" si="100"/>
        <v>0</v>
      </c>
      <c r="K775">
        <f t="shared" si="101"/>
        <v>0</v>
      </c>
      <c r="L775">
        <f t="shared" si="102"/>
        <v>0</v>
      </c>
      <c r="N775">
        <f t="shared" si="103"/>
        <v>3</v>
      </c>
    </row>
    <row r="776" spans="1:14" x14ac:dyDescent="0.15">
      <c r="A776" s="1" t="s">
        <v>34</v>
      </c>
      <c r="F776">
        <f t="shared" si="96"/>
        <v>0</v>
      </c>
      <c r="G776">
        <f t="shared" si="97"/>
        <v>0</v>
      </c>
      <c r="H776">
        <f t="shared" si="98"/>
        <v>0</v>
      </c>
      <c r="I776">
        <f t="shared" si="99"/>
        <v>0</v>
      </c>
      <c r="J776">
        <f t="shared" si="100"/>
        <v>4</v>
      </c>
      <c r="K776">
        <f t="shared" si="101"/>
        <v>0</v>
      </c>
      <c r="L776">
        <f t="shared" si="102"/>
        <v>0</v>
      </c>
      <c r="N776">
        <f t="shared" si="103"/>
        <v>4</v>
      </c>
    </row>
    <row r="777" spans="1:14" x14ac:dyDescent="0.15">
      <c r="A777" s="1" t="s">
        <v>17</v>
      </c>
      <c r="F777">
        <f t="shared" si="96"/>
        <v>0</v>
      </c>
      <c r="G777">
        <f t="shared" si="97"/>
        <v>1</v>
      </c>
      <c r="H777">
        <f t="shared" si="98"/>
        <v>0</v>
      </c>
      <c r="I777">
        <f t="shared" si="99"/>
        <v>0</v>
      </c>
      <c r="J777">
        <f t="shared" si="100"/>
        <v>0</v>
      </c>
      <c r="K777">
        <f t="shared" si="101"/>
        <v>0</v>
      </c>
      <c r="L777">
        <f t="shared" si="102"/>
        <v>0</v>
      </c>
      <c r="N777">
        <f t="shared" si="103"/>
        <v>1</v>
      </c>
    </row>
    <row r="778" spans="1:14" x14ac:dyDescent="0.15">
      <c r="A778" s="1" t="s">
        <v>41</v>
      </c>
      <c r="F778">
        <f t="shared" si="96"/>
        <v>0</v>
      </c>
      <c r="G778">
        <f t="shared" si="97"/>
        <v>0</v>
      </c>
      <c r="H778">
        <f t="shared" si="98"/>
        <v>0</v>
      </c>
      <c r="I778">
        <f t="shared" si="99"/>
        <v>0</v>
      </c>
      <c r="J778">
        <f t="shared" si="100"/>
        <v>0</v>
      </c>
      <c r="K778">
        <f t="shared" si="101"/>
        <v>5</v>
      </c>
      <c r="L778">
        <f t="shared" si="102"/>
        <v>0</v>
      </c>
      <c r="N778">
        <f t="shared" si="103"/>
        <v>5</v>
      </c>
    </row>
    <row r="779" spans="1:14" x14ac:dyDescent="0.15">
      <c r="A779" s="1" t="s">
        <v>59</v>
      </c>
      <c r="F779">
        <f t="shared" si="96"/>
        <v>0</v>
      </c>
      <c r="G779">
        <f t="shared" si="97"/>
        <v>0</v>
      </c>
      <c r="H779">
        <f t="shared" si="98"/>
        <v>0</v>
      </c>
      <c r="I779">
        <f t="shared" si="99"/>
        <v>3</v>
      </c>
      <c r="J779">
        <f t="shared" si="100"/>
        <v>0</v>
      </c>
      <c r="K779">
        <f t="shared" si="101"/>
        <v>0</v>
      </c>
      <c r="L779">
        <f t="shared" si="102"/>
        <v>0</v>
      </c>
      <c r="N779">
        <f t="shared" si="103"/>
        <v>3</v>
      </c>
    </row>
    <row r="780" spans="1:14" x14ac:dyDescent="0.15">
      <c r="A780" s="1" t="s">
        <v>59</v>
      </c>
      <c r="F780">
        <f t="shared" si="96"/>
        <v>0</v>
      </c>
      <c r="G780">
        <f t="shared" si="97"/>
        <v>0</v>
      </c>
      <c r="H780">
        <f t="shared" si="98"/>
        <v>0</v>
      </c>
      <c r="I780">
        <f t="shared" si="99"/>
        <v>3</v>
      </c>
      <c r="J780">
        <f t="shared" si="100"/>
        <v>0</v>
      </c>
      <c r="K780">
        <f t="shared" si="101"/>
        <v>0</v>
      </c>
      <c r="L780">
        <f t="shared" si="102"/>
        <v>0</v>
      </c>
      <c r="N780">
        <f t="shared" si="103"/>
        <v>3</v>
      </c>
    </row>
    <row r="781" spans="1:14" x14ac:dyDescent="0.15">
      <c r="A781" s="1" t="s">
        <v>41</v>
      </c>
      <c r="F781">
        <f t="shared" si="96"/>
        <v>0</v>
      </c>
      <c r="G781">
        <f t="shared" si="97"/>
        <v>0</v>
      </c>
      <c r="H781">
        <f t="shared" si="98"/>
        <v>0</v>
      </c>
      <c r="I781">
        <f t="shared" si="99"/>
        <v>0</v>
      </c>
      <c r="J781">
        <f t="shared" si="100"/>
        <v>0</v>
      </c>
      <c r="K781">
        <f t="shared" si="101"/>
        <v>5</v>
      </c>
      <c r="L781">
        <f t="shared" si="102"/>
        <v>0</v>
      </c>
      <c r="N781">
        <f t="shared" si="103"/>
        <v>5</v>
      </c>
    </row>
    <row r="782" spans="1:14" x14ac:dyDescent="0.15">
      <c r="A782" s="1" t="s">
        <v>59</v>
      </c>
      <c r="F782">
        <f t="shared" si="96"/>
        <v>0</v>
      </c>
      <c r="G782">
        <f t="shared" si="97"/>
        <v>0</v>
      </c>
      <c r="H782">
        <f t="shared" si="98"/>
        <v>0</v>
      </c>
      <c r="I782">
        <f t="shared" si="99"/>
        <v>3</v>
      </c>
      <c r="J782">
        <f t="shared" si="100"/>
        <v>0</v>
      </c>
      <c r="K782">
        <f t="shared" si="101"/>
        <v>0</v>
      </c>
      <c r="L782">
        <f t="shared" si="102"/>
        <v>0</v>
      </c>
      <c r="N782">
        <f t="shared" si="103"/>
        <v>3</v>
      </c>
    </row>
    <row r="783" spans="1:14" x14ac:dyDescent="0.15">
      <c r="A783" s="1" t="s">
        <v>59</v>
      </c>
      <c r="F783">
        <f t="shared" si="96"/>
        <v>0</v>
      </c>
      <c r="G783">
        <f t="shared" si="97"/>
        <v>0</v>
      </c>
      <c r="H783">
        <f t="shared" si="98"/>
        <v>0</v>
      </c>
      <c r="I783">
        <f t="shared" si="99"/>
        <v>3</v>
      </c>
      <c r="J783">
        <f t="shared" si="100"/>
        <v>0</v>
      </c>
      <c r="K783">
        <f t="shared" si="101"/>
        <v>0</v>
      </c>
      <c r="L783">
        <f t="shared" si="102"/>
        <v>0</v>
      </c>
      <c r="N783">
        <f t="shared" si="103"/>
        <v>3</v>
      </c>
    </row>
    <row r="784" spans="1:14" x14ac:dyDescent="0.15">
      <c r="A784" s="1" t="s">
        <v>34</v>
      </c>
      <c r="F784">
        <f t="shared" si="96"/>
        <v>0</v>
      </c>
      <c r="G784">
        <f t="shared" si="97"/>
        <v>0</v>
      </c>
      <c r="H784">
        <f t="shared" si="98"/>
        <v>0</v>
      </c>
      <c r="I784">
        <f t="shared" si="99"/>
        <v>0</v>
      </c>
      <c r="J784">
        <f t="shared" si="100"/>
        <v>4</v>
      </c>
      <c r="K784">
        <f t="shared" si="101"/>
        <v>0</v>
      </c>
      <c r="L784">
        <f t="shared" si="102"/>
        <v>0</v>
      </c>
      <c r="N784">
        <f t="shared" si="103"/>
        <v>4</v>
      </c>
    </row>
    <row r="785" spans="1:14" x14ac:dyDescent="0.15">
      <c r="A785" s="1" t="s">
        <v>59</v>
      </c>
      <c r="F785">
        <f t="shared" si="96"/>
        <v>0</v>
      </c>
      <c r="G785">
        <f t="shared" si="97"/>
        <v>0</v>
      </c>
      <c r="H785">
        <f t="shared" si="98"/>
        <v>0</v>
      </c>
      <c r="I785">
        <f t="shared" si="99"/>
        <v>3</v>
      </c>
      <c r="J785">
        <f t="shared" si="100"/>
        <v>0</v>
      </c>
      <c r="K785">
        <f t="shared" si="101"/>
        <v>0</v>
      </c>
      <c r="L785">
        <f t="shared" si="102"/>
        <v>0</v>
      </c>
      <c r="N785">
        <f t="shared" si="103"/>
        <v>3</v>
      </c>
    </row>
    <row r="786" spans="1:14" x14ac:dyDescent="0.15">
      <c r="A786" s="1" t="s">
        <v>59</v>
      </c>
      <c r="F786">
        <f t="shared" si="96"/>
        <v>0</v>
      </c>
      <c r="G786">
        <f t="shared" si="97"/>
        <v>0</v>
      </c>
      <c r="H786">
        <f t="shared" si="98"/>
        <v>0</v>
      </c>
      <c r="I786">
        <f t="shared" si="99"/>
        <v>3</v>
      </c>
      <c r="J786">
        <f t="shared" si="100"/>
        <v>0</v>
      </c>
      <c r="K786">
        <f t="shared" si="101"/>
        <v>0</v>
      </c>
      <c r="L786">
        <f t="shared" si="102"/>
        <v>0</v>
      </c>
      <c r="N786">
        <f t="shared" si="103"/>
        <v>3</v>
      </c>
    </row>
    <row r="787" spans="1:14" x14ac:dyDescent="0.15">
      <c r="A787" s="1" t="s">
        <v>41</v>
      </c>
      <c r="F787">
        <f t="shared" si="96"/>
        <v>0</v>
      </c>
      <c r="G787">
        <f t="shared" si="97"/>
        <v>0</v>
      </c>
      <c r="H787">
        <f t="shared" si="98"/>
        <v>0</v>
      </c>
      <c r="I787">
        <f t="shared" si="99"/>
        <v>0</v>
      </c>
      <c r="J787">
        <f t="shared" si="100"/>
        <v>0</v>
      </c>
      <c r="K787">
        <f t="shared" si="101"/>
        <v>5</v>
      </c>
      <c r="L787">
        <f t="shared" si="102"/>
        <v>0</v>
      </c>
      <c r="N787">
        <f t="shared" si="103"/>
        <v>5</v>
      </c>
    </row>
    <row r="788" spans="1:14" x14ac:dyDescent="0.15">
      <c r="A788" s="1" t="s">
        <v>17</v>
      </c>
      <c r="F788">
        <f t="shared" si="96"/>
        <v>0</v>
      </c>
      <c r="G788">
        <f t="shared" si="97"/>
        <v>1</v>
      </c>
      <c r="H788">
        <f t="shared" si="98"/>
        <v>0</v>
      </c>
      <c r="I788">
        <f t="shared" si="99"/>
        <v>0</v>
      </c>
      <c r="J788">
        <f t="shared" si="100"/>
        <v>0</v>
      </c>
      <c r="K788">
        <f t="shared" si="101"/>
        <v>0</v>
      </c>
      <c r="L788">
        <f t="shared" si="102"/>
        <v>0</v>
      </c>
      <c r="N788">
        <f t="shared" si="103"/>
        <v>1</v>
      </c>
    </row>
    <row r="789" spans="1:14" x14ac:dyDescent="0.15">
      <c r="A789" s="1" t="s">
        <v>17</v>
      </c>
      <c r="F789">
        <f t="shared" si="96"/>
        <v>0</v>
      </c>
      <c r="G789">
        <f t="shared" si="97"/>
        <v>1</v>
      </c>
      <c r="H789">
        <f t="shared" si="98"/>
        <v>0</v>
      </c>
      <c r="I789">
        <f t="shared" si="99"/>
        <v>0</v>
      </c>
      <c r="J789">
        <f t="shared" si="100"/>
        <v>0</v>
      </c>
      <c r="K789">
        <f t="shared" si="101"/>
        <v>0</v>
      </c>
      <c r="L789">
        <f t="shared" si="102"/>
        <v>0</v>
      </c>
      <c r="N789">
        <f t="shared" si="103"/>
        <v>1</v>
      </c>
    </row>
    <row r="790" spans="1:14" x14ac:dyDescent="0.15">
      <c r="A790" s="1" t="s">
        <v>1143</v>
      </c>
      <c r="F790">
        <f t="shared" si="96"/>
        <v>0</v>
      </c>
      <c r="G790">
        <f t="shared" si="97"/>
        <v>0</v>
      </c>
      <c r="H790">
        <f t="shared" si="98"/>
        <v>0</v>
      </c>
      <c r="I790">
        <f t="shared" si="99"/>
        <v>0</v>
      </c>
      <c r="J790">
        <f t="shared" si="100"/>
        <v>0</v>
      </c>
      <c r="K790">
        <f t="shared" si="101"/>
        <v>0</v>
      </c>
      <c r="L790">
        <f t="shared" si="102"/>
        <v>6</v>
      </c>
      <c r="N790">
        <f t="shared" si="103"/>
        <v>6</v>
      </c>
    </row>
    <row r="791" spans="1:14" x14ac:dyDescent="0.15">
      <c r="A791" s="1" t="s">
        <v>59</v>
      </c>
      <c r="F791">
        <f t="shared" si="96"/>
        <v>0</v>
      </c>
      <c r="G791">
        <f t="shared" si="97"/>
        <v>0</v>
      </c>
      <c r="H791">
        <f t="shared" si="98"/>
        <v>0</v>
      </c>
      <c r="I791">
        <f t="shared" si="99"/>
        <v>3</v>
      </c>
      <c r="J791">
        <f t="shared" si="100"/>
        <v>0</v>
      </c>
      <c r="K791">
        <f t="shared" si="101"/>
        <v>0</v>
      </c>
      <c r="L791">
        <f t="shared" si="102"/>
        <v>0</v>
      </c>
      <c r="N791">
        <f t="shared" si="103"/>
        <v>3</v>
      </c>
    </row>
    <row r="792" spans="1:14" x14ac:dyDescent="0.15">
      <c r="A792" s="1" t="s">
        <v>59</v>
      </c>
      <c r="F792">
        <f t="shared" si="96"/>
        <v>0</v>
      </c>
      <c r="G792">
        <f t="shared" si="97"/>
        <v>0</v>
      </c>
      <c r="H792">
        <f t="shared" si="98"/>
        <v>0</v>
      </c>
      <c r="I792">
        <f t="shared" si="99"/>
        <v>3</v>
      </c>
      <c r="J792">
        <f t="shared" si="100"/>
        <v>0</v>
      </c>
      <c r="K792">
        <f t="shared" si="101"/>
        <v>0</v>
      </c>
      <c r="L792">
        <f t="shared" si="102"/>
        <v>0</v>
      </c>
      <c r="N792">
        <f t="shared" si="103"/>
        <v>3</v>
      </c>
    </row>
    <row r="793" spans="1:14" x14ac:dyDescent="0.15">
      <c r="A793" s="1" t="s">
        <v>17</v>
      </c>
      <c r="F793">
        <f t="shared" si="96"/>
        <v>0</v>
      </c>
      <c r="G793">
        <f t="shared" si="97"/>
        <v>1</v>
      </c>
      <c r="H793">
        <f t="shared" si="98"/>
        <v>0</v>
      </c>
      <c r="I793">
        <f t="shared" si="99"/>
        <v>0</v>
      </c>
      <c r="J793">
        <f t="shared" si="100"/>
        <v>0</v>
      </c>
      <c r="K793">
        <f t="shared" si="101"/>
        <v>0</v>
      </c>
      <c r="L793">
        <f t="shared" si="102"/>
        <v>0</v>
      </c>
      <c r="N793">
        <f t="shared" si="103"/>
        <v>1</v>
      </c>
    </row>
    <row r="794" spans="1:14" x14ac:dyDescent="0.15">
      <c r="A794" s="1" t="s">
        <v>17</v>
      </c>
      <c r="F794">
        <f t="shared" si="96"/>
        <v>0</v>
      </c>
      <c r="G794">
        <f t="shared" si="97"/>
        <v>1</v>
      </c>
      <c r="H794">
        <f t="shared" si="98"/>
        <v>0</v>
      </c>
      <c r="I794">
        <f t="shared" si="99"/>
        <v>0</v>
      </c>
      <c r="J794">
        <f t="shared" si="100"/>
        <v>0</v>
      </c>
      <c r="K794">
        <f t="shared" si="101"/>
        <v>0</v>
      </c>
      <c r="L794">
        <f t="shared" si="102"/>
        <v>0</v>
      </c>
      <c r="N794">
        <f t="shared" si="103"/>
        <v>1</v>
      </c>
    </row>
    <row r="795" spans="1:14" x14ac:dyDescent="0.15">
      <c r="A795" s="1" t="s">
        <v>59</v>
      </c>
      <c r="F795">
        <f t="shared" si="96"/>
        <v>0</v>
      </c>
      <c r="G795">
        <f t="shared" si="97"/>
        <v>0</v>
      </c>
      <c r="H795">
        <f t="shared" si="98"/>
        <v>0</v>
      </c>
      <c r="I795">
        <f t="shared" si="99"/>
        <v>3</v>
      </c>
      <c r="J795">
        <f t="shared" si="100"/>
        <v>0</v>
      </c>
      <c r="K795">
        <f t="shared" si="101"/>
        <v>0</v>
      </c>
      <c r="L795">
        <f t="shared" si="102"/>
        <v>0</v>
      </c>
      <c r="N795">
        <f t="shared" si="103"/>
        <v>3</v>
      </c>
    </row>
    <row r="796" spans="1:14" x14ac:dyDescent="0.15">
      <c r="A796" s="1" t="s">
        <v>17</v>
      </c>
      <c r="F796">
        <f t="shared" si="96"/>
        <v>0</v>
      </c>
      <c r="G796">
        <f t="shared" si="97"/>
        <v>1</v>
      </c>
      <c r="H796">
        <f t="shared" si="98"/>
        <v>0</v>
      </c>
      <c r="I796">
        <f t="shared" si="99"/>
        <v>0</v>
      </c>
      <c r="J796">
        <f t="shared" si="100"/>
        <v>0</v>
      </c>
      <c r="K796">
        <f t="shared" si="101"/>
        <v>0</v>
      </c>
      <c r="L796">
        <f t="shared" si="102"/>
        <v>0</v>
      </c>
      <c r="N796">
        <f t="shared" si="103"/>
        <v>1</v>
      </c>
    </row>
    <row r="797" spans="1:14" x14ac:dyDescent="0.15">
      <c r="A797" s="1" t="s">
        <v>34</v>
      </c>
      <c r="F797">
        <f t="shared" si="96"/>
        <v>0</v>
      </c>
      <c r="G797">
        <f t="shared" si="97"/>
        <v>0</v>
      </c>
      <c r="H797">
        <f t="shared" si="98"/>
        <v>0</v>
      </c>
      <c r="I797">
        <f t="shared" si="99"/>
        <v>0</v>
      </c>
      <c r="J797">
        <f t="shared" si="100"/>
        <v>4</v>
      </c>
      <c r="K797">
        <f t="shared" si="101"/>
        <v>0</v>
      </c>
      <c r="L797">
        <f t="shared" si="102"/>
        <v>0</v>
      </c>
      <c r="N797">
        <f t="shared" si="103"/>
        <v>4</v>
      </c>
    </row>
    <row r="798" spans="1:14" x14ac:dyDescent="0.15">
      <c r="A798" s="1" t="s">
        <v>59</v>
      </c>
      <c r="F798">
        <f t="shared" si="96"/>
        <v>0</v>
      </c>
      <c r="G798">
        <f t="shared" si="97"/>
        <v>0</v>
      </c>
      <c r="H798">
        <f t="shared" si="98"/>
        <v>0</v>
      </c>
      <c r="I798">
        <f t="shared" si="99"/>
        <v>3</v>
      </c>
      <c r="J798">
        <f t="shared" si="100"/>
        <v>0</v>
      </c>
      <c r="K798">
        <f t="shared" si="101"/>
        <v>0</v>
      </c>
      <c r="L798">
        <f t="shared" si="102"/>
        <v>0</v>
      </c>
      <c r="N798">
        <f t="shared" si="103"/>
        <v>3</v>
      </c>
    </row>
    <row r="799" spans="1:14" x14ac:dyDescent="0.15">
      <c r="A799" s="1" t="s">
        <v>34</v>
      </c>
      <c r="F799">
        <f t="shared" si="96"/>
        <v>0</v>
      </c>
      <c r="G799">
        <f t="shared" si="97"/>
        <v>0</v>
      </c>
      <c r="H799">
        <f t="shared" si="98"/>
        <v>0</v>
      </c>
      <c r="I799">
        <f t="shared" si="99"/>
        <v>0</v>
      </c>
      <c r="J799">
        <f t="shared" si="100"/>
        <v>4</v>
      </c>
      <c r="K799">
        <f t="shared" si="101"/>
        <v>0</v>
      </c>
      <c r="L799">
        <f t="shared" si="102"/>
        <v>0</v>
      </c>
      <c r="N799">
        <f t="shared" si="103"/>
        <v>4</v>
      </c>
    </row>
    <row r="800" spans="1:14" x14ac:dyDescent="0.15">
      <c r="A800" s="1" t="s">
        <v>17</v>
      </c>
      <c r="F800">
        <f t="shared" si="96"/>
        <v>0</v>
      </c>
      <c r="G800">
        <f t="shared" si="97"/>
        <v>1</v>
      </c>
      <c r="H800">
        <f t="shared" si="98"/>
        <v>0</v>
      </c>
      <c r="I800">
        <f t="shared" si="99"/>
        <v>0</v>
      </c>
      <c r="J800">
        <f t="shared" si="100"/>
        <v>0</v>
      </c>
      <c r="K800">
        <f t="shared" si="101"/>
        <v>0</v>
      </c>
      <c r="L800">
        <f t="shared" si="102"/>
        <v>0</v>
      </c>
      <c r="N800">
        <f t="shared" si="103"/>
        <v>1</v>
      </c>
    </row>
    <row r="801" spans="1:14" x14ac:dyDescent="0.15">
      <c r="A801" s="1" t="s">
        <v>59</v>
      </c>
      <c r="F801">
        <f t="shared" si="96"/>
        <v>0</v>
      </c>
      <c r="G801">
        <f t="shared" si="97"/>
        <v>0</v>
      </c>
      <c r="H801">
        <f t="shared" si="98"/>
        <v>0</v>
      </c>
      <c r="I801">
        <f t="shared" si="99"/>
        <v>3</v>
      </c>
      <c r="J801">
        <f t="shared" si="100"/>
        <v>0</v>
      </c>
      <c r="K801">
        <f t="shared" si="101"/>
        <v>0</v>
      </c>
      <c r="L801">
        <f t="shared" si="102"/>
        <v>0</v>
      </c>
      <c r="N801">
        <f t="shared" si="103"/>
        <v>3</v>
      </c>
    </row>
    <row r="802" spans="1:14" x14ac:dyDescent="0.15">
      <c r="A802" s="1" t="s">
        <v>17</v>
      </c>
      <c r="F802">
        <f t="shared" si="96"/>
        <v>0</v>
      </c>
      <c r="G802">
        <f t="shared" si="97"/>
        <v>1</v>
      </c>
      <c r="H802">
        <f t="shared" si="98"/>
        <v>0</v>
      </c>
      <c r="I802">
        <f t="shared" si="99"/>
        <v>0</v>
      </c>
      <c r="J802">
        <f t="shared" si="100"/>
        <v>0</v>
      </c>
      <c r="K802">
        <f t="shared" si="101"/>
        <v>0</v>
      </c>
      <c r="L802">
        <f t="shared" si="102"/>
        <v>0</v>
      </c>
      <c r="N802">
        <f t="shared" si="103"/>
        <v>1</v>
      </c>
    </row>
    <row r="803" spans="1:14" x14ac:dyDescent="0.15">
      <c r="A803" s="1" t="s">
        <v>59</v>
      </c>
      <c r="F803">
        <f t="shared" si="96"/>
        <v>0</v>
      </c>
      <c r="G803">
        <f t="shared" si="97"/>
        <v>0</v>
      </c>
      <c r="H803">
        <f t="shared" si="98"/>
        <v>0</v>
      </c>
      <c r="I803">
        <f t="shared" si="99"/>
        <v>3</v>
      </c>
      <c r="J803">
        <f t="shared" si="100"/>
        <v>0</v>
      </c>
      <c r="K803">
        <f t="shared" si="101"/>
        <v>0</v>
      </c>
      <c r="L803">
        <f t="shared" si="102"/>
        <v>0</v>
      </c>
      <c r="N803">
        <f t="shared" si="103"/>
        <v>3</v>
      </c>
    </row>
    <row r="804" spans="1:14" x14ac:dyDescent="0.15">
      <c r="A804" s="1" t="s">
        <v>41</v>
      </c>
      <c r="F804">
        <f t="shared" si="96"/>
        <v>0</v>
      </c>
      <c r="G804">
        <f t="shared" si="97"/>
        <v>0</v>
      </c>
      <c r="H804">
        <f t="shared" si="98"/>
        <v>0</v>
      </c>
      <c r="I804">
        <f t="shared" si="99"/>
        <v>0</v>
      </c>
      <c r="J804">
        <f t="shared" si="100"/>
        <v>0</v>
      </c>
      <c r="K804">
        <f t="shared" si="101"/>
        <v>5</v>
      </c>
      <c r="L804">
        <f t="shared" si="102"/>
        <v>0</v>
      </c>
      <c r="N804">
        <f t="shared" si="103"/>
        <v>5</v>
      </c>
    </row>
    <row r="805" spans="1:14" x14ac:dyDescent="0.15">
      <c r="A805" s="1" t="s">
        <v>59</v>
      </c>
      <c r="F805">
        <f t="shared" si="96"/>
        <v>0</v>
      </c>
      <c r="G805">
        <f t="shared" si="97"/>
        <v>0</v>
      </c>
      <c r="H805">
        <f t="shared" si="98"/>
        <v>0</v>
      </c>
      <c r="I805">
        <f t="shared" si="99"/>
        <v>3</v>
      </c>
      <c r="J805">
        <f t="shared" si="100"/>
        <v>0</v>
      </c>
      <c r="K805">
        <f t="shared" si="101"/>
        <v>0</v>
      </c>
      <c r="L805">
        <f t="shared" si="102"/>
        <v>0</v>
      </c>
      <c r="N805">
        <f t="shared" si="103"/>
        <v>3</v>
      </c>
    </row>
    <row r="806" spans="1:14" x14ac:dyDescent="0.15">
      <c r="A806" s="1" t="s">
        <v>17</v>
      </c>
      <c r="F806">
        <f t="shared" si="96"/>
        <v>0</v>
      </c>
      <c r="G806">
        <f t="shared" si="97"/>
        <v>1</v>
      </c>
      <c r="H806">
        <f t="shared" si="98"/>
        <v>0</v>
      </c>
      <c r="I806">
        <f t="shared" si="99"/>
        <v>0</v>
      </c>
      <c r="J806">
        <f t="shared" si="100"/>
        <v>0</v>
      </c>
      <c r="K806">
        <f t="shared" si="101"/>
        <v>0</v>
      </c>
      <c r="L806">
        <f t="shared" si="102"/>
        <v>0</v>
      </c>
      <c r="N806">
        <f t="shared" si="103"/>
        <v>1</v>
      </c>
    </row>
    <row r="807" spans="1:14" x14ac:dyDescent="0.15">
      <c r="A807" s="1" t="s">
        <v>17</v>
      </c>
      <c r="F807">
        <f t="shared" si="96"/>
        <v>0</v>
      </c>
      <c r="G807">
        <f t="shared" si="97"/>
        <v>1</v>
      </c>
      <c r="H807">
        <f t="shared" si="98"/>
        <v>0</v>
      </c>
      <c r="I807">
        <f t="shared" si="99"/>
        <v>0</v>
      </c>
      <c r="J807">
        <f t="shared" si="100"/>
        <v>0</v>
      </c>
      <c r="K807">
        <f t="shared" si="101"/>
        <v>0</v>
      </c>
      <c r="L807">
        <f t="shared" si="102"/>
        <v>0</v>
      </c>
      <c r="N807">
        <f t="shared" si="103"/>
        <v>1</v>
      </c>
    </row>
    <row r="808" spans="1:14" x14ac:dyDescent="0.15">
      <c r="A808" s="1" t="s">
        <v>17</v>
      </c>
      <c r="F808">
        <f t="shared" si="96"/>
        <v>0</v>
      </c>
      <c r="G808">
        <f t="shared" si="97"/>
        <v>1</v>
      </c>
      <c r="H808">
        <f t="shared" si="98"/>
        <v>0</v>
      </c>
      <c r="I808">
        <f t="shared" si="99"/>
        <v>0</v>
      </c>
      <c r="J808">
        <f t="shared" si="100"/>
        <v>0</v>
      </c>
      <c r="K808">
        <f t="shared" si="101"/>
        <v>0</v>
      </c>
      <c r="L808">
        <f t="shared" si="102"/>
        <v>0</v>
      </c>
      <c r="N808">
        <f t="shared" si="103"/>
        <v>1</v>
      </c>
    </row>
    <row r="809" spans="1:14" x14ac:dyDescent="0.15">
      <c r="A809" s="1" t="s">
        <v>59</v>
      </c>
      <c r="F809">
        <f t="shared" si="96"/>
        <v>0</v>
      </c>
      <c r="G809">
        <f t="shared" si="97"/>
        <v>0</v>
      </c>
      <c r="H809">
        <f t="shared" si="98"/>
        <v>0</v>
      </c>
      <c r="I809">
        <f t="shared" si="99"/>
        <v>3</v>
      </c>
      <c r="J809">
        <f t="shared" si="100"/>
        <v>0</v>
      </c>
      <c r="K809">
        <f t="shared" si="101"/>
        <v>0</v>
      </c>
      <c r="L809">
        <f t="shared" si="102"/>
        <v>0</v>
      </c>
      <c r="N809">
        <f t="shared" si="103"/>
        <v>3</v>
      </c>
    </row>
    <row r="810" spans="1:14" x14ac:dyDescent="0.15">
      <c r="A810" s="1" t="s">
        <v>59</v>
      </c>
      <c r="F810">
        <f t="shared" si="96"/>
        <v>0</v>
      </c>
      <c r="G810">
        <f t="shared" si="97"/>
        <v>0</v>
      </c>
      <c r="H810">
        <f t="shared" si="98"/>
        <v>0</v>
      </c>
      <c r="I810">
        <f t="shared" si="99"/>
        <v>3</v>
      </c>
      <c r="J810">
        <f t="shared" si="100"/>
        <v>0</v>
      </c>
      <c r="K810">
        <f t="shared" si="101"/>
        <v>0</v>
      </c>
      <c r="L810">
        <f t="shared" si="102"/>
        <v>0</v>
      </c>
      <c r="N810">
        <f t="shared" si="103"/>
        <v>3</v>
      </c>
    </row>
    <row r="811" spans="1:14" x14ac:dyDescent="0.15">
      <c r="A811" s="1" t="s">
        <v>59</v>
      </c>
      <c r="F811">
        <f t="shared" si="96"/>
        <v>0</v>
      </c>
      <c r="G811">
        <f t="shared" si="97"/>
        <v>0</v>
      </c>
      <c r="H811">
        <f t="shared" si="98"/>
        <v>0</v>
      </c>
      <c r="I811">
        <f t="shared" si="99"/>
        <v>3</v>
      </c>
      <c r="J811">
        <f t="shared" si="100"/>
        <v>0</v>
      </c>
      <c r="K811">
        <f t="shared" si="101"/>
        <v>0</v>
      </c>
      <c r="L811">
        <f t="shared" si="102"/>
        <v>0</v>
      </c>
      <c r="N811">
        <f t="shared" si="103"/>
        <v>3</v>
      </c>
    </row>
    <row r="812" spans="1:14" x14ac:dyDescent="0.15">
      <c r="A812" s="1" t="s">
        <v>59</v>
      </c>
      <c r="F812">
        <f t="shared" si="96"/>
        <v>0</v>
      </c>
      <c r="G812">
        <f t="shared" si="97"/>
        <v>0</v>
      </c>
      <c r="H812">
        <f t="shared" si="98"/>
        <v>0</v>
      </c>
      <c r="I812">
        <f t="shared" si="99"/>
        <v>3</v>
      </c>
      <c r="J812">
        <f t="shared" si="100"/>
        <v>0</v>
      </c>
      <c r="K812">
        <f t="shared" si="101"/>
        <v>0</v>
      </c>
      <c r="L812">
        <f t="shared" si="102"/>
        <v>0</v>
      </c>
      <c r="N812">
        <f t="shared" si="103"/>
        <v>3</v>
      </c>
    </row>
    <row r="813" spans="1:14" x14ac:dyDescent="0.15">
      <c r="A813" s="1" t="s">
        <v>59</v>
      </c>
      <c r="F813">
        <f t="shared" si="96"/>
        <v>0</v>
      </c>
      <c r="G813">
        <f t="shared" si="97"/>
        <v>0</v>
      </c>
      <c r="H813">
        <f t="shared" si="98"/>
        <v>0</v>
      </c>
      <c r="I813">
        <f t="shared" si="99"/>
        <v>3</v>
      </c>
      <c r="J813">
        <f t="shared" si="100"/>
        <v>0</v>
      </c>
      <c r="K813">
        <f t="shared" si="101"/>
        <v>0</v>
      </c>
      <c r="L813">
        <f t="shared" si="102"/>
        <v>0</v>
      </c>
      <c r="N813">
        <f t="shared" si="103"/>
        <v>3</v>
      </c>
    </row>
    <row r="814" spans="1:14" x14ac:dyDescent="0.15">
      <c r="A814" s="1" t="s">
        <v>34</v>
      </c>
      <c r="F814">
        <f t="shared" si="96"/>
        <v>0</v>
      </c>
      <c r="G814">
        <f t="shared" si="97"/>
        <v>0</v>
      </c>
      <c r="H814">
        <f t="shared" si="98"/>
        <v>0</v>
      </c>
      <c r="I814">
        <f t="shared" si="99"/>
        <v>0</v>
      </c>
      <c r="J814">
        <f t="shared" si="100"/>
        <v>4</v>
      </c>
      <c r="K814">
        <f t="shared" si="101"/>
        <v>0</v>
      </c>
      <c r="L814">
        <f t="shared" si="102"/>
        <v>0</v>
      </c>
      <c r="N814">
        <f t="shared" si="103"/>
        <v>4</v>
      </c>
    </row>
    <row r="815" spans="1:14" x14ac:dyDescent="0.15">
      <c r="A815" s="1" t="s">
        <v>124</v>
      </c>
      <c r="F815">
        <f t="shared" si="96"/>
        <v>0</v>
      </c>
      <c r="G815">
        <f t="shared" si="97"/>
        <v>0</v>
      </c>
      <c r="H815">
        <f t="shared" si="98"/>
        <v>0</v>
      </c>
      <c r="I815">
        <f t="shared" si="99"/>
        <v>0</v>
      </c>
      <c r="J815">
        <f t="shared" si="100"/>
        <v>0</v>
      </c>
      <c r="K815">
        <f t="shared" si="101"/>
        <v>0</v>
      </c>
      <c r="L815">
        <f t="shared" si="102"/>
        <v>0</v>
      </c>
      <c r="N815">
        <f t="shared" si="103"/>
        <v>0</v>
      </c>
    </row>
    <row r="816" spans="1:14" x14ac:dyDescent="0.15">
      <c r="A816" s="1" t="s">
        <v>124</v>
      </c>
      <c r="F816">
        <f t="shared" si="96"/>
        <v>0</v>
      </c>
      <c r="G816">
        <f t="shared" si="97"/>
        <v>0</v>
      </c>
      <c r="H816">
        <f t="shared" si="98"/>
        <v>0</v>
      </c>
      <c r="I816">
        <f t="shared" si="99"/>
        <v>0</v>
      </c>
      <c r="J816">
        <f t="shared" si="100"/>
        <v>0</v>
      </c>
      <c r="K816">
        <f t="shared" si="101"/>
        <v>0</v>
      </c>
      <c r="L816">
        <f t="shared" si="102"/>
        <v>0</v>
      </c>
      <c r="N816">
        <f t="shared" si="103"/>
        <v>0</v>
      </c>
    </row>
    <row r="817" spans="1:14" x14ac:dyDescent="0.15">
      <c r="A817" s="1" t="s">
        <v>17</v>
      </c>
      <c r="F817">
        <f t="shared" si="96"/>
        <v>0</v>
      </c>
      <c r="G817">
        <f t="shared" si="97"/>
        <v>1</v>
      </c>
      <c r="H817">
        <f t="shared" si="98"/>
        <v>0</v>
      </c>
      <c r="I817">
        <f t="shared" si="99"/>
        <v>0</v>
      </c>
      <c r="J817">
        <f t="shared" si="100"/>
        <v>0</v>
      </c>
      <c r="K817">
        <f t="shared" si="101"/>
        <v>0</v>
      </c>
      <c r="L817">
        <f t="shared" si="102"/>
        <v>0</v>
      </c>
      <c r="N817">
        <f t="shared" si="103"/>
        <v>1</v>
      </c>
    </row>
    <row r="818" spans="1:14" x14ac:dyDescent="0.15">
      <c r="A818" s="1" t="s">
        <v>59</v>
      </c>
      <c r="F818">
        <f t="shared" si="96"/>
        <v>0</v>
      </c>
      <c r="G818">
        <f t="shared" si="97"/>
        <v>0</v>
      </c>
      <c r="H818">
        <f t="shared" si="98"/>
        <v>0</v>
      </c>
      <c r="I818">
        <f t="shared" si="99"/>
        <v>3</v>
      </c>
      <c r="J818">
        <f t="shared" si="100"/>
        <v>0</v>
      </c>
      <c r="K818">
        <f t="shared" si="101"/>
        <v>0</v>
      </c>
      <c r="L818">
        <f t="shared" si="102"/>
        <v>0</v>
      </c>
      <c r="N818">
        <f t="shared" si="103"/>
        <v>3</v>
      </c>
    </row>
    <row r="819" spans="1:14" x14ac:dyDescent="0.15">
      <c r="A819" s="1" t="s">
        <v>34</v>
      </c>
      <c r="F819">
        <f t="shared" si="96"/>
        <v>0</v>
      </c>
      <c r="G819">
        <f t="shared" si="97"/>
        <v>0</v>
      </c>
      <c r="H819">
        <f t="shared" si="98"/>
        <v>0</v>
      </c>
      <c r="I819">
        <f t="shared" si="99"/>
        <v>0</v>
      </c>
      <c r="J819">
        <f t="shared" si="100"/>
        <v>4</v>
      </c>
      <c r="K819">
        <f t="shared" si="101"/>
        <v>0</v>
      </c>
      <c r="L819">
        <f t="shared" si="102"/>
        <v>0</v>
      </c>
      <c r="N819">
        <f t="shared" si="103"/>
        <v>4</v>
      </c>
    </row>
    <row r="820" spans="1:14" x14ac:dyDescent="0.15">
      <c r="A820" s="1" t="s">
        <v>17</v>
      </c>
      <c r="F820">
        <f t="shared" si="96"/>
        <v>0</v>
      </c>
      <c r="G820">
        <f t="shared" si="97"/>
        <v>1</v>
      </c>
      <c r="H820">
        <f t="shared" si="98"/>
        <v>0</v>
      </c>
      <c r="I820">
        <f t="shared" si="99"/>
        <v>0</v>
      </c>
      <c r="J820">
        <f t="shared" si="100"/>
        <v>0</v>
      </c>
      <c r="K820">
        <f t="shared" si="101"/>
        <v>0</v>
      </c>
      <c r="L820">
        <f t="shared" si="102"/>
        <v>0</v>
      </c>
      <c r="N820">
        <f t="shared" si="103"/>
        <v>1</v>
      </c>
    </row>
    <row r="821" spans="1:14" x14ac:dyDescent="0.15">
      <c r="A821" s="1" t="s">
        <v>17</v>
      </c>
      <c r="F821">
        <f t="shared" si="96"/>
        <v>0</v>
      </c>
      <c r="G821">
        <f t="shared" si="97"/>
        <v>1</v>
      </c>
      <c r="H821">
        <f t="shared" si="98"/>
        <v>0</v>
      </c>
      <c r="I821">
        <f t="shared" si="99"/>
        <v>0</v>
      </c>
      <c r="J821">
        <f t="shared" si="100"/>
        <v>0</v>
      </c>
      <c r="K821">
        <f t="shared" si="101"/>
        <v>0</v>
      </c>
      <c r="L821">
        <f t="shared" si="102"/>
        <v>0</v>
      </c>
      <c r="N821">
        <f t="shared" si="103"/>
        <v>1</v>
      </c>
    </row>
    <row r="822" spans="1:14" x14ac:dyDescent="0.15">
      <c r="A822" s="1" t="s">
        <v>41</v>
      </c>
      <c r="F822">
        <f t="shared" si="96"/>
        <v>0</v>
      </c>
      <c r="G822">
        <f t="shared" si="97"/>
        <v>0</v>
      </c>
      <c r="H822">
        <f t="shared" si="98"/>
        <v>0</v>
      </c>
      <c r="I822">
        <f t="shared" si="99"/>
        <v>0</v>
      </c>
      <c r="J822">
        <f t="shared" si="100"/>
        <v>0</v>
      </c>
      <c r="K822">
        <f t="shared" si="101"/>
        <v>5</v>
      </c>
      <c r="L822">
        <f t="shared" si="102"/>
        <v>0</v>
      </c>
      <c r="N822">
        <f t="shared" si="103"/>
        <v>5</v>
      </c>
    </row>
    <row r="823" spans="1:14" x14ac:dyDescent="0.15">
      <c r="A823" s="1" t="s">
        <v>41</v>
      </c>
      <c r="F823">
        <f t="shared" si="96"/>
        <v>0</v>
      </c>
      <c r="G823">
        <f t="shared" si="97"/>
        <v>0</v>
      </c>
      <c r="H823">
        <f t="shared" si="98"/>
        <v>0</v>
      </c>
      <c r="I823">
        <f t="shared" si="99"/>
        <v>0</v>
      </c>
      <c r="J823">
        <f t="shared" si="100"/>
        <v>0</v>
      </c>
      <c r="K823">
        <f t="shared" si="101"/>
        <v>5</v>
      </c>
      <c r="L823">
        <f t="shared" si="102"/>
        <v>0</v>
      </c>
      <c r="N823">
        <f t="shared" si="103"/>
        <v>5</v>
      </c>
    </row>
    <row r="824" spans="1:14" x14ac:dyDescent="0.15">
      <c r="A824" s="1" t="s">
        <v>17</v>
      </c>
      <c r="F824">
        <f t="shared" si="96"/>
        <v>0</v>
      </c>
      <c r="G824">
        <f t="shared" si="97"/>
        <v>1</v>
      </c>
      <c r="H824">
        <f t="shared" si="98"/>
        <v>0</v>
      </c>
      <c r="I824">
        <f t="shared" si="99"/>
        <v>0</v>
      </c>
      <c r="J824">
        <f t="shared" si="100"/>
        <v>0</v>
      </c>
      <c r="K824">
        <f t="shared" si="101"/>
        <v>0</v>
      </c>
      <c r="L824">
        <f t="shared" si="102"/>
        <v>0</v>
      </c>
      <c r="N824">
        <f t="shared" si="103"/>
        <v>1</v>
      </c>
    </row>
    <row r="825" spans="1:14" x14ac:dyDescent="0.15">
      <c r="A825" s="1" t="s">
        <v>34</v>
      </c>
      <c r="F825">
        <f t="shared" si="96"/>
        <v>0</v>
      </c>
      <c r="G825">
        <f t="shared" si="97"/>
        <v>0</v>
      </c>
      <c r="H825">
        <f t="shared" si="98"/>
        <v>0</v>
      </c>
      <c r="I825">
        <f t="shared" si="99"/>
        <v>0</v>
      </c>
      <c r="J825">
        <f t="shared" si="100"/>
        <v>4</v>
      </c>
      <c r="K825">
        <f t="shared" si="101"/>
        <v>0</v>
      </c>
      <c r="L825">
        <f t="shared" si="102"/>
        <v>0</v>
      </c>
      <c r="N825">
        <f t="shared" si="103"/>
        <v>4</v>
      </c>
    </row>
    <row r="826" spans="1:14" x14ac:dyDescent="0.15">
      <c r="A826" s="1" t="s">
        <v>34</v>
      </c>
      <c r="F826">
        <f t="shared" si="96"/>
        <v>0</v>
      </c>
      <c r="G826">
        <f t="shared" si="97"/>
        <v>0</v>
      </c>
      <c r="H826">
        <f t="shared" si="98"/>
        <v>0</v>
      </c>
      <c r="I826">
        <f t="shared" si="99"/>
        <v>0</v>
      </c>
      <c r="J826">
        <f t="shared" si="100"/>
        <v>4</v>
      </c>
      <c r="K826">
        <f t="shared" si="101"/>
        <v>0</v>
      </c>
      <c r="L826">
        <f t="shared" si="102"/>
        <v>0</v>
      </c>
      <c r="N826">
        <f t="shared" si="103"/>
        <v>4</v>
      </c>
    </row>
    <row r="827" spans="1:14" x14ac:dyDescent="0.15">
      <c r="A827" s="1" t="s">
        <v>59</v>
      </c>
      <c r="F827">
        <f t="shared" si="96"/>
        <v>0</v>
      </c>
      <c r="G827">
        <f t="shared" si="97"/>
        <v>0</v>
      </c>
      <c r="H827">
        <f t="shared" si="98"/>
        <v>0</v>
      </c>
      <c r="I827">
        <f t="shared" si="99"/>
        <v>3</v>
      </c>
      <c r="J827">
        <f t="shared" si="100"/>
        <v>0</v>
      </c>
      <c r="K827">
        <f t="shared" si="101"/>
        <v>0</v>
      </c>
      <c r="L827">
        <f t="shared" si="102"/>
        <v>0</v>
      </c>
      <c r="N827">
        <f t="shared" si="103"/>
        <v>3</v>
      </c>
    </row>
    <row r="828" spans="1:14" x14ac:dyDescent="0.15">
      <c r="A828" s="1" t="s">
        <v>34</v>
      </c>
      <c r="F828">
        <f t="shared" si="96"/>
        <v>0</v>
      </c>
      <c r="G828">
        <f t="shared" si="97"/>
        <v>0</v>
      </c>
      <c r="H828">
        <f t="shared" si="98"/>
        <v>0</v>
      </c>
      <c r="I828">
        <f t="shared" si="99"/>
        <v>0</v>
      </c>
      <c r="J828">
        <f t="shared" si="100"/>
        <v>4</v>
      </c>
      <c r="K828">
        <f t="shared" si="101"/>
        <v>0</v>
      </c>
      <c r="L828">
        <f t="shared" si="102"/>
        <v>0</v>
      </c>
      <c r="N828">
        <f t="shared" si="103"/>
        <v>4</v>
      </c>
    </row>
    <row r="829" spans="1:14" x14ac:dyDescent="0.15">
      <c r="A829" s="1" t="s">
        <v>59</v>
      </c>
      <c r="F829">
        <f t="shared" si="96"/>
        <v>0</v>
      </c>
      <c r="G829">
        <f t="shared" si="97"/>
        <v>0</v>
      </c>
      <c r="H829">
        <f t="shared" si="98"/>
        <v>0</v>
      </c>
      <c r="I829">
        <f t="shared" si="99"/>
        <v>3</v>
      </c>
      <c r="J829">
        <f t="shared" si="100"/>
        <v>0</v>
      </c>
      <c r="K829">
        <f t="shared" si="101"/>
        <v>0</v>
      </c>
      <c r="L829">
        <f t="shared" si="102"/>
        <v>0</v>
      </c>
      <c r="N829">
        <f t="shared" si="103"/>
        <v>3</v>
      </c>
    </row>
    <row r="830" spans="1:14" x14ac:dyDescent="0.15">
      <c r="A830" s="1" t="s">
        <v>59</v>
      </c>
      <c r="F830">
        <f t="shared" si="96"/>
        <v>0</v>
      </c>
      <c r="G830">
        <f t="shared" si="97"/>
        <v>0</v>
      </c>
      <c r="H830">
        <f t="shared" si="98"/>
        <v>0</v>
      </c>
      <c r="I830">
        <f t="shared" si="99"/>
        <v>3</v>
      </c>
      <c r="J830">
        <f t="shared" si="100"/>
        <v>0</v>
      </c>
      <c r="K830">
        <f t="shared" si="101"/>
        <v>0</v>
      </c>
      <c r="L830">
        <f t="shared" si="102"/>
        <v>0</v>
      </c>
      <c r="N830">
        <f t="shared" si="103"/>
        <v>3</v>
      </c>
    </row>
    <row r="831" spans="1:14" x14ac:dyDescent="0.15">
      <c r="A831" s="1" t="s">
        <v>17</v>
      </c>
      <c r="F831">
        <f t="shared" si="96"/>
        <v>0</v>
      </c>
      <c r="G831">
        <f t="shared" si="97"/>
        <v>1</v>
      </c>
      <c r="H831">
        <f t="shared" si="98"/>
        <v>0</v>
      </c>
      <c r="I831">
        <f t="shared" si="99"/>
        <v>0</v>
      </c>
      <c r="J831">
        <f t="shared" si="100"/>
        <v>0</v>
      </c>
      <c r="K831">
        <f t="shared" si="101"/>
        <v>0</v>
      </c>
      <c r="L831">
        <f t="shared" si="102"/>
        <v>0</v>
      </c>
      <c r="N831">
        <f t="shared" si="103"/>
        <v>1</v>
      </c>
    </row>
    <row r="832" spans="1:14" x14ac:dyDescent="0.15">
      <c r="A832" s="1" t="s">
        <v>59</v>
      </c>
      <c r="F832">
        <f t="shared" si="96"/>
        <v>0</v>
      </c>
      <c r="G832">
        <f t="shared" si="97"/>
        <v>0</v>
      </c>
      <c r="H832">
        <f t="shared" si="98"/>
        <v>0</v>
      </c>
      <c r="I832">
        <f t="shared" si="99"/>
        <v>3</v>
      </c>
      <c r="J832">
        <f t="shared" si="100"/>
        <v>0</v>
      </c>
      <c r="K832">
        <f t="shared" si="101"/>
        <v>0</v>
      </c>
      <c r="L832">
        <f t="shared" si="102"/>
        <v>0</v>
      </c>
      <c r="N832">
        <f t="shared" si="103"/>
        <v>3</v>
      </c>
    </row>
    <row r="833" spans="1:14" x14ac:dyDescent="0.15">
      <c r="A833" s="1" t="s">
        <v>34</v>
      </c>
      <c r="F833">
        <f t="shared" si="96"/>
        <v>0</v>
      </c>
      <c r="G833">
        <f t="shared" si="97"/>
        <v>0</v>
      </c>
      <c r="H833">
        <f t="shared" si="98"/>
        <v>0</v>
      </c>
      <c r="I833">
        <f t="shared" si="99"/>
        <v>0</v>
      </c>
      <c r="J833">
        <f t="shared" si="100"/>
        <v>4</v>
      </c>
      <c r="K833">
        <f t="shared" si="101"/>
        <v>0</v>
      </c>
      <c r="L833">
        <f t="shared" si="102"/>
        <v>0</v>
      </c>
      <c r="N833">
        <f t="shared" si="103"/>
        <v>4</v>
      </c>
    </row>
    <row r="834" spans="1:14" x14ac:dyDescent="0.15">
      <c r="A834" s="1" t="s">
        <v>59</v>
      </c>
      <c r="F834">
        <f t="shared" si="96"/>
        <v>0</v>
      </c>
      <c r="G834">
        <f t="shared" si="97"/>
        <v>0</v>
      </c>
      <c r="H834">
        <f t="shared" si="98"/>
        <v>0</v>
      </c>
      <c r="I834">
        <f t="shared" si="99"/>
        <v>3</v>
      </c>
      <c r="J834">
        <f t="shared" si="100"/>
        <v>0</v>
      </c>
      <c r="K834">
        <f t="shared" si="101"/>
        <v>0</v>
      </c>
      <c r="L834">
        <f t="shared" si="102"/>
        <v>0</v>
      </c>
      <c r="N834">
        <f t="shared" si="103"/>
        <v>3</v>
      </c>
    </row>
    <row r="835" spans="1:14" x14ac:dyDescent="0.15">
      <c r="A835" s="1" t="s">
        <v>34</v>
      </c>
      <c r="F835">
        <f t="shared" ref="F835:F898" si="104">IF(A835=$C$2,0,0)</f>
        <v>0</v>
      </c>
      <c r="G835">
        <f t="shared" ref="G835:G898" si="105">IF(A835=$C$3,1,0)</f>
        <v>0</v>
      </c>
      <c r="H835">
        <f t="shared" ref="H835:H898" si="106">IF(A835=$C$4,2,0)</f>
        <v>0</v>
      </c>
      <c r="I835">
        <f t="shared" ref="I835:I898" si="107">IF(A835=$C$5,3,0)</f>
        <v>0</v>
      </c>
      <c r="J835">
        <f t="shared" ref="J835:J898" si="108">IF(A835=$C$6,4,0)</f>
        <v>4</v>
      </c>
      <c r="K835">
        <f t="shared" ref="K835:K898" si="109">IF(A835=$C$7,5,0)</f>
        <v>0</v>
      </c>
      <c r="L835">
        <f t="shared" ref="L835:L898" si="110">IF(A835=$C$8,6,0)</f>
        <v>0</v>
      </c>
      <c r="N835">
        <f t="shared" ref="N835:N898" si="111">SUM(F835:L835)</f>
        <v>4</v>
      </c>
    </row>
    <row r="836" spans="1:14" x14ac:dyDescent="0.15">
      <c r="A836" s="1" t="s">
        <v>59</v>
      </c>
      <c r="F836">
        <f t="shared" si="104"/>
        <v>0</v>
      </c>
      <c r="G836">
        <f t="shared" si="105"/>
        <v>0</v>
      </c>
      <c r="H836">
        <f t="shared" si="106"/>
        <v>0</v>
      </c>
      <c r="I836">
        <f t="shared" si="107"/>
        <v>3</v>
      </c>
      <c r="J836">
        <f t="shared" si="108"/>
        <v>0</v>
      </c>
      <c r="K836">
        <f t="shared" si="109"/>
        <v>0</v>
      </c>
      <c r="L836">
        <f t="shared" si="110"/>
        <v>0</v>
      </c>
      <c r="N836">
        <f t="shared" si="111"/>
        <v>3</v>
      </c>
    </row>
    <row r="837" spans="1:14" x14ac:dyDescent="0.15">
      <c r="A837" s="1" t="s">
        <v>41</v>
      </c>
      <c r="F837">
        <f t="shared" si="104"/>
        <v>0</v>
      </c>
      <c r="G837">
        <f t="shared" si="105"/>
        <v>0</v>
      </c>
      <c r="H837">
        <f t="shared" si="106"/>
        <v>0</v>
      </c>
      <c r="I837">
        <f t="shared" si="107"/>
        <v>0</v>
      </c>
      <c r="J837">
        <f t="shared" si="108"/>
        <v>0</v>
      </c>
      <c r="K837">
        <f t="shared" si="109"/>
        <v>5</v>
      </c>
      <c r="L837">
        <f t="shared" si="110"/>
        <v>0</v>
      </c>
      <c r="N837">
        <f t="shared" si="111"/>
        <v>5</v>
      </c>
    </row>
    <row r="838" spans="1:14" x14ac:dyDescent="0.15">
      <c r="A838" s="1" t="s">
        <v>34</v>
      </c>
      <c r="F838">
        <f t="shared" si="104"/>
        <v>0</v>
      </c>
      <c r="G838">
        <f t="shared" si="105"/>
        <v>0</v>
      </c>
      <c r="H838">
        <f t="shared" si="106"/>
        <v>0</v>
      </c>
      <c r="I838">
        <f t="shared" si="107"/>
        <v>0</v>
      </c>
      <c r="J838">
        <f t="shared" si="108"/>
        <v>4</v>
      </c>
      <c r="K838">
        <f t="shared" si="109"/>
        <v>0</v>
      </c>
      <c r="L838">
        <f t="shared" si="110"/>
        <v>0</v>
      </c>
      <c r="N838">
        <f t="shared" si="111"/>
        <v>4</v>
      </c>
    </row>
    <row r="839" spans="1:14" x14ac:dyDescent="0.15">
      <c r="A839" s="1" t="s">
        <v>34</v>
      </c>
      <c r="F839">
        <f t="shared" si="104"/>
        <v>0</v>
      </c>
      <c r="G839">
        <f t="shared" si="105"/>
        <v>0</v>
      </c>
      <c r="H839">
        <f t="shared" si="106"/>
        <v>0</v>
      </c>
      <c r="I839">
        <f t="shared" si="107"/>
        <v>0</v>
      </c>
      <c r="J839">
        <f t="shared" si="108"/>
        <v>4</v>
      </c>
      <c r="K839">
        <f t="shared" si="109"/>
        <v>0</v>
      </c>
      <c r="L839">
        <f t="shared" si="110"/>
        <v>0</v>
      </c>
      <c r="N839">
        <f t="shared" si="111"/>
        <v>4</v>
      </c>
    </row>
    <row r="840" spans="1:14" x14ac:dyDescent="0.15">
      <c r="A840" s="1" t="s">
        <v>17</v>
      </c>
      <c r="F840">
        <f t="shared" si="104"/>
        <v>0</v>
      </c>
      <c r="G840">
        <f t="shared" si="105"/>
        <v>1</v>
      </c>
      <c r="H840">
        <f t="shared" si="106"/>
        <v>0</v>
      </c>
      <c r="I840">
        <f t="shared" si="107"/>
        <v>0</v>
      </c>
      <c r="J840">
        <f t="shared" si="108"/>
        <v>0</v>
      </c>
      <c r="K840">
        <f t="shared" si="109"/>
        <v>0</v>
      </c>
      <c r="L840">
        <f t="shared" si="110"/>
        <v>0</v>
      </c>
      <c r="N840">
        <f t="shared" si="111"/>
        <v>1</v>
      </c>
    </row>
    <row r="841" spans="1:14" x14ac:dyDescent="0.15">
      <c r="A841" s="1" t="s">
        <v>59</v>
      </c>
      <c r="F841">
        <f t="shared" si="104"/>
        <v>0</v>
      </c>
      <c r="G841">
        <f t="shared" si="105"/>
        <v>0</v>
      </c>
      <c r="H841">
        <f t="shared" si="106"/>
        <v>0</v>
      </c>
      <c r="I841">
        <f t="shared" si="107"/>
        <v>3</v>
      </c>
      <c r="J841">
        <f t="shared" si="108"/>
        <v>0</v>
      </c>
      <c r="K841">
        <f t="shared" si="109"/>
        <v>0</v>
      </c>
      <c r="L841">
        <f t="shared" si="110"/>
        <v>0</v>
      </c>
      <c r="N841">
        <f t="shared" si="111"/>
        <v>3</v>
      </c>
    </row>
    <row r="842" spans="1:14" x14ac:dyDescent="0.15">
      <c r="A842" s="1" t="s">
        <v>17</v>
      </c>
      <c r="F842">
        <f t="shared" si="104"/>
        <v>0</v>
      </c>
      <c r="G842">
        <f t="shared" si="105"/>
        <v>1</v>
      </c>
      <c r="H842">
        <f t="shared" si="106"/>
        <v>0</v>
      </c>
      <c r="I842">
        <f t="shared" si="107"/>
        <v>0</v>
      </c>
      <c r="J842">
        <f t="shared" si="108"/>
        <v>0</v>
      </c>
      <c r="K842">
        <f t="shared" si="109"/>
        <v>0</v>
      </c>
      <c r="L842">
        <f t="shared" si="110"/>
        <v>0</v>
      </c>
      <c r="N842">
        <f t="shared" si="111"/>
        <v>1</v>
      </c>
    </row>
    <row r="843" spans="1:14" x14ac:dyDescent="0.15">
      <c r="A843" s="1" t="s">
        <v>17</v>
      </c>
      <c r="F843">
        <f t="shared" si="104"/>
        <v>0</v>
      </c>
      <c r="G843">
        <f t="shared" si="105"/>
        <v>1</v>
      </c>
      <c r="H843">
        <f t="shared" si="106"/>
        <v>0</v>
      </c>
      <c r="I843">
        <f t="shared" si="107"/>
        <v>0</v>
      </c>
      <c r="J843">
        <f t="shared" si="108"/>
        <v>0</v>
      </c>
      <c r="K843">
        <f t="shared" si="109"/>
        <v>0</v>
      </c>
      <c r="L843">
        <f t="shared" si="110"/>
        <v>0</v>
      </c>
      <c r="N843">
        <f t="shared" si="111"/>
        <v>1</v>
      </c>
    </row>
    <row r="844" spans="1:14" x14ac:dyDescent="0.15">
      <c r="A844" s="1" t="s">
        <v>34</v>
      </c>
      <c r="F844">
        <f t="shared" si="104"/>
        <v>0</v>
      </c>
      <c r="G844">
        <f t="shared" si="105"/>
        <v>0</v>
      </c>
      <c r="H844">
        <f t="shared" si="106"/>
        <v>0</v>
      </c>
      <c r="I844">
        <f t="shared" si="107"/>
        <v>0</v>
      </c>
      <c r="J844">
        <f t="shared" si="108"/>
        <v>4</v>
      </c>
      <c r="K844">
        <f t="shared" si="109"/>
        <v>0</v>
      </c>
      <c r="L844">
        <f t="shared" si="110"/>
        <v>0</v>
      </c>
      <c r="N844">
        <f t="shared" si="111"/>
        <v>4</v>
      </c>
    </row>
    <row r="845" spans="1:14" x14ac:dyDescent="0.15">
      <c r="A845" s="1" t="s">
        <v>17</v>
      </c>
      <c r="F845">
        <f t="shared" si="104"/>
        <v>0</v>
      </c>
      <c r="G845">
        <f t="shared" si="105"/>
        <v>1</v>
      </c>
      <c r="H845">
        <f t="shared" si="106"/>
        <v>0</v>
      </c>
      <c r="I845">
        <f t="shared" si="107"/>
        <v>0</v>
      </c>
      <c r="J845">
        <f t="shared" si="108"/>
        <v>0</v>
      </c>
      <c r="K845">
        <f t="shared" si="109"/>
        <v>0</v>
      </c>
      <c r="L845">
        <f t="shared" si="110"/>
        <v>0</v>
      </c>
      <c r="N845">
        <f t="shared" si="111"/>
        <v>1</v>
      </c>
    </row>
    <row r="846" spans="1:14" x14ac:dyDescent="0.15">
      <c r="A846" s="1" t="s">
        <v>59</v>
      </c>
      <c r="F846">
        <f t="shared" si="104"/>
        <v>0</v>
      </c>
      <c r="G846">
        <f t="shared" si="105"/>
        <v>0</v>
      </c>
      <c r="H846">
        <f t="shared" si="106"/>
        <v>0</v>
      </c>
      <c r="I846">
        <f t="shared" si="107"/>
        <v>3</v>
      </c>
      <c r="J846">
        <f t="shared" si="108"/>
        <v>0</v>
      </c>
      <c r="K846">
        <f t="shared" si="109"/>
        <v>0</v>
      </c>
      <c r="L846">
        <f t="shared" si="110"/>
        <v>0</v>
      </c>
      <c r="N846">
        <f t="shared" si="111"/>
        <v>3</v>
      </c>
    </row>
    <row r="847" spans="1:14" x14ac:dyDescent="0.15">
      <c r="A847" s="1" t="s">
        <v>17</v>
      </c>
      <c r="F847">
        <f t="shared" si="104"/>
        <v>0</v>
      </c>
      <c r="G847">
        <f t="shared" si="105"/>
        <v>1</v>
      </c>
      <c r="H847">
        <f t="shared" si="106"/>
        <v>0</v>
      </c>
      <c r="I847">
        <f t="shared" si="107"/>
        <v>0</v>
      </c>
      <c r="J847">
        <f t="shared" si="108"/>
        <v>0</v>
      </c>
      <c r="K847">
        <f t="shared" si="109"/>
        <v>0</v>
      </c>
      <c r="L847">
        <f t="shared" si="110"/>
        <v>0</v>
      </c>
      <c r="N847">
        <f t="shared" si="111"/>
        <v>1</v>
      </c>
    </row>
    <row r="848" spans="1:14" x14ac:dyDescent="0.15">
      <c r="A848" s="1" t="s">
        <v>17</v>
      </c>
      <c r="F848">
        <f t="shared" si="104"/>
        <v>0</v>
      </c>
      <c r="G848">
        <f t="shared" si="105"/>
        <v>1</v>
      </c>
      <c r="H848">
        <f t="shared" si="106"/>
        <v>0</v>
      </c>
      <c r="I848">
        <f t="shared" si="107"/>
        <v>0</v>
      </c>
      <c r="J848">
        <f t="shared" si="108"/>
        <v>0</v>
      </c>
      <c r="K848">
        <f t="shared" si="109"/>
        <v>0</v>
      </c>
      <c r="L848">
        <f t="shared" si="110"/>
        <v>0</v>
      </c>
      <c r="N848">
        <f t="shared" si="111"/>
        <v>1</v>
      </c>
    </row>
    <row r="849" spans="1:14" x14ac:dyDescent="0.15">
      <c r="A849" s="1" t="s">
        <v>41</v>
      </c>
      <c r="F849">
        <f t="shared" si="104"/>
        <v>0</v>
      </c>
      <c r="G849">
        <f t="shared" si="105"/>
        <v>0</v>
      </c>
      <c r="H849">
        <f t="shared" si="106"/>
        <v>0</v>
      </c>
      <c r="I849">
        <f t="shared" si="107"/>
        <v>0</v>
      </c>
      <c r="J849">
        <f t="shared" si="108"/>
        <v>0</v>
      </c>
      <c r="K849">
        <f t="shared" si="109"/>
        <v>5</v>
      </c>
      <c r="L849">
        <f t="shared" si="110"/>
        <v>0</v>
      </c>
      <c r="N849">
        <f t="shared" si="111"/>
        <v>5</v>
      </c>
    </row>
    <row r="850" spans="1:14" x14ac:dyDescent="0.15">
      <c r="A850" s="1" t="s">
        <v>59</v>
      </c>
      <c r="F850">
        <f t="shared" si="104"/>
        <v>0</v>
      </c>
      <c r="G850">
        <f t="shared" si="105"/>
        <v>0</v>
      </c>
      <c r="H850">
        <f t="shared" si="106"/>
        <v>0</v>
      </c>
      <c r="I850">
        <f t="shared" si="107"/>
        <v>3</v>
      </c>
      <c r="J850">
        <f t="shared" si="108"/>
        <v>0</v>
      </c>
      <c r="K850">
        <f t="shared" si="109"/>
        <v>0</v>
      </c>
      <c r="L850">
        <f t="shared" si="110"/>
        <v>0</v>
      </c>
      <c r="N850">
        <f t="shared" si="111"/>
        <v>3</v>
      </c>
    </row>
    <row r="851" spans="1:14" x14ac:dyDescent="0.15">
      <c r="A851" s="1" t="s">
        <v>59</v>
      </c>
      <c r="F851">
        <f t="shared" si="104"/>
        <v>0</v>
      </c>
      <c r="G851">
        <f t="shared" si="105"/>
        <v>0</v>
      </c>
      <c r="H851">
        <f t="shared" si="106"/>
        <v>0</v>
      </c>
      <c r="I851">
        <f t="shared" si="107"/>
        <v>3</v>
      </c>
      <c r="J851">
        <f t="shared" si="108"/>
        <v>0</v>
      </c>
      <c r="K851">
        <f t="shared" si="109"/>
        <v>0</v>
      </c>
      <c r="L851">
        <f t="shared" si="110"/>
        <v>0</v>
      </c>
      <c r="N851">
        <f t="shared" si="111"/>
        <v>3</v>
      </c>
    </row>
    <row r="852" spans="1:14" x14ac:dyDescent="0.15">
      <c r="A852" s="1" t="s">
        <v>59</v>
      </c>
      <c r="F852">
        <f t="shared" si="104"/>
        <v>0</v>
      </c>
      <c r="G852">
        <f t="shared" si="105"/>
        <v>0</v>
      </c>
      <c r="H852">
        <f t="shared" si="106"/>
        <v>0</v>
      </c>
      <c r="I852">
        <f t="shared" si="107"/>
        <v>3</v>
      </c>
      <c r="J852">
        <f t="shared" si="108"/>
        <v>0</v>
      </c>
      <c r="K852">
        <f t="shared" si="109"/>
        <v>0</v>
      </c>
      <c r="L852">
        <f t="shared" si="110"/>
        <v>0</v>
      </c>
      <c r="N852">
        <f t="shared" si="111"/>
        <v>3</v>
      </c>
    </row>
    <row r="853" spans="1:14" x14ac:dyDescent="0.15">
      <c r="A853" s="1" t="s">
        <v>17</v>
      </c>
      <c r="F853">
        <f t="shared" si="104"/>
        <v>0</v>
      </c>
      <c r="G853">
        <f t="shared" si="105"/>
        <v>1</v>
      </c>
      <c r="H853">
        <f t="shared" si="106"/>
        <v>0</v>
      </c>
      <c r="I853">
        <f t="shared" si="107"/>
        <v>0</v>
      </c>
      <c r="J853">
        <f t="shared" si="108"/>
        <v>0</v>
      </c>
      <c r="K853">
        <f t="shared" si="109"/>
        <v>0</v>
      </c>
      <c r="L853">
        <f t="shared" si="110"/>
        <v>0</v>
      </c>
      <c r="N853">
        <f t="shared" si="111"/>
        <v>1</v>
      </c>
    </row>
    <row r="854" spans="1:14" x14ac:dyDescent="0.15">
      <c r="A854" s="1" t="s">
        <v>59</v>
      </c>
      <c r="F854">
        <f t="shared" si="104"/>
        <v>0</v>
      </c>
      <c r="G854">
        <f t="shared" si="105"/>
        <v>0</v>
      </c>
      <c r="H854">
        <f t="shared" si="106"/>
        <v>0</v>
      </c>
      <c r="I854">
        <f t="shared" si="107"/>
        <v>3</v>
      </c>
      <c r="J854">
        <f t="shared" si="108"/>
        <v>0</v>
      </c>
      <c r="K854">
        <f t="shared" si="109"/>
        <v>0</v>
      </c>
      <c r="L854">
        <f t="shared" si="110"/>
        <v>0</v>
      </c>
      <c r="N854">
        <f t="shared" si="111"/>
        <v>3</v>
      </c>
    </row>
    <row r="855" spans="1:14" x14ac:dyDescent="0.15">
      <c r="A855" s="1" t="s">
        <v>34</v>
      </c>
      <c r="F855">
        <f t="shared" si="104"/>
        <v>0</v>
      </c>
      <c r="G855">
        <f t="shared" si="105"/>
        <v>0</v>
      </c>
      <c r="H855">
        <f t="shared" si="106"/>
        <v>0</v>
      </c>
      <c r="I855">
        <f t="shared" si="107"/>
        <v>0</v>
      </c>
      <c r="J855">
        <f t="shared" si="108"/>
        <v>4</v>
      </c>
      <c r="K855">
        <f t="shared" si="109"/>
        <v>0</v>
      </c>
      <c r="L855">
        <f t="shared" si="110"/>
        <v>0</v>
      </c>
      <c r="N855">
        <f t="shared" si="111"/>
        <v>4</v>
      </c>
    </row>
    <row r="856" spans="1:14" x14ac:dyDescent="0.15">
      <c r="A856" s="1" t="s">
        <v>17</v>
      </c>
      <c r="F856">
        <f t="shared" si="104"/>
        <v>0</v>
      </c>
      <c r="G856">
        <f t="shared" si="105"/>
        <v>1</v>
      </c>
      <c r="H856">
        <f t="shared" si="106"/>
        <v>0</v>
      </c>
      <c r="I856">
        <f t="shared" si="107"/>
        <v>0</v>
      </c>
      <c r="J856">
        <f t="shared" si="108"/>
        <v>0</v>
      </c>
      <c r="K856">
        <f t="shared" si="109"/>
        <v>0</v>
      </c>
      <c r="L856">
        <f t="shared" si="110"/>
        <v>0</v>
      </c>
      <c r="N856">
        <f t="shared" si="111"/>
        <v>1</v>
      </c>
    </row>
    <row r="857" spans="1:14" x14ac:dyDescent="0.15">
      <c r="A857" s="1" t="s">
        <v>59</v>
      </c>
      <c r="F857">
        <f t="shared" si="104"/>
        <v>0</v>
      </c>
      <c r="G857">
        <f t="shared" si="105"/>
        <v>0</v>
      </c>
      <c r="H857">
        <f t="shared" si="106"/>
        <v>0</v>
      </c>
      <c r="I857">
        <f t="shared" si="107"/>
        <v>3</v>
      </c>
      <c r="J857">
        <f t="shared" si="108"/>
        <v>0</v>
      </c>
      <c r="K857">
        <f t="shared" si="109"/>
        <v>0</v>
      </c>
      <c r="L857">
        <f t="shared" si="110"/>
        <v>0</v>
      </c>
      <c r="N857">
        <f t="shared" si="111"/>
        <v>3</v>
      </c>
    </row>
    <row r="858" spans="1:14" x14ac:dyDescent="0.15">
      <c r="A858" s="1" t="s">
        <v>34</v>
      </c>
      <c r="F858">
        <f t="shared" si="104"/>
        <v>0</v>
      </c>
      <c r="G858">
        <f t="shared" si="105"/>
        <v>0</v>
      </c>
      <c r="H858">
        <f t="shared" si="106"/>
        <v>0</v>
      </c>
      <c r="I858">
        <f t="shared" si="107"/>
        <v>0</v>
      </c>
      <c r="J858">
        <f t="shared" si="108"/>
        <v>4</v>
      </c>
      <c r="K858">
        <f t="shared" si="109"/>
        <v>0</v>
      </c>
      <c r="L858">
        <f t="shared" si="110"/>
        <v>0</v>
      </c>
      <c r="N858">
        <f t="shared" si="111"/>
        <v>4</v>
      </c>
    </row>
    <row r="859" spans="1:14" x14ac:dyDescent="0.15">
      <c r="A859" s="1" t="s">
        <v>59</v>
      </c>
      <c r="F859">
        <f t="shared" si="104"/>
        <v>0</v>
      </c>
      <c r="G859">
        <f t="shared" si="105"/>
        <v>0</v>
      </c>
      <c r="H859">
        <f t="shared" si="106"/>
        <v>0</v>
      </c>
      <c r="I859">
        <f t="shared" si="107"/>
        <v>3</v>
      </c>
      <c r="J859">
        <f t="shared" si="108"/>
        <v>0</v>
      </c>
      <c r="K859">
        <f t="shared" si="109"/>
        <v>0</v>
      </c>
      <c r="L859">
        <f t="shared" si="110"/>
        <v>0</v>
      </c>
      <c r="N859">
        <f t="shared" si="111"/>
        <v>3</v>
      </c>
    </row>
    <row r="860" spans="1:14" x14ac:dyDescent="0.15">
      <c r="A860" s="1" t="s">
        <v>41</v>
      </c>
      <c r="F860">
        <f t="shared" si="104"/>
        <v>0</v>
      </c>
      <c r="G860">
        <f t="shared" si="105"/>
        <v>0</v>
      </c>
      <c r="H860">
        <f t="shared" si="106"/>
        <v>0</v>
      </c>
      <c r="I860">
        <f t="shared" si="107"/>
        <v>0</v>
      </c>
      <c r="J860">
        <f t="shared" si="108"/>
        <v>0</v>
      </c>
      <c r="K860">
        <f t="shared" si="109"/>
        <v>5</v>
      </c>
      <c r="L860">
        <f t="shared" si="110"/>
        <v>0</v>
      </c>
      <c r="N860">
        <f t="shared" si="111"/>
        <v>5</v>
      </c>
    </row>
    <row r="861" spans="1:14" x14ac:dyDescent="0.15">
      <c r="A861" s="1" t="s">
        <v>59</v>
      </c>
      <c r="F861">
        <f t="shared" si="104"/>
        <v>0</v>
      </c>
      <c r="G861">
        <f t="shared" si="105"/>
        <v>0</v>
      </c>
      <c r="H861">
        <f t="shared" si="106"/>
        <v>0</v>
      </c>
      <c r="I861">
        <f t="shared" si="107"/>
        <v>3</v>
      </c>
      <c r="J861">
        <f t="shared" si="108"/>
        <v>0</v>
      </c>
      <c r="K861">
        <f t="shared" si="109"/>
        <v>0</v>
      </c>
      <c r="L861">
        <f t="shared" si="110"/>
        <v>0</v>
      </c>
      <c r="N861">
        <f t="shared" si="111"/>
        <v>3</v>
      </c>
    </row>
    <row r="862" spans="1:14" x14ac:dyDescent="0.15">
      <c r="A862" s="1" t="s">
        <v>59</v>
      </c>
      <c r="F862">
        <f t="shared" si="104"/>
        <v>0</v>
      </c>
      <c r="G862">
        <f t="shared" si="105"/>
        <v>0</v>
      </c>
      <c r="H862">
        <f t="shared" si="106"/>
        <v>0</v>
      </c>
      <c r="I862">
        <f t="shared" si="107"/>
        <v>3</v>
      </c>
      <c r="J862">
        <f t="shared" si="108"/>
        <v>0</v>
      </c>
      <c r="K862">
        <f t="shared" si="109"/>
        <v>0</v>
      </c>
      <c r="L862">
        <f t="shared" si="110"/>
        <v>0</v>
      </c>
      <c r="N862">
        <f t="shared" si="111"/>
        <v>3</v>
      </c>
    </row>
    <row r="863" spans="1:14" x14ac:dyDescent="0.15">
      <c r="A863" s="1" t="s">
        <v>17</v>
      </c>
      <c r="F863">
        <f t="shared" si="104"/>
        <v>0</v>
      </c>
      <c r="G863">
        <f t="shared" si="105"/>
        <v>1</v>
      </c>
      <c r="H863">
        <f t="shared" si="106"/>
        <v>0</v>
      </c>
      <c r="I863">
        <f t="shared" si="107"/>
        <v>0</v>
      </c>
      <c r="J863">
        <f t="shared" si="108"/>
        <v>0</v>
      </c>
      <c r="K863">
        <f t="shared" si="109"/>
        <v>0</v>
      </c>
      <c r="L863">
        <f t="shared" si="110"/>
        <v>0</v>
      </c>
      <c r="N863">
        <f t="shared" si="111"/>
        <v>1</v>
      </c>
    </row>
    <row r="864" spans="1:14" x14ac:dyDescent="0.15">
      <c r="A864" s="1" t="s">
        <v>59</v>
      </c>
      <c r="F864">
        <f t="shared" si="104"/>
        <v>0</v>
      </c>
      <c r="G864">
        <f t="shared" si="105"/>
        <v>0</v>
      </c>
      <c r="H864">
        <f t="shared" si="106"/>
        <v>0</v>
      </c>
      <c r="I864">
        <f t="shared" si="107"/>
        <v>3</v>
      </c>
      <c r="J864">
        <f t="shared" si="108"/>
        <v>0</v>
      </c>
      <c r="K864">
        <f t="shared" si="109"/>
        <v>0</v>
      </c>
      <c r="L864">
        <f t="shared" si="110"/>
        <v>0</v>
      </c>
      <c r="N864">
        <f t="shared" si="111"/>
        <v>3</v>
      </c>
    </row>
    <row r="865" spans="1:14" x14ac:dyDescent="0.15">
      <c r="A865" s="1" t="s">
        <v>59</v>
      </c>
      <c r="F865">
        <f t="shared" si="104"/>
        <v>0</v>
      </c>
      <c r="G865">
        <f t="shared" si="105"/>
        <v>0</v>
      </c>
      <c r="H865">
        <f t="shared" si="106"/>
        <v>0</v>
      </c>
      <c r="I865">
        <f t="shared" si="107"/>
        <v>3</v>
      </c>
      <c r="J865">
        <f t="shared" si="108"/>
        <v>0</v>
      </c>
      <c r="K865">
        <f t="shared" si="109"/>
        <v>0</v>
      </c>
      <c r="L865">
        <f t="shared" si="110"/>
        <v>0</v>
      </c>
      <c r="N865">
        <f t="shared" si="111"/>
        <v>3</v>
      </c>
    </row>
    <row r="866" spans="1:14" x14ac:dyDescent="0.15">
      <c r="A866" s="1" t="s">
        <v>17</v>
      </c>
      <c r="F866">
        <f t="shared" si="104"/>
        <v>0</v>
      </c>
      <c r="G866">
        <f t="shared" si="105"/>
        <v>1</v>
      </c>
      <c r="H866">
        <f t="shared" si="106"/>
        <v>0</v>
      </c>
      <c r="I866">
        <f t="shared" si="107"/>
        <v>0</v>
      </c>
      <c r="J866">
        <f t="shared" si="108"/>
        <v>0</v>
      </c>
      <c r="K866">
        <f t="shared" si="109"/>
        <v>0</v>
      </c>
      <c r="L866">
        <f t="shared" si="110"/>
        <v>0</v>
      </c>
      <c r="N866">
        <f t="shared" si="111"/>
        <v>1</v>
      </c>
    </row>
    <row r="867" spans="1:14" x14ac:dyDescent="0.15">
      <c r="A867" s="1" t="s">
        <v>17</v>
      </c>
      <c r="F867">
        <f t="shared" si="104"/>
        <v>0</v>
      </c>
      <c r="G867">
        <f t="shared" si="105"/>
        <v>1</v>
      </c>
      <c r="H867">
        <f t="shared" si="106"/>
        <v>0</v>
      </c>
      <c r="I867">
        <f t="shared" si="107"/>
        <v>0</v>
      </c>
      <c r="J867">
        <f t="shared" si="108"/>
        <v>0</v>
      </c>
      <c r="K867">
        <f t="shared" si="109"/>
        <v>0</v>
      </c>
      <c r="L867">
        <f t="shared" si="110"/>
        <v>0</v>
      </c>
      <c r="N867">
        <f t="shared" si="111"/>
        <v>1</v>
      </c>
    </row>
    <row r="868" spans="1:14" x14ac:dyDescent="0.15">
      <c r="A868" s="1" t="s">
        <v>17</v>
      </c>
      <c r="F868">
        <f t="shared" si="104"/>
        <v>0</v>
      </c>
      <c r="G868">
        <f t="shared" si="105"/>
        <v>1</v>
      </c>
      <c r="H868">
        <f t="shared" si="106"/>
        <v>0</v>
      </c>
      <c r="I868">
        <f t="shared" si="107"/>
        <v>0</v>
      </c>
      <c r="J868">
        <f t="shared" si="108"/>
        <v>0</v>
      </c>
      <c r="K868">
        <f t="shared" si="109"/>
        <v>0</v>
      </c>
      <c r="L868">
        <f t="shared" si="110"/>
        <v>0</v>
      </c>
      <c r="N868">
        <f t="shared" si="111"/>
        <v>1</v>
      </c>
    </row>
    <row r="869" spans="1:14" x14ac:dyDescent="0.15">
      <c r="A869" s="1" t="s">
        <v>59</v>
      </c>
      <c r="F869">
        <f t="shared" si="104"/>
        <v>0</v>
      </c>
      <c r="G869">
        <f t="shared" si="105"/>
        <v>0</v>
      </c>
      <c r="H869">
        <f t="shared" si="106"/>
        <v>0</v>
      </c>
      <c r="I869">
        <f t="shared" si="107"/>
        <v>3</v>
      </c>
      <c r="J869">
        <f t="shared" si="108"/>
        <v>0</v>
      </c>
      <c r="K869">
        <f t="shared" si="109"/>
        <v>0</v>
      </c>
      <c r="L869">
        <f t="shared" si="110"/>
        <v>0</v>
      </c>
      <c r="N869">
        <f t="shared" si="111"/>
        <v>3</v>
      </c>
    </row>
    <row r="870" spans="1:14" x14ac:dyDescent="0.15">
      <c r="A870" s="1" t="s">
        <v>41</v>
      </c>
      <c r="F870">
        <f t="shared" si="104"/>
        <v>0</v>
      </c>
      <c r="G870">
        <f t="shared" si="105"/>
        <v>0</v>
      </c>
      <c r="H870">
        <f t="shared" si="106"/>
        <v>0</v>
      </c>
      <c r="I870">
        <f t="shared" si="107"/>
        <v>0</v>
      </c>
      <c r="J870">
        <f t="shared" si="108"/>
        <v>0</v>
      </c>
      <c r="K870">
        <f t="shared" si="109"/>
        <v>5</v>
      </c>
      <c r="L870">
        <f t="shared" si="110"/>
        <v>0</v>
      </c>
      <c r="N870">
        <f t="shared" si="111"/>
        <v>5</v>
      </c>
    </row>
    <row r="871" spans="1:14" x14ac:dyDescent="0.15">
      <c r="A871" s="1" t="s">
        <v>17</v>
      </c>
      <c r="F871">
        <f t="shared" si="104"/>
        <v>0</v>
      </c>
      <c r="G871">
        <f t="shared" si="105"/>
        <v>1</v>
      </c>
      <c r="H871">
        <f t="shared" si="106"/>
        <v>0</v>
      </c>
      <c r="I871">
        <f t="shared" si="107"/>
        <v>0</v>
      </c>
      <c r="J871">
        <f t="shared" si="108"/>
        <v>0</v>
      </c>
      <c r="K871">
        <f t="shared" si="109"/>
        <v>0</v>
      </c>
      <c r="L871">
        <f t="shared" si="110"/>
        <v>0</v>
      </c>
      <c r="N871">
        <f t="shared" si="111"/>
        <v>1</v>
      </c>
    </row>
    <row r="872" spans="1:14" x14ac:dyDescent="0.15">
      <c r="A872" s="1" t="s">
        <v>243</v>
      </c>
      <c r="F872">
        <f t="shared" si="104"/>
        <v>0</v>
      </c>
      <c r="G872">
        <f t="shared" si="105"/>
        <v>0</v>
      </c>
      <c r="H872">
        <f t="shared" si="106"/>
        <v>2</v>
      </c>
      <c r="I872">
        <f t="shared" si="107"/>
        <v>0</v>
      </c>
      <c r="J872">
        <f t="shared" si="108"/>
        <v>0</v>
      </c>
      <c r="K872">
        <f t="shared" si="109"/>
        <v>0</v>
      </c>
      <c r="L872">
        <f t="shared" si="110"/>
        <v>0</v>
      </c>
      <c r="N872">
        <f t="shared" si="111"/>
        <v>2</v>
      </c>
    </row>
    <row r="873" spans="1:14" x14ac:dyDescent="0.15">
      <c r="A873" s="1" t="s">
        <v>34</v>
      </c>
      <c r="F873">
        <f t="shared" si="104"/>
        <v>0</v>
      </c>
      <c r="G873">
        <f t="shared" si="105"/>
        <v>0</v>
      </c>
      <c r="H873">
        <f t="shared" si="106"/>
        <v>0</v>
      </c>
      <c r="I873">
        <f t="shared" si="107"/>
        <v>0</v>
      </c>
      <c r="J873">
        <f t="shared" si="108"/>
        <v>4</v>
      </c>
      <c r="K873">
        <f t="shared" si="109"/>
        <v>0</v>
      </c>
      <c r="L873">
        <f t="shared" si="110"/>
        <v>0</v>
      </c>
      <c r="N873">
        <f t="shared" si="111"/>
        <v>4</v>
      </c>
    </row>
    <row r="874" spans="1:14" x14ac:dyDescent="0.15">
      <c r="A874" s="1" t="s">
        <v>17</v>
      </c>
      <c r="F874">
        <f t="shared" si="104"/>
        <v>0</v>
      </c>
      <c r="G874">
        <f t="shared" si="105"/>
        <v>1</v>
      </c>
      <c r="H874">
        <f t="shared" si="106"/>
        <v>0</v>
      </c>
      <c r="I874">
        <f t="shared" si="107"/>
        <v>0</v>
      </c>
      <c r="J874">
        <f t="shared" si="108"/>
        <v>0</v>
      </c>
      <c r="K874">
        <f t="shared" si="109"/>
        <v>0</v>
      </c>
      <c r="L874">
        <f t="shared" si="110"/>
        <v>0</v>
      </c>
      <c r="N874">
        <f t="shared" si="111"/>
        <v>1</v>
      </c>
    </row>
    <row r="875" spans="1:14" x14ac:dyDescent="0.15">
      <c r="A875" s="1" t="s">
        <v>34</v>
      </c>
      <c r="F875">
        <f t="shared" si="104"/>
        <v>0</v>
      </c>
      <c r="G875">
        <f t="shared" si="105"/>
        <v>0</v>
      </c>
      <c r="H875">
        <f t="shared" si="106"/>
        <v>0</v>
      </c>
      <c r="I875">
        <f t="shared" si="107"/>
        <v>0</v>
      </c>
      <c r="J875">
        <f t="shared" si="108"/>
        <v>4</v>
      </c>
      <c r="K875">
        <f t="shared" si="109"/>
        <v>0</v>
      </c>
      <c r="L875">
        <f t="shared" si="110"/>
        <v>0</v>
      </c>
      <c r="N875">
        <f t="shared" si="111"/>
        <v>4</v>
      </c>
    </row>
    <row r="876" spans="1:14" x14ac:dyDescent="0.15">
      <c r="A876" s="1" t="s">
        <v>124</v>
      </c>
      <c r="F876">
        <f t="shared" si="104"/>
        <v>0</v>
      </c>
      <c r="G876">
        <f t="shared" si="105"/>
        <v>0</v>
      </c>
      <c r="H876">
        <f t="shared" si="106"/>
        <v>0</v>
      </c>
      <c r="I876">
        <f t="shared" si="107"/>
        <v>0</v>
      </c>
      <c r="J876">
        <f t="shared" si="108"/>
        <v>0</v>
      </c>
      <c r="K876">
        <f t="shared" si="109"/>
        <v>0</v>
      </c>
      <c r="L876">
        <f t="shared" si="110"/>
        <v>0</v>
      </c>
      <c r="N876">
        <f t="shared" si="111"/>
        <v>0</v>
      </c>
    </row>
    <row r="877" spans="1:14" x14ac:dyDescent="0.15">
      <c r="A877" s="1" t="s">
        <v>59</v>
      </c>
      <c r="F877">
        <f t="shared" si="104"/>
        <v>0</v>
      </c>
      <c r="G877">
        <f t="shared" si="105"/>
        <v>0</v>
      </c>
      <c r="H877">
        <f t="shared" si="106"/>
        <v>0</v>
      </c>
      <c r="I877">
        <f t="shared" si="107"/>
        <v>3</v>
      </c>
      <c r="J877">
        <f t="shared" si="108"/>
        <v>0</v>
      </c>
      <c r="K877">
        <f t="shared" si="109"/>
        <v>0</v>
      </c>
      <c r="L877">
        <f t="shared" si="110"/>
        <v>0</v>
      </c>
      <c r="N877">
        <f t="shared" si="111"/>
        <v>3</v>
      </c>
    </row>
    <row r="878" spans="1:14" x14ac:dyDescent="0.15">
      <c r="A878" s="1" t="s">
        <v>59</v>
      </c>
      <c r="F878">
        <f t="shared" si="104"/>
        <v>0</v>
      </c>
      <c r="G878">
        <f t="shared" si="105"/>
        <v>0</v>
      </c>
      <c r="H878">
        <f t="shared" si="106"/>
        <v>0</v>
      </c>
      <c r="I878">
        <f t="shared" si="107"/>
        <v>3</v>
      </c>
      <c r="J878">
        <f t="shared" si="108"/>
        <v>0</v>
      </c>
      <c r="K878">
        <f t="shared" si="109"/>
        <v>0</v>
      </c>
      <c r="L878">
        <f t="shared" si="110"/>
        <v>0</v>
      </c>
      <c r="N878">
        <f t="shared" si="111"/>
        <v>3</v>
      </c>
    </row>
    <row r="879" spans="1:14" x14ac:dyDescent="0.15">
      <c r="A879" s="1" t="s">
        <v>17</v>
      </c>
      <c r="F879">
        <f t="shared" si="104"/>
        <v>0</v>
      </c>
      <c r="G879">
        <f t="shared" si="105"/>
        <v>1</v>
      </c>
      <c r="H879">
        <f t="shared" si="106"/>
        <v>0</v>
      </c>
      <c r="I879">
        <f t="shared" si="107"/>
        <v>0</v>
      </c>
      <c r="J879">
        <f t="shared" si="108"/>
        <v>0</v>
      </c>
      <c r="K879">
        <f t="shared" si="109"/>
        <v>0</v>
      </c>
      <c r="L879">
        <f t="shared" si="110"/>
        <v>0</v>
      </c>
      <c r="N879">
        <f t="shared" si="111"/>
        <v>1</v>
      </c>
    </row>
    <row r="880" spans="1:14" x14ac:dyDescent="0.15">
      <c r="A880" s="1" t="s">
        <v>59</v>
      </c>
      <c r="F880">
        <f t="shared" si="104"/>
        <v>0</v>
      </c>
      <c r="G880">
        <f t="shared" si="105"/>
        <v>0</v>
      </c>
      <c r="H880">
        <f t="shared" si="106"/>
        <v>0</v>
      </c>
      <c r="I880">
        <f t="shared" si="107"/>
        <v>3</v>
      </c>
      <c r="J880">
        <f t="shared" si="108"/>
        <v>0</v>
      </c>
      <c r="K880">
        <f t="shared" si="109"/>
        <v>0</v>
      </c>
      <c r="L880">
        <f t="shared" si="110"/>
        <v>0</v>
      </c>
      <c r="N880">
        <f t="shared" si="111"/>
        <v>3</v>
      </c>
    </row>
    <row r="881" spans="1:14" x14ac:dyDescent="0.15">
      <c r="A881" s="1" t="s">
        <v>59</v>
      </c>
      <c r="F881">
        <f t="shared" si="104"/>
        <v>0</v>
      </c>
      <c r="G881">
        <f t="shared" si="105"/>
        <v>0</v>
      </c>
      <c r="H881">
        <f t="shared" si="106"/>
        <v>0</v>
      </c>
      <c r="I881">
        <f t="shared" si="107"/>
        <v>3</v>
      </c>
      <c r="J881">
        <f t="shared" si="108"/>
        <v>0</v>
      </c>
      <c r="K881">
        <f t="shared" si="109"/>
        <v>0</v>
      </c>
      <c r="L881">
        <f t="shared" si="110"/>
        <v>0</v>
      </c>
      <c r="N881">
        <f t="shared" si="111"/>
        <v>3</v>
      </c>
    </row>
    <row r="882" spans="1:14" x14ac:dyDescent="0.15">
      <c r="A882" s="1" t="s">
        <v>34</v>
      </c>
      <c r="F882">
        <f t="shared" si="104"/>
        <v>0</v>
      </c>
      <c r="G882">
        <f t="shared" si="105"/>
        <v>0</v>
      </c>
      <c r="H882">
        <f t="shared" si="106"/>
        <v>0</v>
      </c>
      <c r="I882">
        <f t="shared" si="107"/>
        <v>0</v>
      </c>
      <c r="J882">
        <f t="shared" si="108"/>
        <v>4</v>
      </c>
      <c r="K882">
        <f t="shared" si="109"/>
        <v>0</v>
      </c>
      <c r="L882">
        <f t="shared" si="110"/>
        <v>0</v>
      </c>
      <c r="N882">
        <f t="shared" si="111"/>
        <v>4</v>
      </c>
    </row>
    <row r="883" spans="1:14" x14ac:dyDescent="0.15">
      <c r="A883" s="1" t="s">
        <v>59</v>
      </c>
      <c r="F883">
        <f t="shared" si="104"/>
        <v>0</v>
      </c>
      <c r="G883">
        <f t="shared" si="105"/>
        <v>0</v>
      </c>
      <c r="H883">
        <f t="shared" si="106"/>
        <v>0</v>
      </c>
      <c r="I883">
        <f t="shared" si="107"/>
        <v>3</v>
      </c>
      <c r="J883">
        <f t="shared" si="108"/>
        <v>0</v>
      </c>
      <c r="K883">
        <f t="shared" si="109"/>
        <v>0</v>
      </c>
      <c r="L883">
        <f t="shared" si="110"/>
        <v>0</v>
      </c>
      <c r="N883">
        <f t="shared" si="111"/>
        <v>3</v>
      </c>
    </row>
    <row r="884" spans="1:14" x14ac:dyDescent="0.15">
      <c r="A884" s="1" t="s">
        <v>17</v>
      </c>
      <c r="F884">
        <f t="shared" si="104"/>
        <v>0</v>
      </c>
      <c r="G884">
        <f t="shared" si="105"/>
        <v>1</v>
      </c>
      <c r="H884">
        <f t="shared" si="106"/>
        <v>0</v>
      </c>
      <c r="I884">
        <f t="shared" si="107"/>
        <v>0</v>
      </c>
      <c r="J884">
        <f t="shared" si="108"/>
        <v>0</v>
      </c>
      <c r="K884">
        <f t="shared" si="109"/>
        <v>0</v>
      </c>
      <c r="L884">
        <f t="shared" si="110"/>
        <v>0</v>
      </c>
      <c r="N884">
        <f t="shared" si="111"/>
        <v>1</v>
      </c>
    </row>
    <row r="885" spans="1:14" x14ac:dyDescent="0.15">
      <c r="A885" s="1" t="s">
        <v>59</v>
      </c>
      <c r="F885">
        <f t="shared" si="104"/>
        <v>0</v>
      </c>
      <c r="G885">
        <f t="shared" si="105"/>
        <v>0</v>
      </c>
      <c r="H885">
        <f t="shared" si="106"/>
        <v>0</v>
      </c>
      <c r="I885">
        <f t="shared" si="107"/>
        <v>3</v>
      </c>
      <c r="J885">
        <f t="shared" si="108"/>
        <v>0</v>
      </c>
      <c r="K885">
        <f t="shared" si="109"/>
        <v>0</v>
      </c>
      <c r="L885">
        <f t="shared" si="110"/>
        <v>0</v>
      </c>
      <c r="N885">
        <f t="shared" si="111"/>
        <v>3</v>
      </c>
    </row>
    <row r="886" spans="1:14" x14ac:dyDescent="0.15">
      <c r="A886" s="1" t="s">
        <v>59</v>
      </c>
      <c r="F886">
        <f t="shared" si="104"/>
        <v>0</v>
      </c>
      <c r="G886">
        <f t="shared" si="105"/>
        <v>0</v>
      </c>
      <c r="H886">
        <f t="shared" si="106"/>
        <v>0</v>
      </c>
      <c r="I886">
        <f t="shared" si="107"/>
        <v>3</v>
      </c>
      <c r="J886">
        <f t="shared" si="108"/>
        <v>0</v>
      </c>
      <c r="K886">
        <f t="shared" si="109"/>
        <v>0</v>
      </c>
      <c r="L886">
        <f t="shared" si="110"/>
        <v>0</v>
      </c>
      <c r="N886">
        <f t="shared" si="111"/>
        <v>3</v>
      </c>
    </row>
    <row r="887" spans="1:14" x14ac:dyDescent="0.15">
      <c r="A887" s="1" t="s">
        <v>34</v>
      </c>
      <c r="F887">
        <f t="shared" si="104"/>
        <v>0</v>
      </c>
      <c r="G887">
        <f t="shared" si="105"/>
        <v>0</v>
      </c>
      <c r="H887">
        <f t="shared" si="106"/>
        <v>0</v>
      </c>
      <c r="I887">
        <f t="shared" si="107"/>
        <v>0</v>
      </c>
      <c r="J887">
        <f t="shared" si="108"/>
        <v>4</v>
      </c>
      <c r="K887">
        <f t="shared" si="109"/>
        <v>0</v>
      </c>
      <c r="L887">
        <f t="shared" si="110"/>
        <v>0</v>
      </c>
      <c r="N887">
        <f t="shared" si="111"/>
        <v>4</v>
      </c>
    </row>
    <row r="888" spans="1:14" x14ac:dyDescent="0.15">
      <c r="A888" s="1" t="s">
        <v>59</v>
      </c>
      <c r="F888">
        <f t="shared" si="104"/>
        <v>0</v>
      </c>
      <c r="G888">
        <f t="shared" si="105"/>
        <v>0</v>
      </c>
      <c r="H888">
        <f t="shared" si="106"/>
        <v>0</v>
      </c>
      <c r="I888">
        <f t="shared" si="107"/>
        <v>3</v>
      </c>
      <c r="J888">
        <f t="shared" si="108"/>
        <v>0</v>
      </c>
      <c r="K888">
        <f t="shared" si="109"/>
        <v>0</v>
      </c>
      <c r="L888">
        <f t="shared" si="110"/>
        <v>0</v>
      </c>
      <c r="N888">
        <f t="shared" si="111"/>
        <v>3</v>
      </c>
    </row>
    <row r="889" spans="1:14" x14ac:dyDescent="0.15">
      <c r="A889" s="1" t="s">
        <v>17</v>
      </c>
      <c r="F889">
        <f t="shared" si="104"/>
        <v>0</v>
      </c>
      <c r="G889">
        <f t="shared" si="105"/>
        <v>1</v>
      </c>
      <c r="H889">
        <f t="shared" si="106"/>
        <v>0</v>
      </c>
      <c r="I889">
        <f t="shared" si="107"/>
        <v>0</v>
      </c>
      <c r="J889">
        <f t="shared" si="108"/>
        <v>0</v>
      </c>
      <c r="K889">
        <f t="shared" si="109"/>
        <v>0</v>
      </c>
      <c r="L889">
        <f t="shared" si="110"/>
        <v>0</v>
      </c>
      <c r="N889">
        <f t="shared" si="111"/>
        <v>1</v>
      </c>
    </row>
    <row r="890" spans="1:14" x14ac:dyDescent="0.15">
      <c r="A890" s="1" t="s">
        <v>124</v>
      </c>
      <c r="F890">
        <f t="shared" si="104"/>
        <v>0</v>
      </c>
      <c r="G890">
        <f t="shared" si="105"/>
        <v>0</v>
      </c>
      <c r="H890">
        <f t="shared" si="106"/>
        <v>0</v>
      </c>
      <c r="I890">
        <f t="shared" si="107"/>
        <v>0</v>
      </c>
      <c r="J890">
        <f t="shared" si="108"/>
        <v>0</v>
      </c>
      <c r="K890">
        <f t="shared" si="109"/>
        <v>0</v>
      </c>
      <c r="L890">
        <f t="shared" si="110"/>
        <v>0</v>
      </c>
      <c r="N890">
        <f t="shared" si="111"/>
        <v>0</v>
      </c>
    </row>
    <row r="891" spans="1:14" x14ac:dyDescent="0.15">
      <c r="A891" s="1" t="s">
        <v>59</v>
      </c>
      <c r="F891">
        <f t="shared" si="104"/>
        <v>0</v>
      </c>
      <c r="G891">
        <f t="shared" si="105"/>
        <v>0</v>
      </c>
      <c r="H891">
        <f t="shared" si="106"/>
        <v>0</v>
      </c>
      <c r="I891">
        <f t="shared" si="107"/>
        <v>3</v>
      </c>
      <c r="J891">
        <f t="shared" si="108"/>
        <v>0</v>
      </c>
      <c r="K891">
        <f t="shared" si="109"/>
        <v>0</v>
      </c>
      <c r="L891">
        <f t="shared" si="110"/>
        <v>0</v>
      </c>
      <c r="N891">
        <f t="shared" si="111"/>
        <v>3</v>
      </c>
    </row>
    <row r="892" spans="1:14" x14ac:dyDescent="0.15">
      <c r="A892" s="1" t="s">
        <v>17</v>
      </c>
      <c r="F892">
        <f t="shared" si="104"/>
        <v>0</v>
      </c>
      <c r="G892">
        <f t="shared" si="105"/>
        <v>1</v>
      </c>
      <c r="H892">
        <f t="shared" si="106"/>
        <v>0</v>
      </c>
      <c r="I892">
        <f t="shared" si="107"/>
        <v>0</v>
      </c>
      <c r="J892">
        <f t="shared" si="108"/>
        <v>0</v>
      </c>
      <c r="K892">
        <f t="shared" si="109"/>
        <v>0</v>
      </c>
      <c r="L892">
        <f t="shared" si="110"/>
        <v>0</v>
      </c>
      <c r="N892">
        <f t="shared" si="111"/>
        <v>1</v>
      </c>
    </row>
    <row r="893" spans="1:14" x14ac:dyDescent="0.15">
      <c r="A893" s="1" t="s">
        <v>34</v>
      </c>
      <c r="F893">
        <f t="shared" si="104"/>
        <v>0</v>
      </c>
      <c r="G893">
        <f t="shared" si="105"/>
        <v>0</v>
      </c>
      <c r="H893">
        <f t="shared" si="106"/>
        <v>0</v>
      </c>
      <c r="I893">
        <f t="shared" si="107"/>
        <v>0</v>
      </c>
      <c r="J893">
        <f t="shared" si="108"/>
        <v>4</v>
      </c>
      <c r="K893">
        <f t="shared" si="109"/>
        <v>0</v>
      </c>
      <c r="L893">
        <f t="shared" si="110"/>
        <v>0</v>
      </c>
      <c r="N893">
        <f t="shared" si="111"/>
        <v>4</v>
      </c>
    </row>
    <row r="894" spans="1:14" x14ac:dyDescent="0.15">
      <c r="A894" s="1" t="s">
        <v>17</v>
      </c>
      <c r="F894">
        <f t="shared" si="104"/>
        <v>0</v>
      </c>
      <c r="G894">
        <f t="shared" si="105"/>
        <v>1</v>
      </c>
      <c r="H894">
        <f t="shared" si="106"/>
        <v>0</v>
      </c>
      <c r="I894">
        <f t="shared" si="107"/>
        <v>0</v>
      </c>
      <c r="J894">
        <f t="shared" si="108"/>
        <v>0</v>
      </c>
      <c r="K894">
        <f t="shared" si="109"/>
        <v>0</v>
      </c>
      <c r="L894">
        <f t="shared" si="110"/>
        <v>0</v>
      </c>
      <c r="N894">
        <f t="shared" si="111"/>
        <v>1</v>
      </c>
    </row>
    <row r="895" spans="1:14" x14ac:dyDescent="0.15">
      <c r="A895" s="1" t="s">
        <v>59</v>
      </c>
      <c r="F895">
        <f t="shared" si="104"/>
        <v>0</v>
      </c>
      <c r="G895">
        <f t="shared" si="105"/>
        <v>0</v>
      </c>
      <c r="H895">
        <f t="shared" si="106"/>
        <v>0</v>
      </c>
      <c r="I895">
        <f t="shared" si="107"/>
        <v>3</v>
      </c>
      <c r="J895">
        <f t="shared" si="108"/>
        <v>0</v>
      </c>
      <c r="K895">
        <f t="shared" si="109"/>
        <v>0</v>
      </c>
      <c r="L895">
        <f t="shared" si="110"/>
        <v>0</v>
      </c>
      <c r="N895">
        <f t="shared" si="111"/>
        <v>3</v>
      </c>
    </row>
    <row r="896" spans="1:14" x14ac:dyDescent="0.15">
      <c r="A896" s="1" t="s">
        <v>34</v>
      </c>
      <c r="F896">
        <f t="shared" si="104"/>
        <v>0</v>
      </c>
      <c r="G896">
        <f t="shared" si="105"/>
        <v>0</v>
      </c>
      <c r="H896">
        <f t="shared" si="106"/>
        <v>0</v>
      </c>
      <c r="I896">
        <f t="shared" si="107"/>
        <v>0</v>
      </c>
      <c r="J896">
        <f t="shared" si="108"/>
        <v>4</v>
      </c>
      <c r="K896">
        <f t="shared" si="109"/>
        <v>0</v>
      </c>
      <c r="L896">
        <f t="shared" si="110"/>
        <v>0</v>
      </c>
      <c r="N896">
        <f t="shared" si="111"/>
        <v>4</v>
      </c>
    </row>
    <row r="897" spans="1:14" x14ac:dyDescent="0.15">
      <c r="A897" s="1" t="s">
        <v>59</v>
      </c>
      <c r="F897">
        <f t="shared" si="104"/>
        <v>0</v>
      </c>
      <c r="G897">
        <f t="shared" si="105"/>
        <v>0</v>
      </c>
      <c r="H897">
        <f t="shared" si="106"/>
        <v>0</v>
      </c>
      <c r="I897">
        <f t="shared" si="107"/>
        <v>3</v>
      </c>
      <c r="J897">
        <f t="shared" si="108"/>
        <v>0</v>
      </c>
      <c r="K897">
        <f t="shared" si="109"/>
        <v>0</v>
      </c>
      <c r="L897">
        <f t="shared" si="110"/>
        <v>0</v>
      </c>
      <c r="N897">
        <f t="shared" si="111"/>
        <v>3</v>
      </c>
    </row>
    <row r="898" spans="1:14" x14ac:dyDescent="0.15">
      <c r="A898" s="1" t="s">
        <v>59</v>
      </c>
      <c r="F898">
        <f t="shared" si="104"/>
        <v>0</v>
      </c>
      <c r="G898">
        <f t="shared" si="105"/>
        <v>0</v>
      </c>
      <c r="H898">
        <f t="shared" si="106"/>
        <v>0</v>
      </c>
      <c r="I898">
        <f t="shared" si="107"/>
        <v>3</v>
      </c>
      <c r="J898">
        <f t="shared" si="108"/>
        <v>0</v>
      </c>
      <c r="K898">
        <f t="shared" si="109"/>
        <v>0</v>
      </c>
      <c r="L898">
        <f t="shared" si="110"/>
        <v>0</v>
      </c>
      <c r="N898">
        <f t="shared" si="111"/>
        <v>3</v>
      </c>
    </row>
    <row r="899" spans="1:14" x14ac:dyDescent="0.15">
      <c r="A899" s="1" t="s">
        <v>59</v>
      </c>
      <c r="F899">
        <f t="shared" ref="F899:F962" si="112">IF(A899=$C$2,0,0)</f>
        <v>0</v>
      </c>
      <c r="G899">
        <f t="shared" ref="G899:G962" si="113">IF(A899=$C$3,1,0)</f>
        <v>0</v>
      </c>
      <c r="H899">
        <f t="shared" ref="H899:H962" si="114">IF(A899=$C$4,2,0)</f>
        <v>0</v>
      </c>
      <c r="I899">
        <f t="shared" ref="I899:I962" si="115">IF(A899=$C$5,3,0)</f>
        <v>3</v>
      </c>
      <c r="J899">
        <f t="shared" ref="J899:J962" si="116">IF(A899=$C$6,4,0)</f>
        <v>0</v>
      </c>
      <c r="K899">
        <f t="shared" ref="K899:K962" si="117">IF(A899=$C$7,5,0)</f>
        <v>0</v>
      </c>
      <c r="L899">
        <f t="shared" ref="L899:L962" si="118">IF(A899=$C$8,6,0)</f>
        <v>0</v>
      </c>
      <c r="N899">
        <f t="shared" ref="N899:N962" si="119">SUM(F899:L899)</f>
        <v>3</v>
      </c>
    </row>
    <row r="900" spans="1:14" x14ac:dyDescent="0.15">
      <c r="A900" s="1" t="s">
        <v>59</v>
      </c>
      <c r="F900">
        <f t="shared" si="112"/>
        <v>0</v>
      </c>
      <c r="G900">
        <f t="shared" si="113"/>
        <v>0</v>
      </c>
      <c r="H900">
        <f t="shared" si="114"/>
        <v>0</v>
      </c>
      <c r="I900">
        <f t="shared" si="115"/>
        <v>3</v>
      </c>
      <c r="J900">
        <f t="shared" si="116"/>
        <v>0</v>
      </c>
      <c r="K900">
        <f t="shared" si="117"/>
        <v>0</v>
      </c>
      <c r="L900">
        <f t="shared" si="118"/>
        <v>0</v>
      </c>
      <c r="N900">
        <f t="shared" si="119"/>
        <v>3</v>
      </c>
    </row>
    <row r="901" spans="1:14" x14ac:dyDescent="0.15">
      <c r="A901" s="1" t="s">
        <v>59</v>
      </c>
      <c r="F901">
        <f t="shared" si="112"/>
        <v>0</v>
      </c>
      <c r="G901">
        <f t="shared" si="113"/>
        <v>0</v>
      </c>
      <c r="H901">
        <f t="shared" si="114"/>
        <v>0</v>
      </c>
      <c r="I901">
        <f t="shared" si="115"/>
        <v>3</v>
      </c>
      <c r="J901">
        <f t="shared" si="116"/>
        <v>0</v>
      </c>
      <c r="K901">
        <f t="shared" si="117"/>
        <v>0</v>
      </c>
      <c r="L901">
        <f t="shared" si="118"/>
        <v>0</v>
      </c>
      <c r="N901">
        <f t="shared" si="119"/>
        <v>3</v>
      </c>
    </row>
    <row r="902" spans="1:14" x14ac:dyDescent="0.15">
      <c r="A902" s="1" t="s">
        <v>17</v>
      </c>
      <c r="F902">
        <f t="shared" si="112"/>
        <v>0</v>
      </c>
      <c r="G902">
        <f t="shared" si="113"/>
        <v>1</v>
      </c>
      <c r="H902">
        <f t="shared" si="114"/>
        <v>0</v>
      </c>
      <c r="I902">
        <f t="shared" si="115"/>
        <v>0</v>
      </c>
      <c r="J902">
        <f t="shared" si="116"/>
        <v>0</v>
      </c>
      <c r="K902">
        <f t="shared" si="117"/>
        <v>0</v>
      </c>
      <c r="L902">
        <f t="shared" si="118"/>
        <v>0</v>
      </c>
      <c r="N902">
        <f t="shared" si="119"/>
        <v>1</v>
      </c>
    </row>
    <row r="903" spans="1:14" x14ac:dyDescent="0.15">
      <c r="A903" s="1" t="s">
        <v>59</v>
      </c>
      <c r="F903">
        <f t="shared" si="112"/>
        <v>0</v>
      </c>
      <c r="G903">
        <f t="shared" si="113"/>
        <v>0</v>
      </c>
      <c r="H903">
        <f t="shared" si="114"/>
        <v>0</v>
      </c>
      <c r="I903">
        <f t="shared" si="115"/>
        <v>3</v>
      </c>
      <c r="J903">
        <f t="shared" si="116"/>
        <v>0</v>
      </c>
      <c r="K903">
        <f t="shared" si="117"/>
        <v>0</v>
      </c>
      <c r="L903">
        <f t="shared" si="118"/>
        <v>0</v>
      </c>
      <c r="N903">
        <f t="shared" si="119"/>
        <v>3</v>
      </c>
    </row>
    <row r="904" spans="1:14" x14ac:dyDescent="0.15">
      <c r="A904" s="1" t="s">
        <v>59</v>
      </c>
      <c r="F904">
        <f t="shared" si="112"/>
        <v>0</v>
      </c>
      <c r="G904">
        <f t="shared" si="113"/>
        <v>0</v>
      </c>
      <c r="H904">
        <f t="shared" si="114"/>
        <v>0</v>
      </c>
      <c r="I904">
        <f t="shared" si="115"/>
        <v>3</v>
      </c>
      <c r="J904">
        <f t="shared" si="116"/>
        <v>0</v>
      </c>
      <c r="K904">
        <f t="shared" si="117"/>
        <v>0</v>
      </c>
      <c r="L904">
        <f t="shared" si="118"/>
        <v>0</v>
      </c>
      <c r="N904">
        <f t="shared" si="119"/>
        <v>3</v>
      </c>
    </row>
    <row r="905" spans="1:14" x14ac:dyDescent="0.15">
      <c r="A905" s="1" t="s">
        <v>34</v>
      </c>
      <c r="F905">
        <f t="shared" si="112"/>
        <v>0</v>
      </c>
      <c r="G905">
        <f t="shared" si="113"/>
        <v>0</v>
      </c>
      <c r="H905">
        <f t="shared" si="114"/>
        <v>0</v>
      </c>
      <c r="I905">
        <f t="shared" si="115"/>
        <v>0</v>
      </c>
      <c r="J905">
        <f t="shared" si="116"/>
        <v>4</v>
      </c>
      <c r="K905">
        <f t="shared" si="117"/>
        <v>0</v>
      </c>
      <c r="L905">
        <f t="shared" si="118"/>
        <v>0</v>
      </c>
      <c r="N905">
        <f t="shared" si="119"/>
        <v>4</v>
      </c>
    </row>
    <row r="906" spans="1:14" x14ac:dyDescent="0.15">
      <c r="A906" s="1" t="s">
        <v>41</v>
      </c>
      <c r="F906">
        <f t="shared" si="112"/>
        <v>0</v>
      </c>
      <c r="G906">
        <f t="shared" si="113"/>
        <v>0</v>
      </c>
      <c r="H906">
        <f t="shared" si="114"/>
        <v>0</v>
      </c>
      <c r="I906">
        <f t="shared" si="115"/>
        <v>0</v>
      </c>
      <c r="J906">
        <f t="shared" si="116"/>
        <v>0</v>
      </c>
      <c r="K906">
        <f t="shared" si="117"/>
        <v>5</v>
      </c>
      <c r="L906">
        <f t="shared" si="118"/>
        <v>0</v>
      </c>
      <c r="N906">
        <f t="shared" si="119"/>
        <v>5</v>
      </c>
    </row>
    <row r="907" spans="1:14" x14ac:dyDescent="0.15">
      <c r="A907" s="1" t="s">
        <v>41</v>
      </c>
      <c r="F907">
        <f t="shared" si="112"/>
        <v>0</v>
      </c>
      <c r="G907">
        <f t="shared" si="113"/>
        <v>0</v>
      </c>
      <c r="H907">
        <f t="shared" si="114"/>
        <v>0</v>
      </c>
      <c r="I907">
        <f t="shared" si="115"/>
        <v>0</v>
      </c>
      <c r="J907">
        <f t="shared" si="116"/>
        <v>0</v>
      </c>
      <c r="K907">
        <f t="shared" si="117"/>
        <v>5</v>
      </c>
      <c r="L907">
        <f t="shared" si="118"/>
        <v>0</v>
      </c>
      <c r="N907">
        <f t="shared" si="119"/>
        <v>5</v>
      </c>
    </row>
    <row r="908" spans="1:14" x14ac:dyDescent="0.15">
      <c r="A908" s="1" t="s">
        <v>124</v>
      </c>
      <c r="F908">
        <f t="shared" si="112"/>
        <v>0</v>
      </c>
      <c r="G908">
        <f t="shared" si="113"/>
        <v>0</v>
      </c>
      <c r="H908">
        <f t="shared" si="114"/>
        <v>0</v>
      </c>
      <c r="I908">
        <f t="shared" si="115"/>
        <v>0</v>
      </c>
      <c r="J908">
        <f t="shared" si="116"/>
        <v>0</v>
      </c>
      <c r="K908">
        <f t="shared" si="117"/>
        <v>0</v>
      </c>
      <c r="L908">
        <f t="shared" si="118"/>
        <v>0</v>
      </c>
      <c r="N908">
        <f t="shared" si="119"/>
        <v>0</v>
      </c>
    </row>
    <row r="909" spans="1:14" x14ac:dyDescent="0.15">
      <c r="A909" s="1" t="s">
        <v>59</v>
      </c>
      <c r="F909">
        <f t="shared" si="112"/>
        <v>0</v>
      </c>
      <c r="G909">
        <f t="shared" si="113"/>
        <v>0</v>
      </c>
      <c r="H909">
        <f t="shared" si="114"/>
        <v>0</v>
      </c>
      <c r="I909">
        <f t="shared" si="115"/>
        <v>3</v>
      </c>
      <c r="J909">
        <f t="shared" si="116"/>
        <v>0</v>
      </c>
      <c r="K909">
        <f t="shared" si="117"/>
        <v>0</v>
      </c>
      <c r="L909">
        <f t="shared" si="118"/>
        <v>0</v>
      </c>
      <c r="N909">
        <f t="shared" si="119"/>
        <v>3</v>
      </c>
    </row>
    <row r="910" spans="1:14" x14ac:dyDescent="0.15">
      <c r="A910" s="1" t="s">
        <v>41</v>
      </c>
      <c r="F910">
        <f t="shared" si="112"/>
        <v>0</v>
      </c>
      <c r="G910">
        <f t="shared" si="113"/>
        <v>0</v>
      </c>
      <c r="H910">
        <f t="shared" si="114"/>
        <v>0</v>
      </c>
      <c r="I910">
        <f t="shared" si="115"/>
        <v>0</v>
      </c>
      <c r="J910">
        <f t="shared" si="116"/>
        <v>0</v>
      </c>
      <c r="K910">
        <f t="shared" si="117"/>
        <v>5</v>
      </c>
      <c r="L910">
        <f t="shared" si="118"/>
        <v>0</v>
      </c>
      <c r="N910">
        <f t="shared" si="119"/>
        <v>5</v>
      </c>
    </row>
    <row r="911" spans="1:14" x14ac:dyDescent="0.15">
      <c r="A911" s="1" t="s">
        <v>59</v>
      </c>
      <c r="F911">
        <f t="shared" si="112"/>
        <v>0</v>
      </c>
      <c r="G911">
        <f t="shared" si="113"/>
        <v>0</v>
      </c>
      <c r="H911">
        <f t="shared" si="114"/>
        <v>0</v>
      </c>
      <c r="I911">
        <f t="shared" si="115"/>
        <v>3</v>
      </c>
      <c r="J911">
        <f t="shared" si="116"/>
        <v>0</v>
      </c>
      <c r="K911">
        <f t="shared" si="117"/>
        <v>0</v>
      </c>
      <c r="L911">
        <f t="shared" si="118"/>
        <v>0</v>
      </c>
      <c r="N911">
        <f t="shared" si="119"/>
        <v>3</v>
      </c>
    </row>
    <row r="912" spans="1:14" x14ac:dyDescent="0.15">
      <c r="A912" s="1" t="s">
        <v>124</v>
      </c>
      <c r="F912">
        <f t="shared" si="112"/>
        <v>0</v>
      </c>
      <c r="G912">
        <f t="shared" si="113"/>
        <v>0</v>
      </c>
      <c r="H912">
        <f t="shared" si="114"/>
        <v>0</v>
      </c>
      <c r="I912">
        <f t="shared" si="115"/>
        <v>0</v>
      </c>
      <c r="J912">
        <f t="shared" si="116"/>
        <v>0</v>
      </c>
      <c r="K912">
        <f t="shared" si="117"/>
        <v>0</v>
      </c>
      <c r="L912">
        <f t="shared" si="118"/>
        <v>0</v>
      </c>
      <c r="N912">
        <f t="shared" si="119"/>
        <v>0</v>
      </c>
    </row>
    <row r="913" spans="1:14" x14ac:dyDescent="0.15">
      <c r="A913" s="1" t="s">
        <v>17</v>
      </c>
      <c r="F913">
        <f t="shared" si="112"/>
        <v>0</v>
      </c>
      <c r="G913">
        <f t="shared" si="113"/>
        <v>1</v>
      </c>
      <c r="H913">
        <f t="shared" si="114"/>
        <v>0</v>
      </c>
      <c r="I913">
        <f t="shared" si="115"/>
        <v>0</v>
      </c>
      <c r="J913">
        <f t="shared" si="116"/>
        <v>0</v>
      </c>
      <c r="K913">
        <f t="shared" si="117"/>
        <v>0</v>
      </c>
      <c r="L913">
        <f t="shared" si="118"/>
        <v>0</v>
      </c>
      <c r="N913">
        <f t="shared" si="119"/>
        <v>1</v>
      </c>
    </row>
    <row r="914" spans="1:14" x14ac:dyDescent="0.15">
      <c r="A914" s="1" t="s">
        <v>34</v>
      </c>
      <c r="F914">
        <f t="shared" si="112"/>
        <v>0</v>
      </c>
      <c r="G914">
        <f t="shared" si="113"/>
        <v>0</v>
      </c>
      <c r="H914">
        <f t="shared" si="114"/>
        <v>0</v>
      </c>
      <c r="I914">
        <f t="shared" si="115"/>
        <v>0</v>
      </c>
      <c r="J914">
        <f t="shared" si="116"/>
        <v>4</v>
      </c>
      <c r="K914">
        <f t="shared" si="117"/>
        <v>0</v>
      </c>
      <c r="L914">
        <f t="shared" si="118"/>
        <v>0</v>
      </c>
      <c r="N914">
        <f t="shared" si="119"/>
        <v>4</v>
      </c>
    </row>
    <row r="915" spans="1:14" x14ac:dyDescent="0.15">
      <c r="A915" s="1" t="s">
        <v>59</v>
      </c>
      <c r="F915">
        <f t="shared" si="112"/>
        <v>0</v>
      </c>
      <c r="G915">
        <f t="shared" si="113"/>
        <v>0</v>
      </c>
      <c r="H915">
        <f t="shared" si="114"/>
        <v>0</v>
      </c>
      <c r="I915">
        <f t="shared" si="115"/>
        <v>3</v>
      </c>
      <c r="J915">
        <f t="shared" si="116"/>
        <v>0</v>
      </c>
      <c r="K915">
        <f t="shared" si="117"/>
        <v>0</v>
      </c>
      <c r="L915">
        <f t="shared" si="118"/>
        <v>0</v>
      </c>
      <c r="N915">
        <f t="shared" si="119"/>
        <v>3</v>
      </c>
    </row>
    <row r="916" spans="1:14" x14ac:dyDescent="0.15">
      <c r="A916" s="1" t="s">
        <v>34</v>
      </c>
      <c r="F916">
        <f t="shared" si="112"/>
        <v>0</v>
      </c>
      <c r="G916">
        <f t="shared" si="113"/>
        <v>0</v>
      </c>
      <c r="H916">
        <f t="shared" si="114"/>
        <v>0</v>
      </c>
      <c r="I916">
        <f t="shared" si="115"/>
        <v>0</v>
      </c>
      <c r="J916">
        <f t="shared" si="116"/>
        <v>4</v>
      </c>
      <c r="K916">
        <f t="shared" si="117"/>
        <v>0</v>
      </c>
      <c r="L916">
        <f t="shared" si="118"/>
        <v>0</v>
      </c>
      <c r="N916">
        <f t="shared" si="119"/>
        <v>4</v>
      </c>
    </row>
    <row r="917" spans="1:14" x14ac:dyDescent="0.15">
      <c r="A917" s="1" t="s">
        <v>59</v>
      </c>
      <c r="F917">
        <f t="shared" si="112"/>
        <v>0</v>
      </c>
      <c r="G917">
        <f t="shared" si="113"/>
        <v>0</v>
      </c>
      <c r="H917">
        <f t="shared" si="114"/>
        <v>0</v>
      </c>
      <c r="I917">
        <f t="shared" si="115"/>
        <v>3</v>
      </c>
      <c r="J917">
        <f t="shared" si="116"/>
        <v>0</v>
      </c>
      <c r="K917">
        <f t="shared" si="117"/>
        <v>0</v>
      </c>
      <c r="L917">
        <f t="shared" si="118"/>
        <v>0</v>
      </c>
      <c r="N917">
        <f t="shared" si="119"/>
        <v>3</v>
      </c>
    </row>
    <row r="918" spans="1:14" x14ac:dyDescent="0.15">
      <c r="A918" s="1" t="s">
        <v>34</v>
      </c>
      <c r="F918">
        <f t="shared" si="112"/>
        <v>0</v>
      </c>
      <c r="G918">
        <f t="shared" si="113"/>
        <v>0</v>
      </c>
      <c r="H918">
        <f t="shared" si="114"/>
        <v>0</v>
      </c>
      <c r="I918">
        <f t="shared" si="115"/>
        <v>0</v>
      </c>
      <c r="J918">
        <f t="shared" si="116"/>
        <v>4</v>
      </c>
      <c r="K918">
        <f t="shared" si="117"/>
        <v>0</v>
      </c>
      <c r="L918">
        <f t="shared" si="118"/>
        <v>0</v>
      </c>
      <c r="N918">
        <f t="shared" si="119"/>
        <v>4</v>
      </c>
    </row>
    <row r="919" spans="1:14" x14ac:dyDescent="0.15">
      <c r="A919" s="1" t="s">
        <v>34</v>
      </c>
      <c r="F919">
        <f t="shared" si="112"/>
        <v>0</v>
      </c>
      <c r="G919">
        <f t="shared" si="113"/>
        <v>0</v>
      </c>
      <c r="H919">
        <f t="shared" si="114"/>
        <v>0</v>
      </c>
      <c r="I919">
        <f t="shared" si="115"/>
        <v>0</v>
      </c>
      <c r="J919">
        <f t="shared" si="116"/>
        <v>4</v>
      </c>
      <c r="K919">
        <f t="shared" si="117"/>
        <v>0</v>
      </c>
      <c r="L919">
        <f t="shared" si="118"/>
        <v>0</v>
      </c>
      <c r="N919">
        <f t="shared" si="119"/>
        <v>4</v>
      </c>
    </row>
    <row r="920" spans="1:14" x14ac:dyDescent="0.15">
      <c r="A920" s="1" t="s">
        <v>17</v>
      </c>
      <c r="F920">
        <f t="shared" si="112"/>
        <v>0</v>
      </c>
      <c r="G920">
        <f t="shared" si="113"/>
        <v>1</v>
      </c>
      <c r="H920">
        <f t="shared" si="114"/>
        <v>0</v>
      </c>
      <c r="I920">
        <f t="shared" si="115"/>
        <v>0</v>
      </c>
      <c r="J920">
        <f t="shared" si="116"/>
        <v>0</v>
      </c>
      <c r="K920">
        <f t="shared" si="117"/>
        <v>0</v>
      </c>
      <c r="L920">
        <f t="shared" si="118"/>
        <v>0</v>
      </c>
      <c r="N920">
        <f t="shared" si="119"/>
        <v>1</v>
      </c>
    </row>
    <row r="921" spans="1:14" x14ac:dyDescent="0.15">
      <c r="A921" s="1" t="s">
        <v>17</v>
      </c>
      <c r="F921">
        <f t="shared" si="112"/>
        <v>0</v>
      </c>
      <c r="G921">
        <f t="shared" si="113"/>
        <v>1</v>
      </c>
      <c r="H921">
        <f t="shared" si="114"/>
        <v>0</v>
      </c>
      <c r="I921">
        <f t="shared" si="115"/>
        <v>0</v>
      </c>
      <c r="J921">
        <f t="shared" si="116"/>
        <v>0</v>
      </c>
      <c r="K921">
        <f t="shared" si="117"/>
        <v>0</v>
      </c>
      <c r="L921">
        <f t="shared" si="118"/>
        <v>0</v>
      </c>
      <c r="N921">
        <f t="shared" si="119"/>
        <v>1</v>
      </c>
    </row>
    <row r="922" spans="1:14" x14ac:dyDescent="0.15">
      <c r="A922" s="1" t="s">
        <v>34</v>
      </c>
      <c r="F922">
        <f t="shared" si="112"/>
        <v>0</v>
      </c>
      <c r="G922">
        <f t="shared" si="113"/>
        <v>0</v>
      </c>
      <c r="H922">
        <f t="shared" si="114"/>
        <v>0</v>
      </c>
      <c r="I922">
        <f t="shared" si="115"/>
        <v>0</v>
      </c>
      <c r="J922">
        <f t="shared" si="116"/>
        <v>4</v>
      </c>
      <c r="K922">
        <f t="shared" si="117"/>
        <v>0</v>
      </c>
      <c r="L922">
        <f t="shared" si="118"/>
        <v>0</v>
      </c>
      <c r="N922">
        <f t="shared" si="119"/>
        <v>4</v>
      </c>
    </row>
    <row r="923" spans="1:14" x14ac:dyDescent="0.15">
      <c r="A923" s="1" t="s">
        <v>34</v>
      </c>
      <c r="F923">
        <f t="shared" si="112"/>
        <v>0</v>
      </c>
      <c r="G923">
        <f t="shared" si="113"/>
        <v>0</v>
      </c>
      <c r="H923">
        <f t="shared" si="114"/>
        <v>0</v>
      </c>
      <c r="I923">
        <f t="shared" si="115"/>
        <v>0</v>
      </c>
      <c r="J923">
        <f t="shared" si="116"/>
        <v>4</v>
      </c>
      <c r="K923">
        <f t="shared" si="117"/>
        <v>0</v>
      </c>
      <c r="L923">
        <f t="shared" si="118"/>
        <v>0</v>
      </c>
      <c r="N923">
        <f t="shared" si="119"/>
        <v>4</v>
      </c>
    </row>
    <row r="924" spans="1:14" x14ac:dyDescent="0.15">
      <c r="A924" s="1" t="s">
        <v>59</v>
      </c>
      <c r="F924">
        <f t="shared" si="112"/>
        <v>0</v>
      </c>
      <c r="G924">
        <f t="shared" si="113"/>
        <v>0</v>
      </c>
      <c r="H924">
        <f t="shared" si="114"/>
        <v>0</v>
      </c>
      <c r="I924">
        <f t="shared" si="115"/>
        <v>3</v>
      </c>
      <c r="J924">
        <f t="shared" si="116"/>
        <v>0</v>
      </c>
      <c r="K924">
        <f t="shared" si="117"/>
        <v>0</v>
      </c>
      <c r="L924">
        <f t="shared" si="118"/>
        <v>0</v>
      </c>
      <c r="N924">
        <f t="shared" si="119"/>
        <v>3</v>
      </c>
    </row>
    <row r="925" spans="1:14" x14ac:dyDescent="0.15">
      <c r="A925" s="1" t="s">
        <v>34</v>
      </c>
      <c r="F925">
        <f t="shared" si="112"/>
        <v>0</v>
      </c>
      <c r="G925">
        <f t="shared" si="113"/>
        <v>0</v>
      </c>
      <c r="H925">
        <f t="shared" si="114"/>
        <v>0</v>
      </c>
      <c r="I925">
        <f t="shared" si="115"/>
        <v>0</v>
      </c>
      <c r="J925">
        <f t="shared" si="116"/>
        <v>4</v>
      </c>
      <c r="K925">
        <f t="shared" si="117"/>
        <v>0</v>
      </c>
      <c r="L925">
        <f t="shared" si="118"/>
        <v>0</v>
      </c>
      <c r="N925">
        <f t="shared" si="119"/>
        <v>4</v>
      </c>
    </row>
    <row r="926" spans="1:14" x14ac:dyDescent="0.15">
      <c r="A926" s="1" t="s">
        <v>41</v>
      </c>
      <c r="F926">
        <f t="shared" si="112"/>
        <v>0</v>
      </c>
      <c r="G926">
        <f t="shared" si="113"/>
        <v>0</v>
      </c>
      <c r="H926">
        <f t="shared" si="114"/>
        <v>0</v>
      </c>
      <c r="I926">
        <f t="shared" si="115"/>
        <v>0</v>
      </c>
      <c r="J926">
        <f t="shared" si="116"/>
        <v>0</v>
      </c>
      <c r="K926">
        <f t="shared" si="117"/>
        <v>5</v>
      </c>
      <c r="L926">
        <f t="shared" si="118"/>
        <v>0</v>
      </c>
      <c r="N926">
        <f t="shared" si="119"/>
        <v>5</v>
      </c>
    </row>
    <row r="927" spans="1:14" x14ac:dyDescent="0.15">
      <c r="A927" s="1" t="s">
        <v>34</v>
      </c>
      <c r="F927">
        <f t="shared" si="112"/>
        <v>0</v>
      </c>
      <c r="G927">
        <f t="shared" si="113"/>
        <v>0</v>
      </c>
      <c r="H927">
        <f t="shared" si="114"/>
        <v>0</v>
      </c>
      <c r="I927">
        <f t="shared" si="115"/>
        <v>0</v>
      </c>
      <c r="J927">
        <f t="shared" si="116"/>
        <v>4</v>
      </c>
      <c r="K927">
        <f t="shared" si="117"/>
        <v>0</v>
      </c>
      <c r="L927">
        <f t="shared" si="118"/>
        <v>0</v>
      </c>
      <c r="N927">
        <f t="shared" si="119"/>
        <v>4</v>
      </c>
    </row>
    <row r="928" spans="1:14" x14ac:dyDescent="0.15">
      <c r="A928" s="1" t="s">
        <v>59</v>
      </c>
      <c r="F928">
        <f t="shared" si="112"/>
        <v>0</v>
      </c>
      <c r="G928">
        <f t="shared" si="113"/>
        <v>0</v>
      </c>
      <c r="H928">
        <f t="shared" si="114"/>
        <v>0</v>
      </c>
      <c r="I928">
        <f t="shared" si="115"/>
        <v>3</v>
      </c>
      <c r="J928">
        <f t="shared" si="116"/>
        <v>0</v>
      </c>
      <c r="K928">
        <f t="shared" si="117"/>
        <v>0</v>
      </c>
      <c r="L928">
        <f t="shared" si="118"/>
        <v>0</v>
      </c>
      <c r="N928">
        <f t="shared" si="119"/>
        <v>3</v>
      </c>
    </row>
    <row r="929" spans="1:14" x14ac:dyDescent="0.15">
      <c r="A929" s="1" t="s">
        <v>34</v>
      </c>
      <c r="F929">
        <f t="shared" si="112"/>
        <v>0</v>
      </c>
      <c r="G929">
        <f t="shared" si="113"/>
        <v>0</v>
      </c>
      <c r="H929">
        <f t="shared" si="114"/>
        <v>0</v>
      </c>
      <c r="I929">
        <f t="shared" si="115"/>
        <v>0</v>
      </c>
      <c r="J929">
        <f t="shared" si="116"/>
        <v>4</v>
      </c>
      <c r="K929">
        <f t="shared" si="117"/>
        <v>0</v>
      </c>
      <c r="L929">
        <f t="shared" si="118"/>
        <v>0</v>
      </c>
      <c r="N929">
        <f t="shared" si="119"/>
        <v>4</v>
      </c>
    </row>
    <row r="930" spans="1:14" x14ac:dyDescent="0.15">
      <c r="A930" s="1" t="s">
        <v>34</v>
      </c>
      <c r="F930">
        <f t="shared" si="112"/>
        <v>0</v>
      </c>
      <c r="G930">
        <f t="shared" si="113"/>
        <v>0</v>
      </c>
      <c r="H930">
        <f t="shared" si="114"/>
        <v>0</v>
      </c>
      <c r="I930">
        <f t="shared" si="115"/>
        <v>0</v>
      </c>
      <c r="J930">
        <f t="shared" si="116"/>
        <v>4</v>
      </c>
      <c r="K930">
        <f t="shared" si="117"/>
        <v>0</v>
      </c>
      <c r="L930">
        <f t="shared" si="118"/>
        <v>0</v>
      </c>
      <c r="N930">
        <f t="shared" si="119"/>
        <v>4</v>
      </c>
    </row>
    <row r="931" spans="1:14" x14ac:dyDescent="0.15">
      <c r="A931" s="1" t="s">
        <v>34</v>
      </c>
      <c r="F931">
        <f t="shared" si="112"/>
        <v>0</v>
      </c>
      <c r="G931">
        <f t="shared" si="113"/>
        <v>0</v>
      </c>
      <c r="H931">
        <f t="shared" si="114"/>
        <v>0</v>
      </c>
      <c r="I931">
        <f t="shared" si="115"/>
        <v>0</v>
      </c>
      <c r="J931">
        <f t="shared" si="116"/>
        <v>4</v>
      </c>
      <c r="K931">
        <f t="shared" si="117"/>
        <v>0</v>
      </c>
      <c r="L931">
        <f t="shared" si="118"/>
        <v>0</v>
      </c>
      <c r="N931">
        <f t="shared" si="119"/>
        <v>4</v>
      </c>
    </row>
    <row r="932" spans="1:14" x14ac:dyDescent="0.15">
      <c r="A932" s="1" t="s">
        <v>124</v>
      </c>
      <c r="F932">
        <f t="shared" si="112"/>
        <v>0</v>
      </c>
      <c r="G932">
        <f t="shared" si="113"/>
        <v>0</v>
      </c>
      <c r="H932">
        <f t="shared" si="114"/>
        <v>0</v>
      </c>
      <c r="I932">
        <f t="shared" si="115"/>
        <v>0</v>
      </c>
      <c r="J932">
        <f t="shared" si="116"/>
        <v>0</v>
      </c>
      <c r="K932">
        <f t="shared" si="117"/>
        <v>0</v>
      </c>
      <c r="L932">
        <f t="shared" si="118"/>
        <v>0</v>
      </c>
      <c r="N932">
        <f t="shared" si="119"/>
        <v>0</v>
      </c>
    </row>
    <row r="933" spans="1:14" x14ac:dyDescent="0.15">
      <c r="A933" s="1" t="s">
        <v>17</v>
      </c>
      <c r="F933">
        <f t="shared" si="112"/>
        <v>0</v>
      </c>
      <c r="G933">
        <f t="shared" si="113"/>
        <v>1</v>
      </c>
      <c r="H933">
        <f t="shared" si="114"/>
        <v>0</v>
      </c>
      <c r="I933">
        <f t="shared" si="115"/>
        <v>0</v>
      </c>
      <c r="J933">
        <f t="shared" si="116"/>
        <v>0</v>
      </c>
      <c r="K933">
        <f t="shared" si="117"/>
        <v>0</v>
      </c>
      <c r="L933">
        <f t="shared" si="118"/>
        <v>0</v>
      </c>
      <c r="N933">
        <f t="shared" si="119"/>
        <v>1</v>
      </c>
    </row>
    <row r="934" spans="1:14" x14ac:dyDescent="0.15">
      <c r="A934" s="1" t="s">
        <v>17</v>
      </c>
      <c r="F934">
        <f t="shared" si="112"/>
        <v>0</v>
      </c>
      <c r="G934">
        <f t="shared" si="113"/>
        <v>1</v>
      </c>
      <c r="H934">
        <f t="shared" si="114"/>
        <v>0</v>
      </c>
      <c r="I934">
        <f t="shared" si="115"/>
        <v>0</v>
      </c>
      <c r="J934">
        <f t="shared" si="116"/>
        <v>0</v>
      </c>
      <c r="K934">
        <f t="shared" si="117"/>
        <v>0</v>
      </c>
      <c r="L934">
        <f t="shared" si="118"/>
        <v>0</v>
      </c>
      <c r="N934">
        <f t="shared" si="119"/>
        <v>1</v>
      </c>
    </row>
    <row r="935" spans="1:14" x14ac:dyDescent="0.15">
      <c r="A935" s="1" t="s">
        <v>34</v>
      </c>
      <c r="F935">
        <f t="shared" si="112"/>
        <v>0</v>
      </c>
      <c r="G935">
        <f t="shared" si="113"/>
        <v>0</v>
      </c>
      <c r="H935">
        <f t="shared" si="114"/>
        <v>0</v>
      </c>
      <c r="I935">
        <f t="shared" si="115"/>
        <v>0</v>
      </c>
      <c r="J935">
        <f t="shared" si="116"/>
        <v>4</v>
      </c>
      <c r="K935">
        <f t="shared" si="117"/>
        <v>0</v>
      </c>
      <c r="L935">
        <f t="shared" si="118"/>
        <v>0</v>
      </c>
      <c r="N935">
        <f t="shared" si="119"/>
        <v>4</v>
      </c>
    </row>
    <row r="936" spans="1:14" x14ac:dyDescent="0.15">
      <c r="A936" s="1" t="s">
        <v>59</v>
      </c>
      <c r="F936">
        <f t="shared" si="112"/>
        <v>0</v>
      </c>
      <c r="G936">
        <f t="shared" si="113"/>
        <v>0</v>
      </c>
      <c r="H936">
        <f t="shared" si="114"/>
        <v>0</v>
      </c>
      <c r="I936">
        <f t="shared" si="115"/>
        <v>3</v>
      </c>
      <c r="J936">
        <f t="shared" si="116"/>
        <v>0</v>
      </c>
      <c r="K936">
        <f t="shared" si="117"/>
        <v>0</v>
      </c>
      <c r="L936">
        <f t="shared" si="118"/>
        <v>0</v>
      </c>
      <c r="N936">
        <f t="shared" si="119"/>
        <v>3</v>
      </c>
    </row>
    <row r="937" spans="1:14" x14ac:dyDescent="0.15">
      <c r="A937" s="1" t="s">
        <v>59</v>
      </c>
      <c r="F937">
        <f t="shared" si="112"/>
        <v>0</v>
      </c>
      <c r="G937">
        <f t="shared" si="113"/>
        <v>0</v>
      </c>
      <c r="H937">
        <f t="shared" si="114"/>
        <v>0</v>
      </c>
      <c r="I937">
        <f t="shared" si="115"/>
        <v>3</v>
      </c>
      <c r="J937">
        <f t="shared" si="116"/>
        <v>0</v>
      </c>
      <c r="K937">
        <f t="shared" si="117"/>
        <v>0</v>
      </c>
      <c r="L937">
        <f t="shared" si="118"/>
        <v>0</v>
      </c>
      <c r="N937">
        <f t="shared" si="119"/>
        <v>3</v>
      </c>
    </row>
    <row r="938" spans="1:14" x14ac:dyDescent="0.15">
      <c r="A938" s="1" t="s">
        <v>17</v>
      </c>
      <c r="F938">
        <f t="shared" si="112"/>
        <v>0</v>
      </c>
      <c r="G938">
        <f t="shared" si="113"/>
        <v>1</v>
      </c>
      <c r="H938">
        <f t="shared" si="114"/>
        <v>0</v>
      </c>
      <c r="I938">
        <f t="shared" si="115"/>
        <v>0</v>
      </c>
      <c r="J938">
        <f t="shared" si="116"/>
        <v>0</v>
      </c>
      <c r="K938">
        <f t="shared" si="117"/>
        <v>0</v>
      </c>
      <c r="L938">
        <f t="shared" si="118"/>
        <v>0</v>
      </c>
      <c r="N938">
        <f t="shared" si="119"/>
        <v>1</v>
      </c>
    </row>
    <row r="939" spans="1:14" x14ac:dyDescent="0.15">
      <c r="A939" s="1" t="s">
        <v>59</v>
      </c>
      <c r="F939">
        <f t="shared" si="112"/>
        <v>0</v>
      </c>
      <c r="G939">
        <f t="shared" si="113"/>
        <v>0</v>
      </c>
      <c r="H939">
        <f t="shared" si="114"/>
        <v>0</v>
      </c>
      <c r="I939">
        <f t="shared" si="115"/>
        <v>3</v>
      </c>
      <c r="J939">
        <f t="shared" si="116"/>
        <v>0</v>
      </c>
      <c r="K939">
        <f t="shared" si="117"/>
        <v>0</v>
      </c>
      <c r="L939">
        <f t="shared" si="118"/>
        <v>0</v>
      </c>
      <c r="N939">
        <f t="shared" si="119"/>
        <v>3</v>
      </c>
    </row>
    <row r="940" spans="1:14" x14ac:dyDescent="0.15">
      <c r="A940" s="1" t="s">
        <v>17</v>
      </c>
      <c r="F940">
        <f t="shared" si="112"/>
        <v>0</v>
      </c>
      <c r="G940">
        <f t="shared" si="113"/>
        <v>1</v>
      </c>
      <c r="H940">
        <f t="shared" si="114"/>
        <v>0</v>
      </c>
      <c r="I940">
        <f t="shared" si="115"/>
        <v>0</v>
      </c>
      <c r="J940">
        <f t="shared" si="116"/>
        <v>0</v>
      </c>
      <c r="K940">
        <f t="shared" si="117"/>
        <v>0</v>
      </c>
      <c r="L940">
        <f t="shared" si="118"/>
        <v>0</v>
      </c>
      <c r="N940">
        <f t="shared" si="119"/>
        <v>1</v>
      </c>
    </row>
    <row r="941" spans="1:14" x14ac:dyDescent="0.15">
      <c r="A941" s="1" t="s">
        <v>59</v>
      </c>
      <c r="F941">
        <f t="shared" si="112"/>
        <v>0</v>
      </c>
      <c r="G941">
        <f t="shared" si="113"/>
        <v>0</v>
      </c>
      <c r="H941">
        <f t="shared" si="114"/>
        <v>0</v>
      </c>
      <c r="I941">
        <f t="shared" si="115"/>
        <v>3</v>
      </c>
      <c r="J941">
        <f t="shared" si="116"/>
        <v>0</v>
      </c>
      <c r="K941">
        <f t="shared" si="117"/>
        <v>0</v>
      </c>
      <c r="L941">
        <f t="shared" si="118"/>
        <v>0</v>
      </c>
      <c r="N941">
        <f t="shared" si="119"/>
        <v>3</v>
      </c>
    </row>
    <row r="942" spans="1:14" x14ac:dyDescent="0.15">
      <c r="A942" s="1" t="s">
        <v>59</v>
      </c>
      <c r="F942">
        <f t="shared" si="112"/>
        <v>0</v>
      </c>
      <c r="G942">
        <f t="shared" si="113"/>
        <v>0</v>
      </c>
      <c r="H942">
        <f t="shared" si="114"/>
        <v>0</v>
      </c>
      <c r="I942">
        <f t="shared" si="115"/>
        <v>3</v>
      </c>
      <c r="J942">
        <f t="shared" si="116"/>
        <v>0</v>
      </c>
      <c r="K942">
        <f t="shared" si="117"/>
        <v>0</v>
      </c>
      <c r="L942">
        <f t="shared" si="118"/>
        <v>0</v>
      </c>
      <c r="N942">
        <f t="shared" si="119"/>
        <v>3</v>
      </c>
    </row>
    <row r="943" spans="1:14" x14ac:dyDescent="0.15">
      <c r="A943" s="1" t="s">
        <v>34</v>
      </c>
      <c r="F943">
        <f t="shared" si="112"/>
        <v>0</v>
      </c>
      <c r="G943">
        <f t="shared" si="113"/>
        <v>0</v>
      </c>
      <c r="H943">
        <f t="shared" si="114"/>
        <v>0</v>
      </c>
      <c r="I943">
        <f t="shared" si="115"/>
        <v>0</v>
      </c>
      <c r="J943">
        <f t="shared" si="116"/>
        <v>4</v>
      </c>
      <c r="K943">
        <f t="shared" si="117"/>
        <v>0</v>
      </c>
      <c r="L943">
        <f t="shared" si="118"/>
        <v>0</v>
      </c>
      <c r="N943">
        <f t="shared" si="119"/>
        <v>4</v>
      </c>
    </row>
    <row r="944" spans="1:14" x14ac:dyDescent="0.15">
      <c r="A944" s="1" t="s">
        <v>34</v>
      </c>
      <c r="F944">
        <f t="shared" si="112"/>
        <v>0</v>
      </c>
      <c r="G944">
        <f t="shared" si="113"/>
        <v>0</v>
      </c>
      <c r="H944">
        <f t="shared" si="114"/>
        <v>0</v>
      </c>
      <c r="I944">
        <f t="shared" si="115"/>
        <v>0</v>
      </c>
      <c r="J944">
        <f t="shared" si="116"/>
        <v>4</v>
      </c>
      <c r="K944">
        <f t="shared" si="117"/>
        <v>0</v>
      </c>
      <c r="L944">
        <f t="shared" si="118"/>
        <v>0</v>
      </c>
      <c r="N944">
        <f t="shared" si="119"/>
        <v>4</v>
      </c>
    </row>
    <row r="945" spans="1:14" x14ac:dyDescent="0.15">
      <c r="A945" s="1" t="s">
        <v>17</v>
      </c>
      <c r="F945">
        <f t="shared" si="112"/>
        <v>0</v>
      </c>
      <c r="G945">
        <f t="shared" si="113"/>
        <v>1</v>
      </c>
      <c r="H945">
        <f t="shared" si="114"/>
        <v>0</v>
      </c>
      <c r="I945">
        <f t="shared" si="115"/>
        <v>0</v>
      </c>
      <c r="J945">
        <f t="shared" si="116"/>
        <v>0</v>
      </c>
      <c r="K945">
        <f t="shared" si="117"/>
        <v>0</v>
      </c>
      <c r="L945">
        <f t="shared" si="118"/>
        <v>0</v>
      </c>
      <c r="N945">
        <f t="shared" si="119"/>
        <v>1</v>
      </c>
    </row>
    <row r="946" spans="1:14" x14ac:dyDescent="0.15">
      <c r="A946" s="1" t="s">
        <v>34</v>
      </c>
      <c r="F946">
        <f t="shared" si="112"/>
        <v>0</v>
      </c>
      <c r="G946">
        <f t="shared" si="113"/>
        <v>0</v>
      </c>
      <c r="H946">
        <f t="shared" si="114"/>
        <v>0</v>
      </c>
      <c r="I946">
        <f t="shared" si="115"/>
        <v>0</v>
      </c>
      <c r="J946">
        <f t="shared" si="116"/>
        <v>4</v>
      </c>
      <c r="K946">
        <f t="shared" si="117"/>
        <v>0</v>
      </c>
      <c r="L946">
        <f t="shared" si="118"/>
        <v>0</v>
      </c>
      <c r="N946">
        <f t="shared" si="119"/>
        <v>4</v>
      </c>
    </row>
    <row r="947" spans="1:14" x14ac:dyDescent="0.15">
      <c r="A947" s="1" t="s">
        <v>17</v>
      </c>
      <c r="F947">
        <f t="shared" si="112"/>
        <v>0</v>
      </c>
      <c r="G947">
        <f t="shared" si="113"/>
        <v>1</v>
      </c>
      <c r="H947">
        <f t="shared" si="114"/>
        <v>0</v>
      </c>
      <c r="I947">
        <f t="shared" si="115"/>
        <v>0</v>
      </c>
      <c r="J947">
        <f t="shared" si="116"/>
        <v>0</v>
      </c>
      <c r="K947">
        <f t="shared" si="117"/>
        <v>0</v>
      </c>
      <c r="L947">
        <f t="shared" si="118"/>
        <v>0</v>
      </c>
      <c r="N947">
        <f t="shared" si="119"/>
        <v>1</v>
      </c>
    </row>
    <row r="948" spans="1:14" x14ac:dyDescent="0.15">
      <c r="A948" s="1" t="s">
        <v>34</v>
      </c>
      <c r="F948">
        <f t="shared" si="112"/>
        <v>0</v>
      </c>
      <c r="G948">
        <f t="shared" si="113"/>
        <v>0</v>
      </c>
      <c r="H948">
        <f t="shared" si="114"/>
        <v>0</v>
      </c>
      <c r="I948">
        <f t="shared" si="115"/>
        <v>0</v>
      </c>
      <c r="J948">
        <f t="shared" si="116"/>
        <v>4</v>
      </c>
      <c r="K948">
        <f t="shared" si="117"/>
        <v>0</v>
      </c>
      <c r="L948">
        <f t="shared" si="118"/>
        <v>0</v>
      </c>
      <c r="N948">
        <f t="shared" si="119"/>
        <v>4</v>
      </c>
    </row>
    <row r="949" spans="1:14" x14ac:dyDescent="0.15">
      <c r="A949" s="1" t="s">
        <v>34</v>
      </c>
      <c r="F949">
        <f t="shared" si="112"/>
        <v>0</v>
      </c>
      <c r="G949">
        <f t="shared" si="113"/>
        <v>0</v>
      </c>
      <c r="H949">
        <f t="shared" si="114"/>
        <v>0</v>
      </c>
      <c r="I949">
        <f t="shared" si="115"/>
        <v>0</v>
      </c>
      <c r="J949">
        <f t="shared" si="116"/>
        <v>4</v>
      </c>
      <c r="K949">
        <f t="shared" si="117"/>
        <v>0</v>
      </c>
      <c r="L949">
        <f t="shared" si="118"/>
        <v>0</v>
      </c>
      <c r="N949">
        <f t="shared" si="119"/>
        <v>4</v>
      </c>
    </row>
    <row r="950" spans="1:14" x14ac:dyDescent="0.15">
      <c r="A950" s="1" t="s">
        <v>59</v>
      </c>
      <c r="F950">
        <f t="shared" si="112"/>
        <v>0</v>
      </c>
      <c r="G950">
        <f t="shared" si="113"/>
        <v>0</v>
      </c>
      <c r="H950">
        <f t="shared" si="114"/>
        <v>0</v>
      </c>
      <c r="I950">
        <f t="shared" si="115"/>
        <v>3</v>
      </c>
      <c r="J950">
        <f t="shared" si="116"/>
        <v>0</v>
      </c>
      <c r="K950">
        <f t="shared" si="117"/>
        <v>0</v>
      </c>
      <c r="L950">
        <f t="shared" si="118"/>
        <v>0</v>
      </c>
      <c r="N950">
        <f t="shared" si="119"/>
        <v>3</v>
      </c>
    </row>
    <row r="951" spans="1:14" x14ac:dyDescent="0.15">
      <c r="A951" s="1" t="s">
        <v>41</v>
      </c>
      <c r="F951">
        <f t="shared" si="112"/>
        <v>0</v>
      </c>
      <c r="G951">
        <f t="shared" si="113"/>
        <v>0</v>
      </c>
      <c r="H951">
        <f t="shared" si="114"/>
        <v>0</v>
      </c>
      <c r="I951">
        <f t="shared" si="115"/>
        <v>0</v>
      </c>
      <c r="J951">
        <f t="shared" si="116"/>
        <v>0</v>
      </c>
      <c r="K951">
        <f t="shared" si="117"/>
        <v>5</v>
      </c>
      <c r="L951">
        <f t="shared" si="118"/>
        <v>0</v>
      </c>
      <c r="N951">
        <f t="shared" si="119"/>
        <v>5</v>
      </c>
    </row>
    <row r="952" spans="1:14" x14ac:dyDescent="0.15">
      <c r="A952" s="1" t="s">
        <v>34</v>
      </c>
      <c r="F952">
        <f t="shared" si="112"/>
        <v>0</v>
      </c>
      <c r="G952">
        <f t="shared" si="113"/>
        <v>0</v>
      </c>
      <c r="H952">
        <f t="shared" si="114"/>
        <v>0</v>
      </c>
      <c r="I952">
        <f t="shared" si="115"/>
        <v>0</v>
      </c>
      <c r="J952">
        <f t="shared" si="116"/>
        <v>4</v>
      </c>
      <c r="K952">
        <f t="shared" si="117"/>
        <v>0</v>
      </c>
      <c r="L952">
        <f t="shared" si="118"/>
        <v>0</v>
      </c>
      <c r="N952">
        <f t="shared" si="119"/>
        <v>4</v>
      </c>
    </row>
    <row r="953" spans="1:14" x14ac:dyDescent="0.15">
      <c r="A953" s="1" t="s">
        <v>124</v>
      </c>
      <c r="F953">
        <f t="shared" si="112"/>
        <v>0</v>
      </c>
      <c r="G953">
        <f t="shared" si="113"/>
        <v>0</v>
      </c>
      <c r="H953">
        <f t="shared" si="114"/>
        <v>0</v>
      </c>
      <c r="I953">
        <f t="shared" si="115"/>
        <v>0</v>
      </c>
      <c r="J953">
        <f t="shared" si="116"/>
        <v>0</v>
      </c>
      <c r="K953">
        <f t="shared" si="117"/>
        <v>0</v>
      </c>
      <c r="L953">
        <f t="shared" si="118"/>
        <v>0</v>
      </c>
      <c r="N953">
        <f t="shared" si="119"/>
        <v>0</v>
      </c>
    </row>
    <row r="954" spans="1:14" x14ac:dyDescent="0.15">
      <c r="A954" s="1" t="s">
        <v>34</v>
      </c>
      <c r="F954">
        <f t="shared" si="112"/>
        <v>0</v>
      </c>
      <c r="G954">
        <f t="shared" si="113"/>
        <v>0</v>
      </c>
      <c r="H954">
        <f t="shared" si="114"/>
        <v>0</v>
      </c>
      <c r="I954">
        <f t="shared" si="115"/>
        <v>0</v>
      </c>
      <c r="J954">
        <f t="shared" si="116"/>
        <v>4</v>
      </c>
      <c r="K954">
        <f t="shared" si="117"/>
        <v>0</v>
      </c>
      <c r="L954">
        <f t="shared" si="118"/>
        <v>0</v>
      </c>
      <c r="N954">
        <f t="shared" si="119"/>
        <v>4</v>
      </c>
    </row>
    <row r="955" spans="1:14" x14ac:dyDescent="0.15">
      <c r="A955" s="1" t="s">
        <v>1143</v>
      </c>
      <c r="F955">
        <f t="shared" si="112"/>
        <v>0</v>
      </c>
      <c r="G955">
        <f t="shared" si="113"/>
        <v>0</v>
      </c>
      <c r="H955">
        <f t="shared" si="114"/>
        <v>0</v>
      </c>
      <c r="I955">
        <f t="shared" si="115"/>
        <v>0</v>
      </c>
      <c r="J955">
        <f t="shared" si="116"/>
        <v>0</v>
      </c>
      <c r="K955">
        <f t="shared" si="117"/>
        <v>0</v>
      </c>
      <c r="L955">
        <f t="shared" si="118"/>
        <v>6</v>
      </c>
      <c r="N955">
        <f t="shared" si="119"/>
        <v>6</v>
      </c>
    </row>
    <row r="956" spans="1:14" x14ac:dyDescent="0.15">
      <c r="A956" s="1" t="s">
        <v>34</v>
      </c>
      <c r="F956">
        <f t="shared" si="112"/>
        <v>0</v>
      </c>
      <c r="G956">
        <f t="shared" si="113"/>
        <v>0</v>
      </c>
      <c r="H956">
        <f t="shared" si="114"/>
        <v>0</v>
      </c>
      <c r="I956">
        <f t="shared" si="115"/>
        <v>0</v>
      </c>
      <c r="J956">
        <f t="shared" si="116"/>
        <v>4</v>
      </c>
      <c r="K956">
        <f t="shared" si="117"/>
        <v>0</v>
      </c>
      <c r="L956">
        <f t="shared" si="118"/>
        <v>0</v>
      </c>
      <c r="N956">
        <f t="shared" si="119"/>
        <v>4</v>
      </c>
    </row>
    <row r="957" spans="1:14" x14ac:dyDescent="0.15">
      <c r="A957" s="1" t="s">
        <v>34</v>
      </c>
      <c r="F957">
        <f t="shared" si="112"/>
        <v>0</v>
      </c>
      <c r="G957">
        <f t="shared" si="113"/>
        <v>0</v>
      </c>
      <c r="H957">
        <f t="shared" si="114"/>
        <v>0</v>
      </c>
      <c r="I957">
        <f t="shared" si="115"/>
        <v>0</v>
      </c>
      <c r="J957">
        <f t="shared" si="116"/>
        <v>4</v>
      </c>
      <c r="K957">
        <f t="shared" si="117"/>
        <v>0</v>
      </c>
      <c r="L957">
        <f t="shared" si="118"/>
        <v>0</v>
      </c>
      <c r="N957">
        <f t="shared" si="119"/>
        <v>4</v>
      </c>
    </row>
    <row r="958" spans="1:14" x14ac:dyDescent="0.15">
      <c r="A958" s="1" t="s">
        <v>124</v>
      </c>
      <c r="F958">
        <f t="shared" si="112"/>
        <v>0</v>
      </c>
      <c r="G958">
        <f t="shared" si="113"/>
        <v>0</v>
      </c>
      <c r="H958">
        <f t="shared" si="114"/>
        <v>0</v>
      </c>
      <c r="I958">
        <f t="shared" si="115"/>
        <v>0</v>
      </c>
      <c r="J958">
        <f t="shared" si="116"/>
        <v>0</v>
      </c>
      <c r="K958">
        <f t="shared" si="117"/>
        <v>0</v>
      </c>
      <c r="L958">
        <f t="shared" si="118"/>
        <v>0</v>
      </c>
      <c r="N958">
        <f t="shared" si="119"/>
        <v>0</v>
      </c>
    </row>
    <row r="959" spans="1:14" x14ac:dyDescent="0.15">
      <c r="A959" s="1" t="s">
        <v>34</v>
      </c>
      <c r="F959">
        <f t="shared" si="112"/>
        <v>0</v>
      </c>
      <c r="G959">
        <f t="shared" si="113"/>
        <v>0</v>
      </c>
      <c r="H959">
        <f t="shared" si="114"/>
        <v>0</v>
      </c>
      <c r="I959">
        <f t="shared" si="115"/>
        <v>0</v>
      </c>
      <c r="J959">
        <f t="shared" si="116"/>
        <v>4</v>
      </c>
      <c r="K959">
        <f t="shared" si="117"/>
        <v>0</v>
      </c>
      <c r="L959">
        <f t="shared" si="118"/>
        <v>0</v>
      </c>
      <c r="N959">
        <f t="shared" si="119"/>
        <v>4</v>
      </c>
    </row>
    <row r="960" spans="1:14" x14ac:dyDescent="0.15">
      <c r="A960" s="1" t="s">
        <v>34</v>
      </c>
      <c r="F960">
        <f t="shared" si="112"/>
        <v>0</v>
      </c>
      <c r="G960">
        <f t="shared" si="113"/>
        <v>0</v>
      </c>
      <c r="H960">
        <f t="shared" si="114"/>
        <v>0</v>
      </c>
      <c r="I960">
        <f t="shared" si="115"/>
        <v>0</v>
      </c>
      <c r="J960">
        <f t="shared" si="116"/>
        <v>4</v>
      </c>
      <c r="K960">
        <f t="shared" si="117"/>
        <v>0</v>
      </c>
      <c r="L960">
        <f t="shared" si="118"/>
        <v>0</v>
      </c>
      <c r="N960">
        <f t="shared" si="119"/>
        <v>4</v>
      </c>
    </row>
    <row r="961" spans="1:14" x14ac:dyDescent="0.15">
      <c r="A961" s="1" t="s">
        <v>34</v>
      </c>
      <c r="F961">
        <f t="shared" si="112"/>
        <v>0</v>
      </c>
      <c r="G961">
        <f t="shared" si="113"/>
        <v>0</v>
      </c>
      <c r="H961">
        <f t="shared" si="114"/>
        <v>0</v>
      </c>
      <c r="I961">
        <f t="shared" si="115"/>
        <v>0</v>
      </c>
      <c r="J961">
        <f t="shared" si="116"/>
        <v>4</v>
      </c>
      <c r="K961">
        <f t="shared" si="117"/>
        <v>0</v>
      </c>
      <c r="L961">
        <f t="shared" si="118"/>
        <v>0</v>
      </c>
      <c r="N961">
        <f t="shared" si="119"/>
        <v>4</v>
      </c>
    </row>
    <row r="962" spans="1:14" x14ac:dyDescent="0.15">
      <c r="A962" s="1" t="s">
        <v>17</v>
      </c>
      <c r="F962">
        <f t="shared" si="112"/>
        <v>0</v>
      </c>
      <c r="G962">
        <f t="shared" si="113"/>
        <v>1</v>
      </c>
      <c r="H962">
        <f t="shared" si="114"/>
        <v>0</v>
      </c>
      <c r="I962">
        <f t="shared" si="115"/>
        <v>0</v>
      </c>
      <c r="J962">
        <f t="shared" si="116"/>
        <v>0</v>
      </c>
      <c r="K962">
        <f t="shared" si="117"/>
        <v>0</v>
      </c>
      <c r="L962">
        <f t="shared" si="118"/>
        <v>0</v>
      </c>
      <c r="N962">
        <f t="shared" si="119"/>
        <v>1</v>
      </c>
    </row>
    <row r="963" spans="1:14" x14ac:dyDescent="0.15">
      <c r="A963" s="1" t="s">
        <v>124</v>
      </c>
      <c r="F963">
        <f t="shared" ref="F963:F1026" si="120">IF(A963=$C$2,0,0)</f>
        <v>0</v>
      </c>
      <c r="G963">
        <f t="shared" ref="G963:G1026" si="121">IF(A963=$C$3,1,0)</f>
        <v>0</v>
      </c>
      <c r="H963">
        <f t="shared" ref="H963:H1026" si="122">IF(A963=$C$4,2,0)</f>
        <v>0</v>
      </c>
      <c r="I963">
        <f t="shared" ref="I963:I1026" si="123">IF(A963=$C$5,3,0)</f>
        <v>0</v>
      </c>
      <c r="J963">
        <f t="shared" ref="J963:J1026" si="124">IF(A963=$C$6,4,0)</f>
        <v>0</v>
      </c>
      <c r="K963">
        <f t="shared" ref="K963:K1026" si="125">IF(A963=$C$7,5,0)</f>
        <v>0</v>
      </c>
      <c r="L963">
        <f t="shared" ref="L963:L1026" si="126">IF(A963=$C$8,6,0)</f>
        <v>0</v>
      </c>
      <c r="N963">
        <f t="shared" ref="N963:N1026" si="127">SUM(F963:L963)</f>
        <v>0</v>
      </c>
    </row>
    <row r="964" spans="1:14" x14ac:dyDescent="0.15">
      <c r="A964" s="1" t="s">
        <v>41</v>
      </c>
      <c r="F964">
        <f t="shared" si="120"/>
        <v>0</v>
      </c>
      <c r="G964">
        <f t="shared" si="121"/>
        <v>0</v>
      </c>
      <c r="H964">
        <f t="shared" si="122"/>
        <v>0</v>
      </c>
      <c r="I964">
        <f t="shared" si="123"/>
        <v>0</v>
      </c>
      <c r="J964">
        <f t="shared" si="124"/>
        <v>0</v>
      </c>
      <c r="K964">
        <f t="shared" si="125"/>
        <v>5</v>
      </c>
      <c r="L964">
        <f t="shared" si="126"/>
        <v>0</v>
      </c>
      <c r="N964">
        <f t="shared" si="127"/>
        <v>5</v>
      </c>
    </row>
    <row r="965" spans="1:14" x14ac:dyDescent="0.15">
      <c r="A965" s="1" t="s">
        <v>59</v>
      </c>
      <c r="F965">
        <f t="shared" si="120"/>
        <v>0</v>
      </c>
      <c r="G965">
        <f t="shared" si="121"/>
        <v>0</v>
      </c>
      <c r="H965">
        <f t="shared" si="122"/>
        <v>0</v>
      </c>
      <c r="I965">
        <f t="shared" si="123"/>
        <v>3</v>
      </c>
      <c r="J965">
        <f t="shared" si="124"/>
        <v>0</v>
      </c>
      <c r="K965">
        <f t="shared" si="125"/>
        <v>0</v>
      </c>
      <c r="L965">
        <f t="shared" si="126"/>
        <v>0</v>
      </c>
      <c r="N965">
        <f t="shared" si="127"/>
        <v>3</v>
      </c>
    </row>
    <row r="966" spans="1:14" x14ac:dyDescent="0.15">
      <c r="A966" s="1" t="s">
        <v>34</v>
      </c>
      <c r="F966">
        <f t="shared" si="120"/>
        <v>0</v>
      </c>
      <c r="G966">
        <f t="shared" si="121"/>
        <v>0</v>
      </c>
      <c r="H966">
        <f t="shared" si="122"/>
        <v>0</v>
      </c>
      <c r="I966">
        <f t="shared" si="123"/>
        <v>0</v>
      </c>
      <c r="J966">
        <f t="shared" si="124"/>
        <v>4</v>
      </c>
      <c r="K966">
        <f t="shared" si="125"/>
        <v>0</v>
      </c>
      <c r="L966">
        <f t="shared" si="126"/>
        <v>0</v>
      </c>
      <c r="N966">
        <f t="shared" si="127"/>
        <v>4</v>
      </c>
    </row>
    <row r="967" spans="1:14" x14ac:dyDescent="0.15">
      <c r="A967" s="1" t="s">
        <v>59</v>
      </c>
      <c r="F967">
        <f t="shared" si="120"/>
        <v>0</v>
      </c>
      <c r="G967">
        <f t="shared" si="121"/>
        <v>0</v>
      </c>
      <c r="H967">
        <f t="shared" si="122"/>
        <v>0</v>
      </c>
      <c r="I967">
        <f t="shared" si="123"/>
        <v>3</v>
      </c>
      <c r="J967">
        <f t="shared" si="124"/>
        <v>0</v>
      </c>
      <c r="K967">
        <f t="shared" si="125"/>
        <v>0</v>
      </c>
      <c r="L967">
        <f t="shared" si="126"/>
        <v>0</v>
      </c>
      <c r="N967">
        <f t="shared" si="127"/>
        <v>3</v>
      </c>
    </row>
    <row r="968" spans="1:14" x14ac:dyDescent="0.15">
      <c r="A968" s="1" t="s">
        <v>17</v>
      </c>
      <c r="F968">
        <f t="shared" si="120"/>
        <v>0</v>
      </c>
      <c r="G968">
        <f t="shared" si="121"/>
        <v>1</v>
      </c>
      <c r="H968">
        <f t="shared" si="122"/>
        <v>0</v>
      </c>
      <c r="I968">
        <f t="shared" si="123"/>
        <v>0</v>
      </c>
      <c r="J968">
        <f t="shared" si="124"/>
        <v>0</v>
      </c>
      <c r="K968">
        <f t="shared" si="125"/>
        <v>0</v>
      </c>
      <c r="L968">
        <f t="shared" si="126"/>
        <v>0</v>
      </c>
      <c r="N968">
        <f t="shared" si="127"/>
        <v>1</v>
      </c>
    </row>
    <row r="969" spans="1:14" x14ac:dyDescent="0.15">
      <c r="A969" s="1" t="s">
        <v>17</v>
      </c>
      <c r="F969">
        <f t="shared" si="120"/>
        <v>0</v>
      </c>
      <c r="G969">
        <f t="shared" si="121"/>
        <v>1</v>
      </c>
      <c r="H969">
        <f t="shared" si="122"/>
        <v>0</v>
      </c>
      <c r="I969">
        <f t="shared" si="123"/>
        <v>0</v>
      </c>
      <c r="J969">
        <f t="shared" si="124"/>
        <v>0</v>
      </c>
      <c r="K969">
        <f t="shared" si="125"/>
        <v>0</v>
      </c>
      <c r="L969">
        <f t="shared" si="126"/>
        <v>0</v>
      </c>
      <c r="N969">
        <f t="shared" si="127"/>
        <v>1</v>
      </c>
    </row>
    <row r="970" spans="1:14" x14ac:dyDescent="0.15">
      <c r="A970" s="1" t="s">
        <v>41</v>
      </c>
      <c r="F970">
        <f t="shared" si="120"/>
        <v>0</v>
      </c>
      <c r="G970">
        <f t="shared" si="121"/>
        <v>0</v>
      </c>
      <c r="H970">
        <f t="shared" si="122"/>
        <v>0</v>
      </c>
      <c r="I970">
        <f t="shared" si="123"/>
        <v>0</v>
      </c>
      <c r="J970">
        <f t="shared" si="124"/>
        <v>0</v>
      </c>
      <c r="K970">
        <f t="shared" si="125"/>
        <v>5</v>
      </c>
      <c r="L970">
        <f t="shared" si="126"/>
        <v>0</v>
      </c>
      <c r="N970">
        <f t="shared" si="127"/>
        <v>5</v>
      </c>
    </row>
    <row r="971" spans="1:14" x14ac:dyDescent="0.15">
      <c r="A971" s="1" t="s">
        <v>17</v>
      </c>
      <c r="F971">
        <f t="shared" si="120"/>
        <v>0</v>
      </c>
      <c r="G971">
        <f t="shared" si="121"/>
        <v>1</v>
      </c>
      <c r="H971">
        <f t="shared" si="122"/>
        <v>0</v>
      </c>
      <c r="I971">
        <f t="shared" si="123"/>
        <v>0</v>
      </c>
      <c r="J971">
        <f t="shared" si="124"/>
        <v>0</v>
      </c>
      <c r="K971">
        <f t="shared" si="125"/>
        <v>0</v>
      </c>
      <c r="L971">
        <f t="shared" si="126"/>
        <v>0</v>
      </c>
      <c r="N971">
        <f t="shared" si="127"/>
        <v>1</v>
      </c>
    </row>
    <row r="972" spans="1:14" x14ac:dyDescent="0.15">
      <c r="A972" s="1" t="s">
        <v>59</v>
      </c>
      <c r="F972">
        <f t="shared" si="120"/>
        <v>0</v>
      </c>
      <c r="G972">
        <f t="shared" si="121"/>
        <v>0</v>
      </c>
      <c r="H972">
        <f t="shared" si="122"/>
        <v>0</v>
      </c>
      <c r="I972">
        <f t="shared" si="123"/>
        <v>3</v>
      </c>
      <c r="J972">
        <f t="shared" si="124"/>
        <v>0</v>
      </c>
      <c r="K972">
        <f t="shared" si="125"/>
        <v>0</v>
      </c>
      <c r="L972">
        <f t="shared" si="126"/>
        <v>0</v>
      </c>
      <c r="N972">
        <f t="shared" si="127"/>
        <v>3</v>
      </c>
    </row>
    <row r="973" spans="1:14" x14ac:dyDescent="0.15">
      <c r="A973" s="1" t="s">
        <v>34</v>
      </c>
      <c r="F973">
        <f t="shared" si="120"/>
        <v>0</v>
      </c>
      <c r="G973">
        <f t="shared" si="121"/>
        <v>0</v>
      </c>
      <c r="H973">
        <f t="shared" si="122"/>
        <v>0</v>
      </c>
      <c r="I973">
        <f t="shared" si="123"/>
        <v>0</v>
      </c>
      <c r="J973">
        <f t="shared" si="124"/>
        <v>4</v>
      </c>
      <c r="K973">
        <f t="shared" si="125"/>
        <v>0</v>
      </c>
      <c r="L973">
        <f t="shared" si="126"/>
        <v>0</v>
      </c>
      <c r="N973">
        <f t="shared" si="127"/>
        <v>4</v>
      </c>
    </row>
    <row r="974" spans="1:14" x14ac:dyDescent="0.15">
      <c r="A974" s="1" t="s">
        <v>17</v>
      </c>
      <c r="F974">
        <f t="shared" si="120"/>
        <v>0</v>
      </c>
      <c r="G974">
        <f t="shared" si="121"/>
        <v>1</v>
      </c>
      <c r="H974">
        <f t="shared" si="122"/>
        <v>0</v>
      </c>
      <c r="I974">
        <f t="shared" si="123"/>
        <v>0</v>
      </c>
      <c r="J974">
        <f t="shared" si="124"/>
        <v>0</v>
      </c>
      <c r="K974">
        <f t="shared" si="125"/>
        <v>0</v>
      </c>
      <c r="L974">
        <f t="shared" si="126"/>
        <v>0</v>
      </c>
      <c r="N974">
        <f t="shared" si="127"/>
        <v>1</v>
      </c>
    </row>
    <row r="975" spans="1:14" x14ac:dyDescent="0.15">
      <c r="A975" s="1" t="s">
        <v>17</v>
      </c>
      <c r="F975">
        <f t="shared" si="120"/>
        <v>0</v>
      </c>
      <c r="G975">
        <f t="shared" si="121"/>
        <v>1</v>
      </c>
      <c r="H975">
        <f t="shared" si="122"/>
        <v>0</v>
      </c>
      <c r="I975">
        <f t="shared" si="123"/>
        <v>0</v>
      </c>
      <c r="J975">
        <f t="shared" si="124"/>
        <v>0</v>
      </c>
      <c r="K975">
        <f t="shared" si="125"/>
        <v>0</v>
      </c>
      <c r="L975">
        <f t="shared" si="126"/>
        <v>0</v>
      </c>
      <c r="N975">
        <f t="shared" si="127"/>
        <v>1</v>
      </c>
    </row>
    <row r="976" spans="1:14" x14ac:dyDescent="0.15">
      <c r="A976" s="1" t="s">
        <v>34</v>
      </c>
      <c r="F976">
        <f t="shared" si="120"/>
        <v>0</v>
      </c>
      <c r="G976">
        <f t="shared" si="121"/>
        <v>0</v>
      </c>
      <c r="H976">
        <f t="shared" si="122"/>
        <v>0</v>
      </c>
      <c r="I976">
        <f t="shared" si="123"/>
        <v>0</v>
      </c>
      <c r="J976">
        <f t="shared" si="124"/>
        <v>4</v>
      </c>
      <c r="K976">
        <f t="shared" si="125"/>
        <v>0</v>
      </c>
      <c r="L976">
        <f t="shared" si="126"/>
        <v>0</v>
      </c>
      <c r="N976">
        <f t="shared" si="127"/>
        <v>4</v>
      </c>
    </row>
    <row r="977" spans="1:14" x14ac:dyDescent="0.15">
      <c r="A977" s="1" t="s">
        <v>17</v>
      </c>
      <c r="F977">
        <f t="shared" si="120"/>
        <v>0</v>
      </c>
      <c r="G977">
        <f t="shared" si="121"/>
        <v>1</v>
      </c>
      <c r="H977">
        <f t="shared" si="122"/>
        <v>0</v>
      </c>
      <c r="I977">
        <f t="shared" si="123"/>
        <v>0</v>
      </c>
      <c r="J977">
        <f t="shared" si="124"/>
        <v>0</v>
      </c>
      <c r="K977">
        <f t="shared" si="125"/>
        <v>0</v>
      </c>
      <c r="L977">
        <f t="shared" si="126"/>
        <v>0</v>
      </c>
      <c r="N977">
        <f t="shared" si="127"/>
        <v>1</v>
      </c>
    </row>
    <row r="978" spans="1:14" x14ac:dyDescent="0.15">
      <c r="A978" s="1" t="s">
        <v>41</v>
      </c>
      <c r="F978">
        <f t="shared" si="120"/>
        <v>0</v>
      </c>
      <c r="G978">
        <f t="shared" si="121"/>
        <v>0</v>
      </c>
      <c r="H978">
        <f t="shared" si="122"/>
        <v>0</v>
      </c>
      <c r="I978">
        <f t="shared" si="123"/>
        <v>0</v>
      </c>
      <c r="J978">
        <f t="shared" si="124"/>
        <v>0</v>
      </c>
      <c r="K978">
        <f t="shared" si="125"/>
        <v>5</v>
      </c>
      <c r="L978">
        <f t="shared" si="126"/>
        <v>0</v>
      </c>
      <c r="N978">
        <f t="shared" si="127"/>
        <v>5</v>
      </c>
    </row>
    <row r="979" spans="1:14" x14ac:dyDescent="0.15">
      <c r="A979" s="1" t="s">
        <v>243</v>
      </c>
      <c r="F979">
        <f t="shared" si="120"/>
        <v>0</v>
      </c>
      <c r="G979">
        <f t="shared" si="121"/>
        <v>0</v>
      </c>
      <c r="H979">
        <f t="shared" si="122"/>
        <v>2</v>
      </c>
      <c r="I979">
        <f t="shared" si="123"/>
        <v>0</v>
      </c>
      <c r="J979">
        <f t="shared" si="124"/>
        <v>0</v>
      </c>
      <c r="K979">
        <f t="shared" si="125"/>
        <v>0</v>
      </c>
      <c r="L979">
        <f t="shared" si="126"/>
        <v>0</v>
      </c>
      <c r="N979">
        <f t="shared" si="127"/>
        <v>2</v>
      </c>
    </row>
    <row r="980" spans="1:14" x14ac:dyDescent="0.15">
      <c r="A980" s="1" t="s">
        <v>17</v>
      </c>
      <c r="F980">
        <f t="shared" si="120"/>
        <v>0</v>
      </c>
      <c r="G980">
        <f t="shared" si="121"/>
        <v>1</v>
      </c>
      <c r="H980">
        <f t="shared" si="122"/>
        <v>0</v>
      </c>
      <c r="I980">
        <f t="shared" si="123"/>
        <v>0</v>
      </c>
      <c r="J980">
        <f t="shared" si="124"/>
        <v>0</v>
      </c>
      <c r="K980">
        <f t="shared" si="125"/>
        <v>0</v>
      </c>
      <c r="L980">
        <f t="shared" si="126"/>
        <v>0</v>
      </c>
      <c r="N980">
        <f t="shared" si="127"/>
        <v>1</v>
      </c>
    </row>
    <row r="981" spans="1:14" x14ac:dyDescent="0.15">
      <c r="A981" s="1" t="s">
        <v>59</v>
      </c>
      <c r="F981">
        <f t="shared" si="120"/>
        <v>0</v>
      </c>
      <c r="G981">
        <f t="shared" si="121"/>
        <v>0</v>
      </c>
      <c r="H981">
        <f t="shared" si="122"/>
        <v>0</v>
      </c>
      <c r="I981">
        <f t="shared" si="123"/>
        <v>3</v>
      </c>
      <c r="J981">
        <f t="shared" si="124"/>
        <v>0</v>
      </c>
      <c r="K981">
        <f t="shared" si="125"/>
        <v>0</v>
      </c>
      <c r="L981">
        <f t="shared" si="126"/>
        <v>0</v>
      </c>
      <c r="N981">
        <f t="shared" si="127"/>
        <v>3</v>
      </c>
    </row>
    <row r="982" spans="1:14" x14ac:dyDescent="0.15">
      <c r="A982" s="1" t="s">
        <v>17</v>
      </c>
      <c r="F982">
        <f t="shared" si="120"/>
        <v>0</v>
      </c>
      <c r="G982">
        <f t="shared" si="121"/>
        <v>1</v>
      </c>
      <c r="H982">
        <f t="shared" si="122"/>
        <v>0</v>
      </c>
      <c r="I982">
        <f t="shared" si="123"/>
        <v>0</v>
      </c>
      <c r="J982">
        <f t="shared" si="124"/>
        <v>0</v>
      </c>
      <c r="K982">
        <f t="shared" si="125"/>
        <v>0</v>
      </c>
      <c r="L982">
        <f t="shared" si="126"/>
        <v>0</v>
      </c>
      <c r="N982">
        <f t="shared" si="127"/>
        <v>1</v>
      </c>
    </row>
    <row r="983" spans="1:14" x14ac:dyDescent="0.15">
      <c r="A983" s="1" t="s">
        <v>17</v>
      </c>
      <c r="F983">
        <f t="shared" si="120"/>
        <v>0</v>
      </c>
      <c r="G983">
        <f t="shared" si="121"/>
        <v>1</v>
      </c>
      <c r="H983">
        <f t="shared" si="122"/>
        <v>0</v>
      </c>
      <c r="I983">
        <f t="shared" si="123"/>
        <v>0</v>
      </c>
      <c r="J983">
        <f t="shared" si="124"/>
        <v>0</v>
      </c>
      <c r="K983">
        <f t="shared" si="125"/>
        <v>0</v>
      </c>
      <c r="L983">
        <f t="shared" si="126"/>
        <v>0</v>
      </c>
      <c r="N983">
        <f t="shared" si="127"/>
        <v>1</v>
      </c>
    </row>
    <row r="984" spans="1:14" x14ac:dyDescent="0.15">
      <c r="A984" s="1" t="s">
        <v>59</v>
      </c>
      <c r="F984">
        <f t="shared" si="120"/>
        <v>0</v>
      </c>
      <c r="G984">
        <f t="shared" si="121"/>
        <v>0</v>
      </c>
      <c r="H984">
        <f t="shared" si="122"/>
        <v>0</v>
      </c>
      <c r="I984">
        <f t="shared" si="123"/>
        <v>3</v>
      </c>
      <c r="J984">
        <f t="shared" si="124"/>
        <v>0</v>
      </c>
      <c r="K984">
        <f t="shared" si="125"/>
        <v>0</v>
      </c>
      <c r="L984">
        <f t="shared" si="126"/>
        <v>0</v>
      </c>
      <c r="N984">
        <f t="shared" si="127"/>
        <v>3</v>
      </c>
    </row>
    <row r="985" spans="1:14" x14ac:dyDescent="0.15">
      <c r="A985" s="1" t="s">
        <v>17</v>
      </c>
      <c r="F985">
        <f t="shared" si="120"/>
        <v>0</v>
      </c>
      <c r="G985">
        <f t="shared" si="121"/>
        <v>1</v>
      </c>
      <c r="H985">
        <f t="shared" si="122"/>
        <v>0</v>
      </c>
      <c r="I985">
        <f t="shared" si="123"/>
        <v>0</v>
      </c>
      <c r="J985">
        <f t="shared" si="124"/>
        <v>0</v>
      </c>
      <c r="K985">
        <f t="shared" si="125"/>
        <v>0</v>
      </c>
      <c r="L985">
        <f t="shared" si="126"/>
        <v>0</v>
      </c>
      <c r="N985">
        <f t="shared" si="127"/>
        <v>1</v>
      </c>
    </row>
    <row r="986" spans="1:14" x14ac:dyDescent="0.15">
      <c r="A986" s="1" t="s">
        <v>17</v>
      </c>
      <c r="F986">
        <f t="shared" si="120"/>
        <v>0</v>
      </c>
      <c r="G986">
        <f t="shared" si="121"/>
        <v>1</v>
      </c>
      <c r="H986">
        <f t="shared" si="122"/>
        <v>0</v>
      </c>
      <c r="I986">
        <f t="shared" si="123"/>
        <v>0</v>
      </c>
      <c r="J986">
        <f t="shared" si="124"/>
        <v>0</v>
      </c>
      <c r="K986">
        <f t="shared" si="125"/>
        <v>0</v>
      </c>
      <c r="L986">
        <f t="shared" si="126"/>
        <v>0</v>
      </c>
      <c r="N986">
        <f t="shared" si="127"/>
        <v>1</v>
      </c>
    </row>
    <row r="987" spans="1:14" x14ac:dyDescent="0.15">
      <c r="A987" s="1" t="s">
        <v>59</v>
      </c>
      <c r="F987">
        <f t="shared" si="120"/>
        <v>0</v>
      </c>
      <c r="G987">
        <f t="shared" si="121"/>
        <v>0</v>
      </c>
      <c r="H987">
        <f t="shared" si="122"/>
        <v>0</v>
      </c>
      <c r="I987">
        <f t="shared" si="123"/>
        <v>3</v>
      </c>
      <c r="J987">
        <f t="shared" si="124"/>
        <v>0</v>
      </c>
      <c r="K987">
        <f t="shared" si="125"/>
        <v>0</v>
      </c>
      <c r="L987">
        <f t="shared" si="126"/>
        <v>0</v>
      </c>
      <c r="N987">
        <f t="shared" si="127"/>
        <v>3</v>
      </c>
    </row>
    <row r="988" spans="1:14" x14ac:dyDescent="0.15">
      <c r="A988" s="1" t="s">
        <v>17</v>
      </c>
      <c r="F988">
        <f t="shared" si="120"/>
        <v>0</v>
      </c>
      <c r="G988">
        <f t="shared" si="121"/>
        <v>1</v>
      </c>
      <c r="H988">
        <f t="shared" si="122"/>
        <v>0</v>
      </c>
      <c r="I988">
        <f t="shared" si="123"/>
        <v>0</v>
      </c>
      <c r="J988">
        <f t="shared" si="124"/>
        <v>0</v>
      </c>
      <c r="K988">
        <f t="shared" si="125"/>
        <v>0</v>
      </c>
      <c r="L988">
        <f t="shared" si="126"/>
        <v>0</v>
      </c>
      <c r="N988">
        <f t="shared" si="127"/>
        <v>1</v>
      </c>
    </row>
    <row r="989" spans="1:14" x14ac:dyDescent="0.15">
      <c r="A989" s="1" t="s">
        <v>17</v>
      </c>
      <c r="F989">
        <f t="shared" si="120"/>
        <v>0</v>
      </c>
      <c r="G989">
        <f t="shared" si="121"/>
        <v>1</v>
      </c>
      <c r="H989">
        <f t="shared" si="122"/>
        <v>0</v>
      </c>
      <c r="I989">
        <f t="shared" si="123"/>
        <v>0</v>
      </c>
      <c r="J989">
        <f t="shared" si="124"/>
        <v>0</v>
      </c>
      <c r="K989">
        <f t="shared" si="125"/>
        <v>0</v>
      </c>
      <c r="L989">
        <f t="shared" si="126"/>
        <v>0</v>
      </c>
      <c r="N989">
        <f t="shared" si="127"/>
        <v>1</v>
      </c>
    </row>
    <row r="990" spans="1:14" x14ac:dyDescent="0.15">
      <c r="A990" s="1" t="s">
        <v>17</v>
      </c>
      <c r="F990">
        <f t="shared" si="120"/>
        <v>0</v>
      </c>
      <c r="G990">
        <f t="shared" si="121"/>
        <v>1</v>
      </c>
      <c r="H990">
        <f t="shared" si="122"/>
        <v>0</v>
      </c>
      <c r="I990">
        <f t="shared" si="123"/>
        <v>0</v>
      </c>
      <c r="J990">
        <f t="shared" si="124"/>
        <v>0</v>
      </c>
      <c r="K990">
        <f t="shared" si="125"/>
        <v>0</v>
      </c>
      <c r="L990">
        <f t="shared" si="126"/>
        <v>0</v>
      </c>
      <c r="N990">
        <f t="shared" si="127"/>
        <v>1</v>
      </c>
    </row>
    <row r="991" spans="1:14" x14ac:dyDescent="0.15">
      <c r="A991" s="1" t="s">
        <v>41</v>
      </c>
      <c r="F991">
        <f t="shared" si="120"/>
        <v>0</v>
      </c>
      <c r="G991">
        <f t="shared" si="121"/>
        <v>0</v>
      </c>
      <c r="H991">
        <f t="shared" si="122"/>
        <v>0</v>
      </c>
      <c r="I991">
        <f t="shared" si="123"/>
        <v>0</v>
      </c>
      <c r="J991">
        <f t="shared" si="124"/>
        <v>0</v>
      </c>
      <c r="K991">
        <f t="shared" si="125"/>
        <v>5</v>
      </c>
      <c r="L991">
        <f t="shared" si="126"/>
        <v>0</v>
      </c>
      <c r="N991">
        <f t="shared" si="127"/>
        <v>5</v>
      </c>
    </row>
    <row r="992" spans="1:14" x14ac:dyDescent="0.15">
      <c r="A992" s="1" t="s">
        <v>17</v>
      </c>
      <c r="F992">
        <f t="shared" si="120"/>
        <v>0</v>
      </c>
      <c r="G992">
        <f t="shared" si="121"/>
        <v>1</v>
      </c>
      <c r="H992">
        <f t="shared" si="122"/>
        <v>0</v>
      </c>
      <c r="I992">
        <f t="shared" si="123"/>
        <v>0</v>
      </c>
      <c r="J992">
        <f t="shared" si="124"/>
        <v>0</v>
      </c>
      <c r="K992">
        <f t="shared" si="125"/>
        <v>0</v>
      </c>
      <c r="L992">
        <f t="shared" si="126"/>
        <v>0</v>
      </c>
      <c r="N992">
        <f t="shared" si="127"/>
        <v>1</v>
      </c>
    </row>
    <row r="993" spans="1:14" x14ac:dyDescent="0.15">
      <c r="A993" s="1" t="s">
        <v>59</v>
      </c>
      <c r="F993">
        <f t="shared" si="120"/>
        <v>0</v>
      </c>
      <c r="G993">
        <f t="shared" si="121"/>
        <v>0</v>
      </c>
      <c r="H993">
        <f t="shared" si="122"/>
        <v>0</v>
      </c>
      <c r="I993">
        <f t="shared" si="123"/>
        <v>3</v>
      </c>
      <c r="J993">
        <f t="shared" si="124"/>
        <v>0</v>
      </c>
      <c r="K993">
        <f t="shared" si="125"/>
        <v>0</v>
      </c>
      <c r="L993">
        <f t="shared" si="126"/>
        <v>0</v>
      </c>
      <c r="N993">
        <f t="shared" si="127"/>
        <v>3</v>
      </c>
    </row>
    <row r="994" spans="1:14" x14ac:dyDescent="0.15">
      <c r="A994" s="1" t="s">
        <v>34</v>
      </c>
      <c r="F994">
        <f t="shared" si="120"/>
        <v>0</v>
      </c>
      <c r="G994">
        <f t="shared" si="121"/>
        <v>0</v>
      </c>
      <c r="H994">
        <f t="shared" si="122"/>
        <v>0</v>
      </c>
      <c r="I994">
        <f t="shared" si="123"/>
        <v>0</v>
      </c>
      <c r="J994">
        <f t="shared" si="124"/>
        <v>4</v>
      </c>
      <c r="K994">
        <f t="shared" si="125"/>
        <v>0</v>
      </c>
      <c r="L994">
        <f t="shared" si="126"/>
        <v>0</v>
      </c>
      <c r="N994">
        <f t="shared" si="127"/>
        <v>4</v>
      </c>
    </row>
    <row r="995" spans="1:14" x14ac:dyDescent="0.15">
      <c r="A995" s="1" t="s">
        <v>59</v>
      </c>
      <c r="F995">
        <f t="shared" si="120"/>
        <v>0</v>
      </c>
      <c r="G995">
        <f t="shared" si="121"/>
        <v>0</v>
      </c>
      <c r="H995">
        <f t="shared" si="122"/>
        <v>0</v>
      </c>
      <c r="I995">
        <f t="shared" si="123"/>
        <v>3</v>
      </c>
      <c r="J995">
        <f t="shared" si="124"/>
        <v>0</v>
      </c>
      <c r="K995">
        <f t="shared" si="125"/>
        <v>0</v>
      </c>
      <c r="L995">
        <f t="shared" si="126"/>
        <v>0</v>
      </c>
      <c r="N995">
        <f t="shared" si="127"/>
        <v>3</v>
      </c>
    </row>
    <row r="996" spans="1:14" x14ac:dyDescent="0.15">
      <c r="A996" s="1" t="s">
        <v>34</v>
      </c>
      <c r="F996">
        <f t="shared" si="120"/>
        <v>0</v>
      </c>
      <c r="G996">
        <f t="shared" si="121"/>
        <v>0</v>
      </c>
      <c r="H996">
        <f t="shared" si="122"/>
        <v>0</v>
      </c>
      <c r="I996">
        <f t="shared" si="123"/>
        <v>0</v>
      </c>
      <c r="J996">
        <f t="shared" si="124"/>
        <v>4</v>
      </c>
      <c r="K996">
        <f t="shared" si="125"/>
        <v>0</v>
      </c>
      <c r="L996">
        <f t="shared" si="126"/>
        <v>0</v>
      </c>
      <c r="N996">
        <f t="shared" si="127"/>
        <v>4</v>
      </c>
    </row>
    <row r="997" spans="1:14" x14ac:dyDescent="0.15">
      <c r="A997" s="1" t="s">
        <v>34</v>
      </c>
      <c r="F997">
        <f t="shared" si="120"/>
        <v>0</v>
      </c>
      <c r="G997">
        <f t="shared" si="121"/>
        <v>0</v>
      </c>
      <c r="H997">
        <f t="shared" si="122"/>
        <v>0</v>
      </c>
      <c r="I997">
        <f t="shared" si="123"/>
        <v>0</v>
      </c>
      <c r="J997">
        <f t="shared" si="124"/>
        <v>4</v>
      </c>
      <c r="K997">
        <f t="shared" si="125"/>
        <v>0</v>
      </c>
      <c r="L997">
        <f t="shared" si="126"/>
        <v>0</v>
      </c>
      <c r="N997">
        <f t="shared" si="127"/>
        <v>4</v>
      </c>
    </row>
    <row r="998" spans="1:14" x14ac:dyDescent="0.15">
      <c r="A998" s="1" t="s">
        <v>17</v>
      </c>
      <c r="F998">
        <f t="shared" si="120"/>
        <v>0</v>
      </c>
      <c r="G998">
        <f t="shared" si="121"/>
        <v>1</v>
      </c>
      <c r="H998">
        <f t="shared" si="122"/>
        <v>0</v>
      </c>
      <c r="I998">
        <f t="shared" si="123"/>
        <v>0</v>
      </c>
      <c r="J998">
        <f t="shared" si="124"/>
        <v>0</v>
      </c>
      <c r="K998">
        <f t="shared" si="125"/>
        <v>0</v>
      </c>
      <c r="L998">
        <f t="shared" si="126"/>
        <v>0</v>
      </c>
      <c r="N998">
        <f t="shared" si="127"/>
        <v>1</v>
      </c>
    </row>
    <row r="999" spans="1:14" x14ac:dyDescent="0.15">
      <c r="A999" s="1" t="s">
        <v>59</v>
      </c>
      <c r="F999">
        <f t="shared" si="120"/>
        <v>0</v>
      </c>
      <c r="G999">
        <f t="shared" si="121"/>
        <v>0</v>
      </c>
      <c r="H999">
        <f t="shared" si="122"/>
        <v>0</v>
      </c>
      <c r="I999">
        <f t="shared" si="123"/>
        <v>3</v>
      </c>
      <c r="J999">
        <f t="shared" si="124"/>
        <v>0</v>
      </c>
      <c r="K999">
        <f t="shared" si="125"/>
        <v>0</v>
      </c>
      <c r="L999">
        <f t="shared" si="126"/>
        <v>0</v>
      </c>
      <c r="N999">
        <f t="shared" si="127"/>
        <v>3</v>
      </c>
    </row>
    <row r="1000" spans="1:14" x14ac:dyDescent="0.15">
      <c r="A1000" s="1" t="s">
        <v>17</v>
      </c>
      <c r="F1000">
        <f t="shared" si="120"/>
        <v>0</v>
      </c>
      <c r="G1000">
        <f t="shared" si="121"/>
        <v>1</v>
      </c>
      <c r="H1000">
        <f t="shared" si="122"/>
        <v>0</v>
      </c>
      <c r="I1000">
        <f t="shared" si="123"/>
        <v>0</v>
      </c>
      <c r="J1000">
        <f t="shared" si="124"/>
        <v>0</v>
      </c>
      <c r="K1000">
        <f t="shared" si="125"/>
        <v>0</v>
      </c>
      <c r="L1000">
        <f t="shared" si="126"/>
        <v>0</v>
      </c>
      <c r="N1000">
        <f t="shared" si="127"/>
        <v>1</v>
      </c>
    </row>
    <row r="1001" spans="1:14" x14ac:dyDescent="0.15">
      <c r="A1001" s="1" t="s">
        <v>17</v>
      </c>
      <c r="F1001">
        <f t="shared" si="120"/>
        <v>0</v>
      </c>
      <c r="G1001">
        <f t="shared" si="121"/>
        <v>1</v>
      </c>
      <c r="H1001">
        <f t="shared" si="122"/>
        <v>0</v>
      </c>
      <c r="I1001">
        <f t="shared" si="123"/>
        <v>0</v>
      </c>
      <c r="J1001">
        <f t="shared" si="124"/>
        <v>0</v>
      </c>
      <c r="K1001">
        <f t="shared" si="125"/>
        <v>0</v>
      </c>
      <c r="L1001">
        <f t="shared" si="126"/>
        <v>0</v>
      </c>
      <c r="N1001">
        <f t="shared" si="127"/>
        <v>1</v>
      </c>
    </row>
    <row r="1002" spans="1:14" x14ac:dyDescent="0.15">
      <c r="A1002" s="1" t="s">
        <v>59</v>
      </c>
      <c r="F1002">
        <f t="shared" si="120"/>
        <v>0</v>
      </c>
      <c r="G1002">
        <f t="shared" si="121"/>
        <v>0</v>
      </c>
      <c r="H1002">
        <f t="shared" si="122"/>
        <v>0</v>
      </c>
      <c r="I1002">
        <f t="shared" si="123"/>
        <v>3</v>
      </c>
      <c r="J1002">
        <f t="shared" si="124"/>
        <v>0</v>
      </c>
      <c r="K1002">
        <f t="shared" si="125"/>
        <v>0</v>
      </c>
      <c r="L1002">
        <f t="shared" si="126"/>
        <v>0</v>
      </c>
      <c r="N1002">
        <f t="shared" si="127"/>
        <v>3</v>
      </c>
    </row>
    <row r="1003" spans="1:14" x14ac:dyDescent="0.15">
      <c r="A1003" s="1" t="s">
        <v>17</v>
      </c>
      <c r="F1003">
        <f t="shared" si="120"/>
        <v>0</v>
      </c>
      <c r="G1003">
        <f t="shared" si="121"/>
        <v>1</v>
      </c>
      <c r="H1003">
        <f t="shared" si="122"/>
        <v>0</v>
      </c>
      <c r="I1003">
        <f t="shared" si="123"/>
        <v>0</v>
      </c>
      <c r="J1003">
        <f t="shared" si="124"/>
        <v>0</v>
      </c>
      <c r="K1003">
        <f t="shared" si="125"/>
        <v>0</v>
      </c>
      <c r="L1003">
        <f t="shared" si="126"/>
        <v>0</v>
      </c>
      <c r="N1003">
        <f t="shared" si="127"/>
        <v>1</v>
      </c>
    </row>
    <row r="1004" spans="1:14" x14ac:dyDescent="0.15">
      <c r="A1004" s="1" t="s">
        <v>17</v>
      </c>
      <c r="F1004">
        <f t="shared" si="120"/>
        <v>0</v>
      </c>
      <c r="G1004">
        <f t="shared" si="121"/>
        <v>1</v>
      </c>
      <c r="H1004">
        <f t="shared" si="122"/>
        <v>0</v>
      </c>
      <c r="I1004">
        <f t="shared" si="123"/>
        <v>0</v>
      </c>
      <c r="J1004">
        <f t="shared" si="124"/>
        <v>0</v>
      </c>
      <c r="K1004">
        <f t="shared" si="125"/>
        <v>0</v>
      </c>
      <c r="L1004">
        <f t="shared" si="126"/>
        <v>0</v>
      </c>
      <c r="N1004">
        <f t="shared" si="127"/>
        <v>1</v>
      </c>
    </row>
    <row r="1005" spans="1:14" x14ac:dyDescent="0.15">
      <c r="A1005" s="1" t="s">
        <v>59</v>
      </c>
      <c r="F1005">
        <f t="shared" si="120"/>
        <v>0</v>
      </c>
      <c r="G1005">
        <f t="shared" si="121"/>
        <v>0</v>
      </c>
      <c r="H1005">
        <f t="shared" si="122"/>
        <v>0</v>
      </c>
      <c r="I1005">
        <f t="shared" si="123"/>
        <v>3</v>
      </c>
      <c r="J1005">
        <f t="shared" si="124"/>
        <v>0</v>
      </c>
      <c r="K1005">
        <f t="shared" si="125"/>
        <v>0</v>
      </c>
      <c r="L1005">
        <f t="shared" si="126"/>
        <v>0</v>
      </c>
      <c r="N1005">
        <f t="shared" si="127"/>
        <v>3</v>
      </c>
    </row>
    <row r="1006" spans="1:14" x14ac:dyDescent="0.15">
      <c r="A1006" s="1" t="s">
        <v>34</v>
      </c>
      <c r="F1006">
        <f t="shared" si="120"/>
        <v>0</v>
      </c>
      <c r="G1006">
        <f t="shared" si="121"/>
        <v>0</v>
      </c>
      <c r="H1006">
        <f t="shared" si="122"/>
        <v>0</v>
      </c>
      <c r="I1006">
        <f t="shared" si="123"/>
        <v>0</v>
      </c>
      <c r="J1006">
        <f t="shared" si="124"/>
        <v>4</v>
      </c>
      <c r="K1006">
        <f t="shared" si="125"/>
        <v>0</v>
      </c>
      <c r="L1006">
        <f t="shared" si="126"/>
        <v>0</v>
      </c>
      <c r="N1006">
        <f t="shared" si="127"/>
        <v>4</v>
      </c>
    </row>
    <row r="1007" spans="1:14" x14ac:dyDescent="0.15">
      <c r="A1007" s="1" t="s">
        <v>17</v>
      </c>
      <c r="F1007">
        <f t="shared" si="120"/>
        <v>0</v>
      </c>
      <c r="G1007">
        <f t="shared" si="121"/>
        <v>1</v>
      </c>
      <c r="H1007">
        <f t="shared" si="122"/>
        <v>0</v>
      </c>
      <c r="I1007">
        <f t="shared" si="123"/>
        <v>0</v>
      </c>
      <c r="J1007">
        <f t="shared" si="124"/>
        <v>0</v>
      </c>
      <c r="K1007">
        <f t="shared" si="125"/>
        <v>0</v>
      </c>
      <c r="L1007">
        <f t="shared" si="126"/>
        <v>0</v>
      </c>
      <c r="N1007">
        <f t="shared" si="127"/>
        <v>1</v>
      </c>
    </row>
    <row r="1008" spans="1:14" x14ac:dyDescent="0.15">
      <c r="A1008" s="1" t="s">
        <v>17</v>
      </c>
      <c r="F1008">
        <f t="shared" si="120"/>
        <v>0</v>
      </c>
      <c r="G1008">
        <f t="shared" si="121"/>
        <v>1</v>
      </c>
      <c r="H1008">
        <f t="shared" si="122"/>
        <v>0</v>
      </c>
      <c r="I1008">
        <f t="shared" si="123"/>
        <v>0</v>
      </c>
      <c r="J1008">
        <f t="shared" si="124"/>
        <v>0</v>
      </c>
      <c r="K1008">
        <f t="shared" si="125"/>
        <v>0</v>
      </c>
      <c r="L1008">
        <f t="shared" si="126"/>
        <v>0</v>
      </c>
      <c r="N1008">
        <f t="shared" si="127"/>
        <v>1</v>
      </c>
    </row>
    <row r="1009" spans="1:14" x14ac:dyDescent="0.15">
      <c r="A1009" s="1" t="s">
        <v>17</v>
      </c>
      <c r="F1009">
        <f t="shared" si="120"/>
        <v>0</v>
      </c>
      <c r="G1009">
        <f t="shared" si="121"/>
        <v>1</v>
      </c>
      <c r="H1009">
        <f t="shared" si="122"/>
        <v>0</v>
      </c>
      <c r="I1009">
        <f t="shared" si="123"/>
        <v>0</v>
      </c>
      <c r="J1009">
        <f t="shared" si="124"/>
        <v>0</v>
      </c>
      <c r="K1009">
        <f t="shared" si="125"/>
        <v>0</v>
      </c>
      <c r="L1009">
        <f t="shared" si="126"/>
        <v>0</v>
      </c>
      <c r="N1009">
        <f t="shared" si="127"/>
        <v>1</v>
      </c>
    </row>
    <row r="1010" spans="1:14" x14ac:dyDescent="0.15">
      <c r="A1010" s="1" t="s">
        <v>59</v>
      </c>
      <c r="F1010">
        <f t="shared" si="120"/>
        <v>0</v>
      </c>
      <c r="G1010">
        <f t="shared" si="121"/>
        <v>0</v>
      </c>
      <c r="H1010">
        <f t="shared" si="122"/>
        <v>0</v>
      </c>
      <c r="I1010">
        <f t="shared" si="123"/>
        <v>3</v>
      </c>
      <c r="J1010">
        <f t="shared" si="124"/>
        <v>0</v>
      </c>
      <c r="K1010">
        <f t="shared" si="125"/>
        <v>0</v>
      </c>
      <c r="L1010">
        <f t="shared" si="126"/>
        <v>0</v>
      </c>
      <c r="N1010">
        <f t="shared" si="127"/>
        <v>3</v>
      </c>
    </row>
    <row r="1011" spans="1:14" x14ac:dyDescent="0.15">
      <c r="A1011" s="1" t="s">
        <v>34</v>
      </c>
      <c r="F1011">
        <f t="shared" si="120"/>
        <v>0</v>
      </c>
      <c r="G1011">
        <f t="shared" si="121"/>
        <v>0</v>
      </c>
      <c r="H1011">
        <f t="shared" si="122"/>
        <v>0</v>
      </c>
      <c r="I1011">
        <f t="shared" si="123"/>
        <v>0</v>
      </c>
      <c r="J1011">
        <f t="shared" si="124"/>
        <v>4</v>
      </c>
      <c r="K1011">
        <f t="shared" si="125"/>
        <v>0</v>
      </c>
      <c r="L1011">
        <f t="shared" si="126"/>
        <v>0</v>
      </c>
      <c r="N1011">
        <f t="shared" si="127"/>
        <v>4</v>
      </c>
    </row>
    <row r="1012" spans="1:14" x14ac:dyDescent="0.15">
      <c r="A1012" s="1" t="s">
        <v>59</v>
      </c>
      <c r="F1012">
        <f t="shared" si="120"/>
        <v>0</v>
      </c>
      <c r="G1012">
        <f t="shared" si="121"/>
        <v>0</v>
      </c>
      <c r="H1012">
        <f t="shared" si="122"/>
        <v>0</v>
      </c>
      <c r="I1012">
        <f t="shared" si="123"/>
        <v>3</v>
      </c>
      <c r="J1012">
        <f t="shared" si="124"/>
        <v>0</v>
      </c>
      <c r="K1012">
        <f t="shared" si="125"/>
        <v>0</v>
      </c>
      <c r="L1012">
        <f t="shared" si="126"/>
        <v>0</v>
      </c>
      <c r="N1012">
        <f t="shared" si="127"/>
        <v>3</v>
      </c>
    </row>
    <row r="1013" spans="1:14" x14ac:dyDescent="0.15">
      <c r="A1013" s="1" t="s">
        <v>59</v>
      </c>
      <c r="F1013">
        <f t="shared" si="120"/>
        <v>0</v>
      </c>
      <c r="G1013">
        <f t="shared" si="121"/>
        <v>0</v>
      </c>
      <c r="H1013">
        <f t="shared" si="122"/>
        <v>0</v>
      </c>
      <c r="I1013">
        <f t="shared" si="123"/>
        <v>3</v>
      </c>
      <c r="J1013">
        <f t="shared" si="124"/>
        <v>0</v>
      </c>
      <c r="K1013">
        <f t="shared" si="125"/>
        <v>0</v>
      </c>
      <c r="L1013">
        <f t="shared" si="126"/>
        <v>0</v>
      </c>
      <c r="N1013">
        <f t="shared" si="127"/>
        <v>3</v>
      </c>
    </row>
    <row r="1014" spans="1:14" x14ac:dyDescent="0.15">
      <c r="A1014" s="1" t="s">
        <v>41</v>
      </c>
      <c r="F1014">
        <f t="shared" si="120"/>
        <v>0</v>
      </c>
      <c r="G1014">
        <f t="shared" si="121"/>
        <v>0</v>
      </c>
      <c r="H1014">
        <f t="shared" si="122"/>
        <v>0</v>
      </c>
      <c r="I1014">
        <f t="shared" si="123"/>
        <v>0</v>
      </c>
      <c r="J1014">
        <f t="shared" si="124"/>
        <v>0</v>
      </c>
      <c r="K1014">
        <f t="shared" si="125"/>
        <v>5</v>
      </c>
      <c r="L1014">
        <f t="shared" si="126"/>
        <v>0</v>
      </c>
      <c r="N1014">
        <f t="shared" si="127"/>
        <v>5</v>
      </c>
    </row>
    <row r="1015" spans="1:14" x14ac:dyDescent="0.15">
      <c r="A1015" s="1" t="s">
        <v>59</v>
      </c>
      <c r="F1015">
        <f t="shared" si="120"/>
        <v>0</v>
      </c>
      <c r="G1015">
        <f t="shared" si="121"/>
        <v>0</v>
      </c>
      <c r="H1015">
        <f t="shared" si="122"/>
        <v>0</v>
      </c>
      <c r="I1015">
        <f t="shared" si="123"/>
        <v>3</v>
      </c>
      <c r="J1015">
        <f t="shared" si="124"/>
        <v>0</v>
      </c>
      <c r="K1015">
        <f t="shared" si="125"/>
        <v>0</v>
      </c>
      <c r="L1015">
        <f t="shared" si="126"/>
        <v>0</v>
      </c>
      <c r="N1015">
        <f t="shared" si="127"/>
        <v>3</v>
      </c>
    </row>
    <row r="1016" spans="1:14" x14ac:dyDescent="0.15">
      <c r="A1016" s="1" t="s">
        <v>17</v>
      </c>
      <c r="F1016">
        <f t="shared" si="120"/>
        <v>0</v>
      </c>
      <c r="G1016">
        <f t="shared" si="121"/>
        <v>1</v>
      </c>
      <c r="H1016">
        <f t="shared" si="122"/>
        <v>0</v>
      </c>
      <c r="I1016">
        <f t="shared" si="123"/>
        <v>0</v>
      </c>
      <c r="J1016">
        <f t="shared" si="124"/>
        <v>0</v>
      </c>
      <c r="K1016">
        <f t="shared" si="125"/>
        <v>0</v>
      </c>
      <c r="L1016">
        <f t="shared" si="126"/>
        <v>0</v>
      </c>
      <c r="N1016">
        <f t="shared" si="127"/>
        <v>1</v>
      </c>
    </row>
    <row r="1017" spans="1:14" x14ac:dyDescent="0.15">
      <c r="A1017" s="1" t="s">
        <v>17</v>
      </c>
      <c r="F1017">
        <f t="shared" si="120"/>
        <v>0</v>
      </c>
      <c r="G1017">
        <f t="shared" si="121"/>
        <v>1</v>
      </c>
      <c r="H1017">
        <f t="shared" si="122"/>
        <v>0</v>
      </c>
      <c r="I1017">
        <f t="shared" si="123"/>
        <v>0</v>
      </c>
      <c r="J1017">
        <f t="shared" si="124"/>
        <v>0</v>
      </c>
      <c r="K1017">
        <f t="shared" si="125"/>
        <v>0</v>
      </c>
      <c r="L1017">
        <f t="shared" si="126"/>
        <v>0</v>
      </c>
      <c r="N1017">
        <f t="shared" si="127"/>
        <v>1</v>
      </c>
    </row>
    <row r="1018" spans="1:14" x14ac:dyDescent="0.15">
      <c r="A1018" s="1" t="s">
        <v>59</v>
      </c>
      <c r="F1018">
        <f t="shared" si="120"/>
        <v>0</v>
      </c>
      <c r="G1018">
        <f t="shared" si="121"/>
        <v>0</v>
      </c>
      <c r="H1018">
        <f t="shared" si="122"/>
        <v>0</v>
      </c>
      <c r="I1018">
        <f t="shared" si="123"/>
        <v>3</v>
      </c>
      <c r="J1018">
        <f t="shared" si="124"/>
        <v>0</v>
      </c>
      <c r="K1018">
        <f t="shared" si="125"/>
        <v>0</v>
      </c>
      <c r="L1018">
        <f t="shared" si="126"/>
        <v>0</v>
      </c>
      <c r="N1018">
        <f t="shared" si="127"/>
        <v>3</v>
      </c>
    </row>
    <row r="1019" spans="1:14" x14ac:dyDescent="0.15">
      <c r="A1019" s="1" t="s">
        <v>34</v>
      </c>
      <c r="F1019">
        <f t="shared" si="120"/>
        <v>0</v>
      </c>
      <c r="G1019">
        <f t="shared" si="121"/>
        <v>0</v>
      </c>
      <c r="H1019">
        <f t="shared" si="122"/>
        <v>0</v>
      </c>
      <c r="I1019">
        <f t="shared" si="123"/>
        <v>0</v>
      </c>
      <c r="J1019">
        <f t="shared" si="124"/>
        <v>4</v>
      </c>
      <c r="K1019">
        <f t="shared" si="125"/>
        <v>0</v>
      </c>
      <c r="L1019">
        <f t="shared" si="126"/>
        <v>0</v>
      </c>
      <c r="N1019">
        <f t="shared" si="127"/>
        <v>4</v>
      </c>
    </row>
    <row r="1020" spans="1:14" x14ac:dyDescent="0.15">
      <c r="A1020" s="1" t="s">
        <v>17</v>
      </c>
      <c r="F1020">
        <f t="shared" si="120"/>
        <v>0</v>
      </c>
      <c r="G1020">
        <f t="shared" si="121"/>
        <v>1</v>
      </c>
      <c r="H1020">
        <f t="shared" si="122"/>
        <v>0</v>
      </c>
      <c r="I1020">
        <f t="shared" si="123"/>
        <v>0</v>
      </c>
      <c r="J1020">
        <f t="shared" si="124"/>
        <v>0</v>
      </c>
      <c r="K1020">
        <f t="shared" si="125"/>
        <v>0</v>
      </c>
      <c r="L1020">
        <f t="shared" si="126"/>
        <v>0</v>
      </c>
      <c r="N1020">
        <f t="shared" si="127"/>
        <v>1</v>
      </c>
    </row>
    <row r="1021" spans="1:14" x14ac:dyDescent="0.15">
      <c r="A1021" s="1" t="s">
        <v>17</v>
      </c>
      <c r="F1021">
        <f t="shared" si="120"/>
        <v>0</v>
      </c>
      <c r="G1021">
        <f t="shared" si="121"/>
        <v>1</v>
      </c>
      <c r="H1021">
        <f t="shared" si="122"/>
        <v>0</v>
      </c>
      <c r="I1021">
        <f t="shared" si="123"/>
        <v>0</v>
      </c>
      <c r="J1021">
        <f t="shared" si="124"/>
        <v>0</v>
      </c>
      <c r="K1021">
        <f t="shared" si="125"/>
        <v>0</v>
      </c>
      <c r="L1021">
        <f t="shared" si="126"/>
        <v>0</v>
      </c>
      <c r="N1021">
        <f t="shared" si="127"/>
        <v>1</v>
      </c>
    </row>
    <row r="1022" spans="1:14" x14ac:dyDescent="0.15">
      <c r="A1022" s="1" t="s">
        <v>34</v>
      </c>
      <c r="F1022">
        <f t="shared" si="120"/>
        <v>0</v>
      </c>
      <c r="G1022">
        <f t="shared" si="121"/>
        <v>0</v>
      </c>
      <c r="H1022">
        <f t="shared" si="122"/>
        <v>0</v>
      </c>
      <c r="I1022">
        <f t="shared" si="123"/>
        <v>0</v>
      </c>
      <c r="J1022">
        <f t="shared" si="124"/>
        <v>4</v>
      </c>
      <c r="K1022">
        <f t="shared" si="125"/>
        <v>0</v>
      </c>
      <c r="L1022">
        <f t="shared" si="126"/>
        <v>0</v>
      </c>
      <c r="N1022">
        <f t="shared" si="127"/>
        <v>4</v>
      </c>
    </row>
    <row r="1023" spans="1:14" x14ac:dyDescent="0.15">
      <c r="A1023" s="1" t="s">
        <v>34</v>
      </c>
      <c r="F1023">
        <f t="shared" si="120"/>
        <v>0</v>
      </c>
      <c r="G1023">
        <f t="shared" si="121"/>
        <v>0</v>
      </c>
      <c r="H1023">
        <f t="shared" si="122"/>
        <v>0</v>
      </c>
      <c r="I1023">
        <f t="shared" si="123"/>
        <v>0</v>
      </c>
      <c r="J1023">
        <f t="shared" si="124"/>
        <v>4</v>
      </c>
      <c r="K1023">
        <f t="shared" si="125"/>
        <v>0</v>
      </c>
      <c r="L1023">
        <f t="shared" si="126"/>
        <v>0</v>
      </c>
      <c r="N1023">
        <f t="shared" si="127"/>
        <v>4</v>
      </c>
    </row>
    <row r="1024" spans="1:14" x14ac:dyDescent="0.15">
      <c r="A1024" s="1" t="s">
        <v>59</v>
      </c>
      <c r="F1024">
        <f t="shared" si="120"/>
        <v>0</v>
      </c>
      <c r="G1024">
        <f t="shared" si="121"/>
        <v>0</v>
      </c>
      <c r="H1024">
        <f t="shared" si="122"/>
        <v>0</v>
      </c>
      <c r="I1024">
        <f t="shared" si="123"/>
        <v>3</v>
      </c>
      <c r="J1024">
        <f t="shared" si="124"/>
        <v>0</v>
      </c>
      <c r="K1024">
        <f t="shared" si="125"/>
        <v>0</v>
      </c>
      <c r="L1024">
        <f t="shared" si="126"/>
        <v>0</v>
      </c>
      <c r="N1024">
        <f t="shared" si="127"/>
        <v>3</v>
      </c>
    </row>
    <row r="1025" spans="1:14" x14ac:dyDescent="0.15">
      <c r="A1025" s="1" t="s">
        <v>34</v>
      </c>
      <c r="F1025">
        <f t="shared" si="120"/>
        <v>0</v>
      </c>
      <c r="G1025">
        <f t="shared" si="121"/>
        <v>0</v>
      </c>
      <c r="H1025">
        <f t="shared" si="122"/>
        <v>0</v>
      </c>
      <c r="I1025">
        <f t="shared" si="123"/>
        <v>0</v>
      </c>
      <c r="J1025">
        <f t="shared" si="124"/>
        <v>4</v>
      </c>
      <c r="K1025">
        <f t="shared" si="125"/>
        <v>0</v>
      </c>
      <c r="L1025">
        <f t="shared" si="126"/>
        <v>0</v>
      </c>
      <c r="N1025">
        <f t="shared" si="127"/>
        <v>4</v>
      </c>
    </row>
    <row r="1026" spans="1:14" x14ac:dyDescent="0.15">
      <c r="A1026" s="1" t="s">
        <v>34</v>
      </c>
      <c r="F1026">
        <f t="shared" si="120"/>
        <v>0</v>
      </c>
      <c r="G1026">
        <f t="shared" si="121"/>
        <v>0</v>
      </c>
      <c r="H1026">
        <f t="shared" si="122"/>
        <v>0</v>
      </c>
      <c r="I1026">
        <f t="shared" si="123"/>
        <v>0</v>
      </c>
      <c r="J1026">
        <f t="shared" si="124"/>
        <v>4</v>
      </c>
      <c r="K1026">
        <f t="shared" si="125"/>
        <v>0</v>
      </c>
      <c r="L1026">
        <f t="shared" si="126"/>
        <v>0</v>
      </c>
      <c r="N1026">
        <f t="shared" si="127"/>
        <v>4</v>
      </c>
    </row>
    <row r="1027" spans="1:14" x14ac:dyDescent="0.15">
      <c r="A1027" s="1" t="s">
        <v>59</v>
      </c>
      <c r="F1027">
        <f t="shared" ref="F1027:F1090" si="128">IF(A1027=$C$2,0,0)</f>
        <v>0</v>
      </c>
      <c r="G1027">
        <f t="shared" ref="G1027:G1090" si="129">IF(A1027=$C$3,1,0)</f>
        <v>0</v>
      </c>
      <c r="H1027">
        <f t="shared" ref="H1027:H1090" si="130">IF(A1027=$C$4,2,0)</f>
        <v>0</v>
      </c>
      <c r="I1027">
        <f t="shared" ref="I1027:I1090" si="131">IF(A1027=$C$5,3,0)</f>
        <v>3</v>
      </c>
      <c r="J1027">
        <f t="shared" ref="J1027:J1090" si="132">IF(A1027=$C$6,4,0)</f>
        <v>0</v>
      </c>
      <c r="K1027">
        <f t="shared" ref="K1027:K1090" si="133">IF(A1027=$C$7,5,0)</f>
        <v>0</v>
      </c>
      <c r="L1027">
        <f t="shared" ref="L1027:L1090" si="134">IF(A1027=$C$8,6,0)</f>
        <v>0</v>
      </c>
      <c r="N1027">
        <f t="shared" ref="N1027:N1090" si="135">SUM(F1027:L1027)</f>
        <v>3</v>
      </c>
    </row>
    <row r="1028" spans="1:14" x14ac:dyDescent="0.15">
      <c r="A1028" s="1" t="s">
        <v>59</v>
      </c>
      <c r="F1028">
        <f t="shared" si="128"/>
        <v>0</v>
      </c>
      <c r="G1028">
        <f t="shared" si="129"/>
        <v>0</v>
      </c>
      <c r="H1028">
        <f t="shared" si="130"/>
        <v>0</v>
      </c>
      <c r="I1028">
        <f t="shared" si="131"/>
        <v>3</v>
      </c>
      <c r="J1028">
        <f t="shared" si="132"/>
        <v>0</v>
      </c>
      <c r="K1028">
        <f t="shared" si="133"/>
        <v>0</v>
      </c>
      <c r="L1028">
        <f t="shared" si="134"/>
        <v>0</v>
      </c>
      <c r="N1028">
        <f t="shared" si="135"/>
        <v>3</v>
      </c>
    </row>
    <row r="1029" spans="1:14" x14ac:dyDescent="0.15">
      <c r="A1029" s="1" t="s">
        <v>59</v>
      </c>
      <c r="F1029">
        <f t="shared" si="128"/>
        <v>0</v>
      </c>
      <c r="G1029">
        <f t="shared" si="129"/>
        <v>0</v>
      </c>
      <c r="H1029">
        <f t="shared" si="130"/>
        <v>0</v>
      </c>
      <c r="I1029">
        <f t="shared" si="131"/>
        <v>3</v>
      </c>
      <c r="J1029">
        <f t="shared" si="132"/>
        <v>0</v>
      </c>
      <c r="K1029">
        <f t="shared" si="133"/>
        <v>0</v>
      </c>
      <c r="L1029">
        <f t="shared" si="134"/>
        <v>0</v>
      </c>
      <c r="N1029">
        <f t="shared" si="135"/>
        <v>3</v>
      </c>
    </row>
    <row r="1030" spans="1:14" x14ac:dyDescent="0.15">
      <c r="A1030" s="1" t="s">
        <v>41</v>
      </c>
      <c r="F1030">
        <f t="shared" si="128"/>
        <v>0</v>
      </c>
      <c r="G1030">
        <f t="shared" si="129"/>
        <v>0</v>
      </c>
      <c r="H1030">
        <f t="shared" si="130"/>
        <v>0</v>
      </c>
      <c r="I1030">
        <f t="shared" si="131"/>
        <v>0</v>
      </c>
      <c r="J1030">
        <f t="shared" si="132"/>
        <v>0</v>
      </c>
      <c r="K1030">
        <f t="shared" si="133"/>
        <v>5</v>
      </c>
      <c r="L1030">
        <f t="shared" si="134"/>
        <v>0</v>
      </c>
      <c r="N1030">
        <f t="shared" si="135"/>
        <v>5</v>
      </c>
    </row>
    <row r="1031" spans="1:14" x14ac:dyDescent="0.15">
      <c r="A1031" s="1" t="s">
        <v>59</v>
      </c>
      <c r="F1031">
        <f t="shared" si="128"/>
        <v>0</v>
      </c>
      <c r="G1031">
        <f t="shared" si="129"/>
        <v>0</v>
      </c>
      <c r="H1031">
        <f t="shared" si="130"/>
        <v>0</v>
      </c>
      <c r="I1031">
        <f t="shared" si="131"/>
        <v>3</v>
      </c>
      <c r="J1031">
        <f t="shared" si="132"/>
        <v>0</v>
      </c>
      <c r="K1031">
        <f t="shared" si="133"/>
        <v>0</v>
      </c>
      <c r="L1031">
        <f t="shared" si="134"/>
        <v>0</v>
      </c>
      <c r="N1031">
        <f t="shared" si="135"/>
        <v>3</v>
      </c>
    </row>
    <row r="1032" spans="1:14" x14ac:dyDescent="0.15">
      <c r="A1032" s="1" t="s">
        <v>17</v>
      </c>
      <c r="F1032">
        <f t="shared" si="128"/>
        <v>0</v>
      </c>
      <c r="G1032">
        <f t="shared" si="129"/>
        <v>1</v>
      </c>
      <c r="H1032">
        <f t="shared" si="130"/>
        <v>0</v>
      </c>
      <c r="I1032">
        <f t="shared" si="131"/>
        <v>0</v>
      </c>
      <c r="J1032">
        <f t="shared" si="132"/>
        <v>0</v>
      </c>
      <c r="K1032">
        <f t="shared" si="133"/>
        <v>0</v>
      </c>
      <c r="L1032">
        <f t="shared" si="134"/>
        <v>0</v>
      </c>
      <c r="N1032">
        <f t="shared" si="135"/>
        <v>1</v>
      </c>
    </row>
    <row r="1033" spans="1:14" x14ac:dyDescent="0.15">
      <c r="A1033" s="1" t="s">
        <v>124</v>
      </c>
      <c r="F1033">
        <f t="shared" si="128"/>
        <v>0</v>
      </c>
      <c r="G1033">
        <f t="shared" si="129"/>
        <v>0</v>
      </c>
      <c r="H1033">
        <f t="shared" si="130"/>
        <v>0</v>
      </c>
      <c r="I1033">
        <f t="shared" si="131"/>
        <v>0</v>
      </c>
      <c r="J1033">
        <f t="shared" si="132"/>
        <v>0</v>
      </c>
      <c r="K1033">
        <f t="shared" si="133"/>
        <v>0</v>
      </c>
      <c r="L1033">
        <f t="shared" si="134"/>
        <v>0</v>
      </c>
      <c r="N1033">
        <f t="shared" si="135"/>
        <v>0</v>
      </c>
    </row>
    <row r="1034" spans="1:14" x14ac:dyDescent="0.15">
      <c r="A1034" s="1" t="s">
        <v>34</v>
      </c>
      <c r="F1034">
        <f t="shared" si="128"/>
        <v>0</v>
      </c>
      <c r="G1034">
        <f t="shared" si="129"/>
        <v>0</v>
      </c>
      <c r="H1034">
        <f t="shared" si="130"/>
        <v>0</v>
      </c>
      <c r="I1034">
        <f t="shared" si="131"/>
        <v>0</v>
      </c>
      <c r="J1034">
        <f t="shared" si="132"/>
        <v>4</v>
      </c>
      <c r="K1034">
        <f t="shared" si="133"/>
        <v>0</v>
      </c>
      <c r="L1034">
        <f t="shared" si="134"/>
        <v>0</v>
      </c>
      <c r="N1034">
        <f t="shared" si="135"/>
        <v>4</v>
      </c>
    </row>
    <row r="1035" spans="1:14" x14ac:dyDescent="0.15">
      <c r="A1035" s="1" t="s">
        <v>34</v>
      </c>
      <c r="F1035">
        <f t="shared" si="128"/>
        <v>0</v>
      </c>
      <c r="G1035">
        <f t="shared" si="129"/>
        <v>0</v>
      </c>
      <c r="H1035">
        <f t="shared" si="130"/>
        <v>0</v>
      </c>
      <c r="I1035">
        <f t="shared" si="131"/>
        <v>0</v>
      </c>
      <c r="J1035">
        <f t="shared" si="132"/>
        <v>4</v>
      </c>
      <c r="K1035">
        <f t="shared" si="133"/>
        <v>0</v>
      </c>
      <c r="L1035">
        <f t="shared" si="134"/>
        <v>0</v>
      </c>
      <c r="N1035">
        <f t="shared" si="135"/>
        <v>4</v>
      </c>
    </row>
    <row r="1036" spans="1:14" x14ac:dyDescent="0.15">
      <c r="A1036" s="1" t="s">
        <v>59</v>
      </c>
      <c r="F1036">
        <f t="shared" si="128"/>
        <v>0</v>
      </c>
      <c r="G1036">
        <f t="shared" si="129"/>
        <v>0</v>
      </c>
      <c r="H1036">
        <f t="shared" si="130"/>
        <v>0</v>
      </c>
      <c r="I1036">
        <f t="shared" si="131"/>
        <v>3</v>
      </c>
      <c r="J1036">
        <f t="shared" si="132"/>
        <v>0</v>
      </c>
      <c r="K1036">
        <f t="shared" si="133"/>
        <v>0</v>
      </c>
      <c r="L1036">
        <f t="shared" si="134"/>
        <v>0</v>
      </c>
      <c r="N1036">
        <f t="shared" si="135"/>
        <v>3</v>
      </c>
    </row>
    <row r="1037" spans="1:14" x14ac:dyDescent="0.15">
      <c r="A1037" s="1" t="s">
        <v>17</v>
      </c>
      <c r="F1037">
        <f t="shared" si="128"/>
        <v>0</v>
      </c>
      <c r="G1037">
        <f t="shared" si="129"/>
        <v>1</v>
      </c>
      <c r="H1037">
        <f t="shared" si="130"/>
        <v>0</v>
      </c>
      <c r="I1037">
        <f t="shared" si="131"/>
        <v>0</v>
      </c>
      <c r="J1037">
        <f t="shared" si="132"/>
        <v>0</v>
      </c>
      <c r="K1037">
        <f t="shared" si="133"/>
        <v>0</v>
      </c>
      <c r="L1037">
        <f t="shared" si="134"/>
        <v>0</v>
      </c>
      <c r="N1037">
        <f t="shared" si="135"/>
        <v>1</v>
      </c>
    </row>
    <row r="1038" spans="1:14" x14ac:dyDescent="0.15">
      <c r="A1038" s="1" t="s">
        <v>59</v>
      </c>
      <c r="F1038">
        <f t="shared" si="128"/>
        <v>0</v>
      </c>
      <c r="G1038">
        <f t="shared" si="129"/>
        <v>0</v>
      </c>
      <c r="H1038">
        <f t="shared" si="130"/>
        <v>0</v>
      </c>
      <c r="I1038">
        <f t="shared" si="131"/>
        <v>3</v>
      </c>
      <c r="J1038">
        <f t="shared" si="132"/>
        <v>0</v>
      </c>
      <c r="K1038">
        <f t="shared" si="133"/>
        <v>0</v>
      </c>
      <c r="L1038">
        <f t="shared" si="134"/>
        <v>0</v>
      </c>
      <c r="N1038">
        <f t="shared" si="135"/>
        <v>3</v>
      </c>
    </row>
    <row r="1039" spans="1:14" x14ac:dyDescent="0.15">
      <c r="A1039" s="1" t="s">
        <v>59</v>
      </c>
      <c r="F1039">
        <f t="shared" si="128"/>
        <v>0</v>
      </c>
      <c r="G1039">
        <f t="shared" si="129"/>
        <v>0</v>
      </c>
      <c r="H1039">
        <f t="shared" si="130"/>
        <v>0</v>
      </c>
      <c r="I1039">
        <f t="shared" si="131"/>
        <v>3</v>
      </c>
      <c r="J1039">
        <f t="shared" si="132"/>
        <v>0</v>
      </c>
      <c r="K1039">
        <f t="shared" si="133"/>
        <v>0</v>
      </c>
      <c r="L1039">
        <f t="shared" si="134"/>
        <v>0</v>
      </c>
      <c r="N1039">
        <f t="shared" si="135"/>
        <v>3</v>
      </c>
    </row>
    <row r="1040" spans="1:14" x14ac:dyDescent="0.15">
      <c r="A1040" s="1" t="s">
        <v>17</v>
      </c>
      <c r="F1040">
        <f t="shared" si="128"/>
        <v>0</v>
      </c>
      <c r="G1040">
        <f t="shared" si="129"/>
        <v>1</v>
      </c>
      <c r="H1040">
        <f t="shared" si="130"/>
        <v>0</v>
      </c>
      <c r="I1040">
        <f t="shared" si="131"/>
        <v>0</v>
      </c>
      <c r="J1040">
        <f t="shared" si="132"/>
        <v>0</v>
      </c>
      <c r="K1040">
        <f t="shared" si="133"/>
        <v>0</v>
      </c>
      <c r="L1040">
        <f t="shared" si="134"/>
        <v>0</v>
      </c>
      <c r="N1040">
        <f t="shared" si="135"/>
        <v>1</v>
      </c>
    </row>
    <row r="1041" spans="1:14" x14ac:dyDescent="0.15">
      <c r="A1041" s="1" t="s">
        <v>34</v>
      </c>
      <c r="F1041">
        <f t="shared" si="128"/>
        <v>0</v>
      </c>
      <c r="G1041">
        <f t="shared" si="129"/>
        <v>0</v>
      </c>
      <c r="H1041">
        <f t="shared" si="130"/>
        <v>0</v>
      </c>
      <c r="I1041">
        <f t="shared" si="131"/>
        <v>0</v>
      </c>
      <c r="J1041">
        <f t="shared" si="132"/>
        <v>4</v>
      </c>
      <c r="K1041">
        <f t="shared" si="133"/>
        <v>0</v>
      </c>
      <c r="L1041">
        <f t="shared" si="134"/>
        <v>0</v>
      </c>
      <c r="N1041">
        <f t="shared" si="135"/>
        <v>4</v>
      </c>
    </row>
    <row r="1042" spans="1:14" x14ac:dyDescent="0.15">
      <c r="A1042" s="1" t="s">
        <v>17</v>
      </c>
      <c r="F1042">
        <f t="shared" si="128"/>
        <v>0</v>
      </c>
      <c r="G1042">
        <f t="shared" si="129"/>
        <v>1</v>
      </c>
      <c r="H1042">
        <f t="shared" si="130"/>
        <v>0</v>
      </c>
      <c r="I1042">
        <f t="shared" si="131"/>
        <v>0</v>
      </c>
      <c r="J1042">
        <f t="shared" si="132"/>
        <v>0</v>
      </c>
      <c r="K1042">
        <f t="shared" si="133"/>
        <v>0</v>
      </c>
      <c r="L1042">
        <f t="shared" si="134"/>
        <v>0</v>
      </c>
      <c r="N1042">
        <f t="shared" si="135"/>
        <v>1</v>
      </c>
    </row>
    <row r="1043" spans="1:14" x14ac:dyDescent="0.15">
      <c r="A1043" s="1" t="s">
        <v>17</v>
      </c>
      <c r="F1043">
        <f t="shared" si="128"/>
        <v>0</v>
      </c>
      <c r="G1043">
        <f t="shared" si="129"/>
        <v>1</v>
      </c>
      <c r="H1043">
        <f t="shared" si="130"/>
        <v>0</v>
      </c>
      <c r="I1043">
        <f t="shared" si="131"/>
        <v>0</v>
      </c>
      <c r="J1043">
        <f t="shared" si="132"/>
        <v>0</v>
      </c>
      <c r="K1043">
        <f t="shared" si="133"/>
        <v>0</v>
      </c>
      <c r="L1043">
        <f t="shared" si="134"/>
        <v>0</v>
      </c>
      <c r="N1043">
        <f t="shared" si="135"/>
        <v>1</v>
      </c>
    </row>
    <row r="1044" spans="1:14" x14ac:dyDescent="0.15">
      <c r="A1044" s="1" t="s">
        <v>41</v>
      </c>
      <c r="F1044">
        <f t="shared" si="128"/>
        <v>0</v>
      </c>
      <c r="G1044">
        <f t="shared" si="129"/>
        <v>0</v>
      </c>
      <c r="H1044">
        <f t="shared" si="130"/>
        <v>0</v>
      </c>
      <c r="I1044">
        <f t="shared" si="131"/>
        <v>0</v>
      </c>
      <c r="J1044">
        <f t="shared" si="132"/>
        <v>0</v>
      </c>
      <c r="K1044">
        <f t="shared" si="133"/>
        <v>5</v>
      </c>
      <c r="L1044">
        <f t="shared" si="134"/>
        <v>0</v>
      </c>
      <c r="N1044">
        <f t="shared" si="135"/>
        <v>5</v>
      </c>
    </row>
    <row r="1045" spans="1:14" x14ac:dyDescent="0.15">
      <c r="A1045" s="1" t="s">
        <v>17</v>
      </c>
      <c r="F1045">
        <f t="shared" si="128"/>
        <v>0</v>
      </c>
      <c r="G1045">
        <f t="shared" si="129"/>
        <v>1</v>
      </c>
      <c r="H1045">
        <f t="shared" si="130"/>
        <v>0</v>
      </c>
      <c r="I1045">
        <f t="shared" si="131"/>
        <v>0</v>
      </c>
      <c r="J1045">
        <f t="shared" si="132"/>
        <v>0</v>
      </c>
      <c r="K1045">
        <f t="shared" si="133"/>
        <v>0</v>
      </c>
      <c r="L1045">
        <f t="shared" si="134"/>
        <v>0</v>
      </c>
      <c r="N1045">
        <f t="shared" si="135"/>
        <v>1</v>
      </c>
    </row>
    <row r="1046" spans="1:14" x14ac:dyDescent="0.15">
      <c r="A1046" s="1" t="s">
        <v>17</v>
      </c>
      <c r="F1046">
        <f t="shared" si="128"/>
        <v>0</v>
      </c>
      <c r="G1046">
        <f t="shared" si="129"/>
        <v>1</v>
      </c>
      <c r="H1046">
        <f t="shared" si="130"/>
        <v>0</v>
      </c>
      <c r="I1046">
        <f t="shared" si="131"/>
        <v>0</v>
      </c>
      <c r="J1046">
        <f t="shared" si="132"/>
        <v>0</v>
      </c>
      <c r="K1046">
        <f t="shared" si="133"/>
        <v>0</v>
      </c>
      <c r="L1046">
        <f t="shared" si="134"/>
        <v>0</v>
      </c>
      <c r="N1046">
        <f t="shared" si="135"/>
        <v>1</v>
      </c>
    </row>
    <row r="1047" spans="1:14" x14ac:dyDescent="0.15">
      <c r="A1047" s="1" t="s">
        <v>59</v>
      </c>
      <c r="F1047">
        <f t="shared" si="128"/>
        <v>0</v>
      </c>
      <c r="G1047">
        <f t="shared" si="129"/>
        <v>0</v>
      </c>
      <c r="H1047">
        <f t="shared" si="130"/>
        <v>0</v>
      </c>
      <c r="I1047">
        <f t="shared" si="131"/>
        <v>3</v>
      </c>
      <c r="J1047">
        <f t="shared" si="132"/>
        <v>0</v>
      </c>
      <c r="K1047">
        <f t="shared" si="133"/>
        <v>0</v>
      </c>
      <c r="L1047">
        <f t="shared" si="134"/>
        <v>0</v>
      </c>
      <c r="N1047">
        <f t="shared" si="135"/>
        <v>3</v>
      </c>
    </row>
    <row r="1048" spans="1:14" x14ac:dyDescent="0.15">
      <c r="A1048" s="1" t="s">
        <v>59</v>
      </c>
      <c r="F1048">
        <f t="shared" si="128"/>
        <v>0</v>
      </c>
      <c r="G1048">
        <f t="shared" si="129"/>
        <v>0</v>
      </c>
      <c r="H1048">
        <f t="shared" si="130"/>
        <v>0</v>
      </c>
      <c r="I1048">
        <f t="shared" si="131"/>
        <v>3</v>
      </c>
      <c r="J1048">
        <f t="shared" si="132"/>
        <v>0</v>
      </c>
      <c r="K1048">
        <f t="shared" si="133"/>
        <v>0</v>
      </c>
      <c r="L1048">
        <f t="shared" si="134"/>
        <v>0</v>
      </c>
      <c r="N1048">
        <f t="shared" si="135"/>
        <v>3</v>
      </c>
    </row>
    <row r="1049" spans="1:14" x14ac:dyDescent="0.15">
      <c r="A1049" s="1" t="s">
        <v>17</v>
      </c>
      <c r="F1049">
        <f t="shared" si="128"/>
        <v>0</v>
      </c>
      <c r="G1049">
        <f t="shared" si="129"/>
        <v>1</v>
      </c>
      <c r="H1049">
        <f t="shared" si="130"/>
        <v>0</v>
      </c>
      <c r="I1049">
        <f t="shared" si="131"/>
        <v>0</v>
      </c>
      <c r="J1049">
        <f t="shared" si="132"/>
        <v>0</v>
      </c>
      <c r="K1049">
        <f t="shared" si="133"/>
        <v>0</v>
      </c>
      <c r="L1049">
        <f t="shared" si="134"/>
        <v>0</v>
      </c>
      <c r="N1049">
        <f t="shared" si="135"/>
        <v>1</v>
      </c>
    </row>
    <row r="1050" spans="1:14" x14ac:dyDescent="0.15">
      <c r="A1050" s="1" t="s">
        <v>17</v>
      </c>
      <c r="F1050">
        <f t="shared" si="128"/>
        <v>0</v>
      </c>
      <c r="G1050">
        <f t="shared" si="129"/>
        <v>1</v>
      </c>
      <c r="H1050">
        <f t="shared" si="130"/>
        <v>0</v>
      </c>
      <c r="I1050">
        <f t="shared" si="131"/>
        <v>0</v>
      </c>
      <c r="J1050">
        <f t="shared" si="132"/>
        <v>0</v>
      </c>
      <c r="K1050">
        <f t="shared" si="133"/>
        <v>0</v>
      </c>
      <c r="L1050">
        <f t="shared" si="134"/>
        <v>0</v>
      </c>
      <c r="N1050">
        <f t="shared" si="135"/>
        <v>1</v>
      </c>
    </row>
    <row r="1051" spans="1:14" x14ac:dyDescent="0.15">
      <c r="A1051" s="1" t="s">
        <v>17</v>
      </c>
      <c r="F1051">
        <f t="shared" si="128"/>
        <v>0</v>
      </c>
      <c r="G1051">
        <f t="shared" si="129"/>
        <v>1</v>
      </c>
      <c r="H1051">
        <f t="shared" si="130"/>
        <v>0</v>
      </c>
      <c r="I1051">
        <f t="shared" si="131"/>
        <v>0</v>
      </c>
      <c r="J1051">
        <f t="shared" si="132"/>
        <v>0</v>
      </c>
      <c r="K1051">
        <f t="shared" si="133"/>
        <v>0</v>
      </c>
      <c r="L1051">
        <f t="shared" si="134"/>
        <v>0</v>
      </c>
      <c r="N1051">
        <f t="shared" si="135"/>
        <v>1</v>
      </c>
    </row>
    <row r="1052" spans="1:14" x14ac:dyDescent="0.15">
      <c r="A1052" s="1" t="s">
        <v>17</v>
      </c>
      <c r="F1052">
        <f t="shared" si="128"/>
        <v>0</v>
      </c>
      <c r="G1052">
        <f t="shared" si="129"/>
        <v>1</v>
      </c>
      <c r="H1052">
        <f t="shared" si="130"/>
        <v>0</v>
      </c>
      <c r="I1052">
        <f t="shared" si="131"/>
        <v>0</v>
      </c>
      <c r="J1052">
        <f t="shared" si="132"/>
        <v>0</v>
      </c>
      <c r="K1052">
        <f t="shared" si="133"/>
        <v>0</v>
      </c>
      <c r="L1052">
        <f t="shared" si="134"/>
        <v>0</v>
      </c>
      <c r="N1052">
        <f t="shared" si="135"/>
        <v>1</v>
      </c>
    </row>
    <row r="1053" spans="1:14" x14ac:dyDescent="0.15">
      <c r="A1053" s="1" t="s">
        <v>59</v>
      </c>
      <c r="F1053">
        <f t="shared" si="128"/>
        <v>0</v>
      </c>
      <c r="G1053">
        <f t="shared" si="129"/>
        <v>0</v>
      </c>
      <c r="H1053">
        <f t="shared" si="130"/>
        <v>0</v>
      </c>
      <c r="I1053">
        <f t="shared" si="131"/>
        <v>3</v>
      </c>
      <c r="J1053">
        <f t="shared" si="132"/>
        <v>0</v>
      </c>
      <c r="K1053">
        <f t="shared" si="133"/>
        <v>0</v>
      </c>
      <c r="L1053">
        <f t="shared" si="134"/>
        <v>0</v>
      </c>
      <c r="N1053">
        <f t="shared" si="135"/>
        <v>3</v>
      </c>
    </row>
    <row r="1054" spans="1:14" x14ac:dyDescent="0.15">
      <c r="A1054" s="1" t="s">
        <v>34</v>
      </c>
      <c r="F1054">
        <f t="shared" si="128"/>
        <v>0</v>
      </c>
      <c r="G1054">
        <f t="shared" si="129"/>
        <v>0</v>
      </c>
      <c r="H1054">
        <f t="shared" si="130"/>
        <v>0</v>
      </c>
      <c r="I1054">
        <f t="shared" si="131"/>
        <v>0</v>
      </c>
      <c r="J1054">
        <f t="shared" si="132"/>
        <v>4</v>
      </c>
      <c r="K1054">
        <f t="shared" si="133"/>
        <v>0</v>
      </c>
      <c r="L1054">
        <f t="shared" si="134"/>
        <v>0</v>
      </c>
      <c r="N1054">
        <f t="shared" si="135"/>
        <v>4</v>
      </c>
    </row>
    <row r="1055" spans="1:14" x14ac:dyDescent="0.15">
      <c r="A1055" s="1" t="s">
        <v>59</v>
      </c>
      <c r="F1055">
        <f t="shared" si="128"/>
        <v>0</v>
      </c>
      <c r="G1055">
        <f t="shared" si="129"/>
        <v>0</v>
      </c>
      <c r="H1055">
        <f t="shared" si="130"/>
        <v>0</v>
      </c>
      <c r="I1055">
        <f t="shared" si="131"/>
        <v>3</v>
      </c>
      <c r="J1055">
        <f t="shared" si="132"/>
        <v>0</v>
      </c>
      <c r="K1055">
        <f t="shared" si="133"/>
        <v>0</v>
      </c>
      <c r="L1055">
        <f t="shared" si="134"/>
        <v>0</v>
      </c>
      <c r="N1055">
        <f t="shared" si="135"/>
        <v>3</v>
      </c>
    </row>
    <row r="1056" spans="1:14" x14ac:dyDescent="0.15">
      <c r="A1056" s="1" t="s">
        <v>41</v>
      </c>
      <c r="F1056">
        <f t="shared" si="128"/>
        <v>0</v>
      </c>
      <c r="G1056">
        <f t="shared" si="129"/>
        <v>0</v>
      </c>
      <c r="H1056">
        <f t="shared" si="130"/>
        <v>0</v>
      </c>
      <c r="I1056">
        <f t="shared" si="131"/>
        <v>0</v>
      </c>
      <c r="J1056">
        <f t="shared" si="132"/>
        <v>0</v>
      </c>
      <c r="K1056">
        <f t="shared" si="133"/>
        <v>5</v>
      </c>
      <c r="L1056">
        <f t="shared" si="134"/>
        <v>0</v>
      </c>
      <c r="N1056">
        <f t="shared" si="135"/>
        <v>5</v>
      </c>
    </row>
    <row r="1057" spans="1:14" x14ac:dyDescent="0.15">
      <c r="A1057" s="1" t="s">
        <v>34</v>
      </c>
      <c r="F1057">
        <f t="shared" si="128"/>
        <v>0</v>
      </c>
      <c r="G1057">
        <f t="shared" si="129"/>
        <v>0</v>
      </c>
      <c r="H1057">
        <f t="shared" si="130"/>
        <v>0</v>
      </c>
      <c r="I1057">
        <f t="shared" si="131"/>
        <v>0</v>
      </c>
      <c r="J1057">
        <f t="shared" si="132"/>
        <v>4</v>
      </c>
      <c r="K1057">
        <f t="shared" si="133"/>
        <v>0</v>
      </c>
      <c r="L1057">
        <f t="shared" si="134"/>
        <v>0</v>
      </c>
      <c r="N1057">
        <f t="shared" si="135"/>
        <v>4</v>
      </c>
    </row>
    <row r="1058" spans="1:14" x14ac:dyDescent="0.15">
      <c r="A1058" s="1" t="s">
        <v>41</v>
      </c>
      <c r="F1058">
        <f t="shared" si="128"/>
        <v>0</v>
      </c>
      <c r="G1058">
        <f t="shared" si="129"/>
        <v>0</v>
      </c>
      <c r="H1058">
        <f t="shared" si="130"/>
        <v>0</v>
      </c>
      <c r="I1058">
        <f t="shared" si="131"/>
        <v>0</v>
      </c>
      <c r="J1058">
        <f t="shared" si="132"/>
        <v>0</v>
      </c>
      <c r="K1058">
        <f t="shared" si="133"/>
        <v>5</v>
      </c>
      <c r="L1058">
        <f t="shared" si="134"/>
        <v>0</v>
      </c>
      <c r="N1058">
        <f t="shared" si="135"/>
        <v>5</v>
      </c>
    </row>
    <row r="1059" spans="1:14" x14ac:dyDescent="0.15">
      <c r="A1059" s="1" t="s">
        <v>59</v>
      </c>
      <c r="F1059">
        <f t="shared" si="128"/>
        <v>0</v>
      </c>
      <c r="G1059">
        <f t="shared" si="129"/>
        <v>0</v>
      </c>
      <c r="H1059">
        <f t="shared" si="130"/>
        <v>0</v>
      </c>
      <c r="I1059">
        <f t="shared" si="131"/>
        <v>3</v>
      </c>
      <c r="J1059">
        <f t="shared" si="132"/>
        <v>0</v>
      </c>
      <c r="K1059">
        <f t="shared" si="133"/>
        <v>0</v>
      </c>
      <c r="L1059">
        <f t="shared" si="134"/>
        <v>0</v>
      </c>
      <c r="N1059">
        <f t="shared" si="135"/>
        <v>3</v>
      </c>
    </row>
    <row r="1060" spans="1:14" x14ac:dyDescent="0.15">
      <c r="A1060" s="1" t="s">
        <v>17</v>
      </c>
      <c r="F1060">
        <f t="shared" si="128"/>
        <v>0</v>
      </c>
      <c r="G1060">
        <f t="shared" si="129"/>
        <v>1</v>
      </c>
      <c r="H1060">
        <f t="shared" si="130"/>
        <v>0</v>
      </c>
      <c r="I1060">
        <f t="shared" si="131"/>
        <v>0</v>
      </c>
      <c r="J1060">
        <f t="shared" si="132"/>
        <v>0</v>
      </c>
      <c r="K1060">
        <f t="shared" si="133"/>
        <v>0</v>
      </c>
      <c r="L1060">
        <f t="shared" si="134"/>
        <v>0</v>
      </c>
      <c r="N1060">
        <f t="shared" si="135"/>
        <v>1</v>
      </c>
    </row>
    <row r="1061" spans="1:14" x14ac:dyDescent="0.15">
      <c r="A1061" s="1" t="s">
        <v>34</v>
      </c>
      <c r="F1061">
        <f t="shared" si="128"/>
        <v>0</v>
      </c>
      <c r="G1061">
        <f t="shared" si="129"/>
        <v>0</v>
      </c>
      <c r="H1061">
        <f t="shared" si="130"/>
        <v>0</v>
      </c>
      <c r="I1061">
        <f t="shared" si="131"/>
        <v>0</v>
      </c>
      <c r="J1061">
        <f t="shared" si="132"/>
        <v>4</v>
      </c>
      <c r="K1061">
        <f t="shared" si="133"/>
        <v>0</v>
      </c>
      <c r="L1061">
        <f t="shared" si="134"/>
        <v>0</v>
      </c>
      <c r="N1061">
        <f t="shared" si="135"/>
        <v>4</v>
      </c>
    </row>
    <row r="1062" spans="1:14" x14ac:dyDescent="0.15">
      <c r="A1062" s="1" t="s">
        <v>41</v>
      </c>
      <c r="F1062">
        <f t="shared" si="128"/>
        <v>0</v>
      </c>
      <c r="G1062">
        <f t="shared" si="129"/>
        <v>0</v>
      </c>
      <c r="H1062">
        <f t="shared" si="130"/>
        <v>0</v>
      </c>
      <c r="I1062">
        <f t="shared" si="131"/>
        <v>0</v>
      </c>
      <c r="J1062">
        <f t="shared" si="132"/>
        <v>0</v>
      </c>
      <c r="K1062">
        <f t="shared" si="133"/>
        <v>5</v>
      </c>
      <c r="L1062">
        <f t="shared" si="134"/>
        <v>0</v>
      </c>
      <c r="N1062">
        <f t="shared" si="135"/>
        <v>5</v>
      </c>
    </row>
    <row r="1063" spans="1:14" x14ac:dyDescent="0.15">
      <c r="A1063" s="1" t="s">
        <v>17</v>
      </c>
      <c r="F1063">
        <f t="shared" si="128"/>
        <v>0</v>
      </c>
      <c r="G1063">
        <f t="shared" si="129"/>
        <v>1</v>
      </c>
      <c r="H1063">
        <f t="shared" si="130"/>
        <v>0</v>
      </c>
      <c r="I1063">
        <f t="shared" si="131"/>
        <v>0</v>
      </c>
      <c r="J1063">
        <f t="shared" si="132"/>
        <v>0</v>
      </c>
      <c r="K1063">
        <f t="shared" si="133"/>
        <v>0</v>
      </c>
      <c r="L1063">
        <f t="shared" si="134"/>
        <v>0</v>
      </c>
      <c r="N1063">
        <f t="shared" si="135"/>
        <v>1</v>
      </c>
    </row>
    <row r="1064" spans="1:14" x14ac:dyDescent="0.15">
      <c r="A1064" s="1" t="s">
        <v>34</v>
      </c>
      <c r="F1064">
        <f t="shared" si="128"/>
        <v>0</v>
      </c>
      <c r="G1064">
        <f t="shared" si="129"/>
        <v>0</v>
      </c>
      <c r="H1064">
        <f t="shared" si="130"/>
        <v>0</v>
      </c>
      <c r="I1064">
        <f t="shared" si="131"/>
        <v>0</v>
      </c>
      <c r="J1064">
        <f t="shared" si="132"/>
        <v>4</v>
      </c>
      <c r="K1064">
        <f t="shared" si="133"/>
        <v>0</v>
      </c>
      <c r="L1064">
        <f t="shared" si="134"/>
        <v>0</v>
      </c>
      <c r="N1064">
        <f t="shared" si="135"/>
        <v>4</v>
      </c>
    </row>
    <row r="1065" spans="1:14" x14ac:dyDescent="0.15">
      <c r="A1065" s="1" t="s">
        <v>34</v>
      </c>
      <c r="F1065">
        <f t="shared" si="128"/>
        <v>0</v>
      </c>
      <c r="G1065">
        <f t="shared" si="129"/>
        <v>0</v>
      </c>
      <c r="H1065">
        <f t="shared" si="130"/>
        <v>0</v>
      </c>
      <c r="I1065">
        <f t="shared" si="131"/>
        <v>0</v>
      </c>
      <c r="J1065">
        <f t="shared" si="132"/>
        <v>4</v>
      </c>
      <c r="K1065">
        <f t="shared" si="133"/>
        <v>0</v>
      </c>
      <c r="L1065">
        <f t="shared" si="134"/>
        <v>0</v>
      </c>
      <c r="N1065">
        <f t="shared" si="135"/>
        <v>4</v>
      </c>
    </row>
    <row r="1066" spans="1:14" x14ac:dyDescent="0.15">
      <c r="A1066" s="1" t="s">
        <v>34</v>
      </c>
      <c r="F1066">
        <f t="shared" si="128"/>
        <v>0</v>
      </c>
      <c r="G1066">
        <f t="shared" si="129"/>
        <v>0</v>
      </c>
      <c r="H1066">
        <f t="shared" si="130"/>
        <v>0</v>
      </c>
      <c r="I1066">
        <f t="shared" si="131"/>
        <v>0</v>
      </c>
      <c r="J1066">
        <f t="shared" si="132"/>
        <v>4</v>
      </c>
      <c r="K1066">
        <f t="shared" si="133"/>
        <v>0</v>
      </c>
      <c r="L1066">
        <f t="shared" si="134"/>
        <v>0</v>
      </c>
      <c r="N1066">
        <f t="shared" si="135"/>
        <v>4</v>
      </c>
    </row>
    <row r="1067" spans="1:14" x14ac:dyDescent="0.15">
      <c r="A1067" s="1" t="s">
        <v>59</v>
      </c>
      <c r="F1067">
        <f t="shared" si="128"/>
        <v>0</v>
      </c>
      <c r="G1067">
        <f t="shared" si="129"/>
        <v>0</v>
      </c>
      <c r="H1067">
        <f t="shared" si="130"/>
        <v>0</v>
      </c>
      <c r="I1067">
        <f t="shared" si="131"/>
        <v>3</v>
      </c>
      <c r="J1067">
        <f t="shared" si="132"/>
        <v>0</v>
      </c>
      <c r="K1067">
        <f t="shared" si="133"/>
        <v>0</v>
      </c>
      <c r="L1067">
        <f t="shared" si="134"/>
        <v>0</v>
      </c>
      <c r="N1067">
        <f t="shared" si="135"/>
        <v>3</v>
      </c>
    </row>
    <row r="1068" spans="1:14" x14ac:dyDescent="0.15">
      <c r="A1068" s="1" t="s">
        <v>59</v>
      </c>
      <c r="F1068">
        <f t="shared" si="128"/>
        <v>0</v>
      </c>
      <c r="G1068">
        <f t="shared" si="129"/>
        <v>0</v>
      </c>
      <c r="H1068">
        <f t="shared" si="130"/>
        <v>0</v>
      </c>
      <c r="I1068">
        <f t="shared" si="131"/>
        <v>3</v>
      </c>
      <c r="J1068">
        <f t="shared" si="132"/>
        <v>0</v>
      </c>
      <c r="K1068">
        <f t="shared" si="133"/>
        <v>0</v>
      </c>
      <c r="L1068">
        <f t="shared" si="134"/>
        <v>0</v>
      </c>
      <c r="N1068">
        <f t="shared" si="135"/>
        <v>3</v>
      </c>
    </row>
    <row r="1069" spans="1:14" x14ac:dyDescent="0.15">
      <c r="A1069" s="1" t="s">
        <v>34</v>
      </c>
      <c r="F1069">
        <f t="shared" si="128"/>
        <v>0</v>
      </c>
      <c r="G1069">
        <f t="shared" si="129"/>
        <v>0</v>
      </c>
      <c r="H1069">
        <f t="shared" si="130"/>
        <v>0</v>
      </c>
      <c r="I1069">
        <f t="shared" si="131"/>
        <v>0</v>
      </c>
      <c r="J1069">
        <f t="shared" si="132"/>
        <v>4</v>
      </c>
      <c r="K1069">
        <f t="shared" si="133"/>
        <v>0</v>
      </c>
      <c r="L1069">
        <f t="shared" si="134"/>
        <v>0</v>
      </c>
      <c r="N1069">
        <f t="shared" si="135"/>
        <v>4</v>
      </c>
    </row>
    <row r="1070" spans="1:14" x14ac:dyDescent="0.15">
      <c r="A1070" s="1" t="s">
        <v>34</v>
      </c>
      <c r="F1070">
        <f t="shared" si="128"/>
        <v>0</v>
      </c>
      <c r="G1070">
        <f t="shared" si="129"/>
        <v>0</v>
      </c>
      <c r="H1070">
        <f t="shared" si="130"/>
        <v>0</v>
      </c>
      <c r="I1070">
        <f t="shared" si="131"/>
        <v>0</v>
      </c>
      <c r="J1070">
        <f t="shared" si="132"/>
        <v>4</v>
      </c>
      <c r="K1070">
        <f t="shared" si="133"/>
        <v>0</v>
      </c>
      <c r="L1070">
        <f t="shared" si="134"/>
        <v>0</v>
      </c>
      <c r="N1070">
        <f t="shared" si="135"/>
        <v>4</v>
      </c>
    </row>
    <row r="1071" spans="1:14" x14ac:dyDescent="0.15">
      <c r="A1071" s="1" t="s">
        <v>59</v>
      </c>
      <c r="F1071">
        <f t="shared" si="128"/>
        <v>0</v>
      </c>
      <c r="G1071">
        <f t="shared" si="129"/>
        <v>0</v>
      </c>
      <c r="H1071">
        <f t="shared" si="130"/>
        <v>0</v>
      </c>
      <c r="I1071">
        <f t="shared" si="131"/>
        <v>3</v>
      </c>
      <c r="J1071">
        <f t="shared" si="132"/>
        <v>0</v>
      </c>
      <c r="K1071">
        <f t="shared" si="133"/>
        <v>0</v>
      </c>
      <c r="L1071">
        <f t="shared" si="134"/>
        <v>0</v>
      </c>
      <c r="N1071">
        <f t="shared" si="135"/>
        <v>3</v>
      </c>
    </row>
    <row r="1072" spans="1:14" x14ac:dyDescent="0.15">
      <c r="A1072" s="1" t="s">
        <v>59</v>
      </c>
      <c r="F1072">
        <f t="shared" si="128"/>
        <v>0</v>
      </c>
      <c r="G1072">
        <f t="shared" si="129"/>
        <v>0</v>
      </c>
      <c r="H1072">
        <f t="shared" si="130"/>
        <v>0</v>
      </c>
      <c r="I1072">
        <f t="shared" si="131"/>
        <v>3</v>
      </c>
      <c r="J1072">
        <f t="shared" si="132"/>
        <v>0</v>
      </c>
      <c r="K1072">
        <f t="shared" si="133"/>
        <v>0</v>
      </c>
      <c r="L1072">
        <f t="shared" si="134"/>
        <v>0</v>
      </c>
      <c r="N1072">
        <f t="shared" si="135"/>
        <v>3</v>
      </c>
    </row>
    <row r="1073" spans="1:14" x14ac:dyDescent="0.15">
      <c r="A1073" s="1" t="s">
        <v>17</v>
      </c>
      <c r="F1073">
        <f t="shared" si="128"/>
        <v>0</v>
      </c>
      <c r="G1073">
        <f t="shared" si="129"/>
        <v>1</v>
      </c>
      <c r="H1073">
        <f t="shared" si="130"/>
        <v>0</v>
      </c>
      <c r="I1073">
        <f t="shared" si="131"/>
        <v>0</v>
      </c>
      <c r="J1073">
        <f t="shared" si="132"/>
        <v>0</v>
      </c>
      <c r="K1073">
        <f t="shared" si="133"/>
        <v>0</v>
      </c>
      <c r="L1073">
        <f t="shared" si="134"/>
        <v>0</v>
      </c>
      <c r="N1073">
        <f t="shared" si="135"/>
        <v>1</v>
      </c>
    </row>
    <row r="1074" spans="1:14" x14ac:dyDescent="0.15">
      <c r="A1074" s="1" t="s">
        <v>59</v>
      </c>
      <c r="F1074">
        <f t="shared" si="128"/>
        <v>0</v>
      </c>
      <c r="G1074">
        <f t="shared" si="129"/>
        <v>0</v>
      </c>
      <c r="H1074">
        <f t="shared" si="130"/>
        <v>0</v>
      </c>
      <c r="I1074">
        <f t="shared" si="131"/>
        <v>3</v>
      </c>
      <c r="J1074">
        <f t="shared" si="132"/>
        <v>0</v>
      </c>
      <c r="K1074">
        <f t="shared" si="133"/>
        <v>0</v>
      </c>
      <c r="L1074">
        <f t="shared" si="134"/>
        <v>0</v>
      </c>
      <c r="N1074">
        <f t="shared" si="135"/>
        <v>3</v>
      </c>
    </row>
    <row r="1075" spans="1:14" x14ac:dyDescent="0.15">
      <c r="A1075" s="1" t="s">
        <v>41</v>
      </c>
      <c r="F1075">
        <f t="shared" si="128"/>
        <v>0</v>
      </c>
      <c r="G1075">
        <f t="shared" si="129"/>
        <v>0</v>
      </c>
      <c r="H1075">
        <f t="shared" si="130"/>
        <v>0</v>
      </c>
      <c r="I1075">
        <f t="shared" si="131"/>
        <v>0</v>
      </c>
      <c r="J1075">
        <f t="shared" si="132"/>
        <v>0</v>
      </c>
      <c r="K1075">
        <f t="shared" si="133"/>
        <v>5</v>
      </c>
      <c r="L1075">
        <f t="shared" si="134"/>
        <v>0</v>
      </c>
      <c r="N1075">
        <f t="shared" si="135"/>
        <v>5</v>
      </c>
    </row>
    <row r="1076" spans="1:14" x14ac:dyDescent="0.15">
      <c r="A1076" s="1" t="s">
        <v>17</v>
      </c>
      <c r="F1076">
        <f t="shared" si="128"/>
        <v>0</v>
      </c>
      <c r="G1076">
        <f t="shared" si="129"/>
        <v>1</v>
      </c>
      <c r="H1076">
        <f t="shared" si="130"/>
        <v>0</v>
      </c>
      <c r="I1076">
        <f t="shared" si="131"/>
        <v>0</v>
      </c>
      <c r="J1076">
        <f t="shared" si="132"/>
        <v>0</v>
      </c>
      <c r="K1076">
        <f t="shared" si="133"/>
        <v>0</v>
      </c>
      <c r="L1076">
        <f t="shared" si="134"/>
        <v>0</v>
      </c>
      <c r="N1076">
        <f t="shared" si="135"/>
        <v>1</v>
      </c>
    </row>
    <row r="1077" spans="1:14" x14ac:dyDescent="0.15">
      <c r="A1077" s="1" t="s">
        <v>34</v>
      </c>
      <c r="F1077">
        <f t="shared" si="128"/>
        <v>0</v>
      </c>
      <c r="G1077">
        <f t="shared" si="129"/>
        <v>0</v>
      </c>
      <c r="H1077">
        <f t="shared" si="130"/>
        <v>0</v>
      </c>
      <c r="I1077">
        <f t="shared" si="131"/>
        <v>0</v>
      </c>
      <c r="J1077">
        <f t="shared" si="132"/>
        <v>4</v>
      </c>
      <c r="K1077">
        <f t="shared" si="133"/>
        <v>0</v>
      </c>
      <c r="L1077">
        <f t="shared" si="134"/>
        <v>0</v>
      </c>
      <c r="N1077">
        <f t="shared" si="135"/>
        <v>4</v>
      </c>
    </row>
    <row r="1078" spans="1:14" x14ac:dyDescent="0.15">
      <c r="A1078" s="1" t="s">
        <v>34</v>
      </c>
      <c r="F1078">
        <f t="shared" si="128"/>
        <v>0</v>
      </c>
      <c r="G1078">
        <f t="shared" si="129"/>
        <v>0</v>
      </c>
      <c r="H1078">
        <f t="shared" si="130"/>
        <v>0</v>
      </c>
      <c r="I1078">
        <f t="shared" si="131"/>
        <v>0</v>
      </c>
      <c r="J1078">
        <f t="shared" si="132"/>
        <v>4</v>
      </c>
      <c r="K1078">
        <f t="shared" si="133"/>
        <v>0</v>
      </c>
      <c r="L1078">
        <f t="shared" si="134"/>
        <v>0</v>
      </c>
      <c r="N1078">
        <f t="shared" si="135"/>
        <v>4</v>
      </c>
    </row>
    <row r="1079" spans="1:14" x14ac:dyDescent="0.15">
      <c r="A1079" s="1" t="s">
        <v>41</v>
      </c>
      <c r="F1079">
        <f t="shared" si="128"/>
        <v>0</v>
      </c>
      <c r="G1079">
        <f t="shared" si="129"/>
        <v>0</v>
      </c>
      <c r="H1079">
        <f t="shared" si="130"/>
        <v>0</v>
      </c>
      <c r="I1079">
        <f t="shared" si="131"/>
        <v>0</v>
      </c>
      <c r="J1079">
        <f t="shared" si="132"/>
        <v>0</v>
      </c>
      <c r="K1079">
        <f t="shared" si="133"/>
        <v>5</v>
      </c>
      <c r="L1079">
        <f t="shared" si="134"/>
        <v>0</v>
      </c>
      <c r="N1079">
        <f t="shared" si="135"/>
        <v>5</v>
      </c>
    </row>
    <row r="1080" spans="1:14" x14ac:dyDescent="0.15">
      <c r="A1080" s="1" t="s">
        <v>17</v>
      </c>
      <c r="F1080">
        <f t="shared" si="128"/>
        <v>0</v>
      </c>
      <c r="G1080">
        <f t="shared" si="129"/>
        <v>1</v>
      </c>
      <c r="H1080">
        <f t="shared" si="130"/>
        <v>0</v>
      </c>
      <c r="I1080">
        <f t="shared" si="131"/>
        <v>0</v>
      </c>
      <c r="J1080">
        <f t="shared" si="132"/>
        <v>0</v>
      </c>
      <c r="K1080">
        <f t="shared" si="133"/>
        <v>0</v>
      </c>
      <c r="L1080">
        <f t="shared" si="134"/>
        <v>0</v>
      </c>
      <c r="N1080">
        <f t="shared" si="135"/>
        <v>1</v>
      </c>
    </row>
    <row r="1081" spans="1:14" x14ac:dyDescent="0.15">
      <c r="A1081" s="1" t="s">
        <v>17</v>
      </c>
      <c r="F1081">
        <f t="shared" si="128"/>
        <v>0</v>
      </c>
      <c r="G1081">
        <f t="shared" si="129"/>
        <v>1</v>
      </c>
      <c r="H1081">
        <f t="shared" si="130"/>
        <v>0</v>
      </c>
      <c r="I1081">
        <f t="shared" si="131"/>
        <v>0</v>
      </c>
      <c r="J1081">
        <f t="shared" si="132"/>
        <v>0</v>
      </c>
      <c r="K1081">
        <f t="shared" si="133"/>
        <v>0</v>
      </c>
      <c r="L1081">
        <f t="shared" si="134"/>
        <v>0</v>
      </c>
      <c r="N1081">
        <f t="shared" si="135"/>
        <v>1</v>
      </c>
    </row>
    <row r="1082" spans="1:14" x14ac:dyDescent="0.15">
      <c r="A1082" s="1" t="s">
        <v>17</v>
      </c>
      <c r="F1082">
        <f t="shared" si="128"/>
        <v>0</v>
      </c>
      <c r="G1082">
        <f t="shared" si="129"/>
        <v>1</v>
      </c>
      <c r="H1082">
        <f t="shared" si="130"/>
        <v>0</v>
      </c>
      <c r="I1082">
        <f t="shared" si="131"/>
        <v>0</v>
      </c>
      <c r="J1082">
        <f t="shared" si="132"/>
        <v>0</v>
      </c>
      <c r="K1082">
        <f t="shared" si="133"/>
        <v>0</v>
      </c>
      <c r="L1082">
        <f t="shared" si="134"/>
        <v>0</v>
      </c>
      <c r="N1082">
        <f t="shared" si="135"/>
        <v>1</v>
      </c>
    </row>
    <row r="1083" spans="1:14" x14ac:dyDescent="0.15">
      <c r="A1083" s="1" t="s">
        <v>34</v>
      </c>
      <c r="F1083">
        <f t="shared" si="128"/>
        <v>0</v>
      </c>
      <c r="G1083">
        <f t="shared" si="129"/>
        <v>0</v>
      </c>
      <c r="H1083">
        <f t="shared" si="130"/>
        <v>0</v>
      </c>
      <c r="I1083">
        <f t="shared" si="131"/>
        <v>0</v>
      </c>
      <c r="J1083">
        <f t="shared" si="132"/>
        <v>4</v>
      </c>
      <c r="K1083">
        <f t="shared" si="133"/>
        <v>0</v>
      </c>
      <c r="L1083">
        <f t="shared" si="134"/>
        <v>0</v>
      </c>
      <c r="N1083">
        <f t="shared" si="135"/>
        <v>4</v>
      </c>
    </row>
    <row r="1084" spans="1:14" x14ac:dyDescent="0.15">
      <c r="A1084" s="1" t="s">
        <v>17</v>
      </c>
      <c r="F1084">
        <f t="shared" si="128"/>
        <v>0</v>
      </c>
      <c r="G1084">
        <f t="shared" si="129"/>
        <v>1</v>
      </c>
      <c r="H1084">
        <f t="shared" si="130"/>
        <v>0</v>
      </c>
      <c r="I1084">
        <f t="shared" si="131"/>
        <v>0</v>
      </c>
      <c r="J1084">
        <f t="shared" si="132"/>
        <v>0</v>
      </c>
      <c r="K1084">
        <f t="shared" si="133"/>
        <v>0</v>
      </c>
      <c r="L1084">
        <f t="shared" si="134"/>
        <v>0</v>
      </c>
      <c r="N1084">
        <f t="shared" si="135"/>
        <v>1</v>
      </c>
    </row>
    <row r="1085" spans="1:14" x14ac:dyDescent="0.15">
      <c r="A1085" s="1" t="s">
        <v>17</v>
      </c>
      <c r="F1085">
        <f t="shared" si="128"/>
        <v>0</v>
      </c>
      <c r="G1085">
        <f t="shared" si="129"/>
        <v>1</v>
      </c>
      <c r="H1085">
        <f t="shared" si="130"/>
        <v>0</v>
      </c>
      <c r="I1085">
        <f t="shared" si="131"/>
        <v>0</v>
      </c>
      <c r="J1085">
        <f t="shared" si="132"/>
        <v>0</v>
      </c>
      <c r="K1085">
        <f t="shared" si="133"/>
        <v>0</v>
      </c>
      <c r="L1085">
        <f t="shared" si="134"/>
        <v>0</v>
      </c>
      <c r="N1085">
        <f t="shared" si="135"/>
        <v>1</v>
      </c>
    </row>
    <row r="1086" spans="1:14" x14ac:dyDescent="0.15">
      <c r="A1086" s="1" t="s">
        <v>17</v>
      </c>
      <c r="F1086">
        <f t="shared" si="128"/>
        <v>0</v>
      </c>
      <c r="G1086">
        <f t="shared" si="129"/>
        <v>1</v>
      </c>
      <c r="H1086">
        <f t="shared" si="130"/>
        <v>0</v>
      </c>
      <c r="I1086">
        <f t="shared" si="131"/>
        <v>0</v>
      </c>
      <c r="J1086">
        <f t="shared" si="132"/>
        <v>0</v>
      </c>
      <c r="K1086">
        <f t="shared" si="133"/>
        <v>0</v>
      </c>
      <c r="L1086">
        <f t="shared" si="134"/>
        <v>0</v>
      </c>
      <c r="N1086">
        <f t="shared" si="135"/>
        <v>1</v>
      </c>
    </row>
    <row r="1087" spans="1:14" x14ac:dyDescent="0.15">
      <c r="A1087" s="1" t="s">
        <v>17</v>
      </c>
      <c r="F1087">
        <f t="shared" si="128"/>
        <v>0</v>
      </c>
      <c r="G1087">
        <f t="shared" si="129"/>
        <v>1</v>
      </c>
      <c r="H1087">
        <f t="shared" si="130"/>
        <v>0</v>
      </c>
      <c r="I1087">
        <f t="shared" si="131"/>
        <v>0</v>
      </c>
      <c r="J1087">
        <f t="shared" si="132"/>
        <v>0</v>
      </c>
      <c r="K1087">
        <f t="shared" si="133"/>
        <v>0</v>
      </c>
      <c r="L1087">
        <f t="shared" si="134"/>
        <v>0</v>
      </c>
      <c r="N1087">
        <f t="shared" si="135"/>
        <v>1</v>
      </c>
    </row>
    <row r="1088" spans="1:14" x14ac:dyDescent="0.15">
      <c r="A1088" s="1" t="s">
        <v>34</v>
      </c>
      <c r="F1088">
        <f t="shared" si="128"/>
        <v>0</v>
      </c>
      <c r="G1088">
        <f t="shared" si="129"/>
        <v>0</v>
      </c>
      <c r="H1088">
        <f t="shared" si="130"/>
        <v>0</v>
      </c>
      <c r="I1088">
        <f t="shared" si="131"/>
        <v>0</v>
      </c>
      <c r="J1088">
        <f t="shared" si="132"/>
        <v>4</v>
      </c>
      <c r="K1088">
        <f t="shared" si="133"/>
        <v>0</v>
      </c>
      <c r="L1088">
        <f t="shared" si="134"/>
        <v>0</v>
      </c>
      <c r="N1088">
        <f t="shared" si="135"/>
        <v>4</v>
      </c>
    </row>
    <row r="1089" spans="1:14" x14ac:dyDescent="0.15">
      <c r="A1089" s="1" t="s">
        <v>34</v>
      </c>
      <c r="F1089">
        <f t="shared" si="128"/>
        <v>0</v>
      </c>
      <c r="G1089">
        <f t="shared" si="129"/>
        <v>0</v>
      </c>
      <c r="H1089">
        <f t="shared" si="130"/>
        <v>0</v>
      </c>
      <c r="I1089">
        <f t="shared" si="131"/>
        <v>0</v>
      </c>
      <c r="J1089">
        <f t="shared" si="132"/>
        <v>4</v>
      </c>
      <c r="K1089">
        <f t="shared" si="133"/>
        <v>0</v>
      </c>
      <c r="L1089">
        <f t="shared" si="134"/>
        <v>0</v>
      </c>
      <c r="N1089">
        <f t="shared" si="135"/>
        <v>4</v>
      </c>
    </row>
    <row r="1090" spans="1:14" x14ac:dyDescent="0.15">
      <c r="A1090" s="1" t="s">
        <v>17</v>
      </c>
      <c r="F1090">
        <f t="shared" si="128"/>
        <v>0</v>
      </c>
      <c r="G1090">
        <f t="shared" si="129"/>
        <v>1</v>
      </c>
      <c r="H1090">
        <f t="shared" si="130"/>
        <v>0</v>
      </c>
      <c r="I1090">
        <f t="shared" si="131"/>
        <v>0</v>
      </c>
      <c r="J1090">
        <f t="shared" si="132"/>
        <v>0</v>
      </c>
      <c r="K1090">
        <f t="shared" si="133"/>
        <v>0</v>
      </c>
      <c r="L1090">
        <f t="shared" si="134"/>
        <v>0</v>
      </c>
      <c r="N1090">
        <f t="shared" si="135"/>
        <v>1</v>
      </c>
    </row>
    <row r="1091" spans="1:14" x14ac:dyDescent="0.15">
      <c r="A1091" s="1" t="s">
        <v>59</v>
      </c>
      <c r="F1091">
        <f t="shared" ref="F1091:F1154" si="136">IF(A1091=$C$2,0,0)</f>
        <v>0</v>
      </c>
      <c r="G1091">
        <f t="shared" ref="G1091:G1154" si="137">IF(A1091=$C$3,1,0)</f>
        <v>0</v>
      </c>
      <c r="H1091">
        <f t="shared" ref="H1091:H1154" si="138">IF(A1091=$C$4,2,0)</f>
        <v>0</v>
      </c>
      <c r="I1091">
        <f t="shared" ref="I1091:I1154" si="139">IF(A1091=$C$5,3,0)</f>
        <v>3</v>
      </c>
      <c r="J1091">
        <f t="shared" ref="J1091:J1154" si="140">IF(A1091=$C$6,4,0)</f>
        <v>0</v>
      </c>
      <c r="K1091">
        <f t="shared" ref="K1091:K1154" si="141">IF(A1091=$C$7,5,0)</f>
        <v>0</v>
      </c>
      <c r="L1091">
        <f t="shared" ref="L1091:L1154" si="142">IF(A1091=$C$8,6,0)</f>
        <v>0</v>
      </c>
      <c r="N1091">
        <f t="shared" ref="N1091:N1154" si="143">SUM(F1091:L1091)</f>
        <v>3</v>
      </c>
    </row>
    <row r="1092" spans="1:14" x14ac:dyDescent="0.15">
      <c r="A1092" s="1" t="s">
        <v>59</v>
      </c>
      <c r="F1092">
        <f t="shared" si="136"/>
        <v>0</v>
      </c>
      <c r="G1092">
        <f t="shared" si="137"/>
        <v>0</v>
      </c>
      <c r="H1092">
        <f t="shared" si="138"/>
        <v>0</v>
      </c>
      <c r="I1092">
        <f t="shared" si="139"/>
        <v>3</v>
      </c>
      <c r="J1092">
        <f t="shared" si="140"/>
        <v>0</v>
      </c>
      <c r="K1092">
        <f t="shared" si="141"/>
        <v>0</v>
      </c>
      <c r="L1092">
        <f t="shared" si="142"/>
        <v>0</v>
      </c>
      <c r="N1092">
        <f t="shared" si="143"/>
        <v>3</v>
      </c>
    </row>
    <row r="1093" spans="1:14" x14ac:dyDescent="0.15">
      <c r="A1093" s="1" t="s">
        <v>34</v>
      </c>
      <c r="F1093">
        <f t="shared" si="136"/>
        <v>0</v>
      </c>
      <c r="G1093">
        <f t="shared" si="137"/>
        <v>0</v>
      </c>
      <c r="H1093">
        <f t="shared" si="138"/>
        <v>0</v>
      </c>
      <c r="I1093">
        <f t="shared" si="139"/>
        <v>0</v>
      </c>
      <c r="J1093">
        <f t="shared" si="140"/>
        <v>4</v>
      </c>
      <c r="K1093">
        <f t="shared" si="141"/>
        <v>0</v>
      </c>
      <c r="L1093">
        <f t="shared" si="142"/>
        <v>0</v>
      </c>
      <c r="N1093">
        <f t="shared" si="143"/>
        <v>4</v>
      </c>
    </row>
    <row r="1094" spans="1:14" x14ac:dyDescent="0.15">
      <c r="A1094" s="1" t="s">
        <v>59</v>
      </c>
      <c r="F1094">
        <f t="shared" si="136"/>
        <v>0</v>
      </c>
      <c r="G1094">
        <f t="shared" si="137"/>
        <v>0</v>
      </c>
      <c r="H1094">
        <f t="shared" si="138"/>
        <v>0</v>
      </c>
      <c r="I1094">
        <f t="shared" si="139"/>
        <v>3</v>
      </c>
      <c r="J1094">
        <f t="shared" si="140"/>
        <v>0</v>
      </c>
      <c r="K1094">
        <f t="shared" si="141"/>
        <v>0</v>
      </c>
      <c r="L1094">
        <f t="shared" si="142"/>
        <v>0</v>
      </c>
      <c r="N1094">
        <f t="shared" si="143"/>
        <v>3</v>
      </c>
    </row>
    <row r="1095" spans="1:14" x14ac:dyDescent="0.15">
      <c r="A1095" s="1" t="s">
        <v>59</v>
      </c>
      <c r="F1095">
        <f t="shared" si="136"/>
        <v>0</v>
      </c>
      <c r="G1095">
        <f t="shared" si="137"/>
        <v>0</v>
      </c>
      <c r="H1095">
        <f t="shared" si="138"/>
        <v>0</v>
      </c>
      <c r="I1095">
        <f t="shared" si="139"/>
        <v>3</v>
      </c>
      <c r="J1095">
        <f t="shared" si="140"/>
        <v>0</v>
      </c>
      <c r="K1095">
        <f t="shared" si="141"/>
        <v>0</v>
      </c>
      <c r="L1095">
        <f t="shared" si="142"/>
        <v>0</v>
      </c>
      <c r="N1095">
        <f t="shared" si="143"/>
        <v>3</v>
      </c>
    </row>
    <row r="1096" spans="1:14" x14ac:dyDescent="0.15">
      <c r="A1096" s="1" t="s">
        <v>41</v>
      </c>
      <c r="F1096">
        <f t="shared" si="136"/>
        <v>0</v>
      </c>
      <c r="G1096">
        <f t="shared" si="137"/>
        <v>0</v>
      </c>
      <c r="H1096">
        <f t="shared" si="138"/>
        <v>0</v>
      </c>
      <c r="I1096">
        <f t="shared" si="139"/>
        <v>0</v>
      </c>
      <c r="J1096">
        <f t="shared" si="140"/>
        <v>0</v>
      </c>
      <c r="K1096">
        <f t="shared" si="141"/>
        <v>5</v>
      </c>
      <c r="L1096">
        <f t="shared" si="142"/>
        <v>0</v>
      </c>
      <c r="N1096">
        <f t="shared" si="143"/>
        <v>5</v>
      </c>
    </row>
    <row r="1097" spans="1:14" x14ac:dyDescent="0.15">
      <c r="A1097" s="1" t="s">
        <v>34</v>
      </c>
      <c r="F1097">
        <f t="shared" si="136"/>
        <v>0</v>
      </c>
      <c r="G1097">
        <f t="shared" si="137"/>
        <v>0</v>
      </c>
      <c r="H1097">
        <f t="shared" si="138"/>
        <v>0</v>
      </c>
      <c r="I1097">
        <f t="shared" si="139"/>
        <v>0</v>
      </c>
      <c r="J1097">
        <f t="shared" si="140"/>
        <v>4</v>
      </c>
      <c r="K1097">
        <f t="shared" si="141"/>
        <v>0</v>
      </c>
      <c r="L1097">
        <f t="shared" si="142"/>
        <v>0</v>
      </c>
      <c r="N1097">
        <f t="shared" si="143"/>
        <v>4</v>
      </c>
    </row>
    <row r="1098" spans="1:14" x14ac:dyDescent="0.15">
      <c r="A1098" s="1" t="s">
        <v>34</v>
      </c>
      <c r="F1098">
        <f t="shared" si="136"/>
        <v>0</v>
      </c>
      <c r="G1098">
        <f t="shared" si="137"/>
        <v>0</v>
      </c>
      <c r="H1098">
        <f t="shared" si="138"/>
        <v>0</v>
      </c>
      <c r="I1098">
        <f t="shared" si="139"/>
        <v>0</v>
      </c>
      <c r="J1098">
        <f t="shared" si="140"/>
        <v>4</v>
      </c>
      <c r="K1098">
        <f t="shared" si="141"/>
        <v>0</v>
      </c>
      <c r="L1098">
        <f t="shared" si="142"/>
        <v>0</v>
      </c>
      <c r="N1098">
        <f t="shared" si="143"/>
        <v>4</v>
      </c>
    </row>
    <row r="1099" spans="1:14" x14ac:dyDescent="0.15">
      <c r="A1099" s="1" t="s">
        <v>59</v>
      </c>
      <c r="F1099">
        <f t="shared" si="136"/>
        <v>0</v>
      </c>
      <c r="G1099">
        <f t="shared" si="137"/>
        <v>0</v>
      </c>
      <c r="H1099">
        <f t="shared" si="138"/>
        <v>0</v>
      </c>
      <c r="I1099">
        <f t="shared" si="139"/>
        <v>3</v>
      </c>
      <c r="J1099">
        <f t="shared" si="140"/>
        <v>0</v>
      </c>
      <c r="K1099">
        <f t="shared" si="141"/>
        <v>0</v>
      </c>
      <c r="L1099">
        <f t="shared" si="142"/>
        <v>0</v>
      </c>
      <c r="N1099">
        <f t="shared" si="143"/>
        <v>3</v>
      </c>
    </row>
    <row r="1100" spans="1:14" x14ac:dyDescent="0.15">
      <c r="A1100" s="1" t="s">
        <v>41</v>
      </c>
      <c r="F1100">
        <f t="shared" si="136"/>
        <v>0</v>
      </c>
      <c r="G1100">
        <f t="shared" si="137"/>
        <v>0</v>
      </c>
      <c r="H1100">
        <f t="shared" si="138"/>
        <v>0</v>
      </c>
      <c r="I1100">
        <f t="shared" si="139"/>
        <v>0</v>
      </c>
      <c r="J1100">
        <f t="shared" si="140"/>
        <v>0</v>
      </c>
      <c r="K1100">
        <f t="shared" si="141"/>
        <v>5</v>
      </c>
      <c r="L1100">
        <f t="shared" si="142"/>
        <v>0</v>
      </c>
      <c r="N1100">
        <f t="shared" si="143"/>
        <v>5</v>
      </c>
    </row>
    <row r="1101" spans="1:14" x14ac:dyDescent="0.15">
      <c r="A1101" s="1" t="s">
        <v>17</v>
      </c>
      <c r="F1101">
        <f t="shared" si="136"/>
        <v>0</v>
      </c>
      <c r="G1101">
        <f t="shared" si="137"/>
        <v>1</v>
      </c>
      <c r="H1101">
        <f t="shared" si="138"/>
        <v>0</v>
      </c>
      <c r="I1101">
        <f t="shared" si="139"/>
        <v>0</v>
      </c>
      <c r="J1101">
        <f t="shared" si="140"/>
        <v>0</v>
      </c>
      <c r="K1101">
        <f t="shared" si="141"/>
        <v>0</v>
      </c>
      <c r="L1101">
        <f t="shared" si="142"/>
        <v>0</v>
      </c>
      <c r="N1101">
        <f t="shared" si="143"/>
        <v>1</v>
      </c>
    </row>
    <row r="1102" spans="1:14" x14ac:dyDescent="0.15">
      <c r="A1102" s="1" t="s">
        <v>59</v>
      </c>
      <c r="F1102">
        <f t="shared" si="136"/>
        <v>0</v>
      </c>
      <c r="G1102">
        <f t="shared" si="137"/>
        <v>0</v>
      </c>
      <c r="H1102">
        <f t="shared" si="138"/>
        <v>0</v>
      </c>
      <c r="I1102">
        <f t="shared" si="139"/>
        <v>3</v>
      </c>
      <c r="J1102">
        <f t="shared" si="140"/>
        <v>0</v>
      </c>
      <c r="K1102">
        <f t="shared" si="141"/>
        <v>0</v>
      </c>
      <c r="L1102">
        <f t="shared" si="142"/>
        <v>0</v>
      </c>
      <c r="N1102">
        <f t="shared" si="143"/>
        <v>3</v>
      </c>
    </row>
    <row r="1103" spans="1:14" x14ac:dyDescent="0.15">
      <c r="A1103" s="1" t="s">
        <v>34</v>
      </c>
      <c r="F1103">
        <f t="shared" si="136"/>
        <v>0</v>
      </c>
      <c r="G1103">
        <f t="shared" si="137"/>
        <v>0</v>
      </c>
      <c r="H1103">
        <f t="shared" si="138"/>
        <v>0</v>
      </c>
      <c r="I1103">
        <f t="shared" si="139"/>
        <v>0</v>
      </c>
      <c r="J1103">
        <f t="shared" si="140"/>
        <v>4</v>
      </c>
      <c r="K1103">
        <f t="shared" si="141"/>
        <v>0</v>
      </c>
      <c r="L1103">
        <f t="shared" si="142"/>
        <v>0</v>
      </c>
      <c r="N1103">
        <f t="shared" si="143"/>
        <v>4</v>
      </c>
    </row>
    <row r="1104" spans="1:14" x14ac:dyDescent="0.15">
      <c r="A1104" s="1" t="s">
        <v>17</v>
      </c>
      <c r="F1104">
        <f t="shared" si="136"/>
        <v>0</v>
      </c>
      <c r="G1104">
        <f t="shared" si="137"/>
        <v>1</v>
      </c>
      <c r="H1104">
        <f t="shared" si="138"/>
        <v>0</v>
      </c>
      <c r="I1104">
        <f t="shared" si="139"/>
        <v>0</v>
      </c>
      <c r="J1104">
        <f t="shared" si="140"/>
        <v>0</v>
      </c>
      <c r="K1104">
        <f t="shared" si="141"/>
        <v>0</v>
      </c>
      <c r="L1104">
        <f t="shared" si="142"/>
        <v>0</v>
      </c>
      <c r="N1104">
        <f t="shared" si="143"/>
        <v>1</v>
      </c>
    </row>
    <row r="1105" spans="1:14" x14ac:dyDescent="0.15">
      <c r="A1105" s="1" t="s">
        <v>17</v>
      </c>
      <c r="F1105">
        <f t="shared" si="136"/>
        <v>0</v>
      </c>
      <c r="G1105">
        <f t="shared" si="137"/>
        <v>1</v>
      </c>
      <c r="H1105">
        <f t="shared" si="138"/>
        <v>0</v>
      </c>
      <c r="I1105">
        <f t="shared" si="139"/>
        <v>0</v>
      </c>
      <c r="J1105">
        <f t="shared" si="140"/>
        <v>0</v>
      </c>
      <c r="K1105">
        <f t="shared" si="141"/>
        <v>0</v>
      </c>
      <c r="L1105">
        <f t="shared" si="142"/>
        <v>0</v>
      </c>
      <c r="N1105">
        <f t="shared" si="143"/>
        <v>1</v>
      </c>
    </row>
    <row r="1106" spans="1:14" x14ac:dyDescent="0.15">
      <c r="A1106" s="1" t="s">
        <v>17</v>
      </c>
      <c r="F1106">
        <f t="shared" si="136"/>
        <v>0</v>
      </c>
      <c r="G1106">
        <f t="shared" si="137"/>
        <v>1</v>
      </c>
      <c r="H1106">
        <f t="shared" si="138"/>
        <v>0</v>
      </c>
      <c r="I1106">
        <f t="shared" si="139"/>
        <v>0</v>
      </c>
      <c r="J1106">
        <f t="shared" si="140"/>
        <v>0</v>
      </c>
      <c r="K1106">
        <f t="shared" si="141"/>
        <v>0</v>
      </c>
      <c r="L1106">
        <f t="shared" si="142"/>
        <v>0</v>
      </c>
      <c r="N1106">
        <f t="shared" si="143"/>
        <v>1</v>
      </c>
    </row>
    <row r="1107" spans="1:14" x14ac:dyDescent="0.15">
      <c r="A1107" s="1" t="s">
        <v>17</v>
      </c>
      <c r="F1107">
        <f t="shared" si="136"/>
        <v>0</v>
      </c>
      <c r="G1107">
        <f t="shared" si="137"/>
        <v>1</v>
      </c>
      <c r="H1107">
        <f t="shared" si="138"/>
        <v>0</v>
      </c>
      <c r="I1107">
        <f t="shared" si="139"/>
        <v>0</v>
      </c>
      <c r="J1107">
        <f t="shared" si="140"/>
        <v>0</v>
      </c>
      <c r="K1107">
        <f t="shared" si="141"/>
        <v>0</v>
      </c>
      <c r="L1107">
        <f t="shared" si="142"/>
        <v>0</v>
      </c>
      <c r="N1107">
        <f t="shared" si="143"/>
        <v>1</v>
      </c>
    </row>
    <row r="1108" spans="1:14" x14ac:dyDescent="0.15">
      <c r="A1108" s="1" t="s">
        <v>243</v>
      </c>
      <c r="F1108">
        <f t="shared" si="136"/>
        <v>0</v>
      </c>
      <c r="G1108">
        <f t="shared" si="137"/>
        <v>0</v>
      </c>
      <c r="H1108">
        <f t="shared" si="138"/>
        <v>2</v>
      </c>
      <c r="I1108">
        <f t="shared" si="139"/>
        <v>0</v>
      </c>
      <c r="J1108">
        <f t="shared" si="140"/>
        <v>0</v>
      </c>
      <c r="K1108">
        <f t="shared" si="141"/>
        <v>0</v>
      </c>
      <c r="L1108">
        <f t="shared" si="142"/>
        <v>0</v>
      </c>
      <c r="N1108">
        <f t="shared" si="143"/>
        <v>2</v>
      </c>
    </row>
    <row r="1109" spans="1:14" x14ac:dyDescent="0.15">
      <c r="A1109" s="1" t="s">
        <v>34</v>
      </c>
      <c r="F1109">
        <f t="shared" si="136"/>
        <v>0</v>
      </c>
      <c r="G1109">
        <f t="shared" si="137"/>
        <v>0</v>
      </c>
      <c r="H1109">
        <f t="shared" si="138"/>
        <v>0</v>
      </c>
      <c r="I1109">
        <f t="shared" si="139"/>
        <v>0</v>
      </c>
      <c r="J1109">
        <f t="shared" si="140"/>
        <v>4</v>
      </c>
      <c r="K1109">
        <f t="shared" si="141"/>
        <v>0</v>
      </c>
      <c r="L1109">
        <f t="shared" si="142"/>
        <v>0</v>
      </c>
      <c r="N1109">
        <f t="shared" si="143"/>
        <v>4</v>
      </c>
    </row>
    <row r="1110" spans="1:14" x14ac:dyDescent="0.15">
      <c r="A1110" s="1" t="s">
        <v>59</v>
      </c>
      <c r="F1110">
        <f t="shared" si="136"/>
        <v>0</v>
      </c>
      <c r="G1110">
        <f t="shared" si="137"/>
        <v>0</v>
      </c>
      <c r="H1110">
        <f t="shared" si="138"/>
        <v>0</v>
      </c>
      <c r="I1110">
        <f t="shared" si="139"/>
        <v>3</v>
      </c>
      <c r="J1110">
        <f t="shared" si="140"/>
        <v>0</v>
      </c>
      <c r="K1110">
        <f t="shared" si="141"/>
        <v>0</v>
      </c>
      <c r="L1110">
        <f t="shared" si="142"/>
        <v>0</v>
      </c>
      <c r="N1110">
        <f t="shared" si="143"/>
        <v>3</v>
      </c>
    </row>
    <row r="1111" spans="1:14" x14ac:dyDescent="0.15">
      <c r="A1111" s="1" t="s">
        <v>17</v>
      </c>
      <c r="F1111">
        <f t="shared" si="136"/>
        <v>0</v>
      </c>
      <c r="G1111">
        <f t="shared" si="137"/>
        <v>1</v>
      </c>
      <c r="H1111">
        <f t="shared" si="138"/>
        <v>0</v>
      </c>
      <c r="I1111">
        <f t="shared" si="139"/>
        <v>0</v>
      </c>
      <c r="J1111">
        <f t="shared" si="140"/>
        <v>0</v>
      </c>
      <c r="K1111">
        <f t="shared" si="141"/>
        <v>0</v>
      </c>
      <c r="L1111">
        <f t="shared" si="142"/>
        <v>0</v>
      </c>
      <c r="N1111">
        <f t="shared" si="143"/>
        <v>1</v>
      </c>
    </row>
    <row r="1112" spans="1:14" x14ac:dyDescent="0.15">
      <c r="A1112" s="1" t="s">
        <v>34</v>
      </c>
      <c r="F1112">
        <f t="shared" si="136"/>
        <v>0</v>
      </c>
      <c r="G1112">
        <f t="shared" si="137"/>
        <v>0</v>
      </c>
      <c r="H1112">
        <f t="shared" si="138"/>
        <v>0</v>
      </c>
      <c r="I1112">
        <f t="shared" si="139"/>
        <v>0</v>
      </c>
      <c r="J1112">
        <f t="shared" si="140"/>
        <v>4</v>
      </c>
      <c r="K1112">
        <f t="shared" si="141"/>
        <v>0</v>
      </c>
      <c r="L1112">
        <f t="shared" si="142"/>
        <v>0</v>
      </c>
      <c r="N1112">
        <f t="shared" si="143"/>
        <v>4</v>
      </c>
    </row>
    <row r="1113" spans="1:14" x14ac:dyDescent="0.15">
      <c r="A1113" s="1" t="s">
        <v>17</v>
      </c>
      <c r="F1113">
        <f t="shared" si="136"/>
        <v>0</v>
      </c>
      <c r="G1113">
        <f t="shared" si="137"/>
        <v>1</v>
      </c>
      <c r="H1113">
        <f t="shared" si="138"/>
        <v>0</v>
      </c>
      <c r="I1113">
        <f t="shared" si="139"/>
        <v>0</v>
      </c>
      <c r="J1113">
        <f t="shared" si="140"/>
        <v>0</v>
      </c>
      <c r="K1113">
        <f t="shared" si="141"/>
        <v>0</v>
      </c>
      <c r="L1113">
        <f t="shared" si="142"/>
        <v>0</v>
      </c>
      <c r="N1113">
        <f t="shared" si="143"/>
        <v>1</v>
      </c>
    </row>
    <row r="1114" spans="1:14" x14ac:dyDescent="0.15">
      <c r="A1114" s="1" t="s">
        <v>59</v>
      </c>
      <c r="F1114">
        <f t="shared" si="136"/>
        <v>0</v>
      </c>
      <c r="G1114">
        <f t="shared" si="137"/>
        <v>0</v>
      </c>
      <c r="H1114">
        <f t="shared" si="138"/>
        <v>0</v>
      </c>
      <c r="I1114">
        <f t="shared" si="139"/>
        <v>3</v>
      </c>
      <c r="J1114">
        <f t="shared" si="140"/>
        <v>0</v>
      </c>
      <c r="K1114">
        <f t="shared" si="141"/>
        <v>0</v>
      </c>
      <c r="L1114">
        <f t="shared" si="142"/>
        <v>0</v>
      </c>
      <c r="N1114">
        <f t="shared" si="143"/>
        <v>3</v>
      </c>
    </row>
    <row r="1115" spans="1:14" x14ac:dyDescent="0.15">
      <c r="A1115" s="1" t="s">
        <v>34</v>
      </c>
      <c r="F1115">
        <f t="shared" si="136"/>
        <v>0</v>
      </c>
      <c r="G1115">
        <f t="shared" si="137"/>
        <v>0</v>
      </c>
      <c r="H1115">
        <f t="shared" si="138"/>
        <v>0</v>
      </c>
      <c r="I1115">
        <f t="shared" si="139"/>
        <v>0</v>
      </c>
      <c r="J1115">
        <f t="shared" si="140"/>
        <v>4</v>
      </c>
      <c r="K1115">
        <f t="shared" si="141"/>
        <v>0</v>
      </c>
      <c r="L1115">
        <f t="shared" si="142"/>
        <v>0</v>
      </c>
      <c r="N1115">
        <f t="shared" si="143"/>
        <v>4</v>
      </c>
    </row>
    <row r="1116" spans="1:14" x14ac:dyDescent="0.15">
      <c r="A1116" s="1" t="s">
        <v>59</v>
      </c>
      <c r="F1116">
        <f t="shared" si="136"/>
        <v>0</v>
      </c>
      <c r="G1116">
        <f t="shared" si="137"/>
        <v>0</v>
      </c>
      <c r="H1116">
        <f t="shared" si="138"/>
        <v>0</v>
      </c>
      <c r="I1116">
        <f t="shared" si="139"/>
        <v>3</v>
      </c>
      <c r="J1116">
        <f t="shared" si="140"/>
        <v>0</v>
      </c>
      <c r="K1116">
        <f t="shared" si="141"/>
        <v>0</v>
      </c>
      <c r="L1116">
        <f t="shared" si="142"/>
        <v>0</v>
      </c>
      <c r="N1116">
        <f t="shared" si="143"/>
        <v>3</v>
      </c>
    </row>
    <row r="1117" spans="1:14" x14ac:dyDescent="0.15">
      <c r="A1117" s="1" t="s">
        <v>34</v>
      </c>
      <c r="F1117">
        <f t="shared" si="136"/>
        <v>0</v>
      </c>
      <c r="G1117">
        <f t="shared" si="137"/>
        <v>0</v>
      </c>
      <c r="H1117">
        <f t="shared" si="138"/>
        <v>0</v>
      </c>
      <c r="I1117">
        <f t="shared" si="139"/>
        <v>0</v>
      </c>
      <c r="J1117">
        <f t="shared" si="140"/>
        <v>4</v>
      </c>
      <c r="K1117">
        <f t="shared" si="141"/>
        <v>0</v>
      </c>
      <c r="L1117">
        <f t="shared" si="142"/>
        <v>0</v>
      </c>
      <c r="N1117">
        <f t="shared" si="143"/>
        <v>4</v>
      </c>
    </row>
    <row r="1118" spans="1:14" x14ac:dyDescent="0.15">
      <c r="A1118" s="1" t="s">
        <v>59</v>
      </c>
      <c r="F1118">
        <f t="shared" si="136"/>
        <v>0</v>
      </c>
      <c r="G1118">
        <f t="shared" si="137"/>
        <v>0</v>
      </c>
      <c r="H1118">
        <f t="shared" si="138"/>
        <v>0</v>
      </c>
      <c r="I1118">
        <f t="shared" si="139"/>
        <v>3</v>
      </c>
      <c r="J1118">
        <f t="shared" si="140"/>
        <v>0</v>
      </c>
      <c r="K1118">
        <f t="shared" si="141"/>
        <v>0</v>
      </c>
      <c r="L1118">
        <f t="shared" si="142"/>
        <v>0</v>
      </c>
      <c r="N1118">
        <f t="shared" si="143"/>
        <v>3</v>
      </c>
    </row>
    <row r="1119" spans="1:14" x14ac:dyDescent="0.15">
      <c r="A1119" s="1" t="s">
        <v>17</v>
      </c>
      <c r="F1119">
        <f t="shared" si="136"/>
        <v>0</v>
      </c>
      <c r="G1119">
        <f t="shared" si="137"/>
        <v>1</v>
      </c>
      <c r="H1119">
        <f t="shared" si="138"/>
        <v>0</v>
      </c>
      <c r="I1119">
        <f t="shared" si="139"/>
        <v>0</v>
      </c>
      <c r="J1119">
        <f t="shared" si="140"/>
        <v>0</v>
      </c>
      <c r="K1119">
        <f t="shared" si="141"/>
        <v>0</v>
      </c>
      <c r="L1119">
        <f t="shared" si="142"/>
        <v>0</v>
      </c>
      <c r="N1119">
        <f t="shared" si="143"/>
        <v>1</v>
      </c>
    </row>
    <row r="1120" spans="1:14" x14ac:dyDescent="0.15">
      <c r="A1120" s="1" t="s">
        <v>59</v>
      </c>
      <c r="F1120">
        <f t="shared" si="136"/>
        <v>0</v>
      </c>
      <c r="G1120">
        <f t="shared" si="137"/>
        <v>0</v>
      </c>
      <c r="H1120">
        <f t="shared" si="138"/>
        <v>0</v>
      </c>
      <c r="I1120">
        <f t="shared" si="139"/>
        <v>3</v>
      </c>
      <c r="J1120">
        <f t="shared" si="140"/>
        <v>0</v>
      </c>
      <c r="K1120">
        <f t="shared" si="141"/>
        <v>0</v>
      </c>
      <c r="L1120">
        <f t="shared" si="142"/>
        <v>0</v>
      </c>
      <c r="N1120">
        <f t="shared" si="143"/>
        <v>3</v>
      </c>
    </row>
    <row r="1121" spans="1:14" x14ac:dyDescent="0.15">
      <c r="A1121" s="1" t="s">
        <v>59</v>
      </c>
      <c r="F1121">
        <f t="shared" si="136"/>
        <v>0</v>
      </c>
      <c r="G1121">
        <f t="shared" si="137"/>
        <v>0</v>
      </c>
      <c r="H1121">
        <f t="shared" si="138"/>
        <v>0</v>
      </c>
      <c r="I1121">
        <f t="shared" si="139"/>
        <v>3</v>
      </c>
      <c r="J1121">
        <f t="shared" si="140"/>
        <v>0</v>
      </c>
      <c r="K1121">
        <f t="shared" si="141"/>
        <v>0</v>
      </c>
      <c r="L1121">
        <f t="shared" si="142"/>
        <v>0</v>
      </c>
      <c r="N1121">
        <f t="shared" si="143"/>
        <v>3</v>
      </c>
    </row>
    <row r="1122" spans="1:14" x14ac:dyDescent="0.15">
      <c r="A1122" s="1" t="s">
        <v>17</v>
      </c>
      <c r="F1122">
        <f t="shared" si="136"/>
        <v>0</v>
      </c>
      <c r="G1122">
        <f t="shared" si="137"/>
        <v>1</v>
      </c>
      <c r="H1122">
        <f t="shared" si="138"/>
        <v>0</v>
      </c>
      <c r="I1122">
        <f t="shared" si="139"/>
        <v>0</v>
      </c>
      <c r="J1122">
        <f t="shared" si="140"/>
        <v>0</v>
      </c>
      <c r="K1122">
        <f t="shared" si="141"/>
        <v>0</v>
      </c>
      <c r="L1122">
        <f t="shared" si="142"/>
        <v>0</v>
      </c>
      <c r="N1122">
        <f t="shared" si="143"/>
        <v>1</v>
      </c>
    </row>
    <row r="1123" spans="1:14" x14ac:dyDescent="0.15">
      <c r="A1123" s="1" t="s">
        <v>59</v>
      </c>
      <c r="F1123">
        <f t="shared" si="136"/>
        <v>0</v>
      </c>
      <c r="G1123">
        <f t="shared" si="137"/>
        <v>0</v>
      </c>
      <c r="H1123">
        <f t="shared" si="138"/>
        <v>0</v>
      </c>
      <c r="I1123">
        <f t="shared" si="139"/>
        <v>3</v>
      </c>
      <c r="J1123">
        <f t="shared" si="140"/>
        <v>0</v>
      </c>
      <c r="K1123">
        <f t="shared" si="141"/>
        <v>0</v>
      </c>
      <c r="L1123">
        <f t="shared" si="142"/>
        <v>0</v>
      </c>
      <c r="N1123">
        <f t="shared" si="143"/>
        <v>3</v>
      </c>
    </row>
    <row r="1124" spans="1:14" x14ac:dyDescent="0.15">
      <c r="A1124" s="1" t="s">
        <v>17</v>
      </c>
      <c r="F1124">
        <f t="shared" si="136"/>
        <v>0</v>
      </c>
      <c r="G1124">
        <f t="shared" si="137"/>
        <v>1</v>
      </c>
      <c r="H1124">
        <f t="shared" si="138"/>
        <v>0</v>
      </c>
      <c r="I1124">
        <f t="shared" si="139"/>
        <v>0</v>
      </c>
      <c r="J1124">
        <f t="shared" si="140"/>
        <v>0</v>
      </c>
      <c r="K1124">
        <f t="shared" si="141"/>
        <v>0</v>
      </c>
      <c r="L1124">
        <f t="shared" si="142"/>
        <v>0</v>
      </c>
      <c r="N1124">
        <f t="shared" si="143"/>
        <v>1</v>
      </c>
    </row>
    <row r="1125" spans="1:14" x14ac:dyDescent="0.15">
      <c r="A1125" s="1" t="s">
        <v>59</v>
      </c>
      <c r="F1125">
        <f t="shared" si="136"/>
        <v>0</v>
      </c>
      <c r="G1125">
        <f t="shared" si="137"/>
        <v>0</v>
      </c>
      <c r="H1125">
        <f t="shared" si="138"/>
        <v>0</v>
      </c>
      <c r="I1125">
        <f t="shared" si="139"/>
        <v>3</v>
      </c>
      <c r="J1125">
        <f t="shared" si="140"/>
        <v>0</v>
      </c>
      <c r="K1125">
        <f t="shared" si="141"/>
        <v>0</v>
      </c>
      <c r="L1125">
        <f t="shared" si="142"/>
        <v>0</v>
      </c>
      <c r="N1125">
        <f t="shared" si="143"/>
        <v>3</v>
      </c>
    </row>
    <row r="1126" spans="1:14" x14ac:dyDescent="0.15">
      <c r="A1126" s="1" t="s">
        <v>59</v>
      </c>
      <c r="F1126">
        <f t="shared" si="136"/>
        <v>0</v>
      </c>
      <c r="G1126">
        <f t="shared" si="137"/>
        <v>0</v>
      </c>
      <c r="H1126">
        <f t="shared" si="138"/>
        <v>0</v>
      </c>
      <c r="I1126">
        <f t="shared" si="139"/>
        <v>3</v>
      </c>
      <c r="J1126">
        <f t="shared" si="140"/>
        <v>0</v>
      </c>
      <c r="K1126">
        <f t="shared" si="141"/>
        <v>0</v>
      </c>
      <c r="L1126">
        <f t="shared" si="142"/>
        <v>0</v>
      </c>
      <c r="N1126">
        <f t="shared" si="143"/>
        <v>3</v>
      </c>
    </row>
    <row r="1127" spans="1:14" x14ac:dyDescent="0.15">
      <c r="A1127" s="1" t="s">
        <v>59</v>
      </c>
      <c r="F1127">
        <f t="shared" si="136"/>
        <v>0</v>
      </c>
      <c r="G1127">
        <f t="shared" si="137"/>
        <v>0</v>
      </c>
      <c r="H1127">
        <f t="shared" si="138"/>
        <v>0</v>
      </c>
      <c r="I1127">
        <f t="shared" si="139"/>
        <v>3</v>
      </c>
      <c r="J1127">
        <f t="shared" si="140"/>
        <v>0</v>
      </c>
      <c r="K1127">
        <f t="shared" si="141"/>
        <v>0</v>
      </c>
      <c r="L1127">
        <f t="shared" si="142"/>
        <v>0</v>
      </c>
      <c r="N1127">
        <f t="shared" si="143"/>
        <v>3</v>
      </c>
    </row>
    <row r="1128" spans="1:14" x14ac:dyDescent="0.15">
      <c r="A1128" s="1" t="s">
        <v>34</v>
      </c>
      <c r="F1128">
        <f t="shared" si="136"/>
        <v>0</v>
      </c>
      <c r="G1128">
        <f t="shared" si="137"/>
        <v>0</v>
      </c>
      <c r="H1128">
        <f t="shared" si="138"/>
        <v>0</v>
      </c>
      <c r="I1128">
        <f t="shared" si="139"/>
        <v>0</v>
      </c>
      <c r="J1128">
        <f t="shared" si="140"/>
        <v>4</v>
      </c>
      <c r="K1128">
        <f t="shared" si="141"/>
        <v>0</v>
      </c>
      <c r="L1128">
        <f t="shared" si="142"/>
        <v>0</v>
      </c>
      <c r="N1128">
        <f t="shared" si="143"/>
        <v>4</v>
      </c>
    </row>
    <row r="1129" spans="1:14" x14ac:dyDescent="0.15">
      <c r="A1129" s="1" t="s">
        <v>59</v>
      </c>
      <c r="F1129">
        <f t="shared" si="136"/>
        <v>0</v>
      </c>
      <c r="G1129">
        <f t="shared" si="137"/>
        <v>0</v>
      </c>
      <c r="H1129">
        <f t="shared" si="138"/>
        <v>0</v>
      </c>
      <c r="I1129">
        <f t="shared" si="139"/>
        <v>3</v>
      </c>
      <c r="J1129">
        <f t="shared" si="140"/>
        <v>0</v>
      </c>
      <c r="K1129">
        <f t="shared" si="141"/>
        <v>0</v>
      </c>
      <c r="L1129">
        <f t="shared" si="142"/>
        <v>0</v>
      </c>
      <c r="N1129">
        <f t="shared" si="143"/>
        <v>3</v>
      </c>
    </row>
    <row r="1130" spans="1:14" x14ac:dyDescent="0.15">
      <c r="A1130" s="1" t="s">
        <v>17</v>
      </c>
      <c r="F1130">
        <f t="shared" si="136"/>
        <v>0</v>
      </c>
      <c r="G1130">
        <f t="shared" si="137"/>
        <v>1</v>
      </c>
      <c r="H1130">
        <f t="shared" si="138"/>
        <v>0</v>
      </c>
      <c r="I1130">
        <f t="shared" si="139"/>
        <v>0</v>
      </c>
      <c r="J1130">
        <f t="shared" si="140"/>
        <v>0</v>
      </c>
      <c r="K1130">
        <f t="shared" si="141"/>
        <v>0</v>
      </c>
      <c r="L1130">
        <f t="shared" si="142"/>
        <v>0</v>
      </c>
      <c r="N1130">
        <f t="shared" si="143"/>
        <v>1</v>
      </c>
    </row>
    <row r="1131" spans="1:14" x14ac:dyDescent="0.15">
      <c r="A1131" s="1" t="s">
        <v>17</v>
      </c>
      <c r="F1131">
        <f t="shared" si="136"/>
        <v>0</v>
      </c>
      <c r="G1131">
        <f t="shared" si="137"/>
        <v>1</v>
      </c>
      <c r="H1131">
        <f t="shared" si="138"/>
        <v>0</v>
      </c>
      <c r="I1131">
        <f t="shared" si="139"/>
        <v>0</v>
      </c>
      <c r="J1131">
        <f t="shared" si="140"/>
        <v>0</v>
      </c>
      <c r="K1131">
        <f t="shared" si="141"/>
        <v>0</v>
      </c>
      <c r="L1131">
        <f t="shared" si="142"/>
        <v>0</v>
      </c>
      <c r="N1131">
        <f t="shared" si="143"/>
        <v>1</v>
      </c>
    </row>
    <row r="1132" spans="1:14" x14ac:dyDescent="0.15">
      <c r="A1132" s="1" t="s">
        <v>34</v>
      </c>
      <c r="F1132">
        <f t="shared" si="136"/>
        <v>0</v>
      </c>
      <c r="G1132">
        <f t="shared" si="137"/>
        <v>0</v>
      </c>
      <c r="H1132">
        <f t="shared" si="138"/>
        <v>0</v>
      </c>
      <c r="I1132">
        <f t="shared" si="139"/>
        <v>0</v>
      </c>
      <c r="J1132">
        <f t="shared" si="140"/>
        <v>4</v>
      </c>
      <c r="K1132">
        <f t="shared" si="141"/>
        <v>0</v>
      </c>
      <c r="L1132">
        <f t="shared" si="142"/>
        <v>0</v>
      </c>
      <c r="N1132">
        <f t="shared" si="143"/>
        <v>4</v>
      </c>
    </row>
    <row r="1133" spans="1:14" x14ac:dyDescent="0.15">
      <c r="A1133" s="1" t="s">
        <v>34</v>
      </c>
      <c r="F1133">
        <f t="shared" si="136"/>
        <v>0</v>
      </c>
      <c r="G1133">
        <f t="shared" si="137"/>
        <v>0</v>
      </c>
      <c r="H1133">
        <f t="shared" si="138"/>
        <v>0</v>
      </c>
      <c r="I1133">
        <f t="shared" si="139"/>
        <v>0</v>
      </c>
      <c r="J1133">
        <f t="shared" si="140"/>
        <v>4</v>
      </c>
      <c r="K1133">
        <f t="shared" si="141"/>
        <v>0</v>
      </c>
      <c r="L1133">
        <f t="shared" si="142"/>
        <v>0</v>
      </c>
      <c r="N1133">
        <f t="shared" si="143"/>
        <v>4</v>
      </c>
    </row>
    <row r="1134" spans="1:14" x14ac:dyDescent="0.15">
      <c r="A1134" s="1" t="s">
        <v>17</v>
      </c>
      <c r="F1134">
        <f t="shared" si="136"/>
        <v>0</v>
      </c>
      <c r="G1134">
        <f t="shared" si="137"/>
        <v>1</v>
      </c>
      <c r="H1134">
        <f t="shared" si="138"/>
        <v>0</v>
      </c>
      <c r="I1134">
        <f t="shared" si="139"/>
        <v>0</v>
      </c>
      <c r="J1134">
        <f t="shared" si="140"/>
        <v>0</v>
      </c>
      <c r="K1134">
        <f t="shared" si="141"/>
        <v>0</v>
      </c>
      <c r="L1134">
        <f t="shared" si="142"/>
        <v>0</v>
      </c>
      <c r="N1134">
        <f t="shared" si="143"/>
        <v>1</v>
      </c>
    </row>
    <row r="1135" spans="1:14" x14ac:dyDescent="0.15">
      <c r="A1135" s="1" t="s">
        <v>17</v>
      </c>
      <c r="F1135">
        <f t="shared" si="136"/>
        <v>0</v>
      </c>
      <c r="G1135">
        <f t="shared" si="137"/>
        <v>1</v>
      </c>
      <c r="H1135">
        <f t="shared" si="138"/>
        <v>0</v>
      </c>
      <c r="I1135">
        <f t="shared" si="139"/>
        <v>0</v>
      </c>
      <c r="J1135">
        <f t="shared" si="140"/>
        <v>0</v>
      </c>
      <c r="K1135">
        <f t="shared" si="141"/>
        <v>0</v>
      </c>
      <c r="L1135">
        <f t="shared" si="142"/>
        <v>0</v>
      </c>
      <c r="N1135">
        <f t="shared" si="143"/>
        <v>1</v>
      </c>
    </row>
    <row r="1136" spans="1:14" x14ac:dyDescent="0.15">
      <c r="A1136" s="1" t="s">
        <v>17</v>
      </c>
      <c r="F1136">
        <f t="shared" si="136"/>
        <v>0</v>
      </c>
      <c r="G1136">
        <f t="shared" si="137"/>
        <v>1</v>
      </c>
      <c r="H1136">
        <f t="shared" si="138"/>
        <v>0</v>
      </c>
      <c r="I1136">
        <f t="shared" si="139"/>
        <v>0</v>
      </c>
      <c r="J1136">
        <f t="shared" si="140"/>
        <v>0</v>
      </c>
      <c r="K1136">
        <f t="shared" si="141"/>
        <v>0</v>
      </c>
      <c r="L1136">
        <f t="shared" si="142"/>
        <v>0</v>
      </c>
      <c r="N1136">
        <f t="shared" si="143"/>
        <v>1</v>
      </c>
    </row>
    <row r="1137" spans="1:14" x14ac:dyDescent="0.15">
      <c r="A1137" s="1" t="s">
        <v>59</v>
      </c>
      <c r="F1137">
        <f t="shared" si="136"/>
        <v>0</v>
      </c>
      <c r="G1137">
        <f t="shared" si="137"/>
        <v>0</v>
      </c>
      <c r="H1137">
        <f t="shared" si="138"/>
        <v>0</v>
      </c>
      <c r="I1137">
        <f t="shared" si="139"/>
        <v>3</v>
      </c>
      <c r="J1137">
        <f t="shared" si="140"/>
        <v>0</v>
      </c>
      <c r="K1137">
        <f t="shared" si="141"/>
        <v>0</v>
      </c>
      <c r="L1137">
        <f t="shared" si="142"/>
        <v>0</v>
      </c>
      <c r="N1137">
        <f t="shared" si="143"/>
        <v>3</v>
      </c>
    </row>
    <row r="1138" spans="1:14" x14ac:dyDescent="0.15">
      <c r="A1138" s="1" t="s">
        <v>17</v>
      </c>
      <c r="F1138">
        <f t="shared" si="136"/>
        <v>0</v>
      </c>
      <c r="G1138">
        <f t="shared" si="137"/>
        <v>1</v>
      </c>
      <c r="H1138">
        <f t="shared" si="138"/>
        <v>0</v>
      </c>
      <c r="I1138">
        <f t="shared" si="139"/>
        <v>0</v>
      </c>
      <c r="J1138">
        <f t="shared" si="140"/>
        <v>0</v>
      </c>
      <c r="K1138">
        <f t="shared" si="141"/>
        <v>0</v>
      </c>
      <c r="L1138">
        <f t="shared" si="142"/>
        <v>0</v>
      </c>
      <c r="N1138">
        <f t="shared" si="143"/>
        <v>1</v>
      </c>
    </row>
    <row r="1139" spans="1:14" x14ac:dyDescent="0.15">
      <c r="A1139" s="1" t="s">
        <v>59</v>
      </c>
      <c r="F1139">
        <f t="shared" si="136"/>
        <v>0</v>
      </c>
      <c r="G1139">
        <f t="shared" si="137"/>
        <v>0</v>
      </c>
      <c r="H1139">
        <f t="shared" si="138"/>
        <v>0</v>
      </c>
      <c r="I1139">
        <f t="shared" si="139"/>
        <v>3</v>
      </c>
      <c r="J1139">
        <f t="shared" si="140"/>
        <v>0</v>
      </c>
      <c r="K1139">
        <f t="shared" si="141"/>
        <v>0</v>
      </c>
      <c r="L1139">
        <f t="shared" si="142"/>
        <v>0</v>
      </c>
      <c r="N1139">
        <f t="shared" si="143"/>
        <v>3</v>
      </c>
    </row>
    <row r="1140" spans="1:14" x14ac:dyDescent="0.15">
      <c r="A1140" s="1" t="s">
        <v>34</v>
      </c>
      <c r="F1140">
        <f t="shared" si="136"/>
        <v>0</v>
      </c>
      <c r="G1140">
        <f t="shared" si="137"/>
        <v>0</v>
      </c>
      <c r="H1140">
        <f t="shared" si="138"/>
        <v>0</v>
      </c>
      <c r="I1140">
        <f t="shared" si="139"/>
        <v>0</v>
      </c>
      <c r="J1140">
        <f t="shared" si="140"/>
        <v>4</v>
      </c>
      <c r="K1140">
        <f t="shared" si="141"/>
        <v>0</v>
      </c>
      <c r="L1140">
        <f t="shared" si="142"/>
        <v>0</v>
      </c>
      <c r="N1140">
        <f t="shared" si="143"/>
        <v>4</v>
      </c>
    </row>
    <row r="1141" spans="1:14" x14ac:dyDescent="0.15">
      <c r="A1141" s="1" t="s">
        <v>17</v>
      </c>
      <c r="F1141">
        <f t="shared" si="136"/>
        <v>0</v>
      </c>
      <c r="G1141">
        <f t="shared" si="137"/>
        <v>1</v>
      </c>
      <c r="H1141">
        <f t="shared" si="138"/>
        <v>0</v>
      </c>
      <c r="I1141">
        <f t="shared" si="139"/>
        <v>0</v>
      </c>
      <c r="J1141">
        <f t="shared" si="140"/>
        <v>0</v>
      </c>
      <c r="K1141">
        <f t="shared" si="141"/>
        <v>0</v>
      </c>
      <c r="L1141">
        <f t="shared" si="142"/>
        <v>0</v>
      </c>
      <c r="N1141">
        <f t="shared" si="143"/>
        <v>1</v>
      </c>
    </row>
    <row r="1142" spans="1:14" x14ac:dyDescent="0.15">
      <c r="A1142" s="1" t="s">
        <v>17</v>
      </c>
      <c r="F1142">
        <f t="shared" si="136"/>
        <v>0</v>
      </c>
      <c r="G1142">
        <f t="shared" si="137"/>
        <v>1</v>
      </c>
      <c r="H1142">
        <f t="shared" si="138"/>
        <v>0</v>
      </c>
      <c r="I1142">
        <f t="shared" si="139"/>
        <v>0</v>
      </c>
      <c r="J1142">
        <f t="shared" si="140"/>
        <v>0</v>
      </c>
      <c r="K1142">
        <f t="shared" si="141"/>
        <v>0</v>
      </c>
      <c r="L1142">
        <f t="shared" si="142"/>
        <v>0</v>
      </c>
      <c r="N1142">
        <f t="shared" si="143"/>
        <v>1</v>
      </c>
    </row>
    <row r="1143" spans="1:14" x14ac:dyDescent="0.15">
      <c r="A1143" s="1" t="s">
        <v>17</v>
      </c>
      <c r="F1143">
        <f t="shared" si="136"/>
        <v>0</v>
      </c>
      <c r="G1143">
        <f t="shared" si="137"/>
        <v>1</v>
      </c>
      <c r="H1143">
        <f t="shared" si="138"/>
        <v>0</v>
      </c>
      <c r="I1143">
        <f t="shared" si="139"/>
        <v>0</v>
      </c>
      <c r="J1143">
        <f t="shared" si="140"/>
        <v>0</v>
      </c>
      <c r="K1143">
        <f t="shared" si="141"/>
        <v>0</v>
      </c>
      <c r="L1143">
        <f t="shared" si="142"/>
        <v>0</v>
      </c>
      <c r="N1143">
        <f t="shared" si="143"/>
        <v>1</v>
      </c>
    </row>
    <row r="1144" spans="1:14" x14ac:dyDescent="0.15">
      <c r="A1144" s="1" t="s">
        <v>59</v>
      </c>
      <c r="F1144">
        <f t="shared" si="136"/>
        <v>0</v>
      </c>
      <c r="G1144">
        <f t="shared" si="137"/>
        <v>0</v>
      </c>
      <c r="H1144">
        <f t="shared" si="138"/>
        <v>0</v>
      </c>
      <c r="I1144">
        <f t="shared" si="139"/>
        <v>3</v>
      </c>
      <c r="J1144">
        <f t="shared" si="140"/>
        <v>0</v>
      </c>
      <c r="K1144">
        <f t="shared" si="141"/>
        <v>0</v>
      </c>
      <c r="L1144">
        <f t="shared" si="142"/>
        <v>0</v>
      </c>
      <c r="N1144">
        <f t="shared" si="143"/>
        <v>3</v>
      </c>
    </row>
    <row r="1145" spans="1:14" x14ac:dyDescent="0.15">
      <c r="A1145" s="1" t="s">
        <v>59</v>
      </c>
      <c r="F1145">
        <f t="shared" si="136"/>
        <v>0</v>
      </c>
      <c r="G1145">
        <f t="shared" si="137"/>
        <v>0</v>
      </c>
      <c r="H1145">
        <f t="shared" si="138"/>
        <v>0</v>
      </c>
      <c r="I1145">
        <f t="shared" si="139"/>
        <v>3</v>
      </c>
      <c r="J1145">
        <f t="shared" si="140"/>
        <v>0</v>
      </c>
      <c r="K1145">
        <f t="shared" si="141"/>
        <v>0</v>
      </c>
      <c r="L1145">
        <f t="shared" si="142"/>
        <v>0</v>
      </c>
      <c r="N1145">
        <f t="shared" si="143"/>
        <v>3</v>
      </c>
    </row>
    <row r="1146" spans="1:14" x14ac:dyDescent="0.15">
      <c r="A1146" s="1" t="s">
        <v>34</v>
      </c>
      <c r="F1146">
        <f t="shared" si="136"/>
        <v>0</v>
      </c>
      <c r="G1146">
        <f t="shared" si="137"/>
        <v>0</v>
      </c>
      <c r="H1146">
        <f t="shared" si="138"/>
        <v>0</v>
      </c>
      <c r="I1146">
        <f t="shared" si="139"/>
        <v>0</v>
      </c>
      <c r="J1146">
        <f t="shared" si="140"/>
        <v>4</v>
      </c>
      <c r="K1146">
        <f t="shared" si="141"/>
        <v>0</v>
      </c>
      <c r="L1146">
        <f t="shared" si="142"/>
        <v>0</v>
      </c>
      <c r="N1146">
        <f t="shared" si="143"/>
        <v>4</v>
      </c>
    </row>
    <row r="1147" spans="1:14" x14ac:dyDescent="0.15">
      <c r="A1147" s="1" t="s">
        <v>17</v>
      </c>
      <c r="F1147">
        <f t="shared" si="136"/>
        <v>0</v>
      </c>
      <c r="G1147">
        <f t="shared" si="137"/>
        <v>1</v>
      </c>
      <c r="H1147">
        <f t="shared" si="138"/>
        <v>0</v>
      </c>
      <c r="I1147">
        <f t="shared" si="139"/>
        <v>0</v>
      </c>
      <c r="J1147">
        <f t="shared" si="140"/>
        <v>0</v>
      </c>
      <c r="K1147">
        <f t="shared" si="141"/>
        <v>0</v>
      </c>
      <c r="L1147">
        <f t="shared" si="142"/>
        <v>0</v>
      </c>
      <c r="N1147">
        <f t="shared" si="143"/>
        <v>1</v>
      </c>
    </row>
    <row r="1148" spans="1:14" x14ac:dyDescent="0.15">
      <c r="A1148" s="1" t="s">
        <v>59</v>
      </c>
      <c r="F1148">
        <f t="shared" si="136"/>
        <v>0</v>
      </c>
      <c r="G1148">
        <f t="shared" si="137"/>
        <v>0</v>
      </c>
      <c r="H1148">
        <f t="shared" si="138"/>
        <v>0</v>
      </c>
      <c r="I1148">
        <f t="shared" si="139"/>
        <v>3</v>
      </c>
      <c r="J1148">
        <f t="shared" si="140"/>
        <v>0</v>
      </c>
      <c r="K1148">
        <f t="shared" si="141"/>
        <v>0</v>
      </c>
      <c r="L1148">
        <f t="shared" si="142"/>
        <v>0</v>
      </c>
      <c r="N1148">
        <f t="shared" si="143"/>
        <v>3</v>
      </c>
    </row>
    <row r="1149" spans="1:14" x14ac:dyDescent="0.15">
      <c r="A1149" s="1" t="s">
        <v>34</v>
      </c>
      <c r="F1149">
        <f t="shared" si="136"/>
        <v>0</v>
      </c>
      <c r="G1149">
        <f t="shared" si="137"/>
        <v>0</v>
      </c>
      <c r="H1149">
        <f t="shared" si="138"/>
        <v>0</v>
      </c>
      <c r="I1149">
        <f t="shared" si="139"/>
        <v>0</v>
      </c>
      <c r="J1149">
        <f t="shared" si="140"/>
        <v>4</v>
      </c>
      <c r="K1149">
        <f t="shared" si="141"/>
        <v>0</v>
      </c>
      <c r="L1149">
        <f t="shared" si="142"/>
        <v>0</v>
      </c>
      <c r="N1149">
        <f t="shared" si="143"/>
        <v>4</v>
      </c>
    </row>
    <row r="1150" spans="1:14" x14ac:dyDescent="0.15">
      <c r="A1150" s="1" t="s">
        <v>59</v>
      </c>
      <c r="F1150">
        <f t="shared" si="136"/>
        <v>0</v>
      </c>
      <c r="G1150">
        <f t="shared" si="137"/>
        <v>0</v>
      </c>
      <c r="H1150">
        <f t="shared" si="138"/>
        <v>0</v>
      </c>
      <c r="I1150">
        <f t="shared" si="139"/>
        <v>3</v>
      </c>
      <c r="J1150">
        <f t="shared" si="140"/>
        <v>0</v>
      </c>
      <c r="K1150">
        <f t="shared" si="141"/>
        <v>0</v>
      </c>
      <c r="L1150">
        <f t="shared" si="142"/>
        <v>0</v>
      </c>
      <c r="N1150">
        <f t="shared" si="143"/>
        <v>3</v>
      </c>
    </row>
    <row r="1151" spans="1:14" x14ac:dyDescent="0.15">
      <c r="A1151" s="1" t="s">
        <v>59</v>
      </c>
      <c r="F1151">
        <f t="shared" si="136"/>
        <v>0</v>
      </c>
      <c r="G1151">
        <f t="shared" si="137"/>
        <v>0</v>
      </c>
      <c r="H1151">
        <f t="shared" si="138"/>
        <v>0</v>
      </c>
      <c r="I1151">
        <f t="shared" si="139"/>
        <v>3</v>
      </c>
      <c r="J1151">
        <f t="shared" si="140"/>
        <v>0</v>
      </c>
      <c r="K1151">
        <f t="shared" si="141"/>
        <v>0</v>
      </c>
      <c r="L1151">
        <f t="shared" si="142"/>
        <v>0</v>
      </c>
      <c r="N1151">
        <f t="shared" si="143"/>
        <v>3</v>
      </c>
    </row>
    <row r="1152" spans="1:14" x14ac:dyDescent="0.15">
      <c r="A1152" s="1" t="s">
        <v>17</v>
      </c>
      <c r="F1152">
        <f t="shared" si="136"/>
        <v>0</v>
      </c>
      <c r="G1152">
        <f t="shared" si="137"/>
        <v>1</v>
      </c>
      <c r="H1152">
        <f t="shared" si="138"/>
        <v>0</v>
      </c>
      <c r="I1152">
        <f t="shared" si="139"/>
        <v>0</v>
      </c>
      <c r="J1152">
        <f t="shared" si="140"/>
        <v>0</v>
      </c>
      <c r="K1152">
        <f t="shared" si="141"/>
        <v>0</v>
      </c>
      <c r="L1152">
        <f t="shared" si="142"/>
        <v>0</v>
      </c>
      <c r="N1152">
        <f t="shared" si="143"/>
        <v>1</v>
      </c>
    </row>
    <row r="1153" spans="1:14" x14ac:dyDescent="0.15">
      <c r="A1153" s="1" t="s">
        <v>59</v>
      </c>
      <c r="F1153">
        <f t="shared" si="136"/>
        <v>0</v>
      </c>
      <c r="G1153">
        <f t="shared" si="137"/>
        <v>0</v>
      </c>
      <c r="H1153">
        <f t="shared" si="138"/>
        <v>0</v>
      </c>
      <c r="I1153">
        <f t="shared" si="139"/>
        <v>3</v>
      </c>
      <c r="J1153">
        <f t="shared" si="140"/>
        <v>0</v>
      </c>
      <c r="K1153">
        <f t="shared" si="141"/>
        <v>0</v>
      </c>
      <c r="L1153">
        <f t="shared" si="142"/>
        <v>0</v>
      </c>
      <c r="N1153">
        <f t="shared" si="143"/>
        <v>3</v>
      </c>
    </row>
    <row r="1154" spans="1:14" x14ac:dyDescent="0.15">
      <c r="A1154" s="1" t="s">
        <v>17</v>
      </c>
      <c r="F1154">
        <f t="shared" si="136"/>
        <v>0</v>
      </c>
      <c r="G1154">
        <f t="shared" si="137"/>
        <v>1</v>
      </c>
      <c r="H1154">
        <f t="shared" si="138"/>
        <v>0</v>
      </c>
      <c r="I1154">
        <f t="shared" si="139"/>
        <v>0</v>
      </c>
      <c r="J1154">
        <f t="shared" si="140"/>
        <v>0</v>
      </c>
      <c r="K1154">
        <f t="shared" si="141"/>
        <v>0</v>
      </c>
      <c r="L1154">
        <f t="shared" si="142"/>
        <v>0</v>
      </c>
      <c r="N1154">
        <f t="shared" si="143"/>
        <v>1</v>
      </c>
    </row>
    <row r="1155" spans="1:14" x14ac:dyDescent="0.15">
      <c r="A1155" s="1" t="s">
        <v>59</v>
      </c>
      <c r="F1155">
        <f t="shared" ref="F1155:F1218" si="144">IF(A1155=$C$2,0,0)</f>
        <v>0</v>
      </c>
      <c r="G1155">
        <f t="shared" ref="G1155:G1218" si="145">IF(A1155=$C$3,1,0)</f>
        <v>0</v>
      </c>
      <c r="H1155">
        <f t="shared" ref="H1155:H1218" si="146">IF(A1155=$C$4,2,0)</f>
        <v>0</v>
      </c>
      <c r="I1155">
        <f t="shared" ref="I1155:I1218" si="147">IF(A1155=$C$5,3,0)</f>
        <v>3</v>
      </c>
      <c r="J1155">
        <f t="shared" ref="J1155:J1218" si="148">IF(A1155=$C$6,4,0)</f>
        <v>0</v>
      </c>
      <c r="K1155">
        <f t="shared" ref="K1155:K1218" si="149">IF(A1155=$C$7,5,0)</f>
        <v>0</v>
      </c>
      <c r="L1155">
        <f t="shared" ref="L1155:L1218" si="150">IF(A1155=$C$8,6,0)</f>
        <v>0</v>
      </c>
      <c r="N1155">
        <f t="shared" ref="N1155:N1218" si="151">SUM(F1155:L1155)</f>
        <v>3</v>
      </c>
    </row>
    <row r="1156" spans="1:14" x14ac:dyDescent="0.15">
      <c r="A1156" s="1" t="s">
        <v>34</v>
      </c>
      <c r="F1156">
        <f t="shared" si="144"/>
        <v>0</v>
      </c>
      <c r="G1156">
        <f t="shared" si="145"/>
        <v>0</v>
      </c>
      <c r="H1156">
        <f t="shared" si="146"/>
        <v>0</v>
      </c>
      <c r="I1156">
        <f t="shared" si="147"/>
        <v>0</v>
      </c>
      <c r="J1156">
        <f t="shared" si="148"/>
        <v>4</v>
      </c>
      <c r="K1156">
        <f t="shared" si="149"/>
        <v>0</v>
      </c>
      <c r="L1156">
        <f t="shared" si="150"/>
        <v>0</v>
      </c>
      <c r="N1156">
        <f t="shared" si="151"/>
        <v>4</v>
      </c>
    </row>
    <row r="1157" spans="1:14" x14ac:dyDescent="0.15">
      <c r="A1157" s="1" t="s">
        <v>17</v>
      </c>
      <c r="F1157">
        <f t="shared" si="144"/>
        <v>0</v>
      </c>
      <c r="G1157">
        <f t="shared" si="145"/>
        <v>1</v>
      </c>
      <c r="H1157">
        <f t="shared" si="146"/>
        <v>0</v>
      </c>
      <c r="I1157">
        <f t="shared" si="147"/>
        <v>0</v>
      </c>
      <c r="J1157">
        <f t="shared" si="148"/>
        <v>0</v>
      </c>
      <c r="K1157">
        <f t="shared" si="149"/>
        <v>0</v>
      </c>
      <c r="L1157">
        <f t="shared" si="150"/>
        <v>0</v>
      </c>
      <c r="N1157">
        <f t="shared" si="151"/>
        <v>1</v>
      </c>
    </row>
    <row r="1158" spans="1:14" x14ac:dyDescent="0.15">
      <c r="A1158" s="1" t="s">
        <v>17</v>
      </c>
      <c r="F1158">
        <f t="shared" si="144"/>
        <v>0</v>
      </c>
      <c r="G1158">
        <f t="shared" si="145"/>
        <v>1</v>
      </c>
      <c r="H1158">
        <f t="shared" si="146"/>
        <v>0</v>
      </c>
      <c r="I1158">
        <f t="shared" si="147"/>
        <v>0</v>
      </c>
      <c r="J1158">
        <f t="shared" si="148"/>
        <v>0</v>
      </c>
      <c r="K1158">
        <f t="shared" si="149"/>
        <v>0</v>
      </c>
      <c r="L1158">
        <f t="shared" si="150"/>
        <v>0</v>
      </c>
      <c r="N1158">
        <f t="shared" si="151"/>
        <v>1</v>
      </c>
    </row>
    <row r="1159" spans="1:14" x14ac:dyDescent="0.15">
      <c r="A1159" s="1" t="s">
        <v>59</v>
      </c>
      <c r="F1159">
        <f t="shared" si="144"/>
        <v>0</v>
      </c>
      <c r="G1159">
        <f t="shared" si="145"/>
        <v>0</v>
      </c>
      <c r="H1159">
        <f t="shared" si="146"/>
        <v>0</v>
      </c>
      <c r="I1159">
        <f t="shared" si="147"/>
        <v>3</v>
      </c>
      <c r="J1159">
        <f t="shared" si="148"/>
        <v>0</v>
      </c>
      <c r="K1159">
        <f t="shared" si="149"/>
        <v>0</v>
      </c>
      <c r="L1159">
        <f t="shared" si="150"/>
        <v>0</v>
      </c>
      <c r="N1159">
        <f t="shared" si="151"/>
        <v>3</v>
      </c>
    </row>
    <row r="1160" spans="1:14" x14ac:dyDescent="0.15">
      <c r="A1160" s="1" t="s">
        <v>59</v>
      </c>
      <c r="F1160">
        <f t="shared" si="144"/>
        <v>0</v>
      </c>
      <c r="G1160">
        <f t="shared" si="145"/>
        <v>0</v>
      </c>
      <c r="H1160">
        <f t="shared" si="146"/>
        <v>0</v>
      </c>
      <c r="I1160">
        <f t="shared" si="147"/>
        <v>3</v>
      </c>
      <c r="J1160">
        <f t="shared" si="148"/>
        <v>0</v>
      </c>
      <c r="K1160">
        <f t="shared" si="149"/>
        <v>0</v>
      </c>
      <c r="L1160">
        <f t="shared" si="150"/>
        <v>0</v>
      </c>
      <c r="N1160">
        <f t="shared" si="151"/>
        <v>3</v>
      </c>
    </row>
    <row r="1161" spans="1:14" x14ac:dyDescent="0.15">
      <c r="A1161" s="1" t="s">
        <v>59</v>
      </c>
      <c r="F1161">
        <f t="shared" si="144"/>
        <v>0</v>
      </c>
      <c r="G1161">
        <f t="shared" si="145"/>
        <v>0</v>
      </c>
      <c r="H1161">
        <f t="shared" si="146"/>
        <v>0</v>
      </c>
      <c r="I1161">
        <f t="shared" si="147"/>
        <v>3</v>
      </c>
      <c r="J1161">
        <f t="shared" si="148"/>
        <v>0</v>
      </c>
      <c r="K1161">
        <f t="shared" si="149"/>
        <v>0</v>
      </c>
      <c r="L1161">
        <f t="shared" si="150"/>
        <v>0</v>
      </c>
      <c r="N1161">
        <f t="shared" si="151"/>
        <v>3</v>
      </c>
    </row>
    <row r="1162" spans="1:14" x14ac:dyDescent="0.15">
      <c r="A1162" s="1" t="s">
        <v>17</v>
      </c>
      <c r="F1162">
        <f t="shared" si="144"/>
        <v>0</v>
      </c>
      <c r="G1162">
        <f t="shared" si="145"/>
        <v>1</v>
      </c>
      <c r="H1162">
        <f t="shared" si="146"/>
        <v>0</v>
      </c>
      <c r="I1162">
        <f t="shared" si="147"/>
        <v>0</v>
      </c>
      <c r="J1162">
        <f t="shared" si="148"/>
        <v>0</v>
      </c>
      <c r="K1162">
        <f t="shared" si="149"/>
        <v>0</v>
      </c>
      <c r="L1162">
        <f t="shared" si="150"/>
        <v>0</v>
      </c>
      <c r="N1162">
        <f t="shared" si="151"/>
        <v>1</v>
      </c>
    </row>
    <row r="1163" spans="1:14" x14ac:dyDescent="0.15">
      <c r="A1163" s="1" t="s">
        <v>41</v>
      </c>
      <c r="F1163">
        <f t="shared" si="144"/>
        <v>0</v>
      </c>
      <c r="G1163">
        <f t="shared" si="145"/>
        <v>0</v>
      </c>
      <c r="H1163">
        <f t="shared" si="146"/>
        <v>0</v>
      </c>
      <c r="I1163">
        <f t="shared" si="147"/>
        <v>0</v>
      </c>
      <c r="J1163">
        <f t="shared" si="148"/>
        <v>0</v>
      </c>
      <c r="K1163">
        <f t="shared" si="149"/>
        <v>5</v>
      </c>
      <c r="L1163">
        <f t="shared" si="150"/>
        <v>0</v>
      </c>
      <c r="N1163">
        <f t="shared" si="151"/>
        <v>5</v>
      </c>
    </row>
    <row r="1164" spans="1:14" x14ac:dyDescent="0.15">
      <c r="A1164" s="1" t="s">
        <v>41</v>
      </c>
      <c r="F1164">
        <f t="shared" si="144"/>
        <v>0</v>
      </c>
      <c r="G1164">
        <f t="shared" si="145"/>
        <v>0</v>
      </c>
      <c r="H1164">
        <f t="shared" si="146"/>
        <v>0</v>
      </c>
      <c r="I1164">
        <f t="shared" si="147"/>
        <v>0</v>
      </c>
      <c r="J1164">
        <f t="shared" si="148"/>
        <v>0</v>
      </c>
      <c r="K1164">
        <f t="shared" si="149"/>
        <v>5</v>
      </c>
      <c r="L1164">
        <f t="shared" si="150"/>
        <v>0</v>
      </c>
      <c r="N1164">
        <f t="shared" si="151"/>
        <v>5</v>
      </c>
    </row>
    <row r="1165" spans="1:14" x14ac:dyDescent="0.15">
      <c r="A1165" s="1" t="s">
        <v>34</v>
      </c>
      <c r="F1165">
        <f t="shared" si="144"/>
        <v>0</v>
      </c>
      <c r="G1165">
        <f t="shared" si="145"/>
        <v>0</v>
      </c>
      <c r="H1165">
        <f t="shared" si="146"/>
        <v>0</v>
      </c>
      <c r="I1165">
        <f t="shared" si="147"/>
        <v>0</v>
      </c>
      <c r="J1165">
        <f t="shared" si="148"/>
        <v>4</v>
      </c>
      <c r="K1165">
        <f t="shared" si="149"/>
        <v>0</v>
      </c>
      <c r="L1165">
        <f t="shared" si="150"/>
        <v>0</v>
      </c>
      <c r="N1165">
        <f t="shared" si="151"/>
        <v>4</v>
      </c>
    </row>
    <row r="1166" spans="1:14" x14ac:dyDescent="0.15">
      <c r="A1166" s="1" t="s">
        <v>41</v>
      </c>
      <c r="F1166">
        <f t="shared" si="144"/>
        <v>0</v>
      </c>
      <c r="G1166">
        <f t="shared" si="145"/>
        <v>0</v>
      </c>
      <c r="H1166">
        <f t="shared" si="146"/>
        <v>0</v>
      </c>
      <c r="I1166">
        <f t="shared" si="147"/>
        <v>0</v>
      </c>
      <c r="J1166">
        <f t="shared" si="148"/>
        <v>0</v>
      </c>
      <c r="K1166">
        <f t="shared" si="149"/>
        <v>5</v>
      </c>
      <c r="L1166">
        <f t="shared" si="150"/>
        <v>0</v>
      </c>
      <c r="N1166">
        <f t="shared" si="151"/>
        <v>5</v>
      </c>
    </row>
    <row r="1167" spans="1:14" x14ac:dyDescent="0.15">
      <c r="A1167" s="1" t="s">
        <v>34</v>
      </c>
      <c r="F1167">
        <f t="shared" si="144"/>
        <v>0</v>
      </c>
      <c r="G1167">
        <f t="shared" si="145"/>
        <v>0</v>
      </c>
      <c r="H1167">
        <f t="shared" si="146"/>
        <v>0</v>
      </c>
      <c r="I1167">
        <f t="shared" si="147"/>
        <v>0</v>
      </c>
      <c r="J1167">
        <f t="shared" si="148"/>
        <v>4</v>
      </c>
      <c r="K1167">
        <f t="shared" si="149"/>
        <v>0</v>
      </c>
      <c r="L1167">
        <f t="shared" si="150"/>
        <v>0</v>
      </c>
      <c r="N1167">
        <f t="shared" si="151"/>
        <v>4</v>
      </c>
    </row>
    <row r="1168" spans="1:14" x14ac:dyDescent="0.15">
      <c r="A1168" s="1" t="s">
        <v>59</v>
      </c>
      <c r="F1168">
        <f t="shared" si="144"/>
        <v>0</v>
      </c>
      <c r="G1168">
        <f t="shared" si="145"/>
        <v>0</v>
      </c>
      <c r="H1168">
        <f t="shared" si="146"/>
        <v>0</v>
      </c>
      <c r="I1168">
        <f t="shared" si="147"/>
        <v>3</v>
      </c>
      <c r="J1168">
        <f t="shared" si="148"/>
        <v>0</v>
      </c>
      <c r="K1168">
        <f t="shared" si="149"/>
        <v>0</v>
      </c>
      <c r="L1168">
        <f t="shared" si="150"/>
        <v>0</v>
      </c>
      <c r="N1168">
        <f t="shared" si="151"/>
        <v>3</v>
      </c>
    </row>
    <row r="1169" spans="1:14" x14ac:dyDescent="0.15">
      <c r="A1169" s="1" t="s">
        <v>17</v>
      </c>
      <c r="F1169">
        <f t="shared" si="144"/>
        <v>0</v>
      </c>
      <c r="G1169">
        <f t="shared" si="145"/>
        <v>1</v>
      </c>
      <c r="H1169">
        <f t="shared" si="146"/>
        <v>0</v>
      </c>
      <c r="I1169">
        <f t="shared" si="147"/>
        <v>0</v>
      </c>
      <c r="J1169">
        <f t="shared" si="148"/>
        <v>0</v>
      </c>
      <c r="K1169">
        <f t="shared" si="149"/>
        <v>0</v>
      </c>
      <c r="L1169">
        <f t="shared" si="150"/>
        <v>0</v>
      </c>
      <c r="N1169">
        <f t="shared" si="151"/>
        <v>1</v>
      </c>
    </row>
    <row r="1170" spans="1:14" x14ac:dyDescent="0.15">
      <c r="A1170" s="1" t="s">
        <v>41</v>
      </c>
      <c r="F1170">
        <f t="shared" si="144"/>
        <v>0</v>
      </c>
      <c r="G1170">
        <f t="shared" si="145"/>
        <v>0</v>
      </c>
      <c r="H1170">
        <f t="shared" si="146"/>
        <v>0</v>
      </c>
      <c r="I1170">
        <f t="shared" si="147"/>
        <v>0</v>
      </c>
      <c r="J1170">
        <f t="shared" si="148"/>
        <v>0</v>
      </c>
      <c r="K1170">
        <f t="shared" si="149"/>
        <v>5</v>
      </c>
      <c r="L1170">
        <f t="shared" si="150"/>
        <v>0</v>
      </c>
      <c r="N1170">
        <f t="shared" si="151"/>
        <v>5</v>
      </c>
    </row>
    <row r="1171" spans="1:14" x14ac:dyDescent="0.15">
      <c r="A1171" s="1" t="s">
        <v>41</v>
      </c>
      <c r="F1171">
        <f t="shared" si="144"/>
        <v>0</v>
      </c>
      <c r="G1171">
        <f t="shared" si="145"/>
        <v>0</v>
      </c>
      <c r="H1171">
        <f t="shared" si="146"/>
        <v>0</v>
      </c>
      <c r="I1171">
        <f t="shared" si="147"/>
        <v>0</v>
      </c>
      <c r="J1171">
        <f t="shared" si="148"/>
        <v>0</v>
      </c>
      <c r="K1171">
        <f t="shared" si="149"/>
        <v>5</v>
      </c>
      <c r="L1171">
        <f t="shared" si="150"/>
        <v>0</v>
      </c>
      <c r="N1171">
        <f t="shared" si="151"/>
        <v>5</v>
      </c>
    </row>
    <row r="1172" spans="1:14" x14ac:dyDescent="0.15">
      <c r="A1172" s="1" t="s">
        <v>59</v>
      </c>
      <c r="F1172">
        <f t="shared" si="144"/>
        <v>0</v>
      </c>
      <c r="G1172">
        <f t="shared" si="145"/>
        <v>0</v>
      </c>
      <c r="H1172">
        <f t="shared" si="146"/>
        <v>0</v>
      </c>
      <c r="I1172">
        <f t="shared" si="147"/>
        <v>3</v>
      </c>
      <c r="J1172">
        <f t="shared" si="148"/>
        <v>0</v>
      </c>
      <c r="K1172">
        <f t="shared" si="149"/>
        <v>0</v>
      </c>
      <c r="L1172">
        <f t="shared" si="150"/>
        <v>0</v>
      </c>
      <c r="N1172">
        <f t="shared" si="151"/>
        <v>3</v>
      </c>
    </row>
    <row r="1173" spans="1:14" x14ac:dyDescent="0.15">
      <c r="A1173" s="1" t="s">
        <v>59</v>
      </c>
      <c r="F1173">
        <f t="shared" si="144"/>
        <v>0</v>
      </c>
      <c r="G1173">
        <f t="shared" si="145"/>
        <v>0</v>
      </c>
      <c r="H1173">
        <f t="shared" si="146"/>
        <v>0</v>
      </c>
      <c r="I1173">
        <f t="shared" si="147"/>
        <v>3</v>
      </c>
      <c r="J1173">
        <f t="shared" si="148"/>
        <v>0</v>
      </c>
      <c r="K1173">
        <f t="shared" si="149"/>
        <v>0</v>
      </c>
      <c r="L1173">
        <f t="shared" si="150"/>
        <v>0</v>
      </c>
      <c r="N1173">
        <f t="shared" si="151"/>
        <v>3</v>
      </c>
    </row>
    <row r="1174" spans="1:14" x14ac:dyDescent="0.15">
      <c r="A1174" s="1" t="s">
        <v>124</v>
      </c>
      <c r="F1174">
        <f t="shared" si="144"/>
        <v>0</v>
      </c>
      <c r="G1174">
        <f t="shared" si="145"/>
        <v>0</v>
      </c>
      <c r="H1174">
        <f t="shared" si="146"/>
        <v>0</v>
      </c>
      <c r="I1174">
        <f t="shared" si="147"/>
        <v>0</v>
      </c>
      <c r="J1174">
        <f t="shared" si="148"/>
        <v>0</v>
      </c>
      <c r="K1174">
        <f t="shared" si="149"/>
        <v>0</v>
      </c>
      <c r="L1174">
        <f t="shared" si="150"/>
        <v>0</v>
      </c>
      <c r="N1174">
        <f t="shared" si="151"/>
        <v>0</v>
      </c>
    </row>
    <row r="1175" spans="1:14" x14ac:dyDescent="0.15">
      <c r="A1175" s="1" t="s">
        <v>41</v>
      </c>
      <c r="F1175">
        <f t="shared" si="144"/>
        <v>0</v>
      </c>
      <c r="G1175">
        <f t="shared" si="145"/>
        <v>0</v>
      </c>
      <c r="H1175">
        <f t="shared" si="146"/>
        <v>0</v>
      </c>
      <c r="I1175">
        <f t="shared" si="147"/>
        <v>0</v>
      </c>
      <c r="J1175">
        <f t="shared" si="148"/>
        <v>0</v>
      </c>
      <c r="K1175">
        <f t="shared" si="149"/>
        <v>5</v>
      </c>
      <c r="L1175">
        <f t="shared" si="150"/>
        <v>0</v>
      </c>
      <c r="N1175">
        <f t="shared" si="151"/>
        <v>5</v>
      </c>
    </row>
    <row r="1176" spans="1:14" x14ac:dyDescent="0.15">
      <c r="A1176" s="1" t="s">
        <v>59</v>
      </c>
      <c r="F1176">
        <f t="shared" si="144"/>
        <v>0</v>
      </c>
      <c r="G1176">
        <f t="shared" si="145"/>
        <v>0</v>
      </c>
      <c r="H1176">
        <f t="shared" si="146"/>
        <v>0</v>
      </c>
      <c r="I1176">
        <f t="shared" si="147"/>
        <v>3</v>
      </c>
      <c r="J1176">
        <f t="shared" si="148"/>
        <v>0</v>
      </c>
      <c r="K1176">
        <f t="shared" si="149"/>
        <v>0</v>
      </c>
      <c r="L1176">
        <f t="shared" si="150"/>
        <v>0</v>
      </c>
      <c r="N1176">
        <f t="shared" si="151"/>
        <v>3</v>
      </c>
    </row>
    <row r="1177" spans="1:14" x14ac:dyDescent="0.15">
      <c r="A1177" s="1" t="s">
        <v>124</v>
      </c>
      <c r="F1177">
        <f t="shared" si="144"/>
        <v>0</v>
      </c>
      <c r="G1177">
        <f t="shared" si="145"/>
        <v>0</v>
      </c>
      <c r="H1177">
        <f t="shared" si="146"/>
        <v>0</v>
      </c>
      <c r="I1177">
        <f t="shared" si="147"/>
        <v>0</v>
      </c>
      <c r="J1177">
        <f t="shared" si="148"/>
        <v>0</v>
      </c>
      <c r="K1177">
        <f t="shared" si="149"/>
        <v>0</v>
      </c>
      <c r="L1177">
        <f t="shared" si="150"/>
        <v>0</v>
      </c>
      <c r="N1177">
        <f t="shared" si="151"/>
        <v>0</v>
      </c>
    </row>
    <row r="1178" spans="1:14" x14ac:dyDescent="0.15">
      <c r="A1178" s="1" t="s">
        <v>17</v>
      </c>
      <c r="F1178">
        <f t="shared" si="144"/>
        <v>0</v>
      </c>
      <c r="G1178">
        <f t="shared" si="145"/>
        <v>1</v>
      </c>
      <c r="H1178">
        <f t="shared" si="146"/>
        <v>0</v>
      </c>
      <c r="I1178">
        <f t="shared" si="147"/>
        <v>0</v>
      </c>
      <c r="J1178">
        <f t="shared" si="148"/>
        <v>0</v>
      </c>
      <c r="K1178">
        <f t="shared" si="149"/>
        <v>0</v>
      </c>
      <c r="L1178">
        <f t="shared" si="150"/>
        <v>0</v>
      </c>
      <c r="N1178">
        <f t="shared" si="151"/>
        <v>1</v>
      </c>
    </row>
    <row r="1179" spans="1:14" x14ac:dyDescent="0.15">
      <c r="A1179" s="1" t="s">
        <v>17</v>
      </c>
      <c r="F1179">
        <f t="shared" si="144"/>
        <v>0</v>
      </c>
      <c r="G1179">
        <f t="shared" si="145"/>
        <v>1</v>
      </c>
      <c r="H1179">
        <f t="shared" si="146"/>
        <v>0</v>
      </c>
      <c r="I1179">
        <f t="shared" si="147"/>
        <v>0</v>
      </c>
      <c r="J1179">
        <f t="shared" si="148"/>
        <v>0</v>
      </c>
      <c r="K1179">
        <f t="shared" si="149"/>
        <v>0</v>
      </c>
      <c r="L1179">
        <f t="shared" si="150"/>
        <v>0</v>
      </c>
      <c r="N1179">
        <f t="shared" si="151"/>
        <v>1</v>
      </c>
    </row>
    <row r="1180" spans="1:14" x14ac:dyDescent="0.15">
      <c r="A1180" s="1" t="s">
        <v>59</v>
      </c>
      <c r="F1180">
        <f t="shared" si="144"/>
        <v>0</v>
      </c>
      <c r="G1180">
        <f t="shared" si="145"/>
        <v>0</v>
      </c>
      <c r="H1180">
        <f t="shared" si="146"/>
        <v>0</v>
      </c>
      <c r="I1180">
        <f t="shared" si="147"/>
        <v>3</v>
      </c>
      <c r="J1180">
        <f t="shared" si="148"/>
        <v>0</v>
      </c>
      <c r="K1180">
        <f t="shared" si="149"/>
        <v>0</v>
      </c>
      <c r="L1180">
        <f t="shared" si="150"/>
        <v>0</v>
      </c>
      <c r="N1180">
        <f t="shared" si="151"/>
        <v>3</v>
      </c>
    </row>
    <row r="1181" spans="1:14" x14ac:dyDescent="0.15">
      <c r="A1181" s="1" t="s">
        <v>59</v>
      </c>
      <c r="F1181">
        <f t="shared" si="144"/>
        <v>0</v>
      </c>
      <c r="G1181">
        <f t="shared" si="145"/>
        <v>0</v>
      </c>
      <c r="H1181">
        <f t="shared" si="146"/>
        <v>0</v>
      </c>
      <c r="I1181">
        <f t="shared" si="147"/>
        <v>3</v>
      </c>
      <c r="J1181">
        <f t="shared" si="148"/>
        <v>0</v>
      </c>
      <c r="K1181">
        <f t="shared" si="149"/>
        <v>0</v>
      </c>
      <c r="L1181">
        <f t="shared" si="150"/>
        <v>0</v>
      </c>
      <c r="N1181">
        <f t="shared" si="151"/>
        <v>3</v>
      </c>
    </row>
    <row r="1182" spans="1:14" x14ac:dyDescent="0.15">
      <c r="A1182" s="1" t="s">
        <v>59</v>
      </c>
      <c r="F1182">
        <f t="shared" si="144"/>
        <v>0</v>
      </c>
      <c r="G1182">
        <f t="shared" si="145"/>
        <v>0</v>
      </c>
      <c r="H1182">
        <f t="shared" si="146"/>
        <v>0</v>
      </c>
      <c r="I1182">
        <f t="shared" si="147"/>
        <v>3</v>
      </c>
      <c r="J1182">
        <f t="shared" si="148"/>
        <v>0</v>
      </c>
      <c r="K1182">
        <f t="shared" si="149"/>
        <v>0</v>
      </c>
      <c r="L1182">
        <f t="shared" si="150"/>
        <v>0</v>
      </c>
      <c r="N1182">
        <f t="shared" si="151"/>
        <v>3</v>
      </c>
    </row>
    <row r="1183" spans="1:14" x14ac:dyDescent="0.15">
      <c r="A1183" s="1" t="s">
        <v>17</v>
      </c>
      <c r="F1183">
        <f t="shared" si="144"/>
        <v>0</v>
      </c>
      <c r="G1183">
        <f t="shared" si="145"/>
        <v>1</v>
      </c>
      <c r="H1183">
        <f t="shared" si="146"/>
        <v>0</v>
      </c>
      <c r="I1183">
        <f t="shared" si="147"/>
        <v>0</v>
      </c>
      <c r="J1183">
        <f t="shared" si="148"/>
        <v>0</v>
      </c>
      <c r="K1183">
        <f t="shared" si="149"/>
        <v>0</v>
      </c>
      <c r="L1183">
        <f t="shared" si="150"/>
        <v>0</v>
      </c>
      <c r="N1183">
        <f t="shared" si="151"/>
        <v>1</v>
      </c>
    </row>
    <row r="1184" spans="1:14" x14ac:dyDescent="0.15">
      <c r="A1184" s="1" t="s">
        <v>17</v>
      </c>
      <c r="F1184">
        <f t="shared" si="144"/>
        <v>0</v>
      </c>
      <c r="G1184">
        <f t="shared" si="145"/>
        <v>1</v>
      </c>
      <c r="H1184">
        <f t="shared" si="146"/>
        <v>0</v>
      </c>
      <c r="I1184">
        <f t="shared" si="147"/>
        <v>0</v>
      </c>
      <c r="J1184">
        <f t="shared" si="148"/>
        <v>0</v>
      </c>
      <c r="K1184">
        <f t="shared" si="149"/>
        <v>0</v>
      </c>
      <c r="L1184">
        <f t="shared" si="150"/>
        <v>0</v>
      </c>
      <c r="N1184">
        <f t="shared" si="151"/>
        <v>1</v>
      </c>
    </row>
    <row r="1185" spans="1:14" x14ac:dyDescent="0.15">
      <c r="A1185" s="1" t="s">
        <v>59</v>
      </c>
      <c r="F1185">
        <f t="shared" si="144"/>
        <v>0</v>
      </c>
      <c r="G1185">
        <f t="shared" si="145"/>
        <v>0</v>
      </c>
      <c r="H1185">
        <f t="shared" si="146"/>
        <v>0</v>
      </c>
      <c r="I1185">
        <f t="shared" si="147"/>
        <v>3</v>
      </c>
      <c r="J1185">
        <f t="shared" si="148"/>
        <v>0</v>
      </c>
      <c r="K1185">
        <f t="shared" si="149"/>
        <v>0</v>
      </c>
      <c r="L1185">
        <f t="shared" si="150"/>
        <v>0</v>
      </c>
      <c r="N1185">
        <f t="shared" si="151"/>
        <v>3</v>
      </c>
    </row>
    <row r="1186" spans="1:14" x14ac:dyDescent="0.15">
      <c r="A1186" s="1" t="s">
        <v>17</v>
      </c>
      <c r="F1186">
        <f t="shared" si="144"/>
        <v>0</v>
      </c>
      <c r="G1186">
        <f t="shared" si="145"/>
        <v>1</v>
      </c>
      <c r="H1186">
        <f t="shared" si="146"/>
        <v>0</v>
      </c>
      <c r="I1186">
        <f t="shared" si="147"/>
        <v>0</v>
      </c>
      <c r="J1186">
        <f t="shared" si="148"/>
        <v>0</v>
      </c>
      <c r="K1186">
        <f t="shared" si="149"/>
        <v>0</v>
      </c>
      <c r="L1186">
        <f t="shared" si="150"/>
        <v>0</v>
      </c>
      <c r="N1186">
        <f t="shared" si="151"/>
        <v>1</v>
      </c>
    </row>
    <row r="1187" spans="1:14" x14ac:dyDescent="0.15">
      <c r="A1187" s="1" t="s">
        <v>41</v>
      </c>
      <c r="F1187">
        <f t="shared" si="144"/>
        <v>0</v>
      </c>
      <c r="G1187">
        <f t="shared" si="145"/>
        <v>0</v>
      </c>
      <c r="H1187">
        <f t="shared" si="146"/>
        <v>0</v>
      </c>
      <c r="I1187">
        <f t="shared" si="147"/>
        <v>0</v>
      </c>
      <c r="J1187">
        <f t="shared" si="148"/>
        <v>0</v>
      </c>
      <c r="K1187">
        <f t="shared" si="149"/>
        <v>5</v>
      </c>
      <c r="L1187">
        <f t="shared" si="150"/>
        <v>0</v>
      </c>
      <c r="N1187">
        <f t="shared" si="151"/>
        <v>5</v>
      </c>
    </row>
    <row r="1188" spans="1:14" x14ac:dyDescent="0.15">
      <c r="A1188" s="1" t="s">
        <v>41</v>
      </c>
      <c r="F1188">
        <f t="shared" si="144"/>
        <v>0</v>
      </c>
      <c r="G1188">
        <f t="shared" si="145"/>
        <v>0</v>
      </c>
      <c r="H1188">
        <f t="shared" si="146"/>
        <v>0</v>
      </c>
      <c r="I1188">
        <f t="shared" si="147"/>
        <v>0</v>
      </c>
      <c r="J1188">
        <f t="shared" si="148"/>
        <v>0</v>
      </c>
      <c r="K1188">
        <f t="shared" si="149"/>
        <v>5</v>
      </c>
      <c r="L1188">
        <f t="shared" si="150"/>
        <v>0</v>
      </c>
      <c r="N1188">
        <f t="shared" si="151"/>
        <v>5</v>
      </c>
    </row>
    <row r="1189" spans="1:14" x14ac:dyDescent="0.15">
      <c r="A1189" s="1" t="s">
        <v>34</v>
      </c>
      <c r="F1189">
        <f t="shared" si="144"/>
        <v>0</v>
      </c>
      <c r="G1189">
        <f t="shared" si="145"/>
        <v>0</v>
      </c>
      <c r="H1189">
        <f t="shared" si="146"/>
        <v>0</v>
      </c>
      <c r="I1189">
        <f t="shared" si="147"/>
        <v>0</v>
      </c>
      <c r="J1189">
        <f t="shared" si="148"/>
        <v>4</v>
      </c>
      <c r="K1189">
        <f t="shared" si="149"/>
        <v>0</v>
      </c>
      <c r="L1189">
        <f t="shared" si="150"/>
        <v>0</v>
      </c>
      <c r="N1189">
        <f t="shared" si="151"/>
        <v>4</v>
      </c>
    </row>
    <row r="1190" spans="1:14" x14ac:dyDescent="0.15">
      <c r="A1190" s="1" t="s">
        <v>17</v>
      </c>
      <c r="F1190">
        <f t="shared" si="144"/>
        <v>0</v>
      </c>
      <c r="G1190">
        <f t="shared" si="145"/>
        <v>1</v>
      </c>
      <c r="H1190">
        <f t="shared" si="146"/>
        <v>0</v>
      </c>
      <c r="I1190">
        <f t="shared" si="147"/>
        <v>0</v>
      </c>
      <c r="J1190">
        <f t="shared" si="148"/>
        <v>0</v>
      </c>
      <c r="K1190">
        <f t="shared" si="149"/>
        <v>0</v>
      </c>
      <c r="L1190">
        <f t="shared" si="150"/>
        <v>0</v>
      </c>
      <c r="N1190">
        <f t="shared" si="151"/>
        <v>1</v>
      </c>
    </row>
    <row r="1191" spans="1:14" x14ac:dyDescent="0.15">
      <c r="A1191" s="1" t="s">
        <v>17</v>
      </c>
      <c r="F1191">
        <f t="shared" si="144"/>
        <v>0</v>
      </c>
      <c r="G1191">
        <f t="shared" si="145"/>
        <v>1</v>
      </c>
      <c r="H1191">
        <f t="shared" si="146"/>
        <v>0</v>
      </c>
      <c r="I1191">
        <f t="shared" si="147"/>
        <v>0</v>
      </c>
      <c r="J1191">
        <f t="shared" si="148"/>
        <v>0</v>
      </c>
      <c r="K1191">
        <f t="shared" si="149"/>
        <v>0</v>
      </c>
      <c r="L1191">
        <f t="shared" si="150"/>
        <v>0</v>
      </c>
      <c r="N1191">
        <f t="shared" si="151"/>
        <v>1</v>
      </c>
    </row>
    <row r="1192" spans="1:14" x14ac:dyDescent="0.15">
      <c r="A1192" s="1" t="s">
        <v>34</v>
      </c>
      <c r="F1192">
        <f t="shared" si="144"/>
        <v>0</v>
      </c>
      <c r="G1192">
        <f t="shared" si="145"/>
        <v>0</v>
      </c>
      <c r="H1192">
        <f t="shared" si="146"/>
        <v>0</v>
      </c>
      <c r="I1192">
        <f t="shared" si="147"/>
        <v>0</v>
      </c>
      <c r="J1192">
        <f t="shared" si="148"/>
        <v>4</v>
      </c>
      <c r="K1192">
        <f t="shared" si="149"/>
        <v>0</v>
      </c>
      <c r="L1192">
        <f t="shared" si="150"/>
        <v>0</v>
      </c>
      <c r="N1192">
        <f t="shared" si="151"/>
        <v>4</v>
      </c>
    </row>
    <row r="1193" spans="1:14" x14ac:dyDescent="0.15">
      <c r="A1193" s="1" t="s">
        <v>17</v>
      </c>
      <c r="F1193">
        <f t="shared" si="144"/>
        <v>0</v>
      </c>
      <c r="G1193">
        <f t="shared" si="145"/>
        <v>1</v>
      </c>
      <c r="H1193">
        <f t="shared" si="146"/>
        <v>0</v>
      </c>
      <c r="I1193">
        <f t="shared" si="147"/>
        <v>0</v>
      </c>
      <c r="J1193">
        <f t="shared" si="148"/>
        <v>0</v>
      </c>
      <c r="K1193">
        <f t="shared" si="149"/>
        <v>0</v>
      </c>
      <c r="L1193">
        <f t="shared" si="150"/>
        <v>0</v>
      </c>
      <c r="N1193">
        <f t="shared" si="151"/>
        <v>1</v>
      </c>
    </row>
    <row r="1194" spans="1:14" x14ac:dyDescent="0.15">
      <c r="A1194" s="1" t="s">
        <v>59</v>
      </c>
      <c r="F1194">
        <f t="shared" si="144"/>
        <v>0</v>
      </c>
      <c r="G1194">
        <f t="shared" si="145"/>
        <v>0</v>
      </c>
      <c r="H1194">
        <f t="shared" si="146"/>
        <v>0</v>
      </c>
      <c r="I1194">
        <f t="shared" si="147"/>
        <v>3</v>
      </c>
      <c r="J1194">
        <f t="shared" si="148"/>
        <v>0</v>
      </c>
      <c r="K1194">
        <f t="shared" si="149"/>
        <v>0</v>
      </c>
      <c r="L1194">
        <f t="shared" si="150"/>
        <v>0</v>
      </c>
      <c r="N1194">
        <f t="shared" si="151"/>
        <v>3</v>
      </c>
    </row>
    <row r="1195" spans="1:14" x14ac:dyDescent="0.15">
      <c r="A1195" s="1" t="s">
        <v>59</v>
      </c>
      <c r="F1195">
        <f t="shared" si="144"/>
        <v>0</v>
      </c>
      <c r="G1195">
        <f t="shared" si="145"/>
        <v>0</v>
      </c>
      <c r="H1195">
        <f t="shared" si="146"/>
        <v>0</v>
      </c>
      <c r="I1195">
        <f t="shared" si="147"/>
        <v>3</v>
      </c>
      <c r="J1195">
        <f t="shared" si="148"/>
        <v>0</v>
      </c>
      <c r="K1195">
        <f t="shared" si="149"/>
        <v>0</v>
      </c>
      <c r="L1195">
        <f t="shared" si="150"/>
        <v>0</v>
      </c>
      <c r="N1195">
        <f t="shared" si="151"/>
        <v>3</v>
      </c>
    </row>
    <row r="1196" spans="1:14" x14ac:dyDescent="0.15">
      <c r="A1196" s="1" t="s">
        <v>17</v>
      </c>
      <c r="F1196">
        <f t="shared" si="144"/>
        <v>0</v>
      </c>
      <c r="G1196">
        <f t="shared" si="145"/>
        <v>1</v>
      </c>
      <c r="H1196">
        <f t="shared" si="146"/>
        <v>0</v>
      </c>
      <c r="I1196">
        <f t="shared" si="147"/>
        <v>0</v>
      </c>
      <c r="J1196">
        <f t="shared" si="148"/>
        <v>0</v>
      </c>
      <c r="K1196">
        <f t="shared" si="149"/>
        <v>0</v>
      </c>
      <c r="L1196">
        <f t="shared" si="150"/>
        <v>0</v>
      </c>
      <c r="N1196">
        <f t="shared" si="151"/>
        <v>1</v>
      </c>
    </row>
    <row r="1197" spans="1:14" x14ac:dyDescent="0.15">
      <c r="A1197" s="1" t="s">
        <v>124</v>
      </c>
      <c r="F1197">
        <f t="shared" si="144"/>
        <v>0</v>
      </c>
      <c r="G1197">
        <f t="shared" si="145"/>
        <v>0</v>
      </c>
      <c r="H1197">
        <f t="shared" si="146"/>
        <v>0</v>
      </c>
      <c r="I1197">
        <f t="shared" si="147"/>
        <v>0</v>
      </c>
      <c r="J1197">
        <f t="shared" si="148"/>
        <v>0</v>
      </c>
      <c r="K1197">
        <f t="shared" si="149"/>
        <v>0</v>
      </c>
      <c r="L1197">
        <f t="shared" si="150"/>
        <v>0</v>
      </c>
      <c r="N1197">
        <f t="shared" si="151"/>
        <v>0</v>
      </c>
    </row>
    <row r="1198" spans="1:14" x14ac:dyDescent="0.15">
      <c r="A1198" s="1" t="s">
        <v>41</v>
      </c>
      <c r="F1198">
        <f t="shared" si="144"/>
        <v>0</v>
      </c>
      <c r="G1198">
        <f t="shared" si="145"/>
        <v>0</v>
      </c>
      <c r="H1198">
        <f t="shared" si="146"/>
        <v>0</v>
      </c>
      <c r="I1198">
        <f t="shared" si="147"/>
        <v>0</v>
      </c>
      <c r="J1198">
        <f t="shared" si="148"/>
        <v>0</v>
      </c>
      <c r="K1198">
        <f t="shared" si="149"/>
        <v>5</v>
      </c>
      <c r="L1198">
        <f t="shared" si="150"/>
        <v>0</v>
      </c>
      <c r="N1198">
        <f t="shared" si="151"/>
        <v>5</v>
      </c>
    </row>
    <row r="1199" spans="1:14" x14ac:dyDescent="0.15">
      <c r="A1199" s="1" t="s">
        <v>59</v>
      </c>
      <c r="F1199">
        <f t="shared" si="144"/>
        <v>0</v>
      </c>
      <c r="G1199">
        <f t="shared" si="145"/>
        <v>0</v>
      </c>
      <c r="H1199">
        <f t="shared" si="146"/>
        <v>0</v>
      </c>
      <c r="I1199">
        <f t="shared" si="147"/>
        <v>3</v>
      </c>
      <c r="J1199">
        <f t="shared" si="148"/>
        <v>0</v>
      </c>
      <c r="K1199">
        <f t="shared" si="149"/>
        <v>0</v>
      </c>
      <c r="L1199">
        <f t="shared" si="150"/>
        <v>0</v>
      </c>
      <c r="N1199">
        <f t="shared" si="151"/>
        <v>3</v>
      </c>
    </row>
    <row r="1200" spans="1:14" x14ac:dyDescent="0.15">
      <c r="A1200" s="1" t="s">
        <v>17</v>
      </c>
      <c r="F1200">
        <f t="shared" si="144"/>
        <v>0</v>
      </c>
      <c r="G1200">
        <f t="shared" si="145"/>
        <v>1</v>
      </c>
      <c r="H1200">
        <f t="shared" si="146"/>
        <v>0</v>
      </c>
      <c r="I1200">
        <f t="shared" si="147"/>
        <v>0</v>
      </c>
      <c r="J1200">
        <f t="shared" si="148"/>
        <v>0</v>
      </c>
      <c r="K1200">
        <f t="shared" si="149"/>
        <v>0</v>
      </c>
      <c r="L1200">
        <f t="shared" si="150"/>
        <v>0</v>
      </c>
      <c r="N1200">
        <f t="shared" si="151"/>
        <v>1</v>
      </c>
    </row>
    <row r="1201" spans="1:14" x14ac:dyDescent="0.15">
      <c r="A1201" s="1" t="s">
        <v>34</v>
      </c>
      <c r="F1201">
        <f t="shared" si="144"/>
        <v>0</v>
      </c>
      <c r="G1201">
        <f t="shared" si="145"/>
        <v>0</v>
      </c>
      <c r="H1201">
        <f t="shared" si="146"/>
        <v>0</v>
      </c>
      <c r="I1201">
        <f t="shared" si="147"/>
        <v>0</v>
      </c>
      <c r="J1201">
        <f t="shared" si="148"/>
        <v>4</v>
      </c>
      <c r="K1201">
        <f t="shared" si="149"/>
        <v>0</v>
      </c>
      <c r="L1201">
        <f t="shared" si="150"/>
        <v>0</v>
      </c>
      <c r="N1201">
        <f t="shared" si="151"/>
        <v>4</v>
      </c>
    </row>
    <row r="1202" spans="1:14" x14ac:dyDescent="0.15">
      <c r="A1202" s="1" t="s">
        <v>34</v>
      </c>
      <c r="F1202">
        <f t="shared" si="144"/>
        <v>0</v>
      </c>
      <c r="G1202">
        <f t="shared" si="145"/>
        <v>0</v>
      </c>
      <c r="H1202">
        <f t="shared" si="146"/>
        <v>0</v>
      </c>
      <c r="I1202">
        <f t="shared" si="147"/>
        <v>0</v>
      </c>
      <c r="J1202">
        <f t="shared" si="148"/>
        <v>4</v>
      </c>
      <c r="K1202">
        <f t="shared" si="149"/>
        <v>0</v>
      </c>
      <c r="L1202">
        <f t="shared" si="150"/>
        <v>0</v>
      </c>
      <c r="N1202">
        <f t="shared" si="151"/>
        <v>4</v>
      </c>
    </row>
    <row r="1203" spans="1:14" x14ac:dyDescent="0.15">
      <c r="A1203" s="1" t="s">
        <v>17</v>
      </c>
      <c r="F1203">
        <f t="shared" si="144"/>
        <v>0</v>
      </c>
      <c r="G1203">
        <f t="shared" si="145"/>
        <v>1</v>
      </c>
      <c r="H1203">
        <f t="shared" si="146"/>
        <v>0</v>
      </c>
      <c r="I1203">
        <f t="shared" si="147"/>
        <v>0</v>
      </c>
      <c r="J1203">
        <f t="shared" si="148"/>
        <v>0</v>
      </c>
      <c r="K1203">
        <f t="shared" si="149"/>
        <v>0</v>
      </c>
      <c r="L1203">
        <f t="shared" si="150"/>
        <v>0</v>
      </c>
      <c r="N1203">
        <f t="shared" si="151"/>
        <v>1</v>
      </c>
    </row>
    <row r="1204" spans="1:14" x14ac:dyDescent="0.15">
      <c r="A1204" s="1" t="s">
        <v>59</v>
      </c>
      <c r="F1204">
        <f t="shared" si="144"/>
        <v>0</v>
      </c>
      <c r="G1204">
        <f t="shared" si="145"/>
        <v>0</v>
      </c>
      <c r="H1204">
        <f t="shared" si="146"/>
        <v>0</v>
      </c>
      <c r="I1204">
        <f t="shared" si="147"/>
        <v>3</v>
      </c>
      <c r="J1204">
        <f t="shared" si="148"/>
        <v>0</v>
      </c>
      <c r="K1204">
        <f t="shared" si="149"/>
        <v>0</v>
      </c>
      <c r="L1204">
        <f t="shared" si="150"/>
        <v>0</v>
      </c>
      <c r="N1204">
        <f t="shared" si="151"/>
        <v>3</v>
      </c>
    </row>
    <row r="1205" spans="1:14" x14ac:dyDescent="0.15">
      <c r="A1205" s="1" t="s">
        <v>34</v>
      </c>
      <c r="F1205">
        <f t="shared" si="144"/>
        <v>0</v>
      </c>
      <c r="G1205">
        <f t="shared" si="145"/>
        <v>0</v>
      </c>
      <c r="H1205">
        <f t="shared" si="146"/>
        <v>0</v>
      </c>
      <c r="I1205">
        <f t="shared" si="147"/>
        <v>0</v>
      </c>
      <c r="J1205">
        <f t="shared" si="148"/>
        <v>4</v>
      </c>
      <c r="K1205">
        <f t="shared" si="149"/>
        <v>0</v>
      </c>
      <c r="L1205">
        <f t="shared" si="150"/>
        <v>0</v>
      </c>
      <c r="N1205">
        <f t="shared" si="151"/>
        <v>4</v>
      </c>
    </row>
    <row r="1206" spans="1:14" x14ac:dyDescent="0.15">
      <c r="A1206" s="1" t="s">
        <v>17</v>
      </c>
      <c r="F1206">
        <f t="shared" si="144"/>
        <v>0</v>
      </c>
      <c r="G1206">
        <f t="shared" si="145"/>
        <v>1</v>
      </c>
      <c r="H1206">
        <f t="shared" si="146"/>
        <v>0</v>
      </c>
      <c r="I1206">
        <f t="shared" si="147"/>
        <v>0</v>
      </c>
      <c r="J1206">
        <f t="shared" si="148"/>
        <v>0</v>
      </c>
      <c r="K1206">
        <f t="shared" si="149"/>
        <v>0</v>
      </c>
      <c r="L1206">
        <f t="shared" si="150"/>
        <v>0</v>
      </c>
      <c r="N1206">
        <f t="shared" si="151"/>
        <v>1</v>
      </c>
    </row>
    <row r="1207" spans="1:14" x14ac:dyDescent="0.15">
      <c r="A1207" s="1" t="s">
        <v>17</v>
      </c>
      <c r="F1207">
        <f t="shared" si="144"/>
        <v>0</v>
      </c>
      <c r="G1207">
        <f t="shared" si="145"/>
        <v>1</v>
      </c>
      <c r="H1207">
        <f t="shared" si="146"/>
        <v>0</v>
      </c>
      <c r="I1207">
        <f t="shared" si="147"/>
        <v>0</v>
      </c>
      <c r="J1207">
        <f t="shared" si="148"/>
        <v>0</v>
      </c>
      <c r="K1207">
        <f t="shared" si="149"/>
        <v>0</v>
      </c>
      <c r="L1207">
        <f t="shared" si="150"/>
        <v>0</v>
      </c>
      <c r="N1207">
        <f t="shared" si="151"/>
        <v>1</v>
      </c>
    </row>
    <row r="1208" spans="1:14" x14ac:dyDescent="0.15">
      <c r="A1208" s="1" t="s">
        <v>17</v>
      </c>
      <c r="F1208">
        <f t="shared" si="144"/>
        <v>0</v>
      </c>
      <c r="G1208">
        <f t="shared" si="145"/>
        <v>1</v>
      </c>
      <c r="H1208">
        <f t="shared" si="146"/>
        <v>0</v>
      </c>
      <c r="I1208">
        <f t="shared" si="147"/>
        <v>0</v>
      </c>
      <c r="J1208">
        <f t="shared" si="148"/>
        <v>0</v>
      </c>
      <c r="K1208">
        <f t="shared" si="149"/>
        <v>0</v>
      </c>
      <c r="L1208">
        <f t="shared" si="150"/>
        <v>0</v>
      </c>
      <c r="N1208">
        <f t="shared" si="151"/>
        <v>1</v>
      </c>
    </row>
    <row r="1209" spans="1:14" x14ac:dyDescent="0.15">
      <c r="A1209" s="1" t="s">
        <v>17</v>
      </c>
      <c r="F1209">
        <f t="shared" si="144"/>
        <v>0</v>
      </c>
      <c r="G1209">
        <f t="shared" si="145"/>
        <v>1</v>
      </c>
      <c r="H1209">
        <f t="shared" si="146"/>
        <v>0</v>
      </c>
      <c r="I1209">
        <f t="shared" si="147"/>
        <v>0</v>
      </c>
      <c r="J1209">
        <f t="shared" si="148"/>
        <v>0</v>
      </c>
      <c r="K1209">
        <f t="shared" si="149"/>
        <v>0</v>
      </c>
      <c r="L1209">
        <f t="shared" si="150"/>
        <v>0</v>
      </c>
      <c r="N1209">
        <f t="shared" si="151"/>
        <v>1</v>
      </c>
    </row>
    <row r="1210" spans="1:14" x14ac:dyDescent="0.15">
      <c r="A1210" s="1" t="s">
        <v>59</v>
      </c>
      <c r="F1210">
        <f t="shared" si="144"/>
        <v>0</v>
      </c>
      <c r="G1210">
        <f t="shared" si="145"/>
        <v>0</v>
      </c>
      <c r="H1210">
        <f t="shared" si="146"/>
        <v>0</v>
      </c>
      <c r="I1210">
        <f t="shared" si="147"/>
        <v>3</v>
      </c>
      <c r="J1210">
        <f t="shared" si="148"/>
        <v>0</v>
      </c>
      <c r="K1210">
        <f t="shared" si="149"/>
        <v>0</v>
      </c>
      <c r="L1210">
        <f t="shared" si="150"/>
        <v>0</v>
      </c>
      <c r="N1210">
        <f t="shared" si="151"/>
        <v>3</v>
      </c>
    </row>
    <row r="1211" spans="1:14" x14ac:dyDescent="0.15">
      <c r="A1211" s="1" t="s">
        <v>17</v>
      </c>
      <c r="F1211">
        <f t="shared" si="144"/>
        <v>0</v>
      </c>
      <c r="G1211">
        <f t="shared" si="145"/>
        <v>1</v>
      </c>
      <c r="H1211">
        <f t="shared" si="146"/>
        <v>0</v>
      </c>
      <c r="I1211">
        <f t="shared" si="147"/>
        <v>0</v>
      </c>
      <c r="J1211">
        <f t="shared" si="148"/>
        <v>0</v>
      </c>
      <c r="K1211">
        <f t="shared" si="149"/>
        <v>0</v>
      </c>
      <c r="L1211">
        <f t="shared" si="150"/>
        <v>0</v>
      </c>
      <c r="N1211">
        <f t="shared" si="151"/>
        <v>1</v>
      </c>
    </row>
    <row r="1212" spans="1:14" x14ac:dyDescent="0.15">
      <c r="A1212" s="1" t="s">
        <v>17</v>
      </c>
      <c r="F1212">
        <f t="shared" si="144"/>
        <v>0</v>
      </c>
      <c r="G1212">
        <f t="shared" si="145"/>
        <v>1</v>
      </c>
      <c r="H1212">
        <f t="shared" si="146"/>
        <v>0</v>
      </c>
      <c r="I1212">
        <f t="shared" si="147"/>
        <v>0</v>
      </c>
      <c r="J1212">
        <f t="shared" si="148"/>
        <v>0</v>
      </c>
      <c r="K1212">
        <f t="shared" si="149"/>
        <v>0</v>
      </c>
      <c r="L1212">
        <f t="shared" si="150"/>
        <v>0</v>
      </c>
      <c r="N1212">
        <f t="shared" si="151"/>
        <v>1</v>
      </c>
    </row>
    <row r="1213" spans="1:14" x14ac:dyDescent="0.15">
      <c r="A1213" s="1" t="s">
        <v>17</v>
      </c>
      <c r="F1213">
        <f t="shared" si="144"/>
        <v>0</v>
      </c>
      <c r="G1213">
        <f t="shared" si="145"/>
        <v>1</v>
      </c>
      <c r="H1213">
        <f t="shared" si="146"/>
        <v>0</v>
      </c>
      <c r="I1213">
        <f t="shared" si="147"/>
        <v>0</v>
      </c>
      <c r="J1213">
        <f t="shared" si="148"/>
        <v>0</v>
      </c>
      <c r="K1213">
        <f t="shared" si="149"/>
        <v>0</v>
      </c>
      <c r="L1213">
        <f t="shared" si="150"/>
        <v>0</v>
      </c>
      <c r="N1213">
        <f t="shared" si="151"/>
        <v>1</v>
      </c>
    </row>
    <row r="1214" spans="1:14" x14ac:dyDescent="0.15">
      <c r="A1214" s="1" t="s">
        <v>34</v>
      </c>
      <c r="F1214">
        <f t="shared" si="144"/>
        <v>0</v>
      </c>
      <c r="G1214">
        <f t="shared" si="145"/>
        <v>0</v>
      </c>
      <c r="H1214">
        <f t="shared" si="146"/>
        <v>0</v>
      </c>
      <c r="I1214">
        <f t="shared" si="147"/>
        <v>0</v>
      </c>
      <c r="J1214">
        <f t="shared" si="148"/>
        <v>4</v>
      </c>
      <c r="K1214">
        <f t="shared" si="149"/>
        <v>0</v>
      </c>
      <c r="L1214">
        <f t="shared" si="150"/>
        <v>0</v>
      </c>
      <c r="N1214">
        <f t="shared" si="151"/>
        <v>4</v>
      </c>
    </row>
    <row r="1215" spans="1:14" x14ac:dyDescent="0.15">
      <c r="A1215" s="1" t="s">
        <v>17</v>
      </c>
      <c r="F1215">
        <f t="shared" si="144"/>
        <v>0</v>
      </c>
      <c r="G1215">
        <f t="shared" si="145"/>
        <v>1</v>
      </c>
      <c r="H1215">
        <f t="shared" si="146"/>
        <v>0</v>
      </c>
      <c r="I1215">
        <f t="shared" si="147"/>
        <v>0</v>
      </c>
      <c r="J1215">
        <f t="shared" si="148"/>
        <v>0</v>
      </c>
      <c r="K1215">
        <f t="shared" si="149"/>
        <v>0</v>
      </c>
      <c r="L1215">
        <f t="shared" si="150"/>
        <v>0</v>
      </c>
      <c r="N1215">
        <f t="shared" si="151"/>
        <v>1</v>
      </c>
    </row>
    <row r="1216" spans="1:14" x14ac:dyDescent="0.15">
      <c r="A1216" s="1" t="s">
        <v>17</v>
      </c>
      <c r="F1216">
        <f t="shared" si="144"/>
        <v>0</v>
      </c>
      <c r="G1216">
        <f t="shared" si="145"/>
        <v>1</v>
      </c>
      <c r="H1216">
        <f t="shared" si="146"/>
        <v>0</v>
      </c>
      <c r="I1216">
        <f t="shared" si="147"/>
        <v>0</v>
      </c>
      <c r="J1216">
        <f t="shared" si="148"/>
        <v>0</v>
      </c>
      <c r="K1216">
        <f t="shared" si="149"/>
        <v>0</v>
      </c>
      <c r="L1216">
        <f t="shared" si="150"/>
        <v>0</v>
      </c>
      <c r="N1216">
        <f t="shared" si="151"/>
        <v>1</v>
      </c>
    </row>
    <row r="1217" spans="1:14" x14ac:dyDescent="0.15">
      <c r="A1217" s="1" t="s">
        <v>59</v>
      </c>
      <c r="F1217">
        <f t="shared" si="144"/>
        <v>0</v>
      </c>
      <c r="G1217">
        <f t="shared" si="145"/>
        <v>0</v>
      </c>
      <c r="H1217">
        <f t="shared" si="146"/>
        <v>0</v>
      </c>
      <c r="I1217">
        <f t="shared" si="147"/>
        <v>3</v>
      </c>
      <c r="J1217">
        <f t="shared" si="148"/>
        <v>0</v>
      </c>
      <c r="K1217">
        <f t="shared" si="149"/>
        <v>0</v>
      </c>
      <c r="L1217">
        <f t="shared" si="150"/>
        <v>0</v>
      </c>
      <c r="N1217">
        <f t="shared" si="151"/>
        <v>3</v>
      </c>
    </row>
    <row r="1218" spans="1:14" x14ac:dyDescent="0.15">
      <c r="A1218" s="1" t="s">
        <v>17</v>
      </c>
      <c r="F1218">
        <f t="shared" si="144"/>
        <v>0</v>
      </c>
      <c r="G1218">
        <f t="shared" si="145"/>
        <v>1</v>
      </c>
      <c r="H1218">
        <f t="shared" si="146"/>
        <v>0</v>
      </c>
      <c r="I1218">
        <f t="shared" si="147"/>
        <v>0</v>
      </c>
      <c r="J1218">
        <f t="shared" si="148"/>
        <v>0</v>
      </c>
      <c r="K1218">
        <f t="shared" si="149"/>
        <v>0</v>
      </c>
      <c r="L1218">
        <f t="shared" si="150"/>
        <v>0</v>
      </c>
      <c r="N1218">
        <f t="shared" si="151"/>
        <v>1</v>
      </c>
    </row>
    <row r="1219" spans="1:14" x14ac:dyDescent="0.15">
      <c r="A1219" s="1" t="s">
        <v>17</v>
      </c>
      <c r="F1219">
        <f t="shared" ref="F1219:F1282" si="152">IF(A1219=$C$2,0,0)</f>
        <v>0</v>
      </c>
      <c r="G1219">
        <f t="shared" ref="G1219:G1282" si="153">IF(A1219=$C$3,1,0)</f>
        <v>1</v>
      </c>
      <c r="H1219">
        <f t="shared" ref="H1219:H1282" si="154">IF(A1219=$C$4,2,0)</f>
        <v>0</v>
      </c>
      <c r="I1219">
        <f t="shared" ref="I1219:I1282" si="155">IF(A1219=$C$5,3,0)</f>
        <v>0</v>
      </c>
      <c r="J1219">
        <f t="shared" ref="J1219:J1282" si="156">IF(A1219=$C$6,4,0)</f>
        <v>0</v>
      </c>
      <c r="K1219">
        <f t="shared" ref="K1219:K1282" si="157">IF(A1219=$C$7,5,0)</f>
        <v>0</v>
      </c>
      <c r="L1219">
        <f t="shared" ref="L1219:L1282" si="158">IF(A1219=$C$8,6,0)</f>
        <v>0</v>
      </c>
      <c r="N1219">
        <f t="shared" ref="N1219:N1282" si="159">SUM(F1219:L1219)</f>
        <v>1</v>
      </c>
    </row>
    <row r="1220" spans="1:14" x14ac:dyDescent="0.15">
      <c r="A1220" s="1" t="s">
        <v>59</v>
      </c>
      <c r="F1220">
        <f t="shared" si="152"/>
        <v>0</v>
      </c>
      <c r="G1220">
        <f t="shared" si="153"/>
        <v>0</v>
      </c>
      <c r="H1220">
        <f t="shared" si="154"/>
        <v>0</v>
      </c>
      <c r="I1220">
        <f t="shared" si="155"/>
        <v>3</v>
      </c>
      <c r="J1220">
        <f t="shared" si="156"/>
        <v>0</v>
      </c>
      <c r="K1220">
        <f t="shared" si="157"/>
        <v>0</v>
      </c>
      <c r="L1220">
        <f t="shared" si="158"/>
        <v>0</v>
      </c>
      <c r="N1220">
        <f t="shared" si="159"/>
        <v>3</v>
      </c>
    </row>
    <row r="1221" spans="1:14" x14ac:dyDescent="0.15">
      <c r="A1221" s="1" t="s">
        <v>41</v>
      </c>
      <c r="F1221">
        <f t="shared" si="152"/>
        <v>0</v>
      </c>
      <c r="G1221">
        <f t="shared" si="153"/>
        <v>0</v>
      </c>
      <c r="H1221">
        <f t="shared" si="154"/>
        <v>0</v>
      </c>
      <c r="I1221">
        <f t="shared" si="155"/>
        <v>0</v>
      </c>
      <c r="J1221">
        <f t="shared" si="156"/>
        <v>0</v>
      </c>
      <c r="K1221">
        <f t="shared" si="157"/>
        <v>5</v>
      </c>
      <c r="L1221">
        <f t="shared" si="158"/>
        <v>0</v>
      </c>
      <c r="N1221">
        <f t="shared" si="159"/>
        <v>5</v>
      </c>
    </row>
    <row r="1222" spans="1:14" x14ac:dyDescent="0.15">
      <c r="A1222" s="1" t="s">
        <v>34</v>
      </c>
      <c r="F1222">
        <f t="shared" si="152"/>
        <v>0</v>
      </c>
      <c r="G1222">
        <f t="shared" si="153"/>
        <v>0</v>
      </c>
      <c r="H1222">
        <f t="shared" si="154"/>
        <v>0</v>
      </c>
      <c r="I1222">
        <f t="shared" si="155"/>
        <v>0</v>
      </c>
      <c r="J1222">
        <f t="shared" si="156"/>
        <v>4</v>
      </c>
      <c r="K1222">
        <f t="shared" si="157"/>
        <v>0</v>
      </c>
      <c r="L1222">
        <f t="shared" si="158"/>
        <v>0</v>
      </c>
      <c r="N1222">
        <f t="shared" si="159"/>
        <v>4</v>
      </c>
    </row>
    <row r="1223" spans="1:14" x14ac:dyDescent="0.15">
      <c r="A1223" s="1" t="s">
        <v>59</v>
      </c>
      <c r="F1223">
        <f t="shared" si="152"/>
        <v>0</v>
      </c>
      <c r="G1223">
        <f t="shared" si="153"/>
        <v>0</v>
      </c>
      <c r="H1223">
        <f t="shared" si="154"/>
        <v>0</v>
      </c>
      <c r="I1223">
        <f t="shared" si="155"/>
        <v>3</v>
      </c>
      <c r="J1223">
        <f t="shared" si="156"/>
        <v>0</v>
      </c>
      <c r="K1223">
        <f t="shared" si="157"/>
        <v>0</v>
      </c>
      <c r="L1223">
        <f t="shared" si="158"/>
        <v>0</v>
      </c>
      <c r="N1223">
        <f t="shared" si="159"/>
        <v>3</v>
      </c>
    </row>
    <row r="1224" spans="1:14" x14ac:dyDescent="0.15">
      <c r="A1224" s="1" t="s">
        <v>124</v>
      </c>
      <c r="F1224">
        <f t="shared" si="152"/>
        <v>0</v>
      </c>
      <c r="G1224">
        <f t="shared" si="153"/>
        <v>0</v>
      </c>
      <c r="H1224">
        <f t="shared" si="154"/>
        <v>0</v>
      </c>
      <c r="I1224">
        <f t="shared" si="155"/>
        <v>0</v>
      </c>
      <c r="J1224">
        <f t="shared" si="156"/>
        <v>0</v>
      </c>
      <c r="K1224">
        <f t="shared" si="157"/>
        <v>0</v>
      </c>
      <c r="L1224">
        <f t="shared" si="158"/>
        <v>0</v>
      </c>
      <c r="N1224">
        <f t="shared" si="159"/>
        <v>0</v>
      </c>
    </row>
    <row r="1225" spans="1:14" x14ac:dyDescent="0.15">
      <c r="A1225" s="1" t="s">
        <v>59</v>
      </c>
      <c r="F1225">
        <f t="shared" si="152"/>
        <v>0</v>
      </c>
      <c r="G1225">
        <f t="shared" si="153"/>
        <v>0</v>
      </c>
      <c r="H1225">
        <f t="shared" si="154"/>
        <v>0</v>
      </c>
      <c r="I1225">
        <f t="shared" si="155"/>
        <v>3</v>
      </c>
      <c r="J1225">
        <f t="shared" si="156"/>
        <v>0</v>
      </c>
      <c r="K1225">
        <f t="shared" si="157"/>
        <v>0</v>
      </c>
      <c r="L1225">
        <f t="shared" si="158"/>
        <v>0</v>
      </c>
      <c r="N1225">
        <f t="shared" si="159"/>
        <v>3</v>
      </c>
    </row>
    <row r="1226" spans="1:14" x14ac:dyDescent="0.15">
      <c r="A1226" s="1" t="s">
        <v>59</v>
      </c>
      <c r="F1226">
        <f t="shared" si="152"/>
        <v>0</v>
      </c>
      <c r="G1226">
        <f t="shared" si="153"/>
        <v>0</v>
      </c>
      <c r="H1226">
        <f t="shared" si="154"/>
        <v>0</v>
      </c>
      <c r="I1226">
        <f t="shared" si="155"/>
        <v>3</v>
      </c>
      <c r="J1226">
        <f t="shared" si="156"/>
        <v>0</v>
      </c>
      <c r="K1226">
        <f t="shared" si="157"/>
        <v>0</v>
      </c>
      <c r="L1226">
        <f t="shared" si="158"/>
        <v>0</v>
      </c>
      <c r="N1226">
        <f t="shared" si="159"/>
        <v>3</v>
      </c>
    </row>
    <row r="1227" spans="1:14" x14ac:dyDescent="0.15">
      <c r="A1227" s="1" t="s">
        <v>59</v>
      </c>
      <c r="F1227">
        <f t="shared" si="152"/>
        <v>0</v>
      </c>
      <c r="G1227">
        <f t="shared" si="153"/>
        <v>0</v>
      </c>
      <c r="H1227">
        <f t="shared" si="154"/>
        <v>0</v>
      </c>
      <c r="I1227">
        <f t="shared" si="155"/>
        <v>3</v>
      </c>
      <c r="J1227">
        <f t="shared" si="156"/>
        <v>0</v>
      </c>
      <c r="K1227">
        <f t="shared" si="157"/>
        <v>0</v>
      </c>
      <c r="L1227">
        <f t="shared" si="158"/>
        <v>0</v>
      </c>
      <c r="N1227">
        <f t="shared" si="159"/>
        <v>3</v>
      </c>
    </row>
    <row r="1228" spans="1:14" x14ac:dyDescent="0.15">
      <c r="A1228" s="1" t="s">
        <v>41</v>
      </c>
      <c r="F1228">
        <f t="shared" si="152"/>
        <v>0</v>
      </c>
      <c r="G1228">
        <f t="shared" si="153"/>
        <v>0</v>
      </c>
      <c r="H1228">
        <f t="shared" si="154"/>
        <v>0</v>
      </c>
      <c r="I1228">
        <f t="shared" si="155"/>
        <v>0</v>
      </c>
      <c r="J1228">
        <f t="shared" si="156"/>
        <v>0</v>
      </c>
      <c r="K1228">
        <f t="shared" si="157"/>
        <v>5</v>
      </c>
      <c r="L1228">
        <f t="shared" si="158"/>
        <v>0</v>
      </c>
      <c r="N1228">
        <f t="shared" si="159"/>
        <v>5</v>
      </c>
    </row>
    <row r="1229" spans="1:14" x14ac:dyDescent="0.15">
      <c r="A1229" s="1" t="s">
        <v>41</v>
      </c>
      <c r="F1229">
        <f t="shared" si="152"/>
        <v>0</v>
      </c>
      <c r="G1229">
        <f t="shared" si="153"/>
        <v>0</v>
      </c>
      <c r="H1229">
        <f t="shared" si="154"/>
        <v>0</v>
      </c>
      <c r="I1229">
        <f t="shared" si="155"/>
        <v>0</v>
      </c>
      <c r="J1229">
        <f t="shared" si="156"/>
        <v>0</v>
      </c>
      <c r="K1229">
        <f t="shared" si="157"/>
        <v>5</v>
      </c>
      <c r="L1229">
        <f t="shared" si="158"/>
        <v>0</v>
      </c>
      <c r="N1229">
        <f t="shared" si="159"/>
        <v>5</v>
      </c>
    </row>
    <row r="1230" spans="1:14" x14ac:dyDescent="0.15">
      <c r="A1230" s="1" t="s">
        <v>17</v>
      </c>
      <c r="F1230">
        <f t="shared" si="152"/>
        <v>0</v>
      </c>
      <c r="G1230">
        <f t="shared" si="153"/>
        <v>1</v>
      </c>
      <c r="H1230">
        <f t="shared" si="154"/>
        <v>0</v>
      </c>
      <c r="I1230">
        <f t="shared" si="155"/>
        <v>0</v>
      </c>
      <c r="J1230">
        <f t="shared" si="156"/>
        <v>0</v>
      </c>
      <c r="K1230">
        <f t="shared" si="157"/>
        <v>0</v>
      </c>
      <c r="L1230">
        <f t="shared" si="158"/>
        <v>0</v>
      </c>
      <c r="N1230">
        <f t="shared" si="159"/>
        <v>1</v>
      </c>
    </row>
    <row r="1231" spans="1:14" x14ac:dyDescent="0.15">
      <c r="A1231" s="1" t="s">
        <v>41</v>
      </c>
      <c r="F1231">
        <f t="shared" si="152"/>
        <v>0</v>
      </c>
      <c r="G1231">
        <f t="shared" si="153"/>
        <v>0</v>
      </c>
      <c r="H1231">
        <f t="shared" si="154"/>
        <v>0</v>
      </c>
      <c r="I1231">
        <f t="shared" si="155"/>
        <v>0</v>
      </c>
      <c r="J1231">
        <f t="shared" si="156"/>
        <v>0</v>
      </c>
      <c r="K1231">
        <f t="shared" si="157"/>
        <v>5</v>
      </c>
      <c r="L1231">
        <f t="shared" si="158"/>
        <v>0</v>
      </c>
      <c r="N1231">
        <f t="shared" si="159"/>
        <v>5</v>
      </c>
    </row>
    <row r="1232" spans="1:14" x14ac:dyDescent="0.15">
      <c r="A1232" s="1" t="s">
        <v>17</v>
      </c>
      <c r="F1232">
        <f t="shared" si="152"/>
        <v>0</v>
      </c>
      <c r="G1232">
        <f t="shared" si="153"/>
        <v>1</v>
      </c>
      <c r="H1232">
        <f t="shared" si="154"/>
        <v>0</v>
      </c>
      <c r="I1232">
        <f t="shared" si="155"/>
        <v>0</v>
      </c>
      <c r="J1232">
        <f t="shared" si="156"/>
        <v>0</v>
      </c>
      <c r="K1232">
        <f t="shared" si="157"/>
        <v>0</v>
      </c>
      <c r="L1232">
        <f t="shared" si="158"/>
        <v>0</v>
      </c>
      <c r="N1232">
        <f t="shared" si="159"/>
        <v>1</v>
      </c>
    </row>
    <row r="1233" spans="1:14" x14ac:dyDescent="0.15">
      <c r="A1233" s="1" t="s">
        <v>59</v>
      </c>
      <c r="F1233">
        <f t="shared" si="152"/>
        <v>0</v>
      </c>
      <c r="G1233">
        <f t="shared" si="153"/>
        <v>0</v>
      </c>
      <c r="H1233">
        <f t="shared" si="154"/>
        <v>0</v>
      </c>
      <c r="I1233">
        <f t="shared" si="155"/>
        <v>3</v>
      </c>
      <c r="J1233">
        <f t="shared" si="156"/>
        <v>0</v>
      </c>
      <c r="K1233">
        <f t="shared" si="157"/>
        <v>0</v>
      </c>
      <c r="L1233">
        <f t="shared" si="158"/>
        <v>0</v>
      </c>
      <c r="N1233">
        <f t="shared" si="159"/>
        <v>3</v>
      </c>
    </row>
    <row r="1234" spans="1:14" x14ac:dyDescent="0.15">
      <c r="A1234" s="1" t="s">
        <v>17</v>
      </c>
      <c r="F1234">
        <f t="shared" si="152"/>
        <v>0</v>
      </c>
      <c r="G1234">
        <f t="shared" si="153"/>
        <v>1</v>
      </c>
      <c r="H1234">
        <f t="shared" si="154"/>
        <v>0</v>
      </c>
      <c r="I1234">
        <f t="shared" si="155"/>
        <v>0</v>
      </c>
      <c r="J1234">
        <f t="shared" si="156"/>
        <v>0</v>
      </c>
      <c r="K1234">
        <f t="shared" si="157"/>
        <v>0</v>
      </c>
      <c r="L1234">
        <f t="shared" si="158"/>
        <v>0</v>
      </c>
      <c r="N1234">
        <f t="shared" si="159"/>
        <v>1</v>
      </c>
    </row>
    <row r="1235" spans="1:14" x14ac:dyDescent="0.15">
      <c r="A1235" s="1" t="s">
        <v>124</v>
      </c>
      <c r="F1235">
        <f t="shared" si="152"/>
        <v>0</v>
      </c>
      <c r="G1235">
        <f t="shared" si="153"/>
        <v>0</v>
      </c>
      <c r="H1235">
        <f t="shared" si="154"/>
        <v>0</v>
      </c>
      <c r="I1235">
        <f t="shared" si="155"/>
        <v>0</v>
      </c>
      <c r="J1235">
        <f t="shared" si="156"/>
        <v>0</v>
      </c>
      <c r="K1235">
        <f t="shared" si="157"/>
        <v>0</v>
      </c>
      <c r="L1235">
        <f t="shared" si="158"/>
        <v>0</v>
      </c>
      <c r="N1235">
        <f t="shared" si="159"/>
        <v>0</v>
      </c>
    </row>
    <row r="1236" spans="1:14" x14ac:dyDescent="0.15">
      <c r="A1236" s="1" t="s">
        <v>17</v>
      </c>
      <c r="F1236">
        <f t="shared" si="152"/>
        <v>0</v>
      </c>
      <c r="G1236">
        <f t="shared" si="153"/>
        <v>1</v>
      </c>
      <c r="H1236">
        <f t="shared" si="154"/>
        <v>0</v>
      </c>
      <c r="I1236">
        <f t="shared" si="155"/>
        <v>0</v>
      </c>
      <c r="J1236">
        <f t="shared" si="156"/>
        <v>0</v>
      </c>
      <c r="K1236">
        <f t="shared" si="157"/>
        <v>0</v>
      </c>
      <c r="L1236">
        <f t="shared" si="158"/>
        <v>0</v>
      </c>
      <c r="N1236">
        <f t="shared" si="159"/>
        <v>1</v>
      </c>
    </row>
    <row r="1237" spans="1:14" x14ac:dyDescent="0.15">
      <c r="A1237" s="1" t="s">
        <v>59</v>
      </c>
      <c r="F1237">
        <f t="shared" si="152"/>
        <v>0</v>
      </c>
      <c r="G1237">
        <f t="shared" si="153"/>
        <v>0</v>
      </c>
      <c r="H1237">
        <f t="shared" si="154"/>
        <v>0</v>
      </c>
      <c r="I1237">
        <f t="shared" si="155"/>
        <v>3</v>
      </c>
      <c r="J1237">
        <f t="shared" si="156"/>
        <v>0</v>
      </c>
      <c r="K1237">
        <f t="shared" si="157"/>
        <v>0</v>
      </c>
      <c r="L1237">
        <f t="shared" si="158"/>
        <v>0</v>
      </c>
      <c r="N1237">
        <f t="shared" si="159"/>
        <v>3</v>
      </c>
    </row>
    <row r="1238" spans="1:14" x14ac:dyDescent="0.15">
      <c r="A1238" s="1" t="s">
        <v>41</v>
      </c>
      <c r="F1238">
        <f t="shared" si="152"/>
        <v>0</v>
      </c>
      <c r="G1238">
        <f t="shared" si="153"/>
        <v>0</v>
      </c>
      <c r="H1238">
        <f t="shared" si="154"/>
        <v>0</v>
      </c>
      <c r="I1238">
        <f t="shared" si="155"/>
        <v>0</v>
      </c>
      <c r="J1238">
        <f t="shared" si="156"/>
        <v>0</v>
      </c>
      <c r="K1238">
        <f t="shared" si="157"/>
        <v>5</v>
      </c>
      <c r="L1238">
        <f t="shared" si="158"/>
        <v>0</v>
      </c>
      <c r="N1238">
        <f t="shared" si="159"/>
        <v>5</v>
      </c>
    </row>
    <row r="1239" spans="1:14" x14ac:dyDescent="0.15">
      <c r="A1239" s="1" t="s">
        <v>34</v>
      </c>
      <c r="F1239">
        <f t="shared" si="152"/>
        <v>0</v>
      </c>
      <c r="G1239">
        <f t="shared" si="153"/>
        <v>0</v>
      </c>
      <c r="H1239">
        <f t="shared" si="154"/>
        <v>0</v>
      </c>
      <c r="I1239">
        <f t="shared" si="155"/>
        <v>0</v>
      </c>
      <c r="J1239">
        <f t="shared" si="156"/>
        <v>4</v>
      </c>
      <c r="K1239">
        <f t="shared" si="157"/>
        <v>0</v>
      </c>
      <c r="L1239">
        <f t="shared" si="158"/>
        <v>0</v>
      </c>
      <c r="N1239">
        <f t="shared" si="159"/>
        <v>4</v>
      </c>
    </row>
    <row r="1240" spans="1:14" x14ac:dyDescent="0.15">
      <c r="A1240" s="1" t="s">
        <v>59</v>
      </c>
      <c r="F1240">
        <f t="shared" si="152"/>
        <v>0</v>
      </c>
      <c r="G1240">
        <f t="shared" si="153"/>
        <v>0</v>
      </c>
      <c r="H1240">
        <f t="shared" si="154"/>
        <v>0</v>
      </c>
      <c r="I1240">
        <f t="shared" si="155"/>
        <v>3</v>
      </c>
      <c r="J1240">
        <f t="shared" si="156"/>
        <v>0</v>
      </c>
      <c r="K1240">
        <f t="shared" si="157"/>
        <v>0</v>
      </c>
      <c r="L1240">
        <f t="shared" si="158"/>
        <v>0</v>
      </c>
      <c r="N1240">
        <f t="shared" si="159"/>
        <v>3</v>
      </c>
    </row>
    <row r="1241" spans="1:14" x14ac:dyDescent="0.15">
      <c r="A1241" s="1" t="s">
        <v>34</v>
      </c>
      <c r="F1241">
        <f t="shared" si="152"/>
        <v>0</v>
      </c>
      <c r="G1241">
        <f t="shared" si="153"/>
        <v>0</v>
      </c>
      <c r="H1241">
        <f t="shared" si="154"/>
        <v>0</v>
      </c>
      <c r="I1241">
        <f t="shared" si="155"/>
        <v>0</v>
      </c>
      <c r="J1241">
        <f t="shared" si="156"/>
        <v>4</v>
      </c>
      <c r="K1241">
        <f t="shared" si="157"/>
        <v>0</v>
      </c>
      <c r="L1241">
        <f t="shared" si="158"/>
        <v>0</v>
      </c>
      <c r="N1241">
        <f t="shared" si="159"/>
        <v>4</v>
      </c>
    </row>
    <row r="1242" spans="1:14" x14ac:dyDescent="0.15">
      <c r="A1242" s="1" t="s">
        <v>34</v>
      </c>
      <c r="F1242">
        <f t="shared" si="152"/>
        <v>0</v>
      </c>
      <c r="G1242">
        <f t="shared" si="153"/>
        <v>0</v>
      </c>
      <c r="H1242">
        <f t="shared" si="154"/>
        <v>0</v>
      </c>
      <c r="I1242">
        <f t="shared" si="155"/>
        <v>0</v>
      </c>
      <c r="J1242">
        <f t="shared" si="156"/>
        <v>4</v>
      </c>
      <c r="K1242">
        <f t="shared" si="157"/>
        <v>0</v>
      </c>
      <c r="L1242">
        <f t="shared" si="158"/>
        <v>0</v>
      </c>
      <c r="N1242">
        <f t="shared" si="159"/>
        <v>4</v>
      </c>
    </row>
    <row r="1243" spans="1:14" x14ac:dyDescent="0.15">
      <c r="A1243" s="1" t="s">
        <v>59</v>
      </c>
      <c r="F1243">
        <f t="shared" si="152"/>
        <v>0</v>
      </c>
      <c r="G1243">
        <f t="shared" si="153"/>
        <v>0</v>
      </c>
      <c r="H1243">
        <f t="shared" si="154"/>
        <v>0</v>
      </c>
      <c r="I1243">
        <f t="shared" si="155"/>
        <v>3</v>
      </c>
      <c r="J1243">
        <f t="shared" si="156"/>
        <v>0</v>
      </c>
      <c r="K1243">
        <f t="shared" si="157"/>
        <v>0</v>
      </c>
      <c r="L1243">
        <f t="shared" si="158"/>
        <v>0</v>
      </c>
      <c r="N1243">
        <f t="shared" si="159"/>
        <v>3</v>
      </c>
    </row>
    <row r="1244" spans="1:14" x14ac:dyDescent="0.15">
      <c r="A1244" s="1" t="s">
        <v>17</v>
      </c>
      <c r="F1244">
        <f t="shared" si="152"/>
        <v>0</v>
      </c>
      <c r="G1244">
        <f t="shared" si="153"/>
        <v>1</v>
      </c>
      <c r="H1244">
        <f t="shared" si="154"/>
        <v>0</v>
      </c>
      <c r="I1244">
        <f t="shared" si="155"/>
        <v>0</v>
      </c>
      <c r="J1244">
        <f t="shared" si="156"/>
        <v>0</v>
      </c>
      <c r="K1244">
        <f t="shared" si="157"/>
        <v>0</v>
      </c>
      <c r="L1244">
        <f t="shared" si="158"/>
        <v>0</v>
      </c>
      <c r="N1244">
        <f t="shared" si="159"/>
        <v>1</v>
      </c>
    </row>
    <row r="1245" spans="1:14" x14ac:dyDescent="0.15">
      <c r="A1245" s="1" t="s">
        <v>59</v>
      </c>
      <c r="F1245">
        <f t="shared" si="152"/>
        <v>0</v>
      </c>
      <c r="G1245">
        <f t="shared" si="153"/>
        <v>0</v>
      </c>
      <c r="H1245">
        <f t="shared" si="154"/>
        <v>0</v>
      </c>
      <c r="I1245">
        <f t="shared" si="155"/>
        <v>3</v>
      </c>
      <c r="J1245">
        <f t="shared" si="156"/>
        <v>0</v>
      </c>
      <c r="K1245">
        <f t="shared" si="157"/>
        <v>0</v>
      </c>
      <c r="L1245">
        <f t="shared" si="158"/>
        <v>0</v>
      </c>
      <c r="N1245">
        <f t="shared" si="159"/>
        <v>3</v>
      </c>
    </row>
    <row r="1246" spans="1:14" x14ac:dyDescent="0.15">
      <c r="A1246" s="1" t="s">
        <v>34</v>
      </c>
      <c r="F1246">
        <f t="shared" si="152"/>
        <v>0</v>
      </c>
      <c r="G1246">
        <f t="shared" si="153"/>
        <v>0</v>
      </c>
      <c r="H1246">
        <f t="shared" si="154"/>
        <v>0</v>
      </c>
      <c r="I1246">
        <f t="shared" si="155"/>
        <v>0</v>
      </c>
      <c r="J1246">
        <f t="shared" si="156"/>
        <v>4</v>
      </c>
      <c r="K1246">
        <f t="shared" si="157"/>
        <v>0</v>
      </c>
      <c r="L1246">
        <f t="shared" si="158"/>
        <v>0</v>
      </c>
      <c r="N1246">
        <f t="shared" si="159"/>
        <v>4</v>
      </c>
    </row>
    <row r="1247" spans="1:14" x14ac:dyDescent="0.15">
      <c r="A1247" s="1" t="s">
        <v>17</v>
      </c>
      <c r="F1247">
        <f t="shared" si="152"/>
        <v>0</v>
      </c>
      <c r="G1247">
        <f t="shared" si="153"/>
        <v>1</v>
      </c>
      <c r="H1247">
        <f t="shared" si="154"/>
        <v>0</v>
      </c>
      <c r="I1247">
        <f t="shared" si="155"/>
        <v>0</v>
      </c>
      <c r="J1247">
        <f t="shared" si="156"/>
        <v>0</v>
      </c>
      <c r="K1247">
        <f t="shared" si="157"/>
        <v>0</v>
      </c>
      <c r="L1247">
        <f t="shared" si="158"/>
        <v>0</v>
      </c>
      <c r="N1247">
        <f t="shared" si="159"/>
        <v>1</v>
      </c>
    </row>
    <row r="1248" spans="1:14" x14ac:dyDescent="0.15">
      <c r="A1248" s="1" t="s">
        <v>59</v>
      </c>
      <c r="F1248">
        <f t="shared" si="152"/>
        <v>0</v>
      </c>
      <c r="G1248">
        <f t="shared" si="153"/>
        <v>0</v>
      </c>
      <c r="H1248">
        <f t="shared" si="154"/>
        <v>0</v>
      </c>
      <c r="I1248">
        <f t="shared" si="155"/>
        <v>3</v>
      </c>
      <c r="J1248">
        <f t="shared" si="156"/>
        <v>0</v>
      </c>
      <c r="K1248">
        <f t="shared" si="157"/>
        <v>0</v>
      </c>
      <c r="L1248">
        <f t="shared" si="158"/>
        <v>0</v>
      </c>
      <c r="N1248">
        <f t="shared" si="159"/>
        <v>3</v>
      </c>
    </row>
    <row r="1249" spans="1:14" x14ac:dyDescent="0.15">
      <c r="A1249" s="1" t="s">
        <v>124</v>
      </c>
      <c r="F1249">
        <f t="shared" si="152"/>
        <v>0</v>
      </c>
      <c r="G1249">
        <f t="shared" si="153"/>
        <v>0</v>
      </c>
      <c r="H1249">
        <f t="shared" si="154"/>
        <v>0</v>
      </c>
      <c r="I1249">
        <f t="shared" si="155"/>
        <v>0</v>
      </c>
      <c r="J1249">
        <f t="shared" si="156"/>
        <v>0</v>
      </c>
      <c r="K1249">
        <f t="shared" si="157"/>
        <v>0</v>
      </c>
      <c r="L1249">
        <f t="shared" si="158"/>
        <v>0</v>
      </c>
      <c r="N1249">
        <f t="shared" si="159"/>
        <v>0</v>
      </c>
    </row>
    <row r="1250" spans="1:14" x14ac:dyDescent="0.15">
      <c r="A1250" s="1" t="s">
        <v>59</v>
      </c>
      <c r="F1250">
        <f t="shared" si="152"/>
        <v>0</v>
      </c>
      <c r="G1250">
        <f t="shared" si="153"/>
        <v>0</v>
      </c>
      <c r="H1250">
        <f t="shared" si="154"/>
        <v>0</v>
      </c>
      <c r="I1250">
        <f t="shared" si="155"/>
        <v>3</v>
      </c>
      <c r="J1250">
        <f t="shared" si="156"/>
        <v>0</v>
      </c>
      <c r="K1250">
        <f t="shared" si="157"/>
        <v>0</v>
      </c>
      <c r="L1250">
        <f t="shared" si="158"/>
        <v>0</v>
      </c>
      <c r="N1250">
        <f t="shared" si="159"/>
        <v>3</v>
      </c>
    </row>
    <row r="1251" spans="1:14" x14ac:dyDescent="0.15">
      <c r="A1251" s="1" t="s">
        <v>59</v>
      </c>
      <c r="F1251">
        <f t="shared" si="152"/>
        <v>0</v>
      </c>
      <c r="G1251">
        <f t="shared" si="153"/>
        <v>0</v>
      </c>
      <c r="H1251">
        <f t="shared" si="154"/>
        <v>0</v>
      </c>
      <c r="I1251">
        <f t="shared" si="155"/>
        <v>3</v>
      </c>
      <c r="J1251">
        <f t="shared" si="156"/>
        <v>0</v>
      </c>
      <c r="K1251">
        <f t="shared" si="157"/>
        <v>0</v>
      </c>
      <c r="L1251">
        <f t="shared" si="158"/>
        <v>0</v>
      </c>
      <c r="N1251">
        <f t="shared" si="159"/>
        <v>3</v>
      </c>
    </row>
    <row r="1252" spans="1:14" x14ac:dyDescent="0.15">
      <c r="A1252" s="1" t="s">
        <v>17</v>
      </c>
      <c r="F1252">
        <f t="shared" si="152"/>
        <v>0</v>
      </c>
      <c r="G1252">
        <f t="shared" si="153"/>
        <v>1</v>
      </c>
      <c r="H1252">
        <f t="shared" si="154"/>
        <v>0</v>
      </c>
      <c r="I1252">
        <f t="shared" si="155"/>
        <v>0</v>
      </c>
      <c r="J1252">
        <f t="shared" si="156"/>
        <v>0</v>
      </c>
      <c r="K1252">
        <f t="shared" si="157"/>
        <v>0</v>
      </c>
      <c r="L1252">
        <f t="shared" si="158"/>
        <v>0</v>
      </c>
      <c r="N1252">
        <f t="shared" si="159"/>
        <v>1</v>
      </c>
    </row>
    <row r="1253" spans="1:14" x14ac:dyDescent="0.15">
      <c r="A1253" s="1" t="s">
        <v>59</v>
      </c>
      <c r="F1253">
        <f t="shared" si="152"/>
        <v>0</v>
      </c>
      <c r="G1253">
        <f t="shared" si="153"/>
        <v>0</v>
      </c>
      <c r="H1253">
        <f t="shared" si="154"/>
        <v>0</v>
      </c>
      <c r="I1253">
        <f t="shared" si="155"/>
        <v>3</v>
      </c>
      <c r="J1253">
        <f t="shared" si="156"/>
        <v>0</v>
      </c>
      <c r="K1253">
        <f t="shared" si="157"/>
        <v>0</v>
      </c>
      <c r="L1253">
        <f t="shared" si="158"/>
        <v>0</v>
      </c>
      <c r="N1253">
        <f t="shared" si="159"/>
        <v>3</v>
      </c>
    </row>
    <row r="1254" spans="1:14" x14ac:dyDescent="0.15">
      <c r="A1254" s="1" t="s">
        <v>34</v>
      </c>
      <c r="F1254">
        <f t="shared" si="152"/>
        <v>0</v>
      </c>
      <c r="G1254">
        <f t="shared" si="153"/>
        <v>0</v>
      </c>
      <c r="H1254">
        <f t="shared" si="154"/>
        <v>0</v>
      </c>
      <c r="I1254">
        <f t="shared" si="155"/>
        <v>0</v>
      </c>
      <c r="J1254">
        <f t="shared" si="156"/>
        <v>4</v>
      </c>
      <c r="K1254">
        <f t="shared" si="157"/>
        <v>0</v>
      </c>
      <c r="L1254">
        <f t="shared" si="158"/>
        <v>0</v>
      </c>
      <c r="N1254">
        <f t="shared" si="159"/>
        <v>4</v>
      </c>
    </row>
    <row r="1255" spans="1:14" x14ac:dyDescent="0.15">
      <c r="A1255" s="1" t="s">
        <v>34</v>
      </c>
      <c r="F1255">
        <f t="shared" si="152"/>
        <v>0</v>
      </c>
      <c r="G1255">
        <f t="shared" si="153"/>
        <v>0</v>
      </c>
      <c r="H1255">
        <f t="shared" si="154"/>
        <v>0</v>
      </c>
      <c r="I1255">
        <f t="shared" si="155"/>
        <v>0</v>
      </c>
      <c r="J1255">
        <f t="shared" si="156"/>
        <v>4</v>
      </c>
      <c r="K1255">
        <f t="shared" si="157"/>
        <v>0</v>
      </c>
      <c r="L1255">
        <f t="shared" si="158"/>
        <v>0</v>
      </c>
      <c r="N1255">
        <f t="shared" si="159"/>
        <v>4</v>
      </c>
    </row>
    <row r="1256" spans="1:14" x14ac:dyDescent="0.15">
      <c r="A1256" s="1" t="s">
        <v>17</v>
      </c>
      <c r="F1256">
        <f t="shared" si="152"/>
        <v>0</v>
      </c>
      <c r="G1256">
        <f t="shared" si="153"/>
        <v>1</v>
      </c>
      <c r="H1256">
        <f t="shared" si="154"/>
        <v>0</v>
      </c>
      <c r="I1256">
        <f t="shared" si="155"/>
        <v>0</v>
      </c>
      <c r="J1256">
        <f t="shared" si="156"/>
        <v>0</v>
      </c>
      <c r="K1256">
        <f t="shared" si="157"/>
        <v>0</v>
      </c>
      <c r="L1256">
        <f t="shared" si="158"/>
        <v>0</v>
      </c>
      <c r="N1256">
        <f t="shared" si="159"/>
        <v>1</v>
      </c>
    </row>
    <row r="1257" spans="1:14" x14ac:dyDescent="0.15">
      <c r="A1257" s="1" t="s">
        <v>59</v>
      </c>
      <c r="F1257">
        <f t="shared" si="152"/>
        <v>0</v>
      </c>
      <c r="G1257">
        <f t="shared" si="153"/>
        <v>0</v>
      </c>
      <c r="H1257">
        <f t="shared" si="154"/>
        <v>0</v>
      </c>
      <c r="I1257">
        <f t="shared" si="155"/>
        <v>3</v>
      </c>
      <c r="J1257">
        <f t="shared" si="156"/>
        <v>0</v>
      </c>
      <c r="K1257">
        <f t="shared" si="157"/>
        <v>0</v>
      </c>
      <c r="L1257">
        <f t="shared" si="158"/>
        <v>0</v>
      </c>
      <c r="N1257">
        <f t="shared" si="159"/>
        <v>3</v>
      </c>
    </row>
    <row r="1258" spans="1:14" x14ac:dyDescent="0.15">
      <c r="A1258" s="1" t="s">
        <v>17</v>
      </c>
      <c r="F1258">
        <f t="shared" si="152"/>
        <v>0</v>
      </c>
      <c r="G1258">
        <f t="shared" si="153"/>
        <v>1</v>
      </c>
      <c r="H1258">
        <f t="shared" si="154"/>
        <v>0</v>
      </c>
      <c r="I1258">
        <f t="shared" si="155"/>
        <v>0</v>
      </c>
      <c r="J1258">
        <f t="shared" si="156"/>
        <v>0</v>
      </c>
      <c r="K1258">
        <f t="shared" si="157"/>
        <v>0</v>
      </c>
      <c r="L1258">
        <f t="shared" si="158"/>
        <v>0</v>
      </c>
      <c r="N1258">
        <f t="shared" si="159"/>
        <v>1</v>
      </c>
    </row>
    <row r="1259" spans="1:14" x14ac:dyDescent="0.15">
      <c r="A1259" s="1" t="s">
        <v>17</v>
      </c>
      <c r="F1259">
        <f t="shared" si="152"/>
        <v>0</v>
      </c>
      <c r="G1259">
        <f t="shared" si="153"/>
        <v>1</v>
      </c>
      <c r="H1259">
        <f t="shared" si="154"/>
        <v>0</v>
      </c>
      <c r="I1259">
        <f t="shared" si="155"/>
        <v>0</v>
      </c>
      <c r="J1259">
        <f t="shared" si="156"/>
        <v>0</v>
      </c>
      <c r="K1259">
        <f t="shared" si="157"/>
        <v>0</v>
      </c>
      <c r="L1259">
        <f t="shared" si="158"/>
        <v>0</v>
      </c>
      <c r="N1259">
        <f t="shared" si="159"/>
        <v>1</v>
      </c>
    </row>
    <row r="1260" spans="1:14" x14ac:dyDescent="0.15">
      <c r="A1260" s="1" t="s">
        <v>17</v>
      </c>
      <c r="F1260">
        <f t="shared" si="152"/>
        <v>0</v>
      </c>
      <c r="G1260">
        <f t="shared" si="153"/>
        <v>1</v>
      </c>
      <c r="H1260">
        <f t="shared" si="154"/>
        <v>0</v>
      </c>
      <c r="I1260">
        <f t="shared" si="155"/>
        <v>0</v>
      </c>
      <c r="J1260">
        <f t="shared" si="156"/>
        <v>0</v>
      </c>
      <c r="K1260">
        <f t="shared" si="157"/>
        <v>0</v>
      </c>
      <c r="L1260">
        <f t="shared" si="158"/>
        <v>0</v>
      </c>
      <c r="N1260">
        <f t="shared" si="159"/>
        <v>1</v>
      </c>
    </row>
    <row r="1261" spans="1:14" x14ac:dyDescent="0.15">
      <c r="A1261" s="1" t="s">
        <v>59</v>
      </c>
      <c r="F1261">
        <f t="shared" si="152"/>
        <v>0</v>
      </c>
      <c r="G1261">
        <f t="shared" si="153"/>
        <v>0</v>
      </c>
      <c r="H1261">
        <f t="shared" si="154"/>
        <v>0</v>
      </c>
      <c r="I1261">
        <f t="shared" si="155"/>
        <v>3</v>
      </c>
      <c r="J1261">
        <f t="shared" si="156"/>
        <v>0</v>
      </c>
      <c r="K1261">
        <f t="shared" si="157"/>
        <v>0</v>
      </c>
      <c r="L1261">
        <f t="shared" si="158"/>
        <v>0</v>
      </c>
      <c r="N1261">
        <f t="shared" si="159"/>
        <v>3</v>
      </c>
    </row>
    <row r="1262" spans="1:14" x14ac:dyDescent="0.15">
      <c r="A1262" s="1" t="s">
        <v>17</v>
      </c>
      <c r="F1262">
        <f t="shared" si="152"/>
        <v>0</v>
      </c>
      <c r="G1262">
        <f t="shared" si="153"/>
        <v>1</v>
      </c>
      <c r="H1262">
        <f t="shared" si="154"/>
        <v>0</v>
      </c>
      <c r="I1262">
        <f t="shared" si="155"/>
        <v>0</v>
      </c>
      <c r="J1262">
        <f t="shared" si="156"/>
        <v>0</v>
      </c>
      <c r="K1262">
        <f t="shared" si="157"/>
        <v>0</v>
      </c>
      <c r="L1262">
        <f t="shared" si="158"/>
        <v>0</v>
      </c>
      <c r="N1262">
        <f t="shared" si="159"/>
        <v>1</v>
      </c>
    </row>
    <row r="1263" spans="1:14" x14ac:dyDescent="0.15">
      <c r="A1263" s="1" t="s">
        <v>59</v>
      </c>
      <c r="F1263">
        <f t="shared" si="152"/>
        <v>0</v>
      </c>
      <c r="G1263">
        <f t="shared" si="153"/>
        <v>0</v>
      </c>
      <c r="H1263">
        <f t="shared" si="154"/>
        <v>0</v>
      </c>
      <c r="I1263">
        <f t="shared" si="155"/>
        <v>3</v>
      </c>
      <c r="J1263">
        <f t="shared" si="156"/>
        <v>0</v>
      </c>
      <c r="K1263">
        <f t="shared" si="157"/>
        <v>0</v>
      </c>
      <c r="L1263">
        <f t="shared" si="158"/>
        <v>0</v>
      </c>
      <c r="N1263">
        <f t="shared" si="159"/>
        <v>3</v>
      </c>
    </row>
    <row r="1264" spans="1:14" x14ac:dyDescent="0.15">
      <c r="A1264" s="1" t="s">
        <v>17</v>
      </c>
      <c r="F1264">
        <f t="shared" si="152"/>
        <v>0</v>
      </c>
      <c r="G1264">
        <f t="shared" si="153"/>
        <v>1</v>
      </c>
      <c r="H1264">
        <f t="shared" si="154"/>
        <v>0</v>
      </c>
      <c r="I1264">
        <f t="shared" si="155"/>
        <v>0</v>
      </c>
      <c r="J1264">
        <f t="shared" si="156"/>
        <v>0</v>
      </c>
      <c r="K1264">
        <f t="shared" si="157"/>
        <v>0</v>
      </c>
      <c r="L1264">
        <f t="shared" si="158"/>
        <v>0</v>
      </c>
      <c r="N1264">
        <f t="shared" si="159"/>
        <v>1</v>
      </c>
    </row>
    <row r="1265" spans="1:14" x14ac:dyDescent="0.15">
      <c r="A1265" s="1" t="s">
        <v>17</v>
      </c>
      <c r="F1265">
        <f t="shared" si="152"/>
        <v>0</v>
      </c>
      <c r="G1265">
        <f t="shared" si="153"/>
        <v>1</v>
      </c>
      <c r="H1265">
        <f t="shared" si="154"/>
        <v>0</v>
      </c>
      <c r="I1265">
        <f t="shared" si="155"/>
        <v>0</v>
      </c>
      <c r="J1265">
        <f t="shared" si="156"/>
        <v>0</v>
      </c>
      <c r="K1265">
        <f t="shared" si="157"/>
        <v>0</v>
      </c>
      <c r="L1265">
        <f t="shared" si="158"/>
        <v>0</v>
      </c>
      <c r="N1265">
        <f t="shared" si="159"/>
        <v>1</v>
      </c>
    </row>
    <row r="1266" spans="1:14" x14ac:dyDescent="0.15">
      <c r="A1266" s="1" t="s">
        <v>17</v>
      </c>
      <c r="F1266">
        <f t="shared" si="152"/>
        <v>0</v>
      </c>
      <c r="G1266">
        <f t="shared" si="153"/>
        <v>1</v>
      </c>
      <c r="H1266">
        <f t="shared" si="154"/>
        <v>0</v>
      </c>
      <c r="I1266">
        <f t="shared" si="155"/>
        <v>0</v>
      </c>
      <c r="J1266">
        <f t="shared" si="156"/>
        <v>0</v>
      </c>
      <c r="K1266">
        <f t="shared" si="157"/>
        <v>0</v>
      </c>
      <c r="L1266">
        <f t="shared" si="158"/>
        <v>0</v>
      </c>
      <c r="N1266">
        <f t="shared" si="159"/>
        <v>1</v>
      </c>
    </row>
    <row r="1267" spans="1:14" x14ac:dyDescent="0.15">
      <c r="A1267" s="1" t="s">
        <v>17</v>
      </c>
      <c r="F1267">
        <f t="shared" si="152"/>
        <v>0</v>
      </c>
      <c r="G1267">
        <f t="shared" si="153"/>
        <v>1</v>
      </c>
      <c r="H1267">
        <f t="shared" si="154"/>
        <v>0</v>
      </c>
      <c r="I1267">
        <f t="shared" si="155"/>
        <v>0</v>
      </c>
      <c r="J1267">
        <f t="shared" si="156"/>
        <v>0</v>
      </c>
      <c r="K1267">
        <f t="shared" si="157"/>
        <v>0</v>
      </c>
      <c r="L1267">
        <f t="shared" si="158"/>
        <v>0</v>
      </c>
      <c r="N1267">
        <f t="shared" si="159"/>
        <v>1</v>
      </c>
    </row>
    <row r="1268" spans="1:14" x14ac:dyDescent="0.15">
      <c r="A1268" s="1" t="s">
        <v>34</v>
      </c>
      <c r="F1268">
        <f t="shared" si="152"/>
        <v>0</v>
      </c>
      <c r="G1268">
        <f t="shared" si="153"/>
        <v>0</v>
      </c>
      <c r="H1268">
        <f t="shared" si="154"/>
        <v>0</v>
      </c>
      <c r="I1268">
        <f t="shared" si="155"/>
        <v>0</v>
      </c>
      <c r="J1268">
        <f t="shared" si="156"/>
        <v>4</v>
      </c>
      <c r="K1268">
        <f t="shared" si="157"/>
        <v>0</v>
      </c>
      <c r="L1268">
        <f t="shared" si="158"/>
        <v>0</v>
      </c>
      <c r="N1268">
        <f t="shared" si="159"/>
        <v>4</v>
      </c>
    </row>
    <row r="1269" spans="1:14" x14ac:dyDescent="0.15">
      <c r="A1269" s="1" t="s">
        <v>34</v>
      </c>
      <c r="F1269">
        <f t="shared" si="152"/>
        <v>0</v>
      </c>
      <c r="G1269">
        <f t="shared" si="153"/>
        <v>0</v>
      </c>
      <c r="H1269">
        <f t="shared" si="154"/>
        <v>0</v>
      </c>
      <c r="I1269">
        <f t="shared" si="155"/>
        <v>0</v>
      </c>
      <c r="J1269">
        <f t="shared" si="156"/>
        <v>4</v>
      </c>
      <c r="K1269">
        <f t="shared" si="157"/>
        <v>0</v>
      </c>
      <c r="L1269">
        <f t="shared" si="158"/>
        <v>0</v>
      </c>
      <c r="N1269">
        <f t="shared" si="159"/>
        <v>4</v>
      </c>
    </row>
    <row r="1270" spans="1:14" x14ac:dyDescent="0.15">
      <c r="A1270" s="1" t="s">
        <v>59</v>
      </c>
      <c r="F1270">
        <f t="shared" si="152"/>
        <v>0</v>
      </c>
      <c r="G1270">
        <f t="shared" si="153"/>
        <v>0</v>
      </c>
      <c r="H1270">
        <f t="shared" si="154"/>
        <v>0</v>
      </c>
      <c r="I1270">
        <f t="shared" si="155"/>
        <v>3</v>
      </c>
      <c r="J1270">
        <f t="shared" si="156"/>
        <v>0</v>
      </c>
      <c r="K1270">
        <f t="shared" si="157"/>
        <v>0</v>
      </c>
      <c r="L1270">
        <f t="shared" si="158"/>
        <v>0</v>
      </c>
      <c r="N1270">
        <f t="shared" si="159"/>
        <v>3</v>
      </c>
    </row>
    <row r="1271" spans="1:14" x14ac:dyDescent="0.15">
      <c r="A1271" s="1" t="s">
        <v>17</v>
      </c>
      <c r="F1271">
        <f t="shared" si="152"/>
        <v>0</v>
      </c>
      <c r="G1271">
        <f t="shared" si="153"/>
        <v>1</v>
      </c>
      <c r="H1271">
        <f t="shared" si="154"/>
        <v>0</v>
      </c>
      <c r="I1271">
        <f t="shared" si="155"/>
        <v>0</v>
      </c>
      <c r="J1271">
        <f t="shared" si="156"/>
        <v>0</v>
      </c>
      <c r="K1271">
        <f t="shared" si="157"/>
        <v>0</v>
      </c>
      <c r="L1271">
        <f t="shared" si="158"/>
        <v>0</v>
      </c>
      <c r="N1271">
        <f t="shared" si="159"/>
        <v>1</v>
      </c>
    </row>
    <row r="1272" spans="1:14" x14ac:dyDescent="0.15">
      <c r="A1272" s="1" t="s">
        <v>59</v>
      </c>
      <c r="F1272">
        <f t="shared" si="152"/>
        <v>0</v>
      </c>
      <c r="G1272">
        <f t="shared" si="153"/>
        <v>0</v>
      </c>
      <c r="H1272">
        <f t="shared" si="154"/>
        <v>0</v>
      </c>
      <c r="I1272">
        <f t="shared" si="155"/>
        <v>3</v>
      </c>
      <c r="J1272">
        <f t="shared" si="156"/>
        <v>0</v>
      </c>
      <c r="K1272">
        <f t="shared" si="157"/>
        <v>0</v>
      </c>
      <c r="L1272">
        <f t="shared" si="158"/>
        <v>0</v>
      </c>
      <c r="N1272">
        <f t="shared" si="159"/>
        <v>3</v>
      </c>
    </row>
    <row r="1273" spans="1:14" x14ac:dyDescent="0.15">
      <c r="A1273" s="1" t="s">
        <v>59</v>
      </c>
      <c r="F1273">
        <f t="shared" si="152"/>
        <v>0</v>
      </c>
      <c r="G1273">
        <f t="shared" si="153"/>
        <v>0</v>
      </c>
      <c r="H1273">
        <f t="shared" si="154"/>
        <v>0</v>
      </c>
      <c r="I1273">
        <f t="shared" si="155"/>
        <v>3</v>
      </c>
      <c r="J1273">
        <f t="shared" si="156"/>
        <v>0</v>
      </c>
      <c r="K1273">
        <f t="shared" si="157"/>
        <v>0</v>
      </c>
      <c r="L1273">
        <f t="shared" si="158"/>
        <v>0</v>
      </c>
      <c r="N1273">
        <f t="shared" si="159"/>
        <v>3</v>
      </c>
    </row>
    <row r="1274" spans="1:14" x14ac:dyDescent="0.15">
      <c r="A1274" s="1" t="s">
        <v>17</v>
      </c>
      <c r="F1274">
        <f t="shared" si="152"/>
        <v>0</v>
      </c>
      <c r="G1274">
        <f t="shared" si="153"/>
        <v>1</v>
      </c>
      <c r="H1274">
        <f t="shared" si="154"/>
        <v>0</v>
      </c>
      <c r="I1274">
        <f t="shared" si="155"/>
        <v>0</v>
      </c>
      <c r="J1274">
        <f t="shared" si="156"/>
        <v>0</v>
      </c>
      <c r="K1274">
        <f t="shared" si="157"/>
        <v>0</v>
      </c>
      <c r="L1274">
        <f t="shared" si="158"/>
        <v>0</v>
      </c>
      <c r="N1274">
        <f t="shared" si="159"/>
        <v>1</v>
      </c>
    </row>
    <row r="1275" spans="1:14" x14ac:dyDescent="0.15">
      <c r="A1275" s="1" t="s">
        <v>17</v>
      </c>
      <c r="F1275">
        <f t="shared" si="152"/>
        <v>0</v>
      </c>
      <c r="G1275">
        <f t="shared" si="153"/>
        <v>1</v>
      </c>
      <c r="H1275">
        <f t="shared" si="154"/>
        <v>0</v>
      </c>
      <c r="I1275">
        <f t="shared" si="155"/>
        <v>0</v>
      </c>
      <c r="J1275">
        <f t="shared" si="156"/>
        <v>0</v>
      </c>
      <c r="K1275">
        <f t="shared" si="157"/>
        <v>0</v>
      </c>
      <c r="L1275">
        <f t="shared" si="158"/>
        <v>0</v>
      </c>
      <c r="N1275">
        <f t="shared" si="159"/>
        <v>1</v>
      </c>
    </row>
    <row r="1276" spans="1:14" x14ac:dyDescent="0.15">
      <c r="A1276" s="1" t="s">
        <v>59</v>
      </c>
      <c r="F1276">
        <f t="shared" si="152"/>
        <v>0</v>
      </c>
      <c r="G1276">
        <f t="shared" si="153"/>
        <v>0</v>
      </c>
      <c r="H1276">
        <f t="shared" si="154"/>
        <v>0</v>
      </c>
      <c r="I1276">
        <f t="shared" si="155"/>
        <v>3</v>
      </c>
      <c r="J1276">
        <f t="shared" si="156"/>
        <v>0</v>
      </c>
      <c r="K1276">
        <f t="shared" si="157"/>
        <v>0</v>
      </c>
      <c r="L1276">
        <f t="shared" si="158"/>
        <v>0</v>
      </c>
      <c r="N1276">
        <f t="shared" si="159"/>
        <v>3</v>
      </c>
    </row>
    <row r="1277" spans="1:14" x14ac:dyDescent="0.15">
      <c r="A1277" s="1" t="s">
        <v>34</v>
      </c>
      <c r="F1277">
        <f t="shared" si="152"/>
        <v>0</v>
      </c>
      <c r="G1277">
        <f t="shared" si="153"/>
        <v>0</v>
      </c>
      <c r="H1277">
        <f t="shared" si="154"/>
        <v>0</v>
      </c>
      <c r="I1277">
        <f t="shared" si="155"/>
        <v>0</v>
      </c>
      <c r="J1277">
        <f t="shared" si="156"/>
        <v>4</v>
      </c>
      <c r="K1277">
        <f t="shared" si="157"/>
        <v>0</v>
      </c>
      <c r="L1277">
        <f t="shared" si="158"/>
        <v>0</v>
      </c>
      <c r="N1277">
        <f t="shared" si="159"/>
        <v>4</v>
      </c>
    </row>
    <row r="1278" spans="1:14" x14ac:dyDescent="0.15">
      <c r="A1278" s="1" t="s">
        <v>17</v>
      </c>
      <c r="F1278">
        <f t="shared" si="152"/>
        <v>0</v>
      </c>
      <c r="G1278">
        <f t="shared" si="153"/>
        <v>1</v>
      </c>
      <c r="H1278">
        <f t="shared" si="154"/>
        <v>0</v>
      </c>
      <c r="I1278">
        <f t="shared" si="155"/>
        <v>0</v>
      </c>
      <c r="J1278">
        <f t="shared" si="156"/>
        <v>0</v>
      </c>
      <c r="K1278">
        <f t="shared" si="157"/>
        <v>0</v>
      </c>
      <c r="L1278">
        <f t="shared" si="158"/>
        <v>0</v>
      </c>
      <c r="N1278">
        <f t="shared" si="159"/>
        <v>1</v>
      </c>
    </row>
    <row r="1279" spans="1:14" x14ac:dyDescent="0.15">
      <c r="A1279" s="1" t="s">
        <v>34</v>
      </c>
      <c r="F1279">
        <f t="shared" si="152"/>
        <v>0</v>
      </c>
      <c r="G1279">
        <f t="shared" si="153"/>
        <v>0</v>
      </c>
      <c r="H1279">
        <f t="shared" si="154"/>
        <v>0</v>
      </c>
      <c r="I1279">
        <f t="shared" si="155"/>
        <v>0</v>
      </c>
      <c r="J1279">
        <f t="shared" si="156"/>
        <v>4</v>
      </c>
      <c r="K1279">
        <f t="shared" si="157"/>
        <v>0</v>
      </c>
      <c r="L1279">
        <f t="shared" si="158"/>
        <v>0</v>
      </c>
      <c r="N1279">
        <f t="shared" si="159"/>
        <v>4</v>
      </c>
    </row>
    <row r="1280" spans="1:14" x14ac:dyDescent="0.15">
      <c r="A1280" s="1" t="s">
        <v>59</v>
      </c>
      <c r="F1280">
        <f t="shared" si="152"/>
        <v>0</v>
      </c>
      <c r="G1280">
        <f t="shared" si="153"/>
        <v>0</v>
      </c>
      <c r="H1280">
        <f t="shared" si="154"/>
        <v>0</v>
      </c>
      <c r="I1280">
        <f t="shared" si="155"/>
        <v>3</v>
      </c>
      <c r="J1280">
        <f t="shared" si="156"/>
        <v>0</v>
      </c>
      <c r="K1280">
        <f t="shared" si="157"/>
        <v>0</v>
      </c>
      <c r="L1280">
        <f t="shared" si="158"/>
        <v>0</v>
      </c>
      <c r="N1280">
        <f t="shared" si="159"/>
        <v>3</v>
      </c>
    </row>
    <row r="1281" spans="1:14" x14ac:dyDescent="0.15">
      <c r="A1281" s="1" t="s">
        <v>17</v>
      </c>
      <c r="F1281">
        <f t="shared" si="152"/>
        <v>0</v>
      </c>
      <c r="G1281">
        <f t="shared" si="153"/>
        <v>1</v>
      </c>
      <c r="H1281">
        <f t="shared" si="154"/>
        <v>0</v>
      </c>
      <c r="I1281">
        <f t="shared" si="155"/>
        <v>0</v>
      </c>
      <c r="J1281">
        <f t="shared" si="156"/>
        <v>0</v>
      </c>
      <c r="K1281">
        <f t="shared" si="157"/>
        <v>0</v>
      </c>
      <c r="L1281">
        <f t="shared" si="158"/>
        <v>0</v>
      </c>
      <c r="N1281">
        <f t="shared" si="159"/>
        <v>1</v>
      </c>
    </row>
    <row r="1282" spans="1:14" x14ac:dyDescent="0.15">
      <c r="A1282" s="1" t="s">
        <v>41</v>
      </c>
      <c r="F1282">
        <f t="shared" si="152"/>
        <v>0</v>
      </c>
      <c r="G1282">
        <f t="shared" si="153"/>
        <v>0</v>
      </c>
      <c r="H1282">
        <f t="shared" si="154"/>
        <v>0</v>
      </c>
      <c r="I1282">
        <f t="shared" si="155"/>
        <v>0</v>
      </c>
      <c r="J1282">
        <f t="shared" si="156"/>
        <v>0</v>
      </c>
      <c r="K1282">
        <f t="shared" si="157"/>
        <v>5</v>
      </c>
      <c r="L1282">
        <f t="shared" si="158"/>
        <v>0</v>
      </c>
      <c r="N1282">
        <f t="shared" si="159"/>
        <v>5</v>
      </c>
    </row>
    <row r="1283" spans="1:14" x14ac:dyDescent="0.15">
      <c r="A1283" s="1" t="s">
        <v>34</v>
      </c>
      <c r="F1283">
        <f t="shared" ref="F1283:F1346" si="160">IF(A1283=$C$2,0,0)</f>
        <v>0</v>
      </c>
      <c r="G1283">
        <f t="shared" ref="G1283:G1346" si="161">IF(A1283=$C$3,1,0)</f>
        <v>0</v>
      </c>
      <c r="H1283">
        <f t="shared" ref="H1283:H1346" si="162">IF(A1283=$C$4,2,0)</f>
        <v>0</v>
      </c>
      <c r="I1283">
        <f t="shared" ref="I1283:I1346" si="163">IF(A1283=$C$5,3,0)</f>
        <v>0</v>
      </c>
      <c r="J1283">
        <f t="shared" ref="J1283:J1346" si="164">IF(A1283=$C$6,4,0)</f>
        <v>4</v>
      </c>
      <c r="K1283">
        <f t="shared" ref="K1283:K1346" si="165">IF(A1283=$C$7,5,0)</f>
        <v>0</v>
      </c>
      <c r="L1283">
        <f t="shared" ref="L1283:L1346" si="166">IF(A1283=$C$8,6,0)</f>
        <v>0</v>
      </c>
      <c r="N1283">
        <f t="shared" ref="N1283:N1346" si="167">SUM(F1283:L1283)</f>
        <v>4</v>
      </c>
    </row>
    <row r="1284" spans="1:14" x14ac:dyDescent="0.15">
      <c r="A1284" s="1" t="s">
        <v>59</v>
      </c>
      <c r="F1284">
        <f t="shared" si="160"/>
        <v>0</v>
      </c>
      <c r="G1284">
        <f t="shared" si="161"/>
        <v>0</v>
      </c>
      <c r="H1284">
        <f t="shared" si="162"/>
        <v>0</v>
      </c>
      <c r="I1284">
        <f t="shared" si="163"/>
        <v>3</v>
      </c>
      <c r="J1284">
        <f t="shared" si="164"/>
        <v>0</v>
      </c>
      <c r="K1284">
        <f t="shared" si="165"/>
        <v>0</v>
      </c>
      <c r="L1284">
        <f t="shared" si="166"/>
        <v>0</v>
      </c>
      <c r="N1284">
        <f t="shared" si="167"/>
        <v>3</v>
      </c>
    </row>
    <row r="1285" spans="1:14" x14ac:dyDescent="0.15">
      <c r="A1285" s="1" t="s">
        <v>34</v>
      </c>
      <c r="F1285">
        <f t="shared" si="160"/>
        <v>0</v>
      </c>
      <c r="G1285">
        <f t="shared" si="161"/>
        <v>0</v>
      </c>
      <c r="H1285">
        <f t="shared" si="162"/>
        <v>0</v>
      </c>
      <c r="I1285">
        <f t="shared" si="163"/>
        <v>0</v>
      </c>
      <c r="J1285">
        <f t="shared" si="164"/>
        <v>4</v>
      </c>
      <c r="K1285">
        <f t="shared" si="165"/>
        <v>0</v>
      </c>
      <c r="L1285">
        <f t="shared" si="166"/>
        <v>0</v>
      </c>
      <c r="N1285">
        <f t="shared" si="167"/>
        <v>4</v>
      </c>
    </row>
    <row r="1286" spans="1:14" x14ac:dyDescent="0.15">
      <c r="A1286" s="1" t="s">
        <v>41</v>
      </c>
      <c r="F1286">
        <f t="shared" si="160"/>
        <v>0</v>
      </c>
      <c r="G1286">
        <f t="shared" si="161"/>
        <v>0</v>
      </c>
      <c r="H1286">
        <f t="shared" si="162"/>
        <v>0</v>
      </c>
      <c r="I1286">
        <f t="shared" si="163"/>
        <v>0</v>
      </c>
      <c r="J1286">
        <f t="shared" si="164"/>
        <v>0</v>
      </c>
      <c r="K1286">
        <f t="shared" si="165"/>
        <v>5</v>
      </c>
      <c r="L1286">
        <f t="shared" si="166"/>
        <v>0</v>
      </c>
      <c r="N1286">
        <f t="shared" si="167"/>
        <v>5</v>
      </c>
    </row>
    <row r="1287" spans="1:14" x14ac:dyDescent="0.15">
      <c r="A1287" s="1" t="s">
        <v>17</v>
      </c>
      <c r="F1287">
        <f t="shared" si="160"/>
        <v>0</v>
      </c>
      <c r="G1287">
        <f t="shared" si="161"/>
        <v>1</v>
      </c>
      <c r="H1287">
        <f t="shared" si="162"/>
        <v>0</v>
      </c>
      <c r="I1287">
        <f t="shared" si="163"/>
        <v>0</v>
      </c>
      <c r="J1287">
        <f t="shared" si="164"/>
        <v>0</v>
      </c>
      <c r="K1287">
        <f t="shared" si="165"/>
        <v>0</v>
      </c>
      <c r="L1287">
        <f t="shared" si="166"/>
        <v>0</v>
      </c>
      <c r="N1287">
        <f t="shared" si="167"/>
        <v>1</v>
      </c>
    </row>
    <row r="1288" spans="1:14" x14ac:dyDescent="0.15">
      <c r="A1288" s="1" t="s">
        <v>59</v>
      </c>
      <c r="F1288">
        <f t="shared" si="160"/>
        <v>0</v>
      </c>
      <c r="G1288">
        <f t="shared" si="161"/>
        <v>0</v>
      </c>
      <c r="H1288">
        <f t="shared" si="162"/>
        <v>0</v>
      </c>
      <c r="I1288">
        <f t="shared" si="163"/>
        <v>3</v>
      </c>
      <c r="J1288">
        <f t="shared" si="164"/>
        <v>0</v>
      </c>
      <c r="K1288">
        <f t="shared" si="165"/>
        <v>0</v>
      </c>
      <c r="L1288">
        <f t="shared" si="166"/>
        <v>0</v>
      </c>
      <c r="N1288">
        <f t="shared" si="167"/>
        <v>3</v>
      </c>
    </row>
    <row r="1289" spans="1:14" x14ac:dyDescent="0.15">
      <c r="A1289" s="1" t="s">
        <v>34</v>
      </c>
      <c r="F1289">
        <f t="shared" si="160"/>
        <v>0</v>
      </c>
      <c r="G1289">
        <f t="shared" si="161"/>
        <v>0</v>
      </c>
      <c r="H1289">
        <f t="shared" si="162"/>
        <v>0</v>
      </c>
      <c r="I1289">
        <f t="shared" si="163"/>
        <v>0</v>
      </c>
      <c r="J1289">
        <f t="shared" si="164"/>
        <v>4</v>
      </c>
      <c r="K1289">
        <f t="shared" si="165"/>
        <v>0</v>
      </c>
      <c r="L1289">
        <f t="shared" si="166"/>
        <v>0</v>
      </c>
      <c r="N1289">
        <f t="shared" si="167"/>
        <v>4</v>
      </c>
    </row>
    <row r="1290" spans="1:14" x14ac:dyDescent="0.15">
      <c r="A1290" s="1" t="s">
        <v>17</v>
      </c>
      <c r="F1290">
        <f t="shared" si="160"/>
        <v>0</v>
      </c>
      <c r="G1290">
        <f t="shared" si="161"/>
        <v>1</v>
      </c>
      <c r="H1290">
        <f t="shared" si="162"/>
        <v>0</v>
      </c>
      <c r="I1290">
        <f t="shared" si="163"/>
        <v>0</v>
      </c>
      <c r="J1290">
        <f t="shared" si="164"/>
        <v>0</v>
      </c>
      <c r="K1290">
        <f t="shared" si="165"/>
        <v>0</v>
      </c>
      <c r="L1290">
        <f t="shared" si="166"/>
        <v>0</v>
      </c>
      <c r="N1290">
        <f t="shared" si="167"/>
        <v>1</v>
      </c>
    </row>
    <row r="1291" spans="1:14" x14ac:dyDescent="0.15">
      <c r="A1291" s="1" t="s">
        <v>59</v>
      </c>
      <c r="F1291">
        <f t="shared" si="160"/>
        <v>0</v>
      </c>
      <c r="G1291">
        <f t="shared" si="161"/>
        <v>0</v>
      </c>
      <c r="H1291">
        <f t="shared" si="162"/>
        <v>0</v>
      </c>
      <c r="I1291">
        <f t="shared" si="163"/>
        <v>3</v>
      </c>
      <c r="J1291">
        <f t="shared" si="164"/>
        <v>0</v>
      </c>
      <c r="K1291">
        <f t="shared" si="165"/>
        <v>0</v>
      </c>
      <c r="L1291">
        <f t="shared" si="166"/>
        <v>0</v>
      </c>
      <c r="N1291">
        <f t="shared" si="167"/>
        <v>3</v>
      </c>
    </row>
    <row r="1292" spans="1:14" x14ac:dyDescent="0.15">
      <c r="A1292" s="1" t="s">
        <v>17</v>
      </c>
      <c r="F1292">
        <f t="shared" si="160"/>
        <v>0</v>
      </c>
      <c r="G1292">
        <f t="shared" si="161"/>
        <v>1</v>
      </c>
      <c r="H1292">
        <f t="shared" si="162"/>
        <v>0</v>
      </c>
      <c r="I1292">
        <f t="shared" si="163"/>
        <v>0</v>
      </c>
      <c r="J1292">
        <f t="shared" si="164"/>
        <v>0</v>
      </c>
      <c r="K1292">
        <f t="shared" si="165"/>
        <v>0</v>
      </c>
      <c r="L1292">
        <f t="shared" si="166"/>
        <v>0</v>
      </c>
      <c r="N1292">
        <f t="shared" si="167"/>
        <v>1</v>
      </c>
    </row>
    <row r="1293" spans="1:14" x14ac:dyDescent="0.15">
      <c r="A1293" s="1" t="s">
        <v>17</v>
      </c>
      <c r="F1293">
        <f t="shared" si="160"/>
        <v>0</v>
      </c>
      <c r="G1293">
        <f t="shared" si="161"/>
        <v>1</v>
      </c>
      <c r="H1293">
        <f t="shared" si="162"/>
        <v>0</v>
      </c>
      <c r="I1293">
        <f t="shared" si="163"/>
        <v>0</v>
      </c>
      <c r="J1293">
        <f t="shared" si="164"/>
        <v>0</v>
      </c>
      <c r="K1293">
        <f t="shared" si="165"/>
        <v>0</v>
      </c>
      <c r="L1293">
        <f t="shared" si="166"/>
        <v>0</v>
      </c>
      <c r="N1293">
        <f t="shared" si="167"/>
        <v>1</v>
      </c>
    </row>
    <row r="1294" spans="1:14" x14ac:dyDescent="0.15">
      <c r="A1294" s="1" t="s">
        <v>17</v>
      </c>
      <c r="F1294">
        <f t="shared" si="160"/>
        <v>0</v>
      </c>
      <c r="G1294">
        <f t="shared" si="161"/>
        <v>1</v>
      </c>
      <c r="H1294">
        <f t="shared" si="162"/>
        <v>0</v>
      </c>
      <c r="I1294">
        <f t="shared" si="163"/>
        <v>0</v>
      </c>
      <c r="J1294">
        <f t="shared" si="164"/>
        <v>0</v>
      </c>
      <c r="K1294">
        <f t="shared" si="165"/>
        <v>0</v>
      </c>
      <c r="L1294">
        <f t="shared" si="166"/>
        <v>0</v>
      </c>
      <c r="N1294">
        <f t="shared" si="167"/>
        <v>1</v>
      </c>
    </row>
    <row r="1295" spans="1:14" x14ac:dyDescent="0.15">
      <c r="A1295" s="1" t="s">
        <v>17</v>
      </c>
      <c r="F1295">
        <f t="shared" si="160"/>
        <v>0</v>
      </c>
      <c r="G1295">
        <f t="shared" si="161"/>
        <v>1</v>
      </c>
      <c r="H1295">
        <f t="shared" si="162"/>
        <v>0</v>
      </c>
      <c r="I1295">
        <f t="shared" si="163"/>
        <v>0</v>
      </c>
      <c r="J1295">
        <f t="shared" si="164"/>
        <v>0</v>
      </c>
      <c r="K1295">
        <f t="shared" si="165"/>
        <v>0</v>
      </c>
      <c r="L1295">
        <f t="shared" si="166"/>
        <v>0</v>
      </c>
      <c r="N1295">
        <f t="shared" si="167"/>
        <v>1</v>
      </c>
    </row>
    <row r="1296" spans="1:14" x14ac:dyDescent="0.15">
      <c r="A1296" s="1" t="s">
        <v>59</v>
      </c>
      <c r="F1296">
        <f t="shared" si="160"/>
        <v>0</v>
      </c>
      <c r="G1296">
        <f t="shared" si="161"/>
        <v>0</v>
      </c>
      <c r="H1296">
        <f t="shared" si="162"/>
        <v>0</v>
      </c>
      <c r="I1296">
        <f t="shared" si="163"/>
        <v>3</v>
      </c>
      <c r="J1296">
        <f t="shared" si="164"/>
        <v>0</v>
      </c>
      <c r="K1296">
        <f t="shared" si="165"/>
        <v>0</v>
      </c>
      <c r="L1296">
        <f t="shared" si="166"/>
        <v>0</v>
      </c>
      <c r="N1296">
        <f t="shared" si="167"/>
        <v>3</v>
      </c>
    </row>
    <row r="1297" spans="1:14" x14ac:dyDescent="0.15">
      <c r="A1297" s="1" t="s">
        <v>17</v>
      </c>
      <c r="F1297">
        <f t="shared" si="160"/>
        <v>0</v>
      </c>
      <c r="G1297">
        <f t="shared" si="161"/>
        <v>1</v>
      </c>
      <c r="H1297">
        <f t="shared" si="162"/>
        <v>0</v>
      </c>
      <c r="I1297">
        <f t="shared" si="163"/>
        <v>0</v>
      </c>
      <c r="J1297">
        <f t="shared" si="164"/>
        <v>0</v>
      </c>
      <c r="K1297">
        <f t="shared" si="165"/>
        <v>0</v>
      </c>
      <c r="L1297">
        <f t="shared" si="166"/>
        <v>0</v>
      </c>
      <c r="N1297">
        <f t="shared" si="167"/>
        <v>1</v>
      </c>
    </row>
    <row r="1298" spans="1:14" x14ac:dyDescent="0.15">
      <c r="A1298" s="1" t="s">
        <v>17</v>
      </c>
      <c r="F1298">
        <f t="shared" si="160"/>
        <v>0</v>
      </c>
      <c r="G1298">
        <f t="shared" si="161"/>
        <v>1</v>
      </c>
      <c r="H1298">
        <f t="shared" si="162"/>
        <v>0</v>
      </c>
      <c r="I1298">
        <f t="shared" si="163"/>
        <v>0</v>
      </c>
      <c r="J1298">
        <f t="shared" si="164"/>
        <v>0</v>
      </c>
      <c r="K1298">
        <f t="shared" si="165"/>
        <v>0</v>
      </c>
      <c r="L1298">
        <f t="shared" si="166"/>
        <v>0</v>
      </c>
      <c r="N1298">
        <f t="shared" si="167"/>
        <v>1</v>
      </c>
    </row>
    <row r="1299" spans="1:14" x14ac:dyDescent="0.15">
      <c r="A1299" s="1" t="s">
        <v>59</v>
      </c>
      <c r="F1299">
        <f t="shared" si="160"/>
        <v>0</v>
      </c>
      <c r="G1299">
        <f t="shared" si="161"/>
        <v>0</v>
      </c>
      <c r="H1299">
        <f t="shared" si="162"/>
        <v>0</v>
      </c>
      <c r="I1299">
        <f t="shared" si="163"/>
        <v>3</v>
      </c>
      <c r="J1299">
        <f t="shared" si="164"/>
        <v>0</v>
      </c>
      <c r="K1299">
        <f t="shared" si="165"/>
        <v>0</v>
      </c>
      <c r="L1299">
        <f t="shared" si="166"/>
        <v>0</v>
      </c>
      <c r="N1299">
        <f t="shared" si="167"/>
        <v>3</v>
      </c>
    </row>
    <row r="1300" spans="1:14" x14ac:dyDescent="0.15">
      <c r="A1300" s="1" t="s">
        <v>17</v>
      </c>
      <c r="F1300">
        <f t="shared" si="160"/>
        <v>0</v>
      </c>
      <c r="G1300">
        <f t="shared" si="161"/>
        <v>1</v>
      </c>
      <c r="H1300">
        <f t="shared" si="162"/>
        <v>0</v>
      </c>
      <c r="I1300">
        <f t="shared" si="163"/>
        <v>0</v>
      </c>
      <c r="J1300">
        <f t="shared" si="164"/>
        <v>0</v>
      </c>
      <c r="K1300">
        <f t="shared" si="165"/>
        <v>0</v>
      </c>
      <c r="L1300">
        <f t="shared" si="166"/>
        <v>0</v>
      </c>
      <c r="N1300">
        <f t="shared" si="167"/>
        <v>1</v>
      </c>
    </row>
    <row r="1301" spans="1:14" x14ac:dyDescent="0.15">
      <c r="A1301" s="1" t="s">
        <v>59</v>
      </c>
      <c r="F1301">
        <f t="shared" si="160"/>
        <v>0</v>
      </c>
      <c r="G1301">
        <f t="shared" si="161"/>
        <v>0</v>
      </c>
      <c r="H1301">
        <f t="shared" si="162"/>
        <v>0</v>
      </c>
      <c r="I1301">
        <f t="shared" si="163"/>
        <v>3</v>
      </c>
      <c r="J1301">
        <f t="shared" si="164"/>
        <v>0</v>
      </c>
      <c r="K1301">
        <f t="shared" si="165"/>
        <v>0</v>
      </c>
      <c r="L1301">
        <f t="shared" si="166"/>
        <v>0</v>
      </c>
      <c r="N1301">
        <f t="shared" si="167"/>
        <v>3</v>
      </c>
    </row>
    <row r="1302" spans="1:14" x14ac:dyDescent="0.15">
      <c r="A1302" s="1" t="s">
        <v>59</v>
      </c>
      <c r="F1302">
        <f t="shared" si="160"/>
        <v>0</v>
      </c>
      <c r="G1302">
        <f t="shared" si="161"/>
        <v>0</v>
      </c>
      <c r="H1302">
        <f t="shared" si="162"/>
        <v>0</v>
      </c>
      <c r="I1302">
        <f t="shared" si="163"/>
        <v>3</v>
      </c>
      <c r="J1302">
        <f t="shared" si="164"/>
        <v>0</v>
      </c>
      <c r="K1302">
        <f t="shared" si="165"/>
        <v>0</v>
      </c>
      <c r="L1302">
        <f t="shared" si="166"/>
        <v>0</v>
      </c>
      <c r="N1302">
        <f t="shared" si="167"/>
        <v>3</v>
      </c>
    </row>
    <row r="1303" spans="1:14" x14ac:dyDescent="0.15">
      <c r="A1303" s="1" t="s">
        <v>34</v>
      </c>
      <c r="F1303">
        <f t="shared" si="160"/>
        <v>0</v>
      </c>
      <c r="G1303">
        <f t="shared" si="161"/>
        <v>0</v>
      </c>
      <c r="H1303">
        <f t="shared" si="162"/>
        <v>0</v>
      </c>
      <c r="I1303">
        <f t="shared" si="163"/>
        <v>0</v>
      </c>
      <c r="J1303">
        <f t="shared" si="164"/>
        <v>4</v>
      </c>
      <c r="K1303">
        <f t="shared" si="165"/>
        <v>0</v>
      </c>
      <c r="L1303">
        <f t="shared" si="166"/>
        <v>0</v>
      </c>
      <c r="N1303">
        <f t="shared" si="167"/>
        <v>4</v>
      </c>
    </row>
    <row r="1304" spans="1:14" x14ac:dyDescent="0.15">
      <c r="A1304" s="1" t="s">
        <v>17</v>
      </c>
      <c r="F1304">
        <f t="shared" si="160"/>
        <v>0</v>
      </c>
      <c r="G1304">
        <f t="shared" si="161"/>
        <v>1</v>
      </c>
      <c r="H1304">
        <f t="shared" si="162"/>
        <v>0</v>
      </c>
      <c r="I1304">
        <f t="shared" si="163"/>
        <v>0</v>
      </c>
      <c r="J1304">
        <f t="shared" si="164"/>
        <v>0</v>
      </c>
      <c r="K1304">
        <f t="shared" si="165"/>
        <v>0</v>
      </c>
      <c r="L1304">
        <f t="shared" si="166"/>
        <v>0</v>
      </c>
      <c r="N1304">
        <f t="shared" si="167"/>
        <v>1</v>
      </c>
    </row>
    <row r="1305" spans="1:14" x14ac:dyDescent="0.15">
      <c r="A1305" s="1" t="s">
        <v>59</v>
      </c>
      <c r="F1305">
        <f t="shared" si="160"/>
        <v>0</v>
      </c>
      <c r="G1305">
        <f t="shared" si="161"/>
        <v>0</v>
      </c>
      <c r="H1305">
        <f t="shared" si="162"/>
        <v>0</v>
      </c>
      <c r="I1305">
        <f t="shared" si="163"/>
        <v>3</v>
      </c>
      <c r="J1305">
        <f t="shared" si="164"/>
        <v>0</v>
      </c>
      <c r="K1305">
        <f t="shared" si="165"/>
        <v>0</v>
      </c>
      <c r="L1305">
        <f t="shared" si="166"/>
        <v>0</v>
      </c>
      <c r="N1305">
        <f t="shared" si="167"/>
        <v>3</v>
      </c>
    </row>
    <row r="1306" spans="1:14" x14ac:dyDescent="0.15">
      <c r="A1306" s="1" t="s">
        <v>34</v>
      </c>
      <c r="F1306">
        <f t="shared" si="160"/>
        <v>0</v>
      </c>
      <c r="G1306">
        <f t="shared" si="161"/>
        <v>0</v>
      </c>
      <c r="H1306">
        <f t="shared" si="162"/>
        <v>0</v>
      </c>
      <c r="I1306">
        <f t="shared" si="163"/>
        <v>0</v>
      </c>
      <c r="J1306">
        <f t="shared" si="164"/>
        <v>4</v>
      </c>
      <c r="K1306">
        <f t="shared" si="165"/>
        <v>0</v>
      </c>
      <c r="L1306">
        <f t="shared" si="166"/>
        <v>0</v>
      </c>
      <c r="N1306">
        <f t="shared" si="167"/>
        <v>4</v>
      </c>
    </row>
    <row r="1307" spans="1:14" x14ac:dyDescent="0.15">
      <c r="A1307" s="1" t="s">
        <v>17</v>
      </c>
      <c r="F1307">
        <f t="shared" si="160"/>
        <v>0</v>
      </c>
      <c r="G1307">
        <f t="shared" si="161"/>
        <v>1</v>
      </c>
      <c r="H1307">
        <f t="shared" si="162"/>
        <v>0</v>
      </c>
      <c r="I1307">
        <f t="shared" si="163"/>
        <v>0</v>
      </c>
      <c r="J1307">
        <f t="shared" si="164"/>
        <v>0</v>
      </c>
      <c r="K1307">
        <f t="shared" si="165"/>
        <v>0</v>
      </c>
      <c r="L1307">
        <f t="shared" si="166"/>
        <v>0</v>
      </c>
      <c r="N1307">
        <f t="shared" si="167"/>
        <v>1</v>
      </c>
    </row>
    <row r="1308" spans="1:14" x14ac:dyDescent="0.15">
      <c r="A1308" s="1" t="s">
        <v>17</v>
      </c>
      <c r="F1308">
        <f t="shared" si="160"/>
        <v>0</v>
      </c>
      <c r="G1308">
        <f t="shared" si="161"/>
        <v>1</v>
      </c>
      <c r="H1308">
        <f t="shared" si="162"/>
        <v>0</v>
      </c>
      <c r="I1308">
        <f t="shared" si="163"/>
        <v>0</v>
      </c>
      <c r="J1308">
        <f t="shared" si="164"/>
        <v>0</v>
      </c>
      <c r="K1308">
        <f t="shared" si="165"/>
        <v>0</v>
      </c>
      <c r="L1308">
        <f t="shared" si="166"/>
        <v>0</v>
      </c>
      <c r="N1308">
        <f t="shared" si="167"/>
        <v>1</v>
      </c>
    </row>
    <row r="1309" spans="1:14" x14ac:dyDescent="0.15">
      <c r="A1309" s="1" t="s">
        <v>59</v>
      </c>
      <c r="F1309">
        <f t="shared" si="160"/>
        <v>0</v>
      </c>
      <c r="G1309">
        <f t="shared" si="161"/>
        <v>0</v>
      </c>
      <c r="H1309">
        <f t="shared" si="162"/>
        <v>0</v>
      </c>
      <c r="I1309">
        <f t="shared" si="163"/>
        <v>3</v>
      </c>
      <c r="J1309">
        <f t="shared" si="164"/>
        <v>0</v>
      </c>
      <c r="K1309">
        <f t="shared" si="165"/>
        <v>0</v>
      </c>
      <c r="L1309">
        <f t="shared" si="166"/>
        <v>0</v>
      </c>
      <c r="N1309">
        <f t="shared" si="167"/>
        <v>3</v>
      </c>
    </row>
    <row r="1310" spans="1:14" x14ac:dyDescent="0.15">
      <c r="A1310" s="1" t="s">
        <v>59</v>
      </c>
      <c r="F1310">
        <f t="shared" si="160"/>
        <v>0</v>
      </c>
      <c r="G1310">
        <f t="shared" si="161"/>
        <v>0</v>
      </c>
      <c r="H1310">
        <f t="shared" si="162"/>
        <v>0</v>
      </c>
      <c r="I1310">
        <f t="shared" si="163"/>
        <v>3</v>
      </c>
      <c r="J1310">
        <f t="shared" si="164"/>
        <v>0</v>
      </c>
      <c r="K1310">
        <f t="shared" si="165"/>
        <v>0</v>
      </c>
      <c r="L1310">
        <f t="shared" si="166"/>
        <v>0</v>
      </c>
      <c r="N1310">
        <f t="shared" si="167"/>
        <v>3</v>
      </c>
    </row>
    <row r="1311" spans="1:14" x14ac:dyDescent="0.15">
      <c r="A1311" s="1" t="s">
        <v>17</v>
      </c>
      <c r="F1311">
        <f t="shared" si="160"/>
        <v>0</v>
      </c>
      <c r="G1311">
        <f t="shared" si="161"/>
        <v>1</v>
      </c>
      <c r="H1311">
        <f t="shared" si="162"/>
        <v>0</v>
      </c>
      <c r="I1311">
        <f t="shared" si="163"/>
        <v>0</v>
      </c>
      <c r="J1311">
        <f t="shared" si="164"/>
        <v>0</v>
      </c>
      <c r="K1311">
        <f t="shared" si="165"/>
        <v>0</v>
      </c>
      <c r="L1311">
        <f t="shared" si="166"/>
        <v>0</v>
      </c>
      <c r="N1311">
        <f t="shared" si="167"/>
        <v>1</v>
      </c>
    </row>
    <row r="1312" spans="1:14" x14ac:dyDescent="0.15">
      <c r="A1312" s="1" t="s">
        <v>59</v>
      </c>
      <c r="F1312">
        <f t="shared" si="160"/>
        <v>0</v>
      </c>
      <c r="G1312">
        <f t="shared" si="161"/>
        <v>0</v>
      </c>
      <c r="H1312">
        <f t="shared" si="162"/>
        <v>0</v>
      </c>
      <c r="I1312">
        <f t="shared" si="163"/>
        <v>3</v>
      </c>
      <c r="J1312">
        <f t="shared" si="164"/>
        <v>0</v>
      </c>
      <c r="K1312">
        <f t="shared" si="165"/>
        <v>0</v>
      </c>
      <c r="L1312">
        <f t="shared" si="166"/>
        <v>0</v>
      </c>
      <c r="N1312">
        <f t="shared" si="167"/>
        <v>3</v>
      </c>
    </row>
    <row r="1313" spans="1:14" x14ac:dyDescent="0.15">
      <c r="A1313" s="1" t="s">
        <v>59</v>
      </c>
      <c r="F1313">
        <f t="shared" si="160"/>
        <v>0</v>
      </c>
      <c r="G1313">
        <f t="shared" si="161"/>
        <v>0</v>
      </c>
      <c r="H1313">
        <f t="shared" si="162"/>
        <v>0</v>
      </c>
      <c r="I1313">
        <f t="shared" si="163"/>
        <v>3</v>
      </c>
      <c r="J1313">
        <f t="shared" si="164"/>
        <v>0</v>
      </c>
      <c r="K1313">
        <f t="shared" si="165"/>
        <v>0</v>
      </c>
      <c r="L1313">
        <f t="shared" si="166"/>
        <v>0</v>
      </c>
      <c r="N1313">
        <f t="shared" si="167"/>
        <v>3</v>
      </c>
    </row>
    <row r="1314" spans="1:14" x14ac:dyDescent="0.15">
      <c r="A1314" s="1" t="s">
        <v>17</v>
      </c>
      <c r="F1314">
        <f t="shared" si="160"/>
        <v>0</v>
      </c>
      <c r="G1314">
        <f t="shared" si="161"/>
        <v>1</v>
      </c>
      <c r="H1314">
        <f t="shared" si="162"/>
        <v>0</v>
      </c>
      <c r="I1314">
        <f t="shared" si="163"/>
        <v>0</v>
      </c>
      <c r="J1314">
        <f t="shared" si="164"/>
        <v>0</v>
      </c>
      <c r="K1314">
        <f t="shared" si="165"/>
        <v>0</v>
      </c>
      <c r="L1314">
        <f t="shared" si="166"/>
        <v>0</v>
      </c>
      <c r="N1314">
        <f t="shared" si="167"/>
        <v>1</v>
      </c>
    </row>
    <row r="1315" spans="1:14" x14ac:dyDescent="0.15">
      <c r="A1315" s="1" t="s">
        <v>17</v>
      </c>
      <c r="F1315">
        <f t="shared" si="160"/>
        <v>0</v>
      </c>
      <c r="G1315">
        <f t="shared" si="161"/>
        <v>1</v>
      </c>
      <c r="H1315">
        <f t="shared" si="162"/>
        <v>0</v>
      </c>
      <c r="I1315">
        <f t="shared" si="163"/>
        <v>0</v>
      </c>
      <c r="J1315">
        <f t="shared" si="164"/>
        <v>0</v>
      </c>
      <c r="K1315">
        <f t="shared" si="165"/>
        <v>0</v>
      </c>
      <c r="L1315">
        <f t="shared" si="166"/>
        <v>0</v>
      </c>
      <c r="N1315">
        <f t="shared" si="167"/>
        <v>1</v>
      </c>
    </row>
    <row r="1316" spans="1:14" x14ac:dyDescent="0.15">
      <c r="A1316" s="1" t="s">
        <v>124</v>
      </c>
      <c r="F1316">
        <f t="shared" si="160"/>
        <v>0</v>
      </c>
      <c r="G1316">
        <f t="shared" si="161"/>
        <v>0</v>
      </c>
      <c r="H1316">
        <f t="shared" si="162"/>
        <v>0</v>
      </c>
      <c r="I1316">
        <f t="shared" si="163"/>
        <v>0</v>
      </c>
      <c r="J1316">
        <f t="shared" si="164"/>
        <v>0</v>
      </c>
      <c r="K1316">
        <f t="shared" si="165"/>
        <v>0</v>
      </c>
      <c r="L1316">
        <f t="shared" si="166"/>
        <v>0</v>
      </c>
      <c r="N1316">
        <f t="shared" si="167"/>
        <v>0</v>
      </c>
    </row>
    <row r="1317" spans="1:14" x14ac:dyDescent="0.15">
      <c r="A1317" s="1" t="s">
        <v>59</v>
      </c>
      <c r="F1317">
        <f t="shared" si="160"/>
        <v>0</v>
      </c>
      <c r="G1317">
        <f t="shared" si="161"/>
        <v>0</v>
      </c>
      <c r="H1317">
        <f t="shared" si="162"/>
        <v>0</v>
      </c>
      <c r="I1317">
        <f t="shared" si="163"/>
        <v>3</v>
      </c>
      <c r="J1317">
        <f t="shared" si="164"/>
        <v>0</v>
      </c>
      <c r="K1317">
        <f t="shared" si="165"/>
        <v>0</v>
      </c>
      <c r="L1317">
        <f t="shared" si="166"/>
        <v>0</v>
      </c>
      <c r="N1317">
        <f t="shared" si="167"/>
        <v>3</v>
      </c>
    </row>
    <row r="1318" spans="1:14" x14ac:dyDescent="0.15">
      <c r="A1318" s="1" t="s">
        <v>34</v>
      </c>
      <c r="F1318">
        <f t="shared" si="160"/>
        <v>0</v>
      </c>
      <c r="G1318">
        <f t="shared" si="161"/>
        <v>0</v>
      </c>
      <c r="H1318">
        <f t="shared" si="162"/>
        <v>0</v>
      </c>
      <c r="I1318">
        <f t="shared" si="163"/>
        <v>0</v>
      </c>
      <c r="J1318">
        <f t="shared" si="164"/>
        <v>4</v>
      </c>
      <c r="K1318">
        <f t="shared" si="165"/>
        <v>0</v>
      </c>
      <c r="L1318">
        <f t="shared" si="166"/>
        <v>0</v>
      </c>
      <c r="N1318">
        <f t="shared" si="167"/>
        <v>4</v>
      </c>
    </row>
    <row r="1319" spans="1:14" x14ac:dyDescent="0.15">
      <c r="A1319" s="1" t="s">
        <v>17</v>
      </c>
      <c r="F1319">
        <f t="shared" si="160"/>
        <v>0</v>
      </c>
      <c r="G1319">
        <f t="shared" si="161"/>
        <v>1</v>
      </c>
      <c r="H1319">
        <f t="shared" si="162"/>
        <v>0</v>
      </c>
      <c r="I1319">
        <f t="shared" si="163"/>
        <v>0</v>
      </c>
      <c r="J1319">
        <f t="shared" si="164"/>
        <v>0</v>
      </c>
      <c r="K1319">
        <f t="shared" si="165"/>
        <v>0</v>
      </c>
      <c r="L1319">
        <f t="shared" si="166"/>
        <v>0</v>
      </c>
      <c r="N1319">
        <f t="shared" si="167"/>
        <v>1</v>
      </c>
    </row>
    <row r="1320" spans="1:14" x14ac:dyDescent="0.15">
      <c r="A1320" s="1" t="s">
        <v>59</v>
      </c>
      <c r="F1320">
        <f t="shared" si="160"/>
        <v>0</v>
      </c>
      <c r="G1320">
        <f t="shared" si="161"/>
        <v>0</v>
      </c>
      <c r="H1320">
        <f t="shared" si="162"/>
        <v>0</v>
      </c>
      <c r="I1320">
        <f t="shared" si="163"/>
        <v>3</v>
      </c>
      <c r="J1320">
        <f t="shared" si="164"/>
        <v>0</v>
      </c>
      <c r="K1320">
        <f t="shared" si="165"/>
        <v>0</v>
      </c>
      <c r="L1320">
        <f t="shared" si="166"/>
        <v>0</v>
      </c>
      <c r="N1320">
        <f t="shared" si="167"/>
        <v>3</v>
      </c>
    </row>
    <row r="1321" spans="1:14" x14ac:dyDescent="0.15">
      <c r="A1321" s="1" t="s">
        <v>17</v>
      </c>
      <c r="F1321">
        <f t="shared" si="160"/>
        <v>0</v>
      </c>
      <c r="G1321">
        <f t="shared" si="161"/>
        <v>1</v>
      </c>
      <c r="H1321">
        <f t="shared" si="162"/>
        <v>0</v>
      </c>
      <c r="I1321">
        <f t="shared" si="163"/>
        <v>0</v>
      </c>
      <c r="J1321">
        <f t="shared" si="164"/>
        <v>0</v>
      </c>
      <c r="K1321">
        <f t="shared" si="165"/>
        <v>0</v>
      </c>
      <c r="L1321">
        <f t="shared" si="166"/>
        <v>0</v>
      </c>
      <c r="N1321">
        <f t="shared" si="167"/>
        <v>1</v>
      </c>
    </row>
    <row r="1322" spans="1:14" x14ac:dyDescent="0.15">
      <c r="A1322" s="1" t="s">
        <v>17</v>
      </c>
      <c r="F1322">
        <f t="shared" si="160"/>
        <v>0</v>
      </c>
      <c r="G1322">
        <f t="shared" si="161"/>
        <v>1</v>
      </c>
      <c r="H1322">
        <f t="shared" si="162"/>
        <v>0</v>
      </c>
      <c r="I1322">
        <f t="shared" si="163"/>
        <v>0</v>
      </c>
      <c r="J1322">
        <f t="shared" si="164"/>
        <v>0</v>
      </c>
      <c r="K1322">
        <f t="shared" si="165"/>
        <v>0</v>
      </c>
      <c r="L1322">
        <f t="shared" si="166"/>
        <v>0</v>
      </c>
      <c r="N1322">
        <f t="shared" si="167"/>
        <v>1</v>
      </c>
    </row>
    <row r="1323" spans="1:14" x14ac:dyDescent="0.15">
      <c r="A1323" s="1" t="s">
        <v>17</v>
      </c>
      <c r="F1323">
        <f t="shared" si="160"/>
        <v>0</v>
      </c>
      <c r="G1323">
        <f t="shared" si="161"/>
        <v>1</v>
      </c>
      <c r="H1323">
        <f t="shared" si="162"/>
        <v>0</v>
      </c>
      <c r="I1323">
        <f t="shared" si="163"/>
        <v>0</v>
      </c>
      <c r="J1323">
        <f t="shared" si="164"/>
        <v>0</v>
      </c>
      <c r="K1323">
        <f t="shared" si="165"/>
        <v>0</v>
      </c>
      <c r="L1323">
        <f t="shared" si="166"/>
        <v>0</v>
      </c>
      <c r="N1323">
        <f t="shared" si="167"/>
        <v>1</v>
      </c>
    </row>
    <row r="1324" spans="1:14" x14ac:dyDescent="0.15">
      <c r="A1324" s="1" t="s">
        <v>59</v>
      </c>
      <c r="F1324">
        <f t="shared" si="160"/>
        <v>0</v>
      </c>
      <c r="G1324">
        <f t="shared" si="161"/>
        <v>0</v>
      </c>
      <c r="H1324">
        <f t="shared" si="162"/>
        <v>0</v>
      </c>
      <c r="I1324">
        <f t="shared" si="163"/>
        <v>3</v>
      </c>
      <c r="J1324">
        <f t="shared" si="164"/>
        <v>0</v>
      </c>
      <c r="K1324">
        <f t="shared" si="165"/>
        <v>0</v>
      </c>
      <c r="L1324">
        <f t="shared" si="166"/>
        <v>0</v>
      </c>
      <c r="N1324">
        <f t="shared" si="167"/>
        <v>3</v>
      </c>
    </row>
    <row r="1325" spans="1:14" x14ac:dyDescent="0.15">
      <c r="A1325" s="1" t="s">
        <v>17</v>
      </c>
      <c r="F1325">
        <f t="shared" si="160"/>
        <v>0</v>
      </c>
      <c r="G1325">
        <f t="shared" si="161"/>
        <v>1</v>
      </c>
      <c r="H1325">
        <f t="shared" si="162"/>
        <v>0</v>
      </c>
      <c r="I1325">
        <f t="shared" si="163"/>
        <v>0</v>
      </c>
      <c r="J1325">
        <f t="shared" si="164"/>
        <v>0</v>
      </c>
      <c r="K1325">
        <f t="shared" si="165"/>
        <v>0</v>
      </c>
      <c r="L1325">
        <f t="shared" si="166"/>
        <v>0</v>
      </c>
      <c r="N1325">
        <f t="shared" si="167"/>
        <v>1</v>
      </c>
    </row>
    <row r="1326" spans="1:14" x14ac:dyDescent="0.15">
      <c r="A1326" s="1" t="s">
        <v>34</v>
      </c>
      <c r="F1326">
        <f t="shared" si="160"/>
        <v>0</v>
      </c>
      <c r="G1326">
        <f t="shared" si="161"/>
        <v>0</v>
      </c>
      <c r="H1326">
        <f t="shared" si="162"/>
        <v>0</v>
      </c>
      <c r="I1326">
        <f t="shared" si="163"/>
        <v>0</v>
      </c>
      <c r="J1326">
        <f t="shared" si="164"/>
        <v>4</v>
      </c>
      <c r="K1326">
        <f t="shared" si="165"/>
        <v>0</v>
      </c>
      <c r="L1326">
        <f t="shared" si="166"/>
        <v>0</v>
      </c>
      <c r="N1326">
        <f t="shared" si="167"/>
        <v>4</v>
      </c>
    </row>
    <row r="1327" spans="1:14" x14ac:dyDescent="0.15">
      <c r="A1327" s="1" t="s">
        <v>17</v>
      </c>
      <c r="F1327">
        <f t="shared" si="160"/>
        <v>0</v>
      </c>
      <c r="G1327">
        <f t="shared" si="161"/>
        <v>1</v>
      </c>
      <c r="H1327">
        <f t="shared" si="162"/>
        <v>0</v>
      </c>
      <c r="I1327">
        <f t="shared" si="163"/>
        <v>0</v>
      </c>
      <c r="J1327">
        <f t="shared" si="164"/>
        <v>0</v>
      </c>
      <c r="K1327">
        <f t="shared" si="165"/>
        <v>0</v>
      </c>
      <c r="L1327">
        <f t="shared" si="166"/>
        <v>0</v>
      </c>
      <c r="N1327">
        <f t="shared" si="167"/>
        <v>1</v>
      </c>
    </row>
    <row r="1328" spans="1:14" x14ac:dyDescent="0.15">
      <c r="A1328" s="1" t="s">
        <v>41</v>
      </c>
      <c r="F1328">
        <f t="shared" si="160"/>
        <v>0</v>
      </c>
      <c r="G1328">
        <f t="shared" si="161"/>
        <v>0</v>
      </c>
      <c r="H1328">
        <f t="shared" si="162"/>
        <v>0</v>
      </c>
      <c r="I1328">
        <f t="shared" si="163"/>
        <v>0</v>
      </c>
      <c r="J1328">
        <f t="shared" si="164"/>
        <v>0</v>
      </c>
      <c r="K1328">
        <f t="shared" si="165"/>
        <v>5</v>
      </c>
      <c r="L1328">
        <f t="shared" si="166"/>
        <v>0</v>
      </c>
      <c r="N1328">
        <f t="shared" si="167"/>
        <v>5</v>
      </c>
    </row>
    <row r="1329" spans="1:14" x14ac:dyDescent="0.15">
      <c r="A1329" s="1" t="s">
        <v>17</v>
      </c>
      <c r="F1329">
        <f t="shared" si="160"/>
        <v>0</v>
      </c>
      <c r="G1329">
        <f t="shared" si="161"/>
        <v>1</v>
      </c>
      <c r="H1329">
        <f t="shared" si="162"/>
        <v>0</v>
      </c>
      <c r="I1329">
        <f t="shared" si="163"/>
        <v>0</v>
      </c>
      <c r="J1329">
        <f t="shared" si="164"/>
        <v>0</v>
      </c>
      <c r="K1329">
        <f t="shared" si="165"/>
        <v>0</v>
      </c>
      <c r="L1329">
        <f t="shared" si="166"/>
        <v>0</v>
      </c>
      <c r="N1329">
        <f t="shared" si="167"/>
        <v>1</v>
      </c>
    </row>
    <row r="1330" spans="1:14" x14ac:dyDescent="0.15">
      <c r="A1330" s="1" t="s">
        <v>41</v>
      </c>
      <c r="F1330">
        <f t="shared" si="160"/>
        <v>0</v>
      </c>
      <c r="G1330">
        <f t="shared" si="161"/>
        <v>0</v>
      </c>
      <c r="H1330">
        <f t="shared" si="162"/>
        <v>0</v>
      </c>
      <c r="I1330">
        <f t="shared" si="163"/>
        <v>0</v>
      </c>
      <c r="J1330">
        <f t="shared" si="164"/>
        <v>0</v>
      </c>
      <c r="K1330">
        <f t="shared" si="165"/>
        <v>5</v>
      </c>
      <c r="L1330">
        <f t="shared" si="166"/>
        <v>0</v>
      </c>
      <c r="N1330">
        <f t="shared" si="167"/>
        <v>5</v>
      </c>
    </row>
    <row r="1331" spans="1:14" x14ac:dyDescent="0.15">
      <c r="A1331" s="1" t="s">
        <v>17</v>
      </c>
      <c r="F1331">
        <f t="shared" si="160"/>
        <v>0</v>
      </c>
      <c r="G1331">
        <f t="shared" si="161"/>
        <v>1</v>
      </c>
      <c r="H1331">
        <f t="shared" si="162"/>
        <v>0</v>
      </c>
      <c r="I1331">
        <f t="shared" si="163"/>
        <v>0</v>
      </c>
      <c r="J1331">
        <f t="shared" si="164"/>
        <v>0</v>
      </c>
      <c r="K1331">
        <f t="shared" si="165"/>
        <v>0</v>
      </c>
      <c r="L1331">
        <f t="shared" si="166"/>
        <v>0</v>
      </c>
      <c r="N1331">
        <f t="shared" si="167"/>
        <v>1</v>
      </c>
    </row>
    <row r="1332" spans="1:14" x14ac:dyDescent="0.15">
      <c r="A1332" s="1" t="s">
        <v>59</v>
      </c>
      <c r="F1332">
        <f t="shared" si="160"/>
        <v>0</v>
      </c>
      <c r="G1332">
        <f t="shared" si="161"/>
        <v>0</v>
      </c>
      <c r="H1332">
        <f t="shared" si="162"/>
        <v>0</v>
      </c>
      <c r="I1332">
        <f t="shared" si="163"/>
        <v>3</v>
      </c>
      <c r="J1332">
        <f t="shared" si="164"/>
        <v>0</v>
      </c>
      <c r="K1332">
        <f t="shared" si="165"/>
        <v>0</v>
      </c>
      <c r="L1332">
        <f t="shared" si="166"/>
        <v>0</v>
      </c>
      <c r="N1332">
        <f t="shared" si="167"/>
        <v>3</v>
      </c>
    </row>
    <row r="1333" spans="1:14" x14ac:dyDescent="0.15">
      <c r="A1333" s="1" t="s">
        <v>59</v>
      </c>
      <c r="F1333">
        <f t="shared" si="160"/>
        <v>0</v>
      </c>
      <c r="G1333">
        <f t="shared" si="161"/>
        <v>0</v>
      </c>
      <c r="H1333">
        <f t="shared" si="162"/>
        <v>0</v>
      </c>
      <c r="I1333">
        <f t="shared" si="163"/>
        <v>3</v>
      </c>
      <c r="J1333">
        <f t="shared" si="164"/>
        <v>0</v>
      </c>
      <c r="K1333">
        <f t="shared" si="165"/>
        <v>0</v>
      </c>
      <c r="L1333">
        <f t="shared" si="166"/>
        <v>0</v>
      </c>
      <c r="N1333">
        <f t="shared" si="167"/>
        <v>3</v>
      </c>
    </row>
    <row r="1334" spans="1:14" x14ac:dyDescent="0.15">
      <c r="A1334" s="1" t="s">
        <v>59</v>
      </c>
      <c r="F1334">
        <f t="shared" si="160"/>
        <v>0</v>
      </c>
      <c r="G1334">
        <f t="shared" si="161"/>
        <v>0</v>
      </c>
      <c r="H1334">
        <f t="shared" si="162"/>
        <v>0</v>
      </c>
      <c r="I1334">
        <f t="shared" si="163"/>
        <v>3</v>
      </c>
      <c r="J1334">
        <f t="shared" si="164"/>
        <v>0</v>
      </c>
      <c r="K1334">
        <f t="shared" si="165"/>
        <v>0</v>
      </c>
      <c r="L1334">
        <f t="shared" si="166"/>
        <v>0</v>
      </c>
      <c r="N1334">
        <f t="shared" si="167"/>
        <v>3</v>
      </c>
    </row>
    <row r="1335" spans="1:14" x14ac:dyDescent="0.15">
      <c r="A1335" s="1" t="s">
        <v>17</v>
      </c>
      <c r="F1335">
        <f t="shared" si="160"/>
        <v>0</v>
      </c>
      <c r="G1335">
        <f t="shared" si="161"/>
        <v>1</v>
      </c>
      <c r="H1335">
        <f t="shared" si="162"/>
        <v>0</v>
      </c>
      <c r="I1335">
        <f t="shared" si="163"/>
        <v>0</v>
      </c>
      <c r="J1335">
        <f t="shared" si="164"/>
        <v>0</v>
      </c>
      <c r="K1335">
        <f t="shared" si="165"/>
        <v>0</v>
      </c>
      <c r="L1335">
        <f t="shared" si="166"/>
        <v>0</v>
      </c>
      <c r="N1335">
        <f t="shared" si="167"/>
        <v>1</v>
      </c>
    </row>
    <row r="1336" spans="1:14" x14ac:dyDescent="0.15">
      <c r="A1336" s="1" t="s">
        <v>17</v>
      </c>
      <c r="F1336">
        <f t="shared" si="160"/>
        <v>0</v>
      </c>
      <c r="G1336">
        <f t="shared" si="161"/>
        <v>1</v>
      </c>
      <c r="H1336">
        <f t="shared" si="162"/>
        <v>0</v>
      </c>
      <c r="I1336">
        <f t="shared" si="163"/>
        <v>0</v>
      </c>
      <c r="J1336">
        <f t="shared" si="164"/>
        <v>0</v>
      </c>
      <c r="K1336">
        <f t="shared" si="165"/>
        <v>0</v>
      </c>
      <c r="L1336">
        <f t="shared" si="166"/>
        <v>0</v>
      </c>
      <c r="N1336">
        <f t="shared" si="167"/>
        <v>1</v>
      </c>
    </row>
    <row r="1337" spans="1:14" x14ac:dyDescent="0.15">
      <c r="A1337" s="1" t="s">
        <v>59</v>
      </c>
      <c r="F1337">
        <f t="shared" si="160"/>
        <v>0</v>
      </c>
      <c r="G1337">
        <f t="shared" si="161"/>
        <v>0</v>
      </c>
      <c r="H1337">
        <f t="shared" si="162"/>
        <v>0</v>
      </c>
      <c r="I1337">
        <f t="shared" si="163"/>
        <v>3</v>
      </c>
      <c r="J1337">
        <f t="shared" si="164"/>
        <v>0</v>
      </c>
      <c r="K1337">
        <f t="shared" si="165"/>
        <v>0</v>
      </c>
      <c r="L1337">
        <f t="shared" si="166"/>
        <v>0</v>
      </c>
      <c r="N1337">
        <f t="shared" si="167"/>
        <v>3</v>
      </c>
    </row>
    <row r="1338" spans="1:14" x14ac:dyDescent="0.15">
      <c r="A1338" s="1" t="s">
        <v>17</v>
      </c>
      <c r="F1338">
        <f t="shared" si="160"/>
        <v>0</v>
      </c>
      <c r="G1338">
        <f t="shared" si="161"/>
        <v>1</v>
      </c>
      <c r="H1338">
        <f t="shared" si="162"/>
        <v>0</v>
      </c>
      <c r="I1338">
        <f t="shared" si="163"/>
        <v>0</v>
      </c>
      <c r="J1338">
        <f t="shared" si="164"/>
        <v>0</v>
      </c>
      <c r="K1338">
        <f t="shared" si="165"/>
        <v>0</v>
      </c>
      <c r="L1338">
        <f t="shared" si="166"/>
        <v>0</v>
      </c>
      <c r="N1338">
        <f t="shared" si="167"/>
        <v>1</v>
      </c>
    </row>
    <row r="1339" spans="1:14" x14ac:dyDescent="0.15">
      <c r="A1339" s="1" t="s">
        <v>17</v>
      </c>
      <c r="F1339">
        <f t="shared" si="160"/>
        <v>0</v>
      </c>
      <c r="G1339">
        <f t="shared" si="161"/>
        <v>1</v>
      </c>
      <c r="H1339">
        <f t="shared" si="162"/>
        <v>0</v>
      </c>
      <c r="I1339">
        <f t="shared" si="163"/>
        <v>0</v>
      </c>
      <c r="J1339">
        <f t="shared" si="164"/>
        <v>0</v>
      </c>
      <c r="K1339">
        <f t="shared" si="165"/>
        <v>0</v>
      </c>
      <c r="L1339">
        <f t="shared" si="166"/>
        <v>0</v>
      </c>
      <c r="N1339">
        <f t="shared" si="167"/>
        <v>1</v>
      </c>
    </row>
    <row r="1340" spans="1:14" x14ac:dyDescent="0.15">
      <c r="A1340" s="1" t="s">
        <v>59</v>
      </c>
      <c r="F1340">
        <f t="shared" si="160"/>
        <v>0</v>
      </c>
      <c r="G1340">
        <f t="shared" si="161"/>
        <v>0</v>
      </c>
      <c r="H1340">
        <f t="shared" si="162"/>
        <v>0</v>
      </c>
      <c r="I1340">
        <f t="shared" si="163"/>
        <v>3</v>
      </c>
      <c r="J1340">
        <f t="shared" si="164"/>
        <v>0</v>
      </c>
      <c r="K1340">
        <f t="shared" si="165"/>
        <v>0</v>
      </c>
      <c r="L1340">
        <f t="shared" si="166"/>
        <v>0</v>
      </c>
      <c r="N1340">
        <f t="shared" si="167"/>
        <v>3</v>
      </c>
    </row>
    <row r="1341" spans="1:14" x14ac:dyDescent="0.15">
      <c r="A1341" s="1" t="s">
        <v>59</v>
      </c>
      <c r="F1341">
        <f t="shared" si="160"/>
        <v>0</v>
      </c>
      <c r="G1341">
        <f t="shared" si="161"/>
        <v>0</v>
      </c>
      <c r="H1341">
        <f t="shared" si="162"/>
        <v>0</v>
      </c>
      <c r="I1341">
        <f t="shared" si="163"/>
        <v>3</v>
      </c>
      <c r="J1341">
        <f t="shared" si="164"/>
        <v>0</v>
      </c>
      <c r="K1341">
        <f t="shared" si="165"/>
        <v>0</v>
      </c>
      <c r="L1341">
        <f t="shared" si="166"/>
        <v>0</v>
      </c>
      <c r="N1341">
        <f t="shared" si="167"/>
        <v>3</v>
      </c>
    </row>
    <row r="1342" spans="1:14" x14ac:dyDescent="0.15">
      <c r="A1342" s="1" t="s">
        <v>59</v>
      </c>
      <c r="F1342">
        <f t="shared" si="160"/>
        <v>0</v>
      </c>
      <c r="G1342">
        <f t="shared" si="161"/>
        <v>0</v>
      </c>
      <c r="H1342">
        <f t="shared" si="162"/>
        <v>0</v>
      </c>
      <c r="I1342">
        <f t="shared" si="163"/>
        <v>3</v>
      </c>
      <c r="J1342">
        <f t="shared" si="164"/>
        <v>0</v>
      </c>
      <c r="K1342">
        <f t="shared" si="165"/>
        <v>0</v>
      </c>
      <c r="L1342">
        <f t="shared" si="166"/>
        <v>0</v>
      </c>
      <c r="N1342">
        <f t="shared" si="167"/>
        <v>3</v>
      </c>
    </row>
    <row r="1343" spans="1:14" x14ac:dyDescent="0.15">
      <c r="A1343" s="1" t="s">
        <v>17</v>
      </c>
      <c r="F1343">
        <f t="shared" si="160"/>
        <v>0</v>
      </c>
      <c r="G1343">
        <f t="shared" si="161"/>
        <v>1</v>
      </c>
      <c r="H1343">
        <f t="shared" si="162"/>
        <v>0</v>
      </c>
      <c r="I1343">
        <f t="shared" si="163"/>
        <v>0</v>
      </c>
      <c r="J1343">
        <f t="shared" si="164"/>
        <v>0</v>
      </c>
      <c r="K1343">
        <f t="shared" si="165"/>
        <v>0</v>
      </c>
      <c r="L1343">
        <f t="shared" si="166"/>
        <v>0</v>
      </c>
      <c r="N1343">
        <f t="shared" si="167"/>
        <v>1</v>
      </c>
    </row>
    <row r="1344" spans="1:14" x14ac:dyDescent="0.15">
      <c r="A1344" s="1" t="s">
        <v>59</v>
      </c>
      <c r="F1344">
        <f t="shared" si="160"/>
        <v>0</v>
      </c>
      <c r="G1344">
        <f t="shared" si="161"/>
        <v>0</v>
      </c>
      <c r="H1344">
        <f t="shared" si="162"/>
        <v>0</v>
      </c>
      <c r="I1344">
        <f t="shared" si="163"/>
        <v>3</v>
      </c>
      <c r="J1344">
        <f t="shared" si="164"/>
        <v>0</v>
      </c>
      <c r="K1344">
        <f t="shared" si="165"/>
        <v>0</v>
      </c>
      <c r="L1344">
        <f t="shared" si="166"/>
        <v>0</v>
      </c>
      <c r="N1344">
        <f t="shared" si="167"/>
        <v>3</v>
      </c>
    </row>
    <row r="1345" spans="1:14" x14ac:dyDescent="0.15">
      <c r="A1345" s="1" t="s">
        <v>34</v>
      </c>
      <c r="F1345">
        <f t="shared" si="160"/>
        <v>0</v>
      </c>
      <c r="G1345">
        <f t="shared" si="161"/>
        <v>0</v>
      </c>
      <c r="H1345">
        <f t="shared" si="162"/>
        <v>0</v>
      </c>
      <c r="I1345">
        <f t="shared" si="163"/>
        <v>0</v>
      </c>
      <c r="J1345">
        <f t="shared" si="164"/>
        <v>4</v>
      </c>
      <c r="K1345">
        <f t="shared" si="165"/>
        <v>0</v>
      </c>
      <c r="L1345">
        <f t="shared" si="166"/>
        <v>0</v>
      </c>
      <c r="N1345">
        <f t="shared" si="167"/>
        <v>4</v>
      </c>
    </row>
    <row r="1346" spans="1:14" x14ac:dyDescent="0.15">
      <c r="A1346" s="1" t="s">
        <v>59</v>
      </c>
      <c r="F1346">
        <f t="shared" si="160"/>
        <v>0</v>
      </c>
      <c r="G1346">
        <f t="shared" si="161"/>
        <v>0</v>
      </c>
      <c r="H1346">
        <f t="shared" si="162"/>
        <v>0</v>
      </c>
      <c r="I1346">
        <f t="shared" si="163"/>
        <v>3</v>
      </c>
      <c r="J1346">
        <f t="shared" si="164"/>
        <v>0</v>
      </c>
      <c r="K1346">
        <f t="shared" si="165"/>
        <v>0</v>
      </c>
      <c r="L1346">
        <f t="shared" si="166"/>
        <v>0</v>
      </c>
      <c r="N1346">
        <f t="shared" si="167"/>
        <v>3</v>
      </c>
    </row>
    <row r="1347" spans="1:14" x14ac:dyDescent="0.15">
      <c r="A1347" s="1" t="s">
        <v>34</v>
      </c>
      <c r="F1347">
        <f t="shared" ref="F1347:F1348" si="168">IF(A1347=$C$2,0,0)</f>
        <v>0</v>
      </c>
      <c r="G1347">
        <f t="shared" ref="G1347:G1348" si="169">IF(A1347=$C$3,1,0)</f>
        <v>0</v>
      </c>
      <c r="H1347">
        <f t="shared" ref="H1347:H1348" si="170">IF(A1347=$C$4,2,0)</f>
        <v>0</v>
      </c>
      <c r="I1347">
        <f t="shared" ref="I1347:I1348" si="171">IF(A1347=$C$5,3,0)</f>
        <v>0</v>
      </c>
      <c r="J1347">
        <f t="shared" ref="J1347:J1348" si="172">IF(A1347=$C$6,4,0)</f>
        <v>4</v>
      </c>
      <c r="K1347">
        <f t="shared" ref="K1347:K1348" si="173">IF(A1347=$C$7,5,0)</f>
        <v>0</v>
      </c>
      <c r="L1347">
        <f t="shared" ref="L1347:L1348" si="174">IF(A1347=$C$8,6,0)</f>
        <v>0</v>
      </c>
      <c r="N1347">
        <f t="shared" ref="N1347:N1348" si="175">SUM(F1347:L1347)</f>
        <v>4</v>
      </c>
    </row>
    <row r="1348" spans="1:14" x14ac:dyDescent="0.15">
      <c r="A1348" s="1" t="s">
        <v>59</v>
      </c>
      <c r="F1348">
        <f t="shared" si="168"/>
        <v>0</v>
      </c>
      <c r="G1348">
        <f t="shared" si="169"/>
        <v>0</v>
      </c>
      <c r="H1348">
        <f t="shared" si="170"/>
        <v>0</v>
      </c>
      <c r="I1348">
        <f t="shared" si="171"/>
        <v>3</v>
      </c>
      <c r="J1348">
        <f t="shared" si="172"/>
        <v>0</v>
      </c>
      <c r="K1348">
        <f t="shared" si="173"/>
        <v>0</v>
      </c>
      <c r="L1348">
        <f t="shared" si="174"/>
        <v>0</v>
      </c>
      <c r="N1348">
        <f t="shared" si="175"/>
        <v>3</v>
      </c>
    </row>
  </sheetData>
  <sortState ref="C2:D8">
    <sortCondition ref="D2:D8"/>
  </sortState>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48"/>
  <sheetViews>
    <sheetView zoomScale="140" zoomScaleNormal="140" workbookViewId="0">
      <selection activeCell="I4" sqref="I4"/>
    </sheetView>
  </sheetViews>
  <sheetFormatPr defaultRowHeight="13.5" x14ac:dyDescent="0.15"/>
  <cols>
    <col min="3" max="3" width="17.25" bestFit="1" customWidth="1"/>
    <col min="6" max="6" width="9.75" bestFit="1" customWidth="1"/>
    <col min="7" max="7" width="17.625" bestFit="1" customWidth="1"/>
    <col min="9" max="9" width="15.125" bestFit="1" customWidth="1"/>
  </cols>
  <sheetData>
    <row r="1" spans="1:9" x14ac:dyDescent="0.15">
      <c r="A1" s="1" t="s">
        <v>7</v>
      </c>
      <c r="C1" s="1" t="s">
        <v>3313</v>
      </c>
      <c r="D1" t="s">
        <v>3316</v>
      </c>
      <c r="F1" t="s">
        <v>3314</v>
      </c>
      <c r="I1" t="s">
        <v>3318</v>
      </c>
    </row>
    <row r="2" spans="1:9" x14ac:dyDescent="0.15">
      <c r="A2" s="1" t="s">
        <v>24</v>
      </c>
      <c r="C2" s="1" t="s">
        <v>165</v>
      </c>
      <c r="D2">
        <v>0</v>
      </c>
      <c r="F2" s="4" t="s">
        <v>3310</v>
      </c>
      <c r="G2" t="s">
        <v>3312</v>
      </c>
      <c r="I2">
        <f>IF(A2=$C$2,$D$2,IF(A2=$C$3,$D$3,IF(A2=$C$4,$D$4,IF(A2=$C$5,$D$5,IF(A2=$C$6,$D$6,IF(A2=$C$7,$D$7,$D$8))))))</f>
        <v>5</v>
      </c>
    </row>
    <row r="3" spans="1:9" x14ac:dyDescent="0.15">
      <c r="A3" s="1" t="s">
        <v>35</v>
      </c>
      <c r="C3" s="1" t="s">
        <v>338</v>
      </c>
      <c r="D3">
        <v>1</v>
      </c>
      <c r="F3" s="5" t="s">
        <v>35</v>
      </c>
      <c r="G3" s="6">
        <v>541</v>
      </c>
      <c r="I3">
        <f>IF(A3=$C$2,$D$2,IF(A3=$C$3,$D$3,IF(A3=$C$4,$D$4,IF(A3=$C$5,$D$5,IF(A3=$C$6,$D$6,IF(A3=$C$7,$D$7,$D$8))))))</f>
        <v>4</v>
      </c>
    </row>
    <row r="4" spans="1:9" x14ac:dyDescent="0.15">
      <c r="A4" s="1" t="s">
        <v>35</v>
      </c>
      <c r="C4" s="1" t="s">
        <v>17</v>
      </c>
      <c r="D4">
        <v>2</v>
      </c>
      <c r="F4" s="5" t="s">
        <v>18</v>
      </c>
      <c r="G4" s="6">
        <v>256</v>
      </c>
      <c r="I4">
        <f t="shared" ref="I4:I66" si="0">IF(A4=$C$2,$D$2,IF(A4=$C$3,$D$3,IF(A4=$C$4,$D$4,IF(A4=$C$5,$D$5,IF(A4=$C$6,$D$6,IF(A4=$C$7,$D$7,$D$8))))))</f>
        <v>4</v>
      </c>
    </row>
    <row r="5" spans="1:9" x14ac:dyDescent="0.15">
      <c r="A5" s="1" t="s">
        <v>18</v>
      </c>
      <c r="C5" s="1" t="s">
        <v>18</v>
      </c>
      <c r="D5">
        <v>3</v>
      </c>
      <c r="F5" s="5" t="s">
        <v>17</v>
      </c>
      <c r="G5" s="6">
        <v>84</v>
      </c>
      <c r="I5">
        <f t="shared" si="0"/>
        <v>3</v>
      </c>
    </row>
    <row r="6" spans="1:9" x14ac:dyDescent="0.15">
      <c r="A6" s="1" t="s">
        <v>17</v>
      </c>
      <c r="C6" s="1" t="s">
        <v>35</v>
      </c>
      <c r="D6">
        <v>4</v>
      </c>
      <c r="F6" s="5" t="s">
        <v>24</v>
      </c>
      <c r="G6" s="6">
        <v>40</v>
      </c>
      <c r="I6">
        <f t="shared" si="0"/>
        <v>2</v>
      </c>
    </row>
    <row r="7" spans="1:9" x14ac:dyDescent="0.15">
      <c r="A7" s="1" t="s">
        <v>18</v>
      </c>
      <c r="C7" s="1" t="s">
        <v>24</v>
      </c>
      <c r="D7">
        <v>5</v>
      </c>
      <c r="F7" s="5" t="s">
        <v>338</v>
      </c>
      <c r="G7" s="6">
        <v>7</v>
      </c>
      <c r="I7">
        <f t="shared" si="0"/>
        <v>3</v>
      </c>
    </row>
    <row r="8" spans="1:9" x14ac:dyDescent="0.15">
      <c r="A8" s="1" t="s">
        <v>18</v>
      </c>
      <c r="C8" s="1" t="s">
        <v>2349</v>
      </c>
      <c r="D8">
        <v>6</v>
      </c>
      <c r="F8" s="5" t="s">
        <v>165</v>
      </c>
      <c r="G8" s="6">
        <v>2</v>
      </c>
      <c r="I8">
        <f t="shared" si="0"/>
        <v>3</v>
      </c>
    </row>
    <row r="9" spans="1:9" x14ac:dyDescent="0.15">
      <c r="A9" s="1" t="s">
        <v>35</v>
      </c>
      <c r="F9" s="5" t="s">
        <v>3311</v>
      </c>
      <c r="G9" s="6">
        <v>930</v>
      </c>
      <c r="I9">
        <f t="shared" si="0"/>
        <v>4</v>
      </c>
    </row>
    <row r="10" spans="1:9" x14ac:dyDescent="0.15">
      <c r="A10" s="1" t="s">
        <v>18</v>
      </c>
      <c r="I10">
        <f t="shared" si="0"/>
        <v>3</v>
      </c>
    </row>
    <row r="11" spans="1:9" x14ac:dyDescent="0.15">
      <c r="A11" s="1" t="s">
        <v>18</v>
      </c>
      <c r="I11">
        <f t="shared" si="0"/>
        <v>3</v>
      </c>
    </row>
    <row r="12" spans="1:9" x14ac:dyDescent="0.15">
      <c r="A12" s="1" t="s">
        <v>18</v>
      </c>
      <c r="I12">
        <f t="shared" si="0"/>
        <v>3</v>
      </c>
    </row>
    <row r="13" spans="1:9" x14ac:dyDescent="0.15">
      <c r="A13" s="1" t="s">
        <v>35</v>
      </c>
      <c r="I13">
        <f t="shared" si="0"/>
        <v>4</v>
      </c>
    </row>
    <row r="14" spans="1:9" x14ac:dyDescent="0.15">
      <c r="A14" s="1" t="s">
        <v>18</v>
      </c>
      <c r="I14">
        <f t="shared" si="0"/>
        <v>3</v>
      </c>
    </row>
    <row r="15" spans="1:9" x14ac:dyDescent="0.15">
      <c r="A15" s="1" t="s">
        <v>18</v>
      </c>
      <c r="I15">
        <f t="shared" si="0"/>
        <v>3</v>
      </c>
    </row>
    <row r="16" spans="1:9" x14ac:dyDescent="0.15">
      <c r="A16" s="1" t="s">
        <v>35</v>
      </c>
      <c r="I16">
        <f t="shared" si="0"/>
        <v>4</v>
      </c>
    </row>
    <row r="17" spans="1:9" x14ac:dyDescent="0.15">
      <c r="A17" s="1" t="s">
        <v>18</v>
      </c>
      <c r="I17">
        <f t="shared" si="0"/>
        <v>3</v>
      </c>
    </row>
    <row r="18" spans="1:9" x14ac:dyDescent="0.15">
      <c r="A18" s="1" t="s">
        <v>18</v>
      </c>
      <c r="I18">
        <f t="shared" si="0"/>
        <v>3</v>
      </c>
    </row>
    <row r="19" spans="1:9" x14ac:dyDescent="0.15">
      <c r="A19" s="1" t="s">
        <v>18</v>
      </c>
      <c r="I19">
        <f t="shared" si="0"/>
        <v>3</v>
      </c>
    </row>
    <row r="20" spans="1:9" x14ac:dyDescent="0.15">
      <c r="A20" s="1" t="s">
        <v>18</v>
      </c>
      <c r="I20">
        <f t="shared" si="0"/>
        <v>3</v>
      </c>
    </row>
    <row r="21" spans="1:9" x14ac:dyDescent="0.15">
      <c r="A21" s="1" t="s">
        <v>24</v>
      </c>
      <c r="I21">
        <f t="shared" si="0"/>
        <v>5</v>
      </c>
    </row>
    <row r="22" spans="1:9" x14ac:dyDescent="0.15">
      <c r="A22" s="1" t="s">
        <v>35</v>
      </c>
      <c r="I22">
        <f t="shared" si="0"/>
        <v>4</v>
      </c>
    </row>
    <row r="23" spans="1:9" x14ac:dyDescent="0.15">
      <c r="A23" s="1" t="s">
        <v>17</v>
      </c>
      <c r="I23">
        <f t="shared" si="0"/>
        <v>2</v>
      </c>
    </row>
    <row r="24" spans="1:9" x14ac:dyDescent="0.15">
      <c r="A24" s="1" t="s">
        <v>18</v>
      </c>
      <c r="I24">
        <f t="shared" si="0"/>
        <v>3</v>
      </c>
    </row>
    <row r="25" spans="1:9" x14ac:dyDescent="0.15">
      <c r="A25" s="1" t="s">
        <v>35</v>
      </c>
      <c r="I25">
        <f t="shared" si="0"/>
        <v>4</v>
      </c>
    </row>
    <row r="26" spans="1:9" x14ac:dyDescent="0.15">
      <c r="A26" s="1" t="s">
        <v>35</v>
      </c>
      <c r="I26">
        <f t="shared" si="0"/>
        <v>4</v>
      </c>
    </row>
    <row r="27" spans="1:9" x14ac:dyDescent="0.15">
      <c r="A27" s="1" t="s">
        <v>35</v>
      </c>
      <c r="I27">
        <f t="shared" si="0"/>
        <v>4</v>
      </c>
    </row>
    <row r="28" spans="1:9" x14ac:dyDescent="0.15">
      <c r="A28" s="1" t="s">
        <v>17</v>
      </c>
      <c r="I28">
        <f t="shared" si="0"/>
        <v>2</v>
      </c>
    </row>
    <row r="29" spans="1:9" x14ac:dyDescent="0.15">
      <c r="A29" s="1" t="s">
        <v>35</v>
      </c>
      <c r="I29">
        <f t="shared" si="0"/>
        <v>4</v>
      </c>
    </row>
    <row r="30" spans="1:9" x14ac:dyDescent="0.15">
      <c r="A30" s="1" t="s">
        <v>17</v>
      </c>
      <c r="I30">
        <f t="shared" si="0"/>
        <v>2</v>
      </c>
    </row>
    <row r="31" spans="1:9" x14ac:dyDescent="0.15">
      <c r="A31" s="1" t="s">
        <v>18</v>
      </c>
      <c r="I31">
        <f t="shared" si="0"/>
        <v>3</v>
      </c>
    </row>
    <row r="32" spans="1:9" x14ac:dyDescent="0.15">
      <c r="A32" s="1" t="s">
        <v>35</v>
      </c>
      <c r="I32">
        <f t="shared" si="0"/>
        <v>4</v>
      </c>
    </row>
    <row r="33" spans="1:9" x14ac:dyDescent="0.15">
      <c r="A33" s="1" t="s">
        <v>24</v>
      </c>
      <c r="I33">
        <f t="shared" si="0"/>
        <v>5</v>
      </c>
    </row>
    <row r="34" spans="1:9" x14ac:dyDescent="0.15">
      <c r="A34" s="1" t="s">
        <v>18</v>
      </c>
      <c r="I34">
        <f t="shared" si="0"/>
        <v>3</v>
      </c>
    </row>
    <row r="35" spans="1:9" x14ac:dyDescent="0.15">
      <c r="A35" s="1" t="s">
        <v>35</v>
      </c>
      <c r="I35">
        <f t="shared" si="0"/>
        <v>4</v>
      </c>
    </row>
    <row r="36" spans="1:9" x14ac:dyDescent="0.15">
      <c r="A36" s="1" t="s">
        <v>165</v>
      </c>
      <c r="I36">
        <f t="shared" si="0"/>
        <v>0</v>
      </c>
    </row>
    <row r="37" spans="1:9" x14ac:dyDescent="0.15">
      <c r="A37" s="1" t="s">
        <v>18</v>
      </c>
      <c r="I37">
        <f t="shared" si="0"/>
        <v>3</v>
      </c>
    </row>
    <row r="38" spans="1:9" x14ac:dyDescent="0.15">
      <c r="A38" s="1" t="s">
        <v>35</v>
      </c>
      <c r="I38">
        <f t="shared" si="0"/>
        <v>4</v>
      </c>
    </row>
    <row r="39" spans="1:9" x14ac:dyDescent="0.15">
      <c r="A39" s="1" t="s">
        <v>18</v>
      </c>
      <c r="I39">
        <f t="shared" si="0"/>
        <v>3</v>
      </c>
    </row>
    <row r="40" spans="1:9" x14ac:dyDescent="0.15">
      <c r="A40" s="1" t="s">
        <v>35</v>
      </c>
      <c r="I40">
        <f t="shared" si="0"/>
        <v>4</v>
      </c>
    </row>
    <row r="41" spans="1:9" x14ac:dyDescent="0.15">
      <c r="A41" s="1" t="s">
        <v>35</v>
      </c>
      <c r="I41">
        <f t="shared" si="0"/>
        <v>4</v>
      </c>
    </row>
    <row r="42" spans="1:9" x14ac:dyDescent="0.15">
      <c r="A42" s="1" t="s">
        <v>35</v>
      </c>
      <c r="I42">
        <f t="shared" si="0"/>
        <v>4</v>
      </c>
    </row>
    <row r="43" spans="1:9" x14ac:dyDescent="0.15">
      <c r="A43" s="1" t="s">
        <v>35</v>
      </c>
      <c r="I43">
        <f t="shared" si="0"/>
        <v>4</v>
      </c>
    </row>
    <row r="44" spans="1:9" x14ac:dyDescent="0.15">
      <c r="A44" s="1" t="s">
        <v>18</v>
      </c>
      <c r="I44">
        <f t="shared" si="0"/>
        <v>3</v>
      </c>
    </row>
    <row r="45" spans="1:9" x14ac:dyDescent="0.15">
      <c r="A45" s="1" t="s">
        <v>35</v>
      </c>
      <c r="I45">
        <f t="shared" si="0"/>
        <v>4</v>
      </c>
    </row>
    <row r="46" spans="1:9" x14ac:dyDescent="0.15">
      <c r="A46" s="1" t="s">
        <v>18</v>
      </c>
      <c r="I46">
        <f t="shared" si="0"/>
        <v>3</v>
      </c>
    </row>
    <row r="47" spans="1:9" x14ac:dyDescent="0.15">
      <c r="A47" s="1" t="s">
        <v>18</v>
      </c>
      <c r="I47">
        <f t="shared" si="0"/>
        <v>3</v>
      </c>
    </row>
    <row r="48" spans="1:9" x14ac:dyDescent="0.15">
      <c r="A48" s="1" t="s">
        <v>35</v>
      </c>
      <c r="I48">
        <f t="shared" si="0"/>
        <v>4</v>
      </c>
    </row>
    <row r="49" spans="1:9" x14ac:dyDescent="0.15">
      <c r="A49" s="1" t="s">
        <v>18</v>
      </c>
      <c r="I49">
        <f t="shared" si="0"/>
        <v>3</v>
      </c>
    </row>
    <row r="50" spans="1:9" x14ac:dyDescent="0.15">
      <c r="A50" s="1" t="s">
        <v>35</v>
      </c>
      <c r="I50">
        <f t="shared" si="0"/>
        <v>4</v>
      </c>
    </row>
    <row r="51" spans="1:9" x14ac:dyDescent="0.15">
      <c r="A51" s="1" t="s">
        <v>17</v>
      </c>
      <c r="I51">
        <f t="shared" si="0"/>
        <v>2</v>
      </c>
    </row>
    <row r="52" spans="1:9" x14ac:dyDescent="0.15">
      <c r="A52" s="1" t="s">
        <v>35</v>
      </c>
      <c r="I52">
        <f t="shared" si="0"/>
        <v>4</v>
      </c>
    </row>
    <row r="53" spans="1:9" x14ac:dyDescent="0.15">
      <c r="A53" s="1" t="s">
        <v>17</v>
      </c>
      <c r="I53">
        <f t="shared" si="0"/>
        <v>2</v>
      </c>
    </row>
    <row r="54" spans="1:9" x14ac:dyDescent="0.15">
      <c r="A54" s="1" t="s">
        <v>18</v>
      </c>
      <c r="I54">
        <f t="shared" si="0"/>
        <v>3</v>
      </c>
    </row>
    <row r="55" spans="1:9" x14ac:dyDescent="0.15">
      <c r="A55" s="1" t="s">
        <v>35</v>
      </c>
      <c r="I55">
        <f t="shared" si="0"/>
        <v>4</v>
      </c>
    </row>
    <row r="56" spans="1:9" x14ac:dyDescent="0.15">
      <c r="A56" s="1" t="s">
        <v>35</v>
      </c>
      <c r="I56">
        <f t="shared" si="0"/>
        <v>4</v>
      </c>
    </row>
    <row r="57" spans="1:9" x14ac:dyDescent="0.15">
      <c r="A57" s="1" t="s">
        <v>35</v>
      </c>
      <c r="I57">
        <f t="shared" si="0"/>
        <v>4</v>
      </c>
    </row>
    <row r="58" spans="1:9" x14ac:dyDescent="0.15">
      <c r="A58" s="1" t="s">
        <v>17</v>
      </c>
      <c r="I58">
        <f t="shared" si="0"/>
        <v>2</v>
      </c>
    </row>
    <row r="59" spans="1:9" x14ac:dyDescent="0.15">
      <c r="A59" s="1" t="s">
        <v>18</v>
      </c>
      <c r="I59">
        <f t="shared" si="0"/>
        <v>3</v>
      </c>
    </row>
    <row r="60" spans="1:9" x14ac:dyDescent="0.15">
      <c r="A60" s="1" t="s">
        <v>35</v>
      </c>
      <c r="I60">
        <f t="shared" si="0"/>
        <v>4</v>
      </c>
    </row>
    <row r="61" spans="1:9" x14ac:dyDescent="0.15">
      <c r="A61" s="1" t="s">
        <v>18</v>
      </c>
      <c r="I61">
        <f t="shared" si="0"/>
        <v>3</v>
      </c>
    </row>
    <row r="62" spans="1:9" x14ac:dyDescent="0.15">
      <c r="A62" s="1" t="s">
        <v>35</v>
      </c>
      <c r="I62">
        <f t="shared" si="0"/>
        <v>4</v>
      </c>
    </row>
    <row r="63" spans="1:9" x14ac:dyDescent="0.15">
      <c r="A63" s="1" t="s">
        <v>18</v>
      </c>
      <c r="I63">
        <f t="shared" si="0"/>
        <v>3</v>
      </c>
    </row>
    <row r="64" spans="1:9" x14ac:dyDescent="0.15">
      <c r="A64" s="1" t="s">
        <v>35</v>
      </c>
      <c r="I64">
        <f t="shared" si="0"/>
        <v>4</v>
      </c>
    </row>
    <row r="65" spans="1:9" x14ac:dyDescent="0.15">
      <c r="A65" s="1" t="s">
        <v>18</v>
      </c>
      <c r="I65">
        <f t="shared" si="0"/>
        <v>3</v>
      </c>
    </row>
    <row r="66" spans="1:9" x14ac:dyDescent="0.15">
      <c r="A66" s="1" t="s">
        <v>35</v>
      </c>
      <c r="I66">
        <f t="shared" si="0"/>
        <v>4</v>
      </c>
    </row>
    <row r="67" spans="1:9" x14ac:dyDescent="0.15">
      <c r="A67" s="1" t="s">
        <v>18</v>
      </c>
      <c r="I67">
        <f t="shared" ref="I67:I130" si="1">IF(A67=$C$2,$D$2,IF(A67=$C$3,$D$3,IF(A67=$C$4,$D$4,IF(A67=$C$5,$D$5,IF(A67=$C$6,$D$6,IF(A67=$C$7,$D$7,$D$8))))))</f>
        <v>3</v>
      </c>
    </row>
    <row r="68" spans="1:9" x14ac:dyDescent="0.15">
      <c r="A68" s="1" t="s">
        <v>35</v>
      </c>
      <c r="I68">
        <f t="shared" si="1"/>
        <v>4</v>
      </c>
    </row>
    <row r="69" spans="1:9" x14ac:dyDescent="0.15">
      <c r="A69" s="1" t="s">
        <v>35</v>
      </c>
      <c r="I69">
        <f t="shared" si="1"/>
        <v>4</v>
      </c>
    </row>
    <row r="70" spans="1:9" x14ac:dyDescent="0.15">
      <c r="A70" s="1" t="s">
        <v>35</v>
      </c>
      <c r="I70">
        <f t="shared" si="1"/>
        <v>4</v>
      </c>
    </row>
    <row r="71" spans="1:9" x14ac:dyDescent="0.15">
      <c r="A71" s="1" t="s">
        <v>35</v>
      </c>
      <c r="I71">
        <f t="shared" si="1"/>
        <v>4</v>
      </c>
    </row>
    <row r="72" spans="1:9" x14ac:dyDescent="0.15">
      <c r="A72" s="1" t="s">
        <v>35</v>
      </c>
      <c r="I72">
        <f t="shared" si="1"/>
        <v>4</v>
      </c>
    </row>
    <row r="73" spans="1:9" x14ac:dyDescent="0.15">
      <c r="A73" s="1" t="s">
        <v>35</v>
      </c>
      <c r="I73">
        <f t="shared" si="1"/>
        <v>4</v>
      </c>
    </row>
    <row r="74" spans="1:9" x14ac:dyDescent="0.15">
      <c r="A74" s="1" t="s">
        <v>17</v>
      </c>
      <c r="I74">
        <f t="shared" si="1"/>
        <v>2</v>
      </c>
    </row>
    <row r="75" spans="1:9" x14ac:dyDescent="0.15">
      <c r="A75" s="1" t="s">
        <v>35</v>
      </c>
      <c r="I75">
        <f t="shared" si="1"/>
        <v>4</v>
      </c>
    </row>
    <row r="76" spans="1:9" x14ac:dyDescent="0.15">
      <c r="A76" s="1" t="s">
        <v>35</v>
      </c>
      <c r="I76">
        <f t="shared" si="1"/>
        <v>4</v>
      </c>
    </row>
    <row r="77" spans="1:9" x14ac:dyDescent="0.15">
      <c r="A77" s="1" t="s">
        <v>18</v>
      </c>
      <c r="I77">
        <f t="shared" si="1"/>
        <v>3</v>
      </c>
    </row>
    <row r="78" spans="1:9" x14ac:dyDescent="0.15">
      <c r="A78" s="1" t="s">
        <v>35</v>
      </c>
      <c r="I78">
        <f t="shared" si="1"/>
        <v>4</v>
      </c>
    </row>
    <row r="79" spans="1:9" x14ac:dyDescent="0.15">
      <c r="A79" s="1" t="s">
        <v>18</v>
      </c>
      <c r="I79">
        <f t="shared" si="1"/>
        <v>3</v>
      </c>
    </row>
    <row r="80" spans="1:9" x14ac:dyDescent="0.15">
      <c r="A80" s="1" t="s">
        <v>18</v>
      </c>
      <c r="I80">
        <f t="shared" si="1"/>
        <v>3</v>
      </c>
    </row>
    <row r="81" spans="1:9" x14ac:dyDescent="0.15">
      <c r="A81" s="1" t="s">
        <v>17</v>
      </c>
      <c r="I81">
        <f t="shared" si="1"/>
        <v>2</v>
      </c>
    </row>
    <row r="82" spans="1:9" x14ac:dyDescent="0.15">
      <c r="A82" s="1" t="s">
        <v>17</v>
      </c>
      <c r="I82">
        <f t="shared" si="1"/>
        <v>2</v>
      </c>
    </row>
    <row r="83" spans="1:9" x14ac:dyDescent="0.15">
      <c r="A83" s="1" t="s">
        <v>35</v>
      </c>
      <c r="I83">
        <f t="shared" si="1"/>
        <v>4</v>
      </c>
    </row>
    <row r="84" spans="1:9" x14ac:dyDescent="0.15">
      <c r="A84" s="1" t="s">
        <v>18</v>
      </c>
      <c r="I84">
        <f t="shared" si="1"/>
        <v>3</v>
      </c>
    </row>
    <row r="85" spans="1:9" x14ac:dyDescent="0.15">
      <c r="A85" s="1" t="s">
        <v>35</v>
      </c>
      <c r="I85">
        <f t="shared" si="1"/>
        <v>4</v>
      </c>
    </row>
    <row r="86" spans="1:9" x14ac:dyDescent="0.15">
      <c r="A86" s="1" t="s">
        <v>35</v>
      </c>
      <c r="I86">
        <f t="shared" si="1"/>
        <v>4</v>
      </c>
    </row>
    <row r="87" spans="1:9" x14ac:dyDescent="0.15">
      <c r="A87" s="1" t="s">
        <v>35</v>
      </c>
      <c r="I87">
        <f t="shared" si="1"/>
        <v>4</v>
      </c>
    </row>
    <row r="88" spans="1:9" x14ac:dyDescent="0.15">
      <c r="A88" s="1" t="s">
        <v>35</v>
      </c>
      <c r="I88">
        <f t="shared" si="1"/>
        <v>4</v>
      </c>
    </row>
    <row r="89" spans="1:9" x14ac:dyDescent="0.15">
      <c r="A89" s="1" t="s">
        <v>18</v>
      </c>
      <c r="I89">
        <f t="shared" si="1"/>
        <v>3</v>
      </c>
    </row>
    <row r="90" spans="1:9" x14ac:dyDescent="0.15">
      <c r="A90" s="1" t="s">
        <v>35</v>
      </c>
      <c r="I90">
        <f t="shared" si="1"/>
        <v>4</v>
      </c>
    </row>
    <row r="91" spans="1:9" x14ac:dyDescent="0.15">
      <c r="A91" s="1" t="s">
        <v>338</v>
      </c>
      <c r="I91">
        <f t="shared" si="1"/>
        <v>1</v>
      </c>
    </row>
    <row r="92" spans="1:9" x14ac:dyDescent="0.15">
      <c r="A92" s="1" t="s">
        <v>35</v>
      </c>
      <c r="I92">
        <f t="shared" si="1"/>
        <v>4</v>
      </c>
    </row>
    <row r="93" spans="1:9" x14ac:dyDescent="0.15">
      <c r="A93" s="1" t="s">
        <v>18</v>
      </c>
      <c r="I93">
        <f t="shared" si="1"/>
        <v>3</v>
      </c>
    </row>
    <row r="94" spans="1:9" x14ac:dyDescent="0.15">
      <c r="A94" s="1" t="s">
        <v>35</v>
      </c>
      <c r="I94">
        <f t="shared" si="1"/>
        <v>4</v>
      </c>
    </row>
    <row r="95" spans="1:9" x14ac:dyDescent="0.15">
      <c r="A95" s="1" t="s">
        <v>35</v>
      </c>
      <c r="I95">
        <f t="shared" si="1"/>
        <v>4</v>
      </c>
    </row>
    <row r="96" spans="1:9" x14ac:dyDescent="0.15">
      <c r="A96" s="1" t="s">
        <v>35</v>
      </c>
      <c r="I96">
        <f t="shared" si="1"/>
        <v>4</v>
      </c>
    </row>
    <row r="97" spans="1:9" x14ac:dyDescent="0.15">
      <c r="A97" s="1" t="s">
        <v>17</v>
      </c>
      <c r="I97">
        <f t="shared" si="1"/>
        <v>2</v>
      </c>
    </row>
    <row r="98" spans="1:9" x14ac:dyDescent="0.15">
      <c r="A98" s="1" t="s">
        <v>18</v>
      </c>
      <c r="I98">
        <f t="shared" si="1"/>
        <v>3</v>
      </c>
    </row>
    <row r="99" spans="1:9" x14ac:dyDescent="0.15">
      <c r="A99" s="1" t="s">
        <v>35</v>
      </c>
      <c r="I99">
        <f t="shared" si="1"/>
        <v>4</v>
      </c>
    </row>
    <row r="100" spans="1:9" x14ac:dyDescent="0.15">
      <c r="A100" s="1" t="s">
        <v>35</v>
      </c>
      <c r="I100">
        <f t="shared" si="1"/>
        <v>4</v>
      </c>
    </row>
    <row r="101" spans="1:9" x14ac:dyDescent="0.15">
      <c r="A101" s="1" t="s">
        <v>18</v>
      </c>
      <c r="I101">
        <f t="shared" si="1"/>
        <v>3</v>
      </c>
    </row>
    <row r="102" spans="1:9" x14ac:dyDescent="0.15">
      <c r="A102" s="1" t="s">
        <v>35</v>
      </c>
      <c r="I102">
        <f t="shared" si="1"/>
        <v>4</v>
      </c>
    </row>
    <row r="103" spans="1:9" x14ac:dyDescent="0.15">
      <c r="A103" s="1" t="s">
        <v>18</v>
      </c>
      <c r="I103">
        <f t="shared" si="1"/>
        <v>3</v>
      </c>
    </row>
    <row r="104" spans="1:9" x14ac:dyDescent="0.15">
      <c r="A104" s="1" t="s">
        <v>35</v>
      </c>
      <c r="I104">
        <f t="shared" si="1"/>
        <v>4</v>
      </c>
    </row>
    <row r="105" spans="1:9" x14ac:dyDescent="0.15">
      <c r="A105" s="1" t="s">
        <v>35</v>
      </c>
      <c r="I105">
        <f t="shared" si="1"/>
        <v>4</v>
      </c>
    </row>
    <row r="106" spans="1:9" x14ac:dyDescent="0.15">
      <c r="A106" s="1" t="s">
        <v>18</v>
      </c>
      <c r="I106">
        <f t="shared" si="1"/>
        <v>3</v>
      </c>
    </row>
    <row r="107" spans="1:9" x14ac:dyDescent="0.15">
      <c r="A107" s="1" t="s">
        <v>35</v>
      </c>
      <c r="I107">
        <f t="shared" si="1"/>
        <v>4</v>
      </c>
    </row>
    <row r="108" spans="1:9" x14ac:dyDescent="0.15">
      <c r="A108" s="1" t="s">
        <v>24</v>
      </c>
      <c r="I108">
        <f t="shared" si="1"/>
        <v>5</v>
      </c>
    </row>
    <row r="109" spans="1:9" x14ac:dyDescent="0.15">
      <c r="A109" s="1" t="s">
        <v>17</v>
      </c>
      <c r="I109">
        <f t="shared" si="1"/>
        <v>2</v>
      </c>
    </row>
    <row r="110" spans="1:9" x14ac:dyDescent="0.15">
      <c r="A110" s="1" t="s">
        <v>35</v>
      </c>
      <c r="I110">
        <f t="shared" si="1"/>
        <v>4</v>
      </c>
    </row>
    <row r="111" spans="1:9" x14ac:dyDescent="0.15">
      <c r="A111" s="1" t="s">
        <v>35</v>
      </c>
      <c r="I111">
        <f t="shared" si="1"/>
        <v>4</v>
      </c>
    </row>
    <row r="112" spans="1:9" x14ac:dyDescent="0.15">
      <c r="A112" s="1" t="s">
        <v>18</v>
      </c>
      <c r="I112">
        <f t="shared" si="1"/>
        <v>3</v>
      </c>
    </row>
    <row r="113" spans="1:9" x14ac:dyDescent="0.15">
      <c r="A113" s="1" t="s">
        <v>35</v>
      </c>
      <c r="I113">
        <f t="shared" si="1"/>
        <v>4</v>
      </c>
    </row>
    <row r="114" spans="1:9" x14ac:dyDescent="0.15">
      <c r="A114" s="1" t="s">
        <v>17</v>
      </c>
      <c r="I114">
        <f t="shared" si="1"/>
        <v>2</v>
      </c>
    </row>
    <row r="115" spans="1:9" x14ac:dyDescent="0.15">
      <c r="A115" s="1" t="s">
        <v>35</v>
      </c>
      <c r="I115">
        <f t="shared" si="1"/>
        <v>4</v>
      </c>
    </row>
    <row r="116" spans="1:9" x14ac:dyDescent="0.15">
      <c r="A116" s="1" t="s">
        <v>35</v>
      </c>
      <c r="I116">
        <f t="shared" si="1"/>
        <v>4</v>
      </c>
    </row>
    <row r="117" spans="1:9" x14ac:dyDescent="0.15">
      <c r="A117" s="1" t="s">
        <v>18</v>
      </c>
      <c r="I117">
        <f t="shared" si="1"/>
        <v>3</v>
      </c>
    </row>
    <row r="118" spans="1:9" x14ac:dyDescent="0.15">
      <c r="A118" s="1" t="s">
        <v>35</v>
      </c>
      <c r="I118">
        <f t="shared" si="1"/>
        <v>4</v>
      </c>
    </row>
    <row r="119" spans="1:9" x14ac:dyDescent="0.15">
      <c r="A119" s="1" t="s">
        <v>18</v>
      </c>
      <c r="I119">
        <f t="shared" si="1"/>
        <v>3</v>
      </c>
    </row>
    <row r="120" spans="1:9" x14ac:dyDescent="0.15">
      <c r="A120" s="1" t="s">
        <v>35</v>
      </c>
      <c r="I120">
        <f t="shared" si="1"/>
        <v>4</v>
      </c>
    </row>
    <row r="121" spans="1:9" x14ac:dyDescent="0.15">
      <c r="A121" s="1" t="s">
        <v>35</v>
      </c>
      <c r="I121">
        <f t="shared" si="1"/>
        <v>4</v>
      </c>
    </row>
    <row r="122" spans="1:9" x14ac:dyDescent="0.15">
      <c r="A122" s="1" t="s">
        <v>35</v>
      </c>
      <c r="I122">
        <f t="shared" si="1"/>
        <v>4</v>
      </c>
    </row>
    <row r="123" spans="1:9" x14ac:dyDescent="0.15">
      <c r="A123" s="1" t="s">
        <v>35</v>
      </c>
      <c r="I123">
        <f t="shared" si="1"/>
        <v>4</v>
      </c>
    </row>
    <row r="124" spans="1:9" x14ac:dyDescent="0.15">
      <c r="A124" s="1" t="s">
        <v>35</v>
      </c>
      <c r="I124">
        <f t="shared" si="1"/>
        <v>4</v>
      </c>
    </row>
    <row r="125" spans="1:9" x14ac:dyDescent="0.15">
      <c r="A125" s="1" t="s">
        <v>35</v>
      </c>
      <c r="I125">
        <f t="shared" si="1"/>
        <v>4</v>
      </c>
    </row>
    <row r="126" spans="1:9" x14ac:dyDescent="0.15">
      <c r="A126" s="1" t="s">
        <v>35</v>
      </c>
      <c r="I126">
        <f t="shared" si="1"/>
        <v>4</v>
      </c>
    </row>
    <row r="127" spans="1:9" x14ac:dyDescent="0.15">
      <c r="A127" s="1" t="s">
        <v>35</v>
      </c>
      <c r="I127">
        <f t="shared" si="1"/>
        <v>4</v>
      </c>
    </row>
    <row r="128" spans="1:9" x14ac:dyDescent="0.15">
      <c r="A128" s="1" t="s">
        <v>35</v>
      </c>
      <c r="I128">
        <f t="shared" si="1"/>
        <v>4</v>
      </c>
    </row>
    <row r="129" spans="1:9" x14ac:dyDescent="0.15">
      <c r="A129" s="1" t="s">
        <v>35</v>
      </c>
      <c r="I129">
        <f t="shared" si="1"/>
        <v>4</v>
      </c>
    </row>
    <row r="130" spans="1:9" x14ac:dyDescent="0.15">
      <c r="A130" s="1" t="s">
        <v>18</v>
      </c>
      <c r="I130">
        <f t="shared" si="1"/>
        <v>3</v>
      </c>
    </row>
    <row r="131" spans="1:9" x14ac:dyDescent="0.15">
      <c r="A131" s="1" t="s">
        <v>18</v>
      </c>
      <c r="I131">
        <f t="shared" ref="I131:I194" si="2">IF(A131=$C$2,$D$2,IF(A131=$C$3,$D$3,IF(A131=$C$4,$D$4,IF(A131=$C$5,$D$5,IF(A131=$C$6,$D$6,IF(A131=$C$7,$D$7,$D$8))))))</f>
        <v>3</v>
      </c>
    </row>
    <row r="132" spans="1:9" x14ac:dyDescent="0.15">
      <c r="A132" s="1" t="s">
        <v>35</v>
      </c>
      <c r="I132">
        <f t="shared" si="2"/>
        <v>4</v>
      </c>
    </row>
    <row r="133" spans="1:9" x14ac:dyDescent="0.15">
      <c r="A133" s="1" t="s">
        <v>18</v>
      </c>
      <c r="I133">
        <f t="shared" si="2"/>
        <v>3</v>
      </c>
    </row>
    <row r="134" spans="1:9" x14ac:dyDescent="0.15">
      <c r="A134" s="1" t="s">
        <v>18</v>
      </c>
      <c r="I134">
        <f t="shared" si="2"/>
        <v>3</v>
      </c>
    </row>
    <row r="135" spans="1:9" x14ac:dyDescent="0.15">
      <c r="A135" s="1" t="s">
        <v>18</v>
      </c>
      <c r="I135">
        <f t="shared" si="2"/>
        <v>3</v>
      </c>
    </row>
    <row r="136" spans="1:9" x14ac:dyDescent="0.15">
      <c r="A136" s="1" t="s">
        <v>35</v>
      </c>
      <c r="I136">
        <f t="shared" si="2"/>
        <v>4</v>
      </c>
    </row>
    <row r="137" spans="1:9" x14ac:dyDescent="0.15">
      <c r="A137" s="1" t="s">
        <v>35</v>
      </c>
      <c r="I137">
        <f t="shared" si="2"/>
        <v>4</v>
      </c>
    </row>
    <row r="138" spans="1:9" x14ac:dyDescent="0.15">
      <c r="A138" s="1" t="s">
        <v>18</v>
      </c>
      <c r="I138">
        <f t="shared" si="2"/>
        <v>3</v>
      </c>
    </row>
    <row r="139" spans="1:9" x14ac:dyDescent="0.15">
      <c r="A139" s="1" t="s">
        <v>35</v>
      </c>
      <c r="I139">
        <f t="shared" si="2"/>
        <v>4</v>
      </c>
    </row>
    <row r="140" spans="1:9" x14ac:dyDescent="0.15">
      <c r="A140" s="1" t="s">
        <v>35</v>
      </c>
      <c r="I140">
        <f t="shared" si="2"/>
        <v>4</v>
      </c>
    </row>
    <row r="141" spans="1:9" x14ac:dyDescent="0.15">
      <c r="A141" s="1" t="s">
        <v>35</v>
      </c>
      <c r="I141">
        <f t="shared" si="2"/>
        <v>4</v>
      </c>
    </row>
    <row r="142" spans="1:9" x14ac:dyDescent="0.15">
      <c r="A142" s="1" t="s">
        <v>35</v>
      </c>
      <c r="I142">
        <f t="shared" si="2"/>
        <v>4</v>
      </c>
    </row>
    <row r="143" spans="1:9" x14ac:dyDescent="0.15">
      <c r="A143" s="1" t="s">
        <v>17</v>
      </c>
      <c r="I143">
        <f t="shared" si="2"/>
        <v>2</v>
      </c>
    </row>
    <row r="144" spans="1:9" x14ac:dyDescent="0.15">
      <c r="A144" s="1" t="s">
        <v>35</v>
      </c>
      <c r="I144">
        <f t="shared" si="2"/>
        <v>4</v>
      </c>
    </row>
    <row r="145" spans="1:9" x14ac:dyDescent="0.15">
      <c r="A145" s="1" t="s">
        <v>35</v>
      </c>
      <c r="I145">
        <f t="shared" si="2"/>
        <v>4</v>
      </c>
    </row>
    <row r="146" spans="1:9" x14ac:dyDescent="0.15">
      <c r="A146" s="1" t="s">
        <v>24</v>
      </c>
      <c r="I146">
        <f t="shared" si="2"/>
        <v>5</v>
      </c>
    </row>
    <row r="147" spans="1:9" x14ac:dyDescent="0.15">
      <c r="A147" s="1" t="s">
        <v>35</v>
      </c>
      <c r="I147">
        <f t="shared" si="2"/>
        <v>4</v>
      </c>
    </row>
    <row r="148" spans="1:9" x14ac:dyDescent="0.15">
      <c r="A148" s="1" t="s">
        <v>18</v>
      </c>
      <c r="I148">
        <f t="shared" si="2"/>
        <v>3</v>
      </c>
    </row>
    <row r="149" spans="1:9" x14ac:dyDescent="0.15">
      <c r="A149" s="1" t="s">
        <v>18</v>
      </c>
      <c r="I149">
        <f t="shared" si="2"/>
        <v>3</v>
      </c>
    </row>
    <row r="150" spans="1:9" x14ac:dyDescent="0.15">
      <c r="A150" s="1" t="s">
        <v>35</v>
      </c>
      <c r="I150">
        <f t="shared" si="2"/>
        <v>4</v>
      </c>
    </row>
    <row r="151" spans="1:9" x14ac:dyDescent="0.15">
      <c r="A151" s="1" t="s">
        <v>35</v>
      </c>
      <c r="I151">
        <f t="shared" si="2"/>
        <v>4</v>
      </c>
    </row>
    <row r="152" spans="1:9" x14ac:dyDescent="0.15">
      <c r="A152" s="1" t="s">
        <v>35</v>
      </c>
      <c r="I152">
        <f t="shared" si="2"/>
        <v>4</v>
      </c>
    </row>
    <row r="153" spans="1:9" x14ac:dyDescent="0.15">
      <c r="A153" s="1" t="s">
        <v>35</v>
      </c>
      <c r="I153">
        <f t="shared" si="2"/>
        <v>4</v>
      </c>
    </row>
    <row r="154" spans="1:9" x14ac:dyDescent="0.15">
      <c r="A154" s="1" t="s">
        <v>35</v>
      </c>
      <c r="I154">
        <f t="shared" si="2"/>
        <v>4</v>
      </c>
    </row>
    <row r="155" spans="1:9" x14ac:dyDescent="0.15">
      <c r="A155" s="1" t="s">
        <v>18</v>
      </c>
      <c r="I155">
        <f t="shared" si="2"/>
        <v>3</v>
      </c>
    </row>
    <row r="156" spans="1:9" x14ac:dyDescent="0.15">
      <c r="A156" s="1" t="s">
        <v>17</v>
      </c>
      <c r="I156">
        <f t="shared" si="2"/>
        <v>2</v>
      </c>
    </row>
    <row r="157" spans="1:9" x14ac:dyDescent="0.15">
      <c r="A157" s="1" t="s">
        <v>35</v>
      </c>
      <c r="I157">
        <f t="shared" si="2"/>
        <v>4</v>
      </c>
    </row>
    <row r="158" spans="1:9" x14ac:dyDescent="0.15">
      <c r="A158" s="1" t="s">
        <v>24</v>
      </c>
      <c r="I158">
        <f t="shared" si="2"/>
        <v>5</v>
      </c>
    </row>
    <row r="159" spans="1:9" x14ac:dyDescent="0.15">
      <c r="A159" s="1" t="s">
        <v>35</v>
      </c>
      <c r="I159">
        <f t="shared" si="2"/>
        <v>4</v>
      </c>
    </row>
    <row r="160" spans="1:9" x14ac:dyDescent="0.15">
      <c r="A160" s="1" t="s">
        <v>35</v>
      </c>
      <c r="I160">
        <f t="shared" si="2"/>
        <v>4</v>
      </c>
    </row>
    <row r="161" spans="1:9" x14ac:dyDescent="0.15">
      <c r="A161" s="1" t="s">
        <v>35</v>
      </c>
      <c r="I161">
        <f t="shared" si="2"/>
        <v>4</v>
      </c>
    </row>
    <row r="162" spans="1:9" x14ac:dyDescent="0.15">
      <c r="A162" s="1" t="s">
        <v>35</v>
      </c>
      <c r="I162">
        <f t="shared" si="2"/>
        <v>4</v>
      </c>
    </row>
    <row r="163" spans="1:9" x14ac:dyDescent="0.15">
      <c r="A163" s="1" t="s">
        <v>35</v>
      </c>
      <c r="I163">
        <f t="shared" si="2"/>
        <v>4</v>
      </c>
    </row>
    <row r="164" spans="1:9" x14ac:dyDescent="0.15">
      <c r="A164" s="1" t="s">
        <v>35</v>
      </c>
      <c r="I164">
        <f t="shared" si="2"/>
        <v>4</v>
      </c>
    </row>
    <row r="165" spans="1:9" x14ac:dyDescent="0.15">
      <c r="A165" s="1" t="s">
        <v>35</v>
      </c>
      <c r="I165">
        <f t="shared" si="2"/>
        <v>4</v>
      </c>
    </row>
    <row r="166" spans="1:9" x14ac:dyDescent="0.15">
      <c r="A166" s="1" t="s">
        <v>35</v>
      </c>
      <c r="I166">
        <f t="shared" si="2"/>
        <v>4</v>
      </c>
    </row>
    <row r="167" spans="1:9" x14ac:dyDescent="0.15">
      <c r="A167" s="1" t="s">
        <v>35</v>
      </c>
      <c r="I167">
        <f t="shared" si="2"/>
        <v>4</v>
      </c>
    </row>
    <row r="168" spans="1:9" x14ac:dyDescent="0.15">
      <c r="A168" s="1" t="s">
        <v>35</v>
      </c>
      <c r="I168">
        <f t="shared" si="2"/>
        <v>4</v>
      </c>
    </row>
    <row r="169" spans="1:9" x14ac:dyDescent="0.15">
      <c r="A169" s="1" t="s">
        <v>35</v>
      </c>
      <c r="I169">
        <f t="shared" si="2"/>
        <v>4</v>
      </c>
    </row>
    <row r="170" spans="1:9" x14ac:dyDescent="0.15">
      <c r="A170" s="1" t="s">
        <v>18</v>
      </c>
      <c r="I170">
        <f t="shared" si="2"/>
        <v>3</v>
      </c>
    </row>
    <row r="171" spans="1:9" x14ac:dyDescent="0.15">
      <c r="A171" s="1" t="s">
        <v>18</v>
      </c>
      <c r="I171">
        <f t="shared" si="2"/>
        <v>3</v>
      </c>
    </row>
    <row r="172" spans="1:9" x14ac:dyDescent="0.15">
      <c r="A172" s="1" t="s">
        <v>35</v>
      </c>
      <c r="I172">
        <f t="shared" si="2"/>
        <v>4</v>
      </c>
    </row>
    <row r="173" spans="1:9" x14ac:dyDescent="0.15">
      <c r="A173" s="1" t="s">
        <v>18</v>
      </c>
      <c r="I173">
        <f t="shared" si="2"/>
        <v>3</v>
      </c>
    </row>
    <row r="174" spans="1:9" x14ac:dyDescent="0.15">
      <c r="A174" s="1" t="s">
        <v>35</v>
      </c>
      <c r="I174">
        <f t="shared" si="2"/>
        <v>4</v>
      </c>
    </row>
    <row r="175" spans="1:9" x14ac:dyDescent="0.15">
      <c r="A175" s="1" t="s">
        <v>35</v>
      </c>
      <c r="I175">
        <f t="shared" si="2"/>
        <v>4</v>
      </c>
    </row>
    <row r="176" spans="1:9" x14ac:dyDescent="0.15">
      <c r="A176" s="1" t="s">
        <v>35</v>
      </c>
      <c r="I176">
        <f t="shared" si="2"/>
        <v>4</v>
      </c>
    </row>
    <row r="177" spans="1:9" x14ac:dyDescent="0.15">
      <c r="A177" s="1" t="s">
        <v>17</v>
      </c>
      <c r="I177">
        <f t="shared" si="2"/>
        <v>2</v>
      </c>
    </row>
    <row r="178" spans="1:9" x14ac:dyDescent="0.15">
      <c r="A178" s="1" t="s">
        <v>24</v>
      </c>
      <c r="I178">
        <f t="shared" si="2"/>
        <v>5</v>
      </c>
    </row>
    <row r="179" spans="1:9" x14ac:dyDescent="0.15">
      <c r="A179" s="1" t="s">
        <v>17</v>
      </c>
      <c r="I179">
        <f t="shared" si="2"/>
        <v>2</v>
      </c>
    </row>
    <row r="180" spans="1:9" x14ac:dyDescent="0.15">
      <c r="A180" s="1" t="s">
        <v>35</v>
      </c>
      <c r="I180">
        <f t="shared" si="2"/>
        <v>4</v>
      </c>
    </row>
    <row r="181" spans="1:9" x14ac:dyDescent="0.15">
      <c r="A181" s="1" t="s">
        <v>35</v>
      </c>
      <c r="I181">
        <f t="shared" si="2"/>
        <v>4</v>
      </c>
    </row>
    <row r="182" spans="1:9" x14ac:dyDescent="0.15">
      <c r="A182" s="1" t="s">
        <v>18</v>
      </c>
      <c r="I182">
        <f t="shared" si="2"/>
        <v>3</v>
      </c>
    </row>
    <row r="183" spans="1:9" x14ac:dyDescent="0.15">
      <c r="A183" s="1" t="s">
        <v>35</v>
      </c>
      <c r="I183">
        <f t="shared" si="2"/>
        <v>4</v>
      </c>
    </row>
    <row r="184" spans="1:9" x14ac:dyDescent="0.15">
      <c r="A184" s="1" t="s">
        <v>18</v>
      </c>
      <c r="I184">
        <f t="shared" si="2"/>
        <v>3</v>
      </c>
    </row>
    <row r="185" spans="1:9" x14ac:dyDescent="0.15">
      <c r="A185" s="1" t="s">
        <v>35</v>
      </c>
      <c r="I185">
        <f t="shared" si="2"/>
        <v>4</v>
      </c>
    </row>
    <row r="186" spans="1:9" x14ac:dyDescent="0.15">
      <c r="A186" s="1" t="s">
        <v>35</v>
      </c>
      <c r="I186">
        <f t="shared" si="2"/>
        <v>4</v>
      </c>
    </row>
    <row r="187" spans="1:9" x14ac:dyDescent="0.15">
      <c r="A187" s="1" t="s">
        <v>18</v>
      </c>
      <c r="I187">
        <f t="shared" si="2"/>
        <v>3</v>
      </c>
    </row>
    <row r="188" spans="1:9" x14ac:dyDescent="0.15">
      <c r="A188" s="1" t="s">
        <v>17</v>
      </c>
      <c r="I188">
        <f t="shared" si="2"/>
        <v>2</v>
      </c>
    </row>
    <row r="189" spans="1:9" x14ac:dyDescent="0.15">
      <c r="A189" s="1" t="s">
        <v>35</v>
      </c>
      <c r="I189">
        <f t="shared" si="2"/>
        <v>4</v>
      </c>
    </row>
    <row r="190" spans="1:9" x14ac:dyDescent="0.15">
      <c r="A190" s="1" t="s">
        <v>35</v>
      </c>
      <c r="I190">
        <f t="shared" si="2"/>
        <v>4</v>
      </c>
    </row>
    <row r="191" spans="1:9" x14ac:dyDescent="0.15">
      <c r="A191" s="1" t="s">
        <v>17</v>
      </c>
      <c r="I191">
        <f t="shared" si="2"/>
        <v>2</v>
      </c>
    </row>
    <row r="192" spans="1:9" x14ac:dyDescent="0.15">
      <c r="A192" s="1" t="s">
        <v>35</v>
      </c>
      <c r="I192">
        <f t="shared" si="2"/>
        <v>4</v>
      </c>
    </row>
    <row r="193" spans="1:9" x14ac:dyDescent="0.15">
      <c r="A193" s="1" t="s">
        <v>24</v>
      </c>
      <c r="I193">
        <f t="shared" si="2"/>
        <v>5</v>
      </c>
    </row>
    <row r="194" spans="1:9" x14ac:dyDescent="0.15">
      <c r="A194" s="1" t="s">
        <v>18</v>
      </c>
      <c r="I194">
        <f t="shared" si="2"/>
        <v>3</v>
      </c>
    </row>
    <row r="195" spans="1:9" x14ac:dyDescent="0.15">
      <c r="A195" s="1" t="s">
        <v>35</v>
      </c>
      <c r="I195">
        <f t="shared" ref="I195:I258" si="3">IF(A195=$C$2,$D$2,IF(A195=$C$3,$D$3,IF(A195=$C$4,$D$4,IF(A195=$C$5,$D$5,IF(A195=$C$6,$D$6,IF(A195=$C$7,$D$7,$D$8))))))</f>
        <v>4</v>
      </c>
    </row>
    <row r="196" spans="1:9" x14ac:dyDescent="0.15">
      <c r="A196" s="1" t="s">
        <v>35</v>
      </c>
      <c r="I196">
        <f t="shared" si="3"/>
        <v>4</v>
      </c>
    </row>
    <row r="197" spans="1:9" x14ac:dyDescent="0.15">
      <c r="A197" s="1" t="s">
        <v>35</v>
      </c>
      <c r="I197">
        <f t="shared" si="3"/>
        <v>4</v>
      </c>
    </row>
    <row r="198" spans="1:9" x14ac:dyDescent="0.15">
      <c r="A198" s="1" t="s">
        <v>35</v>
      </c>
      <c r="I198">
        <f t="shared" si="3"/>
        <v>4</v>
      </c>
    </row>
    <row r="199" spans="1:9" x14ac:dyDescent="0.15">
      <c r="A199" s="1" t="s">
        <v>18</v>
      </c>
      <c r="I199">
        <f t="shared" si="3"/>
        <v>3</v>
      </c>
    </row>
    <row r="200" spans="1:9" x14ac:dyDescent="0.15">
      <c r="A200" s="1" t="s">
        <v>35</v>
      </c>
      <c r="I200">
        <f t="shared" si="3"/>
        <v>4</v>
      </c>
    </row>
    <row r="201" spans="1:9" x14ac:dyDescent="0.15">
      <c r="A201" s="1" t="s">
        <v>18</v>
      </c>
      <c r="I201">
        <f t="shared" si="3"/>
        <v>3</v>
      </c>
    </row>
    <row r="202" spans="1:9" x14ac:dyDescent="0.15">
      <c r="A202" s="1" t="s">
        <v>35</v>
      </c>
      <c r="I202">
        <f t="shared" si="3"/>
        <v>4</v>
      </c>
    </row>
    <row r="203" spans="1:9" x14ac:dyDescent="0.15">
      <c r="A203" s="1" t="s">
        <v>35</v>
      </c>
      <c r="I203">
        <f t="shared" si="3"/>
        <v>4</v>
      </c>
    </row>
    <row r="204" spans="1:9" x14ac:dyDescent="0.15">
      <c r="A204" s="1" t="s">
        <v>35</v>
      </c>
      <c r="I204">
        <f t="shared" si="3"/>
        <v>4</v>
      </c>
    </row>
    <row r="205" spans="1:9" x14ac:dyDescent="0.15">
      <c r="A205" s="1" t="s">
        <v>35</v>
      </c>
      <c r="I205">
        <f t="shared" si="3"/>
        <v>4</v>
      </c>
    </row>
    <row r="206" spans="1:9" x14ac:dyDescent="0.15">
      <c r="A206" s="1" t="s">
        <v>35</v>
      </c>
      <c r="I206">
        <f t="shared" si="3"/>
        <v>4</v>
      </c>
    </row>
    <row r="207" spans="1:9" x14ac:dyDescent="0.15">
      <c r="A207" s="1" t="s">
        <v>35</v>
      </c>
      <c r="I207">
        <f t="shared" si="3"/>
        <v>4</v>
      </c>
    </row>
    <row r="208" spans="1:9" x14ac:dyDescent="0.15">
      <c r="A208" s="1" t="s">
        <v>35</v>
      </c>
      <c r="I208">
        <f t="shared" si="3"/>
        <v>4</v>
      </c>
    </row>
    <row r="209" spans="1:9" x14ac:dyDescent="0.15">
      <c r="A209" s="1" t="s">
        <v>35</v>
      </c>
      <c r="I209">
        <f t="shared" si="3"/>
        <v>4</v>
      </c>
    </row>
    <row r="210" spans="1:9" x14ac:dyDescent="0.15">
      <c r="A210" s="1" t="s">
        <v>35</v>
      </c>
      <c r="I210">
        <f t="shared" si="3"/>
        <v>4</v>
      </c>
    </row>
    <row r="211" spans="1:9" x14ac:dyDescent="0.15">
      <c r="A211" s="1" t="s">
        <v>24</v>
      </c>
      <c r="I211">
        <f t="shared" si="3"/>
        <v>5</v>
      </c>
    </row>
    <row r="212" spans="1:9" x14ac:dyDescent="0.15">
      <c r="A212" s="1" t="s">
        <v>35</v>
      </c>
      <c r="I212">
        <f t="shared" si="3"/>
        <v>4</v>
      </c>
    </row>
    <row r="213" spans="1:9" x14ac:dyDescent="0.15">
      <c r="A213" s="1" t="s">
        <v>35</v>
      </c>
      <c r="I213">
        <f t="shared" si="3"/>
        <v>4</v>
      </c>
    </row>
    <row r="214" spans="1:9" x14ac:dyDescent="0.15">
      <c r="A214" s="1" t="s">
        <v>17</v>
      </c>
      <c r="I214">
        <f t="shared" si="3"/>
        <v>2</v>
      </c>
    </row>
    <row r="215" spans="1:9" x14ac:dyDescent="0.15">
      <c r="A215" s="1" t="s">
        <v>35</v>
      </c>
      <c r="I215">
        <f t="shared" si="3"/>
        <v>4</v>
      </c>
    </row>
    <row r="216" spans="1:9" x14ac:dyDescent="0.15">
      <c r="A216" s="1" t="s">
        <v>24</v>
      </c>
      <c r="I216">
        <f t="shared" si="3"/>
        <v>5</v>
      </c>
    </row>
    <row r="217" spans="1:9" x14ac:dyDescent="0.15">
      <c r="A217" s="1" t="s">
        <v>18</v>
      </c>
      <c r="I217">
        <f t="shared" si="3"/>
        <v>3</v>
      </c>
    </row>
    <row r="218" spans="1:9" x14ac:dyDescent="0.15">
      <c r="A218" s="1" t="s">
        <v>35</v>
      </c>
      <c r="I218">
        <f t="shared" si="3"/>
        <v>4</v>
      </c>
    </row>
    <row r="219" spans="1:9" x14ac:dyDescent="0.15">
      <c r="A219" s="1" t="s">
        <v>35</v>
      </c>
      <c r="I219">
        <f t="shared" si="3"/>
        <v>4</v>
      </c>
    </row>
    <row r="220" spans="1:9" x14ac:dyDescent="0.15">
      <c r="A220" s="1" t="s">
        <v>18</v>
      </c>
      <c r="I220">
        <f t="shared" si="3"/>
        <v>3</v>
      </c>
    </row>
    <row r="221" spans="1:9" x14ac:dyDescent="0.15">
      <c r="A221" s="1" t="s">
        <v>35</v>
      </c>
      <c r="I221">
        <f t="shared" si="3"/>
        <v>4</v>
      </c>
    </row>
    <row r="222" spans="1:9" x14ac:dyDescent="0.15">
      <c r="A222" s="1" t="s">
        <v>35</v>
      </c>
      <c r="I222">
        <f t="shared" si="3"/>
        <v>4</v>
      </c>
    </row>
    <row r="223" spans="1:9" x14ac:dyDescent="0.15">
      <c r="A223" s="1" t="s">
        <v>35</v>
      </c>
      <c r="I223">
        <f t="shared" si="3"/>
        <v>4</v>
      </c>
    </row>
    <row r="224" spans="1:9" x14ac:dyDescent="0.15">
      <c r="A224" s="1" t="s">
        <v>18</v>
      </c>
      <c r="I224">
        <f t="shared" si="3"/>
        <v>3</v>
      </c>
    </row>
    <row r="225" spans="1:9" x14ac:dyDescent="0.15">
      <c r="A225" s="1" t="s">
        <v>18</v>
      </c>
      <c r="I225">
        <f t="shared" si="3"/>
        <v>3</v>
      </c>
    </row>
    <row r="226" spans="1:9" x14ac:dyDescent="0.15">
      <c r="A226" s="1" t="s">
        <v>338</v>
      </c>
      <c r="I226">
        <f t="shared" si="3"/>
        <v>1</v>
      </c>
    </row>
    <row r="227" spans="1:9" x14ac:dyDescent="0.15">
      <c r="A227" s="1" t="s">
        <v>35</v>
      </c>
      <c r="I227">
        <f t="shared" si="3"/>
        <v>4</v>
      </c>
    </row>
    <row r="228" spans="1:9" x14ac:dyDescent="0.15">
      <c r="A228" s="1" t="s">
        <v>17</v>
      </c>
      <c r="I228">
        <f t="shared" si="3"/>
        <v>2</v>
      </c>
    </row>
    <row r="229" spans="1:9" x14ac:dyDescent="0.15">
      <c r="A229" s="1" t="s">
        <v>35</v>
      </c>
      <c r="I229">
        <f t="shared" si="3"/>
        <v>4</v>
      </c>
    </row>
    <row r="230" spans="1:9" x14ac:dyDescent="0.15">
      <c r="A230" s="1" t="s">
        <v>35</v>
      </c>
      <c r="I230">
        <f t="shared" si="3"/>
        <v>4</v>
      </c>
    </row>
    <row r="231" spans="1:9" x14ac:dyDescent="0.15">
      <c r="A231" s="1" t="s">
        <v>35</v>
      </c>
      <c r="I231">
        <f t="shared" si="3"/>
        <v>4</v>
      </c>
    </row>
    <row r="232" spans="1:9" x14ac:dyDescent="0.15">
      <c r="A232" s="1" t="s">
        <v>35</v>
      </c>
      <c r="I232">
        <f t="shared" si="3"/>
        <v>4</v>
      </c>
    </row>
    <row r="233" spans="1:9" x14ac:dyDescent="0.15">
      <c r="A233" s="1" t="s">
        <v>35</v>
      </c>
      <c r="I233">
        <f t="shared" si="3"/>
        <v>4</v>
      </c>
    </row>
    <row r="234" spans="1:9" x14ac:dyDescent="0.15">
      <c r="A234" s="1" t="s">
        <v>24</v>
      </c>
      <c r="I234">
        <f t="shared" si="3"/>
        <v>5</v>
      </c>
    </row>
    <row r="235" spans="1:9" x14ac:dyDescent="0.15">
      <c r="A235" s="1" t="s">
        <v>35</v>
      </c>
      <c r="I235">
        <f t="shared" si="3"/>
        <v>4</v>
      </c>
    </row>
    <row r="236" spans="1:9" x14ac:dyDescent="0.15">
      <c r="A236" s="1" t="s">
        <v>35</v>
      </c>
      <c r="I236">
        <f t="shared" si="3"/>
        <v>4</v>
      </c>
    </row>
    <row r="237" spans="1:9" x14ac:dyDescent="0.15">
      <c r="A237" s="1" t="s">
        <v>17</v>
      </c>
      <c r="I237">
        <f t="shared" si="3"/>
        <v>2</v>
      </c>
    </row>
    <row r="238" spans="1:9" x14ac:dyDescent="0.15">
      <c r="A238" s="1" t="s">
        <v>35</v>
      </c>
      <c r="I238">
        <f t="shared" si="3"/>
        <v>4</v>
      </c>
    </row>
    <row r="239" spans="1:9" x14ac:dyDescent="0.15">
      <c r="A239" s="1" t="s">
        <v>18</v>
      </c>
      <c r="I239">
        <f t="shared" si="3"/>
        <v>3</v>
      </c>
    </row>
    <row r="240" spans="1:9" x14ac:dyDescent="0.15">
      <c r="A240" s="1" t="s">
        <v>17</v>
      </c>
      <c r="I240">
        <f t="shared" si="3"/>
        <v>2</v>
      </c>
    </row>
    <row r="241" spans="1:9" x14ac:dyDescent="0.15">
      <c r="A241" s="1" t="s">
        <v>18</v>
      </c>
      <c r="I241">
        <f t="shared" si="3"/>
        <v>3</v>
      </c>
    </row>
    <row r="242" spans="1:9" x14ac:dyDescent="0.15">
      <c r="A242" s="1" t="s">
        <v>35</v>
      </c>
      <c r="I242">
        <f t="shared" si="3"/>
        <v>4</v>
      </c>
    </row>
    <row r="243" spans="1:9" x14ac:dyDescent="0.15">
      <c r="A243" s="1" t="s">
        <v>18</v>
      </c>
      <c r="I243">
        <f t="shared" si="3"/>
        <v>3</v>
      </c>
    </row>
    <row r="244" spans="1:9" x14ac:dyDescent="0.15">
      <c r="A244" s="1" t="s">
        <v>17</v>
      </c>
      <c r="I244">
        <f t="shared" si="3"/>
        <v>2</v>
      </c>
    </row>
    <row r="245" spans="1:9" x14ac:dyDescent="0.15">
      <c r="A245" s="1" t="s">
        <v>35</v>
      </c>
      <c r="I245">
        <f t="shared" si="3"/>
        <v>4</v>
      </c>
    </row>
    <row r="246" spans="1:9" x14ac:dyDescent="0.15">
      <c r="A246" s="1" t="s">
        <v>17</v>
      </c>
      <c r="I246">
        <f t="shared" si="3"/>
        <v>2</v>
      </c>
    </row>
    <row r="247" spans="1:9" x14ac:dyDescent="0.15">
      <c r="A247" s="1" t="s">
        <v>24</v>
      </c>
      <c r="I247">
        <f t="shared" si="3"/>
        <v>5</v>
      </c>
    </row>
    <row r="248" spans="1:9" x14ac:dyDescent="0.15">
      <c r="A248" s="1" t="s">
        <v>35</v>
      </c>
      <c r="I248">
        <f t="shared" si="3"/>
        <v>4</v>
      </c>
    </row>
    <row r="249" spans="1:9" x14ac:dyDescent="0.15">
      <c r="A249" s="1" t="s">
        <v>18</v>
      </c>
      <c r="I249">
        <f t="shared" si="3"/>
        <v>3</v>
      </c>
    </row>
    <row r="250" spans="1:9" x14ac:dyDescent="0.15">
      <c r="A250" s="1" t="s">
        <v>18</v>
      </c>
      <c r="I250">
        <f t="shared" si="3"/>
        <v>3</v>
      </c>
    </row>
    <row r="251" spans="1:9" x14ac:dyDescent="0.15">
      <c r="A251" s="1" t="s">
        <v>35</v>
      </c>
      <c r="I251">
        <f t="shared" si="3"/>
        <v>4</v>
      </c>
    </row>
    <row r="252" spans="1:9" x14ac:dyDescent="0.15">
      <c r="A252" s="1" t="s">
        <v>35</v>
      </c>
      <c r="I252">
        <f t="shared" si="3"/>
        <v>4</v>
      </c>
    </row>
    <row r="253" spans="1:9" x14ac:dyDescent="0.15">
      <c r="A253" s="1" t="s">
        <v>35</v>
      </c>
      <c r="I253">
        <f t="shared" si="3"/>
        <v>4</v>
      </c>
    </row>
    <row r="254" spans="1:9" x14ac:dyDescent="0.15">
      <c r="A254" s="1" t="s">
        <v>35</v>
      </c>
      <c r="I254">
        <f t="shared" si="3"/>
        <v>4</v>
      </c>
    </row>
    <row r="255" spans="1:9" x14ac:dyDescent="0.15">
      <c r="A255" s="1" t="s">
        <v>18</v>
      </c>
      <c r="I255">
        <f t="shared" si="3"/>
        <v>3</v>
      </c>
    </row>
    <row r="256" spans="1:9" x14ac:dyDescent="0.15">
      <c r="A256" s="1" t="s">
        <v>18</v>
      </c>
      <c r="I256">
        <f t="shared" si="3"/>
        <v>3</v>
      </c>
    </row>
    <row r="257" spans="1:9" x14ac:dyDescent="0.15">
      <c r="A257" s="1" t="s">
        <v>18</v>
      </c>
      <c r="I257">
        <f t="shared" si="3"/>
        <v>3</v>
      </c>
    </row>
    <row r="258" spans="1:9" x14ac:dyDescent="0.15">
      <c r="A258" s="1" t="s">
        <v>35</v>
      </c>
      <c r="I258">
        <f t="shared" si="3"/>
        <v>4</v>
      </c>
    </row>
    <row r="259" spans="1:9" x14ac:dyDescent="0.15">
      <c r="A259" s="1" t="s">
        <v>35</v>
      </c>
      <c r="I259">
        <f t="shared" ref="I259:I322" si="4">IF(A259=$C$2,$D$2,IF(A259=$C$3,$D$3,IF(A259=$C$4,$D$4,IF(A259=$C$5,$D$5,IF(A259=$C$6,$D$6,IF(A259=$C$7,$D$7,$D$8))))))</f>
        <v>4</v>
      </c>
    </row>
    <row r="260" spans="1:9" x14ac:dyDescent="0.15">
      <c r="A260" s="1" t="s">
        <v>18</v>
      </c>
      <c r="I260">
        <f t="shared" si="4"/>
        <v>3</v>
      </c>
    </row>
    <row r="261" spans="1:9" x14ac:dyDescent="0.15">
      <c r="A261" s="1" t="s">
        <v>24</v>
      </c>
      <c r="I261">
        <f t="shared" si="4"/>
        <v>5</v>
      </c>
    </row>
    <row r="262" spans="1:9" x14ac:dyDescent="0.15">
      <c r="A262" s="1" t="s">
        <v>18</v>
      </c>
      <c r="I262">
        <f t="shared" si="4"/>
        <v>3</v>
      </c>
    </row>
    <row r="263" spans="1:9" x14ac:dyDescent="0.15">
      <c r="A263" s="1" t="s">
        <v>35</v>
      </c>
      <c r="I263">
        <f t="shared" si="4"/>
        <v>4</v>
      </c>
    </row>
    <row r="264" spans="1:9" x14ac:dyDescent="0.15">
      <c r="A264" s="1" t="s">
        <v>35</v>
      </c>
      <c r="I264">
        <f t="shared" si="4"/>
        <v>4</v>
      </c>
    </row>
    <row r="265" spans="1:9" x14ac:dyDescent="0.15">
      <c r="A265" s="1" t="s">
        <v>18</v>
      </c>
      <c r="I265">
        <f t="shared" si="4"/>
        <v>3</v>
      </c>
    </row>
    <row r="266" spans="1:9" x14ac:dyDescent="0.15">
      <c r="A266" s="1" t="s">
        <v>35</v>
      </c>
      <c r="I266">
        <f t="shared" si="4"/>
        <v>4</v>
      </c>
    </row>
    <row r="267" spans="1:9" x14ac:dyDescent="0.15">
      <c r="A267" s="1" t="s">
        <v>35</v>
      </c>
      <c r="I267">
        <f t="shared" si="4"/>
        <v>4</v>
      </c>
    </row>
    <row r="268" spans="1:9" x14ac:dyDescent="0.15">
      <c r="A268" s="1" t="s">
        <v>18</v>
      </c>
      <c r="I268">
        <f t="shared" si="4"/>
        <v>3</v>
      </c>
    </row>
    <row r="269" spans="1:9" x14ac:dyDescent="0.15">
      <c r="A269" s="1" t="s">
        <v>35</v>
      </c>
      <c r="I269">
        <f t="shared" si="4"/>
        <v>4</v>
      </c>
    </row>
    <row r="270" spans="1:9" x14ac:dyDescent="0.15">
      <c r="A270" s="1" t="s">
        <v>35</v>
      </c>
      <c r="I270">
        <f t="shared" si="4"/>
        <v>4</v>
      </c>
    </row>
    <row r="271" spans="1:9" x14ac:dyDescent="0.15">
      <c r="A271" s="1" t="s">
        <v>35</v>
      </c>
      <c r="I271">
        <f t="shared" si="4"/>
        <v>4</v>
      </c>
    </row>
    <row r="272" spans="1:9" x14ac:dyDescent="0.15">
      <c r="A272" s="1" t="s">
        <v>35</v>
      </c>
      <c r="I272">
        <f t="shared" si="4"/>
        <v>4</v>
      </c>
    </row>
    <row r="273" spans="1:9" x14ac:dyDescent="0.15">
      <c r="A273" s="1" t="s">
        <v>35</v>
      </c>
      <c r="I273">
        <f t="shared" si="4"/>
        <v>4</v>
      </c>
    </row>
    <row r="274" spans="1:9" x14ac:dyDescent="0.15">
      <c r="A274" s="1" t="s">
        <v>24</v>
      </c>
      <c r="I274">
        <f t="shared" si="4"/>
        <v>5</v>
      </c>
    </row>
    <row r="275" spans="1:9" x14ac:dyDescent="0.15">
      <c r="A275" s="1" t="s">
        <v>24</v>
      </c>
      <c r="I275">
        <f t="shared" si="4"/>
        <v>5</v>
      </c>
    </row>
    <row r="276" spans="1:9" x14ac:dyDescent="0.15">
      <c r="A276" s="1" t="s">
        <v>24</v>
      </c>
      <c r="I276">
        <f t="shared" si="4"/>
        <v>5</v>
      </c>
    </row>
    <row r="277" spans="1:9" x14ac:dyDescent="0.15">
      <c r="A277" s="1" t="s">
        <v>18</v>
      </c>
      <c r="I277">
        <f t="shared" si="4"/>
        <v>3</v>
      </c>
    </row>
    <row r="278" spans="1:9" x14ac:dyDescent="0.15">
      <c r="A278" s="1" t="s">
        <v>17</v>
      </c>
      <c r="I278">
        <f t="shared" si="4"/>
        <v>2</v>
      </c>
    </row>
    <row r="279" spans="1:9" x14ac:dyDescent="0.15">
      <c r="A279" s="1" t="s">
        <v>35</v>
      </c>
      <c r="I279">
        <f t="shared" si="4"/>
        <v>4</v>
      </c>
    </row>
    <row r="280" spans="1:9" x14ac:dyDescent="0.15">
      <c r="A280" s="1" t="s">
        <v>18</v>
      </c>
      <c r="I280">
        <f t="shared" si="4"/>
        <v>3</v>
      </c>
    </row>
    <row r="281" spans="1:9" x14ac:dyDescent="0.15">
      <c r="A281" s="1" t="s">
        <v>35</v>
      </c>
      <c r="I281">
        <f t="shared" si="4"/>
        <v>4</v>
      </c>
    </row>
    <row r="282" spans="1:9" x14ac:dyDescent="0.15">
      <c r="A282" s="1" t="s">
        <v>35</v>
      </c>
      <c r="I282">
        <f t="shared" si="4"/>
        <v>4</v>
      </c>
    </row>
    <row r="283" spans="1:9" x14ac:dyDescent="0.15">
      <c r="A283" s="1" t="s">
        <v>35</v>
      </c>
      <c r="I283">
        <f t="shared" si="4"/>
        <v>4</v>
      </c>
    </row>
    <row r="284" spans="1:9" x14ac:dyDescent="0.15">
      <c r="A284" s="1" t="s">
        <v>18</v>
      </c>
      <c r="I284">
        <f t="shared" si="4"/>
        <v>3</v>
      </c>
    </row>
    <row r="285" spans="1:9" x14ac:dyDescent="0.15">
      <c r="A285" s="1" t="s">
        <v>35</v>
      </c>
      <c r="I285">
        <f t="shared" si="4"/>
        <v>4</v>
      </c>
    </row>
    <row r="286" spans="1:9" x14ac:dyDescent="0.15">
      <c r="A286" s="1" t="s">
        <v>35</v>
      </c>
      <c r="I286">
        <f t="shared" si="4"/>
        <v>4</v>
      </c>
    </row>
    <row r="287" spans="1:9" x14ac:dyDescent="0.15">
      <c r="A287" s="1" t="s">
        <v>17</v>
      </c>
      <c r="I287">
        <f t="shared" si="4"/>
        <v>2</v>
      </c>
    </row>
    <row r="288" spans="1:9" x14ac:dyDescent="0.15">
      <c r="A288" s="1" t="s">
        <v>18</v>
      </c>
      <c r="I288">
        <f t="shared" si="4"/>
        <v>3</v>
      </c>
    </row>
    <row r="289" spans="1:9" x14ac:dyDescent="0.15">
      <c r="A289" s="1" t="s">
        <v>24</v>
      </c>
      <c r="I289">
        <f t="shared" si="4"/>
        <v>5</v>
      </c>
    </row>
    <row r="290" spans="1:9" x14ac:dyDescent="0.15">
      <c r="A290" s="1" t="s">
        <v>35</v>
      </c>
      <c r="I290">
        <f t="shared" si="4"/>
        <v>4</v>
      </c>
    </row>
    <row r="291" spans="1:9" x14ac:dyDescent="0.15">
      <c r="A291" s="1" t="s">
        <v>35</v>
      </c>
      <c r="I291">
        <f t="shared" si="4"/>
        <v>4</v>
      </c>
    </row>
    <row r="292" spans="1:9" x14ac:dyDescent="0.15">
      <c r="A292" s="1" t="s">
        <v>35</v>
      </c>
      <c r="I292">
        <f t="shared" si="4"/>
        <v>4</v>
      </c>
    </row>
    <row r="293" spans="1:9" x14ac:dyDescent="0.15">
      <c r="A293" s="1" t="s">
        <v>18</v>
      </c>
      <c r="I293">
        <f t="shared" si="4"/>
        <v>3</v>
      </c>
    </row>
    <row r="294" spans="1:9" x14ac:dyDescent="0.15">
      <c r="A294" s="1" t="s">
        <v>35</v>
      </c>
      <c r="I294">
        <f t="shared" si="4"/>
        <v>4</v>
      </c>
    </row>
    <row r="295" spans="1:9" x14ac:dyDescent="0.15">
      <c r="A295" s="1" t="s">
        <v>24</v>
      </c>
      <c r="I295">
        <f t="shared" si="4"/>
        <v>5</v>
      </c>
    </row>
    <row r="296" spans="1:9" x14ac:dyDescent="0.15">
      <c r="A296" s="1" t="s">
        <v>18</v>
      </c>
      <c r="I296">
        <f t="shared" si="4"/>
        <v>3</v>
      </c>
    </row>
    <row r="297" spans="1:9" x14ac:dyDescent="0.15">
      <c r="A297" s="1" t="s">
        <v>35</v>
      </c>
      <c r="I297">
        <f t="shared" si="4"/>
        <v>4</v>
      </c>
    </row>
    <row r="298" spans="1:9" x14ac:dyDescent="0.15">
      <c r="A298" s="1" t="s">
        <v>35</v>
      </c>
      <c r="I298">
        <f t="shared" si="4"/>
        <v>4</v>
      </c>
    </row>
    <row r="299" spans="1:9" x14ac:dyDescent="0.15">
      <c r="A299" s="1" t="s">
        <v>35</v>
      </c>
      <c r="I299">
        <f t="shared" si="4"/>
        <v>4</v>
      </c>
    </row>
    <row r="300" spans="1:9" x14ac:dyDescent="0.15">
      <c r="A300" s="1" t="s">
        <v>35</v>
      </c>
      <c r="I300">
        <f t="shared" si="4"/>
        <v>4</v>
      </c>
    </row>
    <row r="301" spans="1:9" x14ac:dyDescent="0.15">
      <c r="A301" s="1" t="s">
        <v>18</v>
      </c>
      <c r="I301">
        <f t="shared" si="4"/>
        <v>3</v>
      </c>
    </row>
    <row r="302" spans="1:9" x14ac:dyDescent="0.15">
      <c r="A302" s="1" t="s">
        <v>35</v>
      </c>
      <c r="I302">
        <f t="shared" si="4"/>
        <v>4</v>
      </c>
    </row>
    <row r="303" spans="1:9" x14ac:dyDescent="0.15">
      <c r="A303" s="1" t="s">
        <v>35</v>
      </c>
      <c r="I303">
        <f t="shared" si="4"/>
        <v>4</v>
      </c>
    </row>
    <row r="304" spans="1:9" x14ac:dyDescent="0.15">
      <c r="A304" s="1" t="s">
        <v>35</v>
      </c>
      <c r="I304">
        <f t="shared" si="4"/>
        <v>4</v>
      </c>
    </row>
    <row r="305" spans="1:9" x14ac:dyDescent="0.15">
      <c r="A305" s="1" t="s">
        <v>18</v>
      </c>
      <c r="I305">
        <f t="shared" si="4"/>
        <v>3</v>
      </c>
    </row>
    <row r="306" spans="1:9" x14ac:dyDescent="0.15">
      <c r="A306" s="1" t="s">
        <v>35</v>
      </c>
      <c r="I306">
        <f t="shared" si="4"/>
        <v>4</v>
      </c>
    </row>
    <row r="307" spans="1:9" x14ac:dyDescent="0.15">
      <c r="A307" s="1" t="s">
        <v>35</v>
      </c>
      <c r="I307">
        <f t="shared" si="4"/>
        <v>4</v>
      </c>
    </row>
    <row r="308" spans="1:9" x14ac:dyDescent="0.15">
      <c r="A308" s="1" t="s">
        <v>18</v>
      </c>
      <c r="I308">
        <f t="shared" si="4"/>
        <v>3</v>
      </c>
    </row>
    <row r="309" spans="1:9" x14ac:dyDescent="0.15">
      <c r="A309" s="1" t="s">
        <v>35</v>
      </c>
      <c r="I309">
        <f t="shared" si="4"/>
        <v>4</v>
      </c>
    </row>
    <row r="310" spans="1:9" x14ac:dyDescent="0.15">
      <c r="A310" s="1" t="s">
        <v>35</v>
      </c>
      <c r="I310">
        <f t="shared" si="4"/>
        <v>4</v>
      </c>
    </row>
    <row r="311" spans="1:9" x14ac:dyDescent="0.15">
      <c r="A311" s="1" t="s">
        <v>35</v>
      </c>
      <c r="I311">
        <f t="shared" si="4"/>
        <v>4</v>
      </c>
    </row>
    <row r="312" spans="1:9" x14ac:dyDescent="0.15">
      <c r="A312" s="1" t="s">
        <v>24</v>
      </c>
      <c r="I312">
        <f t="shared" si="4"/>
        <v>5</v>
      </c>
    </row>
    <row r="313" spans="1:9" x14ac:dyDescent="0.15">
      <c r="A313" s="1" t="s">
        <v>338</v>
      </c>
      <c r="I313">
        <f t="shared" si="4"/>
        <v>1</v>
      </c>
    </row>
    <row r="314" spans="1:9" x14ac:dyDescent="0.15">
      <c r="A314" s="1" t="s">
        <v>35</v>
      </c>
      <c r="I314">
        <f t="shared" si="4"/>
        <v>4</v>
      </c>
    </row>
    <row r="315" spans="1:9" x14ac:dyDescent="0.15">
      <c r="A315" s="1" t="s">
        <v>35</v>
      </c>
      <c r="I315">
        <f t="shared" si="4"/>
        <v>4</v>
      </c>
    </row>
    <row r="316" spans="1:9" x14ac:dyDescent="0.15">
      <c r="A316" s="1" t="s">
        <v>17</v>
      </c>
      <c r="I316">
        <f t="shared" si="4"/>
        <v>2</v>
      </c>
    </row>
    <row r="317" spans="1:9" x14ac:dyDescent="0.15">
      <c r="A317" s="1" t="s">
        <v>35</v>
      </c>
      <c r="I317">
        <f t="shared" si="4"/>
        <v>4</v>
      </c>
    </row>
    <row r="318" spans="1:9" x14ac:dyDescent="0.15">
      <c r="A318" s="1" t="s">
        <v>18</v>
      </c>
      <c r="I318">
        <f t="shared" si="4"/>
        <v>3</v>
      </c>
    </row>
    <row r="319" spans="1:9" x14ac:dyDescent="0.15">
      <c r="A319" s="1" t="s">
        <v>18</v>
      </c>
      <c r="I319">
        <f t="shared" si="4"/>
        <v>3</v>
      </c>
    </row>
    <row r="320" spans="1:9" x14ac:dyDescent="0.15">
      <c r="A320" s="1" t="s">
        <v>35</v>
      </c>
      <c r="I320">
        <f t="shared" si="4"/>
        <v>4</v>
      </c>
    </row>
    <row r="321" spans="1:9" x14ac:dyDescent="0.15">
      <c r="A321" s="1" t="s">
        <v>18</v>
      </c>
      <c r="I321">
        <f t="shared" si="4"/>
        <v>3</v>
      </c>
    </row>
    <row r="322" spans="1:9" x14ac:dyDescent="0.15">
      <c r="A322" s="1" t="s">
        <v>35</v>
      </c>
      <c r="I322">
        <f t="shared" si="4"/>
        <v>4</v>
      </c>
    </row>
    <row r="323" spans="1:9" x14ac:dyDescent="0.15">
      <c r="A323" s="1" t="s">
        <v>35</v>
      </c>
      <c r="I323">
        <f t="shared" ref="I323:I386" si="5">IF(A323=$C$2,$D$2,IF(A323=$C$3,$D$3,IF(A323=$C$4,$D$4,IF(A323=$C$5,$D$5,IF(A323=$C$6,$D$6,IF(A323=$C$7,$D$7,$D$8))))))</f>
        <v>4</v>
      </c>
    </row>
    <row r="324" spans="1:9" x14ac:dyDescent="0.15">
      <c r="A324" s="1" t="s">
        <v>35</v>
      </c>
      <c r="I324">
        <f t="shared" si="5"/>
        <v>4</v>
      </c>
    </row>
    <row r="325" spans="1:9" x14ac:dyDescent="0.15">
      <c r="A325" s="1" t="s">
        <v>24</v>
      </c>
      <c r="I325">
        <f t="shared" si="5"/>
        <v>5</v>
      </c>
    </row>
    <row r="326" spans="1:9" x14ac:dyDescent="0.15">
      <c r="A326" s="1" t="s">
        <v>18</v>
      </c>
      <c r="I326">
        <f t="shared" si="5"/>
        <v>3</v>
      </c>
    </row>
    <row r="327" spans="1:9" x14ac:dyDescent="0.15">
      <c r="A327" s="1" t="s">
        <v>35</v>
      </c>
      <c r="I327">
        <f t="shared" si="5"/>
        <v>4</v>
      </c>
    </row>
    <row r="328" spans="1:9" x14ac:dyDescent="0.15">
      <c r="A328" s="1" t="s">
        <v>35</v>
      </c>
      <c r="I328">
        <f t="shared" si="5"/>
        <v>4</v>
      </c>
    </row>
    <row r="329" spans="1:9" x14ac:dyDescent="0.15">
      <c r="A329" s="1" t="s">
        <v>35</v>
      </c>
      <c r="I329">
        <f t="shared" si="5"/>
        <v>4</v>
      </c>
    </row>
    <row r="330" spans="1:9" x14ac:dyDescent="0.15">
      <c r="A330" s="1" t="s">
        <v>18</v>
      </c>
      <c r="I330">
        <f t="shared" si="5"/>
        <v>3</v>
      </c>
    </row>
    <row r="331" spans="1:9" x14ac:dyDescent="0.15">
      <c r="A331" s="1" t="s">
        <v>35</v>
      </c>
      <c r="I331">
        <f t="shared" si="5"/>
        <v>4</v>
      </c>
    </row>
    <row r="332" spans="1:9" x14ac:dyDescent="0.15">
      <c r="A332" s="1" t="s">
        <v>35</v>
      </c>
      <c r="I332">
        <f t="shared" si="5"/>
        <v>4</v>
      </c>
    </row>
    <row r="333" spans="1:9" x14ac:dyDescent="0.15">
      <c r="A333" s="1" t="s">
        <v>24</v>
      </c>
      <c r="I333">
        <f t="shared" si="5"/>
        <v>5</v>
      </c>
    </row>
    <row r="334" spans="1:9" x14ac:dyDescent="0.15">
      <c r="A334" s="1" t="s">
        <v>35</v>
      </c>
      <c r="I334">
        <f t="shared" si="5"/>
        <v>4</v>
      </c>
    </row>
    <row r="335" spans="1:9" x14ac:dyDescent="0.15">
      <c r="A335" s="1" t="s">
        <v>18</v>
      </c>
      <c r="I335">
        <f t="shared" si="5"/>
        <v>3</v>
      </c>
    </row>
    <row r="336" spans="1:9" x14ac:dyDescent="0.15">
      <c r="A336" s="1" t="s">
        <v>35</v>
      </c>
      <c r="I336">
        <f t="shared" si="5"/>
        <v>4</v>
      </c>
    </row>
    <row r="337" spans="1:9" x14ac:dyDescent="0.15">
      <c r="A337" s="1" t="s">
        <v>35</v>
      </c>
      <c r="I337">
        <f t="shared" si="5"/>
        <v>4</v>
      </c>
    </row>
    <row r="338" spans="1:9" x14ac:dyDescent="0.15">
      <c r="A338" s="1" t="s">
        <v>17</v>
      </c>
      <c r="I338">
        <f t="shared" si="5"/>
        <v>2</v>
      </c>
    </row>
    <row r="339" spans="1:9" x14ac:dyDescent="0.15">
      <c r="A339" s="1" t="s">
        <v>35</v>
      </c>
      <c r="I339">
        <f t="shared" si="5"/>
        <v>4</v>
      </c>
    </row>
    <row r="340" spans="1:9" x14ac:dyDescent="0.15">
      <c r="A340" s="1" t="s">
        <v>35</v>
      </c>
      <c r="I340">
        <f t="shared" si="5"/>
        <v>4</v>
      </c>
    </row>
    <row r="341" spans="1:9" x14ac:dyDescent="0.15">
      <c r="A341" s="1" t="s">
        <v>35</v>
      </c>
      <c r="I341">
        <f t="shared" si="5"/>
        <v>4</v>
      </c>
    </row>
    <row r="342" spans="1:9" x14ac:dyDescent="0.15">
      <c r="A342" s="1" t="s">
        <v>18</v>
      </c>
      <c r="I342">
        <f t="shared" si="5"/>
        <v>3</v>
      </c>
    </row>
    <row r="343" spans="1:9" x14ac:dyDescent="0.15">
      <c r="A343" s="1" t="s">
        <v>35</v>
      </c>
      <c r="I343">
        <f t="shared" si="5"/>
        <v>4</v>
      </c>
    </row>
    <row r="344" spans="1:9" x14ac:dyDescent="0.15">
      <c r="A344" s="1" t="s">
        <v>18</v>
      </c>
      <c r="I344">
        <f t="shared" si="5"/>
        <v>3</v>
      </c>
    </row>
    <row r="345" spans="1:9" x14ac:dyDescent="0.15">
      <c r="A345" s="1" t="s">
        <v>17</v>
      </c>
      <c r="I345">
        <f t="shared" si="5"/>
        <v>2</v>
      </c>
    </row>
    <row r="346" spans="1:9" x14ac:dyDescent="0.15">
      <c r="A346" s="1" t="s">
        <v>18</v>
      </c>
      <c r="I346">
        <f t="shared" si="5"/>
        <v>3</v>
      </c>
    </row>
    <row r="347" spans="1:9" x14ac:dyDescent="0.15">
      <c r="A347" s="1" t="s">
        <v>17</v>
      </c>
      <c r="I347">
        <f t="shared" si="5"/>
        <v>2</v>
      </c>
    </row>
    <row r="348" spans="1:9" x14ac:dyDescent="0.15">
      <c r="A348" s="1" t="s">
        <v>35</v>
      </c>
      <c r="I348">
        <f t="shared" si="5"/>
        <v>4</v>
      </c>
    </row>
    <row r="349" spans="1:9" x14ac:dyDescent="0.15">
      <c r="A349" s="1" t="s">
        <v>35</v>
      </c>
      <c r="I349">
        <f t="shared" si="5"/>
        <v>4</v>
      </c>
    </row>
    <row r="350" spans="1:9" x14ac:dyDescent="0.15">
      <c r="A350" s="1" t="s">
        <v>18</v>
      </c>
      <c r="I350">
        <f t="shared" si="5"/>
        <v>3</v>
      </c>
    </row>
    <row r="351" spans="1:9" x14ac:dyDescent="0.15">
      <c r="A351" s="1" t="s">
        <v>17</v>
      </c>
      <c r="I351">
        <f t="shared" si="5"/>
        <v>2</v>
      </c>
    </row>
    <row r="352" spans="1:9" x14ac:dyDescent="0.15">
      <c r="A352" s="1" t="s">
        <v>35</v>
      </c>
      <c r="I352">
        <f t="shared" si="5"/>
        <v>4</v>
      </c>
    </row>
    <row r="353" spans="1:9" x14ac:dyDescent="0.15">
      <c r="A353" s="1" t="s">
        <v>18</v>
      </c>
      <c r="I353">
        <f t="shared" si="5"/>
        <v>3</v>
      </c>
    </row>
    <row r="354" spans="1:9" x14ac:dyDescent="0.15">
      <c r="A354" s="1" t="s">
        <v>35</v>
      </c>
      <c r="I354">
        <f t="shared" si="5"/>
        <v>4</v>
      </c>
    </row>
    <row r="355" spans="1:9" x14ac:dyDescent="0.15">
      <c r="A355" s="1" t="s">
        <v>35</v>
      </c>
      <c r="I355">
        <f t="shared" si="5"/>
        <v>4</v>
      </c>
    </row>
    <row r="356" spans="1:9" x14ac:dyDescent="0.15">
      <c r="A356" s="1" t="s">
        <v>35</v>
      </c>
      <c r="I356">
        <f t="shared" si="5"/>
        <v>4</v>
      </c>
    </row>
    <row r="357" spans="1:9" x14ac:dyDescent="0.15">
      <c r="A357" s="1" t="s">
        <v>35</v>
      </c>
      <c r="I357">
        <f t="shared" si="5"/>
        <v>4</v>
      </c>
    </row>
    <row r="358" spans="1:9" x14ac:dyDescent="0.15">
      <c r="A358" s="1" t="s">
        <v>35</v>
      </c>
      <c r="I358">
        <f t="shared" si="5"/>
        <v>4</v>
      </c>
    </row>
    <row r="359" spans="1:9" x14ac:dyDescent="0.15">
      <c r="A359" s="1" t="s">
        <v>35</v>
      </c>
      <c r="I359">
        <f t="shared" si="5"/>
        <v>4</v>
      </c>
    </row>
    <row r="360" spans="1:9" x14ac:dyDescent="0.15">
      <c r="A360" s="1" t="s">
        <v>35</v>
      </c>
      <c r="I360">
        <f t="shared" si="5"/>
        <v>4</v>
      </c>
    </row>
    <row r="361" spans="1:9" x14ac:dyDescent="0.15">
      <c r="A361" s="1" t="s">
        <v>18</v>
      </c>
      <c r="I361">
        <f t="shared" si="5"/>
        <v>3</v>
      </c>
    </row>
    <row r="362" spans="1:9" x14ac:dyDescent="0.15">
      <c r="A362" s="1" t="s">
        <v>18</v>
      </c>
      <c r="I362">
        <f t="shared" si="5"/>
        <v>3</v>
      </c>
    </row>
    <row r="363" spans="1:9" x14ac:dyDescent="0.15">
      <c r="A363" s="1" t="s">
        <v>18</v>
      </c>
      <c r="I363">
        <f t="shared" si="5"/>
        <v>3</v>
      </c>
    </row>
    <row r="364" spans="1:9" x14ac:dyDescent="0.15">
      <c r="A364" s="1" t="s">
        <v>18</v>
      </c>
      <c r="I364">
        <f t="shared" si="5"/>
        <v>3</v>
      </c>
    </row>
    <row r="365" spans="1:9" x14ac:dyDescent="0.15">
      <c r="A365" s="1" t="s">
        <v>35</v>
      </c>
      <c r="I365">
        <f t="shared" si="5"/>
        <v>4</v>
      </c>
    </row>
    <row r="366" spans="1:9" x14ac:dyDescent="0.15">
      <c r="A366" s="1" t="s">
        <v>35</v>
      </c>
      <c r="I366">
        <f t="shared" si="5"/>
        <v>4</v>
      </c>
    </row>
    <row r="367" spans="1:9" x14ac:dyDescent="0.15">
      <c r="A367" s="1" t="s">
        <v>17</v>
      </c>
      <c r="I367">
        <f t="shared" si="5"/>
        <v>2</v>
      </c>
    </row>
    <row r="368" spans="1:9" x14ac:dyDescent="0.15">
      <c r="A368" s="1" t="s">
        <v>18</v>
      </c>
      <c r="I368">
        <f t="shared" si="5"/>
        <v>3</v>
      </c>
    </row>
    <row r="369" spans="1:9" x14ac:dyDescent="0.15">
      <c r="A369" s="1" t="s">
        <v>35</v>
      </c>
      <c r="I369">
        <f t="shared" si="5"/>
        <v>4</v>
      </c>
    </row>
    <row r="370" spans="1:9" x14ac:dyDescent="0.15">
      <c r="A370" s="1" t="s">
        <v>35</v>
      </c>
      <c r="I370">
        <f t="shared" si="5"/>
        <v>4</v>
      </c>
    </row>
    <row r="371" spans="1:9" x14ac:dyDescent="0.15">
      <c r="A371" s="1" t="s">
        <v>35</v>
      </c>
      <c r="I371">
        <f t="shared" si="5"/>
        <v>4</v>
      </c>
    </row>
    <row r="372" spans="1:9" x14ac:dyDescent="0.15">
      <c r="A372" s="1" t="s">
        <v>35</v>
      </c>
      <c r="I372">
        <f t="shared" si="5"/>
        <v>4</v>
      </c>
    </row>
    <row r="373" spans="1:9" x14ac:dyDescent="0.15">
      <c r="A373" s="1" t="s">
        <v>35</v>
      </c>
      <c r="I373">
        <f t="shared" si="5"/>
        <v>4</v>
      </c>
    </row>
    <row r="374" spans="1:9" x14ac:dyDescent="0.15">
      <c r="A374" s="1" t="s">
        <v>24</v>
      </c>
      <c r="I374">
        <f t="shared" si="5"/>
        <v>5</v>
      </c>
    </row>
    <row r="375" spans="1:9" x14ac:dyDescent="0.15">
      <c r="A375" s="1" t="s">
        <v>35</v>
      </c>
      <c r="I375">
        <f t="shared" si="5"/>
        <v>4</v>
      </c>
    </row>
    <row r="376" spans="1:9" x14ac:dyDescent="0.15">
      <c r="A376" s="1" t="s">
        <v>35</v>
      </c>
      <c r="I376">
        <f t="shared" si="5"/>
        <v>4</v>
      </c>
    </row>
    <row r="377" spans="1:9" x14ac:dyDescent="0.15">
      <c r="A377" s="1" t="s">
        <v>35</v>
      </c>
      <c r="I377">
        <f t="shared" si="5"/>
        <v>4</v>
      </c>
    </row>
    <row r="378" spans="1:9" x14ac:dyDescent="0.15">
      <c r="A378" s="1" t="s">
        <v>18</v>
      </c>
      <c r="I378">
        <f t="shared" si="5"/>
        <v>3</v>
      </c>
    </row>
    <row r="379" spans="1:9" x14ac:dyDescent="0.15">
      <c r="A379" s="1" t="s">
        <v>35</v>
      </c>
      <c r="I379">
        <f t="shared" si="5"/>
        <v>4</v>
      </c>
    </row>
    <row r="380" spans="1:9" x14ac:dyDescent="0.15">
      <c r="A380" s="1" t="s">
        <v>35</v>
      </c>
      <c r="I380">
        <f t="shared" si="5"/>
        <v>4</v>
      </c>
    </row>
    <row r="381" spans="1:9" x14ac:dyDescent="0.15">
      <c r="A381" s="1" t="s">
        <v>35</v>
      </c>
      <c r="I381">
        <f t="shared" si="5"/>
        <v>4</v>
      </c>
    </row>
    <row r="382" spans="1:9" x14ac:dyDescent="0.15">
      <c r="A382" s="1" t="s">
        <v>35</v>
      </c>
      <c r="I382">
        <f t="shared" si="5"/>
        <v>4</v>
      </c>
    </row>
    <row r="383" spans="1:9" x14ac:dyDescent="0.15">
      <c r="A383" s="1" t="s">
        <v>35</v>
      </c>
      <c r="I383">
        <f t="shared" si="5"/>
        <v>4</v>
      </c>
    </row>
    <row r="384" spans="1:9" x14ac:dyDescent="0.15">
      <c r="A384" s="1" t="s">
        <v>35</v>
      </c>
      <c r="I384">
        <f t="shared" si="5"/>
        <v>4</v>
      </c>
    </row>
    <row r="385" spans="1:9" x14ac:dyDescent="0.15">
      <c r="A385" s="1" t="s">
        <v>35</v>
      </c>
      <c r="I385">
        <f t="shared" si="5"/>
        <v>4</v>
      </c>
    </row>
    <row r="386" spans="1:9" x14ac:dyDescent="0.15">
      <c r="A386" s="1" t="s">
        <v>35</v>
      </c>
      <c r="I386">
        <f t="shared" si="5"/>
        <v>4</v>
      </c>
    </row>
    <row r="387" spans="1:9" x14ac:dyDescent="0.15">
      <c r="A387" s="1" t="s">
        <v>24</v>
      </c>
      <c r="I387">
        <f t="shared" ref="I387:I450" si="6">IF(A387=$C$2,$D$2,IF(A387=$C$3,$D$3,IF(A387=$C$4,$D$4,IF(A387=$C$5,$D$5,IF(A387=$C$6,$D$6,IF(A387=$C$7,$D$7,$D$8))))))</f>
        <v>5</v>
      </c>
    </row>
    <row r="388" spans="1:9" x14ac:dyDescent="0.15">
      <c r="A388" s="1" t="s">
        <v>35</v>
      </c>
      <c r="I388">
        <f t="shared" si="6"/>
        <v>4</v>
      </c>
    </row>
    <row r="389" spans="1:9" x14ac:dyDescent="0.15">
      <c r="A389" s="1" t="s">
        <v>35</v>
      </c>
      <c r="I389">
        <f t="shared" si="6"/>
        <v>4</v>
      </c>
    </row>
    <row r="390" spans="1:9" x14ac:dyDescent="0.15">
      <c r="A390" s="1" t="s">
        <v>35</v>
      </c>
      <c r="I390">
        <f t="shared" si="6"/>
        <v>4</v>
      </c>
    </row>
    <row r="391" spans="1:9" x14ac:dyDescent="0.15">
      <c r="A391" s="1" t="s">
        <v>35</v>
      </c>
      <c r="I391">
        <f t="shared" si="6"/>
        <v>4</v>
      </c>
    </row>
    <row r="392" spans="1:9" x14ac:dyDescent="0.15">
      <c r="A392" s="1" t="s">
        <v>35</v>
      </c>
      <c r="I392">
        <f t="shared" si="6"/>
        <v>4</v>
      </c>
    </row>
    <row r="393" spans="1:9" x14ac:dyDescent="0.15">
      <c r="A393" s="1" t="s">
        <v>35</v>
      </c>
      <c r="I393">
        <f t="shared" si="6"/>
        <v>4</v>
      </c>
    </row>
    <row r="394" spans="1:9" x14ac:dyDescent="0.15">
      <c r="A394" s="1" t="s">
        <v>24</v>
      </c>
      <c r="I394">
        <f t="shared" si="6"/>
        <v>5</v>
      </c>
    </row>
    <row r="395" spans="1:9" x14ac:dyDescent="0.15">
      <c r="A395" s="1" t="s">
        <v>35</v>
      </c>
      <c r="I395">
        <f t="shared" si="6"/>
        <v>4</v>
      </c>
    </row>
    <row r="396" spans="1:9" x14ac:dyDescent="0.15">
      <c r="A396" s="1" t="s">
        <v>35</v>
      </c>
      <c r="I396">
        <f t="shared" si="6"/>
        <v>4</v>
      </c>
    </row>
    <row r="397" spans="1:9" x14ac:dyDescent="0.15">
      <c r="A397" s="1" t="s">
        <v>24</v>
      </c>
      <c r="I397">
        <f t="shared" si="6"/>
        <v>5</v>
      </c>
    </row>
    <row r="398" spans="1:9" x14ac:dyDescent="0.15">
      <c r="A398" s="1" t="s">
        <v>18</v>
      </c>
      <c r="I398">
        <f t="shared" si="6"/>
        <v>3</v>
      </c>
    </row>
    <row r="399" spans="1:9" x14ac:dyDescent="0.15">
      <c r="A399" s="1" t="s">
        <v>35</v>
      </c>
      <c r="I399">
        <f t="shared" si="6"/>
        <v>4</v>
      </c>
    </row>
    <row r="400" spans="1:9" x14ac:dyDescent="0.15">
      <c r="A400" s="1" t="s">
        <v>35</v>
      </c>
      <c r="I400">
        <f t="shared" si="6"/>
        <v>4</v>
      </c>
    </row>
    <row r="401" spans="1:9" x14ac:dyDescent="0.15">
      <c r="A401" s="1" t="s">
        <v>35</v>
      </c>
      <c r="I401">
        <f t="shared" si="6"/>
        <v>4</v>
      </c>
    </row>
    <row r="402" spans="1:9" x14ac:dyDescent="0.15">
      <c r="A402" s="1" t="s">
        <v>17</v>
      </c>
      <c r="I402">
        <f t="shared" si="6"/>
        <v>2</v>
      </c>
    </row>
    <row r="403" spans="1:9" x14ac:dyDescent="0.15">
      <c r="A403" s="1" t="s">
        <v>35</v>
      </c>
      <c r="I403">
        <f t="shared" si="6"/>
        <v>4</v>
      </c>
    </row>
    <row r="404" spans="1:9" x14ac:dyDescent="0.15">
      <c r="A404" s="1" t="s">
        <v>35</v>
      </c>
      <c r="I404">
        <f t="shared" si="6"/>
        <v>4</v>
      </c>
    </row>
    <row r="405" spans="1:9" x14ac:dyDescent="0.15">
      <c r="A405" s="1" t="s">
        <v>35</v>
      </c>
      <c r="I405">
        <f t="shared" si="6"/>
        <v>4</v>
      </c>
    </row>
    <row r="406" spans="1:9" x14ac:dyDescent="0.15">
      <c r="A406" s="1" t="s">
        <v>35</v>
      </c>
      <c r="I406">
        <f t="shared" si="6"/>
        <v>4</v>
      </c>
    </row>
    <row r="407" spans="1:9" x14ac:dyDescent="0.15">
      <c r="A407" s="1" t="s">
        <v>35</v>
      </c>
      <c r="I407">
        <f t="shared" si="6"/>
        <v>4</v>
      </c>
    </row>
    <row r="408" spans="1:9" x14ac:dyDescent="0.15">
      <c r="A408" s="1" t="s">
        <v>35</v>
      </c>
      <c r="I408">
        <f t="shared" si="6"/>
        <v>4</v>
      </c>
    </row>
    <row r="409" spans="1:9" x14ac:dyDescent="0.15">
      <c r="A409" s="1" t="s">
        <v>18</v>
      </c>
      <c r="I409">
        <f t="shared" si="6"/>
        <v>3</v>
      </c>
    </row>
    <row r="410" spans="1:9" x14ac:dyDescent="0.15">
      <c r="A410" s="1" t="s">
        <v>35</v>
      </c>
      <c r="I410">
        <f t="shared" si="6"/>
        <v>4</v>
      </c>
    </row>
    <row r="411" spans="1:9" x14ac:dyDescent="0.15">
      <c r="A411" s="1" t="s">
        <v>18</v>
      </c>
      <c r="I411">
        <f t="shared" si="6"/>
        <v>3</v>
      </c>
    </row>
    <row r="412" spans="1:9" x14ac:dyDescent="0.15">
      <c r="A412" s="1" t="s">
        <v>35</v>
      </c>
      <c r="I412">
        <f t="shared" si="6"/>
        <v>4</v>
      </c>
    </row>
    <row r="413" spans="1:9" x14ac:dyDescent="0.15">
      <c r="A413" s="1" t="s">
        <v>35</v>
      </c>
      <c r="I413">
        <f t="shared" si="6"/>
        <v>4</v>
      </c>
    </row>
    <row r="414" spans="1:9" x14ac:dyDescent="0.15">
      <c r="A414" s="1" t="s">
        <v>35</v>
      </c>
      <c r="I414">
        <f t="shared" si="6"/>
        <v>4</v>
      </c>
    </row>
    <row r="415" spans="1:9" x14ac:dyDescent="0.15">
      <c r="A415" s="1" t="s">
        <v>35</v>
      </c>
      <c r="I415">
        <f t="shared" si="6"/>
        <v>4</v>
      </c>
    </row>
    <row r="416" spans="1:9" x14ac:dyDescent="0.15">
      <c r="A416" s="1" t="s">
        <v>35</v>
      </c>
      <c r="I416">
        <f t="shared" si="6"/>
        <v>4</v>
      </c>
    </row>
    <row r="417" spans="1:9" x14ac:dyDescent="0.15">
      <c r="A417" s="1" t="s">
        <v>24</v>
      </c>
      <c r="I417">
        <f t="shared" si="6"/>
        <v>5</v>
      </c>
    </row>
    <row r="418" spans="1:9" x14ac:dyDescent="0.15">
      <c r="A418" s="1" t="s">
        <v>35</v>
      </c>
      <c r="I418">
        <f t="shared" si="6"/>
        <v>4</v>
      </c>
    </row>
    <row r="419" spans="1:9" x14ac:dyDescent="0.15">
      <c r="A419" s="1" t="s">
        <v>35</v>
      </c>
      <c r="I419">
        <f t="shared" si="6"/>
        <v>4</v>
      </c>
    </row>
    <row r="420" spans="1:9" x14ac:dyDescent="0.15">
      <c r="A420" s="1" t="s">
        <v>35</v>
      </c>
      <c r="I420">
        <f t="shared" si="6"/>
        <v>4</v>
      </c>
    </row>
    <row r="421" spans="1:9" x14ac:dyDescent="0.15">
      <c r="A421" s="1" t="s">
        <v>35</v>
      </c>
      <c r="I421">
        <f t="shared" si="6"/>
        <v>4</v>
      </c>
    </row>
    <row r="422" spans="1:9" x14ac:dyDescent="0.15">
      <c r="A422" s="1" t="s">
        <v>35</v>
      </c>
      <c r="I422">
        <f t="shared" si="6"/>
        <v>4</v>
      </c>
    </row>
    <row r="423" spans="1:9" x14ac:dyDescent="0.15">
      <c r="A423" s="1" t="s">
        <v>35</v>
      </c>
      <c r="I423">
        <f t="shared" si="6"/>
        <v>4</v>
      </c>
    </row>
    <row r="424" spans="1:9" x14ac:dyDescent="0.15">
      <c r="A424" s="1" t="s">
        <v>35</v>
      </c>
      <c r="I424">
        <f t="shared" si="6"/>
        <v>4</v>
      </c>
    </row>
    <row r="425" spans="1:9" x14ac:dyDescent="0.15">
      <c r="A425" s="1" t="s">
        <v>35</v>
      </c>
      <c r="I425">
        <f t="shared" si="6"/>
        <v>4</v>
      </c>
    </row>
    <row r="426" spans="1:9" x14ac:dyDescent="0.15">
      <c r="A426" s="1" t="s">
        <v>35</v>
      </c>
      <c r="I426">
        <f t="shared" si="6"/>
        <v>4</v>
      </c>
    </row>
    <row r="427" spans="1:9" x14ac:dyDescent="0.15">
      <c r="A427" s="1" t="s">
        <v>18</v>
      </c>
      <c r="I427">
        <f t="shared" si="6"/>
        <v>3</v>
      </c>
    </row>
    <row r="428" spans="1:9" x14ac:dyDescent="0.15">
      <c r="A428" s="1" t="s">
        <v>35</v>
      </c>
      <c r="I428">
        <f t="shared" si="6"/>
        <v>4</v>
      </c>
    </row>
    <row r="429" spans="1:9" x14ac:dyDescent="0.15">
      <c r="A429" s="1" t="s">
        <v>35</v>
      </c>
      <c r="I429">
        <f t="shared" si="6"/>
        <v>4</v>
      </c>
    </row>
    <row r="430" spans="1:9" x14ac:dyDescent="0.15">
      <c r="A430" s="1" t="s">
        <v>18</v>
      </c>
      <c r="I430">
        <f t="shared" si="6"/>
        <v>3</v>
      </c>
    </row>
    <row r="431" spans="1:9" x14ac:dyDescent="0.15">
      <c r="A431" s="1" t="s">
        <v>35</v>
      </c>
      <c r="I431">
        <f t="shared" si="6"/>
        <v>4</v>
      </c>
    </row>
    <row r="432" spans="1:9" x14ac:dyDescent="0.15">
      <c r="A432" s="1" t="s">
        <v>18</v>
      </c>
      <c r="I432">
        <f t="shared" si="6"/>
        <v>3</v>
      </c>
    </row>
    <row r="433" spans="1:9" x14ac:dyDescent="0.15">
      <c r="A433" s="1" t="s">
        <v>35</v>
      </c>
      <c r="I433">
        <f t="shared" si="6"/>
        <v>4</v>
      </c>
    </row>
    <row r="434" spans="1:9" x14ac:dyDescent="0.15">
      <c r="A434" s="1" t="s">
        <v>35</v>
      </c>
      <c r="I434">
        <f t="shared" si="6"/>
        <v>4</v>
      </c>
    </row>
    <row r="435" spans="1:9" x14ac:dyDescent="0.15">
      <c r="A435" s="1" t="s">
        <v>35</v>
      </c>
      <c r="I435">
        <f t="shared" si="6"/>
        <v>4</v>
      </c>
    </row>
    <row r="436" spans="1:9" x14ac:dyDescent="0.15">
      <c r="A436" s="1" t="s">
        <v>35</v>
      </c>
      <c r="I436">
        <f t="shared" si="6"/>
        <v>4</v>
      </c>
    </row>
    <row r="437" spans="1:9" x14ac:dyDescent="0.15">
      <c r="A437" s="1" t="s">
        <v>24</v>
      </c>
      <c r="I437">
        <f t="shared" si="6"/>
        <v>5</v>
      </c>
    </row>
    <row r="438" spans="1:9" x14ac:dyDescent="0.15">
      <c r="A438" s="1" t="s">
        <v>18</v>
      </c>
      <c r="I438">
        <f t="shared" si="6"/>
        <v>3</v>
      </c>
    </row>
    <row r="439" spans="1:9" x14ac:dyDescent="0.15">
      <c r="A439" s="1" t="s">
        <v>18</v>
      </c>
      <c r="I439">
        <f t="shared" si="6"/>
        <v>3</v>
      </c>
    </row>
    <row r="440" spans="1:9" x14ac:dyDescent="0.15">
      <c r="A440" s="1" t="s">
        <v>338</v>
      </c>
      <c r="I440">
        <f t="shared" si="6"/>
        <v>1</v>
      </c>
    </row>
    <row r="441" spans="1:9" x14ac:dyDescent="0.15">
      <c r="A441" s="1" t="s">
        <v>18</v>
      </c>
      <c r="I441">
        <f t="shared" si="6"/>
        <v>3</v>
      </c>
    </row>
    <row r="442" spans="1:9" x14ac:dyDescent="0.15">
      <c r="A442" s="1" t="s">
        <v>35</v>
      </c>
      <c r="I442">
        <f t="shared" si="6"/>
        <v>4</v>
      </c>
    </row>
    <row r="443" spans="1:9" x14ac:dyDescent="0.15">
      <c r="A443" s="1" t="s">
        <v>35</v>
      </c>
      <c r="I443">
        <f t="shared" si="6"/>
        <v>4</v>
      </c>
    </row>
    <row r="444" spans="1:9" x14ac:dyDescent="0.15">
      <c r="A444" s="1" t="s">
        <v>35</v>
      </c>
      <c r="I444">
        <f t="shared" si="6"/>
        <v>4</v>
      </c>
    </row>
    <row r="445" spans="1:9" x14ac:dyDescent="0.15">
      <c r="A445" s="1" t="s">
        <v>35</v>
      </c>
      <c r="I445">
        <f t="shared" si="6"/>
        <v>4</v>
      </c>
    </row>
    <row r="446" spans="1:9" x14ac:dyDescent="0.15">
      <c r="A446" s="1" t="s">
        <v>18</v>
      </c>
      <c r="I446">
        <f t="shared" si="6"/>
        <v>3</v>
      </c>
    </row>
    <row r="447" spans="1:9" x14ac:dyDescent="0.15">
      <c r="A447" s="1" t="s">
        <v>18</v>
      </c>
      <c r="I447">
        <f t="shared" si="6"/>
        <v>3</v>
      </c>
    </row>
    <row r="448" spans="1:9" x14ac:dyDescent="0.15">
      <c r="A448" s="1" t="s">
        <v>35</v>
      </c>
      <c r="I448">
        <f t="shared" si="6"/>
        <v>4</v>
      </c>
    </row>
    <row r="449" spans="1:9" x14ac:dyDescent="0.15">
      <c r="A449" s="1" t="s">
        <v>35</v>
      </c>
      <c r="I449">
        <f t="shared" si="6"/>
        <v>4</v>
      </c>
    </row>
    <row r="450" spans="1:9" x14ac:dyDescent="0.15">
      <c r="A450" s="1" t="s">
        <v>35</v>
      </c>
      <c r="I450">
        <f t="shared" si="6"/>
        <v>4</v>
      </c>
    </row>
    <row r="451" spans="1:9" x14ac:dyDescent="0.15">
      <c r="A451" s="1" t="s">
        <v>35</v>
      </c>
      <c r="I451">
        <f t="shared" ref="I451:I514" si="7">IF(A451=$C$2,$D$2,IF(A451=$C$3,$D$3,IF(A451=$C$4,$D$4,IF(A451=$C$5,$D$5,IF(A451=$C$6,$D$6,IF(A451=$C$7,$D$7,$D$8))))))</f>
        <v>4</v>
      </c>
    </row>
    <row r="452" spans="1:9" x14ac:dyDescent="0.15">
      <c r="A452" s="1" t="s">
        <v>18</v>
      </c>
      <c r="I452">
        <f t="shared" si="7"/>
        <v>3</v>
      </c>
    </row>
    <row r="453" spans="1:9" x14ac:dyDescent="0.15">
      <c r="A453" s="1" t="s">
        <v>18</v>
      </c>
      <c r="I453">
        <f t="shared" si="7"/>
        <v>3</v>
      </c>
    </row>
    <row r="454" spans="1:9" x14ac:dyDescent="0.15">
      <c r="A454" s="1" t="s">
        <v>35</v>
      </c>
      <c r="I454">
        <f t="shared" si="7"/>
        <v>4</v>
      </c>
    </row>
    <row r="455" spans="1:9" x14ac:dyDescent="0.15">
      <c r="A455" s="1" t="s">
        <v>35</v>
      </c>
      <c r="I455">
        <f t="shared" si="7"/>
        <v>4</v>
      </c>
    </row>
    <row r="456" spans="1:9" x14ac:dyDescent="0.15">
      <c r="A456" s="1" t="s">
        <v>35</v>
      </c>
      <c r="I456">
        <f t="shared" si="7"/>
        <v>4</v>
      </c>
    </row>
    <row r="457" spans="1:9" x14ac:dyDescent="0.15">
      <c r="A457" s="1" t="s">
        <v>35</v>
      </c>
      <c r="I457">
        <f t="shared" si="7"/>
        <v>4</v>
      </c>
    </row>
    <row r="458" spans="1:9" x14ac:dyDescent="0.15">
      <c r="A458" s="1" t="s">
        <v>18</v>
      </c>
      <c r="I458">
        <f t="shared" si="7"/>
        <v>3</v>
      </c>
    </row>
    <row r="459" spans="1:9" x14ac:dyDescent="0.15">
      <c r="A459" s="1" t="s">
        <v>18</v>
      </c>
      <c r="I459">
        <f t="shared" si="7"/>
        <v>3</v>
      </c>
    </row>
    <row r="460" spans="1:9" x14ac:dyDescent="0.15">
      <c r="A460" s="1" t="s">
        <v>35</v>
      </c>
      <c r="I460">
        <f t="shared" si="7"/>
        <v>4</v>
      </c>
    </row>
    <row r="461" spans="1:9" x14ac:dyDescent="0.15">
      <c r="A461" s="1" t="s">
        <v>35</v>
      </c>
      <c r="I461">
        <f t="shared" si="7"/>
        <v>4</v>
      </c>
    </row>
    <row r="462" spans="1:9" x14ac:dyDescent="0.15">
      <c r="A462" s="1" t="s">
        <v>35</v>
      </c>
      <c r="I462">
        <f t="shared" si="7"/>
        <v>4</v>
      </c>
    </row>
    <row r="463" spans="1:9" x14ac:dyDescent="0.15">
      <c r="A463" s="1" t="s">
        <v>24</v>
      </c>
      <c r="I463">
        <f t="shared" si="7"/>
        <v>5</v>
      </c>
    </row>
    <row r="464" spans="1:9" x14ac:dyDescent="0.15">
      <c r="A464" s="1" t="s">
        <v>35</v>
      </c>
      <c r="I464">
        <f t="shared" si="7"/>
        <v>4</v>
      </c>
    </row>
    <row r="465" spans="1:9" x14ac:dyDescent="0.15">
      <c r="A465" s="1" t="s">
        <v>35</v>
      </c>
      <c r="I465">
        <f t="shared" si="7"/>
        <v>4</v>
      </c>
    </row>
    <row r="466" spans="1:9" x14ac:dyDescent="0.15">
      <c r="A466" s="1" t="s">
        <v>35</v>
      </c>
      <c r="I466">
        <f t="shared" si="7"/>
        <v>4</v>
      </c>
    </row>
    <row r="467" spans="1:9" x14ac:dyDescent="0.15">
      <c r="A467" s="1" t="s">
        <v>35</v>
      </c>
      <c r="I467">
        <f t="shared" si="7"/>
        <v>4</v>
      </c>
    </row>
    <row r="468" spans="1:9" x14ac:dyDescent="0.15">
      <c r="A468" s="1" t="s">
        <v>35</v>
      </c>
      <c r="I468">
        <f t="shared" si="7"/>
        <v>4</v>
      </c>
    </row>
    <row r="469" spans="1:9" x14ac:dyDescent="0.15">
      <c r="A469" s="1" t="s">
        <v>35</v>
      </c>
      <c r="I469">
        <f t="shared" si="7"/>
        <v>4</v>
      </c>
    </row>
    <row r="470" spans="1:9" x14ac:dyDescent="0.15">
      <c r="A470" s="1" t="s">
        <v>35</v>
      </c>
      <c r="I470">
        <f t="shared" si="7"/>
        <v>4</v>
      </c>
    </row>
    <row r="471" spans="1:9" x14ac:dyDescent="0.15">
      <c r="A471" s="1" t="s">
        <v>24</v>
      </c>
      <c r="I471">
        <f t="shared" si="7"/>
        <v>5</v>
      </c>
    </row>
    <row r="472" spans="1:9" x14ac:dyDescent="0.15">
      <c r="A472" s="1" t="s">
        <v>35</v>
      </c>
      <c r="I472">
        <f t="shared" si="7"/>
        <v>4</v>
      </c>
    </row>
    <row r="473" spans="1:9" x14ac:dyDescent="0.15">
      <c r="A473" s="1" t="s">
        <v>35</v>
      </c>
      <c r="I473">
        <f t="shared" si="7"/>
        <v>4</v>
      </c>
    </row>
    <row r="474" spans="1:9" x14ac:dyDescent="0.15">
      <c r="A474" s="1" t="s">
        <v>35</v>
      </c>
      <c r="I474">
        <f t="shared" si="7"/>
        <v>4</v>
      </c>
    </row>
    <row r="475" spans="1:9" x14ac:dyDescent="0.15">
      <c r="A475" s="1" t="s">
        <v>17</v>
      </c>
      <c r="I475">
        <f t="shared" si="7"/>
        <v>2</v>
      </c>
    </row>
    <row r="476" spans="1:9" x14ac:dyDescent="0.15">
      <c r="A476" s="1" t="s">
        <v>17</v>
      </c>
      <c r="I476">
        <f t="shared" si="7"/>
        <v>2</v>
      </c>
    </row>
    <row r="477" spans="1:9" x14ac:dyDescent="0.15">
      <c r="A477" s="1" t="s">
        <v>18</v>
      </c>
      <c r="I477">
        <f t="shared" si="7"/>
        <v>3</v>
      </c>
    </row>
    <row r="478" spans="1:9" x14ac:dyDescent="0.15">
      <c r="A478" s="1" t="s">
        <v>18</v>
      </c>
      <c r="I478">
        <f t="shared" si="7"/>
        <v>3</v>
      </c>
    </row>
    <row r="479" spans="1:9" x14ac:dyDescent="0.15">
      <c r="A479" s="1" t="s">
        <v>35</v>
      </c>
      <c r="I479">
        <f t="shared" si="7"/>
        <v>4</v>
      </c>
    </row>
    <row r="480" spans="1:9" x14ac:dyDescent="0.15">
      <c r="A480" s="1" t="s">
        <v>35</v>
      </c>
      <c r="I480">
        <f t="shared" si="7"/>
        <v>4</v>
      </c>
    </row>
    <row r="481" spans="1:9" x14ac:dyDescent="0.15">
      <c r="A481" s="1" t="s">
        <v>18</v>
      </c>
      <c r="I481">
        <f t="shared" si="7"/>
        <v>3</v>
      </c>
    </row>
    <row r="482" spans="1:9" x14ac:dyDescent="0.15">
      <c r="A482" s="1" t="s">
        <v>17</v>
      </c>
      <c r="I482">
        <f t="shared" si="7"/>
        <v>2</v>
      </c>
    </row>
    <row r="483" spans="1:9" x14ac:dyDescent="0.15">
      <c r="A483" s="1" t="s">
        <v>35</v>
      </c>
      <c r="I483">
        <f t="shared" si="7"/>
        <v>4</v>
      </c>
    </row>
    <row r="484" spans="1:9" x14ac:dyDescent="0.15">
      <c r="A484" s="1" t="s">
        <v>35</v>
      </c>
      <c r="I484">
        <f t="shared" si="7"/>
        <v>4</v>
      </c>
    </row>
    <row r="485" spans="1:9" x14ac:dyDescent="0.15">
      <c r="A485" s="1" t="s">
        <v>17</v>
      </c>
      <c r="I485">
        <f t="shared" si="7"/>
        <v>2</v>
      </c>
    </row>
    <row r="486" spans="1:9" x14ac:dyDescent="0.15">
      <c r="A486" s="1" t="s">
        <v>35</v>
      </c>
      <c r="I486">
        <f t="shared" si="7"/>
        <v>4</v>
      </c>
    </row>
    <row r="487" spans="1:9" x14ac:dyDescent="0.15">
      <c r="A487" s="1" t="s">
        <v>35</v>
      </c>
      <c r="I487">
        <f t="shared" si="7"/>
        <v>4</v>
      </c>
    </row>
    <row r="488" spans="1:9" x14ac:dyDescent="0.15">
      <c r="A488" s="1" t="s">
        <v>35</v>
      </c>
      <c r="I488">
        <f t="shared" si="7"/>
        <v>4</v>
      </c>
    </row>
    <row r="489" spans="1:9" x14ac:dyDescent="0.15">
      <c r="A489" s="1" t="s">
        <v>35</v>
      </c>
      <c r="I489">
        <f t="shared" si="7"/>
        <v>4</v>
      </c>
    </row>
    <row r="490" spans="1:9" x14ac:dyDescent="0.15">
      <c r="A490" s="1" t="s">
        <v>35</v>
      </c>
      <c r="I490">
        <f t="shared" si="7"/>
        <v>4</v>
      </c>
    </row>
    <row r="491" spans="1:9" x14ac:dyDescent="0.15">
      <c r="A491" s="1" t="s">
        <v>18</v>
      </c>
      <c r="I491">
        <f t="shared" si="7"/>
        <v>3</v>
      </c>
    </row>
    <row r="492" spans="1:9" x14ac:dyDescent="0.15">
      <c r="A492" s="1" t="s">
        <v>18</v>
      </c>
      <c r="I492">
        <f t="shared" si="7"/>
        <v>3</v>
      </c>
    </row>
    <row r="493" spans="1:9" x14ac:dyDescent="0.15">
      <c r="A493" s="1" t="s">
        <v>18</v>
      </c>
      <c r="I493">
        <f t="shared" si="7"/>
        <v>3</v>
      </c>
    </row>
    <row r="494" spans="1:9" x14ac:dyDescent="0.15">
      <c r="A494" s="1" t="s">
        <v>18</v>
      </c>
      <c r="I494">
        <f t="shared" si="7"/>
        <v>3</v>
      </c>
    </row>
    <row r="495" spans="1:9" x14ac:dyDescent="0.15">
      <c r="A495" s="1" t="s">
        <v>18</v>
      </c>
      <c r="I495">
        <f t="shared" si="7"/>
        <v>3</v>
      </c>
    </row>
    <row r="496" spans="1:9" x14ac:dyDescent="0.15">
      <c r="A496" s="1" t="s">
        <v>18</v>
      </c>
      <c r="I496">
        <f t="shared" si="7"/>
        <v>3</v>
      </c>
    </row>
    <row r="497" spans="1:9" x14ac:dyDescent="0.15">
      <c r="A497" s="1" t="s">
        <v>17</v>
      </c>
      <c r="I497">
        <f t="shared" si="7"/>
        <v>2</v>
      </c>
    </row>
    <row r="498" spans="1:9" x14ac:dyDescent="0.15">
      <c r="A498" s="1" t="s">
        <v>35</v>
      </c>
      <c r="I498">
        <f t="shared" si="7"/>
        <v>4</v>
      </c>
    </row>
    <row r="499" spans="1:9" x14ac:dyDescent="0.15">
      <c r="A499" s="1" t="s">
        <v>18</v>
      </c>
      <c r="I499">
        <f t="shared" si="7"/>
        <v>3</v>
      </c>
    </row>
    <row r="500" spans="1:9" x14ac:dyDescent="0.15">
      <c r="A500" s="1" t="s">
        <v>35</v>
      </c>
      <c r="I500">
        <f t="shared" si="7"/>
        <v>4</v>
      </c>
    </row>
    <row r="501" spans="1:9" x14ac:dyDescent="0.15">
      <c r="A501" s="1" t="s">
        <v>17</v>
      </c>
      <c r="I501">
        <f t="shared" si="7"/>
        <v>2</v>
      </c>
    </row>
    <row r="502" spans="1:9" x14ac:dyDescent="0.15">
      <c r="A502" s="1" t="s">
        <v>35</v>
      </c>
      <c r="I502">
        <f t="shared" si="7"/>
        <v>4</v>
      </c>
    </row>
    <row r="503" spans="1:9" x14ac:dyDescent="0.15">
      <c r="A503" s="1" t="s">
        <v>17</v>
      </c>
      <c r="I503">
        <f t="shared" si="7"/>
        <v>2</v>
      </c>
    </row>
    <row r="504" spans="1:9" x14ac:dyDescent="0.15">
      <c r="A504" s="1" t="s">
        <v>35</v>
      </c>
      <c r="I504">
        <f t="shared" si="7"/>
        <v>4</v>
      </c>
    </row>
    <row r="505" spans="1:9" x14ac:dyDescent="0.15">
      <c r="A505" s="1" t="s">
        <v>35</v>
      </c>
      <c r="I505">
        <f t="shared" si="7"/>
        <v>4</v>
      </c>
    </row>
    <row r="506" spans="1:9" x14ac:dyDescent="0.15">
      <c r="A506" s="1" t="s">
        <v>18</v>
      </c>
      <c r="I506">
        <f t="shared" si="7"/>
        <v>3</v>
      </c>
    </row>
    <row r="507" spans="1:9" x14ac:dyDescent="0.15">
      <c r="A507" s="1" t="s">
        <v>18</v>
      </c>
      <c r="I507">
        <f t="shared" si="7"/>
        <v>3</v>
      </c>
    </row>
    <row r="508" spans="1:9" x14ac:dyDescent="0.15">
      <c r="A508" s="1" t="s">
        <v>35</v>
      </c>
      <c r="I508">
        <f t="shared" si="7"/>
        <v>4</v>
      </c>
    </row>
    <row r="509" spans="1:9" x14ac:dyDescent="0.15">
      <c r="A509" s="1" t="s">
        <v>18</v>
      </c>
      <c r="I509">
        <f t="shared" si="7"/>
        <v>3</v>
      </c>
    </row>
    <row r="510" spans="1:9" x14ac:dyDescent="0.15">
      <c r="A510" s="1" t="s">
        <v>35</v>
      </c>
      <c r="I510">
        <f t="shared" si="7"/>
        <v>4</v>
      </c>
    </row>
    <row r="511" spans="1:9" x14ac:dyDescent="0.15">
      <c r="A511" s="1" t="s">
        <v>35</v>
      </c>
      <c r="I511">
        <f t="shared" si="7"/>
        <v>4</v>
      </c>
    </row>
    <row r="512" spans="1:9" x14ac:dyDescent="0.15">
      <c r="A512" s="1" t="s">
        <v>18</v>
      </c>
      <c r="I512">
        <f t="shared" si="7"/>
        <v>3</v>
      </c>
    </row>
    <row r="513" spans="1:9" x14ac:dyDescent="0.15">
      <c r="A513" s="1" t="s">
        <v>338</v>
      </c>
      <c r="I513">
        <f t="shared" si="7"/>
        <v>1</v>
      </c>
    </row>
    <row r="514" spans="1:9" x14ac:dyDescent="0.15">
      <c r="A514" s="1" t="s">
        <v>17</v>
      </c>
      <c r="I514">
        <f t="shared" si="7"/>
        <v>2</v>
      </c>
    </row>
    <row r="515" spans="1:9" x14ac:dyDescent="0.15">
      <c r="A515" s="1" t="s">
        <v>18</v>
      </c>
      <c r="I515">
        <f t="shared" ref="I515:I578" si="8">IF(A515=$C$2,$D$2,IF(A515=$C$3,$D$3,IF(A515=$C$4,$D$4,IF(A515=$C$5,$D$5,IF(A515=$C$6,$D$6,IF(A515=$C$7,$D$7,$D$8))))))</f>
        <v>3</v>
      </c>
    </row>
    <row r="516" spans="1:9" x14ac:dyDescent="0.15">
      <c r="A516" s="1" t="s">
        <v>35</v>
      </c>
      <c r="I516">
        <f t="shared" si="8"/>
        <v>4</v>
      </c>
    </row>
    <row r="517" spans="1:9" x14ac:dyDescent="0.15">
      <c r="A517" s="1" t="s">
        <v>18</v>
      </c>
      <c r="I517">
        <f t="shared" si="8"/>
        <v>3</v>
      </c>
    </row>
    <row r="518" spans="1:9" x14ac:dyDescent="0.15">
      <c r="A518" s="1" t="s">
        <v>35</v>
      </c>
      <c r="I518">
        <f t="shared" si="8"/>
        <v>4</v>
      </c>
    </row>
    <row r="519" spans="1:9" x14ac:dyDescent="0.15">
      <c r="A519" s="1" t="s">
        <v>17</v>
      </c>
      <c r="I519">
        <f t="shared" si="8"/>
        <v>2</v>
      </c>
    </row>
    <row r="520" spans="1:9" x14ac:dyDescent="0.15">
      <c r="A520" s="1" t="s">
        <v>35</v>
      </c>
      <c r="I520">
        <f t="shared" si="8"/>
        <v>4</v>
      </c>
    </row>
    <row r="521" spans="1:9" x14ac:dyDescent="0.15">
      <c r="A521" s="1" t="s">
        <v>17</v>
      </c>
      <c r="I521">
        <f t="shared" si="8"/>
        <v>2</v>
      </c>
    </row>
    <row r="522" spans="1:9" x14ac:dyDescent="0.15">
      <c r="A522" s="1" t="s">
        <v>35</v>
      </c>
      <c r="I522">
        <f t="shared" si="8"/>
        <v>4</v>
      </c>
    </row>
    <row r="523" spans="1:9" x14ac:dyDescent="0.15">
      <c r="A523" s="1" t="s">
        <v>17</v>
      </c>
      <c r="I523">
        <f t="shared" si="8"/>
        <v>2</v>
      </c>
    </row>
    <row r="524" spans="1:9" x14ac:dyDescent="0.15">
      <c r="A524" s="1" t="s">
        <v>35</v>
      </c>
      <c r="I524">
        <f t="shared" si="8"/>
        <v>4</v>
      </c>
    </row>
    <row r="525" spans="1:9" x14ac:dyDescent="0.15">
      <c r="A525" s="1" t="s">
        <v>18</v>
      </c>
      <c r="I525">
        <f t="shared" si="8"/>
        <v>3</v>
      </c>
    </row>
    <row r="526" spans="1:9" x14ac:dyDescent="0.15">
      <c r="A526" s="1" t="s">
        <v>17</v>
      </c>
      <c r="I526">
        <f t="shared" si="8"/>
        <v>2</v>
      </c>
    </row>
    <row r="527" spans="1:9" x14ac:dyDescent="0.15">
      <c r="A527" s="1" t="s">
        <v>18</v>
      </c>
      <c r="I527">
        <f t="shared" si="8"/>
        <v>3</v>
      </c>
    </row>
    <row r="528" spans="1:9" x14ac:dyDescent="0.15">
      <c r="A528" s="1" t="s">
        <v>35</v>
      </c>
      <c r="I528">
        <f t="shared" si="8"/>
        <v>4</v>
      </c>
    </row>
    <row r="529" spans="1:9" x14ac:dyDescent="0.15">
      <c r="A529" s="1" t="s">
        <v>35</v>
      </c>
      <c r="I529">
        <f t="shared" si="8"/>
        <v>4</v>
      </c>
    </row>
    <row r="530" spans="1:9" x14ac:dyDescent="0.15">
      <c r="A530" s="1" t="s">
        <v>35</v>
      </c>
      <c r="I530">
        <f t="shared" si="8"/>
        <v>4</v>
      </c>
    </row>
    <row r="531" spans="1:9" x14ac:dyDescent="0.15">
      <c r="A531" s="1" t="s">
        <v>35</v>
      </c>
      <c r="I531">
        <f t="shared" si="8"/>
        <v>4</v>
      </c>
    </row>
    <row r="532" spans="1:9" x14ac:dyDescent="0.15">
      <c r="A532" s="1" t="s">
        <v>35</v>
      </c>
      <c r="I532">
        <f t="shared" si="8"/>
        <v>4</v>
      </c>
    </row>
    <row r="533" spans="1:9" x14ac:dyDescent="0.15">
      <c r="A533" s="1" t="s">
        <v>35</v>
      </c>
      <c r="I533">
        <f t="shared" si="8"/>
        <v>4</v>
      </c>
    </row>
    <row r="534" spans="1:9" x14ac:dyDescent="0.15">
      <c r="A534" s="1" t="s">
        <v>35</v>
      </c>
      <c r="I534">
        <f t="shared" si="8"/>
        <v>4</v>
      </c>
    </row>
    <row r="535" spans="1:9" x14ac:dyDescent="0.15">
      <c r="A535" s="1" t="s">
        <v>35</v>
      </c>
      <c r="I535">
        <f t="shared" si="8"/>
        <v>4</v>
      </c>
    </row>
    <row r="536" spans="1:9" x14ac:dyDescent="0.15">
      <c r="A536" s="1" t="s">
        <v>18</v>
      </c>
      <c r="I536">
        <f t="shared" si="8"/>
        <v>3</v>
      </c>
    </row>
    <row r="537" spans="1:9" x14ac:dyDescent="0.15">
      <c r="A537" s="1" t="s">
        <v>35</v>
      </c>
      <c r="I537">
        <f t="shared" si="8"/>
        <v>4</v>
      </c>
    </row>
    <row r="538" spans="1:9" x14ac:dyDescent="0.15">
      <c r="A538" s="1" t="s">
        <v>35</v>
      </c>
      <c r="I538">
        <f t="shared" si="8"/>
        <v>4</v>
      </c>
    </row>
    <row r="539" spans="1:9" x14ac:dyDescent="0.15">
      <c r="A539" s="1" t="s">
        <v>35</v>
      </c>
      <c r="I539">
        <f t="shared" si="8"/>
        <v>4</v>
      </c>
    </row>
    <row r="540" spans="1:9" x14ac:dyDescent="0.15">
      <c r="A540" s="1" t="s">
        <v>18</v>
      </c>
      <c r="I540">
        <f t="shared" si="8"/>
        <v>3</v>
      </c>
    </row>
    <row r="541" spans="1:9" x14ac:dyDescent="0.15">
      <c r="A541" s="1" t="s">
        <v>35</v>
      </c>
      <c r="I541">
        <f t="shared" si="8"/>
        <v>4</v>
      </c>
    </row>
    <row r="542" spans="1:9" x14ac:dyDescent="0.15">
      <c r="A542" s="1" t="s">
        <v>35</v>
      </c>
      <c r="I542">
        <f t="shared" si="8"/>
        <v>4</v>
      </c>
    </row>
    <row r="543" spans="1:9" x14ac:dyDescent="0.15">
      <c r="A543" s="1" t="s">
        <v>35</v>
      </c>
      <c r="I543">
        <f t="shared" si="8"/>
        <v>4</v>
      </c>
    </row>
    <row r="544" spans="1:9" x14ac:dyDescent="0.15">
      <c r="A544" s="1" t="s">
        <v>18</v>
      </c>
      <c r="I544">
        <f t="shared" si="8"/>
        <v>3</v>
      </c>
    </row>
    <row r="545" spans="1:9" x14ac:dyDescent="0.15">
      <c r="A545" s="1" t="s">
        <v>35</v>
      </c>
      <c r="I545">
        <f t="shared" si="8"/>
        <v>4</v>
      </c>
    </row>
    <row r="546" spans="1:9" x14ac:dyDescent="0.15">
      <c r="A546" s="1" t="s">
        <v>338</v>
      </c>
      <c r="I546">
        <f t="shared" si="8"/>
        <v>1</v>
      </c>
    </row>
    <row r="547" spans="1:9" x14ac:dyDescent="0.15">
      <c r="A547" s="1" t="s">
        <v>24</v>
      </c>
      <c r="I547">
        <f t="shared" si="8"/>
        <v>5</v>
      </c>
    </row>
    <row r="548" spans="1:9" x14ac:dyDescent="0.15">
      <c r="A548" s="1" t="s">
        <v>35</v>
      </c>
      <c r="I548">
        <f t="shared" si="8"/>
        <v>4</v>
      </c>
    </row>
    <row r="549" spans="1:9" x14ac:dyDescent="0.15">
      <c r="A549" s="1" t="s">
        <v>35</v>
      </c>
      <c r="I549">
        <f t="shared" si="8"/>
        <v>4</v>
      </c>
    </row>
    <row r="550" spans="1:9" x14ac:dyDescent="0.15">
      <c r="A550" s="1" t="s">
        <v>35</v>
      </c>
      <c r="I550">
        <f t="shared" si="8"/>
        <v>4</v>
      </c>
    </row>
    <row r="551" spans="1:9" x14ac:dyDescent="0.15">
      <c r="A551" s="1" t="s">
        <v>35</v>
      </c>
      <c r="I551">
        <f t="shared" si="8"/>
        <v>4</v>
      </c>
    </row>
    <row r="552" spans="1:9" x14ac:dyDescent="0.15">
      <c r="A552" s="1" t="s">
        <v>18</v>
      </c>
      <c r="I552">
        <f t="shared" si="8"/>
        <v>3</v>
      </c>
    </row>
    <row r="553" spans="1:9" x14ac:dyDescent="0.15">
      <c r="A553" s="1" t="s">
        <v>18</v>
      </c>
      <c r="I553">
        <f t="shared" si="8"/>
        <v>3</v>
      </c>
    </row>
    <row r="554" spans="1:9" x14ac:dyDescent="0.15">
      <c r="A554" s="1" t="s">
        <v>35</v>
      </c>
      <c r="I554">
        <f t="shared" si="8"/>
        <v>4</v>
      </c>
    </row>
    <row r="555" spans="1:9" x14ac:dyDescent="0.15">
      <c r="A555" s="1" t="s">
        <v>35</v>
      </c>
      <c r="I555">
        <f t="shared" si="8"/>
        <v>4</v>
      </c>
    </row>
    <row r="556" spans="1:9" x14ac:dyDescent="0.15">
      <c r="A556" s="1" t="s">
        <v>17</v>
      </c>
      <c r="I556">
        <f t="shared" si="8"/>
        <v>2</v>
      </c>
    </row>
    <row r="557" spans="1:9" x14ac:dyDescent="0.15">
      <c r="A557" s="1" t="s">
        <v>35</v>
      </c>
      <c r="I557">
        <f t="shared" si="8"/>
        <v>4</v>
      </c>
    </row>
    <row r="558" spans="1:9" x14ac:dyDescent="0.15">
      <c r="A558" s="1" t="s">
        <v>18</v>
      </c>
      <c r="I558">
        <f t="shared" si="8"/>
        <v>3</v>
      </c>
    </row>
    <row r="559" spans="1:9" x14ac:dyDescent="0.15">
      <c r="A559" s="1" t="s">
        <v>17</v>
      </c>
      <c r="I559">
        <f t="shared" si="8"/>
        <v>2</v>
      </c>
    </row>
    <row r="560" spans="1:9" x14ac:dyDescent="0.15">
      <c r="A560" s="1" t="s">
        <v>165</v>
      </c>
      <c r="I560">
        <f t="shared" si="8"/>
        <v>0</v>
      </c>
    </row>
    <row r="561" spans="1:9" x14ac:dyDescent="0.15">
      <c r="A561" s="1" t="s">
        <v>35</v>
      </c>
      <c r="I561">
        <f t="shared" si="8"/>
        <v>4</v>
      </c>
    </row>
    <row r="562" spans="1:9" x14ac:dyDescent="0.15">
      <c r="A562" s="1" t="s">
        <v>18</v>
      </c>
      <c r="I562">
        <f t="shared" si="8"/>
        <v>3</v>
      </c>
    </row>
    <row r="563" spans="1:9" x14ac:dyDescent="0.15">
      <c r="A563" s="1" t="s">
        <v>18</v>
      </c>
      <c r="I563">
        <f t="shared" si="8"/>
        <v>3</v>
      </c>
    </row>
    <row r="564" spans="1:9" x14ac:dyDescent="0.15">
      <c r="A564" s="1" t="s">
        <v>35</v>
      </c>
      <c r="I564">
        <f t="shared" si="8"/>
        <v>4</v>
      </c>
    </row>
    <row r="565" spans="1:9" x14ac:dyDescent="0.15">
      <c r="A565" s="1" t="s">
        <v>35</v>
      </c>
      <c r="I565">
        <f t="shared" si="8"/>
        <v>4</v>
      </c>
    </row>
    <row r="566" spans="1:9" x14ac:dyDescent="0.15">
      <c r="A566" s="1" t="s">
        <v>17</v>
      </c>
      <c r="I566">
        <f t="shared" si="8"/>
        <v>2</v>
      </c>
    </row>
    <row r="567" spans="1:9" x14ac:dyDescent="0.15">
      <c r="A567" s="1" t="s">
        <v>18</v>
      </c>
      <c r="I567">
        <f t="shared" si="8"/>
        <v>3</v>
      </c>
    </row>
    <row r="568" spans="1:9" x14ac:dyDescent="0.15">
      <c r="A568" s="1" t="s">
        <v>35</v>
      </c>
      <c r="I568">
        <f t="shared" si="8"/>
        <v>4</v>
      </c>
    </row>
    <row r="569" spans="1:9" x14ac:dyDescent="0.15">
      <c r="A569" s="1" t="s">
        <v>17</v>
      </c>
      <c r="I569">
        <f t="shared" si="8"/>
        <v>2</v>
      </c>
    </row>
    <row r="570" spans="1:9" x14ac:dyDescent="0.15">
      <c r="A570" s="1" t="s">
        <v>35</v>
      </c>
      <c r="I570">
        <f t="shared" si="8"/>
        <v>4</v>
      </c>
    </row>
    <row r="571" spans="1:9" x14ac:dyDescent="0.15">
      <c r="A571" s="1" t="s">
        <v>35</v>
      </c>
      <c r="I571">
        <f t="shared" si="8"/>
        <v>4</v>
      </c>
    </row>
    <row r="572" spans="1:9" x14ac:dyDescent="0.15">
      <c r="A572" s="1" t="s">
        <v>18</v>
      </c>
      <c r="I572">
        <f t="shared" si="8"/>
        <v>3</v>
      </c>
    </row>
    <row r="573" spans="1:9" x14ac:dyDescent="0.15">
      <c r="A573" s="1" t="s">
        <v>17</v>
      </c>
      <c r="I573">
        <f t="shared" si="8"/>
        <v>2</v>
      </c>
    </row>
    <row r="574" spans="1:9" x14ac:dyDescent="0.15">
      <c r="A574" s="1" t="s">
        <v>18</v>
      </c>
      <c r="I574">
        <f t="shared" si="8"/>
        <v>3</v>
      </c>
    </row>
    <row r="575" spans="1:9" x14ac:dyDescent="0.15">
      <c r="A575" s="1" t="s">
        <v>35</v>
      </c>
      <c r="I575">
        <f t="shared" si="8"/>
        <v>4</v>
      </c>
    </row>
    <row r="576" spans="1:9" x14ac:dyDescent="0.15">
      <c r="A576" s="1" t="s">
        <v>17</v>
      </c>
      <c r="I576">
        <f t="shared" si="8"/>
        <v>2</v>
      </c>
    </row>
    <row r="577" spans="1:9" x14ac:dyDescent="0.15">
      <c r="A577" s="1" t="s">
        <v>35</v>
      </c>
      <c r="I577">
        <f t="shared" si="8"/>
        <v>4</v>
      </c>
    </row>
    <row r="578" spans="1:9" x14ac:dyDescent="0.15">
      <c r="A578" s="1" t="s">
        <v>35</v>
      </c>
      <c r="I578">
        <f t="shared" si="8"/>
        <v>4</v>
      </c>
    </row>
    <row r="579" spans="1:9" x14ac:dyDescent="0.15">
      <c r="A579" s="1" t="s">
        <v>17</v>
      </c>
      <c r="I579">
        <f t="shared" ref="I579:I642" si="9">IF(A579=$C$2,$D$2,IF(A579=$C$3,$D$3,IF(A579=$C$4,$D$4,IF(A579=$C$5,$D$5,IF(A579=$C$6,$D$6,IF(A579=$C$7,$D$7,$D$8))))))</f>
        <v>2</v>
      </c>
    </row>
    <row r="580" spans="1:9" x14ac:dyDescent="0.15">
      <c r="A580" s="1" t="s">
        <v>18</v>
      </c>
      <c r="I580">
        <f t="shared" si="9"/>
        <v>3</v>
      </c>
    </row>
    <row r="581" spans="1:9" x14ac:dyDescent="0.15">
      <c r="A581" s="1" t="s">
        <v>35</v>
      </c>
      <c r="I581">
        <f t="shared" si="9"/>
        <v>4</v>
      </c>
    </row>
    <row r="582" spans="1:9" x14ac:dyDescent="0.15">
      <c r="A582" s="1" t="s">
        <v>35</v>
      </c>
      <c r="I582">
        <f t="shared" si="9"/>
        <v>4</v>
      </c>
    </row>
    <row r="583" spans="1:9" x14ac:dyDescent="0.15">
      <c r="A583" s="1" t="s">
        <v>17</v>
      </c>
      <c r="I583">
        <f t="shared" si="9"/>
        <v>2</v>
      </c>
    </row>
    <row r="584" spans="1:9" x14ac:dyDescent="0.15">
      <c r="A584" s="1" t="s">
        <v>18</v>
      </c>
      <c r="I584">
        <f t="shared" si="9"/>
        <v>3</v>
      </c>
    </row>
    <row r="585" spans="1:9" x14ac:dyDescent="0.15">
      <c r="A585" s="1" t="s">
        <v>35</v>
      </c>
      <c r="I585">
        <f t="shared" si="9"/>
        <v>4</v>
      </c>
    </row>
    <row r="586" spans="1:9" x14ac:dyDescent="0.15">
      <c r="A586" s="1" t="s">
        <v>35</v>
      </c>
      <c r="I586">
        <f t="shared" si="9"/>
        <v>4</v>
      </c>
    </row>
    <row r="587" spans="1:9" x14ac:dyDescent="0.15">
      <c r="A587" s="1" t="s">
        <v>35</v>
      </c>
      <c r="I587">
        <f t="shared" si="9"/>
        <v>4</v>
      </c>
    </row>
    <row r="588" spans="1:9" x14ac:dyDescent="0.15">
      <c r="A588" s="1" t="s">
        <v>35</v>
      </c>
      <c r="I588">
        <f t="shared" si="9"/>
        <v>4</v>
      </c>
    </row>
    <row r="589" spans="1:9" x14ac:dyDescent="0.15">
      <c r="A589" s="1" t="s">
        <v>35</v>
      </c>
      <c r="I589">
        <f t="shared" si="9"/>
        <v>4</v>
      </c>
    </row>
    <row r="590" spans="1:9" x14ac:dyDescent="0.15">
      <c r="A590" s="1" t="s">
        <v>35</v>
      </c>
      <c r="I590">
        <f t="shared" si="9"/>
        <v>4</v>
      </c>
    </row>
    <row r="591" spans="1:9" x14ac:dyDescent="0.15">
      <c r="A591" s="1" t="s">
        <v>35</v>
      </c>
      <c r="I591">
        <f t="shared" si="9"/>
        <v>4</v>
      </c>
    </row>
    <row r="592" spans="1:9" x14ac:dyDescent="0.15">
      <c r="A592" s="1" t="s">
        <v>17</v>
      </c>
      <c r="I592">
        <f t="shared" si="9"/>
        <v>2</v>
      </c>
    </row>
    <row r="593" spans="1:9" x14ac:dyDescent="0.15">
      <c r="A593" s="1" t="s">
        <v>18</v>
      </c>
      <c r="I593">
        <f t="shared" si="9"/>
        <v>3</v>
      </c>
    </row>
    <row r="594" spans="1:9" x14ac:dyDescent="0.15">
      <c r="A594" s="1" t="s">
        <v>18</v>
      </c>
      <c r="I594">
        <f t="shared" si="9"/>
        <v>3</v>
      </c>
    </row>
    <row r="595" spans="1:9" x14ac:dyDescent="0.15">
      <c r="A595" s="1" t="s">
        <v>35</v>
      </c>
      <c r="I595">
        <f t="shared" si="9"/>
        <v>4</v>
      </c>
    </row>
    <row r="596" spans="1:9" x14ac:dyDescent="0.15">
      <c r="A596" s="1" t="s">
        <v>35</v>
      </c>
      <c r="I596">
        <f t="shared" si="9"/>
        <v>4</v>
      </c>
    </row>
    <row r="597" spans="1:9" x14ac:dyDescent="0.15">
      <c r="A597" s="1" t="s">
        <v>35</v>
      </c>
      <c r="I597">
        <f t="shared" si="9"/>
        <v>4</v>
      </c>
    </row>
    <row r="598" spans="1:9" x14ac:dyDescent="0.15">
      <c r="A598" s="1" t="s">
        <v>35</v>
      </c>
      <c r="I598">
        <f t="shared" si="9"/>
        <v>4</v>
      </c>
    </row>
    <row r="599" spans="1:9" x14ac:dyDescent="0.15">
      <c r="A599" s="1" t="s">
        <v>35</v>
      </c>
      <c r="I599">
        <f t="shared" si="9"/>
        <v>4</v>
      </c>
    </row>
    <row r="600" spans="1:9" x14ac:dyDescent="0.15">
      <c r="A600" s="1" t="s">
        <v>35</v>
      </c>
      <c r="I600">
        <f t="shared" si="9"/>
        <v>4</v>
      </c>
    </row>
    <row r="601" spans="1:9" x14ac:dyDescent="0.15">
      <c r="A601" s="1" t="s">
        <v>18</v>
      </c>
      <c r="I601">
        <f t="shared" si="9"/>
        <v>3</v>
      </c>
    </row>
    <row r="602" spans="1:9" x14ac:dyDescent="0.15">
      <c r="A602" s="1" t="s">
        <v>18</v>
      </c>
      <c r="I602">
        <f t="shared" si="9"/>
        <v>3</v>
      </c>
    </row>
    <row r="603" spans="1:9" x14ac:dyDescent="0.15">
      <c r="A603" s="1" t="s">
        <v>35</v>
      </c>
      <c r="I603">
        <f t="shared" si="9"/>
        <v>4</v>
      </c>
    </row>
    <row r="604" spans="1:9" x14ac:dyDescent="0.15">
      <c r="A604" s="1" t="s">
        <v>18</v>
      </c>
      <c r="I604">
        <f t="shared" si="9"/>
        <v>3</v>
      </c>
    </row>
    <row r="605" spans="1:9" x14ac:dyDescent="0.15">
      <c r="A605" s="1" t="s">
        <v>35</v>
      </c>
      <c r="I605">
        <f t="shared" si="9"/>
        <v>4</v>
      </c>
    </row>
    <row r="606" spans="1:9" x14ac:dyDescent="0.15">
      <c r="A606" s="1" t="s">
        <v>35</v>
      </c>
      <c r="I606">
        <f t="shared" si="9"/>
        <v>4</v>
      </c>
    </row>
    <row r="607" spans="1:9" x14ac:dyDescent="0.15">
      <c r="A607" s="1" t="s">
        <v>35</v>
      </c>
      <c r="I607">
        <f t="shared" si="9"/>
        <v>4</v>
      </c>
    </row>
    <row r="608" spans="1:9" x14ac:dyDescent="0.15">
      <c r="A608" s="1" t="s">
        <v>18</v>
      </c>
      <c r="I608">
        <f t="shared" si="9"/>
        <v>3</v>
      </c>
    </row>
    <row r="609" spans="1:9" x14ac:dyDescent="0.15">
      <c r="A609" s="1" t="s">
        <v>35</v>
      </c>
      <c r="I609">
        <f t="shared" si="9"/>
        <v>4</v>
      </c>
    </row>
    <row r="610" spans="1:9" x14ac:dyDescent="0.15">
      <c r="A610" s="1" t="s">
        <v>35</v>
      </c>
      <c r="I610">
        <f t="shared" si="9"/>
        <v>4</v>
      </c>
    </row>
    <row r="611" spans="1:9" x14ac:dyDescent="0.15">
      <c r="A611" s="1" t="s">
        <v>18</v>
      </c>
      <c r="I611">
        <f t="shared" si="9"/>
        <v>3</v>
      </c>
    </row>
    <row r="612" spans="1:9" x14ac:dyDescent="0.15">
      <c r="A612" s="1" t="s">
        <v>35</v>
      </c>
      <c r="I612">
        <f t="shared" si="9"/>
        <v>4</v>
      </c>
    </row>
    <row r="613" spans="1:9" x14ac:dyDescent="0.15">
      <c r="A613" s="1" t="s">
        <v>35</v>
      </c>
      <c r="I613">
        <f t="shared" si="9"/>
        <v>4</v>
      </c>
    </row>
    <row r="614" spans="1:9" x14ac:dyDescent="0.15">
      <c r="A614" s="1" t="s">
        <v>35</v>
      </c>
      <c r="I614">
        <f t="shared" si="9"/>
        <v>4</v>
      </c>
    </row>
    <row r="615" spans="1:9" x14ac:dyDescent="0.15">
      <c r="A615" s="1" t="s">
        <v>17</v>
      </c>
      <c r="I615">
        <f t="shared" si="9"/>
        <v>2</v>
      </c>
    </row>
    <row r="616" spans="1:9" x14ac:dyDescent="0.15">
      <c r="A616" s="1" t="s">
        <v>35</v>
      </c>
      <c r="I616">
        <f t="shared" si="9"/>
        <v>4</v>
      </c>
    </row>
    <row r="617" spans="1:9" x14ac:dyDescent="0.15">
      <c r="A617" s="1" t="s">
        <v>17</v>
      </c>
      <c r="I617">
        <f t="shared" si="9"/>
        <v>2</v>
      </c>
    </row>
    <row r="618" spans="1:9" x14ac:dyDescent="0.15">
      <c r="A618" s="1" t="s">
        <v>18</v>
      </c>
      <c r="I618">
        <f t="shared" si="9"/>
        <v>3</v>
      </c>
    </row>
    <row r="619" spans="1:9" x14ac:dyDescent="0.15">
      <c r="A619" s="1" t="s">
        <v>35</v>
      </c>
      <c r="I619">
        <f t="shared" si="9"/>
        <v>4</v>
      </c>
    </row>
    <row r="620" spans="1:9" x14ac:dyDescent="0.15">
      <c r="A620" s="1" t="s">
        <v>35</v>
      </c>
      <c r="I620">
        <f t="shared" si="9"/>
        <v>4</v>
      </c>
    </row>
    <row r="621" spans="1:9" x14ac:dyDescent="0.15">
      <c r="A621" s="1" t="s">
        <v>35</v>
      </c>
      <c r="I621">
        <f t="shared" si="9"/>
        <v>4</v>
      </c>
    </row>
    <row r="622" spans="1:9" x14ac:dyDescent="0.15">
      <c r="A622" s="1" t="s">
        <v>35</v>
      </c>
      <c r="I622">
        <f t="shared" si="9"/>
        <v>4</v>
      </c>
    </row>
    <row r="623" spans="1:9" x14ac:dyDescent="0.15">
      <c r="A623" s="1" t="s">
        <v>35</v>
      </c>
      <c r="I623">
        <f t="shared" si="9"/>
        <v>4</v>
      </c>
    </row>
    <row r="624" spans="1:9" x14ac:dyDescent="0.15">
      <c r="A624" s="1" t="s">
        <v>17</v>
      </c>
      <c r="I624">
        <f t="shared" si="9"/>
        <v>2</v>
      </c>
    </row>
    <row r="625" spans="1:9" x14ac:dyDescent="0.15">
      <c r="A625" s="1" t="s">
        <v>35</v>
      </c>
      <c r="I625">
        <f t="shared" si="9"/>
        <v>4</v>
      </c>
    </row>
    <row r="626" spans="1:9" x14ac:dyDescent="0.15">
      <c r="A626" s="1" t="s">
        <v>35</v>
      </c>
      <c r="I626">
        <f t="shared" si="9"/>
        <v>4</v>
      </c>
    </row>
    <row r="627" spans="1:9" x14ac:dyDescent="0.15">
      <c r="A627" s="1" t="s">
        <v>18</v>
      </c>
      <c r="I627">
        <f t="shared" si="9"/>
        <v>3</v>
      </c>
    </row>
    <row r="628" spans="1:9" x14ac:dyDescent="0.15">
      <c r="A628" s="1" t="s">
        <v>35</v>
      </c>
      <c r="I628">
        <f t="shared" si="9"/>
        <v>4</v>
      </c>
    </row>
    <row r="629" spans="1:9" x14ac:dyDescent="0.15">
      <c r="A629" s="1" t="s">
        <v>35</v>
      </c>
      <c r="I629">
        <f t="shared" si="9"/>
        <v>4</v>
      </c>
    </row>
    <row r="630" spans="1:9" x14ac:dyDescent="0.15">
      <c r="A630" s="1" t="s">
        <v>18</v>
      </c>
      <c r="I630">
        <f t="shared" si="9"/>
        <v>3</v>
      </c>
    </row>
    <row r="631" spans="1:9" x14ac:dyDescent="0.15">
      <c r="A631" s="1" t="s">
        <v>35</v>
      </c>
      <c r="I631">
        <f t="shared" si="9"/>
        <v>4</v>
      </c>
    </row>
    <row r="632" spans="1:9" x14ac:dyDescent="0.15">
      <c r="A632" s="1" t="s">
        <v>18</v>
      </c>
      <c r="I632">
        <f t="shared" si="9"/>
        <v>3</v>
      </c>
    </row>
    <row r="633" spans="1:9" x14ac:dyDescent="0.15">
      <c r="A633" s="1" t="s">
        <v>35</v>
      </c>
      <c r="I633">
        <f t="shared" si="9"/>
        <v>4</v>
      </c>
    </row>
    <row r="634" spans="1:9" x14ac:dyDescent="0.15">
      <c r="A634" s="1" t="s">
        <v>35</v>
      </c>
      <c r="I634">
        <f t="shared" si="9"/>
        <v>4</v>
      </c>
    </row>
    <row r="635" spans="1:9" x14ac:dyDescent="0.15">
      <c r="A635" s="1" t="s">
        <v>35</v>
      </c>
      <c r="I635">
        <f t="shared" si="9"/>
        <v>4</v>
      </c>
    </row>
    <row r="636" spans="1:9" x14ac:dyDescent="0.15">
      <c r="A636" s="1" t="s">
        <v>35</v>
      </c>
      <c r="I636">
        <f t="shared" si="9"/>
        <v>4</v>
      </c>
    </row>
    <row r="637" spans="1:9" x14ac:dyDescent="0.15">
      <c r="A637" s="1" t="s">
        <v>35</v>
      </c>
      <c r="I637">
        <f t="shared" si="9"/>
        <v>4</v>
      </c>
    </row>
    <row r="638" spans="1:9" x14ac:dyDescent="0.15">
      <c r="A638" s="1" t="s">
        <v>18</v>
      </c>
      <c r="I638">
        <f t="shared" si="9"/>
        <v>3</v>
      </c>
    </row>
    <row r="639" spans="1:9" x14ac:dyDescent="0.15">
      <c r="A639" s="1" t="s">
        <v>35</v>
      </c>
      <c r="I639">
        <f t="shared" si="9"/>
        <v>4</v>
      </c>
    </row>
    <row r="640" spans="1:9" x14ac:dyDescent="0.15">
      <c r="A640" s="1" t="s">
        <v>18</v>
      </c>
      <c r="I640">
        <f t="shared" si="9"/>
        <v>3</v>
      </c>
    </row>
    <row r="641" spans="1:9" x14ac:dyDescent="0.15">
      <c r="A641" s="1" t="s">
        <v>35</v>
      </c>
      <c r="I641">
        <f t="shared" si="9"/>
        <v>4</v>
      </c>
    </row>
    <row r="642" spans="1:9" x14ac:dyDescent="0.15">
      <c r="A642" s="1" t="s">
        <v>35</v>
      </c>
      <c r="I642">
        <f t="shared" si="9"/>
        <v>4</v>
      </c>
    </row>
    <row r="643" spans="1:9" x14ac:dyDescent="0.15">
      <c r="A643" s="1" t="s">
        <v>18</v>
      </c>
      <c r="I643">
        <f t="shared" ref="I643:I706" si="10">IF(A643=$C$2,$D$2,IF(A643=$C$3,$D$3,IF(A643=$C$4,$D$4,IF(A643=$C$5,$D$5,IF(A643=$C$6,$D$6,IF(A643=$C$7,$D$7,$D$8))))))</f>
        <v>3</v>
      </c>
    </row>
    <row r="644" spans="1:9" x14ac:dyDescent="0.15">
      <c r="A644" s="1" t="s">
        <v>35</v>
      </c>
      <c r="I644">
        <f t="shared" si="10"/>
        <v>4</v>
      </c>
    </row>
    <row r="645" spans="1:9" x14ac:dyDescent="0.15">
      <c r="A645" s="1" t="s">
        <v>17</v>
      </c>
      <c r="I645">
        <f t="shared" si="10"/>
        <v>2</v>
      </c>
    </row>
    <row r="646" spans="1:9" x14ac:dyDescent="0.15">
      <c r="A646" s="1" t="s">
        <v>17</v>
      </c>
      <c r="I646">
        <f t="shared" si="10"/>
        <v>2</v>
      </c>
    </row>
    <row r="647" spans="1:9" x14ac:dyDescent="0.15">
      <c r="A647" s="1" t="s">
        <v>35</v>
      </c>
      <c r="I647">
        <f t="shared" si="10"/>
        <v>4</v>
      </c>
    </row>
    <row r="648" spans="1:9" x14ac:dyDescent="0.15">
      <c r="A648" s="1" t="s">
        <v>35</v>
      </c>
      <c r="I648">
        <f t="shared" si="10"/>
        <v>4</v>
      </c>
    </row>
    <row r="649" spans="1:9" x14ac:dyDescent="0.15">
      <c r="A649" s="1" t="s">
        <v>35</v>
      </c>
      <c r="I649">
        <f t="shared" si="10"/>
        <v>4</v>
      </c>
    </row>
    <row r="650" spans="1:9" x14ac:dyDescent="0.15">
      <c r="A650" s="1" t="s">
        <v>18</v>
      </c>
      <c r="I650">
        <f t="shared" si="10"/>
        <v>3</v>
      </c>
    </row>
    <row r="651" spans="1:9" x14ac:dyDescent="0.15">
      <c r="A651" s="1" t="s">
        <v>35</v>
      </c>
      <c r="I651">
        <f t="shared" si="10"/>
        <v>4</v>
      </c>
    </row>
    <row r="652" spans="1:9" x14ac:dyDescent="0.15">
      <c r="A652" s="1" t="s">
        <v>18</v>
      </c>
      <c r="I652">
        <f t="shared" si="10"/>
        <v>3</v>
      </c>
    </row>
    <row r="653" spans="1:9" x14ac:dyDescent="0.15">
      <c r="A653" s="1" t="s">
        <v>18</v>
      </c>
      <c r="I653">
        <f t="shared" si="10"/>
        <v>3</v>
      </c>
    </row>
    <row r="654" spans="1:9" x14ac:dyDescent="0.15">
      <c r="A654" s="1" t="s">
        <v>35</v>
      </c>
      <c r="I654">
        <f t="shared" si="10"/>
        <v>4</v>
      </c>
    </row>
    <row r="655" spans="1:9" x14ac:dyDescent="0.15">
      <c r="A655" s="1" t="s">
        <v>35</v>
      </c>
      <c r="I655">
        <f t="shared" si="10"/>
        <v>4</v>
      </c>
    </row>
    <row r="656" spans="1:9" x14ac:dyDescent="0.15">
      <c r="A656" s="1" t="s">
        <v>35</v>
      </c>
      <c r="I656">
        <f t="shared" si="10"/>
        <v>4</v>
      </c>
    </row>
    <row r="657" spans="1:9" x14ac:dyDescent="0.15">
      <c r="A657" s="1" t="s">
        <v>17</v>
      </c>
      <c r="I657">
        <f t="shared" si="10"/>
        <v>2</v>
      </c>
    </row>
    <row r="658" spans="1:9" x14ac:dyDescent="0.15">
      <c r="A658" s="1" t="s">
        <v>17</v>
      </c>
      <c r="I658">
        <f t="shared" si="10"/>
        <v>2</v>
      </c>
    </row>
    <row r="659" spans="1:9" x14ac:dyDescent="0.15">
      <c r="A659" s="1" t="s">
        <v>35</v>
      </c>
      <c r="I659">
        <f t="shared" si="10"/>
        <v>4</v>
      </c>
    </row>
    <row r="660" spans="1:9" x14ac:dyDescent="0.15">
      <c r="A660" s="1" t="s">
        <v>35</v>
      </c>
      <c r="I660">
        <f t="shared" si="10"/>
        <v>4</v>
      </c>
    </row>
    <row r="661" spans="1:9" x14ac:dyDescent="0.15">
      <c r="A661" s="1" t="s">
        <v>35</v>
      </c>
      <c r="I661">
        <f t="shared" si="10"/>
        <v>4</v>
      </c>
    </row>
    <row r="662" spans="1:9" x14ac:dyDescent="0.15">
      <c r="A662" s="1" t="s">
        <v>35</v>
      </c>
      <c r="I662">
        <f t="shared" si="10"/>
        <v>4</v>
      </c>
    </row>
    <row r="663" spans="1:9" x14ac:dyDescent="0.15">
      <c r="A663" s="1" t="s">
        <v>35</v>
      </c>
      <c r="I663">
        <f t="shared" si="10"/>
        <v>4</v>
      </c>
    </row>
    <row r="664" spans="1:9" x14ac:dyDescent="0.15">
      <c r="A664" s="1" t="s">
        <v>17</v>
      </c>
      <c r="I664">
        <f t="shared" si="10"/>
        <v>2</v>
      </c>
    </row>
    <row r="665" spans="1:9" x14ac:dyDescent="0.15">
      <c r="A665" s="1" t="s">
        <v>35</v>
      </c>
      <c r="I665">
        <f t="shared" si="10"/>
        <v>4</v>
      </c>
    </row>
    <row r="666" spans="1:9" x14ac:dyDescent="0.15">
      <c r="A666" s="1" t="s">
        <v>35</v>
      </c>
      <c r="I666">
        <f t="shared" si="10"/>
        <v>4</v>
      </c>
    </row>
    <row r="667" spans="1:9" x14ac:dyDescent="0.15">
      <c r="A667" s="1" t="s">
        <v>35</v>
      </c>
      <c r="I667">
        <f t="shared" si="10"/>
        <v>4</v>
      </c>
    </row>
    <row r="668" spans="1:9" x14ac:dyDescent="0.15">
      <c r="A668" s="1" t="s">
        <v>17</v>
      </c>
      <c r="I668">
        <f t="shared" si="10"/>
        <v>2</v>
      </c>
    </row>
    <row r="669" spans="1:9" x14ac:dyDescent="0.15">
      <c r="A669" s="1" t="s">
        <v>35</v>
      </c>
      <c r="I669">
        <f t="shared" si="10"/>
        <v>4</v>
      </c>
    </row>
    <row r="670" spans="1:9" x14ac:dyDescent="0.15">
      <c r="A670" s="1" t="s">
        <v>18</v>
      </c>
      <c r="I670">
        <f t="shared" si="10"/>
        <v>3</v>
      </c>
    </row>
    <row r="671" spans="1:9" x14ac:dyDescent="0.15">
      <c r="A671" s="1" t="s">
        <v>18</v>
      </c>
      <c r="I671">
        <f t="shared" si="10"/>
        <v>3</v>
      </c>
    </row>
    <row r="672" spans="1:9" x14ac:dyDescent="0.15">
      <c r="A672" s="1" t="s">
        <v>17</v>
      </c>
      <c r="I672">
        <f t="shared" si="10"/>
        <v>2</v>
      </c>
    </row>
    <row r="673" spans="1:9" x14ac:dyDescent="0.15">
      <c r="A673" s="1" t="s">
        <v>35</v>
      </c>
      <c r="I673">
        <f t="shared" si="10"/>
        <v>4</v>
      </c>
    </row>
    <row r="674" spans="1:9" x14ac:dyDescent="0.15">
      <c r="A674" s="1" t="s">
        <v>35</v>
      </c>
      <c r="I674">
        <f t="shared" si="10"/>
        <v>4</v>
      </c>
    </row>
    <row r="675" spans="1:9" x14ac:dyDescent="0.15">
      <c r="A675" s="1" t="s">
        <v>17</v>
      </c>
      <c r="I675">
        <f t="shared" si="10"/>
        <v>2</v>
      </c>
    </row>
    <row r="676" spans="1:9" x14ac:dyDescent="0.15">
      <c r="A676" s="1" t="s">
        <v>18</v>
      </c>
      <c r="I676">
        <f t="shared" si="10"/>
        <v>3</v>
      </c>
    </row>
    <row r="677" spans="1:9" x14ac:dyDescent="0.15">
      <c r="A677" s="1" t="s">
        <v>35</v>
      </c>
      <c r="I677">
        <f t="shared" si="10"/>
        <v>4</v>
      </c>
    </row>
    <row r="678" spans="1:9" x14ac:dyDescent="0.15">
      <c r="A678" s="1" t="s">
        <v>17</v>
      </c>
      <c r="I678">
        <f t="shared" si="10"/>
        <v>2</v>
      </c>
    </row>
    <row r="679" spans="1:9" x14ac:dyDescent="0.15">
      <c r="A679" s="1" t="s">
        <v>17</v>
      </c>
      <c r="I679">
        <f t="shared" si="10"/>
        <v>2</v>
      </c>
    </row>
    <row r="680" spans="1:9" x14ac:dyDescent="0.15">
      <c r="A680" s="1" t="s">
        <v>35</v>
      </c>
      <c r="I680">
        <f t="shared" si="10"/>
        <v>4</v>
      </c>
    </row>
    <row r="681" spans="1:9" x14ac:dyDescent="0.15">
      <c r="A681" s="1" t="s">
        <v>35</v>
      </c>
      <c r="I681">
        <f t="shared" si="10"/>
        <v>4</v>
      </c>
    </row>
    <row r="682" spans="1:9" x14ac:dyDescent="0.15">
      <c r="A682" s="1" t="s">
        <v>18</v>
      </c>
      <c r="I682">
        <f t="shared" si="10"/>
        <v>3</v>
      </c>
    </row>
    <row r="683" spans="1:9" x14ac:dyDescent="0.15">
      <c r="A683" s="1" t="s">
        <v>35</v>
      </c>
      <c r="I683">
        <f t="shared" si="10"/>
        <v>4</v>
      </c>
    </row>
    <row r="684" spans="1:9" x14ac:dyDescent="0.15">
      <c r="A684" s="1" t="s">
        <v>35</v>
      </c>
      <c r="I684">
        <f t="shared" si="10"/>
        <v>4</v>
      </c>
    </row>
    <row r="685" spans="1:9" x14ac:dyDescent="0.15">
      <c r="A685" s="1" t="s">
        <v>35</v>
      </c>
      <c r="I685">
        <f t="shared" si="10"/>
        <v>4</v>
      </c>
    </row>
    <row r="686" spans="1:9" x14ac:dyDescent="0.15">
      <c r="A686" s="1" t="s">
        <v>35</v>
      </c>
      <c r="I686">
        <f t="shared" si="10"/>
        <v>4</v>
      </c>
    </row>
    <row r="687" spans="1:9" x14ac:dyDescent="0.15">
      <c r="A687" s="1" t="s">
        <v>35</v>
      </c>
      <c r="I687">
        <f t="shared" si="10"/>
        <v>4</v>
      </c>
    </row>
    <row r="688" spans="1:9" x14ac:dyDescent="0.15">
      <c r="A688" s="1" t="s">
        <v>35</v>
      </c>
      <c r="I688">
        <f t="shared" si="10"/>
        <v>4</v>
      </c>
    </row>
    <row r="689" spans="1:9" x14ac:dyDescent="0.15">
      <c r="A689" s="1" t="s">
        <v>18</v>
      </c>
      <c r="I689">
        <f t="shared" si="10"/>
        <v>3</v>
      </c>
    </row>
    <row r="690" spans="1:9" x14ac:dyDescent="0.15">
      <c r="A690" s="1" t="s">
        <v>35</v>
      </c>
      <c r="I690">
        <f t="shared" si="10"/>
        <v>4</v>
      </c>
    </row>
    <row r="691" spans="1:9" x14ac:dyDescent="0.15">
      <c r="A691" s="1" t="s">
        <v>35</v>
      </c>
      <c r="I691">
        <f t="shared" si="10"/>
        <v>4</v>
      </c>
    </row>
    <row r="692" spans="1:9" x14ac:dyDescent="0.15">
      <c r="A692" s="1" t="s">
        <v>35</v>
      </c>
      <c r="I692">
        <f t="shared" si="10"/>
        <v>4</v>
      </c>
    </row>
    <row r="693" spans="1:9" x14ac:dyDescent="0.15">
      <c r="A693" s="1" t="s">
        <v>35</v>
      </c>
      <c r="I693">
        <f t="shared" si="10"/>
        <v>4</v>
      </c>
    </row>
    <row r="694" spans="1:9" x14ac:dyDescent="0.15">
      <c r="A694" s="1" t="s">
        <v>35</v>
      </c>
      <c r="I694">
        <f t="shared" si="10"/>
        <v>4</v>
      </c>
    </row>
    <row r="695" spans="1:9" x14ac:dyDescent="0.15">
      <c r="A695" s="1" t="s">
        <v>35</v>
      </c>
      <c r="I695">
        <f t="shared" si="10"/>
        <v>4</v>
      </c>
    </row>
    <row r="696" spans="1:9" x14ac:dyDescent="0.15">
      <c r="A696" s="1" t="s">
        <v>18</v>
      </c>
      <c r="I696">
        <f t="shared" si="10"/>
        <v>3</v>
      </c>
    </row>
    <row r="697" spans="1:9" x14ac:dyDescent="0.15">
      <c r="A697" s="1" t="s">
        <v>17</v>
      </c>
      <c r="I697">
        <f t="shared" si="10"/>
        <v>2</v>
      </c>
    </row>
    <row r="698" spans="1:9" x14ac:dyDescent="0.15">
      <c r="A698" s="1" t="s">
        <v>18</v>
      </c>
      <c r="I698">
        <f t="shared" si="10"/>
        <v>3</v>
      </c>
    </row>
    <row r="699" spans="1:9" x14ac:dyDescent="0.15">
      <c r="A699" s="1" t="s">
        <v>35</v>
      </c>
      <c r="I699">
        <f t="shared" si="10"/>
        <v>4</v>
      </c>
    </row>
    <row r="700" spans="1:9" x14ac:dyDescent="0.15">
      <c r="A700" s="1" t="s">
        <v>35</v>
      </c>
      <c r="I700">
        <f t="shared" si="10"/>
        <v>4</v>
      </c>
    </row>
    <row r="701" spans="1:9" x14ac:dyDescent="0.15">
      <c r="A701" s="1" t="s">
        <v>35</v>
      </c>
      <c r="I701">
        <f t="shared" si="10"/>
        <v>4</v>
      </c>
    </row>
    <row r="702" spans="1:9" x14ac:dyDescent="0.15">
      <c r="A702" s="1" t="s">
        <v>35</v>
      </c>
      <c r="I702">
        <f t="shared" si="10"/>
        <v>4</v>
      </c>
    </row>
    <row r="703" spans="1:9" x14ac:dyDescent="0.15">
      <c r="A703" s="1" t="s">
        <v>35</v>
      </c>
      <c r="I703">
        <f t="shared" si="10"/>
        <v>4</v>
      </c>
    </row>
    <row r="704" spans="1:9" x14ac:dyDescent="0.15">
      <c r="A704" s="1" t="s">
        <v>35</v>
      </c>
      <c r="I704">
        <f t="shared" si="10"/>
        <v>4</v>
      </c>
    </row>
    <row r="705" spans="1:9" x14ac:dyDescent="0.15">
      <c r="A705" s="1" t="s">
        <v>17</v>
      </c>
      <c r="I705">
        <f t="shared" si="10"/>
        <v>2</v>
      </c>
    </row>
    <row r="706" spans="1:9" x14ac:dyDescent="0.15">
      <c r="A706" s="1" t="s">
        <v>35</v>
      </c>
      <c r="I706">
        <f t="shared" si="10"/>
        <v>4</v>
      </c>
    </row>
    <row r="707" spans="1:9" x14ac:dyDescent="0.15">
      <c r="A707" s="1" t="s">
        <v>18</v>
      </c>
      <c r="I707">
        <f t="shared" ref="I707:I770" si="11">IF(A707=$C$2,$D$2,IF(A707=$C$3,$D$3,IF(A707=$C$4,$D$4,IF(A707=$C$5,$D$5,IF(A707=$C$6,$D$6,IF(A707=$C$7,$D$7,$D$8))))))</f>
        <v>3</v>
      </c>
    </row>
    <row r="708" spans="1:9" x14ac:dyDescent="0.15">
      <c r="A708" s="1" t="s">
        <v>35</v>
      </c>
      <c r="I708">
        <f t="shared" si="11"/>
        <v>4</v>
      </c>
    </row>
    <row r="709" spans="1:9" x14ac:dyDescent="0.15">
      <c r="A709" s="1" t="s">
        <v>18</v>
      </c>
      <c r="I709">
        <f t="shared" si="11"/>
        <v>3</v>
      </c>
    </row>
    <row r="710" spans="1:9" x14ac:dyDescent="0.15">
      <c r="A710" s="1" t="s">
        <v>35</v>
      </c>
      <c r="I710">
        <f t="shared" si="11"/>
        <v>4</v>
      </c>
    </row>
    <row r="711" spans="1:9" x14ac:dyDescent="0.15">
      <c r="A711" s="1" t="s">
        <v>17</v>
      </c>
      <c r="I711">
        <f t="shared" si="11"/>
        <v>2</v>
      </c>
    </row>
    <row r="712" spans="1:9" x14ac:dyDescent="0.15">
      <c r="A712" s="1" t="s">
        <v>35</v>
      </c>
      <c r="I712">
        <f t="shared" si="11"/>
        <v>4</v>
      </c>
    </row>
    <row r="713" spans="1:9" x14ac:dyDescent="0.15">
      <c r="A713" s="1" t="s">
        <v>35</v>
      </c>
      <c r="I713">
        <f t="shared" si="11"/>
        <v>4</v>
      </c>
    </row>
    <row r="714" spans="1:9" x14ac:dyDescent="0.15">
      <c r="A714" s="1" t="s">
        <v>18</v>
      </c>
      <c r="I714">
        <f t="shared" si="11"/>
        <v>3</v>
      </c>
    </row>
    <row r="715" spans="1:9" x14ac:dyDescent="0.15">
      <c r="A715" s="1" t="s">
        <v>18</v>
      </c>
      <c r="I715">
        <f t="shared" si="11"/>
        <v>3</v>
      </c>
    </row>
    <row r="716" spans="1:9" x14ac:dyDescent="0.15">
      <c r="A716" s="1" t="s">
        <v>18</v>
      </c>
      <c r="I716">
        <f t="shared" si="11"/>
        <v>3</v>
      </c>
    </row>
    <row r="717" spans="1:9" x14ac:dyDescent="0.15">
      <c r="A717" s="1" t="s">
        <v>18</v>
      </c>
      <c r="I717">
        <f t="shared" si="11"/>
        <v>3</v>
      </c>
    </row>
    <row r="718" spans="1:9" x14ac:dyDescent="0.15">
      <c r="A718" s="1" t="s">
        <v>18</v>
      </c>
      <c r="I718">
        <f t="shared" si="11"/>
        <v>3</v>
      </c>
    </row>
    <row r="719" spans="1:9" x14ac:dyDescent="0.15">
      <c r="A719" s="1" t="s">
        <v>35</v>
      </c>
      <c r="I719">
        <f t="shared" si="11"/>
        <v>4</v>
      </c>
    </row>
    <row r="720" spans="1:9" x14ac:dyDescent="0.15">
      <c r="A720" s="1" t="s">
        <v>35</v>
      </c>
      <c r="I720">
        <f t="shared" si="11"/>
        <v>4</v>
      </c>
    </row>
    <row r="721" spans="1:9" x14ac:dyDescent="0.15">
      <c r="A721" s="1" t="s">
        <v>17</v>
      </c>
      <c r="I721">
        <f t="shared" si="11"/>
        <v>2</v>
      </c>
    </row>
    <row r="722" spans="1:9" x14ac:dyDescent="0.15">
      <c r="A722" s="1" t="s">
        <v>18</v>
      </c>
      <c r="I722">
        <f t="shared" si="11"/>
        <v>3</v>
      </c>
    </row>
    <row r="723" spans="1:9" x14ac:dyDescent="0.15">
      <c r="A723" s="1" t="s">
        <v>35</v>
      </c>
      <c r="I723">
        <f t="shared" si="11"/>
        <v>4</v>
      </c>
    </row>
    <row r="724" spans="1:9" x14ac:dyDescent="0.15">
      <c r="A724" s="1" t="s">
        <v>24</v>
      </c>
      <c r="I724">
        <f t="shared" si="11"/>
        <v>5</v>
      </c>
    </row>
    <row r="725" spans="1:9" x14ac:dyDescent="0.15">
      <c r="A725" s="1" t="s">
        <v>35</v>
      </c>
      <c r="I725">
        <f t="shared" si="11"/>
        <v>4</v>
      </c>
    </row>
    <row r="726" spans="1:9" x14ac:dyDescent="0.15">
      <c r="A726" s="1" t="s">
        <v>18</v>
      </c>
      <c r="I726">
        <f t="shared" si="11"/>
        <v>3</v>
      </c>
    </row>
    <row r="727" spans="1:9" x14ac:dyDescent="0.15">
      <c r="A727" s="1" t="s">
        <v>35</v>
      </c>
      <c r="I727">
        <f t="shared" si="11"/>
        <v>4</v>
      </c>
    </row>
    <row r="728" spans="1:9" x14ac:dyDescent="0.15">
      <c r="A728" s="1" t="s">
        <v>35</v>
      </c>
      <c r="I728">
        <f t="shared" si="11"/>
        <v>4</v>
      </c>
    </row>
    <row r="729" spans="1:9" x14ac:dyDescent="0.15">
      <c r="A729" s="1" t="s">
        <v>18</v>
      </c>
      <c r="I729">
        <f t="shared" si="11"/>
        <v>3</v>
      </c>
    </row>
    <row r="730" spans="1:9" x14ac:dyDescent="0.15">
      <c r="A730" s="1" t="s">
        <v>35</v>
      </c>
      <c r="I730">
        <f t="shared" si="11"/>
        <v>4</v>
      </c>
    </row>
    <row r="731" spans="1:9" x14ac:dyDescent="0.15">
      <c r="A731" s="1" t="s">
        <v>35</v>
      </c>
      <c r="I731">
        <f t="shared" si="11"/>
        <v>4</v>
      </c>
    </row>
    <row r="732" spans="1:9" x14ac:dyDescent="0.15">
      <c r="A732" s="1" t="s">
        <v>35</v>
      </c>
      <c r="I732">
        <f t="shared" si="11"/>
        <v>4</v>
      </c>
    </row>
    <row r="733" spans="1:9" x14ac:dyDescent="0.15">
      <c r="A733" s="1" t="s">
        <v>35</v>
      </c>
      <c r="I733">
        <f t="shared" si="11"/>
        <v>4</v>
      </c>
    </row>
    <row r="734" spans="1:9" x14ac:dyDescent="0.15">
      <c r="A734" s="1" t="s">
        <v>35</v>
      </c>
      <c r="I734">
        <f t="shared" si="11"/>
        <v>4</v>
      </c>
    </row>
    <row r="735" spans="1:9" x14ac:dyDescent="0.15">
      <c r="A735" s="1" t="s">
        <v>18</v>
      </c>
      <c r="I735">
        <f t="shared" si="11"/>
        <v>3</v>
      </c>
    </row>
    <row r="736" spans="1:9" x14ac:dyDescent="0.15">
      <c r="A736" s="1" t="s">
        <v>18</v>
      </c>
      <c r="I736">
        <f t="shared" si="11"/>
        <v>3</v>
      </c>
    </row>
    <row r="737" spans="1:9" x14ac:dyDescent="0.15">
      <c r="A737" s="1" t="s">
        <v>17</v>
      </c>
      <c r="I737">
        <f t="shared" si="11"/>
        <v>2</v>
      </c>
    </row>
    <row r="738" spans="1:9" x14ac:dyDescent="0.15">
      <c r="A738" s="1" t="s">
        <v>18</v>
      </c>
      <c r="I738">
        <f t="shared" si="11"/>
        <v>3</v>
      </c>
    </row>
    <row r="739" spans="1:9" x14ac:dyDescent="0.15">
      <c r="A739" s="1" t="s">
        <v>17</v>
      </c>
      <c r="I739">
        <f t="shared" si="11"/>
        <v>2</v>
      </c>
    </row>
    <row r="740" spans="1:9" x14ac:dyDescent="0.15">
      <c r="A740" s="1" t="s">
        <v>35</v>
      </c>
      <c r="I740">
        <f t="shared" si="11"/>
        <v>4</v>
      </c>
    </row>
    <row r="741" spans="1:9" x14ac:dyDescent="0.15">
      <c r="A741" s="1" t="s">
        <v>18</v>
      </c>
      <c r="I741">
        <f t="shared" si="11"/>
        <v>3</v>
      </c>
    </row>
    <row r="742" spans="1:9" x14ac:dyDescent="0.15">
      <c r="A742" s="1" t="s">
        <v>18</v>
      </c>
      <c r="I742">
        <f t="shared" si="11"/>
        <v>3</v>
      </c>
    </row>
    <row r="743" spans="1:9" x14ac:dyDescent="0.15">
      <c r="A743" s="1" t="s">
        <v>18</v>
      </c>
      <c r="I743">
        <f t="shared" si="11"/>
        <v>3</v>
      </c>
    </row>
    <row r="744" spans="1:9" x14ac:dyDescent="0.15">
      <c r="A744" s="1" t="s">
        <v>18</v>
      </c>
      <c r="I744">
        <f t="shared" si="11"/>
        <v>3</v>
      </c>
    </row>
    <row r="745" spans="1:9" x14ac:dyDescent="0.15">
      <c r="A745" s="1" t="s">
        <v>18</v>
      </c>
      <c r="I745">
        <f t="shared" si="11"/>
        <v>3</v>
      </c>
    </row>
    <row r="746" spans="1:9" x14ac:dyDescent="0.15">
      <c r="A746" s="1" t="s">
        <v>18</v>
      </c>
      <c r="I746">
        <f t="shared" si="11"/>
        <v>3</v>
      </c>
    </row>
    <row r="747" spans="1:9" x14ac:dyDescent="0.15">
      <c r="A747" s="1" t="s">
        <v>18</v>
      </c>
      <c r="I747">
        <f t="shared" si="11"/>
        <v>3</v>
      </c>
    </row>
    <row r="748" spans="1:9" x14ac:dyDescent="0.15">
      <c r="A748" s="1" t="s">
        <v>18</v>
      </c>
      <c r="I748">
        <f t="shared" si="11"/>
        <v>3</v>
      </c>
    </row>
    <row r="749" spans="1:9" x14ac:dyDescent="0.15">
      <c r="A749" s="1" t="s">
        <v>338</v>
      </c>
      <c r="I749">
        <f t="shared" si="11"/>
        <v>1</v>
      </c>
    </row>
    <row r="750" spans="1:9" x14ac:dyDescent="0.15">
      <c r="A750" s="1" t="s">
        <v>35</v>
      </c>
      <c r="I750">
        <f t="shared" si="11"/>
        <v>4</v>
      </c>
    </row>
    <row r="751" spans="1:9" x14ac:dyDescent="0.15">
      <c r="A751" s="1" t="s">
        <v>35</v>
      </c>
      <c r="I751">
        <f t="shared" si="11"/>
        <v>4</v>
      </c>
    </row>
    <row r="752" spans="1:9" x14ac:dyDescent="0.15">
      <c r="A752" s="1" t="s">
        <v>35</v>
      </c>
      <c r="I752">
        <f t="shared" si="11"/>
        <v>4</v>
      </c>
    </row>
    <row r="753" spans="1:9" x14ac:dyDescent="0.15">
      <c r="A753" s="1" t="s">
        <v>18</v>
      </c>
      <c r="I753">
        <f t="shared" si="11"/>
        <v>3</v>
      </c>
    </row>
    <row r="754" spans="1:9" x14ac:dyDescent="0.15">
      <c r="A754" s="1" t="s">
        <v>35</v>
      </c>
      <c r="I754">
        <f t="shared" si="11"/>
        <v>4</v>
      </c>
    </row>
    <row r="755" spans="1:9" x14ac:dyDescent="0.15">
      <c r="A755" s="1" t="s">
        <v>18</v>
      </c>
      <c r="I755">
        <f t="shared" si="11"/>
        <v>3</v>
      </c>
    </row>
    <row r="756" spans="1:9" x14ac:dyDescent="0.15">
      <c r="A756" s="1" t="s">
        <v>35</v>
      </c>
      <c r="I756">
        <f t="shared" si="11"/>
        <v>4</v>
      </c>
    </row>
    <row r="757" spans="1:9" x14ac:dyDescent="0.15">
      <c r="A757" s="1" t="s">
        <v>18</v>
      </c>
      <c r="I757">
        <f t="shared" si="11"/>
        <v>3</v>
      </c>
    </row>
    <row r="758" spans="1:9" x14ac:dyDescent="0.15">
      <c r="A758" s="1" t="s">
        <v>18</v>
      </c>
      <c r="I758">
        <f t="shared" si="11"/>
        <v>3</v>
      </c>
    </row>
    <row r="759" spans="1:9" x14ac:dyDescent="0.15">
      <c r="A759" s="1" t="s">
        <v>18</v>
      </c>
      <c r="I759">
        <f t="shared" si="11"/>
        <v>3</v>
      </c>
    </row>
    <row r="760" spans="1:9" x14ac:dyDescent="0.15">
      <c r="A760" s="1" t="s">
        <v>18</v>
      </c>
      <c r="I760">
        <f t="shared" si="11"/>
        <v>3</v>
      </c>
    </row>
    <row r="761" spans="1:9" x14ac:dyDescent="0.15">
      <c r="A761" s="1" t="s">
        <v>35</v>
      </c>
      <c r="I761">
        <f t="shared" si="11"/>
        <v>4</v>
      </c>
    </row>
    <row r="762" spans="1:9" x14ac:dyDescent="0.15">
      <c r="A762" s="1" t="s">
        <v>18</v>
      </c>
      <c r="I762">
        <f t="shared" si="11"/>
        <v>3</v>
      </c>
    </row>
    <row r="763" spans="1:9" x14ac:dyDescent="0.15">
      <c r="A763" s="1" t="s">
        <v>18</v>
      </c>
      <c r="I763">
        <f t="shared" si="11"/>
        <v>3</v>
      </c>
    </row>
    <row r="764" spans="1:9" x14ac:dyDescent="0.15">
      <c r="A764" s="1" t="s">
        <v>35</v>
      </c>
      <c r="I764">
        <f t="shared" si="11"/>
        <v>4</v>
      </c>
    </row>
    <row r="765" spans="1:9" x14ac:dyDescent="0.15">
      <c r="A765" s="1" t="s">
        <v>18</v>
      </c>
      <c r="I765">
        <f t="shared" si="11"/>
        <v>3</v>
      </c>
    </row>
    <row r="766" spans="1:9" x14ac:dyDescent="0.15">
      <c r="A766" s="1" t="s">
        <v>18</v>
      </c>
      <c r="I766">
        <f t="shared" si="11"/>
        <v>3</v>
      </c>
    </row>
    <row r="767" spans="1:9" x14ac:dyDescent="0.15">
      <c r="A767" s="1" t="s">
        <v>17</v>
      </c>
      <c r="I767">
        <f t="shared" si="11"/>
        <v>2</v>
      </c>
    </row>
    <row r="768" spans="1:9" x14ac:dyDescent="0.15">
      <c r="A768" s="1" t="s">
        <v>35</v>
      </c>
      <c r="I768">
        <f t="shared" si="11"/>
        <v>4</v>
      </c>
    </row>
    <row r="769" spans="1:9" x14ac:dyDescent="0.15">
      <c r="A769" s="1" t="s">
        <v>35</v>
      </c>
      <c r="I769">
        <f t="shared" si="11"/>
        <v>4</v>
      </c>
    </row>
    <row r="770" spans="1:9" x14ac:dyDescent="0.15">
      <c r="A770" s="1" t="s">
        <v>18</v>
      </c>
      <c r="I770">
        <f t="shared" si="11"/>
        <v>3</v>
      </c>
    </row>
    <row r="771" spans="1:9" x14ac:dyDescent="0.15">
      <c r="A771" s="1" t="s">
        <v>35</v>
      </c>
      <c r="I771">
        <f t="shared" ref="I771:I834" si="12">IF(A771=$C$2,$D$2,IF(A771=$C$3,$D$3,IF(A771=$C$4,$D$4,IF(A771=$C$5,$D$5,IF(A771=$C$6,$D$6,IF(A771=$C$7,$D$7,$D$8))))))</f>
        <v>4</v>
      </c>
    </row>
    <row r="772" spans="1:9" x14ac:dyDescent="0.15">
      <c r="A772" s="1" t="s">
        <v>18</v>
      </c>
      <c r="I772">
        <f t="shared" si="12"/>
        <v>3</v>
      </c>
    </row>
    <row r="773" spans="1:9" x14ac:dyDescent="0.15">
      <c r="A773" s="1" t="s">
        <v>18</v>
      </c>
      <c r="I773">
        <f t="shared" si="12"/>
        <v>3</v>
      </c>
    </row>
    <row r="774" spans="1:9" x14ac:dyDescent="0.15">
      <c r="A774" s="1" t="s">
        <v>35</v>
      </c>
      <c r="I774">
        <f t="shared" si="12"/>
        <v>4</v>
      </c>
    </row>
    <row r="775" spans="1:9" x14ac:dyDescent="0.15">
      <c r="A775" s="1" t="s">
        <v>35</v>
      </c>
      <c r="I775">
        <f t="shared" si="12"/>
        <v>4</v>
      </c>
    </row>
    <row r="776" spans="1:9" x14ac:dyDescent="0.15">
      <c r="A776" s="1" t="s">
        <v>18</v>
      </c>
      <c r="I776">
        <f t="shared" si="12"/>
        <v>3</v>
      </c>
    </row>
    <row r="777" spans="1:9" x14ac:dyDescent="0.15">
      <c r="A777" s="1" t="s">
        <v>18</v>
      </c>
      <c r="I777">
        <f t="shared" si="12"/>
        <v>3</v>
      </c>
    </row>
    <row r="778" spans="1:9" x14ac:dyDescent="0.15">
      <c r="A778" s="1" t="s">
        <v>35</v>
      </c>
      <c r="I778">
        <f t="shared" si="12"/>
        <v>4</v>
      </c>
    </row>
    <row r="779" spans="1:9" x14ac:dyDescent="0.15">
      <c r="A779" s="1" t="s">
        <v>35</v>
      </c>
      <c r="I779">
        <f t="shared" si="12"/>
        <v>4</v>
      </c>
    </row>
    <row r="780" spans="1:9" x14ac:dyDescent="0.15">
      <c r="A780" s="1" t="s">
        <v>35</v>
      </c>
      <c r="I780">
        <f t="shared" si="12"/>
        <v>4</v>
      </c>
    </row>
    <row r="781" spans="1:9" x14ac:dyDescent="0.15">
      <c r="A781" s="1" t="s">
        <v>35</v>
      </c>
      <c r="I781">
        <f t="shared" si="12"/>
        <v>4</v>
      </c>
    </row>
    <row r="782" spans="1:9" x14ac:dyDescent="0.15">
      <c r="A782" s="1" t="s">
        <v>18</v>
      </c>
      <c r="I782">
        <f t="shared" si="12"/>
        <v>3</v>
      </c>
    </row>
    <row r="783" spans="1:9" x14ac:dyDescent="0.15">
      <c r="A783" s="1" t="s">
        <v>18</v>
      </c>
      <c r="I783">
        <f t="shared" si="12"/>
        <v>3</v>
      </c>
    </row>
    <row r="784" spans="1:9" x14ac:dyDescent="0.15">
      <c r="A784" s="1" t="s">
        <v>18</v>
      </c>
      <c r="I784">
        <f t="shared" si="12"/>
        <v>3</v>
      </c>
    </row>
    <row r="785" spans="1:9" x14ac:dyDescent="0.15">
      <c r="A785" s="1" t="s">
        <v>35</v>
      </c>
      <c r="I785">
        <f t="shared" si="12"/>
        <v>4</v>
      </c>
    </row>
    <row r="786" spans="1:9" x14ac:dyDescent="0.15">
      <c r="A786" s="1" t="s">
        <v>18</v>
      </c>
      <c r="I786">
        <f t="shared" si="12"/>
        <v>3</v>
      </c>
    </row>
    <row r="787" spans="1:9" x14ac:dyDescent="0.15">
      <c r="A787" s="1" t="s">
        <v>35</v>
      </c>
      <c r="I787">
        <f t="shared" si="12"/>
        <v>4</v>
      </c>
    </row>
    <row r="788" spans="1:9" x14ac:dyDescent="0.15">
      <c r="A788" s="1" t="s">
        <v>18</v>
      </c>
      <c r="I788">
        <f t="shared" si="12"/>
        <v>3</v>
      </c>
    </row>
    <row r="789" spans="1:9" x14ac:dyDescent="0.15">
      <c r="A789" s="1" t="s">
        <v>35</v>
      </c>
      <c r="I789">
        <f t="shared" si="12"/>
        <v>4</v>
      </c>
    </row>
    <row r="790" spans="1:9" x14ac:dyDescent="0.15">
      <c r="A790" s="1" t="s">
        <v>24</v>
      </c>
      <c r="I790">
        <f t="shared" si="12"/>
        <v>5</v>
      </c>
    </row>
    <row r="791" spans="1:9" x14ac:dyDescent="0.15">
      <c r="A791" s="1" t="s">
        <v>18</v>
      </c>
      <c r="I791">
        <f t="shared" si="12"/>
        <v>3</v>
      </c>
    </row>
    <row r="792" spans="1:9" x14ac:dyDescent="0.15">
      <c r="A792" s="1" t="s">
        <v>35</v>
      </c>
      <c r="I792">
        <f t="shared" si="12"/>
        <v>4</v>
      </c>
    </row>
    <row r="793" spans="1:9" x14ac:dyDescent="0.15">
      <c r="A793" s="1" t="s">
        <v>18</v>
      </c>
      <c r="I793">
        <f t="shared" si="12"/>
        <v>3</v>
      </c>
    </row>
    <row r="794" spans="1:9" x14ac:dyDescent="0.15">
      <c r="A794" s="1" t="s">
        <v>17</v>
      </c>
      <c r="I794">
        <f t="shared" si="12"/>
        <v>2</v>
      </c>
    </row>
    <row r="795" spans="1:9" x14ac:dyDescent="0.15">
      <c r="A795" s="1" t="s">
        <v>18</v>
      </c>
      <c r="I795">
        <f t="shared" si="12"/>
        <v>3</v>
      </c>
    </row>
    <row r="796" spans="1:9" x14ac:dyDescent="0.15">
      <c r="A796" s="1" t="s">
        <v>17</v>
      </c>
      <c r="I796">
        <f t="shared" si="12"/>
        <v>2</v>
      </c>
    </row>
    <row r="797" spans="1:9" x14ac:dyDescent="0.15">
      <c r="A797" s="1" t="s">
        <v>35</v>
      </c>
      <c r="I797">
        <f t="shared" si="12"/>
        <v>4</v>
      </c>
    </row>
    <row r="798" spans="1:9" x14ac:dyDescent="0.15">
      <c r="A798" s="1" t="s">
        <v>18</v>
      </c>
      <c r="I798">
        <f t="shared" si="12"/>
        <v>3</v>
      </c>
    </row>
    <row r="799" spans="1:9" x14ac:dyDescent="0.15">
      <c r="A799" s="1" t="s">
        <v>35</v>
      </c>
      <c r="I799">
        <f t="shared" si="12"/>
        <v>4</v>
      </c>
    </row>
    <row r="800" spans="1:9" x14ac:dyDescent="0.15">
      <c r="A800" s="1" t="s">
        <v>18</v>
      </c>
      <c r="I800">
        <f t="shared" si="12"/>
        <v>3</v>
      </c>
    </row>
    <row r="801" spans="1:9" x14ac:dyDescent="0.15">
      <c r="A801" s="1" t="s">
        <v>35</v>
      </c>
      <c r="I801">
        <f t="shared" si="12"/>
        <v>4</v>
      </c>
    </row>
    <row r="802" spans="1:9" x14ac:dyDescent="0.15">
      <c r="A802" s="1" t="s">
        <v>18</v>
      </c>
      <c r="I802">
        <f t="shared" si="12"/>
        <v>3</v>
      </c>
    </row>
    <row r="803" spans="1:9" x14ac:dyDescent="0.15">
      <c r="A803" s="1" t="s">
        <v>35</v>
      </c>
      <c r="I803">
        <f t="shared" si="12"/>
        <v>4</v>
      </c>
    </row>
    <row r="804" spans="1:9" x14ac:dyDescent="0.15">
      <c r="A804" s="1" t="s">
        <v>18</v>
      </c>
      <c r="I804">
        <f t="shared" si="12"/>
        <v>3</v>
      </c>
    </row>
    <row r="805" spans="1:9" x14ac:dyDescent="0.15">
      <c r="A805" s="1" t="s">
        <v>18</v>
      </c>
      <c r="I805">
        <f t="shared" si="12"/>
        <v>3</v>
      </c>
    </row>
    <row r="806" spans="1:9" x14ac:dyDescent="0.15">
      <c r="A806" s="1" t="s">
        <v>18</v>
      </c>
      <c r="I806">
        <f t="shared" si="12"/>
        <v>3</v>
      </c>
    </row>
    <row r="807" spans="1:9" x14ac:dyDescent="0.15">
      <c r="A807" s="1" t="s">
        <v>18</v>
      </c>
      <c r="I807">
        <f t="shared" si="12"/>
        <v>3</v>
      </c>
    </row>
    <row r="808" spans="1:9" x14ac:dyDescent="0.15">
      <c r="A808" s="1" t="s">
        <v>17</v>
      </c>
      <c r="I808">
        <f t="shared" si="12"/>
        <v>2</v>
      </c>
    </row>
    <row r="809" spans="1:9" x14ac:dyDescent="0.15">
      <c r="A809" s="1" t="s">
        <v>35</v>
      </c>
      <c r="I809">
        <f t="shared" si="12"/>
        <v>4</v>
      </c>
    </row>
    <row r="810" spans="1:9" x14ac:dyDescent="0.15">
      <c r="A810" s="1" t="s">
        <v>35</v>
      </c>
      <c r="I810">
        <f t="shared" si="12"/>
        <v>4</v>
      </c>
    </row>
    <row r="811" spans="1:9" x14ac:dyDescent="0.15">
      <c r="A811" s="1" t="s">
        <v>18</v>
      </c>
      <c r="I811">
        <f t="shared" si="12"/>
        <v>3</v>
      </c>
    </row>
    <row r="812" spans="1:9" x14ac:dyDescent="0.15">
      <c r="A812" s="1" t="s">
        <v>35</v>
      </c>
      <c r="I812">
        <f t="shared" si="12"/>
        <v>4</v>
      </c>
    </row>
    <row r="813" spans="1:9" x14ac:dyDescent="0.15">
      <c r="A813" s="1" t="s">
        <v>18</v>
      </c>
      <c r="I813">
        <f t="shared" si="12"/>
        <v>3</v>
      </c>
    </row>
    <row r="814" spans="1:9" x14ac:dyDescent="0.15">
      <c r="A814" s="1" t="s">
        <v>35</v>
      </c>
      <c r="I814">
        <f t="shared" si="12"/>
        <v>4</v>
      </c>
    </row>
    <row r="815" spans="1:9" x14ac:dyDescent="0.15">
      <c r="A815" s="1" t="s">
        <v>18</v>
      </c>
      <c r="I815">
        <f t="shared" si="12"/>
        <v>3</v>
      </c>
    </row>
    <row r="816" spans="1:9" x14ac:dyDescent="0.15">
      <c r="A816" s="1" t="s">
        <v>18</v>
      </c>
      <c r="I816">
        <f t="shared" si="12"/>
        <v>3</v>
      </c>
    </row>
    <row r="817" spans="1:9" x14ac:dyDescent="0.15">
      <c r="A817" s="1" t="s">
        <v>35</v>
      </c>
      <c r="I817">
        <f t="shared" si="12"/>
        <v>4</v>
      </c>
    </row>
    <row r="818" spans="1:9" x14ac:dyDescent="0.15">
      <c r="A818" s="1" t="s">
        <v>35</v>
      </c>
      <c r="I818">
        <f t="shared" si="12"/>
        <v>4</v>
      </c>
    </row>
    <row r="819" spans="1:9" x14ac:dyDescent="0.15">
      <c r="A819" s="1" t="s">
        <v>35</v>
      </c>
      <c r="I819">
        <f t="shared" si="12"/>
        <v>4</v>
      </c>
    </row>
    <row r="820" spans="1:9" x14ac:dyDescent="0.15">
      <c r="A820" s="1" t="s">
        <v>35</v>
      </c>
      <c r="I820">
        <f t="shared" si="12"/>
        <v>4</v>
      </c>
    </row>
    <row r="821" spans="1:9" x14ac:dyDescent="0.15">
      <c r="A821" s="1" t="s">
        <v>18</v>
      </c>
      <c r="I821">
        <f t="shared" si="12"/>
        <v>3</v>
      </c>
    </row>
    <row r="822" spans="1:9" x14ac:dyDescent="0.15">
      <c r="A822" s="1" t="s">
        <v>35</v>
      </c>
      <c r="I822">
        <f t="shared" si="12"/>
        <v>4</v>
      </c>
    </row>
    <row r="823" spans="1:9" x14ac:dyDescent="0.15">
      <c r="A823" s="1" t="s">
        <v>35</v>
      </c>
      <c r="I823">
        <f t="shared" si="12"/>
        <v>4</v>
      </c>
    </row>
    <row r="824" spans="1:9" x14ac:dyDescent="0.15">
      <c r="A824" s="1" t="s">
        <v>18</v>
      </c>
      <c r="I824">
        <f t="shared" si="12"/>
        <v>3</v>
      </c>
    </row>
    <row r="825" spans="1:9" x14ac:dyDescent="0.15">
      <c r="A825" s="1" t="s">
        <v>35</v>
      </c>
      <c r="I825">
        <f t="shared" si="12"/>
        <v>4</v>
      </c>
    </row>
    <row r="826" spans="1:9" x14ac:dyDescent="0.15">
      <c r="A826" s="1" t="s">
        <v>35</v>
      </c>
      <c r="I826">
        <f t="shared" si="12"/>
        <v>4</v>
      </c>
    </row>
    <row r="827" spans="1:9" x14ac:dyDescent="0.15">
      <c r="A827" s="1" t="s">
        <v>35</v>
      </c>
      <c r="I827">
        <f t="shared" si="12"/>
        <v>4</v>
      </c>
    </row>
    <row r="828" spans="1:9" x14ac:dyDescent="0.15">
      <c r="A828" s="1" t="s">
        <v>17</v>
      </c>
      <c r="I828">
        <f t="shared" si="12"/>
        <v>2</v>
      </c>
    </row>
    <row r="829" spans="1:9" x14ac:dyDescent="0.15">
      <c r="A829" s="1" t="s">
        <v>35</v>
      </c>
      <c r="I829">
        <f t="shared" si="12"/>
        <v>4</v>
      </c>
    </row>
    <row r="830" spans="1:9" x14ac:dyDescent="0.15">
      <c r="A830" s="1" t="s">
        <v>35</v>
      </c>
      <c r="I830">
        <f t="shared" si="12"/>
        <v>4</v>
      </c>
    </row>
    <row r="831" spans="1:9" x14ac:dyDescent="0.15">
      <c r="A831" s="1" t="s">
        <v>35</v>
      </c>
      <c r="I831">
        <f t="shared" si="12"/>
        <v>4</v>
      </c>
    </row>
    <row r="832" spans="1:9" x14ac:dyDescent="0.15">
      <c r="A832" s="1" t="s">
        <v>35</v>
      </c>
      <c r="I832">
        <f t="shared" si="12"/>
        <v>4</v>
      </c>
    </row>
    <row r="833" spans="1:9" x14ac:dyDescent="0.15">
      <c r="A833" s="1" t="s">
        <v>35</v>
      </c>
      <c r="I833">
        <f t="shared" si="12"/>
        <v>4</v>
      </c>
    </row>
    <row r="834" spans="1:9" x14ac:dyDescent="0.15">
      <c r="A834" s="1" t="s">
        <v>35</v>
      </c>
      <c r="I834">
        <f t="shared" si="12"/>
        <v>4</v>
      </c>
    </row>
    <row r="835" spans="1:9" x14ac:dyDescent="0.15">
      <c r="A835" s="1" t="s">
        <v>35</v>
      </c>
      <c r="I835">
        <f t="shared" ref="I835:I898" si="13">IF(A835=$C$2,$D$2,IF(A835=$C$3,$D$3,IF(A835=$C$4,$D$4,IF(A835=$C$5,$D$5,IF(A835=$C$6,$D$6,IF(A835=$C$7,$D$7,$D$8))))))</f>
        <v>4</v>
      </c>
    </row>
    <row r="836" spans="1:9" x14ac:dyDescent="0.15">
      <c r="A836" s="1" t="s">
        <v>35</v>
      </c>
      <c r="I836">
        <f t="shared" si="13"/>
        <v>4</v>
      </c>
    </row>
    <row r="837" spans="1:9" x14ac:dyDescent="0.15">
      <c r="A837" s="1" t="s">
        <v>35</v>
      </c>
      <c r="I837">
        <f t="shared" si="13"/>
        <v>4</v>
      </c>
    </row>
    <row r="838" spans="1:9" x14ac:dyDescent="0.15">
      <c r="A838" s="1" t="s">
        <v>35</v>
      </c>
      <c r="I838">
        <f t="shared" si="13"/>
        <v>4</v>
      </c>
    </row>
    <row r="839" spans="1:9" x14ac:dyDescent="0.15">
      <c r="A839" s="1" t="s">
        <v>35</v>
      </c>
      <c r="I839">
        <f t="shared" si="13"/>
        <v>4</v>
      </c>
    </row>
    <row r="840" spans="1:9" x14ac:dyDescent="0.15">
      <c r="A840" s="1" t="s">
        <v>17</v>
      </c>
      <c r="I840">
        <f t="shared" si="13"/>
        <v>2</v>
      </c>
    </row>
    <row r="841" spans="1:9" x14ac:dyDescent="0.15">
      <c r="A841" s="1" t="s">
        <v>35</v>
      </c>
      <c r="I841">
        <f t="shared" si="13"/>
        <v>4</v>
      </c>
    </row>
    <row r="842" spans="1:9" x14ac:dyDescent="0.15">
      <c r="A842" s="1" t="s">
        <v>17</v>
      </c>
      <c r="I842">
        <f t="shared" si="13"/>
        <v>2</v>
      </c>
    </row>
    <row r="843" spans="1:9" x14ac:dyDescent="0.15">
      <c r="A843" s="1" t="s">
        <v>18</v>
      </c>
      <c r="I843">
        <f t="shared" si="13"/>
        <v>3</v>
      </c>
    </row>
    <row r="844" spans="1:9" x14ac:dyDescent="0.15">
      <c r="A844" s="1" t="s">
        <v>35</v>
      </c>
      <c r="I844">
        <f t="shared" si="13"/>
        <v>4</v>
      </c>
    </row>
    <row r="845" spans="1:9" x14ac:dyDescent="0.15">
      <c r="A845" s="1" t="s">
        <v>18</v>
      </c>
      <c r="I845">
        <f t="shared" si="13"/>
        <v>3</v>
      </c>
    </row>
    <row r="846" spans="1:9" x14ac:dyDescent="0.15">
      <c r="A846" s="1" t="s">
        <v>18</v>
      </c>
      <c r="I846">
        <f t="shared" si="13"/>
        <v>3</v>
      </c>
    </row>
    <row r="847" spans="1:9" x14ac:dyDescent="0.15">
      <c r="A847" s="1" t="s">
        <v>35</v>
      </c>
      <c r="I847">
        <f t="shared" si="13"/>
        <v>4</v>
      </c>
    </row>
    <row r="848" spans="1:9" x14ac:dyDescent="0.15">
      <c r="A848" s="1" t="s">
        <v>18</v>
      </c>
      <c r="I848">
        <f t="shared" si="13"/>
        <v>3</v>
      </c>
    </row>
    <row r="849" spans="1:9" x14ac:dyDescent="0.15">
      <c r="A849" s="1" t="s">
        <v>35</v>
      </c>
      <c r="I849">
        <f t="shared" si="13"/>
        <v>4</v>
      </c>
    </row>
    <row r="850" spans="1:9" x14ac:dyDescent="0.15">
      <c r="A850" s="1" t="s">
        <v>18</v>
      </c>
      <c r="I850">
        <f t="shared" si="13"/>
        <v>3</v>
      </c>
    </row>
    <row r="851" spans="1:9" x14ac:dyDescent="0.15">
      <c r="A851" s="1" t="s">
        <v>18</v>
      </c>
      <c r="I851">
        <f t="shared" si="13"/>
        <v>3</v>
      </c>
    </row>
    <row r="852" spans="1:9" x14ac:dyDescent="0.15">
      <c r="A852" s="1" t="s">
        <v>18</v>
      </c>
      <c r="I852">
        <f t="shared" si="13"/>
        <v>3</v>
      </c>
    </row>
    <row r="853" spans="1:9" x14ac:dyDescent="0.15">
      <c r="A853" s="1" t="s">
        <v>18</v>
      </c>
      <c r="I853">
        <f t="shared" si="13"/>
        <v>3</v>
      </c>
    </row>
    <row r="854" spans="1:9" x14ac:dyDescent="0.15">
      <c r="A854" s="1" t="s">
        <v>18</v>
      </c>
      <c r="I854">
        <f t="shared" si="13"/>
        <v>3</v>
      </c>
    </row>
    <row r="855" spans="1:9" x14ac:dyDescent="0.15">
      <c r="A855" s="1" t="s">
        <v>35</v>
      </c>
      <c r="I855">
        <f t="shared" si="13"/>
        <v>4</v>
      </c>
    </row>
    <row r="856" spans="1:9" x14ac:dyDescent="0.15">
      <c r="A856" s="1" t="s">
        <v>18</v>
      </c>
      <c r="I856">
        <f t="shared" si="13"/>
        <v>3</v>
      </c>
    </row>
    <row r="857" spans="1:9" x14ac:dyDescent="0.15">
      <c r="A857" s="1" t="s">
        <v>18</v>
      </c>
      <c r="I857">
        <f t="shared" si="13"/>
        <v>3</v>
      </c>
    </row>
    <row r="858" spans="1:9" x14ac:dyDescent="0.15">
      <c r="A858" s="1" t="s">
        <v>35</v>
      </c>
      <c r="I858">
        <f t="shared" si="13"/>
        <v>4</v>
      </c>
    </row>
    <row r="859" spans="1:9" x14ac:dyDescent="0.15">
      <c r="A859" s="1" t="s">
        <v>18</v>
      </c>
      <c r="I859">
        <f t="shared" si="13"/>
        <v>3</v>
      </c>
    </row>
    <row r="860" spans="1:9" x14ac:dyDescent="0.15">
      <c r="A860" s="1" t="s">
        <v>35</v>
      </c>
      <c r="I860">
        <f t="shared" si="13"/>
        <v>4</v>
      </c>
    </row>
    <row r="861" spans="1:9" x14ac:dyDescent="0.15">
      <c r="A861" s="1" t="s">
        <v>18</v>
      </c>
      <c r="I861">
        <f t="shared" si="13"/>
        <v>3</v>
      </c>
    </row>
    <row r="862" spans="1:9" x14ac:dyDescent="0.15">
      <c r="A862" s="1" t="s">
        <v>35</v>
      </c>
      <c r="I862">
        <f t="shared" si="13"/>
        <v>4</v>
      </c>
    </row>
    <row r="863" spans="1:9" x14ac:dyDescent="0.15">
      <c r="A863" s="1" t="s">
        <v>18</v>
      </c>
      <c r="I863">
        <f t="shared" si="13"/>
        <v>3</v>
      </c>
    </row>
    <row r="864" spans="1:9" x14ac:dyDescent="0.15">
      <c r="A864" s="1" t="s">
        <v>18</v>
      </c>
      <c r="I864">
        <f t="shared" si="13"/>
        <v>3</v>
      </c>
    </row>
    <row r="865" spans="1:9" x14ac:dyDescent="0.15">
      <c r="A865" s="1" t="s">
        <v>35</v>
      </c>
      <c r="I865">
        <f t="shared" si="13"/>
        <v>4</v>
      </c>
    </row>
    <row r="866" spans="1:9" x14ac:dyDescent="0.15">
      <c r="A866" s="1" t="s">
        <v>18</v>
      </c>
      <c r="I866">
        <f t="shared" si="13"/>
        <v>3</v>
      </c>
    </row>
    <row r="867" spans="1:9" x14ac:dyDescent="0.15">
      <c r="A867" s="1" t="s">
        <v>18</v>
      </c>
      <c r="I867">
        <f t="shared" si="13"/>
        <v>3</v>
      </c>
    </row>
    <row r="868" spans="1:9" x14ac:dyDescent="0.15">
      <c r="A868" s="1" t="s">
        <v>18</v>
      </c>
      <c r="I868">
        <f t="shared" si="13"/>
        <v>3</v>
      </c>
    </row>
    <row r="869" spans="1:9" x14ac:dyDescent="0.15">
      <c r="A869" s="1" t="s">
        <v>35</v>
      </c>
      <c r="I869">
        <f t="shared" si="13"/>
        <v>4</v>
      </c>
    </row>
    <row r="870" spans="1:9" x14ac:dyDescent="0.15">
      <c r="A870" s="1" t="s">
        <v>35</v>
      </c>
      <c r="I870">
        <f t="shared" si="13"/>
        <v>4</v>
      </c>
    </row>
    <row r="871" spans="1:9" x14ac:dyDescent="0.15">
      <c r="A871" s="1" t="s">
        <v>35</v>
      </c>
      <c r="I871">
        <f t="shared" si="13"/>
        <v>4</v>
      </c>
    </row>
    <row r="872" spans="1:9" x14ac:dyDescent="0.15">
      <c r="A872" s="1" t="s">
        <v>18</v>
      </c>
      <c r="I872">
        <f t="shared" si="13"/>
        <v>3</v>
      </c>
    </row>
    <row r="873" spans="1:9" x14ac:dyDescent="0.15">
      <c r="A873" s="1" t="s">
        <v>35</v>
      </c>
      <c r="I873">
        <f t="shared" si="13"/>
        <v>4</v>
      </c>
    </row>
    <row r="874" spans="1:9" x14ac:dyDescent="0.15">
      <c r="A874" s="1" t="s">
        <v>35</v>
      </c>
      <c r="I874">
        <f t="shared" si="13"/>
        <v>4</v>
      </c>
    </row>
    <row r="875" spans="1:9" x14ac:dyDescent="0.15">
      <c r="A875" s="1" t="s">
        <v>24</v>
      </c>
      <c r="I875">
        <f t="shared" si="13"/>
        <v>5</v>
      </c>
    </row>
    <row r="876" spans="1:9" x14ac:dyDescent="0.15">
      <c r="A876" s="1" t="s">
        <v>18</v>
      </c>
      <c r="I876">
        <f t="shared" si="13"/>
        <v>3</v>
      </c>
    </row>
    <row r="877" spans="1:9" x14ac:dyDescent="0.15">
      <c r="A877" s="1" t="s">
        <v>18</v>
      </c>
      <c r="I877">
        <f t="shared" si="13"/>
        <v>3</v>
      </c>
    </row>
    <row r="878" spans="1:9" x14ac:dyDescent="0.15">
      <c r="A878" s="1" t="s">
        <v>35</v>
      </c>
      <c r="I878">
        <f t="shared" si="13"/>
        <v>4</v>
      </c>
    </row>
    <row r="879" spans="1:9" x14ac:dyDescent="0.15">
      <c r="A879" s="1" t="s">
        <v>17</v>
      </c>
      <c r="I879">
        <f t="shared" si="13"/>
        <v>2</v>
      </c>
    </row>
    <row r="880" spans="1:9" x14ac:dyDescent="0.15">
      <c r="A880" s="1" t="s">
        <v>18</v>
      </c>
      <c r="I880">
        <f t="shared" si="13"/>
        <v>3</v>
      </c>
    </row>
    <row r="881" spans="1:9" x14ac:dyDescent="0.15">
      <c r="A881" s="1" t="s">
        <v>18</v>
      </c>
      <c r="I881">
        <f t="shared" si="13"/>
        <v>3</v>
      </c>
    </row>
    <row r="882" spans="1:9" x14ac:dyDescent="0.15">
      <c r="A882" s="1" t="s">
        <v>35</v>
      </c>
      <c r="I882">
        <f t="shared" si="13"/>
        <v>4</v>
      </c>
    </row>
    <row r="883" spans="1:9" x14ac:dyDescent="0.15">
      <c r="A883" s="1" t="s">
        <v>18</v>
      </c>
      <c r="I883">
        <f t="shared" si="13"/>
        <v>3</v>
      </c>
    </row>
    <row r="884" spans="1:9" x14ac:dyDescent="0.15">
      <c r="A884" s="1" t="s">
        <v>18</v>
      </c>
      <c r="I884">
        <f t="shared" si="13"/>
        <v>3</v>
      </c>
    </row>
    <row r="885" spans="1:9" x14ac:dyDescent="0.15">
      <c r="A885" s="1" t="s">
        <v>35</v>
      </c>
      <c r="I885">
        <f t="shared" si="13"/>
        <v>4</v>
      </c>
    </row>
    <row r="886" spans="1:9" x14ac:dyDescent="0.15">
      <c r="A886" s="1" t="s">
        <v>18</v>
      </c>
      <c r="I886">
        <f t="shared" si="13"/>
        <v>3</v>
      </c>
    </row>
    <row r="887" spans="1:9" x14ac:dyDescent="0.15">
      <c r="A887" s="1" t="s">
        <v>35</v>
      </c>
      <c r="I887">
        <f t="shared" si="13"/>
        <v>4</v>
      </c>
    </row>
    <row r="888" spans="1:9" x14ac:dyDescent="0.15">
      <c r="A888" s="1" t="s">
        <v>35</v>
      </c>
      <c r="I888">
        <f t="shared" si="13"/>
        <v>4</v>
      </c>
    </row>
    <row r="889" spans="1:9" x14ac:dyDescent="0.15">
      <c r="A889" s="1" t="s">
        <v>35</v>
      </c>
      <c r="I889">
        <f t="shared" si="13"/>
        <v>4</v>
      </c>
    </row>
    <row r="890" spans="1:9" x14ac:dyDescent="0.15">
      <c r="A890" s="1" t="s">
        <v>35</v>
      </c>
      <c r="I890">
        <f t="shared" si="13"/>
        <v>4</v>
      </c>
    </row>
    <row r="891" spans="1:9" x14ac:dyDescent="0.15">
      <c r="A891" s="1" t="s">
        <v>35</v>
      </c>
      <c r="I891">
        <f t="shared" si="13"/>
        <v>4</v>
      </c>
    </row>
    <row r="892" spans="1:9" x14ac:dyDescent="0.15">
      <c r="A892" s="1" t="s">
        <v>17</v>
      </c>
      <c r="I892">
        <f t="shared" si="13"/>
        <v>2</v>
      </c>
    </row>
    <row r="893" spans="1:9" x14ac:dyDescent="0.15">
      <c r="A893" s="1" t="s">
        <v>24</v>
      </c>
      <c r="I893">
        <f t="shared" si="13"/>
        <v>5</v>
      </c>
    </row>
    <row r="894" spans="1:9" x14ac:dyDescent="0.15">
      <c r="A894" s="1" t="s">
        <v>35</v>
      </c>
      <c r="I894">
        <f t="shared" si="13"/>
        <v>4</v>
      </c>
    </row>
    <row r="895" spans="1:9" x14ac:dyDescent="0.15">
      <c r="A895" s="1" t="s">
        <v>35</v>
      </c>
      <c r="I895">
        <f t="shared" si="13"/>
        <v>4</v>
      </c>
    </row>
    <row r="896" spans="1:9" x14ac:dyDescent="0.15">
      <c r="A896" s="1" t="s">
        <v>35</v>
      </c>
      <c r="I896">
        <f t="shared" si="13"/>
        <v>4</v>
      </c>
    </row>
    <row r="897" spans="1:9" x14ac:dyDescent="0.15">
      <c r="A897" s="1" t="s">
        <v>35</v>
      </c>
      <c r="I897">
        <f t="shared" si="13"/>
        <v>4</v>
      </c>
    </row>
    <row r="898" spans="1:9" x14ac:dyDescent="0.15">
      <c r="A898" s="1" t="s">
        <v>18</v>
      </c>
      <c r="I898">
        <f t="shared" si="13"/>
        <v>3</v>
      </c>
    </row>
    <row r="899" spans="1:9" x14ac:dyDescent="0.15">
      <c r="A899" s="1" t="s">
        <v>35</v>
      </c>
      <c r="I899">
        <f t="shared" ref="I899:I962" si="14">IF(A899=$C$2,$D$2,IF(A899=$C$3,$D$3,IF(A899=$C$4,$D$4,IF(A899=$C$5,$D$5,IF(A899=$C$6,$D$6,IF(A899=$C$7,$D$7,$D$8))))))</f>
        <v>4</v>
      </c>
    </row>
    <row r="900" spans="1:9" x14ac:dyDescent="0.15">
      <c r="A900" s="1" t="s">
        <v>35</v>
      </c>
      <c r="I900">
        <f t="shared" si="14"/>
        <v>4</v>
      </c>
    </row>
    <row r="901" spans="1:9" x14ac:dyDescent="0.15">
      <c r="A901" s="1" t="s">
        <v>18</v>
      </c>
      <c r="I901">
        <f t="shared" si="14"/>
        <v>3</v>
      </c>
    </row>
    <row r="902" spans="1:9" x14ac:dyDescent="0.15">
      <c r="A902" s="1" t="s">
        <v>24</v>
      </c>
      <c r="I902">
        <f t="shared" si="14"/>
        <v>5</v>
      </c>
    </row>
    <row r="903" spans="1:9" x14ac:dyDescent="0.15">
      <c r="A903" s="1" t="s">
        <v>24</v>
      </c>
      <c r="I903">
        <f t="shared" si="14"/>
        <v>5</v>
      </c>
    </row>
    <row r="904" spans="1:9" x14ac:dyDescent="0.15">
      <c r="A904" s="1" t="s">
        <v>35</v>
      </c>
      <c r="I904">
        <f t="shared" si="14"/>
        <v>4</v>
      </c>
    </row>
    <row r="905" spans="1:9" x14ac:dyDescent="0.15">
      <c r="A905" s="1" t="s">
        <v>35</v>
      </c>
      <c r="I905">
        <f t="shared" si="14"/>
        <v>4</v>
      </c>
    </row>
    <row r="906" spans="1:9" x14ac:dyDescent="0.15">
      <c r="A906" s="1" t="s">
        <v>35</v>
      </c>
      <c r="I906">
        <f t="shared" si="14"/>
        <v>4</v>
      </c>
    </row>
    <row r="907" spans="1:9" x14ac:dyDescent="0.15">
      <c r="A907" s="1" t="s">
        <v>35</v>
      </c>
      <c r="I907">
        <f t="shared" si="14"/>
        <v>4</v>
      </c>
    </row>
    <row r="908" spans="1:9" x14ac:dyDescent="0.15">
      <c r="A908" s="1" t="s">
        <v>24</v>
      </c>
      <c r="I908">
        <f t="shared" si="14"/>
        <v>5</v>
      </c>
    </row>
    <row r="909" spans="1:9" x14ac:dyDescent="0.15">
      <c r="A909" s="1" t="s">
        <v>35</v>
      </c>
      <c r="I909">
        <f t="shared" si="14"/>
        <v>4</v>
      </c>
    </row>
    <row r="910" spans="1:9" x14ac:dyDescent="0.15">
      <c r="A910" s="1" t="s">
        <v>24</v>
      </c>
      <c r="I910">
        <f t="shared" si="14"/>
        <v>5</v>
      </c>
    </row>
    <row r="911" spans="1:9" x14ac:dyDescent="0.15">
      <c r="A911" s="1" t="s">
        <v>35</v>
      </c>
      <c r="I911">
        <f t="shared" si="14"/>
        <v>4</v>
      </c>
    </row>
    <row r="912" spans="1:9" x14ac:dyDescent="0.15">
      <c r="A912" s="1" t="s">
        <v>24</v>
      </c>
      <c r="I912">
        <f t="shared" si="14"/>
        <v>5</v>
      </c>
    </row>
    <row r="913" spans="1:9" x14ac:dyDescent="0.15">
      <c r="A913" s="1" t="s">
        <v>18</v>
      </c>
      <c r="I913">
        <f t="shared" si="14"/>
        <v>3</v>
      </c>
    </row>
    <row r="914" spans="1:9" x14ac:dyDescent="0.15">
      <c r="A914" s="1" t="s">
        <v>35</v>
      </c>
      <c r="I914">
        <f t="shared" si="14"/>
        <v>4</v>
      </c>
    </row>
    <row r="915" spans="1:9" x14ac:dyDescent="0.15">
      <c r="A915" s="1" t="s">
        <v>35</v>
      </c>
      <c r="I915">
        <f t="shared" si="14"/>
        <v>4</v>
      </c>
    </row>
    <row r="916" spans="1:9" x14ac:dyDescent="0.15">
      <c r="A916" s="1" t="s">
        <v>35</v>
      </c>
      <c r="I916">
        <f t="shared" si="14"/>
        <v>4</v>
      </c>
    </row>
    <row r="917" spans="1:9" x14ac:dyDescent="0.15">
      <c r="A917" s="1" t="s">
        <v>24</v>
      </c>
      <c r="I917">
        <f t="shared" si="14"/>
        <v>5</v>
      </c>
    </row>
    <row r="918" spans="1:9" x14ac:dyDescent="0.15">
      <c r="A918" s="1" t="s">
        <v>35</v>
      </c>
      <c r="I918">
        <f t="shared" si="14"/>
        <v>4</v>
      </c>
    </row>
    <row r="919" spans="1:9" x14ac:dyDescent="0.15">
      <c r="A919" s="1" t="s">
        <v>35</v>
      </c>
      <c r="I919">
        <f t="shared" si="14"/>
        <v>4</v>
      </c>
    </row>
    <row r="920" spans="1:9" x14ac:dyDescent="0.15">
      <c r="A920" s="1" t="s">
        <v>35</v>
      </c>
      <c r="I920">
        <f t="shared" si="14"/>
        <v>4</v>
      </c>
    </row>
    <row r="921" spans="1:9" x14ac:dyDescent="0.15">
      <c r="A921" s="1" t="s">
        <v>17</v>
      </c>
      <c r="I921">
        <f t="shared" si="14"/>
        <v>2</v>
      </c>
    </row>
    <row r="922" spans="1:9" x14ac:dyDescent="0.15">
      <c r="A922" s="1" t="s">
        <v>35</v>
      </c>
      <c r="I922">
        <f t="shared" si="14"/>
        <v>4</v>
      </c>
    </row>
    <row r="923" spans="1:9" x14ac:dyDescent="0.15">
      <c r="A923" s="1" t="s">
        <v>35</v>
      </c>
      <c r="I923">
        <f t="shared" si="14"/>
        <v>4</v>
      </c>
    </row>
    <row r="924" spans="1:9" x14ac:dyDescent="0.15">
      <c r="A924" s="1" t="s">
        <v>35</v>
      </c>
      <c r="I924">
        <f t="shared" si="14"/>
        <v>4</v>
      </c>
    </row>
    <row r="925" spans="1:9" x14ac:dyDescent="0.15">
      <c r="A925" s="1" t="s">
        <v>35</v>
      </c>
      <c r="I925">
        <f t="shared" si="14"/>
        <v>4</v>
      </c>
    </row>
    <row r="926" spans="1:9" x14ac:dyDescent="0.15">
      <c r="A926" s="1" t="s">
        <v>35</v>
      </c>
      <c r="I926">
        <f t="shared" si="14"/>
        <v>4</v>
      </c>
    </row>
    <row r="927" spans="1:9" x14ac:dyDescent="0.15">
      <c r="A927" s="1" t="s">
        <v>35</v>
      </c>
      <c r="I927">
        <f t="shared" si="14"/>
        <v>4</v>
      </c>
    </row>
    <row r="928" spans="1:9" x14ac:dyDescent="0.15">
      <c r="A928" s="1" t="s">
        <v>35</v>
      </c>
      <c r="I928">
        <f t="shared" si="14"/>
        <v>4</v>
      </c>
    </row>
    <row r="929" spans="1:9" x14ac:dyDescent="0.15">
      <c r="A929" s="1" t="s">
        <v>35</v>
      </c>
      <c r="I929">
        <f t="shared" si="14"/>
        <v>4</v>
      </c>
    </row>
    <row r="930" spans="1:9" x14ac:dyDescent="0.15">
      <c r="A930" s="1" t="s">
        <v>35</v>
      </c>
      <c r="I930">
        <f t="shared" si="14"/>
        <v>4</v>
      </c>
    </row>
    <row r="931" spans="1:9" x14ac:dyDescent="0.15">
      <c r="A931" s="1" t="s">
        <v>35</v>
      </c>
      <c r="I931">
        <f t="shared" si="14"/>
        <v>4</v>
      </c>
    </row>
    <row r="932" spans="1:9" x14ac:dyDescent="0.15">
      <c r="A932" s="1"/>
      <c r="I932">
        <f t="shared" si="14"/>
        <v>6</v>
      </c>
    </row>
    <row r="933" spans="1:9" x14ac:dyDescent="0.15">
      <c r="A933" s="1" t="s">
        <v>35</v>
      </c>
      <c r="I933">
        <f t="shared" si="14"/>
        <v>4</v>
      </c>
    </row>
    <row r="934" spans="1:9" x14ac:dyDescent="0.15">
      <c r="A934" s="1" t="s">
        <v>35</v>
      </c>
      <c r="I934">
        <f t="shared" si="14"/>
        <v>4</v>
      </c>
    </row>
    <row r="935" spans="1:9" x14ac:dyDescent="0.15">
      <c r="A935" s="1" t="s">
        <v>2349</v>
      </c>
      <c r="I935">
        <f t="shared" si="14"/>
        <v>6</v>
      </c>
    </row>
    <row r="936" spans="1:9" x14ac:dyDescent="0.15">
      <c r="A936" s="1" t="s">
        <v>35</v>
      </c>
      <c r="I936">
        <f t="shared" si="14"/>
        <v>4</v>
      </c>
    </row>
    <row r="937" spans="1:9" x14ac:dyDescent="0.15">
      <c r="A937" s="1" t="s">
        <v>24</v>
      </c>
      <c r="I937">
        <f t="shared" si="14"/>
        <v>5</v>
      </c>
    </row>
    <row r="938" spans="1:9" x14ac:dyDescent="0.15">
      <c r="A938" s="1" t="s">
        <v>35</v>
      </c>
      <c r="I938">
        <f t="shared" si="14"/>
        <v>4</v>
      </c>
    </row>
    <row r="939" spans="1:9" x14ac:dyDescent="0.15">
      <c r="A939" s="1" t="s">
        <v>24</v>
      </c>
      <c r="I939">
        <f t="shared" si="14"/>
        <v>5</v>
      </c>
    </row>
    <row r="940" spans="1:9" x14ac:dyDescent="0.15">
      <c r="A940" s="1" t="s">
        <v>17</v>
      </c>
      <c r="I940">
        <f t="shared" si="14"/>
        <v>2</v>
      </c>
    </row>
    <row r="941" spans="1:9" x14ac:dyDescent="0.15">
      <c r="A941" s="1" t="s">
        <v>35</v>
      </c>
      <c r="I941">
        <f t="shared" si="14"/>
        <v>4</v>
      </c>
    </row>
    <row r="942" spans="1:9" x14ac:dyDescent="0.15">
      <c r="A942" s="1" t="s">
        <v>35</v>
      </c>
      <c r="I942">
        <f t="shared" si="14"/>
        <v>4</v>
      </c>
    </row>
    <row r="943" spans="1:9" x14ac:dyDescent="0.15">
      <c r="A943" s="1" t="s">
        <v>24</v>
      </c>
      <c r="I943">
        <f t="shared" si="14"/>
        <v>5</v>
      </c>
    </row>
    <row r="944" spans="1:9" x14ac:dyDescent="0.15">
      <c r="A944" s="1" t="s">
        <v>35</v>
      </c>
      <c r="I944">
        <f t="shared" si="14"/>
        <v>4</v>
      </c>
    </row>
    <row r="945" spans="1:9" x14ac:dyDescent="0.15">
      <c r="A945" s="1" t="s">
        <v>35</v>
      </c>
      <c r="I945">
        <f t="shared" si="14"/>
        <v>4</v>
      </c>
    </row>
    <row r="946" spans="1:9" x14ac:dyDescent="0.15">
      <c r="A946" s="1" t="s">
        <v>24</v>
      </c>
      <c r="I946">
        <f t="shared" si="14"/>
        <v>5</v>
      </c>
    </row>
    <row r="947" spans="1:9" x14ac:dyDescent="0.15">
      <c r="A947" s="1" t="s">
        <v>18</v>
      </c>
      <c r="I947">
        <f t="shared" si="14"/>
        <v>3</v>
      </c>
    </row>
    <row r="948" spans="1:9" x14ac:dyDescent="0.15">
      <c r="A948" s="1" t="s">
        <v>35</v>
      </c>
      <c r="I948">
        <f t="shared" si="14"/>
        <v>4</v>
      </c>
    </row>
    <row r="949" spans="1:9" x14ac:dyDescent="0.15">
      <c r="A949" s="1" t="s">
        <v>24</v>
      </c>
      <c r="I949">
        <f t="shared" si="14"/>
        <v>5</v>
      </c>
    </row>
    <row r="950" spans="1:9" x14ac:dyDescent="0.15">
      <c r="A950" s="1" t="s">
        <v>18</v>
      </c>
      <c r="I950">
        <f t="shared" si="14"/>
        <v>3</v>
      </c>
    </row>
    <row r="951" spans="1:9" x14ac:dyDescent="0.15">
      <c r="A951" s="1" t="s">
        <v>35</v>
      </c>
      <c r="I951">
        <f t="shared" si="14"/>
        <v>4</v>
      </c>
    </row>
    <row r="952" spans="1:9" x14ac:dyDescent="0.15">
      <c r="A952" s="1" t="s">
        <v>17</v>
      </c>
      <c r="I952">
        <f t="shared" si="14"/>
        <v>2</v>
      </c>
    </row>
    <row r="953" spans="1:9" x14ac:dyDescent="0.15">
      <c r="A953" s="1"/>
      <c r="I953">
        <f t="shared" si="14"/>
        <v>6</v>
      </c>
    </row>
    <row r="954" spans="1:9" x14ac:dyDescent="0.15">
      <c r="A954" s="1" t="s">
        <v>35</v>
      </c>
      <c r="I954">
        <f t="shared" si="14"/>
        <v>4</v>
      </c>
    </row>
    <row r="955" spans="1:9" x14ac:dyDescent="0.15">
      <c r="A955" s="1" t="s">
        <v>35</v>
      </c>
      <c r="I955">
        <f t="shared" si="14"/>
        <v>4</v>
      </c>
    </row>
    <row r="956" spans="1:9" x14ac:dyDescent="0.15">
      <c r="A956" s="1" t="s">
        <v>35</v>
      </c>
      <c r="I956">
        <f t="shared" si="14"/>
        <v>4</v>
      </c>
    </row>
    <row r="957" spans="1:9" x14ac:dyDescent="0.15">
      <c r="A957" s="1" t="s">
        <v>35</v>
      </c>
      <c r="I957">
        <f t="shared" si="14"/>
        <v>4</v>
      </c>
    </row>
    <row r="958" spans="1:9" x14ac:dyDescent="0.15">
      <c r="A958" s="1"/>
      <c r="I958">
        <f t="shared" si="14"/>
        <v>6</v>
      </c>
    </row>
    <row r="959" spans="1:9" x14ac:dyDescent="0.15">
      <c r="A959" s="1" t="s">
        <v>35</v>
      </c>
      <c r="I959">
        <f t="shared" si="14"/>
        <v>4</v>
      </c>
    </row>
    <row r="960" spans="1:9" x14ac:dyDescent="0.15">
      <c r="A960" s="1" t="s">
        <v>35</v>
      </c>
      <c r="I960">
        <f t="shared" si="14"/>
        <v>4</v>
      </c>
    </row>
    <row r="961" spans="1:9" x14ac:dyDescent="0.15">
      <c r="A961" s="1" t="s">
        <v>35</v>
      </c>
      <c r="I961">
        <f t="shared" si="14"/>
        <v>4</v>
      </c>
    </row>
    <row r="962" spans="1:9" x14ac:dyDescent="0.15">
      <c r="A962" s="1" t="s">
        <v>17</v>
      </c>
      <c r="I962">
        <f t="shared" si="14"/>
        <v>2</v>
      </c>
    </row>
    <row r="963" spans="1:9" x14ac:dyDescent="0.15">
      <c r="A963" s="1" t="s">
        <v>35</v>
      </c>
      <c r="I963">
        <f t="shared" ref="I963:I1026" si="15">IF(A963=$C$2,$D$2,IF(A963=$C$3,$D$3,IF(A963=$C$4,$D$4,IF(A963=$C$5,$D$5,IF(A963=$C$6,$D$6,IF(A963=$C$7,$D$7,$D$8))))))</f>
        <v>4</v>
      </c>
    </row>
    <row r="964" spans="1:9" x14ac:dyDescent="0.15">
      <c r="A964" s="1" t="s">
        <v>35</v>
      </c>
      <c r="I964">
        <f t="shared" si="15"/>
        <v>4</v>
      </c>
    </row>
    <row r="965" spans="1:9" x14ac:dyDescent="0.15">
      <c r="A965" s="1" t="s">
        <v>35</v>
      </c>
      <c r="I965">
        <f t="shared" si="15"/>
        <v>4</v>
      </c>
    </row>
    <row r="966" spans="1:9" x14ac:dyDescent="0.15">
      <c r="A966" s="1" t="s">
        <v>35</v>
      </c>
      <c r="I966">
        <f t="shared" si="15"/>
        <v>4</v>
      </c>
    </row>
    <row r="967" spans="1:9" x14ac:dyDescent="0.15">
      <c r="A967" s="1" t="s">
        <v>35</v>
      </c>
      <c r="I967">
        <f t="shared" si="15"/>
        <v>4</v>
      </c>
    </row>
    <row r="968" spans="1:9" x14ac:dyDescent="0.15">
      <c r="A968" s="1" t="s">
        <v>17</v>
      </c>
      <c r="I968">
        <f t="shared" si="15"/>
        <v>2</v>
      </c>
    </row>
    <row r="969" spans="1:9" x14ac:dyDescent="0.15">
      <c r="A969" s="1" t="s">
        <v>35</v>
      </c>
      <c r="I969">
        <f t="shared" si="15"/>
        <v>4</v>
      </c>
    </row>
    <row r="970" spans="1:9" x14ac:dyDescent="0.15">
      <c r="A970" s="1" t="s">
        <v>35</v>
      </c>
      <c r="I970">
        <f t="shared" si="15"/>
        <v>4</v>
      </c>
    </row>
    <row r="971" spans="1:9" x14ac:dyDescent="0.15">
      <c r="A971" s="1" t="s">
        <v>35</v>
      </c>
      <c r="I971">
        <f t="shared" si="15"/>
        <v>4</v>
      </c>
    </row>
    <row r="972" spans="1:9" x14ac:dyDescent="0.15">
      <c r="A972" s="1" t="s">
        <v>18</v>
      </c>
      <c r="I972">
        <f t="shared" si="15"/>
        <v>3</v>
      </c>
    </row>
    <row r="973" spans="1:9" x14ac:dyDescent="0.15">
      <c r="A973" s="1" t="s">
        <v>35</v>
      </c>
      <c r="I973">
        <f t="shared" si="15"/>
        <v>4</v>
      </c>
    </row>
    <row r="974" spans="1:9" x14ac:dyDescent="0.15">
      <c r="A974" s="1" t="s">
        <v>18</v>
      </c>
      <c r="I974">
        <f t="shared" si="15"/>
        <v>3</v>
      </c>
    </row>
    <row r="975" spans="1:9" x14ac:dyDescent="0.15">
      <c r="A975" s="1" t="s">
        <v>17</v>
      </c>
      <c r="I975">
        <f t="shared" si="15"/>
        <v>2</v>
      </c>
    </row>
    <row r="976" spans="1:9" x14ac:dyDescent="0.15">
      <c r="A976" s="1" t="s">
        <v>35</v>
      </c>
      <c r="I976">
        <f t="shared" si="15"/>
        <v>4</v>
      </c>
    </row>
    <row r="977" spans="1:9" x14ac:dyDescent="0.15">
      <c r="A977" s="1" t="s">
        <v>17</v>
      </c>
      <c r="I977">
        <f t="shared" si="15"/>
        <v>2</v>
      </c>
    </row>
    <row r="978" spans="1:9" x14ac:dyDescent="0.15">
      <c r="A978" s="1" t="s">
        <v>24</v>
      </c>
      <c r="I978">
        <f t="shared" si="15"/>
        <v>5</v>
      </c>
    </row>
    <row r="979" spans="1:9" x14ac:dyDescent="0.15">
      <c r="A979" s="1" t="s">
        <v>35</v>
      </c>
      <c r="I979">
        <f t="shared" si="15"/>
        <v>4</v>
      </c>
    </row>
    <row r="980" spans="1:9" x14ac:dyDescent="0.15">
      <c r="A980" s="1" t="s">
        <v>17</v>
      </c>
      <c r="I980">
        <f t="shared" si="15"/>
        <v>2</v>
      </c>
    </row>
    <row r="981" spans="1:9" x14ac:dyDescent="0.15">
      <c r="A981" s="1" t="s">
        <v>35</v>
      </c>
      <c r="I981">
        <f t="shared" si="15"/>
        <v>4</v>
      </c>
    </row>
    <row r="982" spans="1:9" x14ac:dyDescent="0.15">
      <c r="A982" s="1" t="s">
        <v>35</v>
      </c>
      <c r="I982">
        <f t="shared" si="15"/>
        <v>4</v>
      </c>
    </row>
    <row r="983" spans="1:9" x14ac:dyDescent="0.15">
      <c r="A983" s="1" t="s">
        <v>35</v>
      </c>
      <c r="I983">
        <f t="shared" si="15"/>
        <v>4</v>
      </c>
    </row>
    <row r="984" spans="1:9" x14ac:dyDescent="0.15">
      <c r="A984" s="1" t="s">
        <v>35</v>
      </c>
      <c r="I984">
        <f t="shared" si="15"/>
        <v>4</v>
      </c>
    </row>
    <row r="985" spans="1:9" x14ac:dyDescent="0.15">
      <c r="A985" s="1" t="s">
        <v>17</v>
      </c>
      <c r="I985">
        <f t="shared" si="15"/>
        <v>2</v>
      </c>
    </row>
    <row r="986" spans="1:9" x14ac:dyDescent="0.15">
      <c r="A986" s="1" t="s">
        <v>35</v>
      </c>
      <c r="I986">
        <f t="shared" si="15"/>
        <v>4</v>
      </c>
    </row>
    <row r="987" spans="1:9" x14ac:dyDescent="0.15">
      <c r="A987" s="1" t="s">
        <v>24</v>
      </c>
      <c r="I987">
        <f t="shared" si="15"/>
        <v>5</v>
      </c>
    </row>
    <row r="988" spans="1:9" x14ac:dyDescent="0.15">
      <c r="A988" s="1" t="s">
        <v>18</v>
      </c>
      <c r="I988">
        <f t="shared" si="15"/>
        <v>3</v>
      </c>
    </row>
    <row r="989" spans="1:9" x14ac:dyDescent="0.15">
      <c r="A989" s="1" t="s">
        <v>35</v>
      </c>
      <c r="I989">
        <f t="shared" si="15"/>
        <v>4</v>
      </c>
    </row>
    <row r="990" spans="1:9" x14ac:dyDescent="0.15">
      <c r="A990" s="1" t="s">
        <v>24</v>
      </c>
      <c r="I990">
        <f t="shared" si="15"/>
        <v>5</v>
      </c>
    </row>
    <row r="991" spans="1:9" x14ac:dyDescent="0.15">
      <c r="A991" s="1" t="s">
        <v>35</v>
      </c>
      <c r="I991">
        <f t="shared" si="15"/>
        <v>4</v>
      </c>
    </row>
    <row r="992" spans="1:9" x14ac:dyDescent="0.15">
      <c r="A992" s="1" t="s">
        <v>17</v>
      </c>
      <c r="I992">
        <f t="shared" si="15"/>
        <v>2</v>
      </c>
    </row>
    <row r="993" spans="1:9" x14ac:dyDescent="0.15">
      <c r="A993" s="1" t="s">
        <v>18</v>
      </c>
      <c r="I993">
        <f t="shared" si="15"/>
        <v>3</v>
      </c>
    </row>
    <row r="994" spans="1:9" x14ac:dyDescent="0.15">
      <c r="A994" s="1" t="s">
        <v>35</v>
      </c>
      <c r="I994">
        <f t="shared" si="15"/>
        <v>4</v>
      </c>
    </row>
    <row r="995" spans="1:9" x14ac:dyDescent="0.15">
      <c r="A995" s="1" t="s">
        <v>35</v>
      </c>
      <c r="I995">
        <f t="shared" si="15"/>
        <v>4</v>
      </c>
    </row>
    <row r="996" spans="1:9" x14ac:dyDescent="0.15">
      <c r="A996" s="1" t="s">
        <v>35</v>
      </c>
      <c r="I996">
        <f t="shared" si="15"/>
        <v>4</v>
      </c>
    </row>
    <row r="997" spans="1:9" x14ac:dyDescent="0.15">
      <c r="A997" s="1" t="s">
        <v>35</v>
      </c>
      <c r="I997">
        <f t="shared" si="15"/>
        <v>4</v>
      </c>
    </row>
    <row r="998" spans="1:9" x14ac:dyDescent="0.15">
      <c r="A998" s="1" t="s">
        <v>18</v>
      </c>
      <c r="I998">
        <f t="shared" si="15"/>
        <v>3</v>
      </c>
    </row>
    <row r="999" spans="1:9" x14ac:dyDescent="0.15">
      <c r="A999" s="1" t="s">
        <v>35</v>
      </c>
      <c r="I999">
        <f t="shared" si="15"/>
        <v>4</v>
      </c>
    </row>
    <row r="1000" spans="1:9" x14ac:dyDescent="0.15">
      <c r="A1000" s="1" t="s">
        <v>17</v>
      </c>
      <c r="I1000">
        <f t="shared" si="15"/>
        <v>2</v>
      </c>
    </row>
    <row r="1001" spans="1:9" x14ac:dyDescent="0.15">
      <c r="A1001" s="1" t="s">
        <v>17</v>
      </c>
      <c r="I1001">
        <f t="shared" si="15"/>
        <v>2</v>
      </c>
    </row>
    <row r="1002" spans="1:9" x14ac:dyDescent="0.15">
      <c r="A1002" s="1" t="s">
        <v>18</v>
      </c>
      <c r="I1002">
        <f t="shared" si="15"/>
        <v>3</v>
      </c>
    </row>
    <row r="1003" spans="1:9" x14ac:dyDescent="0.15">
      <c r="A1003" s="1" t="s">
        <v>18</v>
      </c>
      <c r="I1003">
        <f t="shared" si="15"/>
        <v>3</v>
      </c>
    </row>
    <row r="1004" spans="1:9" x14ac:dyDescent="0.15">
      <c r="A1004" s="1" t="s">
        <v>35</v>
      </c>
      <c r="I1004">
        <f t="shared" si="15"/>
        <v>4</v>
      </c>
    </row>
    <row r="1005" spans="1:9" x14ac:dyDescent="0.15">
      <c r="A1005" s="1" t="s">
        <v>24</v>
      </c>
      <c r="I1005">
        <f t="shared" si="15"/>
        <v>5</v>
      </c>
    </row>
    <row r="1006" spans="1:9" x14ac:dyDescent="0.15">
      <c r="A1006" s="1" t="s">
        <v>17</v>
      </c>
      <c r="I1006">
        <f t="shared" si="15"/>
        <v>2</v>
      </c>
    </row>
    <row r="1007" spans="1:9" x14ac:dyDescent="0.15">
      <c r="A1007" s="1" t="s">
        <v>24</v>
      </c>
      <c r="I1007">
        <f t="shared" si="15"/>
        <v>5</v>
      </c>
    </row>
    <row r="1008" spans="1:9" x14ac:dyDescent="0.15">
      <c r="A1008" s="1" t="s">
        <v>35</v>
      </c>
      <c r="I1008">
        <f t="shared" si="15"/>
        <v>4</v>
      </c>
    </row>
    <row r="1009" spans="1:9" x14ac:dyDescent="0.15">
      <c r="A1009" s="1" t="s">
        <v>35</v>
      </c>
      <c r="I1009">
        <f t="shared" si="15"/>
        <v>4</v>
      </c>
    </row>
    <row r="1010" spans="1:9" x14ac:dyDescent="0.15">
      <c r="A1010" s="1" t="s">
        <v>35</v>
      </c>
      <c r="I1010">
        <f t="shared" si="15"/>
        <v>4</v>
      </c>
    </row>
    <row r="1011" spans="1:9" x14ac:dyDescent="0.15">
      <c r="A1011" s="1" t="s">
        <v>24</v>
      </c>
      <c r="I1011">
        <f t="shared" si="15"/>
        <v>5</v>
      </c>
    </row>
    <row r="1012" spans="1:9" x14ac:dyDescent="0.15">
      <c r="A1012" s="1" t="s">
        <v>24</v>
      </c>
      <c r="I1012">
        <f t="shared" si="15"/>
        <v>5</v>
      </c>
    </row>
    <row r="1013" spans="1:9" x14ac:dyDescent="0.15">
      <c r="A1013" s="1" t="s">
        <v>24</v>
      </c>
      <c r="I1013">
        <f t="shared" si="15"/>
        <v>5</v>
      </c>
    </row>
    <row r="1014" spans="1:9" x14ac:dyDescent="0.15">
      <c r="A1014" s="1" t="s">
        <v>35</v>
      </c>
      <c r="I1014">
        <f t="shared" si="15"/>
        <v>4</v>
      </c>
    </row>
    <row r="1015" spans="1:9" x14ac:dyDescent="0.15">
      <c r="A1015" s="1" t="s">
        <v>35</v>
      </c>
      <c r="I1015">
        <f t="shared" si="15"/>
        <v>4</v>
      </c>
    </row>
    <row r="1016" spans="1:9" x14ac:dyDescent="0.15">
      <c r="A1016" s="1" t="s">
        <v>24</v>
      </c>
      <c r="I1016">
        <f t="shared" si="15"/>
        <v>5</v>
      </c>
    </row>
    <row r="1017" spans="1:9" x14ac:dyDescent="0.15">
      <c r="A1017" s="1" t="s">
        <v>17</v>
      </c>
      <c r="I1017">
        <f t="shared" si="15"/>
        <v>2</v>
      </c>
    </row>
    <row r="1018" spans="1:9" x14ac:dyDescent="0.15">
      <c r="A1018" s="1" t="s">
        <v>35</v>
      </c>
      <c r="I1018">
        <f t="shared" si="15"/>
        <v>4</v>
      </c>
    </row>
    <row r="1019" spans="1:9" x14ac:dyDescent="0.15">
      <c r="A1019" s="1" t="s">
        <v>35</v>
      </c>
      <c r="I1019">
        <f t="shared" si="15"/>
        <v>4</v>
      </c>
    </row>
    <row r="1020" spans="1:9" x14ac:dyDescent="0.15">
      <c r="A1020" s="1" t="s">
        <v>17</v>
      </c>
      <c r="I1020">
        <f t="shared" si="15"/>
        <v>2</v>
      </c>
    </row>
    <row r="1021" spans="1:9" x14ac:dyDescent="0.15">
      <c r="A1021" s="1" t="s">
        <v>24</v>
      </c>
      <c r="I1021">
        <f t="shared" si="15"/>
        <v>5</v>
      </c>
    </row>
    <row r="1022" spans="1:9" x14ac:dyDescent="0.15">
      <c r="A1022" s="1" t="s">
        <v>24</v>
      </c>
      <c r="I1022">
        <f t="shared" si="15"/>
        <v>5</v>
      </c>
    </row>
    <row r="1023" spans="1:9" x14ac:dyDescent="0.15">
      <c r="A1023" s="1" t="s">
        <v>18</v>
      </c>
      <c r="I1023">
        <f t="shared" si="15"/>
        <v>3</v>
      </c>
    </row>
    <row r="1024" spans="1:9" x14ac:dyDescent="0.15">
      <c r="A1024" s="1" t="s">
        <v>35</v>
      </c>
      <c r="I1024">
        <f t="shared" si="15"/>
        <v>4</v>
      </c>
    </row>
    <row r="1025" spans="1:9" x14ac:dyDescent="0.15">
      <c r="A1025" s="1" t="s">
        <v>35</v>
      </c>
      <c r="I1025">
        <f t="shared" si="15"/>
        <v>4</v>
      </c>
    </row>
    <row r="1026" spans="1:9" x14ac:dyDescent="0.15">
      <c r="A1026" s="1" t="s">
        <v>35</v>
      </c>
      <c r="I1026">
        <f t="shared" si="15"/>
        <v>4</v>
      </c>
    </row>
    <row r="1027" spans="1:9" x14ac:dyDescent="0.15">
      <c r="A1027" s="1" t="s">
        <v>35</v>
      </c>
      <c r="I1027">
        <f t="shared" ref="I1027:I1090" si="16">IF(A1027=$C$2,$D$2,IF(A1027=$C$3,$D$3,IF(A1027=$C$4,$D$4,IF(A1027=$C$5,$D$5,IF(A1027=$C$6,$D$6,IF(A1027=$C$7,$D$7,$D$8))))))</f>
        <v>4</v>
      </c>
    </row>
    <row r="1028" spans="1:9" x14ac:dyDescent="0.15">
      <c r="A1028" s="1" t="s">
        <v>35</v>
      </c>
      <c r="I1028">
        <f t="shared" si="16"/>
        <v>4</v>
      </c>
    </row>
    <row r="1029" spans="1:9" x14ac:dyDescent="0.15">
      <c r="A1029" s="1" t="s">
        <v>35</v>
      </c>
      <c r="I1029">
        <f t="shared" si="16"/>
        <v>4</v>
      </c>
    </row>
    <row r="1030" spans="1:9" x14ac:dyDescent="0.15">
      <c r="A1030" s="1" t="s">
        <v>24</v>
      </c>
      <c r="I1030">
        <f t="shared" si="16"/>
        <v>5</v>
      </c>
    </row>
    <row r="1031" spans="1:9" x14ac:dyDescent="0.15">
      <c r="A1031" s="1" t="s">
        <v>18</v>
      </c>
      <c r="I1031">
        <f t="shared" si="16"/>
        <v>3</v>
      </c>
    </row>
    <row r="1032" spans="1:9" x14ac:dyDescent="0.15">
      <c r="A1032" s="1" t="s">
        <v>35</v>
      </c>
      <c r="I1032">
        <f t="shared" si="16"/>
        <v>4</v>
      </c>
    </row>
    <row r="1033" spans="1:9" x14ac:dyDescent="0.15">
      <c r="A1033" s="1" t="s">
        <v>35</v>
      </c>
      <c r="I1033">
        <f t="shared" si="16"/>
        <v>4</v>
      </c>
    </row>
    <row r="1034" spans="1:9" x14ac:dyDescent="0.15">
      <c r="A1034" s="1" t="s">
        <v>35</v>
      </c>
      <c r="I1034">
        <f t="shared" si="16"/>
        <v>4</v>
      </c>
    </row>
    <row r="1035" spans="1:9" x14ac:dyDescent="0.15">
      <c r="A1035" s="1" t="s">
        <v>35</v>
      </c>
      <c r="I1035">
        <f t="shared" si="16"/>
        <v>4</v>
      </c>
    </row>
    <row r="1036" spans="1:9" x14ac:dyDescent="0.15">
      <c r="A1036" s="1" t="s">
        <v>35</v>
      </c>
      <c r="I1036">
        <f t="shared" si="16"/>
        <v>4</v>
      </c>
    </row>
    <row r="1037" spans="1:9" x14ac:dyDescent="0.15">
      <c r="A1037" s="1" t="s">
        <v>35</v>
      </c>
      <c r="I1037">
        <f t="shared" si="16"/>
        <v>4</v>
      </c>
    </row>
    <row r="1038" spans="1:9" x14ac:dyDescent="0.15">
      <c r="A1038" s="1" t="s">
        <v>35</v>
      </c>
      <c r="I1038">
        <f t="shared" si="16"/>
        <v>4</v>
      </c>
    </row>
    <row r="1039" spans="1:9" x14ac:dyDescent="0.15">
      <c r="A1039" s="1" t="s">
        <v>35</v>
      </c>
      <c r="I1039">
        <f t="shared" si="16"/>
        <v>4</v>
      </c>
    </row>
    <row r="1040" spans="1:9" x14ac:dyDescent="0.15">
      <c r="A1040" s="1" t="s">
        <v>35</v>
      </c>
      <c r="I1040">
        <f t="shared" si="16"/>
        <v>4</v>
      </c>
    </row>
    <row r="1041" spans="1:9" x14ac:dyDescent="0.15">
      <c r="A1041" s="1" t="s">
        <v>18</v>
      </c>
      <c r="I1041">
        <f t="shared" si="16"/>
        <v>3</v>
      </c>
    </row>
    <row r="1042" spans="1:9" x14ac:dyDescent="0.15">
      <c r="A1042" s="1" t="s">
        <v>35</v>
      </c>
      <c r="I1042">
        <f t="shared" si="16"/>
        <v>4</v>
      </c>
    </row>
    <row r="1043" spans="1:9" x14ac:dyDescent="0.15">
      <c r="A1043" s="1" t="s">
        <v>18</v>
      </c>
      <c r="I1043">
        <f t="shared" si="16"/>
        <v>3</v>
      </c>
    </row>
    <row r="1044" spans="1:9" x14ac:dyDescent="0.15">
      <c r="A1044" s="1" t="s">
        <v>35</v>
      </c>
      <c r="I1044">
        <f t="shared" si="16"/>
        <v>4</v>
      </c>
    </row>
    <row r="1045" spans="1:9" x14ac:dyDescent="0.15">
      <c r="A1045" s="1" t="s">
        <v>17</v>
      </c>
      <c r="I1045">
        <f t="shared" si="16"/>
        <v>2</v>
      </c>
    </row>
    <row r="1046" spans="1:9" x14ac:dyDescent="0.15">
      <c r="A1046" s="1" t="s">
        <v>35</v>
      </c>
      <c r="I1046">
        <f t="shared" si="16"/>
        <v>4</v>
      </c>
    </row>
    <row r="1047" spans="1:9" x14ac:dyDescent="0.15">
      <c r="A1047" s="1" t="s">
        <v>35</v>
      </c>
      <c r="I1047">
        <f t="shared" si="16"/>
        <v>4</v>
      </c>
    </row>
    <row r="1048" spans="1:9" x14ac:dyDescent="0.15">
      <c r="A1048" s="1" t="s">
        <v>35</v>
      </c>
      <c r="I1048">
        <f t="shared" si="16"/>
        <v>4</v>
      </c>
    </row>
    <row r="1049" spans="1:9" x14ac:dyDescent="0.15">
      <c r="A1049" s="1" t="s">
        <v>24</v>
      </c>
      <c r="I1049">
        <f t="shared" si="16"/>
        <v>5</v>
      </c>
    </row>
    <row r="1050" spans="1:9" x14ac:dyDescent="0.15">
      <c r="A1050" s="1" t="s">
        <v>35</v>
      </c>
      <c r="I1050">
        <f t="shared" si="16"/>
        <v>4</v>
      </c>
    </row>
    <row r="1051" spans="1:9" x14ac:dyDescent="0.15">
      <c r="A1051" s="1" t="s">
        <v>35</v>
      </c>
      <c r="I1051">
        <f t="shared" si="16"/>
        <v>4</v>
      </c>
    </row>
    <row r="1052" spans="1:9" x14ac:dyDescent="0.15">
      <c r="A1052" s="1" t="s">
        <v>35</v>
      </c>
      <c r="I1052">
        <f t="shared" si="16"/>
        <v>4</v>
      </c>
    </row>
    <row r="1053" spans="1:9" x14ac:dyDescent="0.15">
      <c r="A1053" s="1" t="s">
        <v>35</v>
      </c>
      <c r="I1053">
        <f t="shared" si="16"/>
        <v>4</v>
      </c>
    </row>
    <row r="1054" spans="1:9" x14ac:dyDescent="0.15">
      <c r="A1054" s="1" t="s">
        <v>35</v>
      </c>
      <c r="I1054">
        <f t="shared" si="16"/>
        <v>4</v>
      </c>
    </row>
    <row r="1055" spans="1:9" x14ac:dyDescent="0.15">
      <c r="A1055" s="1" t="s">
        <v>24</v>
      </c>
      <c r="I1055">
        <f t="shared" si="16"/>
        <v>5</v>
      </c>
    </row>
    <row r="1056" spans="1:9" x14ac:dyDescent="0.15">
      <c r="A1056" s="1" t="s">
        <v>35</v>
      </c>
      <c r="I1056">
        <f t="shared" si="16"/>
        <v>4</v>
      </c>
    </row>
    <row r="1057" spans="1:9" x14ac:dyDescent="0.15">
      <c r="A1057" s="1" t="s">
        <v>24</v>
      </c>
      <c r="I1057">
        <f t="shared" si="16"/>
        <v>5</v>
      </c>
    </row>
    <row r="1058" spans="1:9" x14ac:dyDescent="0.15">
      <c r="A1058" s="1" t="s">
        <v>35</v>
      </c>
      <c r="I1058">
        <f t="shared" si="16"/>
        <v>4</v>
      </c>
    </row>
    <row r="1059" spans="1:9" x14ac:dyDescent="0.15">
      <c r="A1059" s="1" t="s">
        <v>24</v>
      </c>
      <c r="I1059">
        <f t="shared" si="16"/>
        <v>5</v>
      </c>
    </row>
    <row r="1060" spans="1:9" x14ac:dyDescent="0.15">
      <c r="A1060" s="1" t="s">
        <v>35</v>
      </c>
      <c r="I1060">
        <f t="shared" si="16"/>
        <v>4</v>
      </c>
    </row>
    <row r="1061" spans="1:9" x14ac:dyDescent="0.15">
      <c r="A1061" s="1" t="s">
        <v>35</v>
      </c>
      <c r="I1061">
        <f t="shared" si="16"/>
        <v>4</v>
      </c>
    </row>
    <row r="1062" spans="1:9" x14ac:dyDescent="0.15">
      <c r="A1062" s="1" t="s">
        <v>35</v>
      </c>
      <c r="I1062">
        <f t="shared" si="16"/>
        <v>4</v>
      </c>
    </row>
    <row r="1063" spans="1:9" x14ac:dyDescent="0.15">
      <c r="A1063" s="1" t="s">
        <v>35</v>
      </c>
      <c r="I1063">
        <f t="shared" si="16"/>
        <v>4</v>
      </c>
    </row>
    <row r="1064" spans="1:9" x14ac:dyDescent="0.15">
      <c r="A1064" s="1" t="s">
        <v>35</v>
      </c>
      <c r="I1064">
        <f t="shared" si="16"/>
        <v>4</v>
      </c>
    </row>
    <row r="1065" spans="1:9" x14ac:dyDescent="0.15">
      <c r="A1065" s="1" t="s">
        <v>35</v>
      </c>
      <c r="I1065">
        <f t="shared" si="16"/>
        <v>4</v>
      </c>
    </row>
    <row r="1066" spans="1:9" x14ac:dyDescent="0.15">
      <c r="A1066" s="1" t="s">
        <v>18</v>
      </c>
      <c r="I1066">
        <f t="shared" si="16"/>
        <v>3</v>
      </c>
    </row>
    <row r="1067" spans="1:9" x14ac:dyDescent="0.15">
      <c r="A1067" s="1" t="s">
        <v>35</v>
      </c>
      <c r="I1067">
        <f t="shared" si="16"/>
        <v>4</v>
      </c>
    </row>
    <row r="1068" spans="1:9" x14ac:dyDescent="0.15">
      <c r="A1068" s="1" t="s">
        <v>35</v>
      </c>
      <c r="I1068">
        <f t="shared" si="16"/>
        <v>4</v>
      </c>
    </row>
    <row r="1069" spans="1:9" x14ac:dyDescent="0.15">
      <c r="A1069" s="1" t="s">
        <v>35</v>
      </c>
      <c r="I1069">
        <f t="shared" si="16"/>
        <v>4</v>
      </c>
    </row>
    <row r="1070" spans="1:9" x14ac:dyDescent="0.15">
      <c r="A1070" s="1" t="s">
        <v>18</v>
      </c>
      <c r="I1070">
        <f t="shared" si="16"/>
        <v>3</v>
      </c>
    </row>
    <row r="1071" spans="1:9" x14ac:dyDescent="0.15">
      <c r="A1071" s="1" t="s">
        <v>2349</v>
      </c>
      <c r="I1071">
        <f t="shared" si="16"/>
        <v>6</v>
      </c>
    </row>
    <row r="1072" spans="1:9" x14ac:dyDescent="0.15">
      <c r="A1072" s="1" t="s">
        <v>35</v>
      </c>
      <c r="I1072">
        <f t="shared" si="16"/>
        <v>4</v>
      </c>
    </row>
    <row r="1073" spans="1:9" x14ac:dyDescent="0.15">
      <c r="A1073" s="1" t="s">
        <v>35</v>
      </c>
      <c r="I1073">
        <f t="shared" si="16"/>
        <v>4</v>
      </c>
    </row>
    <row r="1074" spans="1:9" x14ac:dyDescent="0.15">
      <c r="A1074" s="1" t="s">
        <v>35</v>
      </c>
      <c r="I1074">
        <f t="shared" si="16"/>
        <v>4</v>
      </c>
    </row>
    <row r="1075" spans="1:9" x14ac:dyDescent="0.15">
      <c r="A1075" s="1" t="s">
        <v>35</v>
      </c>
      <c r="I1075">
        <f t="shared" si="16"/>
        <v>4</v>
      </c>
    </row>
    <row r="1076" spans="1:9" x14ac:dyDescent="0.15">
      <c r="A1076" s="1" t="s">
        <v>17</v>
      </c>
      <c r="I1076">
        <f t="shared" si="16"/>
        <v>2</v>
      </c>
    </row>
    <row r="1077" spans="1:9" x14ac:dyDescent="0.15">
      <c r="A1077" s="1" t="s">
        <v>35</v>
      </c>
      <c r="I1077">
        <f t="shared" si="16"/>
        <v>4</v>
      </c>
    </row>
    <row r="1078" spans="1:9" x14ac:dyDescent="0.15">
      <c r="A1078" s="1" t="s">
        <v>35</v>
      </c>
      <c r="I1078">
        <f t="shared" si="16"/>
        <v>4</v>
      </c>
    </row>
    <row r="1079" spans="1:9" x14ac:dyDescent="0.15">
      <c r="A1079" s="1" t="s">
        <v>35</v>
      </c>
      <c r="I1079">
        <f t="shared" si="16"/>
        <v>4</v>
      </c>
    </row>
    <row r="1080" spans="1:9" x14ac:dyDescent="0.15">
      <c r="A1080" s="1" t="s">
        <v>2349</v>
      </c>
      <c r="I1080">
        <f t="shared" si="16"/>
        <v>6</v>
      </c>
    </row>
    <row r="1081" spans="1:9" x14ac:dyDescent="0.15">
      <c r="A1081" s="1" t="s">
        <v>24</v>
      </c>
      <c r="I1081">
        <f t="shared" si="16"/>
        <v>5</v>
      </c>
    </row>
    <row r="1082" spans="1:9" x14ac:dyDescent="0.15">
      <c r="A1082" s="1" t="s">
        <v>24</v>
      </c>
      <c r="I1082">
        <f t="shared" si="16"/>
        <v>5</v>
      </c>
    </row>
    <row r="1083" spans="1:9" x14ac:dyDescent="0.15">
      <c r="A1083" s="1" t="s">
        <v>35</v>
      </c>
      <c r="I1083">
        <f t="shared" si="16"/>
        <v>4</v>
      </c>
    </row>
    <row r="1084" spans="1:9" x14ac:dyDescent="0.15">
      <c r="A1084" s="1" t="s">
        <v>24</v>
      </c>
      <c r="I1084">
        <f t="shared" si="16"/>
        <v>5</v>
      </c>
    </row>
    <row r="1085" spans="1:9" x14ac:dyDescent="0.15">
      <c r="A1085" s="1" t="s">
        <v>24</v>
      </c>
      <c r="I1085">
        <f t="shared" si="16"/>
        <v>5</v>
      </c>
    </row>
    <row r="1086" spans="1:9" x14ac:dyDescent="0.15">
      <c r="A1086" s="1" t="s">
        <v>2349</v>
      </c>
      <c r="I1086">
        <f t="shared" si="16"/>
        <v>6</v>
      </c>
    </row>
    <row r="1087" spans="1:9" x14ac:dyDescent="0.15">
      <c r="A1087" s="1" t="s">
        <v>35</v>
      </c>
      <c r="I1087">
        <f t="shared" si="16"/>
        <v>4</v>
      </c>
    </row>
    <row r="1088" spans="1:9" x14ac:dyDescent="0.15">
      <c r="A1088" s="1" t="s">
        <v>35</v>
      </c>
      <c r="I1088">
        <f t="shared" si="16"/>
        <v>4</v>
      </c>
    </row>
    <row r="1089" spans="1:9" x14ac:dyDescent="0.15">
      <c r="A1089" s="1" t="s">
        <v>35</v>
      </c>
      <c r="I1089">
        <f t="shared" si="16"/>
        <v>4</v>
      </c>
    </row>
    <row r="1090" spans="1:9" x14ac:dyDescent="0.15">
      <c r="A1090" s="1" t="s">
        <v>35</v>
      </c>
      <c r="I1090">
        <f t="shared" si="16"/>
        <v>4</v>
      </c>
    </row>
    <row r="1091" spans="1:9" x14ac:dyDescent="0.15">
      <c r="A1091" s="1" t="s">
        <v>35</v>
      </c>
      <c r="I1091">
        <f t="shared" ref="I1091:I1154" si="17">IF(A1091=$C$2,$D$2,IF(A1091=$C$3,$D$3,IF(A1091=$C$4,$D$4,IF(A1091=$C$5,$D$5,IF(A1091=$C$6,$D$6,IF(A1091=$C$7,$D$7,$D$8))))))</f>
        <v>4</v>
      </c>
    </row>
    <row r="1092" spans="1:9" x14ac:dyDescent="0.15">
      <c r="A1092" s="1" t="s">
        <v>18</v>
      </c>
      <c r="I1092">
        <f t="shared" si="17"/>
        <v>3</v>
      </c>
    </row>
    <row r="1093" spans="1:9" x14ac:dyDescent="0.15">
      <c r="A1093" s="1" t="s">
        <v>35</v>
      </c>
      <c r="I1093">
        <f t="shared" si="17"/>
        <v>4</v>
      </c>
    </row>
    <row r="1094" spans="1:9" x14ac:dyDescent="0.15">
      <c r="A1094" s="1" t="s">
        <v>35</v>
      </c>
      <c r="I1094">
        <f t="shared" si="17"/>
        <v>4</v>
      </c>
    </row>
    <row r="1095" spans="1:9" x14ac:dyDescent="0.15">
      <c r="A1095" s="1" t="s">
        <v>18</v>
      </c>
      <c r="I1095">
        <f t="shared" si="17"/>
        <v>3</v>
      </c>
    </row>
    <row r="1096" spans="1:9" x14ac:dyDescent="0.15">
      <c r="A1096" s="1" t="s">
        <v>18</v>
      </c>
      <c r="I1096">
        <f t="shared" si="17"/>
        <v>3</v>
      </c>
    </row>
    <row r="1097" spans="1:9" x14ac:dyDescent="0.15">
      <c r="A1097" s="1" t="s">
        <v>18</v>
      </c>
      <c r="I1097">
        <f t="shared" si="17"/>
        <v>3</v>
      </c>
    </row>
    <row r="1098" spans="1:9" x14ac:dyDescent="0.15">
      <c r="A1098" s="1" t="s">
        <v>35</v>
      </c>
      <c r="I1098">
        <f t="shared" si="17"/>
        <v>4</v>
      </c>
    </row>
    <row r="1099" spans="1:9" x14ac:dyDescent="0.15">
      <c r="A1099" s="1" t="s">
        <v>18</v>
      </c>
      <c r="I1099">
        <f t="shared" si="17"/>
        <v>3</v>
      </c>
    </row>
    <row r="1100" spans="1:9" x14ac:dyDescent="0.15">
      <c r="A1100" s="1" t="s">
        <v>35</v>
      </c>
      <c r="I1100">
        <f t="shared" si="17"/>
        <v>4</v>
      </c>
    </row>
    <row r="1101" spans="1:9" x14ac:dyDescent="0.15">
      <c r="A1101" s="1" t="s">
        <v>35</v>
      </c>
      <c r="I1101">
        <f t="shared" si="17"/>
        <v>4</v>
      </c>
    </row>
    <row r="1102" spans="1:9" x14ac:dyDescent="0.15">
      <c r="A1102" s="1" t="s">
        <v>35</v>
      </c>
      <c r="I1102">
        <f t="shared" si="17"/>
        <v>4</v>
      </c>
    </row>
    <row r="1103" spans="1:9" x14ac:dyDescent="0.15">
      <c r="A1103" s="1" t="s">
        <v>18</v>
      </c>
      <c r="I1103">
        <f t="shared" si="17"/>
        <v>3</v>
      </c>
    </row>
    <row r="1104" spans="1:9" x14ac:dyDescent="0.15">
      <c r="A1104" s="1" t="s">
        <v>18</v>
      </c>
      <c r="I1104">
        <f t="shared" si="17"/>
        <v>3</v>
      </c>
    </row>
    <row r="1105" spans="1:9" x14ac:dyDescent="0.15">
      <c r="A1105" s="1" t="s">
        <v>35</v>
      </c>
      <c r="I1105">
        <f t="shared" si="17"/>
        <v>4</v>
      </c>
    </row>
    <row r="1106" spans="1:9" x14ac:dyDescent="0.15">
      <c r="A1106" s="1" t="s">
        <v>35</v>
      </c>
      <c r="I1106">
        <f t="shared" si="17"/>
        <v>4</v>
      </c>
    </row>
    <row r="1107" spans="1:9" x14ac:dyDescent="0.15">
      <c r="A1107" s="1" t="s">
        <v>18</v>
      </c>
      <c r="I1107">
        <f t="shared" si="17"/>
        <v>3</v>
      </c>
    </row>
    <row r="1108" spans="1:9" x14ac:dyDescent="0.15">
      <c r="A1108" s="1" t="s">
        <v>18</v>
      </c>
      <c r="I1108">
        <f t="shared" si="17"/>
        <v>3</v>
      </c>
    </row>
    <row r="1109" spans="1:9" x14ac:dyDescent="0.15">
      <c r="A1109" s="1" t="s">
        <v>35</v>
      </c>
      <c r="I1109">
        <f t="shared" si="17"/>
        <v>4</v>
      </c>
    </row>
    <row r="1110" spans="1:9" x14ac:dyDescent="0.15">
      <c r="A1110" s="1" t="s">
        <v>18</v>
      </c>
      <c r="I1110">
        <f t="shared" si="17"/>
        <v>3</v>
      </c>
    </row>
    <row r="1111" spans="1:9" x14ac:dyDescent="0.15">
      <c r="A1111" s="1" t="s">
        <v>35</v>
      </c>
      <c r="I1111">
        <f t="shared" si="17"/>
        <v>4</v>
      </c>
    </row>
    <row r="1112" spans="1:9" x14ac:dyDescent="0.15">
      <c r="A1112" s="1" t="s">
        <v>35</v>
      </c>
      <c r="I1112">
        <f t="shared" si="17"/>
        <v>4</v>
      </c>
    </row>
    <row r="1113" spans="1:9" x14ac:dyDescent="0.15">
      <c r="A1113" s="1" t="s">
        <v>18</v>
      </c>
      <c r="I1113">
        <f t="shared" si="17"/>
        <v>3</v>
      </c>
    </row>
    <row r="1114" spans="1:9" x14ac:dyDescent="0.15">
      <c r="A1114" s="1" t="s">
        <v>18</v>
      </c>
      <c r="I1114">
        <f t="shared" si="17"/>
        <v>3</v>
      </c>
    </row>
    <row r="1115" spans="1:9" x14ac:dyDescent="0.15">
      <c r="A1115" s="1" t="s">
        <v>35</v>
      </c>
      <c r="I1115">
        <f t="shared" si="17"/>
        <v>4</v>
      </c>
    </row>
    <row r="1116" spans="1:9" x14ac:dyDescent="0.15">
      <c r="A1116" s="1" t="s">
        <v>17</v>
      </c>
      <c r="I1116">
        <f t="shared" si="17"/>
        <v>2</v>
      </c>
    </row>
    <row r="1117" spans="1:9" x14ac:dyDescent="0.15">
      <c r="A1117" s="1" t="s">
        <v>35</v>
      </c>
      <c r="I1117">
        <f t="shared" si="17"/>
        <v>4</v>
      </c>
    </row>
    <row r="1118" spans="1:9" x14ac:dyDescent="0.15">
      <c r="A1118" s="1" t="s">
        <v>35</v>
      </c>
      <c r="I1118">
        <f t="shared" si="17"/>
        <v>4</v>
      </c>
    </row>
    <row r="1119" spans="1:9" x14ac:dyDescent="0.15">
      <c r="A1119" s="1" t="s">
        <v>18</v>
      </c>
      <c r="I1119">
        <f t="shared" si="17"/>
        <v>3</v>
      </c>
    </row>
    <row r="1120" spans="1:9" x14ac:dyDescent="0.15">
      <c r="A1120" s="1" t="s">
        <v>35</v>
      </c>
      <c r="I1120">
        <f t="shared" si="17"/>
        <v>4</v>
      </c>
    </row>
    <row r="1121" spans="1:9" x14ac:dyDescent="0.15">
      <c r="A1121" s="1" t="s">
        <v>35</v>
      </c>
      <c r="I1121">
        <f t="shared" si="17"/>
        <v>4</v>
      </c>
    </row>
    <row r="1122" spans="1:9" x14ac:dyDescent="0.15">
      <c r="A1122" s="1" t="s">
        <v>17</v>
      </c>
      <c r="I1122">
        <f t="shared" si="17"/>
        <v>2</v>
      </c>
    </row>
    <row r="1123" spans="1:9" x14ac:dyDescent="0.15">
      <c r="A1123" s="1" t="s">
        <v>18</v>
      </c>
      <c r="I1123">
        <f t="shared" si="17"/>
        <v>3</v>
      </c>
    </row>
    <row r="1124" spans="1:9" x14ac:dyDescent="0.15">
      <c r="A1124" s="1" t="s">
        <v>18</v>
      </c>
      <c r="I1124">
        <f t="shared" si="17"/>
        <v>3</v>
      </c>
    </row>
    <row r="1125" spans="1:9" x14ac:dyDescent="0.15">
      <c r="A1125" s="1" t="s">
        <v>35</v>
      </c>
      <c r="I1125">
        <f t="shared" si="17"/>
        <v>4</v>
      </c>
    </row>
    <row r="1126" spans="1:9" x14ac:dyDescent="0.15">
      <c r="A1126" s="1" t="s">
        <v>35</v>
      </c>
      <c r="I1126">
        <f t="shared" si="17"/>
        <v>4</v>
      </c>
    </row>
    <row r="1127" spans="1:9" x14ac:dyDescent="0.15">
      <c r="A1127" s="1" t="s">
        <v>35</v>
      </c>
      <c r="I1127">
        <f t="shared" si="17"/>
        <v>4</v>
      </c>
    </row>
    <row r="1128" spans="1:9" x14ac:dyDescent="0.15">
      <c r="A1128" s="1" t="s">
        <v>35</v>
      </c>
      <c r="I1128">
        <f t="shared" si="17"/>
        <v>4</v>
      </c>
    </row>
    <row r="1129" spans="1:9" x14ac:dyDescent="0.15">
      <c r="A1129" s="1" t="s">
        <v>35</v>
      </c>
      <c r="I1129">
        <f t="shared" si="17"/>
        <v>4</v>
      </c>
    </row>
    <row r="1130" spans="1:9" x14ac:dyDescent="0.15">
      <c r="A1130" s="1" t="s">
        <v>17</v>
      </c>
      <c r="I1130">
        <f t="shared" si="17"/>
        <v>2</v>
      </c>
    </row>
    <row r="1131" spans="1:9" x14ac:dyDescent="0.15">
      <c r="A1131" s="1" t="s">
        <v>35</v>
      </c>
      <c r="I1131">
        <f t="shared" si="17"/>
        <v>4</v>
      </c>
    </row>
    <row r="1132" spans="1:9" x14ac:dyDescent="0.15">
      <c r="A1132" s="1" t="s">
        <v>35</v>
      </c>
      <c r="I1132">
        <f t="shared" si="17"/>
        <v>4</v>
      </c>
    </row>
    <row r="1133" spans="1:9" x14ac:dyDescent="0.15">
      <c r="A1133" s="1" t="s">
        <v>35</v>
      </c>
      <c r="I1133">
        <f t="shared" si="17"/>
        <v>4</v>
      </c>
    </row>
    <row r="1134" spans="1:9" x14ac:dyDescent="0.15">
      <c r="A1134" s="1" t="s">
        <v>17</v>
      </c>
      <c r="I1134">
        <f t="shared" si="17"/>
        <v>2</v>
      </c>
    </row>
    <row r="1135" spans="1:9" x14ac:dyDescent="0.15">
      <c r="A1135" s="1" t="s">
        <v>17</v>
      </c>
      <c r="I1135">
        <f t="shared" si="17"/>
        <v>2</v>
      </c>
    </row>
    <row r="1136" spans="1:9" x14ac:dyDescent="0.15">
      <c r="A1136" s="1" t="s">
        <v>17</v>
      </c>
      <c r="I1136">
        <f t="shared" si="17"/>
        <v>2</v>
      </c>
    </row>
    <row r="1137" spans="1:9" x14ac:dyDescent="0.15">
      <c r="A1137" s="1" t="s">
        <v>18</v>
      </c>
      <c r="I1137">
        <f t="shared" si="17"/>
        <v>3</v>
      </c>
    </row>
    <row r="1138" spans="1:9" x14ac:dyDescent="0.15">
      <c r="A1138" s="1" t="s">
        <v>17</v>
      </c>
      <c r="I1138">
        <f t="shared" si="17"/>
        <v>2</v>
      </c>
    </row>
    <row r="1139" spans="1:9" x14ac:dyDescent="0.15">
      <c r="A1139" s="1" t="s">
        <v>18</v>
      </c>
      <c r="I1139">
        <f t="shared" si="17"/>
        <v>3</v>
      </c>
    </row>
    <row r="1140" spans="1:9" x14ac:dyDescent="0.15">
      <c r="A1140" s="1" t="s">
        <v>35</v>
      </c>
      <c r="I1140">
        <f t="shared" si="17"/>
        <v>4</v>
      </c>
    </row>
    <row r="1141" spans="1:9" x14ac:dyDescent="0.15">
      <c r="A1141" s="1" t="s">
        <v>17</v>
      </c>
      <c r="I1141">
        <f t="shared" si="17"/>
        <v>2</v>
      </c>
    </row>
    <row r="1142" spans="1:9" x14ac:dyDescent="0.15">
      <c r="A1142" s="1" t="s">
        <v>18</v>
      </c>
      <c r="I1142">
        <f t="shared" si="17"/>
        <v>3</v>
      </c>
    </row>
    <row r="1143" spans="1:9" x14ac:dyDescent="0.15">
      <c r="A1143" s="1" t="s">
        <v>35</v>
      </c>
      <c r="I1143">
        <f t="shared" si="17"/>
        <v>4</v>
      </c>
    </row>
    <row r="1144" spans="1:9" x14ac:dyDescent="0.15">
      <c r="A1144" s="1" t="s">
        <v>35</v>
      </c>
      <c r="I1144">
        <f t="shared" si="17"/>
        <v>4</v>
      </c>
    </row>
    <row r="1145" spans="1:9" x14ac:dyDescent="0.15">
      <c r="A1145" s="1" t="s">
        <v>35</v>
      </c>
      <c r="I1145">
        <f t="shared" si="17"/>
        <v>4</v>
      </c>
    </row>
    <row r="1146" spans="1:9" x14ac:dyDescent="0.15">
      <c r="A1146" s="1" t="s">
        <v>18</v>
      </c>
      <c r="I1146">
        <f t="shared" si="17"/>
        <v>3</v>
      </c>
    </row>
    <row r="1147" spans="1:9" x14ac:dyDescent="0.15">
      <c r="A1147" s="1" t="s">
        <v>18</v>
      </c>
      <c r="I1147">
        <f t="shared" si="17"/>
        <v>3</v>
      </c>
    </row>
    <row r="1148" spans="1:9" x14ac:dyDescent="0.15">
      <c r="A1148" s="1" t="s">
        <v>35</v>
      </c>
      <c r="I1148">
        <f t="shared" si="17"/>
        <v>4</v>
      </c>
    </row>
    <row r="1149" spans="1:9" x14ac:dyDescent="0.15">
      <c r="A1149" s="1" t="s">
        <v>35</v>
      </c>
      <c r="I1149">
        <f t="shared" si="17"/>
        <v>4</v>
      </c>
    </row>
    <row r="1150" spans="1:9" x14ac:dyDescent="0.15">
      <c r="A1150" s="1" t="s">
        <v>35</v>
      </c>
      <c r="I1150">
        <f t="shared" si="17"/>
        <v>4</v>
      </c>
    </row>
    <row r="1151" spans="1:9" x14ac:dyDescent="0.15">
      <c r="A1151" s="1" t="s">
        <v>35</v>
      </c>
      <c r="I1151">
        <f t="shared" si="17"/>
        <v>4</v>
      </c>
    </row>
    <row r="1152" spans="1:9" x14ac:dyDescent="0.15">
      <c r="A1152" s="1" t="s">
        <v>17</v>
      </c>
      <c r="I1152">
        <f t="shared" si="17"/>
        <v>2</v>
      </c>
    </row>
    <row r="1153" spans="1:9" x14ac:dyDescent="0.15">
      <c r="A1153" s="1" t="s">
        <v>35</v>
      </c>
      <c r="I1153">
        <f t="shared" si="17"/>
        <v>4</v>
      </c>
    </row>
    <row r="1154" spans="1:9" x14ac:dyDescent="0.15">
      <c r="A1154" s="1" t="s">
        <v>35</v>
      </c>
      <c r="I1154">
        <f t="shared" si="17"/>
        <v>4</v>
      </c>
    </row>
    <row r="1155" spans="1:9" x14ac:dyDescent="0.15">
      <c r="A1155" s="1" t="s">
        <v>18</v>
      </c>
      <c r="I1155">
        <f t="shared" ref="I1155:I1218" si="18">IF(A1155=$C$2,$D$2,IF(A1155=$C$3,$D$3,IF(A1155=$C$4,$D$4,IF(A1155=$C$5,$D$5,IF(A1155=$C$6,$D$6,IF(A1155=$C$7,$D$7,$D$8))))))</f>
        <v>3</v>
      </c>
    </row>
    <row r="1156" spans="1:9" x14ac:dyDescent="0.15">
      <c r="A1156" s="1" t="s">
        <v>35</v>
      </c>
      <c r="I1156">
        <f t="shared" si="18"/>
        <v>4</v>
      </c>
    </row>
    <row r="1157" spans="1:9" x14ac:dyDescent="0.15">
      <c r="A1157" s="1" t="s">
        <v>17</v>
      </c>
      <c r="I1157">
        <f t="shared" si="18"/>
        <v>2</v>
      </c>
    </row>
    <row r="1158" spans="1:9" x14ac:dyDescent="0.15">
      <c r="A1158" s="1" t="s">
        <v>17</v>
      </c>
      <c r="I1158">
        <f t="shared" si="18"/>
        <v>2</v>
      </c>
    </row>
    <row r="1159" spans="1:9" x14ac:dyDescent="0.15">
      <c r="A1159" s="1" t="s">
        <v>24</v>
      </c>
      <c r="I1159">
        <f t="shared" si="18"/>
        <v>5</v>
      </c>
    </row>
    <row r="1160" spans="1:9" x14ac:dyDescent="0.15">
      <c r="A1160" s="1" t="s">
        <v>17</v>
      </c>
      <c r="I1160">
        <f t="shared" si="18"/>
        <v>2</v>
      </c>
    </row>
    <row r="1161" spans="1:9" x14ac:dyDescent="0.15">
      <c r="A1161" s="1" t="s">
        <v>35</v>
      </c>
      <c r="I1161">
        <f t="shared" si="18"/>
        <v>4</v>
      </c>
    </row>
    <row r="1162" spans="1:9" x14ac:dyDescent="0.15">
      <c r="A1162" s="1" t="s">
        <v>18</v>
      </c>
      <c r="I1162">
        <f t="shared" si="18"/>
        <v>3</v>
      </c>
    </row>
    <row r="1163" spans="1:9" x14ac:dyDescent="0.15">
      <c r="A1163" s="1" t="s">
        <v>35</v>
      </c>
      <c r="I1163">
        <f t="shared" si="18"/>
        <v>4</v>
      </c>
    </row>
    <row r="1164" spans="1:9" x14ac:dyDescent="0.15">
      <c r="A1164" s="1" t="s">
        <v>35</v>
      </c>
      <c r="I1164">
        <f t="shared" si="18"/>
        <v>4</v>
      </c>
    </row>
    <row r="1165" spans="1:9" x14ac:dyDescent="0.15">
      <c r="A1165" s="1" t="s">
        <v>18</v>
      </c>
      <c r="I1165">
        <f t="shared" si="18"/>
        <v>3</v>
      </c>
    </row>
    <row r="1166" spans="1:9" x14ac:dyDescent="0.15">
      <c r="A1166" s="1" t="s">
        <v>35</v>
      </c>
      <c r="I1166">
        <f t="shared" si="18"/>
        <v>4</v>
      </c>
    </row>
    <row r="1167" spans="1:9" x14ac:dyDescent="0.15">
      <c r="A1167" s="1" t="s">
        <v>18</v>
      </c>
      <c r="I1167">
        <f t="shared" si="18"/>
        <v>3</v>
      </c>
    </row>
    <row r="1168" spans="1:9" x14ac:dyDescent="0.15">
      <c r="A1168" s="1" t="s">
        <v>35</v>
      </c>
      <c r="I1168">
        <f t="shared" si="18"/>
        <v>4</v>
      </c>
    </row>
    <row r="1169" spans="1:9" x14ac:dyDescent="0.15">
      <c r="A1169" s="1" t="s">
        <v>35</v>
      </c>
      <c r="I1169">
        <f t="shared" si="18"/>
        <v>4</v>
      </c>
    </row>
    <row r="1170" spans="1:9" x14ac:dyDescent="0.15">
      <c r="A1170" s="1" t="s">
        <v>35</v>
      </c>
      <c r="I1170">
        <f t="shared" si="18"/>
        <v>4</v>
      </c>
    </row>
    <row r="1171" spans="1:9" x14ac:dyDescent="0.15">
      <c r="A1171" s="1" t="s">
        <v>35</v>
      </c>
      <c r="I1171">
        <f t="shared" si="18"/>
        <v>4</v>
      </c>
    </row>
    <row r="1172" spans="1:9" x14ac:dyDescent="0.15">
      <c r="A1172" s="1" t="s">
        <v>35</v>
      </c>
      <c r="I1172">
        <f t="shared" si="18"/>
        <v>4</v>
      </c>
    </row>
    <row r="1173" spans="1:9" x14ac:dyDescent="0.15">
      <c r="A1173" s="1" t="s">
        <v>35</v>
      </c>
      <c r="I1173">
        <f t="shared" si="18"/>
        <v>4</v>
      </c>
    </row>
    <row r="1174" spans="1:9" x14ac:dyDescent="0.15">
      <c r="A1174" s="1" t="s">
        <v>35</v>
      </c>
      <c r="I1174">
        <f t="shared" si="18"/>
        <v>4</v>
      </c>
    </row>
    <row r="1175" spans="1:9" x14ac:dyDescent="0.15">
      <c r="A1175" s="1" t="s">
        <v>35</v>
      </c>
      <c r="I1175">
        <f t="shared" si="18"/>
        <v>4</v>
      </c>
    </row>
    <row r="1176" spans="1:9" x14ac:dyDescent="0.15">
      <c r="A1176" s="1" t="s">
        <v>18</v>
      </c>
      <c r="I1176">
        <f t="shared" si="18"/>
        <v>3</v>
      </c>
    </row>
    <row r="1177" spans="1:9" x14ac:dyDescent="0.15">
      <c r="A1177" s="1" t="s">
        <v>35</v>
      </c>
      <c r="I1177">
        <f t="shared" si="18"/>
        <v>4</v>
      </c>
    </row>
    <row r="1178" spans="1:9" x14ac:dyDescent="0.15">
      <c r="A1178" s="1" t="s">
        <v>35</v>
      </c>
      <c r="I1178">
        <f t="shared" si="18"/>
        <v>4</v>
      </c>
    </row>
    <row r="1179" spans="1:9" x14ac:dyDescent="0.15">
      <c r="A1179" s="1" t="s">
        <v>17</v>
      </c>
      <c r="I1179">
        <f t="shared" si="18"/>
        <v>2</v>
      </c>
    </row>
    <row r="1180" spans="1:9" x14ac:dyDescent="0.15">
      <c r="A1180" s="1" t="s">
        <v>18</v>
      </c>
      <c r="I1180">
        <f t="shared" si="18"/>
        <v>3</v>
      </c>
    </row>
    <row r="1181" spans="1:9" x14ac:dyDescent="0.15">
      <c r="A1181" s="1" t="s">
        <v>18</v>
      </c>
      <c r="I1181">
        <f t="shared" si="18"/>
        <v>3</v>
      </c>
    </row>
    <row r="1182" spans="1:9" x14ac:dyDescent="0.15">
      <c r="A1182" s="1" t="s">
        <v>18</v>
      </c>
      <c r="I1182">
        <f t="shared" si="18"/>
        <v>3</v>
      </c>
    </row>
    <row r="1183" spans="1:9" x14ac:dyDescent="0.15">
      <c r="A1183" s="1" t="s">
        <v>35</v>
      </c>
      <c r="I1183">
        <f t="shared" si="18"/>
        <v>4</v>
      </c>
    </row>
    <row r="1184" spans="1:9" x14ac:dyDescent="0.15">
      <c r="A1184" s="1" t="s">
        <v>35</v>
      </c>
      <c r="I1184">
        <f t="shared" si="18"/>
        <v>4</v>
      </c>
    </row>
    <row r="1185" spans="1:9" x14ac:dyDescent="0.15">
      <c r="A1185" s="1" t="s">
        <v>18</v>
      </c>
      <c r="I1185">
        <f t="shared" si="18"/>
        <v>3</v>
      </c>
    </row>
    <row r="1186" spans="1:9" x14ac:dyDescent="0.15">
      <c r="A1186" s="1" t="s">
        <v>24</v>
      </c>
      <c r="I1186">
        <f t="shared" si="18"/>
        <v>5</v>
      </c>
    </row>
    <row r="1187" spans="1:9" x14ac:dyDescent="0.15">
      <c r="A1187" s="1" t="s">
        <v>35</v>
      </c>
      <c r="I1187">
        <f t="shared" si="18"/>
        <v>4</v>
      </c>
    </row>
    <row r="1188" spans="1:9" x14ac:dyDescent="0.15">
      <c r="A1188" s="1" t="s">
        <v>35</v>
      </c>
      <c r="I1188">
        <f t="shared" si="18"/>
        <v>4</v>
      </c>
    </row>
    <row r="1189" spans="1:9" x14ac:dyDescent="0.15">
      <c r="A1189" s="1" t="s">
        <v>35</v>
      </c>
      <c r="I1189">
        <f t="shared" si="18"/>
        <v>4</v>
      </c>
    </row>
    <row r="1190" spans="1:9" x14ac:dyDescent="0.15">
      <c r="A1190" s="1" t="s">
        <v>35</v>
      </c>
      <c r="I1190">
        <f t="shared" si="18"/>
        <v>4</v>
      </c>
    </row>
    <row r="1191" spans="1:9" x14ac:dyDescent="0.15">
      <c r="A1191" s="1" t="s">
        <v>35</v>
      </c>
      <c r="I1191">
        <f t="shared" si="18"/>
        <v>4</v>
      </c>
    </row>
    <row r="1192" spans="1:9" x14ac:dyDescent="0.15">
      <c r="A1192" s="1" t="s">
        <v>35</v>
      </c>
      <c r="I1192">
        <f t="shared" si="18"/>
        <v>4</v>
      </c>
    </row>
    <row r="1193" spans="1:9" x14ac:dyDescent="0.15">
      <c r="A1193" s="1" t="s">
        <v>35</v>
      </c>
      <c r="I1193">
        <f t="shared" si="18"/>
        <v>4</v>
      </c>
    </row>
    <row r="1194" spans="1:9" x14ac:dyDescent="0.15">
      <c r="A1194" s="1" t="s">
        <v>35</v>
      </c>
      <c r="I1194">
        <f t="shared" si="18"/>
        <v>4</v>
      </c>
    </row>
    <row r="1195" spans="1:9" x14ac:dyDescent="0.15">
      <c r="A1195" s="1" t="s">
        <v>24</v>
      </c>
      <c r="I1195">
        <f t="shared" si="18"/>
        <v>5</v>
      </c>
    </row>
    <row r="1196" spans="1:9" x14ac:dyDescent="0.15">
      <c r="A1196" s="1" t="s">
        <v>35</v>
      </c>
      <c r="I1196">
        <f t="shared" si="18"/>
        <v>4</v>
      </c>
    </row>
    <row r="1197" spans="1:9" x14ac:dyDescent="0.15">
      <c r="A1197" s="1"/>
      <c r="I1197">
        <f t="shared" si="18"/>
        <v>6</v>
      </c>
    </row>
    <row r="1198" spans="1:9" x14ac:dyDescent="0.15">
      <c r="A1198" s="1" t="s">
        <v>35</v>
      </c>
      <c r="I1198">
        <f t="shared" si="18"/>
        <v>4</v>
      </c>
    </row>
    <row r="1199" spans="1:9" x14ac:dyDescent="0.15">
      <c r="A1199" s="1" t="s">
        <v>18</v>
      </c>
      <c r="I1199">
        <f t="shared" si="18"/>
        <v>3</v>
      </c>
    </row>
    <row r="1200" spans="1:9" x14ac:dyDescent="0.15">
      <c r="A1200" s="1" t="s">
        <v>35</v>
      </c>
      <c r="I1200">
        <f t="shared" si="18"/>
        <v>4</v>
      </c>
    </row>
    <row r="1201" spans="1:9" x14ac:dyDescent="0.15">
      <c r="A1201" s="1" t="s">
        <v>35</v>
      </c>
      <c r="I1201">
        <f t="shared" si="18"/>
        <v>4</v>
      </c>
    </row>
    <row r="1202" spans="1:9" x14ac:dyDescent="0.15">
      <c r="A1202" s="1" t="s">
        <v>18</v>
      </c>
      <c r="I1202">
        <f t="shared" si="18"/>
        <v>3</v>
      </c>
    </row>
    <row r="1203" spans="1:9" x14ac:dyDescent="0.15">
      <c r="A1203" s="1" t="s">
        <v>35</v>
      </c>
      <c r="I1203">
        <f t="shared" si="18"/>
        <v>4</v>
      </c>
    </row>
    <row r="1204" spans="1:9" x14ac:dyDescent="0.15">
      <c r="A1204" s="1" t="s">
        <v>18</v>
      </c>
      <c r="I1204">
        <f t="shared" si="18"/>
        <v>3</v>
      </c>
    </row>
    <row r="1205" spans="1:9" x14ac:dyDescent="0.15">
      <c r="A1205" s="1" t="s">
        <v>35</v>
      </c>
      <c r="I1205">
        <f t="shared" si="18"/>
        <v>4</v>
      </c>
    </row>
    <row r="1206" spans="1:9" x14ac:dyDescent="0.15">
      <c r="A1206" s="1" t="s">
        <v>35</v>
      </c>
      <c r="I1206">
        <f t="shared" si="18"/>
        <v>4</v>
      </c>
    </row>
    <row r="1207" spans="1:9" x14ac:dyDescent="0.15">
      <c r="A1207" s="1" t="s">
        <v>17</v>
      </c>
      <c r="I1207">
        <f t="shared" si="18"/>
        <v>2</v>
      </c>
    </row>
    <row r="1208" spans="1:9" x14ac:dyDescent="0.15">
      <c r="A1208" s="1" t="s">
        <v>17</v>
      </c>
      <c r="I1208">
        <f t="shared" si="18"/>
        <v>2</v>
      </c>
    </row>
    <row r="1209" spans="1:9" x14ac:dyDescent="0.15">
      <c r="A1209" s="1" t="s">
        <v>35</v>
      </c>
      <c r="I1209">
        <f t="shared" si="18"/>
        <v>4</v>
      </c>
    </row>
    <row r="1210" spans="1:9" x14ac:dyDescent="0.15">
      <c r="A1210" s="1" t="s">
        <v>35</v>
      </c>
      <c r="I1210">
        <f t="shared" si="18"/>
        <v>4</v>
      </c>
    </row>
    <row r="1211" spans="1:9" x14ac:dyDescent="0.15">
      <c r="A1211" s="1" t="s">
        <v>18</v>
      </c>
      <c r="I1211">
        <f t="shared" si="18"/>
        <v>3</v>
      </c>
    </row>
    <row r="1212" spans="1:9" x14ac:dyDescent="0.15">
      <c r="A1212" s="1" t="s">
        <v>35</v>
      </c>
      <c r="I1212">
        <f t="shared" si="18"/>
        <v>4</v>
      </c>
    </row>
    <row r="1213" spans="1:9" x14ac:dyDescent="0.15">
      <c r="A1213" s="1" t="s">
        <v>35</v>
      </c>
      <c r="I1213">
        <f t="shared" si="18"/>
        <v>4</v>
      </c>
    </row>
    <row r="1214" spans="1:9" x14ac:dyDescent="0.15">
      <c r="A1214" s="1" t="s">
        <v>35</v>
      </c>
      <c r="I1214">
        <f t="shared" si="18"/>
        <v>4</v>
      </c>
    </row>
    <row r="1215" spans="1:9" x14ac:dyDescent="0.15">
      <c r="A1215" s="1" t="s">
        <v>35</v>
      </c>
      <c r="I1215">
        <f t="shared" si="18"/>
        <v>4</v>
      </c>
    </row>
    <row r="1216" spans="1:9" x14ac:dyDescent="0.15">
      <c r="A1216" s="1" t="s">
        <v>17</v>
      </c>
      <c r="I1216">
        <f t="shared" si="18"/>
        <v>2</v>
      </c>
    </row>
    <row r="1217" spans="1:9" x14ac:dyDescent="0.15">
      <c r="A1217" s="1" t="s">
        <v>35</v>
      </c>
      <c r="I1217">
        <f t="shared" si="18"/>
        <v>4</v>
      </c>
    </row>
    <row r="1218" spans="1:9" x14ac:dyDescent="0.15">
      <c r="A1218" s="1" t="s">
        <v>35</v>
      </c>
      <c r="I1218">
        <f t="shared" si="18"/>
        <v>4</v>
      </c>
    </row>
    <row r="1219" spans="1:9" x14ac:dyDescent="0.15">
      <c r="A1219" s="1" t="s">
        <v>18</v>
      </c>
      <c r="I1219">
        <f t="shared" ref="I1219:I1282" si="19">IF(A1219=$C$2,$D$2,IF(A1219=$C$3,$D$3,IF(A1219=$C$4,$D$4,IF(A1219=$C$5,$D$5,IF(A1219=$C$6,$D$6,IF(A1219=$C$7,$D$7,$D$8))))))</f>
        <v>3</v>
      </c>
    </row>
    <row r="1220" spans="1:9" x14ac:dyDescent="0.15">
      <c r="A1220" s="1" t="s">
        <v>35</v>
      </c>
      <c r="I1220">
        <f t="shared" si="19"/>
        <v>4</v>
      </c>
    </row>
    <row r="1221" spans="1:9" x14ac:dyDescent="0.15">
      <c r="A1221" s="1" t="s">
        <v>35</v>
      </c>
      <c r="I1221">
        <f t="shared" si="19"/>
        <v>4</v>
      </c>
    </row>
    <row r="1222" spans="1:9" x14ac:dyDescent="0.15">
      <c r="A1222" s="1" t="s">
        <v>35</v>
      </c>
      <c r="I1222">
        <f t="shared" si="19"/>
        <v>4</v>
      </c>
    </row>
    <row r="1223" spans="1:9" x14ac:dyDescent="0.15">
      <c r="A1223" s="1" t="s">
        <v>35</v>
      </c>
      <c r="I1223">
        <f t="shared" si="19"/>
        <v>4</v>
      </c>
    </row>
    <row r="1224" spans="1:9" x14ac:dyDescent="0.15">
      <c r="A1224" s="1"/>
      <c r="I1224">
        <f t="shared" si="19"/>
        <v>6</v>
      </c>
    </row>
    <row r="1225" spans="1:9" x14ac:dyDescent="0.15">
      <c r="A1225" s="1" t="s">
        <v>18</v>
      </c>
      <c r="I1225">
        <f t="shared" si="19"/>
        <v>3</v>
      </c>
    </row>
    <row r="1226" spans="1:9" x14ac:dyDescent="0.15">
      <c r="A1226" s="1" t="s">
        <v>18</v>
      </c>
      <c r="I1226">
        <f t="shared" si="19"/>
        <v>3</v>
      </c>
    </row>
    <row r="1227" spans="1:9" x14ac:dyDescent="0.15">
      <c r="A1227" s="1" t="s">
        <v>18</v>
      </c>
      <c r="I1227">
        <f t="shared" si="19"/>
        <v>3</v>
      </c>
    </row>
    <row r="1228" spans="1:9" x14ac:dyDescent="0.15">
      <c r="A1228" s="1" t="s">
        <v>35</v>
      </c>
      <c r="I1228">
        <f t="shared" si="19"/>
        <v>4</v>
      </c>
    </row>
    <row r="1229" spans="1:9" x14ac:dyDescent="0.15">
      <c r="A1229" s="1" t="s">
        <v>35</v>
      </c>
      <c r="I1229">
        <f t="shared" si="19"/>
        <v>4</v>
      </c>
    </row>
    <row r="1230" spans="1:9" x14ac:dyDescent="0.15">
      <c r="A1230" s="1" t="s">
        <v>35</v>
      </c>
      <c r="I1230">
        <f t="shared" si="19"/>
        <v>4</v>
      </c>
    </row>
    <row r="1231" spans="1:9" x14ac:dyDescent="0.15">
      <c r="A1231" s="1" t="s">
        <v>35</v>
      </c>
      <c r="I1231">
        <f t="shared" si="19"/>
        <v>4</v>
      </c>
    </row>
    <row r="1232" spans="1:9" x14ac:dyDescent="0.15">
      <c r="A1232" s="1" t="s">
        <v>17</v>
      </c>
      <c r="I1232">
        <f t="shared" si="19"/>
        <v>2</v>
      </c>
    </row>
    <row r="1233" spans="1:9" x14ac:dyDescent="0.15">
      <c r="A1233" s="1" t="s">
        <v>35</v>
      </c>
      <c r="I1233">
        <f t="shared" si="19"/>
        <v>4</v>
      </c>
    </row>
    <row r="1234" spans="1:9" x14ac:dyDescent="0.15">
      <c r="A1234" s="1" t="s">
        <v>17</v>
      </c>
      <c r="I1234">
        <f t="shared" si="19"/>
        <v>2</v>
      </c>
    </row>
    <row r="1235" spans="1:9" x14ac:dyDescent="0.15">
      <c r="A1235" s="1"/>
      <c r="I1235">
        <f t="shared" si="19"/>
        <v>6</v>
      </c>
    </row>
    <row r="1236" spans="1:9" x14ac:dyDescent="0.15">
      <c r="A1236" s="1" t="s">
        <v>17</v>
      </c>
      <c r="I1236">
        <f t="shared" si="19"/>
        <v>2</v>
      </c>
    </row>
    <row r="1237" spans="1:9" x14ac:dyDescent="0.15">
      <c r="A1237" s="1" t="s">
        <v>35</v>
      </c>
      <c r="I1237">
        <f t="shared" si="19"/>
        <v>4</v>
      </c>
    </row>
    <row r="1238" spans="1:9" x14ac:dyDescent="0.15">
      <c r="A1238" s="1" t="s">
        <v>35</v>
      </c>
      <c r="I1238">
        <f t="shared" si="19"/>
        <v>4</v>
      </c>
    </row>
    <row r="1239" spans="1:9" x14ac:dyDescent="0.15">
      <c r="A1239" s="1" t="s">
        <v>35</v>
      </c>
      <c r="I1239">
        <f t="shared" si="19"/>
        <v>4</v>
      </c>
    </row>
    <row r="1240" spans="1:9" x14ac:dyDescent="0.15">
      <c r="A1240" s="1" t="s">
        <v>35</v>
      </c>
      <c r="I1240">
        <f t="shared" si="19"/>
        <v>4</v>
      </c>
    </row>
    <row r="1241" spans="1:9" x14ac:dyDescent="0.15">
      <c r="A1241" s="1" t="s">
        <v>35</v>
      </c>
      <c r="I1241">
        <f t="shared" si="19"/>
        <v>4</v>
      </c>
    </row>
    <row r="1242" spans="1:9" x14ac:dyDescent="0.15">
      <c r="A1242" s="1" t="s">
        <v>35</v>
      </c>
      <c r="I1242">
        <f t="shared" si="19"/>
        <v>4</v>
      </c>
    </row>
    <row r="1243" spans="1:9" x14ac:dyDescent="0.15">
      <c r="A1243" s="1" t="s">
        <v>35</v>
      </c>
      <c r="I1243">
        <f t="shared" si="19"/>
        <v>4</v>
      </c>
    </row>
    <row r="1244" spans="1:9" x14ac:dyDescent="0.15">
      <c r="A1244" s="1" t="s">
        <v>18</v>
      </c>
      <c r="I1244">
        <f t="shared" si="19"/>
        <v>3</v>
      </c>
    </row>
    <row r="1245" spans="1:9" x14ac:dyDescent="0.15">
      <c r="A1245" s="1" t="s">
        <v>18</v>
      </c>
      <c r="I1245">
        <f t="shared" si="19"/>
        <v>3</v>
      </c>
    </row>
    <row r="1246" spans="1:9" x14ac:dyDescent="0.15">
      <c r="A1246" s="1" t="s">
        <v>35</v>
      </c>
      <c r="I1246">
        <f t="shared" si="19"/>
        <v>4</v>
      </c>
    </row>
    <row r="1247" spans="1:9" x14ac:dyDescent="0.15">
      <c r="A1247" s="1" t="s">
        <v>35</v>
      </c>
      <c r="I1247">
        <f t="shared" si="19"/>
        <v>4</v>
      </c>
    </row>
    <row r="1248" spans="1:9" x14ac:dyDescent="0.15">
      <c r="A1248" s="1" t="s">
        <v>17</v>
      </c>
      <c r="I1248">
        <f t="shared" si="19"/>
        <v>2</v>
      </c>
    </row>
    <row r="1249" spans="1:9" x14ac:dyDescent="0.15">
      <c r="A1249" s="1" t="s">
        <v>18</v>
      </c>
      <c r="I1249">
        <f t="shared" si="19"/>
        <v>3</v>
      </c>
    </row>
    <row r="1250" spans="1:9" x14ac:dyDescent="0.15">
      <c r="A1250" s="1" t="s">
        <v>338</v>
      </c>
      <c r="I1250">
        <f t="shared" si="19"/>
        <v>1</v>
      </c>
    </row>
    <row r="1251" spans="1:9" x14ac:dyDescent="0.15">
      <c r="A1251" s="1" t="s">
        <v>18</v>
      </c>
      <c r="I1251">
        <f t="shared" si="19"/>
        <v>3</v>
      </c>
    </row>
    <row r="1252" spans="1:9" x14ac:dyDescent="0.15">
      <c r="A1252" s="1" t="s">
        <v>17</v>
      </c>
      <c r="I1252">
        <f t="shared" si="19"/>
        <v>2</v>
      </c>
    </row>
    <row r="1253" spans="1:9" x14ac:dyDescent="0.15">
      <c r="A1253" s="1" t="s">
        <v>35</v>
      </c>
      <c r="I1253">
        <f t="shared" si="19"/>
        <v>4</v>
      </c>
    </row>
    <row r="1254" spans="1:9" x14ac:dyDescent="0.15">
      <c r="A1254" s="1" t="s">
        <v>35</v>
      </c>
      <c r="I1254">
        <f t="shared" si="19"/>
        <v>4</v>
      </c>
    </row>
    <row r="1255" spans="1:9" x14ac:dyDescent="0.15">
      <c r="A1255" s="1" t="s">
        <v>35</v>
      </c>
      <c r="I1255">
        <f t="shared" si="19"/>
        <v>4</v>
      </c>
    </row>
    <row r="1256" spans="1:9" x14ac:dyDescent="0.15">
      <c r="A1256" s="1" t="s">
        <v>35</v>
      </c>
      <c r="I1256">
        <f t="shared" si="19"/>
        <v>4</v>
      </c>
    </row>
    <row r="1257" spans="1:9" x14ac:dyDescent="0.15">
      <c r="A1257" s="1" t="s">
        <v>18</v>
      </c>
      <c r="I1257">
        <f t="shared" si="19"/>
        <v>3</v>
      </c>
    </row>
    <row r="1258" spans="1:9" x14ac:dyDescent="0.15">
      <c r="A1258" s="1" t="s">
        <v>17</v>
      </c>
      <c r="I1258">
        <f t="shared" si="19"/>
        <v>2</v>
      </c>
    </row>
    <row r="1259" spans="1:9" x14ac:dyDescent="0.15">
      <c r="A1259" s="1" t="s">
        <v>17</v>
      </c>
      <c r="I1259">
        <f t="shared" si="19"/>
        <v>2</v>
      </c>
    </row>
    <row r="1260" spans="1:9" x14ac:dyDescent="0.15">
      <c r="A1260" s="1" t="s">
        <v>18</v>
      </c>
      <c r="I1260">
        <f t="shared" si="19"/>
        <v>3</v>
      </c>
    </row>
    <row r="1261" spans="1:9" x14ac:dyDescent="0.15">
      <c r="A1261" s="1" t="s">
        <v>18</v>
      </c>
      <c r="I1261">
        <f t="shared" si="19"/>
        <v>3</v>
      </c>
    </row>
    <row r="1262" spans="1:9" x14ac:dyDescent="0.15">
      <c r="A1262" s="1" t="s">
        <v>35</v>
      </c>
      <c r="I1262">
        <f t="shared" si="19"/>
        <v>4</v>
      </c>
    </row>
    <row r="1263" spans="1:9" x14ac:dyDescent="0.15">
      <c r="A1263" s="1" t="s">
        <v>35</v>
      </c>
      <c r="I1263">
        <f t="shared" si="19"/>
        <v>4</v>
      </c>
    </row>
    <row r="1264" spans="1:9" x14ac:dyDescent="0.15">
      <c r="A1264" s="1" t="s">
        <v>17</v>
      </c>
      <c r="I1264">
        <f t="shared" si="19"/>
        <v>2</v>
      </c>
    </row>
    <row r="1265" spans="1:9" x14ac:dyDescent="0.15">
      <c r="A1265" s="1" t="s">
        <v>17</v>
      </c>
      <c r="I1265">
        <f t="shared" si="19"/>
        <v>2</v>
      </c>
    </row>
    <row r="1266" spans="1:9" x14ac:dyDescent="0.15">
      <c r="A1266" s="1" t="s">
        <v>24</v>
      </c>
      <c r="I1266">
        <f t="shared" si="19"/>
        <v>5</v>
      </c>
    </row>
    <row r="1267" spans="1:9" x14ac:dyDescent="0.15">
      <c r="A1267" s="1" t="s">
        <v>35</v>
      </c>
      <c r="I1267">
        <f t="shared" si="19"/>
        <v>4</v>
      </c>
    </row>
    <row r="1268" spans="1:9" x14ac:dyDescent="0.15">
      <c r="A1268" s="1" t="s">
        <v>35</v>
      </c>
      <c r="I1268">
        <f t="shared" si="19"/>
        <v>4</v>
      </c>
    </row>
    <row r="1269" spans="1:9" x14ac:dyDescent="0.15">
      <c r="A1269" s="1" t="s">
        <v>35</v>
      </c>
      <c r="I1269">
        <f t="shared" si="19"/>
        <v>4</v>
      </c>
    </row>
    <row r="1270" spans="1:9" x14ac:dyDescent="0.15">
      <c r="A1270" s="1" t="s">
        <v>18</v>
      </c>
      <c r="I1270">
        <f t="shared" si="19"/>
        <v>3</v>
      </c>
    </row>
    <row r="1271" spans="1:9" x14ac:dyDescent="0.15">
      <c r="A1271" s="1" t="s">
        <v>18</v>
      </c>
      <c r="I1271">
        <f t="shared" si="19"/>
        <v>3</v>
      </c>
    </row>
    <row r="1272" spans="1:9" x14ac:dyDescent="0.15">
      <c r="A1272" s="1" t="s">
        <v>35</v>
      </c>
      <c r="I1272">
        <f t="shared" si="19"/>
        <v>4</v>
      </c>
    </row>
    <row r="1273" spans="1:9" x14ac:dyDescent="0.15">
      <c r="A1273" s="1" t="s">
        <v>35</v>
      </c>
      <c r="I1273">
        <f t="shared" si="19"/>
        <v>4</v>
      </c>
    </row>
    <row r="1274" spans="1:9" x14ac:dyDescent="0.15">
      <c r="A1274" s="1" t="s">
        <v>35</v>
      </c>
      <c r="I1274">
        <f t="shared" si="19"/>
        <v>4</v>
      </c>
    </row>
    <row r="1275" spans="1:9" x14ac:dyDescent="0.15">
      <c r="A1275" s="1" t="s">
        <v>18</v>
      </c>
      <c r="I1275">
        <f t="shared" si="19"/>
        <v>3</v>
      </c>
    </row>
    <row r="1276" spans="1:9" x14ac:dyDescent="0.15">
      <c r="A1276" s="1" t="s">
        <v>35</v>
      </c>
      <c r="I1276">
        <f t="shared" si="19"/>
        <v>4</v>
      </c>
    </row>
    <row r="1277" spans="1:9" x14ac:dyDescent="0.15">
      <c r="A1277" s="1" t="s">
        <v>35</v>
      </c>
      <c r="I1277">
        <f t="shared" si="19"/>
        <v>4</v>
      </c>
    </row>
    <row r="1278" spans="1:9" x14ac:dyDescent="0.15">
      <c r="A1278" s="1" t="s">
        <v>35</v>
      </c>
      <c r="I1278">
        <f t="shared" si="19"/>
        <v>4</v>
      </c>
    </row>
    <row r="1279" spans="1:9" x14ac:dyDescent="0.15">
      <c r="A1279" s="1" t="s">
        <v>18</v>
      </c>
      <c r="I1279">
        <f t="shared" si="19"/>
        <v>3</v>
      </c>
    </row>
    <row r="1280" spans="1:9" x14ac:dyDescent="0.15">
      <c r="A1280" s="1" t="s">
        <v>18</v>
      </c>
      <c r="I1280">
        <f t="shared" si="19"/>
        <v>3</v>
      </c>
    </row>
    <row r="1281" spans="1:9" x14ac:dyDescent="0.15">
      <c r="A1281" s="1" t="s">
        <v>35</v>
      </c>
      <c r="I1281">
        <f t="shared" si="19"/>
        <v>4</v>
      </c>
    </row>
    <row r="1282" spans="1:9" x14ac:dyDescent="0.15">
      <c r="A1282" s="1" t="s">
        <v>35</v>
      </c>
      <c r="I1282">
        <f t="shared" si="19"/>
        <v>4</v>
      </c>
    </row>
    <row r="1283" spans="1:9" x14ac:dyDescent="0.15">
      <c r="A1283" s="1" t="s">
        <v>35</v>
      </c>
      <c r="I1283">
        <f t="shared" ref="I1283:I1346" si="20">IF(A1283=$C$2,$D$2,IF(A1283=$C$3,$D$3,IF(A1283=$C$4,$D$4,IF(A1283=$C$5,$D$5,IF(A1283=$C$6,$D$6,IF(A1283=$C$7,$D$7,$D$8))))))</f>
        <v>4</v>
      </c>
    </row>
    <row r="1284" spans="1:9" x14ac:dyDescent="0.15">
      <c r="A1284" s="1" t="s">
        <v>18</v>
      </c>
      <c r="I1284">
        <f t="shared" si="20"/>
        <v>3</v>
      </c>
    </row>
    <row r="1285" spans="1:9" x14ac:dyDescent="0.15">
      <c r="A1285" s="1" t="s">
        <v>18</v>
      </c>
      <c r="I1285">
        <f t="shared" si="20"/>
        <v>3</v>
      </c>
    </row>
    <row r="1286" spans="1:9" x14ac:dyDescent="0.15">
      <c r="A1286" s="1" t="s">
        <v>35</v>
      </c>
      <c r="I1286">
        <f t="shared" si="20"/>
        <v>4</v>
      </c>
    </row>
    <row r="1287" spans="1:9" x14ac:dyDescent="0.15">
      <c r="A1287" s="1" t="s">
        <v>35</v>
      </c>
      <c r="I1287">
        <f t="shared" si="20"/>
        <v>4</v>
      </c>
    </row>
    <row r="1288" spans="1:9" x14ac:dyDescent="0.15">
      <c r="A1288" s="1" t="s">
        <v>35</v>
      </c>
      <c r="I1288">
        <f t="shared" si="20"/>
        <v>4</v>
      </c>
    </row>
    <row r="1289" spans="1:9" x14ac:dyDescent="0.15">
      <c r="A1289" s="1" t="s">
        <v>35</v>
      </c>
      <c r="I1289">
        <f t="shared" si="20"/>
        <v>4</v>
      </c>
    </row>
    <row r="1290" spans="1:9" x14ac:dyDescent="0.15">
      <c r="A1290" s="1" t="s">
        <v>17</v>
      </c>
      <c r="I1290">
        <f t="shared" si="20"/>
        <v>2</v>
      </c>
    </row>
    <row r="1291" spans="1:9" x14ac:dyDescent="0.15">
      <c r="A1291" s="1" t="s">
        <v>18</v>
      </c>
      <c r="I1291">
        <f t="shared" si="20"/>
        <v>3</v>
      </c>
    </row>
    <row r="1292" spans="1:9" x14ac:dyDescent="0.15">
      <c r="A1292" s="1" t="s">
        <v>35</v>
      </c>
      <c r="I1292">
        <f t="shared" si="20"/>
        <v>4</v>
      </c>
    </row>
    <row r="1293" spans="1:9" x14ac:dyDescent="0.15">
      <c r="A1293" s="1" t="s">
        <v>35</v>
      </c>
      <c r="I1293">
        <f t="shared" si="20"/>
        <v>4</v>
      </c>
    </row>
    <row r="1294" spans="1:9" x14ac:dyDescent="0.15">
      <c r="A1294" s="1" t="s">
        <v>35</v>
      </c>
      <c r="I1294">
        <f t="shared" si="20"/>
        <v>4</v>
      </c>
    </row>
    <row r="1295" spans="1:9" x14ac:dyDescent="0.15">
      <c r="A1295" s="1" t="s">
        <v>35</v>
      </c>
      <c r="I1295">
        <f t="shared" si="20"/>
        <v>4</v>
      </c>
    </row>
    <row r="1296" spans="1:9" x14ac:dyDescent="0.15">
      <c r="A1296" s="1" t="s">
        <v>35</v>
      </c>
      <c r="I1296">
        <f t="shared" si="20"/>
        <v>4</v>
      </c>
    </row>
    <row r="1297" spans="1:9" x14ac:dyDescent="0.15">
      <c r="A1297" s="1" t="s">
        <v>35</v>
      </c>
      <c r="I1297">
        <f t="shared" si="20"/>
        <v>4</v>
      </c>
    </row>
    <row r="1298" spans="1:9" x14ac:dyDescent="0.15">
      <c r="A1298" s="1" t="s">
        <v>35</v>
      </c>
      <c r="I1298">
        <f t="shared" si="20"/>
        <v>4</v>
      </c>
    </row>
    <row r="1299" spans="1:9" x14ac:dyDescent="0.15">
      <c r="A1299" s="1" t="s">
        <v>35</v>
      </c>
      <c r="I1299">
        <f t="shared" si="20"/>
        <v>4</v>
      </c>
    </row>
    <row r="1300" spans="1:9" x14ac:dyDescent="0.15">
      <c r="A1300" s="1" t="s">
        <v>17</v>
      </c>
      <c r="I1300">
        <f t="shared" si="20"/>
        <v>2</v>
      </c>
    </row>
    <row r="1301" spans="1:9" x14ac:dyDescent="0.15">
      <c r="A1301" s="1" t="s">
        <v>35</v>
      </c>
      <c r="I1301">
        <f t="shared" si="20"/>
        <v>4</v>
      </c>
    </row>
    <row r="1302" spans="1:9" x14ac:dyDescent="0.15">
      <c r="A1302" s="1" t="s">
        <v>35</v>
      </c>
      <c r="I1302">
        <f t="shared" si="20"/>
        <v>4</v>
      </c>
    </row>
    <row r="1303" spans="1:9" x14ac:dyDescent="0.15">
      <c r="A1303" s="1" t="s">
        <v>35</v>
      </c>
      <c r="I1303">
        <f t="shared" si="20"/>
        <v>4</v>
      </c>
    </row>
    <row r="1304" spans="1:9" x14ac:dyDescent="0.15">
      <c r="A1304" s="1" t="s">
        <v>24</v>
      </c>
      <c r="I1304">
        <f t="shared" si="20"/>
        <v>5</v>
      </c>
    </row>
    <row r="1305" spans="1:9" x14ac:dyDescent="0.15">
      <c r="A1305" s="1" t="s">
        <v>18</v>
      </c>
      <c r="I1305">
        <f t="shared" si="20"/>
        <v>3</v>
      </c>
    </row>
    <row r="1306" spans="1:9" x14ac:dyDescent="0.15">
      <c r="A1306" s="1" t="s">
        <v>18</v>
      </c>
      <c r="I1306">
        <f t="shared" si="20"/>
        <v>3</v>
      </c>
    </row>
    <row r="1307" spans="1:9" x14ac:dyDescent="0.15">
      <c r="A1307" s="1" t="s">
        <v>35</v>
      </c>
      <c r="I1307">
        <f t="shared" si="20"/>
        <v>4</v>
      </c>
    </row>
    <row r="1308" spans="1:9" x14ac:dyDescent="0.15">
      <c r="A1308" s="1" t="s">
        <v>17</v>
      </c>
      <c r="I1308">
        <f t="shared" si="20"/>
        <v>2</v>
      </c>
    </row>
    <row r="1309" spans="1:9" x14ac:dyDescent="0.15">
      <c r="A1309" s="1" t="s">
        <v>35</v>
      </c>
      <c r="I1309">
        <f t="shared" si="20"/>
        <v>4</v>
      </c>
    </row>
    <row r="1310" spans="1:9" x14ac:dyDescent="0.15">
      <c r="A1310" s="1" t="s">
        <v>35</v>
      </c>
      <c r="I1310">
        <f t="shared" si="20"/>
        <v>4</v>
      </c>
    </row>
    <row r="1311" spans="1:9" x14ac:dyDescent="0.15">
      <c r="A1311" s="1" t="s">
        <v>17</v>
      </c>
      <c r="I1311">
        <f t="shared" si="20"/>
        <v>2</v>
      </c>
    </row>
    <row r="1312" spans="1:9" x14ac:dyDescent="0.15">
      <c r="A1312" s="1" t="s">
        <v>35</v>
      </c>
      <c r="I1312">
        <f t="shared" si="20"/>
        <v>4</v>
      </c>
    </row>
    <row r="1313" spans="1:9" x14ac:dyDescent="0.15">
      <c r="A1313" s="1" t="s">
        <v>35</v>
      </c>
      <c r="I1313">
        <f t="shared" si="20"/>
        <v>4</v>
      </c>
    </row>
    <row r="1314" spans="1:9" x14ac:dyDescent="0.15">
      <c r="A1314" s="1" t="s">
        <v>17</v>
      </c>
      <c r="I1314">
        <f t="shared" si="20"/>
        <v>2</v>
      </c>
    </row>
    <row r="1315" spans="1:9" x14ac:dyDescent="0.15">
      <c r="A1315" s="1" t="s">
        <v>35</v>
      </c>
      <c r="I1315">
        <f t="shared" si="20"/>
        <v>4</v>
      </c>
    </row>
    <row r="1316" spans="1:9" x14ac:dyDescent="0.15">
      <c r="A1316" s="1"/>
      <c r="I1316">
        <f t="shared" si="20"/>
        <v>6</v>
      </c>
    </row>
    <row r="1317" spans="1:9" x14ac:dyDescent="0.15">
      <c r="A1317" s="1" t="s">
        <v>35</v>
      </c>
      <c r="I1317">
        <f t="shared" si="20"/>
        <v>4</v>
      </c>
    </row>
    <row r="1318" spans="1:9" x14ac:dyDescent="0.15">
      <c r="A1318" s="1" t="s">
        <v>35</v>
      </c>
      <c r="I1318">
        <f t="shared" si="20"/>
        <v>4</v>
      </c>
    </row>
    <row r="1319" spans="1:9" x14ac:dyDescent="0.15">
      <c r="A1319" s="1" t="s">
        <v>17</v>
      </c>
      <c r="I1319">
        <f t="shared" si="20"/>
        <v>2</v>
      </c>
    </row>
    <row r="1320" spans="1:9" x14ac:dyDescent="0.15">
      <c r="A1320" s="1" t="s">
        <v>18</v>
      </c>
      <c r="I1320">
        <f t="shared" si="20"/>
        <v>3</v>
      </c>
    </row>
    <row r="1321" spans="1:9" x14ac:dyDescent="0.15">
      <c r="A1321" s="1" t="s">
        <v>17</v>
      </c>
      <c r="I1321">
        <f t="shared" si="20"/>
        <v>2</v>
      </c>
    </row>
    <row r="1322" spans="1:9" x14ac:dyDescent="0.15">
      <c r="A1322" s="1" t="s">
        <v>18</v>
      </c>
      <c r="I1322">
        <f t="shared" si="20"/>
        <v>3</v>
      </c>
    </row>
    <row r="1323" spans="1:9" x14ac:dyDescent="0.15">
      <c r="A1323" s="1" t="s">
        <v>35</v>
      </c>
      <c r="I1323">
        <f t="shared" si="20"/>
        <v>4</v>
      </c>
    </row>
    <row r="1324" spans="1:9" x14ac:dyDescent="0.15">
      <c r="A1324" s="1" t="s">
        <v>18</v>
      </c>
      <c r="I1324">
        <f t="shared" si="20"/>
        <v>3</v>
      </c>
    </row>
    <row r="1325" spans="1:9" x14ac:dyDescent="0.15">
      <c r="A1325" s="1" t="s">
        <v>35</v>
      </c>
      <c r="I1325">
        <f t="shared" si="20"/>
        <v>4</v>
      </c>
    </row>
    <row r="1326" spans="1:9" x14ac:dyDescent="0.15">
      <c r="A1326" s="1" t="s">
        <v>35</v>
      </c>
      <c r="I1326">
        <f t="shared" si="20"/>
        <v>4</v>
      </c>
    </row>
    <row r="1327" spans="1:9" x14ac:dyDescent="0.15">
      <c r="A1327" s="1" t="s">
        <v>35</v>
      </c>
      <c r="I1327">
        <f t="shared" si="20"/>
        <v>4</v>
      </c>
    </row>
    <row r="1328" spans="1:9" x14ac:dyDescent="0.15">
      <c r="A1328" s="1" t="s">
        <v>35</v>
      </c>
      <c r="I1328">
        <f t="shared" si="20"/>
        <v>4</v>
      </c>
    </row>
    <row r="1329" spans="1:9" x14ac:dyDescent="0.15">
      <c r="A1329" s="1" t="s">
        <v>18</v>
      </c>
      <c r="I1329">
        <f t="shared" si="20"/>
        <v>3</v>
      </c>
    </row>
    <row r="1330" spans="1:9" x14ac:dyDescent="0.15">
      <c r="A1330" s="1" t="s">
        <v>35</v>
      </c>
      <c r="I1330">
        <f t="shared" si="20"/>
        <v>4</v>
      </c>
    </row>
    <row r="1331" spans="1:9" x14ac:dyDescent="0.15">
      <c r="A1331" s="1" t="s">
        <v>17</v>
      </c>
      <c r="I1331">
        <f t="shared" si="20"/>
        <v>2</v>
      </c>
    </row>
    <row r="1332" spans="1:9" x14ac:dyDescent="0.15">
      <c r="A1332" s="1" t="s">
        <v>18</v>
      </c>
      <c r="I1332">
        <f t="shared" si="20"/>
        <v>3</v>
      </c>
    </row>
    <row r="1333" spans="1:9" x14ac:dyDescent="0.15">
      <c r="A1333" s="1" t="s">
        <v>17</v>
      </c>
      <c r="I1333">
        <f t="shared" si="20"/>
        <v>2</v>
      </c>
    </row>
    <row r="1334" spans="1:9" x14ac:dyDescent="0.15">
      <c r="A1334" s="1" t="s">
        <v>35</v>
      </c>
      <c r="I1334">
        <f t="shared" si="20"/>
        <v>4</v>
      </c>
    </row>
    <row r="1335" spans="1:9" x14ac:dyDescent="0.15">
      <c r="A1335" s="1" t="s">
        <v>35</v>
      </c>
      <c r="I1335">
        <f t="shared" si="20"/>
        <v>4</v>
      </c>
    </row>
    <row r="1336" spans="1:9" x14ac:dyDescent="0.15">
      <c r="A1336" s="1" t="s">
        <v>17</v>
      </c>
      <c r="I1336">
        <f t="shared" si="20"/>
        <v>2</v>
      </c>
    </row>
    <row r="1337" spans="1:9" x14ac:dyDescent="0.15">
      <c r="A1337" s="1" t="s">
        <v>18</v>
      </c>
      <c r="I1337">
        <f t="shared" si="20"/>
        <v>3</v>
      </c>
    </row>
    <row r="1338" spans="1:9" x14ac:dyDescent="0.15">
      <c r="A1338" s="1" t="s">
        <v>17</v>
      </c>
      <c r="I1338">
        <f t="shared" si="20"/>
        <v>2</v>
      </c>
    </row>
    <row r="1339" spans="1:9" x14ac:dyDescent="0.15">
      <c r="A1339" s="1" t="s">
        <v>24</v>
      </c>
      <c r="I1339">
        <f t="shared" si="20"/>
        <v>5</v>
      </c>
    </row>
    <row r="1340" spans="1:9" x14ac:dyDescent="0.15">
      <c r="A1340" s="1" t="s">
        <v>35</v>
      </c>
      <c r="I1340">
        <f t="shared" si="20"/>
        <v>4</v>
      </c>
    </row>
    <row r="1341" spans="1:9" x14ac:dyDescent="0.15">
      <c r="A1341" s="1" t="s">
        <v>18</v>
      </c>
      <c r="I1341">
        <f t="shared" si="20"/>
        <v>3</v>
      </c>
    </row>
    <row r="1342" spans="1:9" x14ac:dyDescent="0.15">
      <c r="A1342" s="1" t="s">
        <v>18</v>
      </c>
      <c r="I1342">
        <f t="shared" si="20"/>
        <v>3</v>
      </c>
    </row>
    <row r="1343" spans="1:9" x14ac:dyDescent="0.15">
      <c r="A1343" s="1" t="s">
        <v>18</v>
      </c>
      <c r="I1343">
        <f t="shared" si="20"/>
        <v>3</v>
      </c>
    </row>
    <row r="1344" spans="1:9" x14ac:dyDescent="0.15">
      <c r="A1344" s="1" t="s">
        <v>35</v>
      </c>
      <c r="I1344">
        <f t="shared" si="20"/>
        <v>4</v>
      </c>
    </row>
    <row r="1345" spans="1:9" x14ac:dyDescent="0.15">
      <c r="A1345" s="1" t="s">
        <v>35</v>
      </c>
      <c r="I1345">
        <f t="shared" si="20"/>
        <v>4</v>
      </c>
    </row>
    <row r="1346" spans="1:9" x14ac:dyDescent="0.15">
      <c r="A1346" s="1" t="s">
        <v>35</v>
      </c>
      <c r="I1346">
        <f t="shared" si="20"/>
        <v>4</v>
      </c>
    </row>
    <row r="1347" spans="1:9" x14ac:dyDescent="0.15">
      <c r="A1347" s="1" t="s">
        <v>35</v>
      </c>
      <c r="I1347">
        <f t="shared" ref="I1347:I1348" si="21">IF(A1347=$C$2,$D$2,IF(A1347=$C$3,$D$3,IF(A1347=$C$4,$D$4,IF(A1347=$C$5,$D$5,IF(A1347=$C$6,$D$6,IF(A1347=$C$7,$D$7,$D$8))))))</f>
        <v>4</v>
      </c>
    </row>
    <row r="1348" spans="1:9" x14ac:dyDescent="0.15">
      <c r="A1348" s="1" t="s">
        <v>35</v>
      </c>
      <c r="I1348">
        <f t="shared" si="21"/>
        <v>4</v>
      </c>
    </row>
  </sheetData>
  <sortState ref="C2:D8">
    <sortCondition ref="D2:D8"/>
  </sortState>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48"/>
  <sheetViews>
    <sheetView topLeftCell="B1" zoomScale="120" zoomScaleNormal="120" workbookViewId="0">
      <selection activeCell="G7" sqref="G7"/>
    </sheetView>
  </sheetViews>
  <sheetFormatPr defaultRowHeight="13.5" x14ac:dyDescent="0.15"/>
  <cols>
    <col min="3" max="3" width="17.25" bestFit="1" customWidth="1"/>
    <col min="5" max="5" width="36.125" bestFit="1" customWidth="1"/>
    <col min="7" max="7" width="36.125" bestFit="1" customWidth="1"/>
  </cols>
  <sheetData>
    <row r="1" spans="1:7" x14ac:dyDescent="0.15">
      <c r="A1" s="1" t="s">
        <v>8</v>
      </c>
      <c r="C1" s="1" t="s">
        <v>3320</v>
      </c>
      <c r="E1" s="1" t="s">
        <v>3321</v>
      </c>
      <c r="G1" s="1" t="s">
        <v>3322</v>
      </c>
    </row>
    <row r="2" spans="1:7" x14ac:dyDescent="0.15">
      <c r="A2" s="1" t="s">
        <v>25</v>
      </c>
      <c r="C2" s="1" t="s">
        <v>25</v>
      </c>
      <c r="E2" s="1">
        <v>1</v>
      </c>
      <c r="G2" s="1">
        <v>1</v>
      </c>
    </row>
    <row r="3" spans="1:7" x14ac:dyDescent="0.15">
      <c r="A3" s="1" t="s">
        <v>25</v>
      </c>
      <c r="C3" s="1" t="s">
        <v>42</v>
      </c>
      <c r="E3" s="1">
        <v>1</v>
      </c>
      <c r="G3" s="1">
        <v>1</v>
      </c>
    </row>
    <row r="4" spans="1:7" x14ac:dyDescent="0.15">
      <c r="A4" s="1" t="s">
        <v>42</v>
      </c>
      <c r="C4" s="1" t="s">
        <v>47</v>
      </c>
      <c r="E4" s="1">
        <v>3</v>
      </c>
      <c r="G4" s="1">
        <v>3</v>
      </c>
    </row>
    <row r="5" spans="1:7" x14ac:dyDescent="0.15">
      <c r="A5" s="1" t="s">
        <v>47</v>
      </c>
      <c r="C5" s="1" t="s">
        <v>53</v>
      </c>
      <c r="E5" s="1">
        <v>4</v>
      </c>
      <c r="G5" s="1">
        <v>4</v>
      </c>
    </row>
    <row r="6" spans="1:7" x14ac:dyDescent="0.15">
      <c r="A6" s="1" t="s">
        <v>53</v>
      </c>
      <c r="C6" s="1" t="s">
        <v>60</v>
      </c>
      <c r="E6" s="1">
        <v>999</v>
      </c>
      <c r="G6" s="1">
        <v>999</v>
      </c>
    </row>
    <row r="7" spans="1:7" x14ac:dyDescent="0.15">
      <c r="A7" s="1" t="s">
        <v>60</v>
      </c>
      <c r="C7" s="1" t="s">
        <v>74</v>
      </c>
      <c r="E7" s="1">
        <v>2</v>
      </c>
      <c r="G7" s="1">
        <v>2</v>
      </c>
    </row>
    <row r="8" spans="1:7" x14ac:dyDescent="0.15">
      <c r="A8" s="1" t="s">
        <v>47</v>
      </c>
      <c r="C8" s="1" t="s">
        <v>89</v>
      </c>
      <c r="E8" s="1">
        <v>4</v>
      </c>
      <c r="G8" s="1">
        <v>4</v>
      </c>
    </row>
    <row r="9" spans="1:7" x14ac:dyDescent="0.15">
      <c r="A9" s="1" t="s">
        <v>42</v>
      </c>
      <c r="C9" s="1" t="s">
        <v>19</v>
      </c>
      <c r="E9" s="1">
        <v>3</v>
      </c>
      <c r="G9" s="1">
        <v>3</v>
      </c>
    </row>
    <row r="10" spans="1:7" x14ac:dyDescent="0.15">
      <c r="A10" s="1" t="s">
        <v>74</v>
      </c>
      <c r="C10" s="1" t="s">
        <v>106</v>
      </c>
      <c r="E10" s="1">
        <v>5</v>
      </c>
      <c r="G10" s="1">
        <v>5</v>
      </c>
    </row>
    <row r="11" spans="1:7" x14ac:dyDescent="0.15">
      <c r="A11" s="1" t="s">
        <v>74</v>
      </c>
      <c r="C11" s="1" t="s">
        <v>286</v>
      </c>
      <c r="E11" s="1">
        <v>5</v>
      </c>
      <c r="G11" s="1">
        <v>5</v>
      </c>
    </row>
    <row r="12" spans="1:7" x14ac:dyDescent="0.15">
      <c r="A12" s="1" t="s">
        <v>74</v>
      </c>
      <c r="C12" s="1" t="s">
        <v>509</v>
      </c>
      <c r="E12" s="1">
        <v>5</v>
      </c>
      <c r="G12" s="1">
        <v>5</v>
      </c>
    </row>
    <row r="13" spans="1:7" x14ac:dyDescent="0.15">
      <c r="A13" s="1" t="s">
        <v>25</v>
      </c>
      <c r="C13" s="1" t="s">
        <v>857</v>
      </c>
      <c r="E13" s="1">
        <v>1</v>
      </c>
      <c r="G13" s="1">
        <v>1</v>
      </c>
    </row>
    <row r="14" spans="1:7" x14ac:dyDescent="0.15">
      <c r="A14" s="1" t="s">
        <v>89</v>
      </c>
      <c r="C14" s="1" t="s">
        <v>978</v>
      </c>
      <c r="E14" s="1">
        <v>8</v>
      </c>
      <c r="G14" s="1">
        <v>8</v>
      </c>
    </row>
    <row r="15" spans="1:7" x14ac:dyDescent="0.15">
      <c r="A15" s="1" t="s">
        <v>60</v>
      </c>
      <c r="C15" s="1" t="s">
        <v>1474</v>
      </c>
      <c r="E15" s="1">
        <v>2</v>
      </c>
      <c r="G15" s="1">
        <v>2</v>
      </c>
    </row>
    <row r="16" spans="1:7" x14ac:dyDescent="0.15">
      <c r="A16" s="1" t="s">
        <v>25</v>
      </c>
      <c r="C16" s="1" t="s">
        <v>1514</v>
      </c>
      <c r="E16" s="1">
        <v>1</v>
      </c>
      <c r="G16" s="1">
        <v>1</v>
      </c>
    </row>
    <row r="17" spans="1:7" x14ac:dyDescent="0.15">
      <c r="A17" s="1" t="s">
        <v>25</v>
      </c>
      <c r="C17" s="1" t="s">
        <v>2294</v>
      </c>
      <c r="E17" s="1">
        <v>1</v>
      </c>
      <c r="G17" s="1">
        <v>1</v>
      </c>
    </row>
    <row r="18" spans="1:7" x14ac:dyDescent="0.15">
      <c r="A18" s="1" t="s">
        <v>19</v>
      </c>
      <c r="C18" s="1" t="s">
        <v>2340</v>
      </c>
      <c r="E18" s="1">
        <v>7</v>
      </c>
      <c r="G18" s="1">
        <v>7</v>
      </c>
    </row>
    <row r="19" spans="1:7" x14ac:dyDescent="0.15">
      <c r="A19" s="1" t="s">
        <v>106</v>
      </c>
      <c r="C19" s="1" t="s">
        <v>3078</v>
      </c>
      <c r="E19" s="1">
        <v>6</v>
      </c>
      <c r="G19" s="1">
        <v>6</v>
      </c>
    </row>
    <row r="20" spans="1:7" x14ac:dyDescent="0.15">
      <c r="A20" s="1" t="s">
        <v>74</v>
      </c>
      <c r="E20" s="1">
        <v>5</v>
      </c>
      <c r="G20" s="1">
        <v>5</v>
      </c>
    </row>
    <row r="21" spans="1:7" x14ac:dyDescent="0.15">
      <c r="A21" s="1" t="s">
        <v>25</v>
      </c>
      <c r="E21" s="1">
        <v>1</v>
      </c>
      <c r="G21" s="1">
        <v>1</v>
      </c>
    </row>
    <row r="22" spans="1:7" x14ac:dyDescent="0.15">
      <c r="A22" s="1" t="s">
        <v>25</v>
      </c>
      <c r="E22" s="1">
        <v>1</v>
      </c>
      <c r="G22" s="1">
        <v>1</v>
      </c>
    </row>
    <row r="23" spans="1:7" x14ac:dyDescent="0.15">
      <c r="A23" s="1" t="s">
        <v>106</v>
      </c>
      <c r="E23" s="1">
        <v>6</v>
      </c>
      <c r="G23" s="1">
        <v>6</v>
      </c>
    </row>
    <row r="24" spans="1:7" x14ac:dyDescent="0.15">
      <c r="A24" s="1" t="s">
        <v>106</v>
      </c>
      <c r="E24" s="1">
        <v>6</v>
      </c>
      <c r="G24" s="1">
        <v>6</v>
      </c>
    </row>
    <row r="25" spans="1:7" x14ac:dyDescent="0.15">
      <c r="A25" s="1" t="s">
        <v>60</v>
      </c>
      <c r="E25" s="1">
        <v>2</v>
      </c>
      <c r="G25" s="1">
        <v>2</v>
      </c>
    </row>
    <row r="26" spans="1:7" x14ac:dyDescent="0.15">
      <c r="A26" s="1" t="s">
        <v>25</v>
      </c>
      <c r="E26" s="1">
        <v>1</v>
      </c>
      <c r="G26" s="1">
        <v>1</v>
      </c>
    </row>
    <row r="27" spans="1:7" x14ac:dyDescent="0.15">
      <c r="A27" s="1" t="s">
        <v>89</v>
      </c>
      <c r="E27" s="1">
        <v>8</v>
      </c>
      <c r="G27" s="1">
        <v>8</v>
      </c>
    </row>
    <row r="28" spans="1:7" x14ac:dyDescent="0.15">
      <c r="A28" s="1" t="s">
        <v>25</v>
      </c>
      <c r="E28" s="1">
        <v>1</v>
      </c>
      <c r="G28" s="1">
        <v>1</v>
      </c>
    </row>
    <row r="29" spans="1:7" x14ac:dyDescent="0.15">
      <c r="A29" s="1" t="s">
        <v>25</v>
      </c>
      <c r="E29" s="1">
        <v>1</v>
      </c>
      <c r="G29" s="1">
        <v>1</v>
      </c>
    </row>
    <row r="30" spans="1:7" x14ac:dyDescent="0.15">
      <c r="A30" s="1" t="s">
        <v>74</v>
      </c>
      <c r="E30" s="1">
        <v>5</v>
      </c>
      <c r="G30" s="1">
        <v>5</v>
      </c>
    </row>
    <row r="31" spans="1:7" x14ac:dyDescent="0.15">
      <c r="A31" s="1" t="s">
        <v>42</v>
      </c>
      <c r="E31" s="1">
        <v>3</v>
      </c>
      <c r="G31" s="1">
        <v>3</v>
      </c>
    </row>
    <row r="32" spans="1:7" x14ac:dyDescent="0.15">
      <c r="A32" s="1" t="s">
        <v>53</v>
      </c>
      <c r="E32" s="1">
        <v>999</v>
      </c>
      <c r="G32" s="1">
        <v>999</v>
      </c>
    </row>
    <row r="33" spans="1:7" x14ac:dyDescent="0.15">
      <c r="A33" s="1" t="s">
        <v>25</v>
      </c>
      <c r="E33" s="1">
        <v>1</v>
      </c>
      <c r="G33" s="1">
        <v>1</v>
      </c>
    </row>
    <row r="34" spans="1:7" x14ac:dyDescent="0.15">
      <c r="A34" s="1" t="s">
        <v>60</v>
      </c>
      <c r="E34" s="1">
        <v>2</v>
      </c>
      <c r="G34" s="1">
        <v>2</v>
      </c>
    </row>
    <row r="35" spans="1:7" x14ac:dyDescent="0.15">
      <c r="A35" s="1" t="s">
        <v>25</v>
      </c>
      <c r="E35" s="1">
        <v>1</v>
      </c>
      <c r="G35" s="1">
        <v>1</v>
      </c>
    </row>
    <row r="36" spans="1:7" x14ac:dyDescent="0.15">
      <c r="A36" s="1" t="s">
        <v>25</v>
      </c>
      <c r="E36" s="1">
        <v>1</v>
      </c>
      <c r="G36" s="1">
        <v>1</v>
      </c>
    </row>
    <row r="37" spans="1:7" x14ac:dyDescent="0.15">
      <c r="A37" s="1" t="s">
        <v>25</v>
      </c>
      <c r="E37" s="1">
        <v>1</v>
      </c>
      <c r="G37" s="1">
        <v>1</v>
      </c>
    </row>
    <row r="38" spans="1:7" x14ac:dyDescent="0.15">
      <c r="A38" s="1" t="s">
        <v>42</v>
      </c>
      <c r="E38" s="1">
        <v>3</v>
      </c>
      <c r="G38" s="1">
        <v>3</v>
      </c>
    </row>
    <row r="39" spans="1:7" x14ac:dyDescent="0.15">
      <c r="A39" s="1" t="s">
        <v>106</v>
      </c>
      <c r="E39" s="1">
        <v>6</v>
      </c>
      <c r="G39" s="1">
        <v>6</v>
      </c>
    </row>
    <row r="40" spans="1:7" x14ac:dyDescent="0.15">
      <c r="A40" s="1" t="s">
        <v>25</v>
      </c>
      <c r="E40" s="1">
        <v>1</v>
      </c>
      <c r="G40" s="1">
        <v>1</v>
      </c>
    </row>
    <row r="41" spans="1:7" x14ac:dyDescent="0.15">
      <c r="A41" s="1" t="s">
        <v>25</v>
      </c>
      <c r="E41" s="1">
        <v>1</v>
      </c>
      <c r="G41" s="1">
        <v>1</v>
      </c>
    </row>
    <row r="42" spans="1:7" x14ac:dyDescent="0.15">
      <c r="A42" s="1" t="s">
        <v>25</v>
      </c>
      <c r="E42" s="1">
        <v>1</v>
      </c>
      <c r="G42" s="1">
        <v>1</v>
      </c>
    </row>
    <row r="43" spans="1:7" x14ac:dyDescent="0.15">
      <c r="A43" s="1" t="s">
        <v>25</v>
      </c>
      <c r="E43" s="1">
        <v>1</v>
      </c>
      <c r="G43" s="1">
        <v>1</v>
      </c>
    </row>
    <row r="44" spans="1:7" x14ac:dyDescent="0.15">
      <c r="A44" s="1" t="s">
        <v>74</v>
      </c>
      <c r="E44" s="1">
        <v>5</v>
      </c>
      <c r="G44" s="1">
        <v>5</v>
      </c>
    </row>
    <row r="45" spans="1:7" x14ac:dyDescent="0.15">
      <c r="A45" s="1" t="s">
        <v>25</v>
      </c>
      <c r="E45" s="1">
        <v>1</v>
      </c>
      <c r="G45" s="1">
        <v>1</v>
      </c>
    </row>
    <row r="46" spans="1:7" x14ac:dyDescent="0.15">
      <c r="A46" s="1" t="s">
        <v>106</v>
      </c>
      <c r="E46" s="1">
        <v>6</v>
      </c>
      <c r="G46" s="1">
        <v>6</v>
      </c>
    </row>
    <row r="47" spans="1:7" x14ac:dyDescent="0.15">
      <c r="A47" s="1" t="s">
        <v>25</v>
      </c>
      <c r="E47" s="1">
        <v>1</v>
      </c>
      <c r="G47" s="1">
        <v>1</v>
      </c>
    </row>
    <row r="48" spans="1:7" x14ac:dyDescent="0.15">
      <c r="A48" s="1" t="s">
        <v>25</v>
      </c>
      <c r="E48" s="1">
        <v>1</v>
      </c>
      <c r="G48" s="1">
        <v>1</v>
      </c>
    </row>
    <row r="49" spans="1:7" x14ac:dyDescent="0.15">
      <c r="A49" s="1" t="s">
        <v>42</v>
      </c>
      <c r="E49" s="1">
        <v>3</v>
      </c>
      <c r="G49" s="1">
        <v>3</v>
      </c>
    </row>
    <row r="50" spans="1:7" x14ac:dyDescent="0.15">
      <c r="A50" s="1" t="s">
        <v>60</v>
      </c>
      <c r="E50" s="1">
        <v>2</v>
      </c>
      <c r="G50" s="1">
        <v>2</v>
      </c>
    </row>
    <row r="51" spans="1:7" x14ac:dyDescent="0.15">
      <c r="A51" s="1" t="s">
        <v>25</v>
      </c>
      <c r="E51" s="1">
        <v>1</v>
      </c>
      <c r="G51" s="1">
        <v>1</v>
      </c>
    </row>
    <row r="52" spans="1:7" x14ac:dyDescent="0.15">
      <c r="A52" s="1" t="s">
        <v>25</v>
      </c>
      <c r="E52" s="1">
        <v>1</v>
      </c>
      <c r="G52" s="1">
        <v>1</v>
      </c>
    </row>
    <row r="53" spans="1:7" x14ac:dyDescent="0.15">
      <c r="A53" s="1" t="s">
        <v>25</v>
      </c>
      <c r="E53" s="1">
        <v>1</v>
      </c>
      <c r="G53" s="1">
        <v>1</v>
      </c>
    </row>
    <row r="54" spans="1:7" x14ac:dyDescent="0.15">
      <c r="A54" s="1" t="s">
        <v>25</v>
      </c>
      <c r="E54" s="1">
        <v>1</v>
      </c>
      <c r="G54" s="1">
        <v>1</v>
      </c>
    </row>
    <row r="55" spans="1:7" x14ac:dyDescent="0.15">
      <c r="A55" s="1" t="s">
        <v>60</v>
      </c>
      <c r="E55" s="1">
        <v>2</v>
      </c>
      <c r="G55" s="1">
        <v>2</v>
      </c>
    </row>
    <row r="56" spans="1:7" x14ac:dyDescent="0.15">
      <c r="A56" s="1" t="s">
        <v>25</v>
      </c>
      <c r="E56" s="1">
        <v>1</v>
      </c>
      <c r="G56" s="1">
        <v>1</v>
      </c>
    </row>
    <row r="57" spans="1:7" x14ac:dyDescent="0.15">
      <c r="A57" s="1" t="s">
        <v>42</v>
      </c>
      <c r="E57" s="1">
        <v>3</v>
      </c>
      <c r="G57" s="1">
        <v>3</v>
      </c>
    </row>
    <row r="58" spans="1:7" x14ac:dyDescent="0.15">
      <c r="A58" s="1" t="s">
        <v>89</v>
      </c>
      <c r="E58" s="1">
        <v>8</v>
      </c>
      <c r="G58" s="1">
        <v>8</v>
      </c>
    </row>
    <row r="59" spans="1:7" x14ac:dyDescent="0.15">
      <c r="A59" s="1" t="s">
        <v>25</v>
      </c>
      <c r="E59" s="1">
        <v>1</v>
      </c>
      <c r="G59" s="1">
        <v>1</v>
      </c>
    </row>
    <row r="60" spans="1:7" x14ac:dyDescent="0.15">
      <c r="A60" s="1" t="s">
        <v>25</v>
      </c>
      <c r="E60" s="1">
        <v>1</v>
      </c>
      <c r="G60" s="1">
        <v>1</v>
      </c>
    </row>
    <row r="61" spans="1:7" x14ac:dyDescent="0.15">
      <c r="A61" s="1" t="s">
        <v>74</v>
      </c>
      <c r="E61" s="1">
        <v>5</v>
      </c>
      <c r="G61" s="1">
        <v>5</v>
      </c>
    </row>
    <row r="62" spans="1:7" x14ac:dyDescent="0.15">
      <c r="A62" s="1" t="s">
        <v>25</v>
      </c>
      <c r="E62" s="1">
        <v>1</v>
      </c>
      <c r="G62" s="1">
        <v>1</v>
      </c>
    </row>
    <row r="63" spans="1:7" x14ac:dyDescent="0.15">
      <c r="A63" s="1" t="s">
        <v>74</v>
      </c>
      <c r="E63" s="1">
        <v>5</v>
      </c>
      <c r="G63" s="1">
        <v>5</v>
      </c>
    </row>
    <row r="64" spans="1:7" x14ac:dyDescent="0.15">
      <c r="A64" s="1" t="s">
        <v>25</v>
      </c>
      <c r="E64" s="1">
        <v>1</v>
      </c>
      <c r="G64" s="1">
        <v>1</v>
      </c>
    </row>
    <row r="65" spans="1:7" x14ac:dyDescent="0.15">
      <c r="A65" s="1" t="s">
        <v>25</v>
      </c>
      <c r="E65" s="1">
        <v>1</v>
      </c>
      <c r="G65" s="1">
        <v>1</v>
      </c>
    </row>
    <row r="66" spans="1:7" x14ac:dyDescent="0.15">
      <c r="A66" s="1" t="s">
        <v>25</v>
      </c>
      <c r="E66" s="1">
        <v>1</v>
      </c>
      <c r="G66" s="1">
        <v>1</v>
      </c>
    </row>
    <row r="67" spans="1:7" x14ac:dyDescent="0.15">
      <c r="A67" s="1" t="s">
        <v>25</v>
      </c>
      <c r="E67" s="1">
        <v>1</v>
      </c>
      <c r="G67" s="1">
        <v>1</v>
      </c>
    </row>
    <row r="68" spans="1:7" x14ac:dyDescent="0.15">
      <c r="A68" s="1" t="s">
        <v>60</v>
      </c>
      <c r="E68" s="1">
        <v>2</v>
      </c>
      <c r="G68" s="1">
        <v>2</v>
      </c>
    </row>
    <row r="69" spans="1:7" x14ac:dyDescent="0.15">
      <c r="A69" s="1" t="s">
        <v>25</v>
      </c>
      <c r="E69" s="1">
        <v>1</v>
      </c>
      <c r="G69" s="1">
        <v>1</v>
      </c>
    </row>
    <row r="70" spans="1:7" x14ac:dyDescent="0.15">
      <c r="A70" s="1" t="s">
        <v>25</v>
      </c>
      <c r="E70" s="1">
        <v>1</v>
      </c>
      <c r="G70" s="1">
        <v>1</v>
      </c>
    </row>
    <row r="71" spans="1:7" x14ac:dyDescent="0.15">
      <c r="A71" s="1" t="s">
        <v>25</v>
      </c>
      <c r="E71" s="1">
        <v>1</v>
      </c>
      <c r="G71" s="1">
        <v>1</v>
      </c>
    </row>
    <row r="72" spans="1:7" x14ac:dyDescent="0.15">
      <c r="A72" s="1" t="s">
        <v>25</v>
      </c>
      <c r="E72" s="1">
        <v>1</v>
      </c>
      <c r="G72" s="1">
        <v>1</v>
      </c>
    </row>
    <row r="73" spans="1:7" x14ac:dyDescent="0.15">
      <c r="A73" s="1" t="s">
        <v>25</v>
      </c>
      <c r="E73" s="1">
        <v>1</v>
      </c>
      <c r="G73" s="1">
        <v>1</v>
      </c>
    </row>
    <row r="74" spans="1:7" x14ac:dyDescent="0.15">
      <c r="A74" s="1" t="s">
        <v>25</v>
      </c>
      <c r="E74" s="1">
        <v>1</v>
      </c>
      <c r="G74" s="1">
        <v>1</v>
      </c>
    </row>
    <row r="75" spans="1:7" x14ac:dyDescent="0.15">
      <c r="A75" s="1" t="s">
        <v>286</v>
      </c>
      <c r="E75" s="1">
        <v>10</v>
      </c>
      <c r="G75" s="1">
        <v>10</v>
      </c>
    </row>
    <row r="76" spans="1:7" x14ac:dyDescent="0.15">
      <c r="A76" s="1" t="s">
        <v>25</v>
      </c>
      <c r="E76" s="1">
        <v>1</v>
      </c>
      <c r="G76" s="1">
        <v>1</v>
      </c>
    </row>
    <row r="77" spans="1:7" x14ac:dyDescent="0.15">
      <c r="A77" s="1" t="s">
        <v>25</v>
      </c>
      <c r="E77" s="1">
        <v>1</v>
      </c>
      <c r="G77" s="1">
        <v>1</v>
      </c>
    </row>
    <row r="78" spans="1:7" x14ac:dyDescent="0.15">
      <c r="A78" s="1" t="s">
        <v>25</v>
      </c>
      <c r="E78" s="1">
        <v>1</v>
      </c>
      <c r="G78" s="1">
        <v>1</v>
      </c>
    </row>
    <row r="79" spans="1:7" x14ac:dyDescent="0.15">
      <c r="A79" s="1" t="s">
        <v>42</v>
      </c>
      <c r="E79" s="1">
        <v>3</v>
      </c>
      <c r="G79" s="1">
        <v>3</v>
      </c>
    </row>
    <row r="80" spans="1:7" x14ac:dyDescent="0.15">
      <c r="A80" s="1" t="s">
        <v>25</v>
      </c>
      <c r="E80" s="1">
        <v>1</v>
      </c>
      <c r="G80" s="1">
        <v>1</v>
      </c>
    </row>
    <row r="81" spans="1:7" x14ac:dyDescent="0.15">
      <c r="A81" s="1" t="s">
        <v>60</v>
      </c>
      <c r="E81" s="1">
        <v>2</v>
      </c>
      <c r="G81" s="1">
        <v>2</v>
      </c>
    </row>
    <row r="82" spans="1:7" x14ac:dyDescent="0.15">
      <c r="A82" s="1" t="s">
        <v>25</v>
      </c>
      <c r="E82" s="1">
        <v>1</v>
      </c>
      <c r="G82" s="1">
        <v>1</v>
      </c>
    </row>
    <row r="83" spans="1:7" x14ac:dyDescent="0.15">
      <c r="A83" s="1" t="s">
        <v>25</v>
      </c>
      <c r="E83" s="1">
        <v>1</v>
      </c>
      <c r="G83" s="1">
        <v>1</v>
      </c>
    </row>
    <row r="84" spans="1:7" x14ac:dyDescent="0.15">
      <c r="A84" s="1" t="s">
        <v>25</v>
      </c>
      <c r="E84" s="1">
        <v>1</v>
      </c>
      <c r="G84" s="1">
        <v>1</v>
      </c>
    </row>
    <row r="85" spans="1:7" x14ac:dyDescent="0.15">
      <c r="A85" s="1" t="s">
        <v>25</v>
      </c>
      <c r="E85" s="1">
        <v>1</v>
      </c>
      <c r="G85" s="1">
        <v>1</v>
      </c>
    </row>
    <row r="86" spans="1:7" x14ac:dyDescent="0.15">
      <c r="A86" s="1" t="s">
        <v>25</v>
      </c>
      <c r="E86" s="1">
        <v>1</v>
      </c>
      <c r="G86" s="1">
        <v>1</v>
      </c>
    </row>
    <row r="87" spans="1:7" x14ac:dyDescent="0.15">
      <c r="A87" s="1" t="s">
        <v>25</v>
      </c>
      <c r="E87" s="1">
        <v>1</v>
      </c>
      <c r="G87" s="1">
        <v>1</v>
      </c>
    </row>
    <row r="88" spans="1:7" x14ac:dyDescent="0.15">
      <c r="A88" s="1" t="s">
        <v>25</v>
      </c>
      <c r="E88" s="1">
        <v>1</v>
      </c>
      <c r="G88" s="1">
        <v>1</v>
      </c>
    </row>
    <row r="89" spans="1:7" x14ac:dyDescent="0.15">
      <c r="A89" s="1" t="s">
        <v>25</v>
      </c>
      <c r="E89" s="1">
        <v>1</v>
      </c>
      <c r="G89" s="1">
        <v>1</v>
      </c>
    </row>
    <row r="90" spans="1:7" x14ac:dyDescent="0.15">
      <c r="A90" s="1" t="s">
        <v>25</v>
      </c>
      <c r="E90" s="1">
        <v>1</v>
      </c>
      <c r="G90" s="1">
        <v>1</v>
      </c>
    </row>
    <row r="91" spans="1:7" x14ac:dyDescent="0.15">
      <c r="A91" s="1" t="s">
        <v>60</v>
      </c>
      <c r="E91" s="1">
        <v>2</v>
      </c>
      <c r="G91" s="1">
        <v>2</v>
      </c>
    </row>
    <row r="92" spans="1:7" x14ac:dyDescent="0.15">
      <c r="A92" s="1" t="s">
        <v>25</v>
      </c>
      <c r="E92" s="1">
        <v>1</v>
      </c>
      <c r="G92" s="1">
        <v>1</v>
      </c>
    </row>
    <row r="93" spans="1:7" x14ac:dyDescent="0.15">
      <c r="A93" s="1" t="s">
        <v>47</v>
      </c>
      <c r="E93" s="1">
        <v>4</v>
      </c>
      <c r="G93" s="1">
        <v>4</v>
      </c>
    </row>
    <row r="94" spans="1:7" x14ac:dyDescent="0.15">
      <c r="A94" s="1" t="s">
        <v>25</v>
      </c>
      <c r="E94" s="1">
        <v>1</v>
      </c>
      <c r="G94" s="1">
        <v>1</v>
      </c>
    </row>
    <row r="95" spans="1:7" x14ac:dyDescent="0.15">
      <c r="A95" s="1" t="s">
        <v>25</v>
      </c>
      <c r="E95" s="1">
        <v>1</v>
      </c>
      <c r="G95" s="1">
        <v>1</v>
      </c>
    </row>
    <row r="96" spans="1:7" x14ac:dyDescent="0.15">
      <c r="A96" s="1" t="s">
        <v>25</v>
      </c>
      <c r="E96" s="1">
        <v>1</v>
      </c>
      <c r="G96" s="1">
        <v>1</v>
      </c>
    </row>
    <row r="97" spans="1:7" x14ac:dyDescent="0.15">
      <c r="A97" s="1" t="s">
        <v>25</v>
      </c>
      <c r="E97" s="1">
        <v>1</v>
      </c>
      <c r="G97" s="1">
        <v>1</v>
      </c>
    </row>
    <row r="98" spans="1:7" x14ac:dyDescent="0.15">
      <c r="A98" s="1" t="s">
        <v>47</v>
      </c>
      <c r="E98" s="1">
        <v>4</v>
      </c>
      <c r="G98" s="1">
        <v>4</v>
      </c>
    </row>
    <row r="99" spans="1:7" x14ac:dyDescent="0.15">
      <c r="A99" s="1" t="s">
        <v>25</v>
      </c>
      <c r="E99" s="1">
        <v>1</v>
      </c>
      <c r="G99" s="1">
        <v>1</v>
      </c>
    </row>
    <row r="100" spans="1:7" x14ac:dyDescent="0.15">
      <c r="A100" s="1" t="s">
        <v>25</v>
      </c>
      <c r="E100" s="1">
        <v>1</v>
      </c>
      <c r="G100" s="1">
        <v>1</v>
      </c>
    </row>
    <row r="101" spans="1:7" x14ac:dyDescent="0.15">
      <c r="A101" s="1" t="s">
        <v>42</v>
      </c>
      <c r="E101" s="1">
        <v>3</v>
      </c>
      <c r="G101" s="1">
        <v>3</v>
      </c>
    </row>
    <row r="102" spans="1:7" x14ac:dyDescent="0.15">
      <c r="A102" s="1" t="s">
        <v>25</v>
      </c>
      <c r="E102" s="1">
        <v>1</v>
      </c>
      <c r="G102" s="1">
        <v>1</v>
      </c>
    </row>
    <row r="103" spans="1:7" x14ac:dyDescent="0.15">
      <c r="A103" s="1" t="s">
        <v>25</v>
      </c>
      <c r="E103" s="1">
        <v>1</v>
      </c>
      <c r="G103" s="1">
        <v>1</v>
      </c>
    </row>
    <row r="104" spans="1:7" x14ac:dyDescent="0.15">
      <c r="A104" s="1" t="s">
        <v>25</v>
      </c>
      <c r="E104" s="1">
        <v>1</v>
      </c>
      <c r="G104" s="1">
        <v>1</v>
      </c>
    </row>
    <row r="105" spans="1:7" x14ac:dyDescent="0.15">
      <c r="A105" s="1" t="s">
        <v>25</v>
      </c>
      <c r="E105" s="1">
        <v>1</v>
      </c>
      <c r="G105" s="1">
        <v>1</v>
      </c>
    </row>
    <row r="106" spans="1:7" x14ac:dyDescent="0.15">
      <c r="A106" s="1" t="s">
        <v>25</v>
      </c>
      <c r="E106" s="1">
        <v>1</v>
      </c>
      <c r="G106" s="1">
        <v>1</v>
      </c>
    </row>
    <row r="107" spans="1:7" x14ac:dyDescent="0.15">
      <c r="A107" s="1" t="s">
        <v>25</v>
      </c>
      <c r="E107" s="1">
        <v>1</v>
      </c>
      <c r="G107" s="1">
        <v>1</v>
      </c>
    </row>
    <row r="108" spans="1:7" x14ac:dyDescent="0.15">
      <c r="A108" s="1" t="s">
        <v>25</v>
      </c>
      <c r="E108" s="1">
        <v>1</v>
      </c>
      <c r="G108" s="1">
        <v>1</v>
      </c>
    </row>
    <row r="109" spans="1:7" x14ac:dyDescent="0.15">
      <c r="A109" s="1" t="s">
        <v>25</v>
      </c>
      <c r="E109" s="1">
        <v>1</v>
      </c>
      <c r="G109" s="1">
        <v>1</v>
      </c>
    </row>
    <row r="110" spans="1:7" x14ac:dyDescent="0.15">
      <c r="A110" s="1" t="s">
        <v>25</v>
      </c>
      <c r="E110" s="1">
        <v>1</v>
      </c>
      <c r="G110" s="1">
        <v>1</v>
      </c>
    </row>
    <row r="111" spans="1:7" x14ac:dyDescent="0.15">
      <c r="A111" s="1" t="s">
        <v>25</v>
      </c>
      <c r="E111" s="1">
        <v>1</v>
      </c>
      <c r="G111" s="1">
        <v>1</v>
      </c>
    </row>
    <row r="112" spans="1:7" x14ac:dyDescent="0.15">
      <c r="A112" s="1" t="s">
        <v>25</v>
      </c>
      <c r="E112" s="1">
        <v>1</v>
      </c>
      <c r="G112" s="1">
        <v>1</v>
      </c>
    </row>
    <row r="113" spans="1:7" x14ac:dyDescent="0.15">
      <c r="A113" s="1" t="s">
        <v>25</v>
      </c>
      <c r="E113" s="1">
        <v>1</v>
      </c>
      <c r="G113" s="1">
        <v>1</v>
      </c>
    </row>
    <row r="114" spans="1:7" x14ac:dyDescent="0.15">
      <c r="A114" s="1" t="s">
        <v>25</v>
      </c>
      <c r="E114" s="1">
        <v>1</v>
      </c>
      <c r="G114" s="1">
        <v>1</v>
      </c>
    </row>
    <row r="115" spans="1:7" x14ac:dyDescent="0.15">
      <c r="A115" s="1" t="s">
        <v>25</v>
      </c>
      <c r="E115" s="1">
        <v>1</v>
      </c>
      <c r="G115" s="1">
        <v>1</v>
      </c>
    </row>
    <row r="116" spans="1:7" x14ac:dyDescent="0.15">
      <c r="A116" s="1" t="s">
        <v>25</v>
      </c>
      <c r="E116" s="1">
        <v>1</v>
      </c>
      <c r="G116" s="1">
        <v>1</v>
      </c>
    </row>
    <row r="117" spans="1:7" x14ac:dyDescent="0.15">
      <c r="A117" s="1" t="s">
        <v>60</v>
      </c>
      <c r="E117" s="1">
        <v>2</v>
      </c>
      <c r="G117" s="1">
        <v>2</v>
      </c>
    </row>
    <row r="118" spans="1:7" x14ac:dyDescent="0.15">
      <c r="A118" s="1" t="s">
        <v>25</v>
      </c>
      <c r="E118" s="1">
        <v>1</v>
      </c>
      <c r="G118" s="1">
        <v>1</v>
      </c>
    </row>
    <row r="119" spans="1:7" x14ac:dyDescent="0.15">
      <c r="A119" s="1" t="s">
        <v>25</v>
      </c>
      <c r="E119" s="1">
        <v>1</v>
      </c>
      <c r="G119" s="1">
        <v>1</v>
      </c>
    </row>
    <row r="120" spans="1:7" x14ac:dyDescent="0.15">
      <c r="A120" s="1" t="s">
        <v>25</v>
      </c>
      <c r="E120" s="1">
        <v>1</v>
      </c>
      <c r="G120" s="1">
        <v>1</v>
      </c>
    </row>
    <row r="121" spans="1:7" x14ac:dyDescent="0.15">
      <c r="A121" s="1" t="s">
        <v>25</v>
      </c>
      <c r="E121" s="1">
        <v>1</v>
      </c>
      <c r="G121" s="1">
        <v>1</v>
      </c>
    </row>
    <row r="122" spans="1:7" x14ac:dyDescent="0.15">
      <c r="A122" s="1" t="s">
        <v>25</v>
      </c>
      <c r="E122" s="1">
        <v>1</v>
      </c>
      <c r="G122" s="1">
        <v>1</v>
      </c>
    </row>
    <row r="123" spans="1:7" x14ac:dyDescent="0.15">
      <c r="A123" s="1" t="s">
        <v>25</v>
      </c>
      <c r="E123" s="1">
        <v>1</v>
      </c>
      <c r="G123" s="1">
        <v>1</v>
      </c>
    </row>
    <row r="124" spans="1:7" x14ac:dyDescent="0.15">
      <c r="A124" s="1" t="s">
        <v>25</v>
      </c>
      <c r="E124" s="1">
        <v>1</v>
      </c>
      <c r="G124" s="1">
        <v>1</v>
      </c>
    </row>
    <row r="125" spans="1:7" x14ac:dyDescent="0.15">
      <c r="A125" s="1" t="s">
        <v>60</v>
      </c>
      <c r="E125" s="1">
        <v>2</v>
      </c>
      <c r="G125" s="1">
        <v>2</v>
      </c>
    </row>
    <row r="126" spans="1:7" x14ac:dyDescent="0.15">
      <c r="A126" s="1" t="s">
        <v>25</v>
      </c>
      <c r="E126" s="1">
        <v>1</v>
      </c>
      <c r="G126" s="1">
        <v>1</v>
      </c>
    </row>
    <row r="127" spans="1:7" x14ac:dyDescent="0.15">
      <c r="A127" s="1" t="s">
        <v>42</v>
      </c>
      <c r="E127" s="1">
        <v>3</v>
      </c>
      <c r="G127" s="1">
        <v>3</v>
      </c>
    </row>
    <row r="128" spans="1:7" x14ac:dyDescent="0.15">
      <c r="A128" s="1" t="s">
        <v>25</v>
      </c>
      <c r="E128" s="1">
        <v>1</v>
      </c>
      <c r="G128" s="1">
        <v>1</v>
      </c>
    </row>
    <row r="129" spans="1:7" x14ac:dyDescent="0.15">
      <c r="A129" s="1" t="s">
        <v>25</v>
      </c>
      <c r="E129" s="1">
        <v>1</v>
      </c>
      <c r="G129" s="1">
        <v>1</v>
      </c>
    </row>
    <row r="130" spans="1:7" x14ac:dyDescent="0.15">
      <c r="A130" s="1" t="s">
        <v>25</v>
      </c>
      <c r="E130" s="1">
        <v>1</v>
      </c>
      <c r="G130" s="1">
        <v>1</v>
      </c>
    </row>
    <row r="131" spans="1:7" x14ac:dyDescent="0.15">
      <c r="A131" s="1" t="s">
        <v>25</v>
      </c>
      <c r="E131" s="1">
        <v>1</v>
      </c>
      <c r="G131" s="1">
        <v>1</v>
      </c>
    </row>
    <row r="132" spans="1:7" x14ac:dyDescent="0.15">
      <c r="A132" s="1" t="s">
        <v>25</v>
      </c>
      <c r="E132" s="1">
        <v>1</v>
      </c>
      <c r="G132" s="1">
        <v>1</v>
      </c>
    </row>
    <row r="133" spans="1:7" x14ac:dyDescent="0.15">
      <c r="A133" s="1" t="s">
        <v>25</v>
      </c>
      <c r="E133" s="1">
        <v>1</v>
      </c>
      <c r="G133" s="1">
        <v>1</v>
      </c>
    </row>
    <row r="134" spans="1:7" x14ac:dyDescent="0.15">
      <c r="A134" s="1" t="s">
        <v>25</v>
      </c>
      <c r="E134" s="1">
        <v>1</v>
      </c>
      <c r="G134" s="1">
        <v>1</v>
      </c>
    </row>
    <row r="135" spans="1:7" x14ac:dyDescent="0.15">
      <c r="A135" s="1" t="s">
        <v>25</v>
      </c>
      <c r="E135" s="1">
        <v>1</v>
      </c>
      <c r="G135" s="1">
        <v>1</v>
      </c>
    </row>
    <row r="136" spans="1:7" x14ac:dyDescent="0.15">
      <c r="A136" s="1" t="s">
        <v>25</v>
      </c>
      <c r="E136" s="1">
        <v>1</v>
      </c>
      <c r="G136" s="1">
        <v>1</v>
      </c>
    </row>
    <row r="137" spans="1:7" x14ac:dyDescent="0.15">
      <c r="A137" s="1" t="s">
        <v>25</v>
      </c>
      <c r="E137" s="1">
        <v>1</v>
      </c>
      <c r="G137" s="1">
        <v>1</v>
      </c>
    </row>
    <row r="138" spans="1:7" x14ac:dyDescent="0.15">
      <c r="A138" s="1" t="s">
        <v>25</v>
      </c>
      <c r="E138" s="1">
        <v>1</v>
      </c>
      <c r="G138" s="1">
        <v>1</v>
      </c>
    </row>
    <row r="139" spans="1:7" x14ac:dyDescent="0.15">
      <c r="A139" s="1" t="s">
        <v>60</v>
      </c>
      <c r="E139" s="1">
        <v>2</v>
      </c>
      <c r="G139" s="1">
        <v>2</v>
      </c>
    </row>
    <row r="140" spans="1:7" x14ac:dyDescent="0.15">
      <c r="A140" s="1" t="s">
        <v>25</v>
      </c>
      <c r="E140" s="1">
        <v>1</v>
      </c>
      <c r="G140" s="1">
        <v>1</v>
      </c>
    </row>
    <row r="141" spans="1:7" x14ac:dyDescent="0.15">
      <c r="A141" s="1" t="s">
        <v>42</v>
      </c>
      <c r="E141" s="1">
        <v>3</v>
      </c>
      <c r="G141" s="1">
        <v>3</v>
      </c>
    </row>
    <row r="142" spans="1:7" x14ac:dyDescent="0.15">
      <c r="A142" s="1" t="s">
        <v>25</v>
      </c>
      <c r="E142" s="1">
        <v>1</v>
      </c>
      <c r="G142" s="1">
        <v>1</v>
      </c>
    </row>
    <row r="143" spans="1:7" x14ac:dyDescent="0.15">
      <c r="A143" s="1" t="s">
        <v>25</v>
      </c>
      <c r="E143" s="1">
        <v>1</v>
      </c>
      <c r="G143" s="1">
        <v>1</v>
      </c>
    </row>
    <row r="144" spans="1:7" x14ac:dyDescent="0.15">
      <c r="A144" s="1" t="s">
        <v>25</v>
      </c>
      <c r="E144" s="1">
        <v>1</v>
      </c>
      <c r="G144" s="1">
        <v>1</v>
      </c>
    </row>
    <row r="145" spans="1:7" x14ac:dyDescent="0.15">
      <c r="A145" s="1" t="s">
        <v>25</v>
      </c>
      <c r="E145" s="1">
        <v>1</v>
      </c>
      <c r="G145" s="1">
        <v>1</v>
      </c>
    </row>
    <row r="146" spans="1:7" x14ac:dyDescent="0.15">
      <c r="A146" s="1" t="s">
        <v>25</v>
      </c>
      <c r="E146" s="1">
        <v>1</v>
      </c>
      <c r="G146" s="1">
        <v>1</v>
      </c>
    </row>
    <row r="147" spans="1:7" x14ac:dyDescent="0.15">
      <c r="A147" s="1" t="s">
        <v>60</v>
      </c>
      <c r="E147" s="1">
        <v>2</v>
      </c>
      <c r="G147" s="1">
        <v>2</v>
      </c>
    </row>
    <row r="148" spans="1:7" x14ac:dyDescent="0.15">
      <c r="A148" s="1" t="s">
        <v>25</v>
      </c>
      <c r="E148" s="1">
        <v>1</v>
      </c>
      <c r="G148" s="1">
        <v>1</v>
      </c>
    </row>
    <row r="149" spans="1:7" x14ac:dyDescent="0.15">
      <c r="A149" s="1" t="s">
        <v>25</v>
      </c>
      <c r="E149" s="1">
        <v>1</v>
      </c>
      <c r="G149" s="1">
        <v>1</v>
      </c>
    </row>
    <row r="150" spans="1:7" x14ac:dyDescent="0.15">
      <c r="A150" s="1" t="s">
        <v>60</v>
      </c>
      <c r="E150" s="1">
        <v>2</v>
      </c>
      <c r="G150" s="1">
        <v>2</v>
      </c>
    </row>
    <row r="151" spans="1:7" x14ac:dyDescent="0.15">
      <c r="A151" s="1" t="s">
        <v>25</v>
      </c>
      <c r="E151" s="1">
        <v>1</v>
      </c>
      <c r="G151" s="1">
        <v>1</v>
      </c>
    </row>
    <row r="152" spans="1:7" x14ac:dyDescent="0.15">
      <c r="A152" s="1" t="s">
        <v>25</v>
      </c>
      <c r="E152" s="1">
        <v>1</v>
      </c>
      <c r="G152" s="1">
        <v>1</v>
      </c>
    </row>
    <row r="153" spans="1:7" x14ac:dyDescent="0.15">
      <c r="A153" s="1" t="s">
        <v>25</v>
      </c>
      <c r="E153" s="1">
        <v>1</v>
      </c>
      <c r="G153" s="1">
        <v>1</v>
      </c>
    </row>
    <row r="154" spans="1:7" x14ac:dyDescent="0.15">
      <c r="A154" s="1" t="s">
        <v>25</v>
      </c>
      <c r="E154" s="1">
        <v>1</v>
      </c>
      <c r="G154" s="1">
        <v>1</v>
      </c>
    </row>
    <row r="155" spans="1:7" x14ac:dyDescent="0.15">
      <c r="A155" s="1" t="s">
        <v>25</v>
      </c>
      <c r="E155" s="1">
        <v>1</v>
      </c>
      <c r="G155" s="1">
        <v>1</v>
      </c>
    </row>
    <row r="156" spans="1:7" x14ac:dyDescent="0.15">
      <c r="A156" s="1" t="s">
        <v>25</v>
      </c>
      <c r="E156" s="1">
        <v>1</v>
      </c>
      <c r="G156" s="1">
        <v>1</v>
      </c>
    </row>
    <row r="157" spans="1:7" x14ac:dyDescent="0.15">
      <c r="A157" s="1" t="s">
        <v>25</v>
      </c>
      <c r="E157" s="1">
        <v>1</v>
      </c>
      <c r="G157" s="1">
        <v>1</v>
      </c>
    </row>
    <row r="158" spans="1:7" x14ac:dyDescent="0.15">
      <c r="A158" s="1" t="s">
        <v>25</v>
      </c>
      <c r="E158" s="1">
        <v>1</v>
      </c>
      <c r="G158" s="1">
        <v>1</v>
      </c>
    </row>
    <row r="159" spans="1:7" x14ac:dyDescent="0.15">
      <c r="A159" s="1" t="s">
        <v>509</v>
      </c>
      <c r="E159" s="1">
        <v>30</v>
      </c>
      <c r="G159" s="1">
        <v>30</v>
      </c>
    </row>
    <row r="160" spans="1:7" x14ac:dyDescent="0.15">
      <c r="A160" s="1" t="s">
        <v>25</v>
      </c>
      <c r="E160" s="1">
        <v>1</v>
      </c>
      <c r="G160" s="1">
        <v>1</v>
      </c>
    </row>
    <row r="161" spans="1:7" x14ac:dyDescent="0.15">
      <c r="A161" s="1" t="s">
        <v>25</v>
      </c>
      <c r="E161" s="1">
        <v>1</v>
      </c>
      <c r="G161" s="1">
        <v>1</v>
      </c>
    </row>
    <row r="162" spans="1:7" x14ac:dyDescent="0.15">
      <c r="A162" s="1" t="s">
        <v>42</v>
      </c>
      <c r="E162" s="1">
        <v>3</v>
      </c>
      <c r="G162" s="1">
        <v>3</v>
      </c>
    </row>
    <row r="163" spans="1:7" x14ac:dyDescent="0.15">
      <c r="A163" s="1" t="s">
        <v>25</v>
      </c>
      <c r="E163" s="1">
        <v>1</v>
      </c>
      <c r="G163" s="1">
        <v>1</v>
      </c>
    </row>
    <row r="164" spans="1:7" x14ac:dyDescent="0.15">
      <c r="A164" s="1" t="s">
        <v>25</v>
      </c>
      <c r="E164" s="1">
        <v>1</v>
      </c>
      <c r="G164" s="1">
        <v>1</v>
      </c>
    </row>
    <row r="165" spans="1:7" x14ac:dyDescent="0.15">
      <c r="A165" s="1" t="s">
        <v>25</v>
      </c>
      <c r="E165" s="1">
        <v>1</v>
      </c>
      <c r="G165" s="1">
        <v>1</v>
      </c>
    </row>
    <row r="166" spans="1:7" x14ac:dyDescent="0.15">
      <c r="A166" s="1" t="s">
        <v>25</v>
      </c>
      <c r="E166" s="1">
        <v>1</v>
      </c>
      <c r="G166" s="1">
        <v>1</v>
      </c>
    </row>
    <row r="167" spans="1:7" x14ac:dyDescent="0.15">
      <c r="A167" s="1" t="s">
        <v>25</v>
      </c>
      <c r="E167" s="1">
        <v>1</v>
      </c>
      <c r="G167" s="1">
        <v>1</v>
      </c>
    </row>
    <row r="168" spans="1:7" x14ac:dyDescent="0.15">
      <c r="A168" s="1" t="s">
        <v>25</v>
      </c>
      <c r="E168" s="1">
        <v>1</v>
      </c>
      <c r="G168" s="1">
        <v>1</v>
      </c>
    </row>
    <row r="169" spans="1:7" x14ac:dyDescent="0.15">
      <c r="A169" s="1" t="s">
        <v>25</v>
      </c>
      <c r="E169" s="1">
        <v>1</v>
      </c>
      <c r="G169" s="1">
        <v>1</v>
      </c>
    </row>
    <row r="170" spans="1:7" x14ac:dyDescent="0.15">
      <c r="A170" s="1" t="s">
        <v>25</v>
      </c>
      <c r="E170" s="1">
        <v>1</v>
      </c>
      <c r="G170" s="1">
        <v>1</v>
      </c>
    </row>
    <row r="171" spans="1:7" x14ac:dyDescent="0.15">
      <c r="A171" s="1" t="s">
        <v>25</v>
      </c>
      <c r="E171" s="1">
        <v>1</v>
      </c>
      <c r="G171" s="1">
        <v>1</v>
      </c>
    </row>
    <row r="172" spans="1:7" x14ac:dyDescent="0.15">
      <c r="A172" s="1" t="s">
        <v>60</v>
      </c>
      <c r="E172" s="1">
        <v>2</v>
      </c>
      <c r="G172" s="1">
        <v>2</v>
      </c>
    </row>
    <row r="173" spans="1:7" x14ac:dyDescent="0.15">
      <c r="A173" s="1" t="s">
        <v>25</v>
      </c>
      <c r="E173" s="1">
        <v>1</v>
      </c>
      <c r="G173" s="1">
        <v>1</v>
      </c>
    </row>
    <row r="174" spans="1:7" x14ac:dyDescent="0.15">
      <c r="A174" s="1" t="s">
        <v>25</v>
      </c>
      <c r="E174" s="1">
        <v>1</v>
      </c>
      <c r="G174" s="1">
        <v>1</v>
      </c>
    </row>
    <row r="175" spans="1:7" x14ac:dyDescent="0.15">
      <c r="A175" s="1" t="s">
        <v>25</v>
      </c>
      <c r="E175" s="1">
        <v>1</v>
      </c>
      <c r="G175" s="1">
        <v>1</v>
      </c>
    </row>
    <row r="176" spans="1:7" x14ac:dyDescent="0.15">
      <c r="A176" s="1" t="s">
        <v>25</v>
      </c>
      <c r="E176" s="1">
        <v>1</v>
      </c>
      <c r="G176" s="1">
        <v>1</v>
      </c>
    </row>
    <row r="177" spans="1:7" x14ac:dyDescent="0.15">
      <c r="A177" s="1" t="s">
        <v>25</v>
      </c>
      <c r="E177" s="1">
        <v>1</v>
      </c>
      <c r="G177" s="1">
        <v>1</v>
      </c>
    </row>
    <row r="178" spans="1:7" x14ac:dyDescent="0.15">
      <c r="A178" s="1" t="s">
        <v>106</v>
      </c>
      <c r="E178" s="1">
        <v>6</v>
      </c>
      <c r="G178" s="1">
        <v>6</v>
      </c>
    </row>
    <row r="179" spans="1:7" x14ac:dyDescent="0.15">
      <c r="A179" s="1" t="s">
        <v>25</v>
      </c>
      <c r="E179" s="1">
        <v>1</v>
      </c>
      <c r="G179" s="1">
        <v>1</v>
      </c>
    </row>
    <row r="180" spans="1:7" x14ac:dyDescent="0.15">
      <c r="A180" s="1" t="s">
        <v>25</v>
      </c>
      <c r="E180" s="1">
        <v>1</v>
      </c>
      <c r="G180" s="1">
        <v>1</v>
      </c>
    </row>
    <row r="181" spans="1:7" x14ac:dyDescent="0.15">
      <c r="A181" s="1" t="s">
        <v>25</v>
      </c>
      <c r="E181" s="1">
        <v>1</v>
      </c>
      <c r="G181" s="1">
        <v>1</v>
      </c>
    </row>
    <row r="182" spans="1:7" x14ac:dyDescent="0.15">
      <c r="A182" s="1" t="s">
        <v>25</v>
      </c>
      <c r="E182" s="1">
        <v>1</v>
      </c>
      <c r="G182" s="1">
        <v>1</v>
      </c>
    </row>
    <row r="183" spans="1:7" x14ac:dyDescent="0.15">
      <c r="A183" s="1" t="s">
        <v>25</v>
      </c>
      <c r="E183" s="1">
        <v>1</v>
      </c>
      <c r="G183" s="1">
        <v>1</v>
      </c>
    </row>
    <row r="184" spans="1:7" x14ac:dyDescent="0.15">
      <c r="A184" s="1" t="s">
        <v>25</v>
      </c>
      <c r="E184" s="1">
        <v>1</v>
      </c>
      <c r="G184" s="1">
        <v>1</v>
      </c>
    </row>
    <row r="185" spans="1:7" x14ac:dyDescent="0.15">
      <c r="A185" s="1" t="s">
        <v>25</v>
      </c>
      <c r="E185" s="1">
        <v>1</v>
      </c>
      <c r="G185" s="1">
        <v>1</v>
      </c>
    </row>
    <row r="186" spans="1:7" x14ac:dyDescent="0.15">
      <c r="A186" s="1" t="s">
        <v>60</v>
      </c>
      <c r="E186" s="1">
        <v>2</v>
      </c>
      <c r="G186" s="1">
        <v>2</v>
      </c>
    </row>
    <row r="187" spans="1:7" x14ac:dyDescent="0.15">
      <c r="A187" s="1" t="s">
        <v>60</v>
      </c>
      <c r="E187" s="1">
        <v>2</v>
      </c>
      <c r="G187" s="1">
        <v>2</v>
      </c>
    </row>
    <row r="188" spans="1:7" x14ac:dyDescent="0.15">
      <c r="A188" s="1" t="s">
        <v>25</v>
      </c>
      <c r="E188" s="1">
        <v>1</v>
      </c>
      <c r="G188" s="1">
        <v>1</v>
      </c>
    </row>
    <row r="189" spans="1:7" x14ac:dyDescent="0.15">
      <c r="A189" s="1" t="s">
        <v>25</v>
      </c>
      <c r="E189" s="1">
        <v>1</v>
      </c>
      <c r="G189" s="1">
        <v>1</v>
      </c>
    </row>
    <row r="190" spans="1:7" x14ac:dyDescent="0.15">
      <c r="A190" s="1" t="s">
        <v>25</v>
      </c>
      <c r="E190" s="1">
        <v>1</v>
      </c>
      <c r="G190" s="1">
        <v>1</v>
      </c>
    </row>
    <row r="191" spans="1:7" x14ac:dyDescent="0.15">
      <c r="A191" s="1" t="s">
        <v>25</v>
      </c>
      <c r="E191" s="1">
        <v>1</v>
      </c>
      <c r="G191" s="1">
        <v>1</v>
      </c>
    </row>
    <row r="192" spans="1:7" x14ac:dyDescent="0.15">
      <c r="A192" s="1" t="s">
        <v>509</v>
      </c>
      <c r="E192" s="1">
        <v>30</v>
      </c>
      <c r="G192" s="1">
        <v>30</v>
      </c>
    </row>
    <row r="193" spans="1:7" x14ac:dyDescent="0.15">
      <c r="A193" s="1" t="s">
        <v>25</v>
      </c>
      <c r="E193" s="1">
        <v>1</v>
      </c>
      <c r="G193" s="1">
        <v>1</v>
      </c>
    </row>
    <row r="194" spans="1:7" x14ac:dyDescent="0.15">
      <c r="A194" s="1" t="s">
        <v>25</v>
      </c>
      <c r="E194" s="1">
        <v>1</v>
      </c>
      <c r="G194" s="1">
        <v>1</v>
      </c>
    </row>
    <row r="195" spans="1:7" x14ac:dyDescent="0.15">
      <c r="A195" s="1" t="s">
        <v>25</v>
      </c>
      <c r="E195" s="1">
        <v>1</v>
      </c>
      <c r="G195" s="1">
        <v>1</v>
      </c>
    </row>
    <row r="196" spans="1:7" x14ac:dyDescent="0.15">
      <c r="A196" s="1" t="s">
        <v>25</v>
      </c>
      <c r="E196" s="1">
        <v>1</v>
      </c>
      <c r="G196" s="1">
        <v>1</v>
      </c>
    </row>
    <row r="197" spans="1:7" x14ac:dyDescent="0.15">
      <c r="A197" s="1" t="s">
        <v>25</v>
      </c>
      <c r="E197" s="1">
        <v>1</v>
      </c>
      <c r="G197" s="1">
        <v>1</v>
      </c>
    </row>
    <row r="198" spans="1:7" x14ac:dyDescent="0.15">
      <c r="A198" s="1" t="s">
        <v>25</v>
      </c>
      <c r="E198" s="1">
        <v>1</v>
      </c>
      <c r="G198" s="1">
        <v>1</v>
      </c>
    </row>
    <row r="199" spans="1:7" x14ac:dyDescent="0.15">
      <c r="A199" s="1" t="s">
        <v>25</v>
      </c>
      <c r="E199" s="1">
        <v>1</v>
      </c>
      <c r="G199" s="1">
        <v>1</v>
      </c>
    </row>
    <row r="200" spans="1:7" x14ac:dyDescent="0.15">
      <c r="A200" s="1" t="s">
        <v>25</v>
      </c>
      <c r="E200" s="1">
        <v>1</v>
      </c>
      <c r="G200" s="1">
        <v>1</v>
      </c>
    </row>
    <row r="201" spans="1:7" x14ac:dyDescent="0.15">
      <c r="A201" s="1" t="s">
        <v>25</v>
      </c>
      <c r="E201" s="1">
        <v>1</v>
      </c>
      <c r="G201" s="1">
        <v>1</v>
      </c>
    </row>
    <row r="202" spans="1:7" x14ac:dyDescent="0.15">
      <c r="A202" s="1" t="s">
        <v>60</v>
      </c>
      <c r="E202" s="1">
        <v>2</v>
      </c>
      <c r="G202" s="1">
        <v>2</v>
      </c>
    </row>
    <row r="203" spans="1:7" x14ac:dyDescent="0.15">
      <c r="A203" s="1" t="s">
        <v>25</v>
      </c>
      <c r="E203" s="1">
        <v>1</v>
      </c>
      <c r="G203" s="1">
        <v>1</v>
      </c>
    </row>
    <row r="204" spans="1:7" x14ac:dyDescent="0.15">
      <c r="A204" s="1" t="s">
        <v>25</v>
      </c>
      <c r="E204" s="1">
        <v>1</v>
      </c>
      <c r="G204" s="1">
        <v>1</v>
      </c>
    </row>
    <row r="205" spans="1:7" x14ac:dyDescent="0.15">
      <c r="A205" s="1" t="s">
        <v>25</v>
      </c>
      <c r="E205" s="1">
        <v>1</v>
      </c>
      <c r="G205" s="1">
        <v>1</v>
      </c>
    </row>
    <row r="206" spans="1:7" x14ac:dyDescent="0.15">
      <c r="A206" s="1" t="s">
        <v>25</v>
      </c>
      <c r="E206" s="1">
        <v>1</v>
      </c>
      <c r="G206" s="1">
        <v>1</v>
      </c>
    </row>
    <row r="207" spans="1:7" x14ac:dyDescent="0.15">
      <c r="A207" s="1" t="s">
        <v>25</v>
      </c>
      <c r="E207" s="1">
        <v>1</v>
      </c>
      <c r="G207" s="1">
        <v>1</v>
      </c>
    </row>
    <row r="208" spans="1:7" x14ac:dyDescent="0.15">
      <c r="A208" s="1" t="s">
        <v>25</v>
      </c>
      <c r="E208" s="1">
        <v>1</v>
      </c>
      <c r="G208" s="1">
        <v>1</v>
      </c>
    </row>
    <row r="209" spans="1:7" x14ac:dyDescent="0.15">
      <c r="A209" s="1" t="s">
        <v>25</v>
      </c>
      <c r="E209" s="1">
        <v>1</v>
      </c>
      <c r="G209" s="1">
        <v>1</v>
      </c>
    </row>
    <row r="210" spans="1:7" x14ac:dyDescent="0.15">
      <c r="A210" s="1" t="s">
        <v>25</v>
      </c>
      <c r="E210" s="1">
        <v>1</v>
      </c>
      <c r="G210" s="1">
        <v>1</v>
      </c>
    </row>
    <row r="211" spans="1:7" x14ac:dyDescent="0.15">
      <c r="A211" s="1" t="s">
        <v>25</v>
      </c>
      <c r="E211" s="1">
        <v>1</v>
      </c>
      <c r="G211" s="1">
        <v>1</v>
      </c>
    </row>
    <row r="212" spans="1:7" x14ac:dyDescent="0.15">
      <c r="A212" s="1" t="s">
        <v>60</v>
      </c>
      <c r="E212" s="1">
        <v>2</v>
      </c>
      <c r="G212" s="1">
        <v>2</v>
      </c>
    </row>
    <row r="213" spans="1:7" x14ac:dyDescent="0.15">
      <c r="A213" s="1" t="s">
        <v>25</v>
      </c>
      <c r="E213" s="1">
        <v>1</v>
      </c>
      <c r="G213" s="1">
        <v>1</v>
      </c>
    </row>
    <row r="214" spans="1:7" x14ac:dyDescent="0.15">
      <c r="A214" s="1" t="s">
        <v>42</v>
      </c>
      <c r="E214" s="1">
        <v>3</v>
      </c>
      <c r="G214" s="1">
        <v>3</v>
      </c>
    </row>
    <row r="215" spans="1:7" x14ac:dyDescent="0.15">
      <c r="A215" s="1" t="s">
        <v>25</v>
      </c>
      <c r="E215" s="1">
        <v>1</v>
      </c>
      <c r="G215" s="1">
        <v>1</v>
      </c>
    </row>
    <row r="216" spans="1:7" x14ac:dyDescent="0.15">
      <c r="A216" s="1" t="s">
        <v>25</v>
      </c>
      <c r="E216" s="1">
        <v>1</v>
      </c>
      <c r="G216" s="1">
        <v>1</v>
      </c>
    </row>
    <row r="217" spans="1:7" x14ac:dyDescent="0.15">
      <c r="A217" s="1" t="s">
        <v>25</v>
      </c>
      <c r="E217" s="1">
        <v>1</v>
      </c>
      <c r="G217" s="1">
        <v>1</v>
      </c>
    </row>
    <row r="218" spans="1:7" x14ac:dyDescent="0.15">
      <c r="A218" s="1" t="s">
        <v>25</v>
      </c>
      <c r="E218" s="1">
        <v>1</v>
      </c>
      <c r="G218" s="1">
        <v>1</v>
      </c>
    </row>
    <row r="219" spans="1:7" x14ac:dyDescent="0.15">
      <c r="A219" s="1" t="s">
        <v>25</v>
      </c>
      <c r="E219" s="1">
        <v>1</v>
      </c>
      <c r="G219" s="1">
        <v>1</v>
      </c>
    </row>
    <row r="220" spans="1:7" x14ac:dyDescent="0.15">
      <c r="A220" s="1" t="s">
        <v>25</v>
      </c>
      <c r="E220" s="1">
        <v>1</v>
      </c>
      <c r="G220" s="1">
        <v>1</v>
      </c>
    </row>
    <row r="221" spans="1:7" x14ac:dyDescent="0.15">
      <c r="A221" s="1" t="s">
        <v>42</v>
      </c>
      <c r="E221" s="1">
        <v>3</v>
      </c>
      <c r="G221" s="1">
        <v>3</v>
      </c>
    </row>
    <row r="222" spans="1:7" x14ac:dyDescent="0.15">
      <c r="A222" s="1" t="s">
        <v>25</v>
      </c>
      <c r="E222" s="1">
        <v>1</v>
      </c>
      <c r="G222" s="1">
        <v>1</v>
      </c>
    </row>
    <row r="223" spans="1:7" x14ac:dyDescent="0.15">
      <c r="A223" s="1" t="s">
        <v>509</v>
      </c>
      <c r="E223" s="1">
        <v>30</v>
      </c>
      <c r="G223" s="1">
        <v>30</v>
      </c>
    </row>
    <row r="224" spans="1:7" x14ac:dyDescent="0.15">
      <c r="A224" s="1" t="s">
        <v>25</v>
      </c>
      <c r="E224" s="1">
        <v>1</v>
      </c>
      <c r="G224" s="1">
        <v>1</v>
      </c>
    </row>
    <row r="225" spans="1:7" x14ac:dyDescent="0.15">
      <c r="A225" s="1" t="s">
        <v>25</v>
      </c>
      <c r="E225" s="1">
        <v>1</v>
      </c>
      <c r="G225" s="1">
        <v>1</v>
      </c>
    </row>
    <row r="226" spans="1:7" x14ac:dyDescent="0.15">
      <c r="A226" s="1" t="s">
        <v>25</v>
      </c>
      <c r="E226" s="1">
        <v>1</v>
      </c>
      <c r="G226" s="1">
        <v>1</v>
      </c>
    </row>
    <row r="227" spans="1:7" x14ac:dyDescent="0.15">
      <c r="A227" s="1" t="s">
        <v>25</v>
      </c>
      <c r="E227" s="1">
        <v>1</v>
      </c>
      <c r="G227" s="1">
        <v>1</v>
      </c>
    </row>
    <row r="228" spans="1:7" x14ac:dyDescent="0.15">
      <c r="A228" s="1" t="s">
        <v>60</v>
      </c>
      <c r="E228" s="1">
        <v>2</v>
      </c>
      <c r="G228" s="1">
        <v>2</v>
      </c>
    </row>
    <row r="229" spans="1:7" x14ac:dyDescent="0.15">
      <c r="A229" s="1" t="s">
        <v>60</v>
      </c>
      <c r="E229" s="1">
        <v>2</v>
      </c>
      <c r="G229" s="1">
        <v>2</v>
      </c>
    </row>
    <row r="230" spans="1:7" x14ac:dyDescent="0.15">
      <c r="A230" s="1" t="s">
        <v>74</v>
      </c>
      <c r="E230" s="1">
        <v>5</v>
      </c>
      <c r="G230" s="1">
        <v>5</v>
      </c>
    </row>
    <row r="231" spans="1:7" x14ac:dyDescent="0.15">
      <c r="A231" s="1" t="s">
        <v>25</v>
      </c>
      <c r="E231" s="1">
        <v>1</v>
      </c>
      <c r="G231" s="1">
        <v>1</v>
      </c>
    </row>
    <row r="232" spans="1:7" x14ac:dyDescent="0.15">
      <c r="A232" s="1" t="s">
        <v>60</v>
      </c>
      <c r="E232" s="1">
        <v>2</v>
      </c>
      <c r="G232" s="1">
        <v>2</v>
      </c>
    </row>
    <row r="233" spans="1:7" x14ac:dyDescent="0.15">
      <c r="A233" s="1" t="s">
        <v>25</v>
      </c>
      <c r="E233" s="1">
        <v>1</v>
      </c>
      <c r="G233" s="1">
        <v>1</v>
      </c>
    </row>
    <row r="234" spans="1:7" x14ac:dyDescent="0.15">
      <c r="A234" s="1" t="s">
        <v>60</v>
      </c>
      <c r="E234" s="1">
        <v>2</v>
      </c>
      <c r="G234" s="1">
        <v>2</v>
      </c>
    </row>
    <row r="235" spans="1:7" x14ac:dyDescent="0.15">
      <c r="A235" s="1" t="s">
        <v>25</v>
      </c>
      <c r="E235" s="1">
        <v>1</v>
      </c>
      <c r="G235" s="1">
        <v>1</v>
      </c>
    </row>
    <row r="236" spans="1:7" x14ac:dyDescent="0.15">
      <c r="A236" s="1" t="s">
        <v>42</v>
      </c>
      <c r="E236" s="1">
        <v>3</v>
      </c>
      <c r="G236" s="1">
        <v>3</v>
      </c>
    </row>
    <row r="237" spans="1:7" x14ac:dyDescent="0.15">
      <c r="A237" s="1" t="s">
        <v>25</v>
      </c>
      <c r="E237" s="1">
        <v>1</v>
      </c>
      <c r="G237" s="1">
        <v>1</v>
      </c>
    </row>
    <row r="238" spans="1:7" x14ac:dyDescent="0.15">
      <c r="A238" s="1" t="s">
        <v>25</v>
      </c>
      <c r="E238" s="1">
        <v>1</v>
      </c>
      <c r="G238" s="1">
        <v>1</v>
      </c>
    </row>
    <row r="239" spans="1:7" x14ac:dyDescent="0.15">
      <c r="A239" s="1" t="s">
        <v>25</v>
      </c>
      <c r="E239" s="1">
        <v>1</v>
      </c>
      <c r="G239" s="1">
        <v>1</v>
      </c>
    </row>
    <row r="240" spans="1:7" x14ac:dyDescent="0.15">
      <c r="A240" s="1" t="s">
        <v>25</v>
      </c>
      <c r="E240" s="1">
        <v>1</v>
      </c>
      <c r="G240" s="1">
        <v>1</v>
      </c>
    </row>
    <row r="241" spans="1:7" x14ac:dyDescent="0.15">
      <c r="A241" s="1" t="s">
        <v>60</v>
      </c>
      <c r="E241" s="1">
        <v>2</v>
      </c>
      <c r="G241" s="1">
        <v>2</v>
      </c>
    </row>
    <row r="242" spans="1:7" x14ac:dyDescent="0.15">
      <c r="A242" s="1" t="s">
        <v>25</v>
      </c>
      <c r="E242" s="1">
        <v>1</v>
      </c>
      <c r="G242" s="1">
        <v>1</v>
      </c>
    </row>
    <row r="243" spans="1:7" x14ac:dyDescent="0.15">
      <c r="A243" s="1" t="s">
        <v>60</v>
      </c>
      <c r="E243" s="1">
        <v>2</v>
      </c>
      <c r="G243" s="1">
        <v>2</v>
      </c>
    </row>
    <row r="244" spans="1:7" x14ac:dyDescent="0.15">
      <c r="A244" s="1" t="s">
        <v>42</v>
      </c>
      <c r="E244" s="1">
        <v>3</v>
      </c>
      <c r="G244" s="1">
        <v>3</v>
      </c>
    </row>
    <row r="245" spans="1:7" x14ac:dyDescent="0.15">
      <c r="A245" s="1" t="s">
        <v>60</v>
      </c>
      <c r="E245" s="1">
        <v>2</v>
      </c>
      <c r="G245" s="1">
        <v>2</v>
      </c>
    </row>
    <row r="246" spans="1:7" x14ac:dyDescent="0.15">
      <c r="A246" s="1" t="s">
        <v>25</v>
      </c>
      <c r="E246" s="1">
        <v>1</v>
      </c>
      <c r="G246" s="1">
        <v>1</v>
      </c>
    </row>
    <row r="247" spans="1:7" x14ac:dyDescent="0.15">
      <c r="A247" s="1" t="s">
        <v>25</v>
      </c>
      <c r="E247" s="1">
        <v>1</v>
      </c>
      <c r="G247" s="1">
        <v>1</v>
      </c>
    </row>
    <row r="248" spans="1:7" x14ac:dyDescent="0.15">
      <c r="A248" s="1" t="s">
        <v>60</v>
      </c>
      <c r="E248" s="1">
        <v>2</v>
      </c>
      <c r="G248" s="1">
        <v>2</v>
      </c>
    </row>
    <row r="249" spans="1:7" x14ac:dyDescent="0.15">
      <c r="A249" s="1" t="s">
        <v>25</v>
      </c>
      <c r="E249" s="1">
        <v>1</v>
      </c>
      <c r="G249" s="1">
        <v>1</v>
      </c>
    </row>
    <row r="250" spans="1:7" x14ac:dyDescent="0.15">
      <c r="A250" s="1" t="s">
        <v>42</v>
      </c>
      <c r="E250" s="1">
        <v>3</v>
      </c>
      <c r="G250" s="1">
        <v>3</v>
      </c>
    </row>
    <row r="251" spans="1:7" x14ac:dyDescent="0.15">
      <c r="A251" s="1" t="s">
        <v>25</v>
      </c>
      <c r="E251" s="1">
        <v>1</v>
      </c>
      <c r="G251" s="1">
        <v>1</v>
      </c>
    </row>
    <row r="252" spans="1:7" x14ac:dyDescent="0.15">
      <c r="A252" s="1" t="s">
        <v>25</v>
      </c>
      <c r="E252" s="1">
        <v>1</v>
      </c>
      <c r="G252" s="1">
        <v>1</v>
      </c>
    </row>
    <row r="253" spans="1:7" x14ac:dyDescent="0.15">
      <c r="A253" s="1" t="s">
        <v>25</v>
      </c>
      <c r="E253" s="1">
        <v>1</v>
      </c>
      <c r="G253" s="1">
        <v>1</v>
      </c>
    </row>
    <row r="254" spans="1:7" x14ac:dyDescent="0.15">
      <c r="A254" s="1" t="s">
        <v>74</v>
      </c>
      <c r="E254" s="1">
        <v>5</v>
      </c>
      <c r="G254" s="1">
        <v>5</v>
      </c>
    </row>
    <row r="255" spans="1:7" x14ac:dyDescent="0.15">
      <c r="A255" s="1" t="s">
        <v>19</v>
      </c>
      <c r="E255" s="1">
        <v>7</v>
      </c>
      <c r="G255" s="1">
        <v>7</v>
      </c>
    </row>
    <row r="256" spans="1:7" x14ac:dyDescent="0.15">
      <c r="A256" s="1" t="s">
        <v>25</v>
      </c>
      <c r="E256" s="1">
        <v>1</v>
      </c>
      <c r="G256" s="1">
        <v>1</v>
      </c>
    </row>
    <row r="257" spans="1:7" x14ac:dyDescent="0.15">
      <c r="A257" s="1" t="s">
        <v>74</v>
      </c>
      <c r="E257" s="1">
        <v>5</v>
      </c>
      <c r="G257" s="1">
        <v>5</v>
      </c>
    </row>
    <row r="258" spans="1:7" x14ac:dyDescent="0.15">
      <c r="A258" s="1" t="s">
        <v>60</v>
      </c>
      <c r="E258" s="1">
        <v>2</v>
      </c>
      <c r="G258" s="1">
        <v>2</v>
      </c>
    </row>
    <row r="259" spans="1:7" x14ac:dyDescent="0.15">
      <c r="A259" s="1" t="s">
        <v>25</v>
      </c>
      <c r="E259" s="1">
        <v>1</v>
      </c>
      <c r="G259" s="1">
        <v>1</v>
      </c>
    </row>
    <row r="260" spans="1:7" x14ac:dyDescent="0.15">
      <c r="A260" s="1" t="s">
        <v>60</v>
      </c>
      <c r="E260" s="1">
        <v>2</v>
      </c>
      <c r="G260" s="1">
        <v>2</v>
      </c>
    </row>
    <row r="261" spans="1:7" x14ac:dyDescent="0.15">
      <c r="A261" s="1" t="s">
        <v>25</v>
      </c>
      <c r="E261" s="1">
        <v>1</v>
      </c>
      <c r="G261" s="1">
        <v>1</v>
      </c>
    </row>
    <row r="262" spans="1:7" x14ac:dyDescent="0.15">
      <c r="A262" s="1" t="s">
        <v>42</v>
      </c>
      <c r="E262" s="1">
        <v>3</v>
      </c>
      <c r="G262" s="1">
        <v>3</v>
      </c>
    </row>
    <row r="263" spans="1:7" x14ac:dyDescent="0.15">
      <c r="A263" s="1" t="s">
        <v>89</v>
      </c>
      <c r="E263" s="1">
        <v>8</v>
      </c>
      <c r="G263" s="1">
        <v>8</v>
      </c>
    </row>
    <row r="264" spans="1:7" x14ac:dyDescent="0.15">
      <c r="A264" s="1" t="s">
        <v>19</v>
      </c>
      <c r="E264" s="1">
        <v>7</v>
      </c>
      <c r="G264" s="1">
        <v>7</v>
      </c>
    </row>
    <row r="265" spans="1:7" x14ac:dyDescent="0.15">
      <c r="A265" s="1" t="s">
        <v>60</v>
      </c>
      <c r="E265" s="1">
        <v>2</v>
      </c>
      <c r="G265" s="1">
        <v>2</v>
      </c>
    </row>
    <row r="266" spans="1:7" x14ac:dyDescent="0.15">
      <c r="A266" s="1" t="s">
        <v>25</v>
      </c>
      <c r="E266" s="1">
        <v>1</v>
      </c>
      <c r="G266" s="1">
        <v>1</v>
      </c>
    </row>
    <row r="267" spans="1:7" x14ac:dyDescent="0.15">
      <c r="A267" s="1" t="s">
        <v>53</v>
      </c>
      <c r="E267" s="1">
        <v>999</v>
      </c>
      <c r="G267" s="1">
        <v>999</v>
      </c>
    </row>
    <row r="268" spans="1:7" x14ac:dyDescent="0.15">
      <c r="A268" s="1" t="s">
        <v>60</v>
      </c>
      <c r="E268" s="1">
        <v>2</v>
      </c>
      <c r="G268" s="1">
        <v>2</v>
      </c>
    </row>
    <row r="269" spans="1:7" x14ac:dyDescent="0.15">
      <c r="A269" s="1" t="s">
        <v>25</v>
      </c>
      <c r="E269" s="1">
        <v>1</v>
      </c>
      <c r="G269" s="1">
        <v>1</v>
      </c>
    </row>
    <row r="270" spans="1:7" x14ac:dyDescent="0.15">
      <c r="A270" s="1" t="s">
        <v>25</v>
      </c>
      <c r="E270" s="1">
        <v>1</v>
      </c>
      <c r="G270" s="1">
        <v>1</v>
      </c>
    </row>
    <row r="271" spans="1:7" x14ac:dyDescent="0.15">
      <c r="A271" s="1" t="s">
        <v>60</v>
      </c>
      <c r="E271" s="1">
        <v>2</v>
      </c>
      <c r="G271" s="1">
        <v>2</v>
      </c>
    </row>
    <row r="272" spans="1:7" x14ac:dyDescent="0.15">
      <c r="A272" s="1" t="s">
        <v>74</v>
      </c>
      <c r="E272" s="1">
        <v>5</v>
      </c>
      <c r="G272" s="1">
        <v>5</v>
      </c>
    </row>
    <row r="273" spans="1:7" x14ac:dyDescent="0.15">
      <c r="A273" s="1" t="s">
        <v>25</v>
      </c>
      <c r="E273" s="1">
        <v>1</v>
      </c>
      <c r="G273" s="1">
        <v>1</v>
      </c>
    </row>
    <row r="274" spans="1:7" x14ac:dyDescent="0.15">
      <c r="A274" s="1" t="s">
        <v>25</v>
      </c>
      <c r="E274" s="1">
        <v>1</v>
      </c>
      <c r="G274" s="1">
        <v>1</v>
      </c>
    </row>
    <row r="275" spans="1:7" x14ac:dyDescent="0.15">
      <c r="A275" s="1" t="s">
        <v>42</v>
      </c>
      <c r="E275" s="1">
        <v>3</v>
      </c>
      <c r="G275" s="1">
        <v>3</v>
      </c>
    </row>
    <row r="276" spans="1:7" x14ac:dyDescent="0.15">
      <c r="A276" s="1" t="s">
        <v>74</v>
      </c>
      <c r="E276" s="1">
        <v>5</v>
      </c>
      <c r="G276" s="1">
        <v>5</v>
      </c>
    </row>
    <row r="277" spans="1:7" x14ac:dyDescent="0.15">
      <c r="A277" s="1" t="s">
        <v>74</v>
      </c>
      <c r="E277" s="1">
        <v>5</v>
      </c>
      <c r="G277" s="1">
        <v>5</v>
      </c>
    </row>
    <row r="278" spans="1:7" x14ac:dyDescent="0.15">
      <c r="A278" s="1" t="s">
        <v>106</v>
      </c>
      <c r="E278" s="1">
        <v>6</v>
      </c>
      <c r="G278" s="1">
        <v>6</v>
      </c>
    </row>
    <row r="279" spans="1:7" x14ac:dyDescent="0.15">
      <c r="A279" s="1" t="s">
        <v>25</v>
      </c>
      <c r="E279" s="1">
        <v>1</v>
      </c>
      <c r="G279" s="1">
        <v>1</v>
      </c>
    </row>
    <row r="280" spans="1:7" x14ac:dyDescent="0.15">
      <c r="A280" s="1" t="s">
        <v>47</v>
      </c>
      <c r="E280" s="1">
        <v>4</v>
      </c>
      <c r="G280" s="1">
        <v>4</v>
      </c>
    </row>
    <row r="281" spans="1:7" x14ac:dyDescent="0.15">
      <c r="A281" s="1" t="s">
        <v>60</v>
      </c>
      <c r="E281" s="1">
        <v>2</v>
      </c>
      <c r="G281" s="1">
        <v>2</v>
      </c>
    </row>
    <row r="282" spans="1:7" x14ac:dyDescent="0.15">
      <c r="A282" s="1" t="s">
        <v>74</v>
      </c>
      <c r="E282" s="1">
        <v>5</v>
      </c>
      <c r="G282" s="1">
        <v>5</v>
      </c>
    </row>
    <row r="283" spans="1:7" x14ac:dyDescent="0.15">
      <c r="A283" s="1" t="s">
        <v>25</v>
      </c>
      <c r="E283" s="1">
        <v>1</v>
      </c>
      <c r="G283" s="1">
        <v>1</v>
      </c>
    </row>
    <row r="284" spans="1:7" x14ac:dyDescent="0.15">
      <c r="A284" s="1" t="s">
        <v>42</v>
      </c>
      <c r="E284" s="1">
        <v>3</v>
      </c>
      <c r="G284" s="1">
        <v>3</v>
      </c>
    </row>
    <row r="285" spans="1:7" x14ac:dyDescent="0.15">
      <c r="A285" s="1" t="s">
        <v>25</v>
      </c>
      <c r="E285" s="1">
        <v>1</v>
      </c>
      <c r="G285" s="1">
        <v>1</v>
      </c>
    </row>
    <row r="286" spans="1:7" x14ac:dyDescent="0.15">
      <c r="A286" s="1" t="s">
        <v>25</v>
      </c>
      <c r="E286" s="1">
        <v>1</v>
      </c>
      <c r="G286" s="1">
        <v>1</v>
      </c>
    </row>
    <row r="287" spans="1:7" x14ac:dyDescent="0.15">
      <c r="A287" s="1" t="s">
        <v>25</v>
      </c>
      <c r="E287" s="1">
        <v>1</v>
      </c>
      <c r="G287" s="1">
        <v>1</v>
      </c>
    </row>
    <row r="288" spans="1:7" x14ac:dyDescent="0.15">
      <c r="A288" s="1" t="s">
        <v>74</v>
      </c>
      <c r="E288" s="1">
        <v>5</v>
      </c>
      <c r="G288" s="1">
        <v>5</v>
      </c>
    </row>
    <row r="289" spans="1:7" x14ac:dyDescent="0.15">
      <c r="A289" s="1" t="s">
        <v>60</v>
      </c>
      <c r="E289" s="1">
        <v>2</v>
      </c>
      <c r="G289" s="1">
        <v>2</v>
      </c>
    </row>
    <row r="290" spans="1:7" x14ac:dyDescent="0.15">
      <c r="A290" s="1" t="s">
        <v>25</v>
      </c>
      <c r="E290" s="1">
        <v>1</v>
      </c>
      <c r="G290" s="1">
        <v>1</v>
      </c>
    </row>
    <row r="291" spans="1:7" x14ac:dyDescent="0.15">
      <c r="A291" s="1" t="s">
        <v>25</v>
      </c>
      <c r="E291" s="1">
        <v>1</v>
      </c>
      <c r="G291" s="1">
        <v>1</v>
      </c>
    </row>
    <row r="292" spans="1:7" x14ac:dyDescent="0.15">
      <c r="A292" s="1" t="s">
        <v>857</v>
      </c>
      <c r="E292" s="1">
        <v>15</v>
      </c>
      <c r="G292" s="1">
        <v>15</v>
      </c>
    </row>
    <row r="293" spans="1:7" x14ac:dyDescent="0.15">
      <c r="A293" s="1" t="s">
        <v>106</v>
      </c>
      <c r="E293" s="1">
        <v>6</v>
      </c>
      <c r="G293" s="1">
        <v>6</v>
      </c>
    </row>
    <row r="294" spans="1:7" x14ac:dyDescent="0.15">
      <c r="A294" s="1" t="s">
        <v>25</v>
      </c>
      <c r="E294" s="1">
        <v>1</v>
      </c>
      <c r="G294" s="1">
        <v>1</v>
      </c>
    </row>
    <row r="295" spans="1:7" x14ac:dyDescent="0.15">
      <c r="A295" s="1" t="s">
        <v>25</v>
      </c>
      <c r="E295" s="1">
        <v>1</v>
      </c>
      <c r="G295" s="1">
        <v>1</v>
      </c>
    </row>
    <row r="296" spans="1:7" x14ac:dyDescent="0.15">
      <c r="A296" s="1" t="s">
        <v>74</v>
      </c>
      <c r="E296" s="1">
        <v>5</v>
      </c>
      <c r="G296" s="1">
        <v>5</v>
      </c>
    </row>
    <row r="297" spans="1:7" x14ac:dyDescent="0.15">
      <c r="A297" s="1" t="s">
        <v>25</v>
      </c>
      <c r="E297" s="1">
        <v>1</v>
      </c>
      <c r="G297" s="1">
        <v>1</v>
      </c>
    </row>
    <row r="298" spans="1:7" x14ac:dyDescent="0.15">
      <c r="A298" s="1" t="s">
        <v>25</v>
      </c>
      <c r="E298" s="1">
        <v>1</v>
      </c>
      <c r="G298" s="1">
        <v>1</v>
      </c>
    </row>
    <row r="299" spans="1:7" x14ac:dyDescent="0.15">
      <c r="A299" s="1" t="s">
        <v>42</v>
      </c>
      <c r="E299" s="1">
        <v>3</v>
      </c>
      <c r="G299" s="1">
        <v>3</v>
      </c>
    </row>
    <row r="300" spans="1:7" x14ac:dyDescent="0.15">
      <c r="A300" s="1" t="s">
        <v>25</v>
      </c>
      <c r="E300" s="1">
        <v>1</v>
      </c>
      <c r="G300" s="1">
        <v>1</v>
      </c>
    </row>
    <row r="301" spans="1:7" x14ac:dyDescent="0.15">
      <c r="A301" s="1" t="s">
        <v>25</v>
      </c>
      <c r="E301" s="1">
        <v>1</v>
      </c>
      <c r="G301" s="1">
        <v>1</v>
      </c>
    </row>
    <row r="302" spans="1:7" x14ac:dyDescent="0.15">
      <c r="A302" s="1" t="s">
        <v>25</v>
      </c>
      <c r="E302" s="1">
        <v>1</v>
      </c>
      <c r="G302" s="1">
        <v>1</v>
      </c>
    </row>
    <row r="303" spans="1:7" x14ac:dyDescent="0.15">
      <c r="A303" s="1" t="s">
        <v>25</v>
      </c>
      <c r="E303" s="1">
        <v>1</v>
      </c>
      <c r="G303" s="1">
        <v>1</v>
      </c>
    </row>
    <row r="304" spans="1:7" x14ac:dyDescent="0.15">
      <c r="A304" s="1" t="s">
        <v>25</v>
      </c>
      <c r="E304" s="1">
        <v>1</v>
      </c>
      <c r="G304" s="1">
        <v>1</v>
      </c>
    </row>
    <row r="305" spans="1:7" x14ac:dyDescent="0.15">
      <c r="A305" s="1" t="s">
        <v>25</v>
      </c>
      <c r="E305" s="1">
        <v>1</v>
      </c>
      <c r="G305" s="1">
        <v>1</v>
      </c>
    </row>
    <row r="306" spans="1:7" x14ac:dyDescent="0.15">
      <c r="A306" s="1" t="s">
        <v>25</v>
      </c>
      <c r="E306" s="1">
        <v>1</v>
      </c>
      <c r="G306" s="1">
        <v>1</v>
      </c>
    </row>
    <row r="307" spans="1:7" x14ac:dyDescent="0.15">
      <c r="A307" s="1" t="s">
        <v>60</v>
      </c>
      <c r="E307" s="1">
        <v>2</v>
      </c>
      <c r="G307" s="1">
        <v>2</v>
      </c>
    </row>
    <row r="308" spans="1:7" x14ac:dyDescent="0.15">
      <c r="A308" s="1" t="s">
        <v>60</v>
      </c>
      <c r="E308" s="1">
        <v>2</v>
      </c>
      <c r="G308" s="1">
        <v>2</v>
      </c>
    </row>
    <row r="309" spans="1:7" x14ac:dyDescent="0.15">
      <c r="A309" s="1" t="s">
        <v>25</v>
      </c>
      <c r="E309" s="1">
        <v>1</v>
      </c>
      <c r="G309" s="1">
        <v>1</v>
      </c>
    </row>
    <row r="310" spans="1:7" x14ac:dyDescent="0.15">
      <c r="A310" s="1" t="s">
        <v>60</v>
      </c>
      <c r="E310" s="1">
        <v>2</v>
      </c>
      <c r="G310" s="1">
        <v>2</v>
      </c>
    </row>
    <row r="311" spans="1:7" x14ac:dyDescent="0.15">
      <c r="A311" s="1" t="s">
        <v>25</v>
      </c>
      <c r="E311" s="1">
        <v>1</v>
      </c>
      <c r="G311" s="1">
        <v>1</v>
      </c>
    </row>
    <row r="312" spans="1:7" x14ac:dyDescent="0.15">
      <c r="A312" s="1" t="s">
        <v>25</v>
      </c>
      <c r="E312" s="1">
        <v>1</v>
      </c>
      <c r="G312" s="1">
        <v>1</v>
      </c>
    </row>
    <row r="313" spans="1:7" x14ac:dyDescent="0.15">
      <c r="A313" s="1" t="s">
        <v>42</v>
      </c>
      <c r="E313" s="1">
        <v>3</v>
      </c>
      <c r="G313" s="1">
        <v>3</v>
      </c>
    </row>
    <row r="314" spans="1:7" x14ac:dyDescent="0.15">
      <c r="A314" s="1" t="s">
        <v>25</v>
      </c>
      <c r="E314" s="1">
        <v>1</v>
      </c>
      <c r="G314" s="1">
        <v>1</v>
      </c>
    </row>
    <row r="315" spans="1:7" x14ac:dyDescent="0.15">
      <c r="A315" s="1" t="s">
        <v>25</v>
      </c>
      <c r="E315" s="1">
        <v>1</v>
      </c>
      <c r="G315" s="1">
        <v>1</v>
      </c>
    </row>
    <row r="316" spans="1:7" x14ac:dyDescent="0.15">
      <c r="A316" s="1" t="s">
        <v>60</v>
      </c>
      <c r="E316" s="1">
        <v>2</v>
      </c>
      <c r="G316" s="1">
        <v>2</v>
      </c>
    </row>
    <row r="317" spans="1:7" x14ac:dyDescent="0.15">
      <c r="A317" s="1" t="s">
        <v>25</v>
      </c>
      <c r="E317" s="1">
        <v>1</v>
      </c>
      <c r="G317" s="1">
        <v>1</v>
      </c>
    </row>
    <row r="318" spans="1:7" x14ac:dyDescent="0.15">
      <c r="A318" s="1" t="s">
        <v>60</v>
      </c>
      <c r="E318" s="1">
        <v>2</v>
      </c>
      <c r="G318" s="1">
        <v>2</v>
      </c>
    </row>
    <row r="319" spans="1:7" x14ac:dyDescent="0.15">
      <c r="A319" s="1" t="s">
        <v>25</v>
      </c>
      <c r="E319" s="1">
        <v>1</v>
      </c>
      <c r="G319" s="1">
        <v>1</v>
      </c>
    </row>
    <row r="320" spans="1:7" x14ac:dyDescent="0.15">
      <c r="A320" s="1" t="s">
        <v>60</v>
      </c>
      <c r="E320" s="1">
        <v>2</v>
      </c>
      <c r="G320" s="1">
        <v>2</v>
      </c>
    </row>
    <row r="321" spans="1:7" x14ac:dyDescent="0.15">
      <c r="A321" s="1" t="s">
        <v>25</v>
      </c>
      <c r="E321" s="1">
        <v>1</v>
      </c>
      <c r="G321" s="1">
        <v>1</v>
      </c>
    </row>
    <row r="322" spans="1:7" x14ac:dyDescent="0.15">
      <c r="A322" s="1" t="s">
        <v>25</v>
      </c>
      <c r="E322" s="1">
        <v>1</v>
      </c>
      <c r="G322" s="1">
        <v>1</v>
      </c>
    </row>
    <row r="323" spans="1:7" x14ac:dyDescent="0.15">
      <c r="A323" s="1" t="s">
        <v>25</v>
      </c>
      <c r="E323" s="1">
        <v>1</v>
      </c>
      <c r="G323" s="1">
        <v>1</v>
      </c>
    </row>
    <row r="324" spans="1:7" x14ac:dyDescent="0.15">
      <c r="A324" s="1" t="s">
        <v>25</v>
      </c>
      <c r="E324" s="1">
        <v>1</v>
      </c>
      <c r="G324" s="1">
        <v>1</v>
      </c>
    </row>
    <row r="325" spans="1:7" x14ac:dyDescent="0.15">
      <c r="A325" s="1" t="s">
        <v>25</v>
      </c>
      <c r="E325" s="1">
        <v>1</v>
      </c>
      <c r="G325" s="1">
        <v>1</v>
      </c>
    </row>
    <row r="326" spans="1:7" x14ac:dyDescent="0.15">
      <c r="A326" s="1" t="s">
        <v>60</v>
      </c>
      <c r="E326" s="1">
        <v>2</v>
      </c>
      <c r="G326" s="1">
        <v>2</v>
      </c>
    </row>
    <row r="327" spans="1:7" x14ac:dyDescent="0.15">
      <c r="A327" s="1" t="s">
        <v>74</v>
      </c>
      <c r="E327" s="1">
        <v>5</v>
      </c>
      <c r="G327" s="1">
        <v>5</v>
      </c>
    </row>
    <row r="328" spans="1:7" x14ac:dyDescent="0.15">
      <c r="A328" s="1" t="s">
        <v>60</v>
      </c>
      <c r="E328" s="1">
        <v>2</v>
      </c>
      <c r="G328" s="1">
        <v>2</v>
      </c>
    </row>
    <row r="329" spans="1:7" x14ac:dyDescent="0.15">
      <c r="A329" s="1" t="s">
        <v>25</v>
      </c>
      <c r="E329" s="1">
        <v>1</v>
      </c>
      <c r="G329" s="1">
        <v>1</v>
      </c>
    </row>
    <row r="330" spans="1:7" x14ac:dyDescent="0.15">
      <c r="A330" s="1" t="s">
        <v>25</v>
      </c>
      <c r="E330" s="1">
        <v>1</v>
      </c>
      <c r="G330" s="1">
        <v>1</v>
      </c>
    </row>
    <row r="331" spans="1:7" x14ac:dyDescent="0.15">
      <c r="A331" s="1" t="s">
        <v>25</v>
      </c>
      <c r="E331" s="1">
        <v>1</v>
      </c>
      <c r="G331" s="1">
        <v>1</v>
      </c>
    </row>
    <row r="332" spans="1:7" x14ac:dyDescent="0.15">
      <c r="A332" s="1" t="s">
        <v>25</v>
      </c>
      <c r="E332" s="1">
        <v>1</v>
      </c>
      <c r="G332" s="1">
        <v>1</v>
      </c>
    </row>
    <row r="333" spans="1:7" x14ac:dyDescent="0.15">
      <c r="A333" s="1" t="s">
        <v>25</v>
      </c>
      <c r="E333" s="1">
        <v>1</v>
      </c>
      <c r="G333" s="1">
        <v>1</v>
      </c>
    </row>
    <row r="334" spans="1:7" x14ac:dyDescent="0.15">
      <c r="A334" s="1" t="s">
        <v>25</v>
      </c>
      <c r="E334" s="1">
        <v>1</v>
      </c>
      <c r="G334" s="1">
        <v>1</v>
      </c>
    </row>
    <row r="335" spans="1:7" x14ac:dyDescent="0.15">
      <c r="A335" s="1" t="s">
        <v>74</v>
      </c>
      <c r="E335" s="1">
        <v>5</v>
      </c>
      <c r="G335" s="1">
        <v>5</v>
      </c>
    </row>
    <row r="336" spans="1:7" x14ac:dyDescent="0.15">
      <c r="A336" s="1" t="s">
        <v>25</v>
      </c>
      <c r="E336" s="1">
        <v>1</v>
      </c>
      <c r="G336" s="1">
        <v>1</v>
      </c>
    </row>
    <row r="337" spans="1:7" x14ac:dyDescent="0.15">
      <c r="A337" s="1" t="s">
        <v>60</v>
      </c>
      <c r="E337" s="1">
        <v>2</v>
      </c>
      <c r="G337" s="1">
        <v>2</v>
      </c>
    </row>
    <row r="338" spans="1:7" x14ac:dyDescent="0.15">
      <c r="A338" s="1" t="s">
        <v>978</v>
      </c>
      <c r="E338" s="1">
        <v>50</v>
      </c>
      <c r="G338" s="1">
        <v>50</v>
      </c>
    </row>
    <row r="339" spans="1:7" x14ac:dyDescent="0.15">
      <c r="A339" s="1" t="s">
        <v>25</v>
      </c>
      <c r="E339" s="1">
        <v>1</v>
      </c>
      <c r="G339" s="1">
        <v>1</v>
      </c>
    </row>
    <row r="340" spans="1:7" x14ac:dyDescent="0.15">
      <c r="A340" s="1" t="s">
        <v>74</v>
      </c>
      <c r="E340" s="1">
        <v>5</v>
      </c>
      <c r="G340" s="1">
        <v>5</v>
      </c>
    </row>
    <row r="341" spans="1:7" x14ac:dyDescent="0.15">
      <c r="A341" s="1" t="s">
        <v>25</v>
      </c>
      <c r="E341" s="1">
        <v>1</v>
      </c>
      <c r="G341" s="1">
        <v>1</v>
      </c>
    </row>
    <row r="342" spans="1:7" x14ac:dyDescent="0.15">
      <c r="A342" s="1" t="s">
        <v>42</v>
      </c>
      <c r="E342" s="1">
        <v>3</v>
      </c>
      <c r="G342" s="1">
        <v>3</v>
      </c>
    </row>
    <row r="343" spans="1:7" x14ac:dyDescent="0.15">
      <c r="A343" s="1" t="s">
        <v>25</v>
      </c>
      <c r="E343" s="1">
        <v>1</v>
      </c>
      <c r="G343" s="1">
        <v>1</v>
      </c>
    </row>
    <row r="344" spans="1:7" x14ac:dyDescent="0.15">
      <c r="A344" s="1" t="s">
        <v>25</v>
      </c>
      <c r="E344" s="1">
        <v>1</v>
      </c>
      <c r="G344" s="1">
        <v>1</v>
      </c>
    </row>
    <row r="345" spans="1:7" x14ac:dyDescent="0.15">
      <c r="A345" s="1" t="s">
        <v>25</v>
      </c>
      <c r="E345" s="1">
        <v>1</v>
      </c>
      <c r="G345" s="1">
        <v>1</v>
      </c>
    </row>
    <row r="346" spans="1:7" x14ac:dyDescent="0.15">
      <c r="A346" s="1" t="s">
        <v>25</v>
      </c>
      <c r="E346" s="1">
        <v>1</v>
      </c>
      <c r="G346" s="1">
        <v>1</v>
      </c>
    </row>
    <row r="347" spans="1:7" x14ac:dyDescent="0.15">
      <c r="A347" s="1" t="s">
        <v>25</v>
      </c>
      <c r="E347" s="1">
        <v>1</v>
      </c>
      <c r="G347" s="1">
        <v>1</v>
      </c>
    </row>
    <row r="348" spans="1:7" x14ac:dyDescent="0.15">
      <c r="A348" s="1" t="s">
        <v>25</v>
      </c>
      <c r="E348" s="1">
        <v>1</v>
      </c>
      <c r="G348" s="1">
        <v>1</v>
      </c>
    </row>
    <row r="349" spans="1:7" x14ac:dyDescent="0.15">
      <c r="A349" s="1" t="s">
        <v>25</v>
      </c>
      <c r="E349" s="1">
        <v>1</v>
      </c>
      <c r="G349" s="1">
        <v>1</v>
      </c>
    </row>
    <row r="350" spans="1:7" x14ac:dyDescent="0.15">
      <c r="A350" s="1" t="s">
        <v>25</v>
      </c>
      <c r="E350" s="1">
        <v>1</v>
      </c>
      <c r="G350" s="1">
        <v>1</v>
      </c>
    </row>
    <row r="351" spans="1:7" x14ac:dyDescent="0.15">
      <c r="A351" s="1" t="s">
        <v>25</v>
      </c>
      <c r="E351" s="1">
        <v>1</v>
      </c>
      <c r="G351" s="1">
        <v>1</v>
      </c>
    </row>
    <row r="352" spans="1:7" x14ac:dyDescent="0.15">
      <c r="A352" s="1" t="s">
        <v>25</v>
      </c>
      <c r="E352" s="1">
        <v>1</v>
      </c>
      <c r="G352" s="1">
        <v>1</v>
      </c>
    </row>
    <row r="353" spans="1:7" x14ac:dyDescent="0.15">
      <c r="A353" s="1" t="s">
        <v>25</v>
      </c>
      <c r="E353" s="1">
        <v>1</v>
      </c>
      <c r="G353" s="1">
        <v>1</v>
      </c>
    </row>
    <row r="354" spans="1:7" x14ac:dyDescent="0.15">
      <c r="A354" s="1" t="s">
        <v>25</v>
      </c>
      <c r="E354" s="1">
        <v>1</v>
      </c>
      <c r="G354" s="1">
        <v>1</v>
      </c>
    </row>
    <row r="355" spans="1:7" x14ac:dyDescent="0.15">
      <c r="A355" s="1" t="s">
        <v>25</v>
      </c>
      <c r="E355" s="1">
        <v>1</v>
      </c>
      <c r="G355" s="1">
        <v>1</v>
      </c>
    </row>
    <row r="356" spans="1:7" x14ac:dyDescent="0.15">
      <c r="A356" s="1" t="s">
        <v>25</v>
      </c>
      <c r="E356" s="1">
        <v>1</v>
      </c>
      <c r="G356" s="1">
        <v>1</v>
      </c>
    </row>
    <row r="357" spans="1:7" x14ac:dyDescent="0.15">
      <c r="A357" s="1" t="s">
        <v>25</v>
      </c>
      <c r="E357" s="1">
        <v>1</v>
      </c>
      <c r="G357" s="1">
        <v>1</v>
      </c>
    </row>
    <row r="358" spans="1:7" x14ac:dyDescent="0.15">
      <c r="A358" s="1" t="s">
        <v>25</v>
      </c>
      <c r="E358" s="1">
        <v>1</v>
      </c>
      <c r="G358" s="1">
        <v>1</v>
      </c>
    </row>
    <row r="359" spans="1:7" x14ac:dyDescent="0.15">
      <c r="A359" s="1" t="s">
        <v>25</v>
      </c>
      <c r="E359" s="1">
        <v>1</v>
      </c>
      <c r="G359" s="1">
        <v>1</v>
      </c>
    </row>
    <row r="360" spans="1:7" x14ac:dyDescent="0.15">
      <c r="A360" s="1" t="s">
        <v>25</v>
      </c>
      <c r="E360" s="1">
        <v>1</v>
      </c>
      <c r="G360" s="1">
        <v>1</v>
      </c>
    </row>
    <row r="361" spans="1:7" x14ac:dyDescent="0.15">
      <c r="A361" s="1" t="s">
        <v>60</v>
      </c>
      <c r="E361" s="1">
        <v>2</v>
      </c>
      <c r="G361" s="1">
        <v>2</v>
      </c>
    </row>
    <row r="362" spans="1:7" x14ac:dyDescent="0.15">
      <c r="A362" s="1" t="s">
        <v>25</v>
      </c>
      <c r="E362" s="1">
        <v>1</v>
      </c>
      <c r="G362" s="1">
        <v>1</v>
      </c>
    </row>
    <row r="363" spans="1:7" x14ac:dyDescent="0.15">
      <c r="A363" s="1" t="s">
        <v>25</v>
      </c>
      <c r="E363" s="1">
        <v>1</v>
      </c>
      <c r="G363" s="1">
        <v>1</v>
      </c>
    </row>
    <row r="364" spans="1:7" x14ac:dyDescent="0.15">
      <c r="A364" s="1" t="s">
        <v>25</v>
      </c>
      <c r="E364" s="1">
        <v>1</v>
      </c>
      <c r="G364" s="1">
        <v>1</v>
      </c>
    </row>
    <row r="365" spans="1:7" x14ac:dyDescent="0.15">
      <c r="A365" s="1" t="s">
        <v>60</v>
      </c>
      <c r="E365" s="1">
        <v>2</v>
      </c>
      <c r="G365" s="1">
        <v>2</v>
      </c>
    </row>
    <row r="366" spans="1:7" x14ac:dyDescent="0.15">
      <c r="A366" s="1" t="s">
        <v>25</v>
      </c>
      <c r="E366" s="1">
        <v>1</v>
      </c>
      <c r="G366" s="1">
        <v>1</v>
      </c>
    </row>
    <row r="367" spans="1:7" x14ac:dyDescent="0.15">
      <c r="A367" s="1" t="s">
        <v>25</v>
      </c>
      <c r="E367" s="1">
        <v>1</v>
      </c>
      <c r="G367" s="1">
        <v>1</v>
      </c>
    </row>
    <row r="368" spans="1:7" x14ac:dyDescent="0.15">
      <c r="A368" s="1" t="s">
        <v>25</v>
      </c>
      <c r="E368" s="1">
        <v>1</v>
      </c>
      <c r="G368" s="1">
        <v>1</v>
      </c>
    </row>
    <row r="369" spans="1:7" x14ac:dyDescent="0.15">
      <c r="A369" s="1" t="s">
        <v>25</v>
      </c>
      <c r="E369" s="1">
        <v>1</v>
      </c>
      <c r="G369" s="1">
        <v>1</v>
      </c>
    </row>
    <row r="370" spans="1:7" x14ac:dyDescent="0.15">
      <c r="A370" s="1" t="s">
        <v>25</v>
      </c>
      <c r="E370" s="1">
        <v>1</v>
      </c>
      <c r="G370" s="1">
        <v>1</v>
      </c>
    </row>
    <row r="371" spans="1:7" x14ac:dyDescent="0.15">
      <c r="A371" s="1" t="s">
        <v>60</v>
      </c>
      <c r="E371" s="1">
        <v>2</v>
      </c>
      <c r="G371" s="1">
        <v>2</v>
      </c>
    </row>
    <row r="372" spans="1:7" x14ac:dyDescent="0.15">
      <c r="A372" s="1" t="s">
        <v>25</v>
      </c>
      <c r="E372" s="1">
        <v>1</v>
      </c>
      <c r="G372" s="1">
        <v>1</v>
      </c>
    </row>
    <row r="373" spans="1:7" x14ac:dyDescent="0.15">
      <c r="A373" s="1" t="s">
        <v>25</v>
      </c>
      <c r="E373" s="1">
        <v>1</v>
      </c>
      <c r="G373" s="1">
        <v>1</v>
      </c>
    </row>
    <row r="374" spans="1:7" x14ac:dyDescent="0.15">
      <c r="A374" s="1" t="s">
        <v>25</v>
      </c>
      <c r="E374" s="1">
        <v>1</v>
      </c>
      <c r="G374" s="1">
        <v>1</v>
      </c>
    </row>
    <row r="375" spans="1:7" x14ac:dyDescent="0.15">
      <c r="A375" s="1" t="s">
        <v>25</v>
      </c>
      <c r="E375" s="1">
        <v>1</v>
      </c>
      <c r="G375" s="1">
        <v>1</v>
      </c>
    </row>
    <row r="376" spans="1:7" x14ac:dyDescent="0.15">
      <c r="A376" s="1" t="s">
        <v>42</v>
      </c>
      <c r="E376" s="1">
        <v>3</v>
      </c>
      <c r="G376" s="1">
        <v>3</v>
      </c>
    </row>
    <row r="377" spans="1:7" x14ac:dyDescent="0.15">
      <c r="A377" s="1" t="s">
        <v>25</v>
      </c>
      <c r="E377" s="1">
        <v>1</v>
      </c>
      <c r="G377" s="1">
        <v>1</v>
      </c>
    </row>
    <row r="378" spans="1:7" x14ac:dyDescent="0.15">
      <c r="A378" s="1" t="s">
        <v>42</v>
      </c>
      <c r="E378" s="1">
        <v>3</v>
      </c>
      <c r="G378" s="1">
        <v>3</v>
      </c>
    </row>
    <row r="379" spans="1:7" x14ac:dyDescent="0.15">
      <c r="A379" s="1" t="s">
        <v>25</v>
      </c>
      <c r="E379" s="1">
        <v>1</v>
      </c>
      <c r="G379" s="1">
        <v>1</v>
      </c>
    </row>
    <row r="380" spans="1:7" x14ac:dyDescent="0.15">
      <c r="A380" s="1" t="s">
        <v>60</v>
      </c>
      <c r="E380" s="1">
        <v>2</v>
      </c>
      <c r="G380" s="1">
        <v>2</v>
      </c>
    </row>
    <row r="381" spans="1:7" x14ac:dyDescent="0.15">
      <c r="A381" s="1" t="s">
        <v>25</v>
      </c>
      <c r="E381" s="1">
        <v>1</v>
      </c>
      <c r="G381" s="1">
        <v>1</v>
      </c>
    </row>
    <row r="382" spans="1:7" x14ac:dyDescent="0.15">
      <c r="A382" s="1" t="s">
        <v>25</v>
      </c>
      <c r="E382" s="1">
        <v>1</v>
      </c>
      <c r="G382" s="1">
        <v>1</v>
      </c>
    </row>
    <row r="383" spans="1:7" x14ac:dyDescent="0.15">
      <c r="A383" s="1" t="s">
        <v>25</v>
      </c>
      <c r="E383" s="1">
        <v>1</v>
      </c>
      <c r="G383" s="1">
        <v>1</v>
      </c>
    </row>
    <row r="384" spans="1:7" x14ac:dyDescent="0.15">
      <c r="A384" s="1" t="s">
        <v>25</v>
      </c>
      <c r="E384" s="1">
        <v>1</v>
      </c>
      <c r="G384" s="1">
        <v>1</v>
      </c>
    </row>
    <row r="385" spans="1:7" x14ac:dyDescent="0.15">
      <c r="A385" s="1" t="s">
        <v>42</v>
      </c>
      <c r="E385" s="1">
        <v>3</v>
      </c>
      <c r="G385" s="1">
        <v>3</v>
      </c>
    </row>
    <row r="386" spans="1:7" x14ac:dyDescent="0.15">
      <c r="A386" s="1" t="s">
        <v>25</v>
      </c>
      <c r="E386" s="1">
        <v>1</v>
      </c>
      <c r="G386" s="1">
        <v>1</v>
      </c>
    </row>
    <row r="387" spans="1:7" x14ac:dyDescent="0.15">
      <c r="A387" s="1" t="s">
        <v>42</v>
      </c>
      <c r="E387" s="1">
        <v>3</v>
      </c>
      <c r="G387" s="1">
        <v>3</v>
      </c>
    </row>
    <row r="388" spans="1:7" x14ac:dyDescent="0.15">
      <c r="A388" s="1" t="s">
        <v>25</v>
      </c>
      <c r="E388" s="1">
        <v>1</v>
      </c>
      <c r="G388" s="1">
        <v>1</v>
      </c>
    </row>
    <row r="389" spans="1:7" x14ac:dyDescent="0.15">
      <c r="A389" s="1" t="s">
        <v>60</v>
      </c>
      <c r="E389" s="1">
        <v>2</v>
      </c>
      <c r="G389" s="1">
        <v>2</v>
      </c>
    </row>
    <row r="390" spans="1:7" x14ac:dyDescent="0.15">
      <c r="A390" s="1" t="s">
        <v>25</v>
      </c>
      <c r="E390" s="1">
        <v>1</v>
      </c>
      <c r="G390" s="1">
        <v>1</v>
      </c>
    </row>
    <row r="391" spans="1:7" x14ac:dyDescent="0.15">
      <c r="A391" s="1" t="s">
        <v>25</v>
      </c>
      <c r="E391" s="1">
        <v>1</v>
      </c>
      <c r="G391" s="1">
        <v>1</v>
      </c>
    </row>
    <row r="392" spans="1:7" x14ac:dyDescent="0.15">
      <c r="A392" s="1" t="s">
        <v>25</v>
      </c>
      <c r="E392" s="1">
        <v>1</v>
      </c>
      <c r="G392" s="1">
        <v>1</v>
      </c>
    </row>
    <row r="393" spans="1:7" x14ac:dyDescent="0.15">
      <c r="A393" s="1" t="s">
        <v>60</v>
      </c>
      <c r="E393" s="1">
        <v>2</v>
      </c>
      <c r="G393" s="1">
        <v>2</v>
      </c>
    </row>
    <row r="394" spans="1:7" x14ac:dyDescent="0.15">
      <c r="A394" s="1" t="s">
        <v>25</v>
      </c>
      <c r="E394" s="1">
        <v>1</v>
      </c>
      <c r="G394" s="1">
        <v>1</v>
      </c>
    </row>
    <row r="395" spans="1:7" x14ac:dyDescent="0.15">
      <c r="A395" s="1" t="s">
        <v>25</v>
      </c>
      <c r="E395" s="1">
        <v>1</v>
      </c>
      <c r="G395" s="1">
        <v>1</v>
      </c>
    </row>
    <row r="396" spans="1:7" x14ac:dyDescent="0.15">
      <c r="A396" s="1" t="s">
        <v>42</v>
      </c>
      <c r="E396" s="1">
        <v>3</v>
      </c>
      <c r="G396" s="1">
        <v>3</v>
      </c>
    </row>
    <row r="397" spans="1:7" x14ac:dyDescent="0.15">
      <c r="A397" s="1" t="s">
        <v>25</v>
      </c>
      <c r="E397" s="1">
        <v>1</v>
      </c>
      <c r="G397" s="1">
        <v>1</v>
      </c>
    </row>
    <row r="398" spans="1:7" x14ac:dyDescent="0.15">
      <c r="A398" s="1" t="s">
        <v>25</v>
      </c>
      <c r="E398" s="1">
        <v>1</v>
      </c>
      <c r="G398" s="1">
        <v>1</v>
      </c>
    </row>
    <row r="399" spans="1:7" x14ac:dyDescent="0.15">
      <c r="A399" s="1" t="s">
        <v>60</v>
      </c>
      <c r="E399" s="1">
        <v>2</v>
      </c>
      <c r="G399" s="1">
        <v>2</v>
      </c>
    </row>
    <row r="400" spans="1:7" x14ac:dyDescent="0.15">
      <c r="A400" s="1" t="s">
        <v>25</v>
      </c>
      <c r="E400" s="1">
        <v>1</v>
      </c>
      <c r="G400" s="1">
        <v>1</v>
      </c>
    </row>
    <row r="401" spans="1:7" x14ac:dyDescent="0.15">
      <c r="A401" s="1" t="s">
        <v>286</v>
      </c>
      <c r="E401" s="1">
        <v>10</v>
      </c>
      <c r="G401" s="1">
        <v>10</v>
      </c>
    </row>
    <row r="402" spans="1:7" x14ac:dyDescent="0.15">
      <c r="A402" s="1" t="s">
        <v>25</v>
      </c>
      <c r="E402" s="1">
        <v>1</v>
      </c>
      <c r="G402" s="1">
        <v>1</v>
      </c>
    </row>
    <row r="403" spans="1:7" x14ac:dyDescent="0.15">
      <c r="A403" s="1" t="s">
        <v>25</v>
      </c>
      <c r="E403" s="1">
        <v>1</v>
      </c>
      <c r="G403" s="1">
        <v>1</v>
      </c>
    </row>
    <row r="404" spans="1:7" x14ac:dyDescent="0.15">
      <c r="A404" s="1" t="s">
        <v>25</v>
      </c>
      <c r="E404" s="1">
        <v>1</v>
      </c>
      <c r="G404" s="1">
        <v>1</v>
      </c>
    </row>
    <row r="405" spans="1:7" x14ac:dyDescent="0.15">
      <c r="A405" s="1" t="s">
        <v>25</v>
      </c>
      <c r="E405" s="1">
        <v>1</v>
      </c>
      <c r="G405" s="1">
        <v>1</v>
      </c>
    </row>
    <row r="406" spans="1:7" x14ac:dyDescent="0.15">
      <c r="A406" s="1" t="s">
        <v>25</v>
      </c>
      <c r="E406" s="1">
        <v>1</v>
      </c>
      <c r="G406" s="1">
        <v>1</v>
      </c>
    </row>
    <row r="407" spans="1:7" x14ac:dyDescent="0.15">
      <c r="A407" s="1" t="s">
        <v>25</v>
      </c>
      <c r="E407" s="1">
        <v>1</v>
      </c>
      <c r="G407" s="1">
        <v>1</v>
      </c>
    </row>
    <row r="408" spans="1:7" x14ac:dyDescent="0.15">
      <c r="A408" s="1" t="s">
        <v>25</v>
      </c>
      <c r="E408" s="1">
        <v>1</v>
      </c>
      <c r="G408" s="1">
        <v>1</v>
      </c>
    </row>
    <row r="409" spans="1:7" x14ac:dyDescent="0.15">
      <c r="A409" s="1" t="s">
        <v>25</v>
      </c>
      <c r="E409" s="1">
        <v>1</v>
      </c>
      <c r="G409" s="1">
        <v>1</v>
      </c>
    </row>
    <row r="410" spans="1:7" x14ac:dyDescent="0.15">
      <c r="A410" s="1" t="s">
        <v>47</v>
      </c>
      <c r="E410" s="1">
        <v>4</v>
      </c>
      <c r="G410" s="1">
        <v>4</v>
      </c>
    </row>
    <row r="411" spans="1:7" x14ac:dyDescent="0.15">
      <c r="A411" s="1" t="s">
        <v>25</v>
      </c>
      <c r="E411" s="1">
        <v>1</v>
      </c>
      <c r="G411" s="1">
        <v>1</v>
      </c>
    </row>
    <row r="412" spans="1:7" x14ac:dyDescent="0.15">
      <c r="A412" s="1" t="s">
        <v>25</v>
      </c>
      <c r="E412" s="1">
        <v>1</v>
      </c>
      <c r="G412" s="1">
        <v>1</v>
      </c>
    </row>
    <row r="413" spans="1:7" x14ac:dyDescent="0.15">
      <c r="A413" s="1" t="s">
        <v>25</v>
      </c>
      <c r="E413" s="1">
        <v>1</v>
      </c>
      <c r="G413" s="1">
        <v>1</v>
      </c>
    </row>
    <row r="414" spans="1:7" x14ac:dyDescent="0.15">
      <c r="A414" s="1" t="s">
        <v>25</v>
      </c>
      <c r="E414" s="1">
        <v>1</v>
      </c>
      <c r="G414" s="1">
        <v>1</v>
      </c>
    </row>
    <row r="415" spans="1:7" x14ac:dyDescent="0.15">
      <c r="A415" s="1" t="s">
        <v>42</v>
      </c>
      <c r="E415" s="1">
        <v>3</v>
      </c>
      <c r="G415" s="1">
        <v>3</v>
      </c>
    </row>
    <row r="416" spans="1:7" x14ac:dyDescent="0.15">
      <c r="A416" s="1" t="s">
        <v>25</v>
      </c>
      <c r="E416" s="1">
        <v>1</v>
      </c>
      <c r="G416" s="1">
        <v>1</v>
      </c>
    </row>
    <row r="417" spans="1:7" x14ac:dyDescent="0.15">
      <c r="A417" s="1" t="s">
        <v>25</v>
      </c>
      <c r="E417" s="1">
        <v>1</v>
      </c>
      <c r="G417" s="1">
        <v>1</v>
      </c>
    </row>
    <row r="418" spans="1:7" x14ac:dyDescent="0.15">
      <c r="A418" s="1" t="s">
        <v>25</v>
      </c>
      <c r="E418" s="1">
        <v>1</v>
      </c>
      <c r="G418" s="1">
        <v>1</v>
      </c>
    </row>
    <row r="419" spans="1:7" x14ac:dyDescent="0.15">
      <c r="A419" s="1" t="s">
        <v>25</v>
      </c>
      <c r="E419" s="1">
        <v>1</v>
      </c>
      <c r="G419" s="1">
        <v>1</v>
      </c>
    </row>
    <row r="420" spans="1:7" x14ac:dyDescent="0.15">
      <c r="A420" s="1" t="s">
        <v>60</v>
      </c>
      <c r="E420" s="1">
        <v>2</v>
      </c>
      <c r="G420" s="1">
        <v>2</v>
      </c>
    </row>
    <row r="421" spans="1:7" x14ac:dyDescent="0.15">
      <c r="A421" s="1" t="s">
        <v>60</v>
      </c>
      <c r="E421" s="1">
        <v>2</v>
      </c>
      <c r="G421" s="1">
        <v>2</v>
      </c>
    </row>
    <row r="422" spans="1:7" x14ac:dyDescent="0.15">
      <c r="A422" s="1" t="s">
        <v>25</v>
      </c>
      <c r="E422" s="1">
        <v>1</v>
      </c>
      <c r="G422" s="1">
        <v>1</v>
      </c>
    </row>
    <row r="423" spans="1:7" x14ac:dyDescent="0.15">
      <c r="A423" s="1" t="s">
        <v>25</v>
      </c>
      <c r="E423" s="1">
        <v>1</v>
      </c>
      <c r="G423" s="1">
        <v>1</v>
      </c>
    </row>
    <row r="424" spans="1:7" x14ac:dyDescent="0.15">
      <c r="A424" s="1" t="s">
        <v>25</v>
      </c>
      <c r="E424" s="1">
        <v>1</v>
      </c>
      <c r="G424" s="1">
        <v>1</v>
      </c>
    </row>
    <row r="425" spans="1:7" x14ac:dyDescent="0.15">
      <c r="A425" s="1" t="s">
        <v>60</v>
      </c>
      <c r="E425" s="1">
        <v>2</v>
      </c>
      <c r="G425" s="1">
        <v>2</v>
      </c>
    </row>
    <row r="426" spans="1:7" x14ac:dyDescent="0.15">
      <c r="A426" s="1" t="s">
        <v>25</v>
      </c>
      <c r="E426" s="1">
        <v>1</v>
      </c>
      <c r="G426" s="1">
        <v>1</v>
      </c>
    </row>
    <row r="427" spans="1:7" x14ac:dyDescent="0.15">
      <c r="A427" s="1" t="s">
        <v>25</v>
      </c>
      <c r="E427" s="1">
        <v>1</v>
      </c>
      <c r="G427" s="1">
        <v>1</v>
      </c>
    </row>
    <row r="428" spans="1:7" x14ac:dyDescent="0.15">
      <c r="A428" s="1" t="s">
        <v>25</v>
      </c>
      <c r="E428" s="1">
        <v>1</v>
      </c>
      <c r="G428" s="1">
        <v>1</v>
      </c>
    </row>
    <row r="429" spans="1:7" x14ac:dyDescent="0.15">
      <c r="A429" s="1" t="s">
        <v>25</v>
      </c>
      <c r="E429" s="1">
        <v>1</v>
      </c>
      <c r="G429" s="1">
        <v>1</v>
      </c>
    </row>
    <row r="430" spans="1:7" x14ac:dyDescent="0.15">
      <c r="A430" s="1" t="s">
        <v>25</v>
      </c>
      <c r="E430" s="1">
        <v>1</v>
      </c>
      <c r="G430" s="1">
        <v>1</v>
      </c>
    </row>
    <row r="431" spans="1:7" x14ac:dyDescent="0.15">
      <c r="A431" s="1" t="s">
        <v>25</v>
      </c>
      <c r="E431" s="1">
        <v>1</v>
      </c>
      <c r="G431" s="1">
        <v>1</v>
      </c>
    </row>
    <row r="432" spans="1:7" x14ac:dyDescent="0.15">
      <c r="A432" s="1" t="s">
        <v>25</v>
      </c>
      <c r="E432" s="1">
        <v>1</v>
      </c>
      <c r="G432" s="1">
        <v>1</v>
      </c>
    </row>
    <row r="433" spans="1:7" x14ac:dyDescent="0.15">
      <c r="A433" s="1" t="s">
        <v>42</v>
      </c>
      <c r="E433" s="1">
        <v>3</v>
      </c>
      <c r="G433" s="1">
        <v>3</v>
      </c>
    </row>
    <row r="434" spans="1:7" x14ac:dyDescent="0.15">
      <c r="A434" s="1" t="s">
        <v>25</v>
      </c>
      <c r="E434" s="1">
        <v>1</v>
      </c>
      <c r="G434" s="1">
        <v>1</v>
      </c>
    </row>
    <row r="435" spans="1:7" x14ac:dyDescent="0.15">
      <c r="A435" s="1" t="s">
        <v>25</v>
      </c>
      <c r="E435" s="1">
        <v>1</v>
      </c>
      <c r="G435" s="1">
        <v>1</v>
      </c>
    </row>
    <row r="436" spans="1:7" x14ac:dyDescent="0.15">
      <c r="A436" s="1" t="s">
        <v>25</v>
      </c>
      <c r="E436" s="1">
        <v>1</v>
      </c>
      <c r="G436" s="1">
        <v>1</v>
      </c>
    </row>
    <row r="437" spans="1:7" x14ac:dyDescent="0.15">
      <c r="A437" s="1" t="s">
        <v>42</v>
      </c>
      <c r="E437" s="1">
        <v>3</v>
      </c>
      <c r="G437" s="1">
        <v>3</v>
      </c>
    </row>
    <row r="438" spans="1:7" x14ac:dyDescent="0.15">
      <c r="A438" s="1" t="s">
        <v>25</v>
      </c>
      <c r="E438" s="1">
        <v>1</v>
      </c>
      <c r="G438" s="1">
        <v>1</v>
      </c>
    </row>
    <row r="439" spans="1:7" x14ac:dyDescent="0.15">
      <c r="A439" s="1" t="s">
        <v>60</v>
      </c>
      <c r="E439" s="1">
        <v>2</v>
      </c>
      <c r="G439" s="1">
        <v>2</v>
      </c>
    </row>
    <row r="440" spans="1:7" x14ac:dyDescent="0.15">
      <c r="A440" s="1" t="s">
        <v>25</v>
      </c>
      <c r="E440" s="1">
        <v>1</v>
      </c>
      <c r="G440" s="1">
        <v>1</v>
      </c>
    </row>
    <row r="441" spans="1:7" x14ac:dyDescent="0.15">
      <c r="A441" s="1" t="s">
        <v>25</v>
      </c>
      <c r="E441" s="1">
        <v>1</v>
      </c>
      <c r="G441" s="1">
        <v>1</v>
      </c>
    </row>
    <row r="442" spans="1:7" x14ac:dyDescent="0.15">
      <c r="A442" s="1" t="s">
        <v>25</v>
      </c>
      <c r="E442" s="1">
        <v>1</v>
      </c>
      <c r="G442" s="1">
        <v>1</v>
      </c>
    </row>
    <row r="443" spans="1:7" x14ac:dyDescent="0.15">
      <c r="A443" s="1" t="s">
        <v>25</v>
      </c>
      <c r="E443" s="1">
        <v>1</v>
      </c>
      <c r="G443" s="1">
        <v>1</v>
      </c>
    </row>
    <row r="444" spans="1:7" x14ac:dyDescent="0.15">
      <c r="A444" s="1" t="s">
        <v>25</v>
      </c>
      <c r="E444" s="1">
        <v>1</v>
      </c>
      <c r="G444" s="1">
        <v>1</v>
      </c>
    </row>
    <row r="445" spans="1:7" x14ac:dyDescent="0.15">
      <c r="A445" s="1" t="s">
        <v>60</v>
      </c>
      <c r="E445" s="1">
        <v>2</v>
      </c>
      <c r="G445" s="1">
        <v>2</v>
      </c>
    </row>
    <row r="446" spans="1:7" x14ac:dyDescent="0.15">
      <c r="A446" s="1" t="s">
        <v>25</v>
      </c>
      <c r="E446" s="1">
        <v>1</v>
      </c>
      <c r="G446" s="1">
        <v>1</v>
      </c>
    </row>
    <row r="447" spans="1:7" x14ac:dyDescent="0.15">
      <c r="A447" s="1" t="s">
        <v>25</v>
      </c>
      <c r="E447" s="1">
        <v>1</v>
      </c>
      <c r="G447" s="1">
        <v>1</v>
      </c>
    </row>
    <row r="448" spans="1:7" x14ac:dyDescent="0.15">
      <c r="A448" s="1" t="s">
        <v>74</v>
      </c>
      <c r="E448" s="1">
        <v>5</v>
      </c>
      <c r="G448" s="1">
        <v>5</v>
      </c>
    </row>
    <row r="449" spans="1:7" x14ac:dyDescent="0.15">
      <c r="A449" s="1" t="s">
        <v>42</v>
      </c>
      <c r="E449" s="1">
        <v>3</v>
      </c>
      <c r="G449" s="1">
        <v>3</v>
      </c>
    </row>
    <row r="450" spans="1:7" x14ac:dyDescent="0.15">
      <c r="A450" s="1" t="s">
        <v>25</v>
      </c>
      <c r="E450" s="1">
        <v>1</v>
      </c>
      <c r="G450" s="1">
        <v>1</v>
      </c>
    </row>
    <row r="451" spans="1:7" x14ac:dyDescent="0.15">
      <c r="A451" s="1" t="s">
        <v>60</v>
      </c>
      <c r="E451" s="1">
        <v>2</v>
      </c>
      <c r="G451" s="1">
        <v>2</v>
      </c>
    </row>
    <row r="452" spans="1:7" x14ac:dyDescent="0.15">
      <c r="A452" s="1" t="s">
        <v>25</v>
      </c>
      <c r="E452" s="1">
        <v>1</v>
      </c>
      <c r="G452" s="1">
        <v>1</v>
      </c>
    </row>
    <row r="453" spans="1:7" x14ac:dyDescent="0.15">
      <c r="A453" s="1" t="s">
        <v>25</v>
      </c>
      <c r="E453" s="1">
        <v>1</v>
      </c>
      <c r="G453" s="1">
        <v>1</v>
      </c>
    </row>
    <row r="454" spans="1:7" x14ac:dyDescent="0.15">
      <c r="A454" s="1" t="s">
        <v>25</v>
      </c>
      <c r="E454" s="1">
        <v>1</v>
      </c>
      <c r="G454" s="1">
        <v>1</v>
      </c>
    </row>
    <row r="455" spans="1:7" x14ac:dyDescent="0.15">
      <c r="A455" s="1" t="s">
        <v>25</v>
      </c>
      <c r="E455" s="1">
        <v>1</v>
      </c>
      <c r="G455" s="1">
        <v>1</v>
      </c>
    </row>
    <row r="456" spans="1:7" x14ac:dyDescent="0.15">
      <c r="A456" s="1" t="s">
        <v>60</v>
      </c>
      <c r="E456" s="1">
        <v>2</v>
      </c>
      <c r="G456" s="1">
        <v>2</v>
      </c>
    </row>
    <row r="457" spans="1:7" x14ac:dyDescent="0.15">
      <c r="A457" s="1" t="s">
        <v>25</v>
      </c>
      <c r="E457" s="1">
        <v>1</v>
      </c>
      <c r="G457" s="1">
        <v>1</v>
      </c>
    </row>
    <row r="458" spans="1:7" x14ac:dyDescent="0.15">
      <c r="A458" s="1" t="s">
        <v>25</v>
      </c>
      <c r="E458" s="1">
        <v>1</v>
      </c>
      <c r="G458" s="1">
        <v>1</v>
      </c>
    </row>
    <row r="459" spans="1:7" x14ac:dyDescent="0.15">
      <c r="A459" s="1" t="s">
        <v>74</v>
      </c>
      <c r="E459" s="1">
        <v>5</v>
      </c>
      <c r="G459" s="1">
        <v>5</v>
      </c>
    </row>
    <row r="460" spans="1:7" x14ac:dyDescent="0.15">
      <c r="A460" s="1" t="s">
        <v>25</v>
      </c>
      <c r="E460" s="1">
        <v>1</v>
      </c>
      <c r="G460" s="1">
        <v>1</v>
      </c>
    </row>
    <row r="461" spans="1:7" x14ac:dyDescent="0.15">
      <c r="A461" s="1" t="s">
        <v>60</v>
      </c>
      <c r="E461" s="1">
        <v>2</v>
      </c>
      <c r="G461" s="1">
        <v>2</v>
      </c>
    </row>
    <row r="462" spans="1:7" x14ac:dyDescent="0.15">
      <c r="A462" s="1" t="s">
        <v>25</v>
      </c>
      <c r="E462" s="1">
        <v>1</v>
      </c>
      <c r="G462" s="1">
        <v>1</v>
      </c>
    </row>
    <row r="463" spans="1:7" x14ac:dyDescent="0.15">
      <c r="A463" s="1" t="s">
        <v>25</v>
      </c>
      <c r="E463" s="1">
        <v>1</v>
      </c>
      <c r="G463" s="1">
        <v>1</v>
      </c>
    </row>
    <row r="464" spans="1:7" x14ac:dyDescent="0.15">
      <c r="A464" s="1" t="s">
        <v>25</v>
      </c>
      <c r="E464" s="1">
        <v>1</v>
      </c>
      <c r="G464" s="1">
        <v>1</v>
      </c>
    </row>
    <row r="465" spans="1:7" x14ac:dyDescent="0.15">
      <c r="A465" s="1" t="s">
        <v>25</v>
      </c>
      <c r="E465" s="1">
        <v>1</v>
      </c>
      <c r="G465" s="1">
        <v>1</v>
      </c>
    </row>
    <row r="466" spans="1:7" x14ac:dyDescent="0.15">
      <c r="A466" s="1" t="s">
        <v>25</v>
      </c>
      <c r="E466" s="1">
        <v>1</v>
      </c>
      <c r="G466" s="1">
        <v>1</v>
      </c>
    </row>
    <row r="467" spans="1:7" x14ac:dyDescent="0.15">
      <c r="A467" s="1" t="s">
        <v>25</v>
      </c>
      <c r="E467" s="1">
        <v>1</v>
      </c>
      <c r="G467" s="1">
        <v>1</v>
      </c>
    </row>
    <row r="468" spans="1:7" x14ac:dyDescent="0.15">
      <c r="A468" s="1" t="s">
        <v>25</v>
      </c>
      <c r="E468" s="1">
        <v>1</v>
      </c>
      <c r="G468" s="1">
        <v>1</v>
      </c>
    </row>
    <row r="469" spans="1:7" x14ac:dyDescent="0.15">
      <c r="A469" s="1" t="s">
        <v>25</v>
      </c>
      <c r="E469" s="1">
        <v>1</v>
      </c>
      <c r="G469" s="1">
        <v>1</v>
      </c>
    </row>
    <row r="470" spans="1:7" x14ac:dyDescent="0.15">
      <c r="A470" s="1" t="s">
        <v>25</v>
      </c>
      <c r="E470" s="1">
        <v>1</v>
      </c>
      <c r="G470" s="1">
        <v>1</v>
      </c>
    </row>
    <row r="471" spans="1:7" x14ac:dyDescent="0.15">
      <c r="A471" s="1" t="s">
        <v>25</v>
      </c>
      <c r="E471" s="1">
        <v>1</v>
      </c>
      <c r="G471" s="1">
        <v>1</v>
      </c>
    </row>
    <row r="472" spans="1:7" x14ac:dyDescent="0.15">
      <c r="A472" s="1" t="s">
        <v>25</v>
      </c>
      <c r="E472" s="1">
        <v>1</v>
      </c>
      <c r="G472" s="1">
        <v>1</v>
      </c>
    </row>
    <row r="473" spans="1:7" x14ac:dyDescent="0.15">
      <c r="A473" s="1" t="s">
        <v>25</v>
      </c>
      <c r="E473" s="1">
        <v>1</v>
      </c>
      <c r="G473" s="1">
        <v>1</v>
      </c>
    </row>
    <row r="474" spans="1:7" x14ac:dyDescent="0.15">
      <c r="A474" s="1" t="s">
        <v>25</v>
      </c>
      <c r="E474" s="1">
        <v>1</v>
      </c>
      <c r="G474" s="1">
        <v>1</v>
      </c>
    </row>
    <row r="475" spans="1:7" x14ac:dyDescent="0.15">
      <c r="A475" s="1" t="s">
        <v>53</v>
      </c>
      <c r="E475" s="1">
        <v>999</v>
      </c>
      <c r="G475" s="1">
        <v>999</v>
      </c>
    </row>
    <row r="476" spans="1:7" x14ac:dyDescent="0.15">
      <c r="A476" s="1" t="s">
        <v>25</v>
      </c>
      <c r="E476" s="1">
        <v>1</v>
      </c>
      <c r="G476" s="1">
        <v>1</v>
      </c>
    </row>
    <row r="477" spans="1:7" x14ac:dyDescent="0.15">
      <c r="A477" s="1" t="s">
        <v>25</v>
      </c>
      <c r="E477" s="1">
        <v>1</v>
      </c>
      <c r="G477" s="1">
        <v>1</v>
      </c>
    </row>
    <row r="478" spans="1:7" x14ac:dyDescent="0.15">
      <c r="A478" s="1" t="s">
        <v>25</v>
      </c>
      <c r="E478" s="1">
        <v>1</v>
      </c>
      <c r="G478" s="1">
        <v>1</v>
      </c>
    </row>
    <row r="479" spans="1:7" x14ac:dyDescent="0.15">
      <c r="A479" s="1" t="s">
        <v>25</v>
      </c>
      <c r="E479" s="1">
        <v>1</v>
      </c>
      <c r="G479" s="1">
        <v>1</v>
      </c>
    </row>
    <row r="480" spans="1:7" x14ac:dyDescent="0.15">
      <c r="A480" s="1" t="s">
        <v>74</v>
      </c>
      <c r="E480" s="1">
        <v>5</v>
      </c>
      <c r="G480" s="1">
        <v>5</v>
      </c>
    </row>
    <row r="481" spans="1:7" x14ac:dyDescent="0.15">
      <c r="A481" s="1" t="s">
        <v>25</v>
      </c>
      <c r="E481" s="1">
        <v>1</v>
      </c>
      <c r="G481" s="1">
        <v>1</v>
      </c>
    </row>
    <row r="482" spans="1:7" x14ac:dyDescent="0.15">
      <c r="A482" s="1" t="s">
        <v>25</v>
      </c>
      <c r="E482" s="1">
        <v>1</v>
      </c>
      <c r="G482" s="1">
        <v>1</v>
      </c>
    </row>
    <row r="483" spans="1:7" x14ac:dyDescent="0.15">
      <c r="A483" s="1" t="s">
        <v>25</v>
      </c>
      <c r="E483" s="1">
        <v>1</v>
      </c>
      <c r="G483" s="1">
        <v>1</v>
      </c>
    </row>
    <row r="484" spans="1:7" x14ac:dyDescent="0.15">
      <c r="A484" s="1" t="s">
        <v>42</v>
      </c>
      <c r="E484" s="1">
        <v>3</v>
      </c>
      <c r="G484" s="1">
        <v>3</v>
      </c>
    </row>
    <row r="485" spans="1:7" x14ac:dyDescent="0.15">
      <c r="A485" s="1" t="s">
        <v>25</v>
      </c>
      <c r="E485" s="1">
        <v>1</v>
      </c>
      <c r="G485" s="1">
        <v>1</v>
      </c>
    </row>
    <row r="486" spans="1:7" x14ac:dyDescent="0.15">
      <c r="A486" s="1" t="s">
        <v>60</v>
      </c>
      <c r="E486" s="1">
        <v>2</v>
      </c>
      <c r="G486" s="1">
        <v>2</v>
      </c>
    </row>
    <row r="487" spans="1:7" x14ac:dyDescent="0.15">
      <c r="A487" s="1" t="s">
        <v>25</v>
      </c>
      <c r="E487" s="1">
        <v>1</v>
      </c>
      <c r="G487" s="1">
        <v>1</v>
      </c>
    </row>
    <row r="488" spans="1:7" x14ac:dyDescent="0.15">
      <c r="A488" s="1" t="s">
        <v>60</v>
      </c>
      <c r="E488" s="1">
        <v>2</v>
      </c>
      <c r="G488" s="1">
        <v>2</v>
      </c>
    </row>
    <row r="489" spans="1:7" x14ac:dyDescent="0.15">
      <c r="A489" s="1" t="s">
        <v>25</v>
      </c>
      <c r="E489" s="1">
        <v>1</v>
      </c>
      <c r="G489" s="1">
        <v>1</v>
      </c>
    </row>
    <row r="490" spans="1:7" x14ac:dyDescent="0.15">
      <c r="A490" s="1" t="s">
        <v>25</v>
      </c>
      <c r="E490" s="1">
        <v>1</v>
      </c>
      <c r="G490" s="1">
        <v>1</v>
      </c>
    </row>
    <row r="491" spans="1:7" x14ac:dyDescent="0.15">
      <c r="A491" s="1" t="s">
        <v>25</v>
      </c>
      <c r="E491" s="1">
        <v>1</v>
      </c>
      <c r="G491" s="1">
        <v>1</v>
      </c>
    </row>
    <row r="492" spans="1:7" x14ac:dyDescent="0.15">
      <c r="A492" s="1" t="s">
        <v>25</v>
      </c>
      <c r="E492" s="1">
        <v>1</v>
      </c>
      <c r="G492" s="1">
        <v>1</v>
      </c>
    </row>
    <row r="493" spans="1:7" x14ac:dyDescent="0.15">
      <c r="A493" s="1" t="s">
        <v>42</v>
      </c>
      <c r="E493" s="1">
        <v>3</v>
      </c>
      <c r="G493" s="1">
        <v>3</v>
      </c>
    </row>
    <row r="494" spans="1:7" x14ac:dyDescent="0.15">
      <c r="A494" s="1" t="s">
        <v>60</v>
      </c>
      <c r="E494" s="1">
        <v>2</v>
      </c>
      <c r="G494" s="1">
        <v>2</v>
      </c>
    </row>
    <row r="495" spans="1:7" x14ac:dyDescent="0.15">
      <c r="A495" s="1" t="s">
        <v>25</v>
      </c>
      <c r="E495" s="1">
        <v>1</v>
      </c>
      <c r="G495" s="1">
        <v>1</v>
      </c>
    </row>
    <row r="496" spans="1:7" x14ac:dyDescent="0.15">
      <c r="A496" s="1" t="s">
        <v>25</v>
      </c>
      <c r="E496" s="1">
        <v>1</v>
      </c>
      <c r="G496" s="1">
        <v>1</v>
      </c>
    </row>
    <row r="497" spans="1:7" x14ac:dyDescent="0.15">
      <c r="A497" s="1" t="s">
        <v>74</v>
      </c>
      <c r="E497" s="1">
        <v>5</v>
      </c>
      <c r="G497" s="1">
        <v>5</v>
      </c>
    </row>
    <row r="498" spans="1:7" x14ac:dyDescent="0.15">
      <c r="A498" s="1" t="s">
        <v>25</v>
      </c>
      <c r="E498" s="1">
        <v>1</v>
      </c>
      <c r="G498" s="1">
        <v>1</v>
      </c>
    </row>
    <row r="499" spans="1:7" x14ac:dyDescent="0.15">
      <c r="A499" s="1" t="s">
        <v>25</v>
      </c>
      <c r="E499" s="1">
        <v>1</v>
      </c>
      <c r="G499" s="1">
        <v>1</v>
      </c>
    </row>
    <row r="500" spans="1:7" x14ac:dyDescent="0.15">
      <c r="A500" s="1" t="s">
        <v>25</v>
      </c>
      <c r="E500" s="1">
        <v>1</v>
      </c>
      <c r="G500" s="1">
        <v>1</v>
      </c>
    </row>
    <row r="501" spans="1:7" x14ac:dyDescent="0.15">
      <c r="A501" s="1" t="s">
        <v>25</v>
      </c>
      <c r="E501" s="1">
        <v>1</v>
      </c>
      <c r="G501" s="1">
        <v>1</v>
      </c>
    </row>
    <row r="502" spans="1:7" x14ac:dyDescent="0.15">
      <c r="A502" s="1" t="s">
        <v>42</v>
      </c>
      <c r="E502" s="1">
        <v>3</v>
      </c>
      <c r="G502" s="1">
        <v>3</v>
      </c>
    </row>
    <row r="503" spans="1:7" x14ac:dyDescent="0.15">
      <c r="A503" s="1" t="s">
        <v>74</v>
      </c>
      <c r="E503" s="1">
        <v>5</v>
      </c>
      <c r="G503" s="1">
        <v>5</v>
      </c>
    </row>
    <row r="504" spans="1:7" x14ac:dyDescent="0.15">
      <c r="A504" s="1" t="s">
        <v>25</v>
      </c>
      <c r="E504" s="1">
        <v>1</v>
      </c>
      <c r="G504" s="1">
        <v>1</v>
      </c>
    </row>
    <row r="505" spans="1:7" x14ac:dyDescent="0.15">
      <c r="A505" s="1" t="s">
        <v>25</v>
      </c>
      <c r="E505" s="1">
        <v>1</v>
      </c>
      <c r="G505" s="1">
        <v>1</v>
      </c>
    </row>
    <row r="506" spans="1:7" x14ac:dyDescent="0.15">
      <c r="A506" s="1" t="s">
        <v>42</v>
      </c>
      <c r="E506" s="1">
        <v>3</v>
      </c>
      <c r="G506" s="1">
        <v>3</v>
      </c>
    </row>
    <row r="507" spans="1:7" x14ac:dyDescent="0.15">
      <c r="A507" s="1" t="s">
        <v>25</v>
      </c>
      <c r="E507" s="1">
        <v>1</v>
      </c>
      <c r="G507" s="1">
        <v>1</v>
      </c>
    </row>
    <row r="508" spans="1:7" x14ac:dyDescent="0.15">
      <c r="A508" s="1" t="s">
        <v>25</v>
      </c>
      <c r="E508" s="1">
        <v>1</v>
      </c>
      <c r="G508" s="1">
        <v>1</v>
      </c>
    </row>
    <row r="509" spans="1:7" x14ac:dyDescent="0.15">
      <c r="A509" s="1" t="s">
        <v>25</v>
      </c>
      <c r="E509" s="1">
        <v>1</v>
      </c>
      <c r="G509" s="1">
        <v>1</v>
      </c>
    </row>
    <row r="510" spans="1:7" x14ac:dyDescent="0.15">
      <c r="A510" s="1" t="s">
        <v>60</v>
      </c>
      <c r="E510" s="1">
        <v>2</v>
      </c>
      <c r="G510" s="1">
        <v>2</v>
      </c>
    </row>
    <row r="511" spans="1:7" x14ac:dyDescent="0.15">
      <c r="A511" s="1" t="s">
        <v>60</v>
      </c>
      <c r="E511" s="1">
        <v>2</v>
      </c>
      <c r="G511" s="1">
        <v>2</v>
      </c>
    </row>
    <row r="512" spans="1:7" x14ac:dyDescent="0.15">
      <c r="A512" s="1" t="s">
        <v>106</v>
      </c>
      <c r="E512" s="1">
        <v>6</v>
      </c>
      <c r="G512" s="1">
        <v>6</v>
      </c>
    </row>
    <row r="513" spans="1:7" x14ac:dyDescent="0.15">
      <c r="A513" s="1" t="s">
        <v>60</v>
      </c>
      <c r="E513" s="1">
        <v>2</v>
      </c>
      <c r="G513" s="1">
        <v>2</v>
      </c>
    </row>
    <row r="514" spans="1:7" x14ac:dyDescent="0.15">
      <c r="A514" s="1" t="s">
        <v>53</v>
      </c>
      <c r="E514" s="1">
        <v>999</v>
      </c>
      <c r="G514" s="1">
        <v>999</v>
      </c>
    </row>
    <row r="515" spans="1:7" x14ac:dyDescent="0.15">
      <c r="A515" s="1" t="s">
        <v>25</v>
      </c>
      <c r="E515" s="1">
        <v>1</v>
      </c>
      <c r="G515" s="1">
        <v>1</v>
      </c>
    </row>
    <row r="516" spans="1:7" x14ac:dyDescent="0.15">
      <c r="A516" s="1" t="s">
        <v>60</v>
      </c>
      <c r="E516" s="1">
        <v>2</v>
      </c>
      <c r="G516" s="1">
        <v>2</v>
      </c>
    </row>
    <row r="517" spans="1:7" x14ac:dyDescent="0.15">
      <c r="A517" s="1" t="s">
        <v>60</v>
      </c>
      <c r="E517" s="1">
        <v>2</v>
      </c>
      <c r="G517" s="1">
        <v>2</v>
      </c>
    </row>
    <row r="518" spans="1:7" x14ac:dyDescent="0.15">
      <c r="A518" s="1" t="s">
        <v>25</v>
      </c>
      <c r="E518" s="1">
        <v>1</v>
      </c>
      <c r="G518" s="1">
        <v>1</v>
      </c>
    </row>
    <row r="519" spans="1:7" x14ac:dyDescent="0.15">
      <c r="A519" s="1" t="s">
        <v>25</v>
      </c>
      <c r="E519" s="1">
        <v>1</v>
      </c>
      <c r="G519" s="1">
        <v>1</v>
      </c>
    </row>
    <row r="520" spans="1:7" x14ac:dyDescent="0.15">
      <c r="A520" s="1" t="s">
        <v>42</v>
      </c>
      <c r="E520" s="1">
        <v>3</v>
      </c>
      <c r="G520" s="1">
        <v>3</v>
      </c>
    </row>
    <row r="521" spans="1:7" x14ac:dyDescent="0.15">
      <c r="A521" s="1" t="s">
        <v>42</v>
      </c>
      <c r="E521" s="1">
        <v>3</v>
      </c>
      <c r="G521" s="1">
        <v>3</v>
      </c>
    </row>
    <row r="522" spans="1:7" x14ac:dyDescent="0.15">
      <c r="A522" s="1" t="s">
        <v>25</v>
      </c>
      <c r="E522" s="1">
        <v>1</v>
      </c>
      <c r="G522" s="1">
        <v>1</v>
      </c>
    </row>
    <row r="523" spans="1:7" x14ac:dyDescent="0.15">
      <c r="A523" s="1" t="s">
        <v>42</v>
      </c>
      <c r="E523" s="1">
        <v>3</v>
      </c>
      <c r="G523" s="1">
        <v>3</v>
      </c>
    </row>
    <row r="524" spans="1:7" x14ac:dyDescent="0.15">
      <c r="A524" s="1" t="s">
        <v>25</v>
      </c>
      <c r="E524" s="1">
        <v>1</v>
      </c>
      <c r="G524" s="1">
        <v>1</v>
      </c>
    </row>
    <row r="525" spans="1:7" x14ac:dyDescent="0.15">
      <c r="A525" s="1" t="s">
        <v>25</v>
      </c>
      <c r="E525" s="1">
        <v>1</v>
      </c>
      <c r="G525" s="1">
        <v>1</v>
      </c>
    </row>
    <row r="526" spans="1:7" x14ac:dyDescent="0.15">
      <c r="A526" s="1" t="s">
        <v>1474</v>
      </c>
      <c r="E526" s="1">
        <v>20</v>
      </c>
      <c r="G526" s="1">
        <v>20</v>
      </c>
    </row>
    <row r="527" spans="1:7" x14ac:dyDescent="0.15">
      <c r="A527" s="1" t="s">
        <v>509</v>
      </c>
      <c r="E527" s="1">
        <v>30</v>
      </c>
      <c r="G527" s="1">
        <v>30</v>
      </c>
    </row>
    <row r="528" spans="1:7" x14ac:dyDescent="0.15">
      <c r="A528" s="1" t="s">
        <v>25</v>
      </c>
      <c r="E528" s="1">
        <v>1</v>
      </c>
      <c r="G528" s="1">
        <v>1</v>
      </c>
    </row>
    <row r="529" spans="1:7" x14ac:dyDescent="0.15">
      <c r="A529" s="1" t="s">
        <v>25</v>
      </c>
      <c r="E529" s="1">
        <v>1</v>
      </c>
      <c r="G529" s="1">
        <v>1</v>
      </c>
    </row>
    <row r="530" spans="1:7" x14ac:dyDescent="0.15">
      <c r="A530" s="1" t="s">
        <v>106</v>
      </c>
      <c r="E530" s="1">
        <v>6</v>
      </c>
      <c r="G530" s="1">
        <v>6</v>
      </c>
    </row>
    <row r="531" spans="1:7" x14ac:dyDescent="0.15">
      <c r="A531" s="1" t="s">
        <v>53</v>
      </c>
      <c r="E531" s="1">
        <v>999</v>
      </c>
      <c r="G531" s="1">
        <v>999</v>
      </c>
    </row>
    <row r="532" spans="1:7" x14ac:dyDescent="0.15">
      <c r="A532" s="1" t="s">
        <v>60</v>
      </c>
      <c r="E532" s="1">
        <v>2</v>
      </c>
      <c r="G532" s="1">
        <v>2</v>
      </c>
    </row>
    <row r="533" spans="1:7" x14ac:dyDescent="0.15">
      <c r="A533" s="1" t="s">
        <v>25</v>
      </c>
      <c r="E533" s="1">
        <v>1</v>
      </c>
      <c r="G533" s="1">
        <v>1</v>
      </c>
    </row>
    <row r="534" spans="1:7" x14ac:dyDescent="0.15">
      <c r="A534" s="1" t="s">
        <v>25</v>
      </c>
      <c r="E534" s="1">
        <v>1</v>
      </c>
      <c r="G534" s="1">
        <v>1</v>
      </c>
    </row>
    <row r="535" spans="1:7" x14ac:dyDescent="0.15">
      <c r="A535" s="1" t="s">
        <v>25</v>
      </c>
      <c r="E535" s="1">
        <v>1</v>
      </c>
      <c r="G535" s="1">
        <v>1</v>
      </c>
    </row>
    <row r="536" spans="1:7" x14ac:dyDescent="0.15">
      <c r="A536" s="1" t="s">
        <v>89</v>
      </c>
      <c r="E536" s="1">
        <v>8</v>
      </c>
      <c r="G536" s="1">
        <v>8</v>
      </c>
    </row>
    <row r="537" spans="1:7" x14ac:dyDescent="0.15">
      <c r="A537" s="1" t="s">
        <v>60</v>
      </c>
      <c r="E537" s="1">
        <v>2</v>
      </c>
      <c r="G537" s="1">
        <v>2</v>
      </c>
    </row>
    <row r="538" spans="1:7" x14ac:dyDescent="0.15">
      <c r="A538" s="1" t="s">
        <v>25</v>
      </c>
      <c r="E538" s="1">
        <v>1</v>
      </c>
      <c r="G538" s="1">
        <v>1</v>
      </c>
    </row>
    <row r="539" spans="1:7" x14ac:dyDescent="0.15">
      <c r="A539" s="1" t="s">
        <v>25</v>
      </c>
      <c r="E539" s="1">
        <v>1</v>
      </c>
      <c r="G539" s="1">
        <v>1</v>
      </c>
    </row>
    <row r="540" spans="1:7" x14ac:dyDescent="0.15">
      <c r="A540" s="1" t="s">
        <v>1514</v>
      </c>
      <c r="E540" s="1">
        <v>17</v>
      </c>
      <c r="G540" s="1">
        <v>17</v>
      </c>
    </row>
    <row r="541" spans="1:7" x14ac:dyDescent="0.15">
      <c r="A541" s="1" t="s">
        <v>25</v>
      </c>
      <c r="E541" s="1">
        <v>1</v>
      </c>
      <c r="G541" s="1">
        <v>1</v>
      </c>
    </row>
    <row r="542" spans="1:7" x14ac:dyDescent="0.15">
      <c r="A542" s="1" t="s">
        <v>25</v>
      </c>
      <c r="E542" s="1">
        <v>1</v>
      </c>
      <c r="G542" s="1">
        <v>1</v>
      </c>
    </row>
    <row r="543" spans="1:7" x14ac:dyDescent="0.15">
      <c r="A543" s="1" t="s">
        <v>25</v>
      </c>
      <c r="E543" s="1">
        <v>1</v>
      </c>
      <c r="G543" s="1">
        <v>1</v>
      </c>
    </row>
    <row r="544" spans="1:7" x14ac:dyDescent="0.15">
      <c r="A544" s="1" t="s">
        <v>60</v>
      </c>
      <c r="E544" s="1">
        <v>2</v>
      </c>
      <c r="G544" s="1">
        <v>2</v>
      </c>
    </row>
    <row r="545" spans="1:7" x14ac:dyDescent="0.15">
      <c r="A545" s="1" t="s">
        <v>25</v>
      </c>
      <c r="E545" s="1">
        <v>1</v>
      </c>
      <c r="G545" s="1">
        <v>1</v>
      </c>
    </row>
    <row r="546" spans="1:7" x14ac:dyDescent="0.15">
      <c r="A546" s="1" t="s">
        <v>60</v>
      </c>
      <c r="E546" s="1">
        <v>2</v>
      </c>
      <c r="G546" s="1">
        <v>2</v>
      </c>
    </row>
    <row r="547" spans="1:7" x14ac:dyDescent="0.15">
      <c r="A547" s="1" t="s">
        <v>25</v>
      </c>
      <c r="E547" s="1">
        <v>1</v>
      </c>
      <c r="G547" s="1">
        <v>1</v>
      </c>
    </row>
    <row r="548" spans="1:7" x14ac:dyDescent="0.15">
      <c r="A548" s="1" t="s">
        <v>74</v>
      </c>
      <c r="E548" s="1">
        <v>5</v>
      </c>
      <c r="G548" s="1">
        <v>5</v>
      </c>
    </row>
    <row r="549" spans="1:7" x14ac:dyDescent="0.15">
      <c r="A549" s="1" t="s">
        <v>60</v>
      </c>
      <c r="E549" s="1">
        <v>2</v>
      </c>
      <c r="G549" s="1">
        <v>2</v>
      </c>
    </row>
    <row r="550" spans="1:7" x14ac:dyDescent="0.15">
      <c r="A550" s="1" t="s">
        <v>25</v>
      </c>
      <c r="E550" s="1">
        <v>1</v>
      </c>
      <c r="G550" s="1">
        <v>1</v>
      </c>
    </row>
    <row r="551" spans="1:7" x14ac:dyDescent="0.15">
      <c r="A551" s="1" t="s">
        <v>25</v>
      </c>
      <c r="E551" s="1">
        <v>1</v>
      </c>
      <c r="G551" s="1">
        <v>1</v>
      </c>
    </row>
    <row r="552" spans="1:7" x14ac:dyDescent="0.15">
      <c r="A552" s="1" t="s">
        <v>74</v>
      </c>
      <c r="E552" s="1">
        <v>5</v>
      </c>
      <c r="G552" s="1">
        <v>5</v>
      </c>
    </row>
    <row r="553" spans="1:7" x14ac:dyDescent="0.15">
      <c r="A553" s="1" t="s">
        <v>25</v>
      </c>
      <c r="E553" s="1">
        <v>1</v>
      </c>
      <c r="G553" s="1">
        <v>1</v>
      </c>
    </row>
    <row r="554" spans="1:7" x14ac:dyDescent="0.15">
      <c r="A554" s="1" t="s">
        <v>60</v>
      </c>
      <c r="E554" s="1">
        <v>2</v>
      </c>
      <c r="G554" s="1">
        <v>2</v>
      </c>
    </row>
    <row r="555" spans="1:7" x14ac:dyDescent="0.15">
      <c r="A555" s="1" t="s">
        <v>25</v>
      </c>
      <c r="E555" s="1">
        <v>1</v>
      </c>
      <c r="G555" s="1">
        <v>1</v>
      </c>
    </row>
    <row r="556" spans="1:7" x14ac:dyDescent="0.15">
      <c r="A556" s="1" t="s">
        <v>25</v>
      </c>
      <c r="E556" s="1">
        <v>1</v>
      </c>
      <c r="G556" s="1">
        <v>1</v>
      </c>
    </row>
    <row r="557" spans="1:7" x14ac:dyDescent="0.15">
      <c r="A557" s="1" t="s">
        <v>25</v>
      </c>
      <c r="E557" s="1">
        <v>1</v>
      </c>
      <c r="G557" s="1">
        <v>1</v>
      </c>
    </row>
    <row r="558" spans="1:7" x14ac:dyDescent="0.15">
      <c r="A558" s="1" t="s">
        <v>74</v>
      </c>
      <c r="E558" s="1">
        <v>5</v>
      </c>
      <c r="G558" s="1">
        <v>5</v>
      </c>
    </row>
    <row r="559" spans="1:7" x14ac:dyDescent="0.15">
      <c r="A559" s="1" t="s">
        <v>25</v>
      </c>
      <c r="E559" s="1">
        <v>1</v>
      </c>
      <c r="G559" s="1">
        <v>1</v>
      </c>
    </row>
    <row r="560" spans="1:7" x14ac:dyDescent="0.15">
      <c r="A560" s="1" t="s">
        <v>1474</v>
      </c>
      <c r="E560" s="1">
        <v>20</v>
      </c>
      <c r="G560" s="1">
        <v>20</v>
      </c>
    </row>
    <row r="561" spans="1:7" x14ac:dyDescent="0.15">
      <c r="A561" s="1" t="s">
        <v>25</v>
      </c>
      <c r="E561" s="1">
        <v>1</v>
      </c>
      <c r="G561" s="1">
        <v>1</v>
      </c>
    </row>
    <row r="562" spans="1:7" x14ac:dyDescent="0.15">
      <c r="A562" s="1" t="s">
        <v>25</v>
      </c>
      <c r="E562" s="1">
        <v>1</v>
      </c>
      <c r="G562" s="1">
        <v>1</v>
      </c>
    </row>
    <row r="563" spans="1:7" x14ac:dyDescent="0.15">
      <c r="A563" s="1" t="s">
        <v>25</v>
      </c>
      <c r="E563" s="1">
        <v>1</v>
      </c>
      <c r="G563" s="1">
        <v>1</v>
      </c>
    </row>
    <row r="564" spans="1:7" x14ac:dyDescent="0.15">
      <c r="A564" s="1" t="s">
        <v>25</v>
      </c>
      <c r="E564" s="1">
        <v>1</v>
      </c>
      <c r="G564" s="1">
        <v>1</v>
      </c>
    </row>
    <row r="565" spans="1:7" x14ac:dyDescent="0.15">
      <c r="A565" s="1" t="s">
        <v>25</v>
      </c>
      <c r="E565" s="1">
        <v>1</v>
      </c>
      <c r="G565" s="1">
        <v>1</v>
      </c>
    </row>
    <row r="566" spans="1:7" x14ac:dyDescent="0.15">
      <c r="A566" s="1" t="s">
        <v>25</v>
      </c>
      <c r="E566" s="1">
        <v>1</v>
      </c>
      <c r="G566" s="1">
        <v>1</v>
      </c>
    </row>
    <row r="567" spans="1:7" x14ac:dyDescent="0.15">
      <c r="A567" s="1" t="s">
        <v>60</v>
      </c>
      <c r="E567" s="1">
        <v>2</v>
      </c>
      <c r="G567" s="1">
        <v>2</v>
      </c>
    </row>
    <row r="568" spans="1:7" x14ac:dyDescent="0.15">
      <c r="A568" s="1" t="s">
        <v>25</v>
      </c>
      <c r="E568" s="1">
        <v>1</v>
      </c>
      <c r="G568" s="1">
        <v>1</v>
      </c>
    </row>
    <row r="569" spans="1:7" x14ac:dyDescent="0.15">
      <c r="A569" s="1" t="s">
        <v>74</v>
      </c>
      <c r="E569" s="1">
        <v>5</v>
      </c>
      <c r="G569" s="1">
        <v>5</v>
      </c>
    </row>
    <row r="570" spans="1:7" x14ac:dyDescent="0.15">
      <c r="A570" s="1" t="s">
        <v>25</v>
      </c>
      <c r="E570" s="1">
        <v>1</v>
      </c>
      <c r="G570" s="1">
        <v>1</v>
      </c>
    </row>
    <row r="571" spans="1:7" x14ac:dyDescent="0.15">
      <c r="A571" s="1" t="s">
        <v>25</v>
      </c>
      <c r="E571" s="1">
        <v>1</v>
      </c>
      <c r="G571" s="1">
        <v>1</v>
      </c>
    </row>
    <row r="572" spans="1:7" x14ac:dyDescent="0.15">
      <c r="A572" s="1" t="s">
        <v>60</v>
      </c>
      <c r="E572" s="1">
        <v>2</v>
      </c>
      <c r="G572" s="1">
        <v>2</v>
      </c>
    </row>
    <row r="573" spans="1:7" x14ac:dyDescent="0.15">
      <c r="A573" s="1" t="s">
        <v>25</v>
      </c>
      <c r="E573" s="1">
        <v>1</v>
      </c>
      <c r="G573" s="1">
        <v>1</v>
      </c>
    </row>
    <row r="574" spans="1:7" x14ac:dyDescent="0.15">
      <c r="A574" s="1" t="s">
        <v>1474</v>
      </c>
      <c r="E574" s="1">
        <v>20</v>
      </c>
      <c r="G574" s="1">
        <v>20</v>
      </c>
    </row>
    <row r="575" spans="1:7" x14ac:dyDescent="0.15">
      <c r="A575" s="1" t="s">
        <v>25</v>
      </c>
      <c r="E575" s="1">
        <v>1</v>
      </c>
      <c r="G575" s="1">
        <v>1</v>
      </c>
    </row>
    <row r="576" spans="1:7" x14ac:dyDescent="0.15">
      <c r="A576" s="1" t="s">
        <v>25</v>
      </c>
      <c r="E576" s="1">
        <v>1</v>
      </c>
      <c r="G576" s="1">
        <v>1</v>
      </c>
    </row>
    <row r="577" spans="1:7" x14ac:dyDescent="0.15">
      <c r="A577" s="1" t="s">
        <v>25</v>
      </c>
      <c r="E577" s="1">
        <v>1</v>
      </c>
      <c r="G577" s="1">
        <v>1</v>
      </c>
    </row>
    <row r="578" spans="1:7" x14ac:dyDescent="0.15">
      <c r="A578" s="1" t="s">
        <v>25</v>
      </c>
      <c r="E578" s="1">
        <v>1</v>
      </c>
      <c r="G578" s="1">
        <v>1</v>
      </c>
    </row>
    <row r="579" spans="1:7" x14ac:dyDescent="0.15">
      <c r="A579" s="1" t="s">
        <v>25</v>
      </c>
      <c r="E579" s="1">
        <v>1</v>
      </c>
      <c r="G579" s="1">
        <v>1</v>
      </c>
    </row>
    <row r="580" spans="1:7" x14ac:dyDescent="0.15">
      <c r="A580" s="1" t="s">
        <v>60</v>
      </c>
      <c r="E580" s="1">
        <v>2</v>
      </c>
      <c r="G580" s="1">
        <v>2</v>
      </c>
    </row>
    <row r="581" spans="1:7" x14ac:dyDescent="0.15">
      <c r="A581" s="1" t="s">
        <v>25</v>
      </c>
      <c r="E581" s="1">
        <v>1</v>
      </c>
      <c r="G581" s="1">
        <v>1</v>
      </c>
    </row>
    <row r="582" spans="1:7" x14ac:dyDescent="0.15">
      <c r="A582" s="1" t="s">
        <v>25</v>
      </c>
      <c r="E582" s="1">
        <v>1</v>
      </c>
      <c r="G582" s="1">
        <v>1</v>
      </c>
    </row>
    <row r="583" spans="1:7" x14ac:dyDescent="0.15">
      <c r="A583" s="1" t="s">
        <v>25</v>
      </c>
      <c r="E583" s="1">
        <v>1</v>
      </c>
      <c r="G583" s="1">
        <v>1</v>
      </c>
    </row>
    <row r="584" spans="1:7" x14ac:dyDescent="0.15">
      <c r="A584" s="1" t="s">
        <v>25</v>
      </c>
      <c r="E584" s="1">
        <v>1</v>
      </c>
      <c r="G584" s="1">
        <v>1</v>
      </c>
    </row>
    <row r="585" spans="1:7" x14ac:dyDescent="0.15">
      <c r="A585" s="1" t="s">
        <v>60</v>
      </c>
      <c r="E585" s="1">
        <v>2</v>
      </c>
      <c r="G585" s="1">
        <v>2</v>
      </c>
    </row>
    <row r="586" spans="1:7" x14ac:dyDescent="0.15">
      <c r="A586" s="1" t="s">
        <v>60</v>
      </c>
      <c r="E586" s="1">
        <v>2</v>
      </c>
      <c r="G586" s="1">
        <v>2</v>
      </c>
    </row>
    <row r="587" spans="1:7" x14ac:dyDescent="0.15">
      <c r="A587" s="1" t="s">
        <v>25</v>
      </c>
      <c r="E587" s="1">
        <v>1</v>
      </c>
      <c r="G587" s="1">
        <v>1</v>
      </c>
    </row>
    <row r="588" spans="1:7" x14ac:dyDescent="0.15">
      <c r="A588" s="1" t="s">
        <v>25</v>
      </c>
      <c r="E588" s="1">
        <v>1</v>
      </c>
      <c r="G588" s="1">
        <v>1</v>
      </c>
    </row>
    <row r="589" spans="1:7" x14ac:dyDescent="0.15">
      <c r="A589" s="1" t="s">
        <v>25</v>
      </c>
      <c r="E589" s="1">
        <v>1</v>
      </c>
      <c r="G589" s="1">
        <v>1</v>
      </c>
    </row>
    <row r="590" spans="1:7" x14ac:dyDescent="0.15">
      <c r="A590" s="1" t="s">
        <v>25</v>
      </c>
      <c r="E590" s="1">
        <v>1</v>
      </c>
      <c r="G590" s="1">
        <v>1</v>
      </c>
    </row>
    <row r="591" spans="1:7" x14ac:dyDescent="0.15">
      <c r="A591" s="1" t="s">
        <v>25</v>
      </c>
      <c r="E591" s="1">
        <v>1</v>
      </c>
      <c r="G591" s="1">
        <v>1</v>
      </c>
    </row>
    <row r="592" spans="1:7" x14ac:dyDescent="0.15">
      <c r="A592" s="1" t="s">
        <v>74</v>
      </c>
      <c r="E592" s="1">
        <v>5</v>
      </c>
      <c r="G592" s="1">
        <v>5</v>
      </c>
    </row>
    <row r="593" spans="1:7" x14ac:dyDescent="0.15">
      <c r="A593" s="1" t="s">
        <v>25</v>
      </c>
      <c r="E593" s="1">
        <v>1</v>
      </c>
      <c r="G593" s="1">
        <v>1</v>
      </c>
    </row>
    <row r="594" spans="1:7" x14ac:dyDescent="0.15">
      <c r="A594" s="1" t="s">
        <v>60</v>
      </c>
      <c r="E594" s="1">
        <v>2</v>
      </c>
      <c r="G594" s="1">
        <v>2</v>
      </c>
    </row>
    <row r="595" spans="1:7" x14ac:dyDescent="0.15">
      <c r="A595" s="1" t="s">
        <v>25</v>
      </c>
      <c r="E595" s="1">
        <v>1</v>
      </c>
      <c r="G595" s="1">
        <v>1</v>
      </c>
    </row>
    <row r="596" spans="1:7" x14ac:dyDescent="0.15">
      <c r="A596" s="1" t="s">
        <v>25</v>
      </c>
      <c r="E596" s="1">
        <v>1</v>
      </c>
      <c r="G596" s="1">
        <v>1</v>
      </c>
    </row>
    <row r="597" spans="1:7" x14ac:dyDescent="0.15">
      <c r="A597" s="1" t="s">
        <v>25</v>
      </c>
      <c r="E597" s="1">
        <v>1</v>
      </c>
      <c r="G597" s="1">
        <v>1</v>
      </c>
    </row>
    <row r="598" spans="1:7" x14ac:dyDescent="0.15">
      <c r="A598" s="1" t="s">
        <v>25</v>
      </c>
      <c r="E598" s="1">
        <v>1</v>
      </c>
      <c r="G598" s="1">
        <v>1</v>
      </c>
    </row>
    <row r="599" spans="1:7" x14ac:dyDescent="0.15">
      <c r="A599" s="1" t="s">
        <v>74</v>
      </c>
      <c r="E599" s="1">
        <v>5</v>
      </c>
      <c r="G599" s="1">
        <v>5</v>
      </c>
    </row>
    <row r="600" spans="1:7" x14ac:dyDescent="0.15">
      <c r="A600" s="1" t="s">
        <v>25</v>
      </c>
      <c r="E600" s="1">
        <v>1</v>
      </c>
      <c r="G600" s="1">
        <v>1</v>
      </c>
    </row>
    <row r="601" spans="1:7" x14ac:dyDescent="0.15">
      <c r="A601" s="1" t="s">
        <v>74</v>
      </c>
      <c r="E601" s="1">
        <v>5</v>
      </c>
      <c r="G601" s="1">
        <v>5</v>
      </c>
    </row>
    <row r="602" spans="1:7" x14ac:dyDescent="0.15">
      <c r="A602" s="1" t="s">
        <v>25</v>
      </c>
      <c r="E602" s="1">
        <v>1</v>
      </c>
      <c r="G602" s="1">
        <v>1</v>
      </c>
    </row>
    <row r="603" spans="1:7" x14ac:dyDescent="0.15">
      <c r="A603" s="1" t="s">
        <v>25</v>
      </c>
      <c r="E603" s="1">
        <v>1</v>
      </c>
      <c r="G603" s="1">
        <v>1</v>
      </c>
    </row>
    <row r="604" spans="1:7" x14ac:dyDescent="0.15">
      <c r="A604" s="1" t="s">
        <v>25</v>
      </c>
      <c r="E604" s="1">
        <v>1</v>
      </c>
      <c r="G604" s="1">
        <v>1</v>
      </c>
    </row>
    <row r="605" spans="1:7" x14ac:dyDescent="0.15">
      <c r="A605" s="1" t="s">
        <v>25</v>
      </c>
      <c r="E605" s="1">
        <v>1</v>
      </c>
      <c r="G605" s="1">
        <v>1</v>
      </c>
    </row>
    <row r="606" spans="1:7" x14ac:dyDescent="0.15">
      <c r="A606" s="1" t="s">
        <v>25</v>
      </c>
      <c r="E606" s="1">
        <v>1</v>
      </c>
      <c r="G606" s="1">
        <v>1</v>
      </c>
    </row>
    <row r="607" spans="1:7" x14ac:dyDescent="0.15">
      <c r="A607" s="1" t="s">
        <v>25</v>
      </c>
      <c r="E607" s="1">
        <v>1</v>
      </c>
      <c r="G607" s="1">
        <v>1</v>
      </c>
    </row>
    <row r="608" spans="1:7" x14ac:dyDescent="0.15">
      <c r="A608" s="1" t="s">
        <v>74</v>
      </c>
      <c r="E608" s="1">
        <v>5</v>
      </c>
      <c r="G608" s="1">
        <v>5</v>
      </c>
    </row>
    <row r="609" spans="1:7" x14ac:dyDescent="0.15">
      <c r="A609" s="1" t="s">
        <v>25</v>
      </c>
      <c r="E609" s="1">
        <v>1</v>
      </c>
      <c r="G609" s="1">
        <v>1</v>
      </c>
    </row>
    <row r="610" spans="1:7" x14ac:dyDescent="0.15">
      <c r="A610" s="1" t="s">
        <v>25</v>
      </c>
      <c r="E610" s="1">
        <v>1</v>
      </c>
      <c r="G610" s="1">
        <v>1</v>
      </c>
    </row>
    <row r="611" spans="1:7" x14ac:dyDescent="0.15">
      <c r="A611" s="1" t="s">
        <v>60</v>
      </c>
      <c r="E611" s="1">
        <v>2</v>
      </c>
      <c r="G611" s="1">
        <v>2</v>
      </c>
    </row>
    <row r="612" spans="1:7" x14ac:dyDescent="0.15">
      <c r="A612" s="1" t="s">
        <v>25</v>
      </c>
      <c r="E612" s="1">
        <v>1</v>
      </c>
      <c r="G612" s="1">
        <v>1</v>
      </c>
    </row>
    <row r="613" spans="1:7" x14ac:dyDescent="0.15">
      <c r="A613" s="1" t="s">
        <v>25</v>
      </c>
      <c r="E613" s="1">
        <v>1</v>
      </c>
      <c r="G613" s="1">
        <v>1</v>
      </c>
    </row>
    <row r="614" spans="1:7" x14ac:dyDescent="0.15">
      <c r="A614" s="1" t="s">
        <v>25</v>
      </c>
      <c r="E614" s="1">
        <v>1</v>
      </c>
      <c r="G614" s="1">
        <v>1</v>
      </c>
    </row>
    <row r="615" spans="1:7" x14ac:dyDescent="0.15">
      <c r="A615" s="1" t="s">
        <v>25</v>
      </c>
      <c r="E615" s="1">
        <v>1</v>
      </c>
      <c r="G615" s="1">
        <v>1</v>
      </c>
    </row>
    <row r="616" spans="1:7" x14ac:dyDescent="0.15">
      <c r="A616" s="1" t="s">
        <v>25</v>
      </c>
      <c r="E616" s="1">
        <v>1</v>
      </c>
      <c r="G616" s="1">
        <v>1</v>
      </c>
    </row>
    <row r="617" spans="1:7" x14ac:dyDescent="0.15">
      <c r="A617" s="1" t="s">
        <v>25</v>
      </c>
      <c r="E617" s="1">
        <v>1</v>
      </c>
      <c r="G617" s="1">
        <v>1</v>
      </c>
    </row>
    <row r="618" spans="1:7" x14ac:dyDescent="0.15">
      <c r="A618" s="1" t="s">
        <v>25</v>
      </c>
      <c r="E618" s="1">
        <v>1</v>
      </c>
      <c r="G618" s="1">
        <v>1</v>
      </c>
    </row>
    <row r="619" spans="1:7" x14ac:dyDescent="0.15">
      <c r="A619" s="1" t="s">
        <v>25</v>
      </c>
      <c r="E619" s="1">
        <v>1</v>
      </c>
      <c r="G619" s="1">
        <v>1</v>
      </c>
    </row>
    <row r="620" spans="1:7" x14ac:dyDescent="0.15">
      <c r="A620" s="1" t="s">
        <v>25</v>
      </c>
      <c r="E620" s="1">
        <v>1</v>
      </c>
      <c r="G620" s="1">
        <v>1</v>
      </c>
    </row>
    <row r="621" spans="1:7" x14ac:dyDescent="0.15">
      <c r="A621" s="1" t="s">
        <v>25</v>
      </c>
      <c r="E621" s="1">
        <v>1</v>
      </c>
      <c r="G621" s="1">
        <v>1</v>
      </c>
    </row>
    <row r="622" spans="1:7" x14ac:dyDescent="0.15">
      <c r="A622" s="1" t="s">
        <v>60</v>
      </c>
      <c r="E622" s="1">
        <v>2</v>
      </c>
      <c r="G622" s="1">
        <v>2</v>
      </c>
    </row>
    <row r="623" spans="1:7" x14ac:dyDescent="0.15">
      <c r="A623" s="1" t="s">
        <v>25</v>
      </c>
      <c r="E623" s="1">
        <v>1</v>
      </c>
      <c r="G623" s="1">
        <v>1</v>
      </c>
    </row>
    <row r="624" spans="1:7" x14ac:dyDescent="0.15">
      <c r="A624" s="1" t="s">
        <v>60</v>
      </c>
      <c r="E624" s="1">
        <v>2</v>
      </c>
      <c r="G624" s="1">
        <v>2</v>
      </c>
    </row>
    <row r="625" spans="1:7" x14ac:dyDescent="0.15">
      <c r="A625" s="1" t="s">
        <v>60</v>
      </c>
      <c r="E625" s="1">
        <v>2</v>
      </c>
      <c r="G625" s="1">
        <v>2</v>
      </c>
    </row>
    <row r="626" spans="1:7" x14ac:dyDescent="0.15">
      <c r="A626" s="1" t="s">
        <v>25</v>
      </c>
      <c r="E626" s="1">
        <v>1</v>
      </c>
      <c r="G626" s="1">
        <v>1</v>
      </c>
    </row>
    <row r="627" spans="1:7" x14ac:dyDescent="0.15">
      <c r="A627" s="1" t="s">
        <v>509</v>
      </c>
      <c r="E627" s="1">
        <v>30</v>
      </c>
      <c r="G627" s="1">
        <v>30</v>
      </c>
    </row>
    <row r="628" spans="1:7" x14ac:dyDescent="0.15">
      <c r="A628" s="1" t="s">
        <v>25</v>
      </c>
      <c r="E628" s="1">
        <v>1</v>
      </c>
      <c r="G628" s="1">
        <v>1</v>
      </c>
    </row>
    <row r="629" spans="1:7" x14ac:dyDescent="0.15">
      <c r="A629" s="1" t="s">
        <v>25</v>
      </c>
      <c r="E629" s="1">
        <v>1</v>
      </c>
      <c r="G629" s="1">
        <v>1</v>
      </c>
    </row>
    <row r="630" spans="1:7" x14ac:dyDescent="0.15">
      <c r="A630" s="1" t="s">
        <v>25</v>
      </c>
      <c r="E630" s="1">
        <v>1</v>
      </c>
      <c r="G630" s="1">
        <v>1</v>
      </c>
    </row>
    <row r="631" spans="1:7" x14ac:dyDescent="0.15">
      <c r="A631" s="1" t="s">
        <v>60</v>
      </c>
      <c r="E631" s="1">
        <v>2</v>
      </c>
      <c r="G631" s="1">
        <v>2</v>
      </c>
    </row>
    <row r="632" spans="1:7" x14ac:dyDescent="0.15">
      <c r="A632" s="1" t="s">
        <v>25</v>
      </c>
      <c r="E632" s="1">
        <v>1</v>
      </c>
      <c r="G632" s="1">
        <v>1</v>
      </c>
    </row>
    <row r="633" spans="1:7" x14ac:dyDescent="0.15">
      <c r="A633" s="1" t="s">
        <v>25</v>
      </c>
      <c r="E633" s="1">
        <v>1</v>
      </c>
      <c r="G633" s="1">
        <v>1</v>
      </c>
    </row>
    <row r="634" spans="1:7" x14ac:dyDescent="0.15">
      <c r="A634" s="1" t="s">
        <v>25</v>
      </c>
      <c r="E634" s="1">
        <v>1</v>
      </c>
      <c r="G634" s="1">
        <v>1</v>
      </c>
    </row>
    <row r="635" spans="1:7" x14ac:dyDescent="0.15">
      <c r="A635" s="1" t="s">
        <v>60</v>
      </c>
      <c r="E635" s="1">
        <v>2</v>
      </c>
      <c r="G635" s="1">
        <v>2</v>
      </c>
    </row>
    <row r="636" spans="1:7" x14ac:dyDescent="0.15">
      <c r="A636" s="1" t="s">
        <v>25</v>
      </c>
      <c r="E636" s="1">
        <v>1</v>
      </c>
      <c r="G636" s="1">
        <v>1</v>
      </c>
    </row>
    <row r="637" spans="1:7" x14ac:dyDescent="0.15">
      <c r="A637" s="1" t="s">
        <v>60</v>
      </c>
      <c r="E637" s="1">
        <v>2</v>
      </c>
      <c r="G637" s="1">
        <v>2</v>
      </c>
    </row>
    <row r="638" spans="1:7" x14ac:dyDescent="0.15">
      <c r="A638" s="1" t="s">
        <v>25</v>
      </c>
      <c r="E638" s="1">
        <v>1</v>
      </c>
      <c r="G638" s="1">
        <v>1</v>
      </c>
    </row>
    <row r="639" spans="1:7" x14ac:dyDescent="0.15">
      <c r="A639" s="1" t="s">
        <v>25</v>
      </c>
      <c r="E639" s="1">
        <v>1</v>
      </c>
      <c r="G639" s="1">
        <v>1</v>
      </c>
    </row>
    <row r="640" spans="1:7" x14ac:dyDescent="0.15">
      <c r="A640" s="1" t="s">
        <v>857</v>
      </c>
      <c r="E640" s="1">
        <v>15</v>
      </c>
      <c r="G640" s="1">
        <v>15</v>
      </c>
    </row>
    <row r="641" spans="1:7" x14ac:dyDescent="0.15">
      <c r="A641" s="1" t="s">
        <v>25</v>
      </c>
      <c r="E641" s="1">
        <v>1</v>
      </c>
      <c r="G641" s="1">
        <v>1</v>
      </c>
    </row>
    <row r="642" spans="1:7" x14ac:dyDescent="0.15">
      <c r="A642" s="1" t="s">
        <v>25</v>
      </c>
      <c r="E642" s="1">
        <v>1</v>
      </c>
      <c r="G642" s="1">
        <v>1</v>
      </c>
    </row>
    <row r="643" spans="1:7" x14ac:dyDescent="0.15">
      <c r="A643" s="1" t="s">
        <v>25</v>
      </c>
      <c r="E643" s="1">
        <v>1</v>
      </c>
      <c r="G643" s="1">
        <v>1</v>
      </c>
    </row>
    <row r="644" spans="1:7" x14ac:dyDescent="0.15">
      <c r="A644" s="1" t="s">
        <v>25</v>
      </c>
      <c r="E644" s="1">
        <v>1</v>
      </c>
      <c r="G644" s="1">
        <v>1</v>
      </c>
    </row>
    <row r="645" spans="1:7" x14ac:dyDescent="0.15">
      <c r="A645" s="1" t="s">
        <v>25</v>
      </c>
      <c r="E645" s="1">
        <v>1</v>
      </c>
      <c r="G645" s="1">
        <v>1</v>
      </c>
    </row>
    <row r="646" spans="1:7" x14ac:dyDescent="0.15">
      <c r="A646" s="1" t="s">
        <v>25</v>
      </c>
      <c r="E646" s="1">
        <v>1</v>
      </c>
      <c r="G646" s="1">
        <v>1</v>
      </c>
    </row>
    <row r="647" spans="1:7" x14ac:dyDescent="0.15">
      <c r="A647" s="1" t="s">
        <v>60</v>
      </c>
      <c r="E647" s="1">
        <v>2</v>
      </c>
      <c r="G647" s="1">
        <v>2</v>
      </c>
    </row>
    <row r="648" spans="1:7" x14ac:dyDescent="0.15">
      <c r="A648" s="1" t="s">
        <v>25</v>
      </c>
      <c r="E648" s="1">
        <v>1</v>
      </c>
      <c r="G648" s="1">
        <v>1</v>
      </c>
    </row>
    <row r="649" spans="1:7" x14ac:dyDescent="0.15">
      <c r="A649" s="1" t="s">
        <v>25</v>
      </c>
      <c r="E649" s="1">
        <v>1</v>
      </c>
      <c r="G649" s="1">
        <v>1</v>
      </c>
    </row>
    <row r="650" spans="1:7" x14ac:dyDescent="0.15">
      <c r="A650" s="1" t="s">
        <v>25</v>
      </c>
      <c r="E650" s="1">
        <v>1</v>
      </c>
      <c r="G650" s="1">
        <v>1</v>
      </c>
    </row>
    <row r="651" spans="1:7" x14ac:dyDescent="0.15">
      <c r="A651" s="1" t="s">
        <v>60</v>
      </c>
      <c r="E651" s="1">
        <v>2</v>
      </c>
      <c r="G651" s="1">
        <v>2</v>
      </c>
    </row>
    <row r="652" spans="1:7" x14ac:dyDescent="0.15">
      <c r="A652" s="1" t="s">
        <v>25</v>
      </c>
      <c r="E652" s="1">
        <v>1</v>
      </c>
      <c r="G652" s="1">
        <v>1</v>
      </c>
    </row>
    <row r="653" spans="1:7" x14ac:dyDescent="0.15">
      <c r="A653" s="1" t="s">
        <v>25</v>
      </c>
      <c r="E653" s="1">
        <v>1</v>
      </c>
      <c r="G653" s="1">
        <v>1</v>
      </c>
    </row>
    <row r="654" spans="1:7" x14ac:dyDescent="0.15">
      <c r="A654" s="1" t="s">
        <v>60</v>
      </c>
      <c r="E654" s="1">
        <v>2</v>
      </c>
      <c r="G654" s="1">
        <v>2</v>
      </c>
    </row>
    <row r="655" spans="1:7" x14ac:dyDescent="0.15">
      <c r="A655" s="1" t="s">
        <v>25</v>
      </c>
      <c r="E655" s="1">
        <v>1</v>
      </c>
      <c r="G655" s="1">
        <v>1</v>
      </c>
    </row>
    <row r="656" spans="1:7" x14ac:dyDescent="0.15">
      <c r="A656" s="1" t="s">
        <v>25</v>
      </c>
      <c r="E656" s="1">
        <v>1</v>
      </c>
      <c r="G656" s="1">
        <v>1</v>
      </c>
    </row>
    <row r="657" spans="1:7" x14ac:dyDescent="0.15">
      <c r="A657" s="1" t="s">
        <v>74</v>
      </c>
      <c r="E657" s="1">
        <v>5</v>
      </c>
      <c r="G657" s="1">
        <v>5</v>
      </c>
    </row>
    <row r="658" spans="1:7" x14ac:dyDescent="0.15">
      <c r="A658" s="1" t="s">
        <v>25</v>
      </c>
      <c r="E658" s="1">
        <v>1</v>
      </c>
      <c r="G658" s="1">
        <v>1</v>
      </c>
    </row>
    <row r="659" spans="1:7" x14ac:dyDescent="0.15">
      <c r="A659" s="1" t="s">
        <v>60</v>
      </c>
      <c r="E659" s="1">
        <v>2</v>
      </c>
      <c r="G659" s="1">
        <v>2</v>
      </c>
    </row>
    <row r="660" spans="1:7" x14ac:dyDescent="0.15">
      <c r="A660" s="1" t="s">
        <v>25</v>
      </c>
      <c r="E660" s="1">
        <v>1</v>
      </c>
      <c r="G660" s="1">
        <v>1</v>
      </c>
    </row>
    <row r="661" spans="1:7" x14ac:dyDescent="0.15">
      <c r="A661" s="1" t="s">
        <v>25</v>
      </c>
      <c r="E661" s="1">
        <v>1</v>
      </c>
      <c r="G661" s="1">
        <v>1</v>
      </c>
    </row>
    <row r="662" spans="1:7" x14ac:dyDescent="0.15">
      <c r="A662" s="1" t="s">
        <v>25</v>
      </c>
      <c r="E662" s="1">
        <v>1</v>
      </c>
      <c r="G662" s="1">
        <v>1</v>
      </c>
    </row>
    <row r="663" spans="1:7" x14ac:dyDescent="0.15">
      <c r="A663" s="1" t="s">
        <v>25</v>
      </c>
      <c r="E663" s="1">
        <v>1</v>
      </c>
      <c r="G663" s="1">
        <v>1</v>
      </c>
    </row>
    <row r="664" spans="1:7" x14ac:dyDescent="0.15">
      <c r="A664" s="1" t="s">
        <v>25</v>
      </c>
      <c r="E664" s="1">
        <v>1</v>
      </c>
      <c r="G664" s="1">
        <v>1</v>
      </c>
    </row>
    <row r="665" spans="1:7" x14ac:dyDescent="0.15">
      <c r="A665" s="1" t="s">
        <v>25</v>
      </c>
      <c r="E665" s="1">
        <v>1</v>
      </c>
      <c r="G665" s="1">
        <v>1</v>
      </c>
    </row>
    <row r="666" spans="1:7" x14ac:dyDescent="0.15">
      <c r="A666" s="1" t="s">
        <v>25</v>
      </c>
      <c r="E666" s="1">
        <v>1</v>
      </c>
      <c r="G666" s="1">
        <v>1</v>
      </c>
    </row>
    <row r="667" spans="1:7" x14ac:dyDescent="0.15">
      <c r="A667" s="1" t="s">
        <v>25</v>
      </c>
      <c r="E667" s="1">
        <v>1</v>
      </c>
      <c r="G667" s="1">
        <v>1</v>
      </c>
    </row>
    <row r="668" spans="1:7" x14ac:dyDescent="0.15">
      <c r="A668" s="1" t="s">
        <v>74</v>
      </c>
      <c r="E668" s="1">
        <v>5</v>
      </c>
      <c r="G668" s="1">
        <v>5</v>
      </c>
    </row>
    <row r="669" spans="1:7" x14ac:dyDescent="0.15">
      <c r="A669" s="1" t="s">
        <v>25</v>
      </c>
      <c r="E669" s="1">
        <v>1</v>
      </c>
      <c r="G669" s="1">
        <v>1</v>
      </c>
    </row>
    <row r="670" spans="1:7" x14ac:dyDescent="0.15">
      <c r="A670" s="1" t="s">
        <v>74</v>
      </c>
      <c r="E670" s="1">
        <v>5</v>
      </c>
      <c r="G670" s="1">
        <v>5</v>
      </c>
    </row>
    <row r="671" spans="1:7" x14ac:dyDescent="0.15">
      <c r="A671" s="1" t="s">
        <v>60</v>
      </c>
      <c r="E671" s="1">
        <v>2</v>
      </c>
      <c r="G671" s="1">
        <v>2</v>
      </c>
    </row>
    <row r="672" spans="1:7" x14ac:dyDescent="0.15">
      <c r="A672" s="1" t="s">
        <v>25</v>
      </c>
      <c r="E672" s="1">
        <v>1</v>
      </c>
      <c r="G672" s="1">
        <v>1</v>
      </c>
    </row>
    <row r="673" spans="1:7" x14ac:dyDescent="0.15">
      <c r="A673" s="1" t="s">
        <v>25</v>
      </c>
      <c r="E673" s="1">
        <v>1</v>
      </c>
      <c r="G673" s="1">
        <v>1</v>
      </c>
    </row>
    <row r="674" spans="1:7" x14ac:dyDescent="0.15">
      <c r="A674" s="1" t="s">
        <v>25</v>
      </c>
      <c r="E674" s="1">
        <v>1</v>
      </c>
      <c r="G674" s="1">
        <v>1</v>
      </c>
    </row>
    <row r="675" spans="1:7" x14ac:dyDescent="0.15">
      <c r="A675" s="1" t="s">
        <v>60</v>
      </c>
      <c r="E675" s="1">
        <v>2</v>
      </c>
      <c r="G675" s="1">
        <v>2</v>
      </c>
    </row>
    <row r="676" spans="1:7" x14ac:dyDescent="0.15">
      <c r="A676" s="1" t="s">
        <v>60</v>
      </c>
      <c r="E676" s="1">
        <v>2</v>
      </c>
      <c r="G676" s="1">
        <v>2</v>
      </c>
    </row>
    <row r="677" spans="1:7" x14ac:dyDescent="0.15">
      <c r="A677" s="1" t="s">
        <v>25</v>
      </c>
      <c r="E677" s="1">
        <v>1</v>
      </c>
      <c r="G677" s="1">
        <v>1</v>
      </c>
    </row>
    <row r="678" spans="1:7" x14ac:dyDescent="0.15">
      <c r="A678" s="1" t="s">
        <v>25</v>
      </c>
      <c r="E678" s="1">
        <v>1</v>
      </c>
      <c r="G678" s="1">
        <v>1</v>
      </c>
    </row>
    <row r="679" spans="1:7" x14ac:dyDescent="0.15">
      <c r="A679" s="1" t="s">
        <v>25</v>
      </c>
      <c r="E679" s="1">
        <v>1</v>
      </c>
      <c r="G679" s="1">
        <v>1</v>
      </c>
    </row>
    <row r="680" spans="1:7" x14ac:dyDescent="0.15">
      <c r="A680" s="1" t="s">
        <v>25</v>
      </c>
      <c r="E680" s="1">
        <v>1</v>
      </c>
      <c r="G680" s="1">
        <v>1</v>
      </c>
    </row>
    <row r="681" spans="1:7" x14ac:dyDescent="0.15">
      <c r="A681" s="1" t="s">
        <v>25</v>
      </c>
      <c r="E681" s="1">
        <v>1</v>
      </c>
      <c r="G681" s="1">
        <v>1</v>
      </c>
    </row>
    <row r="682" spans="1:7" x14ac:dyDescent="0.15">
      <c r="A682" s="1" t="s">
        <v>25</v>
      </c>
      <c r="E682" s="1">
        <v>1</v>
      </c>
      <c r="G682" s="1">
        <v>1</v>
      </c>
    </row>
    <row r="683" spans="1:7" x14ac:dyDescent="0.15">
      <c r="A683" s="1" t="s">
        <v>25</v>
      </c>
      <c r="E683" s="1">
        <v>1</v>
      </c>
      <c r="G683" s="1">
        <v>1</v>
      </c>
    </row>
    <row r="684" spans="1:7" x14ac:dyDescent="0.15">
      <c r="A684" s="1" t="s">
        <v>25</v>
      </c>
      <c r="E684" s="1">
        <v>1</v>
      </c>
      <c r="G684" s="1">
        <v>1</v>
      </c>
    </row>
    <row r="685" spans="1:7" x14ac:dyDescent="0.15">
      <c r="A685" s="1" t="s">
        <v>25</v>
      </c>
      <c r="E685" s="1">
        <v>1</v>
      </c>
      <c r="G685" s="1">
        <v>1</v>
      </c>
    </row>
    <row r="686" spans="1:7" x14ac:dyDescent="0.15">
      <c r="A686" s="1" t="s">
        <v>25</v>
      </c>
      <c r="E686" s="1">
        <v>1</v>
      </c>
      <c r="G686" s="1">
        <v>1</v>
      </c>
    </row>
    <row r="687" spans="1:7" x14ac:dyDescent="0.15">
      <c r="A687" s="1" t="s">
        <v>60</v>
      </c>
      <c r="E687" s="1">
        <v>2</v>
      </c>
      <c r="G687" s="1">
        <v>2</v>
      </c>
    </row>
    <row r="688" spans="1:7" x14ac:dyDescent="0.15">
      <c r="A688" s="1" t="s">
        <v>25</v>
      </c>
      <c r="E688" s="1">
        <v>1</v>
      </c>
      <c r="G688" s="1">
        <v>1</v>
      </c>
    </row>
    <row r="689" spans="1:7" x14ac:dyDescent="0.15">
      <c r="A689" s="1" t="s">
        <v>25</v>
      </c>
      <c r="E689" s="1">
        <v>1</v>
      </c>
      <c r="G689" s="1">
        <v>1</v>
      </c>
    </row>
    <row r="690" spans="1:7" x14ac:dyDescent="0.15">
      <c r="A690" s="1" t="s">
        <v>25</v>
      </c>
      <c r="E690" s="1">
        <v>1</v>
      </c>
      <c r="G690" s="1">
        <v>1</v>
      </c>
    </row>
    <row r="691" spans="1:7" x14ac:dyDescent="0.15">
      <c r="A691" s="1" t="s">
        <v>25</v>
      </c>
      <c r="E691" s="1">
        <v>1</v>
      </c>
      <c r="G691" s="1">
        <v>1</v>
      </c>
    </row>
    <row r="692" spans="1:7" x14ac:dyDescent="0.15">
      <c r="A692" s="1" t="s">
        <v>25</v>
      </c>
      <c r="E692" s="1">
        <v>1</v>
      </c>
      <c r="G692" s="1">
        <v>1</v>
      </c>
    </row>
    <row r="693" spans="1:7" x14ac:dyDescent="0.15">
      <c r="A693" s="1" t="s">
        <v>25</v>
      </c>
      <c r="E693" s="1">
        <v>1</v>
      </c>
      <c r="G693" s="1">
        <v>1</v>
      </c>
    </row>
    <row r="694" spans="1:7" x14ac:dyDescent="0.15">
      <c r="A694" s="1" t="s">
        <v>25</v>
      </c>
      <c r="E694" s="1">
        <v>1</v>
      </c>
      <c r="G694" s="1">
        <v>1</v>
      </c>
    </row>
    <row r="695" spans="1:7" x14ac:dyDescent="0.15">
      <c r="A695" s="1" t="s">
        <v>25</v>
      </c>
      <c r="E695" s="1">
        <v>1</v>
      </c>
      <c r="G695" s="1">
        <v>1</v>
      </c>
    </row>
    <row r="696" spans="1:7" x14ac:dyDescent="0.15">
      <c r="A696" s="1" t="s">
        <v>25</v>
      </c>
      <c r="E696" s="1">
        <v>1</v>
      </c>
      <c r="G696" s="1">
        <v>1</v>
      </c>
    </row>
    <row r="697" spans="1:7" x14ac:dyDescent="0.15">
      <c r="A697" s="1" t="s">
        <v>25</v>
      </c>
      <c r="E697" s="1">
        <v>1</v>
      </c>
      <c r="G697" s="1">
        <v>1</v>
      </c>
    </row>
    <row r="698" spans="1:7" x14ac:dyDescent="0.15">
      <c r="A698" s="1" t="s">
        <v>25</v>
      </c>
      <c r="E698" s="1">
        <v>1</v>
      </c>
      <c r="G698" s="1">
        <v>1</v>
      </c>
    </row>
    <row r="699" spans="1:7" x14ac:dyDescent="0.15">
      <c r="A699" s="1" t="s">
        <v>25</v>
      </c>
      <c r="E699" s="1">
        <v>1</v>
      </c>
      <c r="G699" s="1">
        <v>1</v>
      </c>
    </row>
    <row r="700" spans="1:7" x14ac:dyDescent="0.15">
      <c r="A700" s="1" t="s">
        <v>25</v>
      </c>
      <c r="E700" s="1">
        <v>1</v>
      </c>
      <c r="G700" s="1">
        <v>1</v>
      </c>
    </row>
    <row r="701" spans="1:7" x14ac:dyDescent="0.15">
      <c r="A701" s="1" t="s">
        <v>25</v>
      </c>
      <c r="E701" s="1">
        <v>1</v>
      </c>
      <c r="G701" s="1">
        <v>1</v>
      </c>
    </row>
    <row r="702" spans="1:7" x14ac:dyDescent="0.15">
      <c r="A702" s="1" t="s">
        <v>74</v>
      </c>
      <c r="E702" s="1">
        <v>5</v>
      </c>
      <c r="G702" s="1">
        <v>5</v>
      </c>
    </row>
    <row r="703" spans="1:7" x14ac:dyDescent="0.15">
      <c r="A703" s="1" t="s">
        <v>25</v>
      </c>
      <c r="E703" s="1">
        <v>1</v>
      </c>
      <c r="G703" s="1">
        <v>1</v>
      </c>
    </row>
    <row r="704" spans="1:7" x14ac:dyDescent="0.15">
      <c r="A704" s="1" t="s">
        <v>74</v>
      </c>
      <c r="E704" s="1">
        <v>5</v>
      </c>
      <c r="G704" s="1">
        <v>5</v>
      </c>
    </row>
    <row r="705" spans="1:7" x14ac:dyDescent="0.15">
      <c r="A705" s="1" t="s">
        <v>25</v>
      </c>
      <c r="E705" s="1">
        <v>1</v>
      </c>
      <c r="G705" s="1">
        <v>1</v>
      </c>
    </row>
    <row r="706" spans="1:7" x14ac:dyDescent="0.15">
      <c r="A706" s="1" t="s">
        <v>25</v>
      </c>
      <c r="E706" s="1">
        <v>1</v>
      </c>
      <c r="G706" s="1">
        <v>1</v>
      </c>
    </row>
    <row r="707" spans="1:7" x14ac:dyDescent="0.15">
      <c r="A707" s="1" t="s">
        <v>25</v>
      </c>
      <c r="E707" s="1">
        <v>1</v>
      </c>
      <c r="G707" s="1">
        <v>1</v>
      </c>
    </row>
    <row r="708" spans="1:7" x14ac:dyDescent="0.15">
      <c r="A708" s="1" t="s">
        <v>25</v>
      </c>
      <c r="E708" s="1">
        <v>1</v>
      </c>
      <c r="G708" s="1">
        <v>1</v>
      </c>
    </row>
    <row r="709" spans="1:7" x14ac:dyDescent="0.15">
      <c r="A709" s="1" t="s">
        <v>89</v>
      </c>
      <c r="E709" s="1">
        <v>8</v>
      </c>
      <c r="G709" s="1">
        <v>8</v>
      </c>
    </row>
    <row r="710" spans="1:7" x14ac:dyDescent="0.15">
      <c r="A710" s="1" t="s">
        <v>25</v>
      </c>
      <c r="E710" s="1">
        <v>1</v>
      </c>
      <c r="G710" s="1">
        <v>1</v>
      </c>
    </row>
    <row r="711" spans="1:7" x14ac:dyDescent="0.15">
      <c r="A711" s="1" t="s">
        <v>42</v>
      </c>
      <c r="E711" s="1">
        <v>3</v>
      </c>
      <c r="G711" s="1">
        <v>3</v>
      </c>
    </row>
    <row r="712" spans="1:7" x14ac:dyDescent="0.15">
      <c r="A712" s="1" t="s">
        <v>25</v>
      </c>
      <c r="E712" s="1">
        <v>1</v>
      </c>
      <c r="G712" s="1">
        <v>1</v>
      </c>
    </row>
    <row r="713" spans="1:7" x14ac:dyDescent="0.15">
      <c r="A713" s="1" t="s">
        <v>25</v>
      </c>
      <c r="E713" s="1">
        <v>1</v>
      </c>
      <c r="G713" s="1">
        <v>1</v>
      </c>
    </row>
    <row r="714" spans="1:7" x14ac:dyDescent="0.15">
      <c r="A714" s="1" t="s">
        <v>286</v>
      </c>
      <c r="E714" s="1">
        <v>10</v>
      </c>
      <c r="G714" s="1">
        <v>10</v>
      </c>
    </row>
    <row r="715" spans="1:7" x14ac:dyDescent="0.15">
      <c r="A715" s="1" t="s">
        <v>42</v>
      </c>
      <c r="E715" s="1">
        <v>3</v>
      </c>
      <c r="G715" s="1">
        <v>3</v>
      </c>
    </row>
    <row r="716" spans="1:7" x14ac:dyDescent="0.15">
      <c r="A716" s="1" t="s">
        <v>19</v>
      </c>
      <c r="E716" s="1">
        <v>7</v>
      </c>
      <c r="G716" s="1">
        <v>7</v>
      </c>
    </row>
    <row r="717" spans="1:7" x14ac:dyDescent="0.15">
      <c r="A717" s="1" t="s">
        <v>42</v>
      </c>
      <c r="E717" s="1">
        <v>3</v>
      </c>
      <c r="G717" s="1">
        <v>3</v>
      </c>
    </row>
    <row r="718" spans="1:7" x14ac:dyDescent="0.15">
      <c r="A718" s="1" t="s">
        <v>60</v>
      </c>
      <c r="E718" s="1">
        <v>2</v>
      </c>
      <c r="G718" s="1">
        <v>2</v>
      </c>
    </row>
    <row r="719" spans="1:7" x14ac:dyDescent="0.15">
      <c r="A719" s="1" t="s">
        <v>25</v>
      </c>
      <c r="E719" s="1">
        <v>1</v>
      </c>
      <c r="G719" s="1">
        <v>1</v>
      </c>
    </row>
    <row r="720" spans="1:7" x14ac:dyDescent="0.15">
      <c r="A720" s="1" t="s">
        <v>25</v>
      </c>
      <c r="E720" s="1">
        <v>1</v>
      </c>
      <c r="G720" s="1">
        <v>1</v>
      </c>
    </row>
    <row r="721" spans="1:7" x14ac:dyDescent="0.15">
      <c r="A721" s="1" t="s">
        <v>286</v>
      </c>
      <c r="E721" s="1">
        <v>10</v>
      </c>
      <c r="G721" s="1">
        <v>10</v>
      </c>
    </row>
    <row r="722" spans="1:7" x14ac:dyDescent="0.15">
      <c r="A722" s="1" t="s">
        <v>286</v>
      </c>
      <c r="E722" s="1">
        <v>10</v>
      </c>
      <c r="G722" s="1">
        <v>10</v>
      </c>
    </row>
    <row r="723" spans="1:7" x14ac:dyDescent="0.15">
      <c r="A723" s="1" t="s">
        <v>74</v>
      </c>
      <c r="E723" s="1">
        <v>5</v>
      </c>
      <c r="G723" s="1">
        <v>5</v>
      </c>
    </row>
    <row r="724" spans="1:7" x14ac:dyDescent="0.15">
      <c r="A724" s="1" t="s">
        <v>25</v>
      </c>
      <c r="E724" s="1">
        <v>1</v>
      </c>
      <c r="G724" s="1">
        <v>1</v>
      </c>
    </row>
    <row r="725" spans="1:7" x14ac:dyDescent="0.15">
      <c r="A725" s="1" t="s">
        <v>25</v>
      </c>
      <c r="E725" s="1">
        <v>1</v>
      </c>
      <c r="G725" s="1">
        <v>1</v>
      </c>
    </row>
    <row r="726" spans="1:7" x14ac:dyDescent="0.15">
      <c r="A726" s="1" t="s">
        <v>25</v>
      </c>
      <c r="E726" s="1">
        <v>1</v>
      </c>
      <c r="G726" s="1">
        <v>1</v>
      </c>
    </row>
    <row r="727" spans="1:7" x14ac:dyDescent="0.15">
      <c r="A727" s="1" t="s">
        <v>25</v>
      </c>
      <c r="E727" s="1">
        <v>1</v>
      </c>
      <c r="G727" s="1">
        <v>1</v>
      </c>
    </row>
    <row r="728" spans="1:7" x14ac:dyDescent="0.15">
      <c r="A728" s="1" t="s">
        <v>25</v>
      </c>
      <c r="E728" s="1">
        <v>1</v>
      </c>
      <c r="G728" s="1">
        <v>1</v>
      </c>
    </row>
    <row r="729" spans="1:7" x14ac:dyDescent="0.15">
      <c r="A729" s="1" t="s">
        <v>25</v>
      </c>
      <c r="E729" s="1">
        <v>1</v>
      </c>
      <c r="G729" s="1">
        <v>1</v>
      </c>
    </row>
    <row r="730" spans="1:7" x14ac:dyDescent="0.15">
      <c r="A730" s="1" t="s">
        <v>25</v>
      </c>
      <c r="E730" s="1">
        <v>1</v>
      </c>
      <c r="G730" s="1">
        <v>1</v>
      </c>
    </row>
    <row r="731" spans="1:7" x14ac:dyDescent="0.15">
      <c r="A731" s="1" t="s">
        <v>42</v>
      </c>
      <c r="E731" s="1">
        <v>3</v>
      </c>
      <c r="G731" s="1">
        <v>3</v>
      </c>
    </row>
    <row r="732" spans="1:7" x14ac:dyDescent="0.15">
      <c r="A732" s="1" t="s">
        <v>25</v>
      </c>
      <c r="E732" s="1">
        <v>1</v>
      </c>
      <c r="G732" s="1">
        <v>1</v>
      </c>
    </row>
    <row r="733" spans="1:7" x14ac:dyDescent="0.15">
      <c r="A733" s="1" t="s">
        <v>25</v>
      </c>
      <c r="E733" s="1">
        <v>1</v>
      </c>
      <c r="G733" s="1">
        <v>1</v>
      </c>
    </row>
    <row r="734" spans="1:7" x14ac:dyDescent="0.15">
      <c r="A734" s="1" t="s">
        <v>25</v>
      </c>
      <c r="E734" s="1">
        <v>1</v>
      </c>
      <c r="G734" s="1">
        <v>1</v>
      </c>
    </row>
    <row r="735" spans="1:7" x14ac:dyDescent="0.15">
      <c r="A735" s="1" t="s">
        <v>25</v>
      </c>
      <c r="E735" s="1">
        <v>1</v>
      </c>
      <c r="G735" s="1">
        <v>1</v>
      </c>
    </row>
    <row r="736" spans="1:7" x14ac:dyDescent="0.15">
      <c r="A736" s="1" t="s">
        <v>25</v>
      </c>
      <c r="E736" s="1">
        <v>1</v>
      </c>
      <c r="G736" s="1">
        <v>1</v>
      </c>
    </row>
    <row r="737" spans="1:7" x14ac:dyDescent="0.15">
      <c r="A737" s="1" t="s">
        <v>60</v>
      </c>
      <c r="E737" s="1">
        <v>2</v>
      </c>
      <c r="G737" s="1">
        <v>2</v>
      </c>
    </row>
    <row r="738" spans="1:7" x14ac:dyDescent="0.15">
      <c r="A738" s="1" t="s">
        <v>60</v>
      </c>
      <c r="E738" s="1">
        <v>2</v>
      </c>
      <c r="G738" s="1">
        <v>2</v>
      </c>
    </row>
    <row r="739" spans="1:7" x14ac:dyDescent="0.15">
      <c r="A739" s="1" t="s">
        <v>286</v>
      </c>
      <c r="E739" s="1">
        <v>10</v>
      </c>
      <c r="G739" s="1">
        <v>10</v>
      </c>
    </row>
    <row r="740" spans="1:7" x14ac:dyDescent="0.15">
      <c r="A740" s="1" t="s">
        <v>60</v>
      </c>
      <c r="E740" s="1">
        <v>2</v>
      </c>
      <c r="G740" s="1">
        <v>2</v>
      </c>
    </row>
    <row r="741" spans="1:7" x14ac:dyDescent="0.15">
      <c r="A741" s="1" t="s">
        <v>286</v>
      </c>
      <c r="E741" s="1">
        <v>10</v>
      </c>
      <c r="G741" s="1">
        <v>10</v>
      </c>
    </row>
    <row r="742" spans="1:7" x14ac:dyDescent="0.15">
      <c r="A742" s="1" t="s">
        <v>60</v>
      </c>
      <c r="E742" s="1">
        <v>2</v>
      </c>
      <c r="G742" s="1">
        <v>2</v>
      </c>
    </row>
    <row r="743" spans="1:7" x14ac:dyDescent="0.15">
      <c r="A743" s="1" t="s">
        <v>19</v>
      </c>
      <c r="E743" s="1">
        <v>7</v>
      </c>
      <c r="G743" s="1">
        <v>7</v>
      </c>
    </row>
    <row r="744" spans="1:7" x14ac:dyDescent="0.15">
      <c r="A744" s="1" t="s">
        <v>60</v>
      </c>
      <c r="E744" s="1">
        <v>2</v>
      </c>
      <c r="G744" s="1">
        <v>2</v>
      </c>
    </row>
    <row r="745" spans="1:7" x14ac:dyDescent="0.15">
      <c r="A745" s="1" t="s">
        <v>286</v>
      </c>
      <c r="E745" s="1">
        <v>10</v>
      </c>
      <c r="G745" s="1">
        <v>10</v>
      </c>
    </row>
    <row r="746" spans="1:7" x14ac:dyDescent="0.15">
      <c r="A746" s="1" t="s">
        <v>60</v>
      </c>
      <c r="E746" s="1">
        <v>2</v>
      </c>
      <c r="G746" s="1">
        <v>2</v>
      </c>
    </row>
    <row r="747" spans="1:7" x14ac:dyDescent="0.15">
      <c r="A747" s="1" t="s">
        <v>74</v>
      </c>
      <c r="E747" s="1">
        <v>5</v>
      </c>
      <c r="G747" s="1">
        <v>5</v>
      </c>
    </row>
    <row r="748" spans="1:7" x14ac:dyDescent="0.15">
      <c r="A748" s="1" t="s">
        <v>42</v>
      </c>
      <c r="E748" s="1">
        <v>3</v>
      </c>
      <c r="G748" s="1">
        <v>3</v>
      </c>
    </row>
    <row r="749" spans="1:7" x14ac:dyDescent="0.15">
      <c r="A749" s="1" t="s">
        <v>857</v>
      </c>
      <c r="E749" s="1">
        <v>15</v>
      </c>
      <c r="G749" s="1">
        <v>15</v>
      </c>
    </row>
    <row r="750" spans="1:7" x14ac:dyDescent="0.15">
      <c r="A750" s="1" t="s">
        <v>60</v>
      </c>
      <c r="E750" s="1">
        <v>2</v>
      </c>
      <c r="G750" s="1">
        <v>2</v>
      </c>
    </row>
    <row r="751" spans="1:7" x14ac:dyDescent="0.15">
      <c r="A751" s="1" t="s">
        <v>25</v>
      </c>
      <c r="E751" s="1">
        <v>1</v>
      </c>
      <c r="G751" s="1">
        <v>1</v>
      </c>
    </row>
    <row r="752" spans="1:7" x14ac:dyDescent="0.15">
      <c r="A752" s="1" t="s">
        <v>25</v>
      </c>
      <c r="E752" s="1">
        <v>1</v>
      </c>
      <c r="G752" s="1">
        <v>1</v>
      </c>
    </row>
    <row r="753" spans="1:7" x14ac:dyDescent="0.15">
      <c r="A753" s="1" t="s">
        <v>74</v>
      </c>
      <c r="E753" s="1">
        <v>5</v>
      </c>
      <c r="G753" s="1">
        <v>5</v>
      </c>
    </row>
    <row r="754" spans="1:7" x14ac:dyDescent="0.15">
      <c r="A754" s="1" t="s">
        <v>25</v>
      </c>
      <c r="E754" s="1">
        <v>1</v>
      </c>
      <c r="G754" s="1">
        <v>1</v>
      </c>
    </row>
    <row r="755" spans="1:7" x14ac:dyDescent="0.15">
      <c r="A755" s="1" t="s">
        <v>60</v>
      </c>
      <c r="E755" s="1">
        <v>2</v>
      </c>
      <c r="G755" s="1">
        <v>2</v>
      </c>
    </row>
    <row r="756" spans="1:7" x14ac:dyDescent="0.15">
      <c r="A756" s="1" t="s">
        <v>25</v>
      </c>
      <c r="E756" s="1">
        <v>1</v>
      </c>
      <c r="G756" s="1">
        <v>1</v>
      </c>
    </row>
    <row r="757" spans="1:7" x14ac:dyDescent="0.15">
      <c r="A757" s="1" t="s">
        <v>60</v>
      </c>
      <c r="E757" s="1">
        <v>2</v>
      </c>
      <c r="G757" s="1">
        <v>2</v>
      </c>
    </row>
    <row r="758" spans="1:7" x14ac:dyDescent="0.15">
      <c r="A758" s="1" t="s">
        <v>60</v>
      </c>
      <c r="E758" s="1">
        <v>2</v>
      </c>
      <c r="G758" s="1">
        <v>2</v>
      </c>
    </row>
    <row r="759" spans="1:7" x14ac:dyDescent="0.15">
      <c r="A759" s="1" t="s">
        <v>60</v>
      </c>
      <c r="E759" s="1">
        <v>2</v>
      </c>
      <c r="G759" s="1">
        <v>2</v>
      </c>
    </row>
    <row r="760" spans="1:7" x14ac:dyDescent="0.15">
      <c r="A760" s="1" t="s">
        <v>60</v>
      </c>
      <c r="E760" s="1">
        <v>2</v>
      </c>
      <c r="G760" s="1">
        <v>2</v>
      </c>
    </row>
    <row r="761" spans="1:7" x14ac:dyDescent="0.15">
      <c r="A761" s="1" t="s">
        <v>25</v>
      </c>
      <c r="E761" s="1">
        <v>1</v>
      </c>
      <c r="G761" s="1">
        <v>1</v>
      </c>
    </row>
    <row r="762" spans="1:7" x14ac:dyDescent="0.15">
      <c r="A762" s="1" t="s">
        <v>60</v>
      </c>
      <c r="E762" s="1">
        <v>2</v>
      </c>
      <c r="G762" s="1">
        <v>2</v>
      </c>
    </row>
    <row r="763" spans="1:7" x14ac:dyDescent="0.15">
      <c r="A763" s="1" t="s">
        <v>25</v>
      </c>
      <c r="E763" s="1">
        <v>1</v>
      </c>
      <c r="G763" s="1">
        <v>1</v>
      </c>
    </row>
    <row r="764" spans="1:7" x14ac:dyDescent="0.15">
      <c r="A764" s="1" t="s">
        <v>60</v>
      </c>
      <c r="E764" s="1">
        <v>2</v>
      </c>
      <c r="G764" s="1">
        <v>2</v>
      </c>
    </row>
    <row r="765" spans="1:7" x14ac:dyDescent="0.15">
      <c r="A765" s="1" t="s">
        <v>42</v>
      </c>
      <c r="E765" s="1">
        <v>3</v>
      </c>
      <c r="G765" s="1">
        <v>3</v>
      </c>
    </row>
    <row r="766" spans="1:7" x14ac:dyDescent="0.15">
      <c r="A766" s="1" t="s">
        <v>60</v>
      </c>
      <c r="E766" s="1">
        <v>2</v>
      </c>
      <c r="G766" s="1">
        <v>2</v>
      </c>
    </row>
    <row r="767" spans="1:7" x14ac:dyDescent="0.15">
      <c r="A767" s="1" t="s">
        <v>42</v>
      </c>
      <c r="E767" s="1">
        <v>3</v>
      </c>
      <c r="G767" s="1">
        <v>3</v>
      </c>
    </row>
    <row r="768" spans="1:7" x14ac:dyDescent="0.15">
      <c r="A768" s="1" t="s">
        <v>60</v>
      </c>
      <c r="E768" s="1">
        <v>2</v>
      </c>
      <c r="G768" s="1">
        <v>2</v>
      </c>
    </row>
    <row r="769" spans="1:7" x14ac:dyDescent="0.15">
      <c r="A769" s="1" t="s">
        <v>25</v>
      </c>
      <c r="E769" s="1">
        <v>1</v>
      </c>
      <c r="G769" s="1">
        <v>1</v>
      </c>
    </row>
    <row r="770" spans="1:7" x14ac:dyDescent="0.15">
      <c r="A770" s="1" t="s">
        <v>60</v>
      </c>
      <c r="E770" s="1">
        <v>2</v>
      </c>
      <c r="G770" s="1">
        <v>2</v>
      </c>
    </row>
    <row r="771" spans="1:7" x14ac:dyDescent="0.15">
      <c r="A771" s="1" t="s">
        <v>47</v>
      </c>
      <c r="E771" s="1">
        <v>4</v>
      </c>
      <c r="G771" s="1">
        <v>4</v>
      </c>
    </row>
    <row r="772" spans="1:7" x14ac:dyDescent="0.15">
      <c r="A772" s="1" t="s">
        <v>60</v>
      </c>
      <c r="E772" s="1">
        <v>2</v>
      </c>
      <c r="G772" s="1">
        <v>2</v>
      </c>
    </row>
    <row r="773" spans="1:7" x14ac:dyDescent="0.15">
      <c r="A773" s="1" t="s">
        <v>60</v>
      </c>
      <c r="E773" s="1">
        <v>2</v>
      </c>
      <c r="G773" s="1">
        <v>2</v>
      </c>
    </row>
    <row r="774" spans="1:7" x14ac:dyDescent="0.15">
      <c r="A774" s="1" t="s">
        <v>60</v>
      </c>
      <c r="E774" s="1">
        <v>2</v>
      </c>
      <c r="G774" s="1">
        <v>2</v>
      </c>
    </row>
    <row r="775" spans="1:7" x14ac:dyDescent="0.15">
      <c r="A775" s="1" t="s">
        <v>42</v>
      </c>
      <c r="E775" s="1">
        <v>3</v>
      </c>
      <c r="G775" s="1">
        <v>3</v>
      </c>
    </row>
    <row r="776" spans="1:7" x14ac:dyDescent="0.15">
      <c r="A776" s="1" t="s">
        <v>60</v>
      </c>
      <c r="E776" s="1">
        <v>2</v>
      </c>
      <c r="G776" s="1">
        <v>2</v>
      </c>
    </row>
    <row r="777" spans="1:7" x14ac:dyDescent="0.15">
      <c r="A777" s="1" t="s">
        <v>74</v>
      </c>
      <c r="E777" s="1">
        <v>5</v>
      </c>
      <c r="G777" s="1">
        <v>5</v>
      </c>
    </row>
    <row r="778" spans="1:7" x14ac:dyDescent="0.15">
      <c r="A778" s="1" t="s">
        <v>25</v>
      </c>
      <c r="E778" s="1">
        <v>1</v>
      </c>
      <c r="G778" s="1">
        <v>1</v>
      </c>
    </row>
    <row r="779" spans="1:7" x14ac:dyDescent="0.15">
      <c r="A779" s="1" t="s">
        <v>25</v>
      </c>
      <c r="E779" s="1">
        <v>1</v>
      </c>
      <c r="G779" s="1">
        <v>1</v>
      </c>
    </row>
    <row r="780" spans="1:7" x14ac:dyDescent="0.15">
      <c r="A780" s="1" t="s">
        <v>60</v>
      </c>
      <c r="E780" s="1">
        <v>2</v>
      </c>
      <c r="G780" s="1">
        <v>2</v>
      </c>
    </row>
    <row r="781" spans="1:7" x14ac:dyDescent="0.15">
      <c r="A781" s="1" t="s">
        <v>60</v>
      </c>
      <c r="E781" s="1">
        <v>2</v>
      </c>
      <c r="G781" s="1">
        <v>2</v>
      </c>
    </row>
    <row r="782" spans="1:7" x14ac:dyDescent="0.15">
      <c r="A782" s="1" t="s">
        <v>42</v>
      </c>
      <c r="E782" s="1">
        <v>3</v>
      </c>
      <c r="G782" s="1">
        <v>3</v>
      </c>
    </row>
    <row r="783" spans="1:7" x14ac:dyDescent="0.15">
      <c r="A783" s="1" t="s">
        <v>60</v>
      </c>
      <c r="E783" s="1">
        <v>2</v>
      </c>
      <c r="G783" s="1">
        <v>2</v>
      </c>
    </row>
    <row r="784" spans="1:7" x14ac:dyDescent="0.15">
      <c r="A784" s="1" t="s">
        <v>25</v>
      </c>
      <c r="E784" s="1">
        <v>1</v>
      </c>
      <c r="G784" s="1">
        <v>1</v>
      </c>
    </row>
    <row r="785" spans="1:7" x14ac:dyDescent="0.15">
      <c r="A785" s="1" t="s">
        <v>60</v>
      </c>
      <c r="E785" s="1">
        <v>2</v>
      </c>
      <c r="G785" s="1">
        <v>2</v>
      </c>
    </row>
    <row r="786" spans="1:7" x14ac:dyDescent="0.15">
      <c r="A786" s="1" t="s">
        <v>60</v>
      </c>
      <c r="E786" s="1">
        <v>2</v>
      </c>
      <c r="G786" s="1">
        <v>2</v>
      </c>
    </row>
    <row r="787" spans="1:7" x14ac:dyDescent="0.15">
      <c r="A787" s="1" t="s">
        <v>42</v>
      </c>
      <c r="E787" s="1">
        <v>3</v>
      </c>
      <c r="G787" s="1">
        <v>3</v>
      </c>
    </row>
    <row r="788" spans="1:7" x14ac:dyDescent="0.15">
      <c r="A788" s="1" t="s">
        <v>25</v>
      </c>
      <c r="E788" s="1">
        <v>1</v>
      </c>
      <c r="G788" s="1">
        <v>1</v>
      </c>
    </row>
    <row r="789" spans="1:7" x14ac:dyDescent="0.15">
      <c r="A789" s="1" t="s">
        <v>25</v>
      </c>
      <c r="E789" s="1">
        <v>1</v>
      </c>
      <c r="G789" s="1">
        <v>1</v>
      </c>
    </row>
    <row r="790" spans="1:7" x14ac:dyDescent="0.15">
      <c r="A790" s="1" t="s">
        <v>25</v>
      </c>
      <c r="E790" s="1">
        <v>1</v>
      </c>
      <c r="G790" s="1">
        <v>1</v>
      </c>
    </row>
    <row r="791" spans="1:7" x14ac:dyDescent="0.15">
      <c r="A791" s="1" t="s">
        <v>60</v>
      </c>
      <c r="E791" s="1">
        <v>2</v>
      </c>
      <c r="G791" s="1">
        <v>2</v>
      </c>
    </row>
    <row r="792" spans="1:7" x14ac:dyDescent="0.15">
      <c r="A792" s="1" t="s">
        <v>60</v>
      </c>
      <c r="E792" s="1">
        <v>2</v>
      </c>
      <c r="G792" s="1">
        <v>2</v>
      </c>
    </row>
    <row r="793" spans="1:7" x14ac:dyDescent="0.15">
      <c r="A793" s="1" t="s">
        <v>25</v>
      </c>
      <c r="E793" s="1">
        <v>1</v>
      </c>
      <c r="G793" s="1">
        <v>1</v>
      </c>
    </row>
    <row r="794" spans="1:7" x14ac:dyDescent="0.15">
      <c r="A794" s="1" t="s">
        <v>89</v>
      </c>
      <c r="E794" s="1">
        <v>8</v>
      </c>
      <c r="G794" s="1">
        <v>8</v>
      </c>
    </row>
    <row r="795" spans="1:7" x14ac:dyDescent="0.15">
      <c r="A795" s="1" t="s">
        <v>60</v>
      </c>
      <c r="E795" s="1">
        <v>2</v>
      </c>
      <c r="G795" s="1">
        <v>2</v>
      </c>
    </row>
    <row r="796" spans="1:7" x14ac:dyDescent="0.15">
      <c r="A796" s="1" t="s">
        <v>42</v>
      </c>
      <c r="E796" s="1">
        <v>3</v>
      </c>
      <c r="G796" s="1">
        <v>3</v>
      </c>
    </row>
    <row r="797" spans="1:7" x14ac:dyDescent="0.15">
      <c r="A797" s="1" t="s">
        <v>25</v>
      </c>
      <c r="E797" s="1">
        <v>1</v>
      </c>
      <c r="G797" s="1">
        <v>1</v>
      </c>
    </row>
    <row r="798" spans="1:7" x14ac:dyDescent="0.15">
      <c r="A798" s="1" t="s">
        <v>60</v>
      </c>
      <c r="E798" s="1">
        <v>2</v>
      </c>
      <c r="G798" s="1">
        <v>2</v>
      </c>
    </row>
    <row r="799" spans="1:7" x14ac:dyDescent="0.15">
      <c r="A799" s="1" t="s">
        <v>25</v>
      </c>
      <c r="E799" s="1">
        <v>1</v>
      </c>
      <c r="G799" s="1">
        <v>1</v>
      </c>
    </row>
    <row r="800" spans="1:7" x14ac:dyDescent="0.15">
      <c r="A800" s="1" t="s">
        <v>60</v>
      </c>
      <c r="E800" s="1">
        <v>2</v>
      </c>
      <c r="G800" s="1">
        <v>2</v>
      </c>
    </row>
    <row r="801" spans="1:7" x14ac:dyDescent="0.15">
      <c r="A801" s="1" t="s">
        <v>25</v>
      </c>
      <c r="E801" s="1">
        <v>1</v>
      </c>
      <c r="G801" s="1">
        <v>1</v>
      </c>
    </row>
    <row r="802" spans="1:7" x14ac:dyDescent="0.15">
      <c r="A802" s="1" t="s">
        <v>60</v>
      </c>
      <c r="E802" s="1">
        <v>2</v>
      </c>
      <c r="G802" s="1">
        <v>2</v>
      </c>
    </row>
    <row r="803" spans="1:7" x14ac:dyDescent="0.15">
      <c r="A803" s="1" t="s">
        <v>60</v>
      </c>
      <c r="E803" s="1">
        <v>2</v>
      </c>
      <c r="G803" s="1">
        <v>2</v>
      </c>
    </row>
    <row r="804" spans="1:7" x14ac:dyDescent="0.15">
      <c r="A804" s="1" t="s">
        <v>25</v>
      </c>
      <c r="E804" s="1">
        <v>1</v>
      </c>
      <c r="G804" s="1">
        <v>1</v>
      </c>
    </row>
    <row r="805" spans="1:7" x14ac:dyDescent="0.15">
      <c r="A805" s="1" t="s">
        <v>60</v>
      </c>
      <c r="E805" s="1">
        <v>2</v>
      </c>
      <c r="G805" s="1">
        <v>2</v>
      </c>
    </row>
    <row r="806" spans="1:7" x14ac:dyDescent="0.15">
      <c r="A806" s="1" t="s">
        <v>42</v>
      </c>
      <c r="E806" s="1">
        <v>3</v>
      </c>
      <c r="G806" s="1">
        <v>3</v>
      </c>
    </row>
    <row r="807" spans="1:7" x14ac:dyDescent="0.15">
      <c r="A807" s="1" t="s">
        <v>25</v>
      </c>
      <c r="E807" s="1">
        <v>1</v>
      </c>
      <c r="G807" s="1">
        <v>1</v>
      </c>
    </row>
    <row r="808" spans="1:7" x14ac:dyDescent="0.15">
      <c r="A808" s="1" t="s">
        <v>25</v>
      </c>
      <c r="E808" s="1">
        <v>1</v>
      </c>
      <c r="G808" s="1">
        <v>1</v>
      </c>
    </row>
    <row r="809" spans="1:7" x14ac:dyDescent="0.15">
      <c r="A809" s="1" t="s">
        <v>25</v>
      </c>
      <c r="E809" s="1">
        <v>1</v>
      </c>
      <c r="G809" s="1">
        <v>1</v>
      </c>
    </row>
    <row r="810" spans="1:7" x14ac:dyDescent="0.15">
      <c r="A810" s="1" t="s">
        <v>106</v>
      </c>
      <c r="E810" s="1">
        <v>6</v>
      </c>
      <c r="G810" s="1">
        <v>6</v>
      </c>
    </row>
    <row r="811" spans="1:7" x14ac:dyDescent="0.15">
      <c r="A811" s="1" t="s">
        <v>25</v>
      </c>
      <c r="E811" s="1">
        <v>1</v>
      </c>
      <c r="G811" s="1">
        <v>1</v>
      </c>
    </row>
    <row r="812" spans="1:7" x14ac:dyDescent="0.15">
      <c r="A812" s="1" t="s">
        <v>25</v>
      </c>
      <c r="E812" s="1">
        <v>1</v>
      </c>
      <c r="G812" s="1">
        <v>1</v>
      </c>
    </row>
    <row r="813" spans="1:7" x14ac:dyDescent="0.15">
      <c r="A813" s="1" t="s">
        <v>74</v>
      </c>
      <c r="E813" s="1">
        <v>5</v>
      </c>
      <c r="G813" s="1">
        <v>5</v>
      </c>
    </row>
    <row r="814" spans="1:7" x14ac:dyDescent="0.15">
      <c r="A814" s="1" t="s">
        <v>60</v>
      </c>
      <c r="E814" s="1">
        <v>2</v>
      </c>
      <c r="G814" s="1">
        <v>2</v>
      </c>
    </row>
    <row r="815" spans="1:7" x14ac:dyDescent="0.15">
      <c r="A815" s="1" t="s">
        <v>74</v>
      </c>
      <c r="E815" s="1">
        <v>5</v>
      </c>
      <c r="G815" s="1">
        <v>5</v>
      </c>
    </row>
    <row r="816" spans="1:7" x14ac:dyDescent="0.15">
      <c r="A816" s="1" t="s">
        <v>60</v>
      </c>
      <c r="E816" s="1">
        <v>2</v>
      </c>
      <c r="G816" s="1">
        <v>2</v>
      </c>
    </row>
    <row r="817" spans="1:7" x14ac:dyDescent="0.15">
      <c r="A817" s="1" t="s">
        <v>42</v>
      </c>
      <c r="E817" s="1">
        <v>3</v>
      </c>
      <c r="G817" s="1">
        <v>3</v>
      </c>
    </row>
    <row r="818" spans="1:7" x14ac:dyDescent="0.15">
      <c r="A818" s="1" t="s">
        <v>25</v>
      </c>
      <c r="E818" s="1">
        <v>1</v>
      </c>
      <c r="G818" s="1">
        <v>1</v>
      </c>
    </row>
    <row r="819" spans="1:7" x14ac:dyDescent="0.15">
      <c r="A819" s="1" t="s">
        <v>25</v>
      </c>
      <c r="E819" s="1">
        <v>1</v>
      </c>
      <c r="G819" s="1">
        <v>1</v>
      </c>
    </row>
    <row r="820" spans="1:7" x14ac:dyDescent="0.15">
      <c r="A820" s="1" t="s">
        <v>25</v>
      </c>
      <c r="E820" s="1">
        <v>1</v>
      </c>
      <c r="G820" s="1">
        <v>1</v>
      </c>
    </row>
    <row r="821" spans="1:7" x14ac:dyDescent="0.15">
      <c r="A821" s="1" t="s">
        <v>25</v>
      </c>
      <c r="E821" s="1">
        <v>1</v>
      </c>
      <c r="G821" s="1">
        <v>1</v>
      </c>
    </row>
    <row r="822" spans="1:7" x14ac:dyDescent="0.15">
      <c r="A822" s="1" t="s">
        <v>25</v>
      </c>
      <c r="E822" s="1">
        <v>1</v>
      </c>
      <c r="G822" s="1">
        <v>1</v>
      </c>
    </row>
    <row r="823" spans="1:7" x14ac:dyDescent="0.15">
      <c r="A823" s="1" t="s">
        <v>25</v>
      </c>
      <c r="E823" s="1">
        <v>1</v>
      </c>
      <c r="G823" s="1">
        <v>1</v>
      </c>
    </row>
    <row r="824" spans="1:7" x14ac:dyDescent="0.15">
      <c r="A824" s="1" t="s">
        <v>25</v>
      </c>
      <c r="E824" s="1">
        <v>1</v>
      </c>
      <c r="G824" s="1">
        <v>1</v>
      </c>
    </row>
    <row r="825" spans="1:7" x14ac:dyDescent="0.15">
      <c r="A825" s="1" t="s">
        <v>60</v>
      </c>
      <c r="E825" s="1">
        <v>2</v>
      </c>
      <c r="G825" s="1">
        <v>2</v>
      </c>
    </row>
    <row r="826" spans="1:7" x14ac:dyDescent="0.15">
      <c r="A826" s="1" t="s">
        <v>25</v>
      </c>
      <c r="E826" s="1">
        <v>1</v>
      </c>
      <c r="G826" s="1">
        <v>1</v>
      </c>
    </row>
    <row r="827" spans="1:7" x14ac:dyDescent="0.15">
      <c r="A827" s="1" t="s">
        <v>25</v>
      </c>
      <c r="E827" s="1">
        <v>1</v>
      </c>
      <c r="G827" s="1">
        <v>1</v>
      </c>
    </row>
    <row r="828" spans="1:7" x14ac:dyDescent="0.15">
      <c r="A828" s="1" t="s">
        <v>25</v>
      </c>
      <c r="E828" s="1">
        <v>1</v>
      </c>
      <c r="G828" s="1">
        <v>1</v>
      </c>
    </row>
    <row r="829" spans="1:7" x14ac:dyDescent="0.15">
      <c r="A829" s="1" t="s">
        <v>25</v>
      </c>
      <c r="E829" s="1">
        <v>1</v>
      </c>
      <c r="G829" s="1">
        <v>1</v>
      </c>
    </row>
    <row r="830" spans="1:7" x14ac:dyDescent="0.15">
      <c r="A830" s="1" t="s">
        <v>106</v>
      </c>
      <c r="E830" s="1">
        <v>6</v>
      </c>
      <c r="G830" s="1">
        <v>6</v>
      </c>
    </row>
    <row r="831" spans="1:7" x14ac:dyDescent="0.15">
      <c r="A831" s="1" t="s">
        <v>25</v>
      </c>
      <c r="E831" s="1">
        <v>1</v>
      </c>
      <c r="G831" s="1">
        <v>1</v>
      </c>
    </row>
    <row r="832" spans="1:7" x14ac:dyDescent="0.15">
      <c r="A832" s="1" t="s">
        <v>60</v>
      </c>
      <c r="E832" s="1">
        <v>2</v>
      </c>
      <c r="G832" s="1">
        <v>2</v>
      </c>
    </row>
    <row r="833" spans="1:7" x14ac:dyDescent="0.15">
      <c r="A833" s="1" t="s">
        <v>25</v>
      </c>
      <c r="E833" s="1">
        <v>1</v>
      </c>
      <c r="G833" s="1">
        <v>1</v>
      </c>
    </row>
    <row r="834" spans="1:7" x14ac:dyDescent="0.15">
      <c r="A834" s="1" t="s">
        <v>25</v>
      </c>
      <c r="E834" s="1">
        <v>1</v>
      </c>
      <c r="G834" s="1">
        <v>1</v>
      </c>
    </row>
    <row r="835" spans="1:7" x14ac:dyDescent="0.15">
      <c r="A835" s="1" t="s">
        <v>25</v>
      </c>
      <c r="E835" s="1">
        <v>1</v>
      </c>
      <c r="G835" s="1">
        <v>1</v>
      </c>
    </row>
    <row r="836" spans="1:7" x14ac:dyDescent="0.15">
      <c r="A836" s="1" t="s">
        <v>60</v>
      </c>
      <c r="E836" s="1">
        <v>2</v>
      </c>
      <c r="G836" s="1">
        <v>2</v>
      </c>
    </row>
    <row r="837" spans="1:7" x14ac:dyDescent="0.15">
      <c r="A837" s="1" t="s">
        <v>25</v>
      </c>
      <c r="E837" s="1">
        <v>1</v>
      </c>
      <c r="G837" s="1">
        <v>1</v>
      </c>
    </row>
    <row r="838" spans="1:7" x14ac:dyDescent="0.15">
      <c r="A838" s="1" t="s">
        <v>25</v>
      </c>
      <c r="E838" s="1">
        <v>1</v>
      </c>
      <c r="G838" s="1">
        <v>1</v>
      </c>
    </row>
    <row r="839" spans="1:7" x14ac:dyDescent="0.15">
      <c r="A839" s="1" t="s">
        <v>25</v>
      </c>
      <c r="E839" s="1">
        <v>1</v>
      </c>
      <c r="G839" s="1">
        <v>1</v>
      </c>
    </row>
    <row r="840" spans="1:7" x14ac:dyDescent="0.15">
      <c r="A840" s="1" t="s">
        <v>286</v>
      </c>
      <c r="E840" s="1">
        <v>10</v>
      </c>
      <c r="G840" s="1">
        <v>10</v>
      </c>
    </row>
    <row r="841" spans="1:7" x14ac:dyDescent="0.15">
      <c r="A841" s="1" t="s">
        <v>25</v>
      </c>
      <c r="E841" s="1">
        <v>1</v>
      </c>
      <c r="G841" s="1">
        <v>1</v>
      </c>
    </row>
    <row r="842" spans="1:7" x14ac:dyDescent="0.15">
      <c r="A842" s="1" t="s">
        <v>25</v>
      </c>
      <c r="E842" s="1">
        <v>1</v>
      </c>
      <c r="G842" s="1">
        <v>1</v>
      </c>
    </row>
    <row r="843" spans="1:7" x14ac:dyDescent="0.15">
      <c r="A843" s="1" t="s">
        <v>25</v>
      </c>
      <c r="E843" s="1">
        <v>1</v>
      </c>
      <c r="G843" s="1">
        <v>1</v>
      </c>
    </row>
    <row r="844" spans="1:7" x14ac:dyDescent="0.15">
      <c r="A844" s="1" t="s">
        <v>42</v>
      </c>
      <c r="E844" s="1">
        <v>3</v>
      </c>
      <c r="G844" s="1">
        <v>3</v>
      </c>
    </row>
    <row r="845" spans="1:7" x14ac:dyDescent="0.15">
      <c r="A845" s="1" t="s">
        <v>25</v>
      </c>
      <c r="E845" s="1">
        <v>1</v>
      </c>
      <c r="G845" s="1">
        <v>1</v>
      </c>
    </row>
    <row r="846" spans="1:7" x14ac:dyDescent="0.15">
      <c r="A846" s="1" t="s">
        <v>25</v>
      </c>
      <c r="E846" s="1">
        <v>1</v>
      </c>
      <c r="G846" s="1">
        <v>1</v>
      </c>
    </row>
    <row r="847" spans="1:7" x14ac:dyDescent="0.15">
      <c r="A847" s="1" t="s">
        <v>286</v>
      </c>
      <c r="E847" s="1">
        <v>10</v>
      </c>
      <c r="G847" s="1">
        <v>10</v>
      </c>
    </row>
    <row r="848" spans="1:7" x14ac:dyDescent="0.15">
      <c r="A848" s="1" t="s">
        <v>25</v>
      </c>
      <c r="E848" s="1">
        <v>1</v>
      </c>
      <c r="G848" s="1">
        <v>1</v>
      </c>
    </row>
    <row r="849" spans="1:7" x14ac:dyDescent="0.15">
      <c r="A849" s="1" t="s">
        <v>286</v>
      </c>
      <c r="E849" s="1">
        <v>10</v>
      </c>
      <c r="G849" s="1">
        <v>10</v>
      </c>
    </row>
    <row r="850" spans="1:7" x14ac:dyDescent="0.15">
      <c r="A850" s="1" t="s">
        <v>25</v>
      </c>
      <c r="E850" s="1">
        <v>1</v>
      </c>
      <c r="G850" s="1">
        <v>1</v>
      </c>
    </row>
    <row r="851" spans="1:7" x14ac:dyDescent="0.15">
      <c r="A851" s="1" t="s">
        <v>25</v>
      </c>
      <c r="E851" s="1">
        <v>1</v>
      </c>
      <c r="G851" s="1">
        <v>1</v>
      </c>
    </row>
    <row r="852" spans="1:7" x14ac:dyDescent="0.15">
      <c r="A852" s="1" t="s">
        <v>25</v>
      </c>
      <c r="E852" s="1">
        <v>1</v>
      </c>
      <c r="G852" s="1">
        <v>1</v>
      </c>
    </row>
    <row r="853" spans="1:7" x14ac:dyDescent="0.15">
      <c r="A853" s="1" t="s">
        <v>25</v>
      </c>
      <c r="E853" s="1">
        <v>1</v>
      </c>
      <c r="G853" s="1">
        <v>1</v>
      </c>
    </row>
    <row r="854" spans="1:7" x14ac:dyDescent="0.15">
      <c r="A854" s="1" t="s">
        <v>25</v>
      </c>
      <c r="E854" s="1">
        <v>1</v>
      </c>
      <c r="G854" s="1">
        <v>1</v>
      </c>
    </row>
    <row r="855" spans="1:7" x14ac:dyDescent="0.15">
      <c r="A855" s="1" t="s">
        <v>25</v>
      </c>
      <c r="E855" s="1">
        <v>1</v>
      </c>
      <c r="G855" s="1">
        <v>1</v>
      </c>
    </row>
    <row r="856" spans="1:7" x14ac:dyDescent="0.15">
      <c r="A856" s="1" t="s">
        <v>42</v>
      </c>
      <c r="E856" s="1">
        <v>3</v>
      </c>
      <c r="G856" s="1">
        <v>3</v>
      </c>
    </row>
    <row r="857" spans="1:7" x14ac:dyDescent="0.15">
      <c r="A857" s="1" t="s">
        <v>25</v>
      </c>
      <c r="E857" s="1">
        <v>1</v>
      </c>
      <c r="G857" s="1">
        <v>1</v>
      </c>
    </row>
    <row r="858" spans="1:7" x14ac:dyDescent="0.15">
      <c r="A858" s="1" t="s">
        <v>60</v>
      </c>
      <c r="E858" s="1">
        <v>2</v>
      </c>
      <c r="G858" s="1">
        <v>2</v>
      </c>
    </row>
    <row r="859" spans="1:7" x14ac:dyDescent="0.15">
      <c r="A859" s="1" t="s">
        <v>60</v>
      </c>
      <c r="E859" s="1">
        <v>2</v>
      </c>
      <c r="G859" s="1">
        <v>2</v>
      </c>
    </row>
    <row r="860" spans="1:7" x14ac:dyDescent="0.15">
      <c r="A860" s="1" t="s">
        <v>25</v>
      </c>
      <c r="E860" s="1">
        <v>1</v>
      </c>
      <c r="G860" s="1">
        <v>1</v>
      </c>
    </row>
    <row r="861" spans="1:7" x14ac:dyDescent="0.15">
      <c r="A861" s="1" t="s">
        <v>25</v>
      </c>
      <c r="E861" s="1">
        <v>1</v>
      </c>
      <c r="G861" s="1">
        <v>1</v>
      </c>
    </row>
    <row r="862" spans="1:7" x14ac:dyDescent="0.15">
      <c r="A862" s="1" t="s">
        <v>25</v>
      </c>
      <c r="E862" s="1">
        <v>1</v>
      </c>
      <c r="G862" s="1">
        <v>1</v>
      </c>
    </row>
    <row r="863" spans="1:7" x14ac:dyDescent="0.15">
      <c r="A863" s="1" t="s">
        <v>25</v>
      </c>
      <c r="E863" s="1">
        <v>1</v>
      </c>
      <c r="G863" s="1">
        <v>1</v>
      </c>
    </row>
    <row r="864" spans="1:7" x14ac:dyDescent="0.15">
      <c r="A864" s="1" t="s">
        <v>25</v>
      </c>
      <c r="E864" s="1">
        <v>1</v>
      </c>
      <c r="G864" s="1">
        <v>1</v>
      </c>
    </row>
    <row r="865" spans="1:7" x14ac:dyDescent="0.15">
      <c r="A865" s="1" t="s">
        <v>74</v>
      </c>
      <c r="E865" s="1">
        <v>5</v>
      </c>
      <c r="G865" s="1">
        <v>5</v>
      </c>
    </row>
    <row r="866" spans="1:7" x14ac:dyDescent="0.15">
      <c r="A866" s="1" t="s">
        <v>25</v>
      </c>
      <c r="E866" s="1">
        <v>1</v>
      </c>
      <c r="G866" s="1">
        <v>1</v>
      </c>
    </row>
    <row r="867" spans="1:7" x14ac:dyDescent="0.15">
      <c r="A867" s="1" t="s">
        <v>25</v>
      </c>
      <c r="E867" s="1">
        <v>1</v>
      </c>
      <c r="G867" s="1">
        <v>1</v>
      </c>
    </row>
    <row r="868" spans="1:7" x14ac:dyDescent="0.15">
      <c r="A868" s="1" t="s">
        <v>25</v>
      </c>
      <c r="E868" s="1">
        <v>1</v>
      </c>
      <c r="G868" s="1">
        <v>1</v>
      </c>
    </row>
    <row r="869" spans="1:7" x14ac:dyDescent="0.15">
      <c r="A869" s="1" t="s">
        <v>42</v>
      </c>
      <c r="E869" s="1">
        <v>3</v>
      </c>
      <c r="G869" s="1">
        <v>3</v>
      </c>
    </row>
    <row r="870" spans="1:7" x14ac:dyDescent="0.15">
      <c r="A870" s="1" t="s">
        <v>25</v>
      </c>
      <c r="E870" s="1">
        <v>1</v>
      </c>
      <c r="G870" s="1">
        <v>1</v>
      </c>
    </row>
    <row r="871" spans="1:7" x14ac:dyDescent="0.15">
      <c r="A871" s="1" t="s">
        <v>74</v>
      </c>
      <c r="E871" s="1">
        <v>5</v>
      </c>
      <c r="G871" s="1">
        <v>5</v>
      </c>
    </row>
    <row r="872" spans="1:7" x14ac:dyDescent="0.15">
      <c r="A872" s="1" t="s">
        <v>89</v>
      </c>
      <c r="E872" s="1">
        <v>8</v>
      </c>
      <c r="G872" s="1">
        <v>8</v>
      </c>
    </row>
    <row r="873" spans="1:7" x14ac:dyDescent="0.15">
      <c r="A873" s="1" t="s">
        <v>60</v>
      </c>
      <c r="E873" s="1">
        <v>2</v>
      </c>
      <c r="G873" s="1">
        <v>2</v>
      </c>
    </row>
    <row r="874" spans="1:7" x14ac:dyDescent="0.15">
      <c r="A874" s="1" t="s">
        <v>60</v>
      </c>
      <c r="E874" s="1">
        <v>2</v>
      </c>
      <c r="G874" s="1">
        <v>2</v>
      </c>
    </row>
    <row r="875" spans="1:7" x14ac:dyDescent="0.15">
      <c r="A875" s="1" t="s">
        <v>25</v>
      </c>
      <c r="E875" s="1">
        <v>1</v>
      </c>
      <c r="G875" s="1">
        <v>1</v>
      </c>
    </row>
    <row r="876" spans="1:7" x14ac:dyDescent="0.15">
      <c r="A876" s="1" t="s">
        <v>25</v>
      </c>
      <c r="E876" s="1">
        <v>1</v>
      </c>
      <c r="G876" s="1">
        <v>1</v>
      </c>
    </row>
    <row r="877" spans="1:7" x14ac:dyDescent="0.15">
      <c r="A877" s="1" t="s">
        <v>42</v>
      </c>
      <c r="E877" s="1">
        <v>3</v>
      </c>
      <c r="G877" s="1">
        <v>3</v>
      </c>
    </row>
    <row r="878" spans="1:7" x14ac:dyDescent="0.15">
      <c r="A878" s="1" t="s">
        <v>60</v>
      </c>
      <c r="E878" s="1">
        <v>2</v>
      </c>
      <c r="G878" s="1">
        <v>2</v>
      </c>
    </row>
    <row r="879" spans="1:7" x14ac:dyDescent="0.15">
      <c r="A879" s="1" t="s">
        <v>25</v>
      </c>
      <c r="E879" s="1">
        <v>1</v>
      </c>
      <c r="G879" s="1">
        <v>1</v>
      </c>
    </row>
    <row r="880" spans="1:7" x14ac:dyDescent="0.15">
      <c r="A880" s="1" t="s">
        <v>89</v>
      </c>
      <c r="E880" s="1">
        <v>8</v>
      </c>
      <c r="G880" s="1">
        <v>8</v>
      </c>
    </row>
    <row r="881" spans="1:7" x14ac:dyDescent="0.15">
      <c r="A881" s="1" t="s">
        <v>25</v>
      </c>
      <c r="E881" s="1">
        <v>1</v>
      </c>
      <c r="G881" s="1">
        <v>1</v>
      </c>
    </row>
    <row r="882" spans="1:7" x14ac:dyDescent="0.15">
      <c r="A882" s="1" t="s">
        <v>60</v>
      </c>
      <c r="E882" s="1">
        <v>2</v>
      </c>
      <c r="G882" s="1">
        <v>2</v>
      </c>
    </row>
    <row r="883" spans="1:7" x14ac:dyDescent="0.15">
      <c r="A883" s="1" t="s">
        <v>42</v>
      </c>
      <c r="E883" s="1">
        <v>3</v>
      </c>
      <c r="G883" s="1">
        <v>3</v>
      </c>
    </row>
    <row r="884" spans="1:7" x14ac:dyDescent="0.15">
      <c r="A884" s="1" t="s">
        <v>60</v>
      </c>
      <c r="E884" s="1">
        <v>2</v>
      </c>
      <c r="G884" s="1">
        <v>2</v>
      </c>
    </row>
    <row r="885" spans="1:7" x14ac:dyDescent="0.15">
      <c r="A885" s="1" t="s">
        <v>25</v>
      </c>
      <c r="E885" s="1">
        <v>1</v>
      </c>
      <c r="G885" s="1">
        <v>1</v>
      </c>
    </row>
    <row r="886" spans="1:7" x14ac:dyDescent="0.15">
      <c r="A886" s="1" t="s">
        <v>25</v>
      </c>
      <c r="E886" s="1">
        <v>1</v>
      </c>
      <c r="G886" s="1">
        <v>1</v>
      </c>
    </row>
    <row r="887" spans="1:7" x14ac:dyDescent="0.15">
      <c r="A887" s="1" t="s">
        <v>60</v>
      </c>
      <c r="E887" s="1">
        <v>2</v>
      </c>
      <c r="G887" s="1">
        <v>2</v>
      </c>
    </row>
    <row r="888" spans="1:7" x14ac:dyDescent="0.15">
      <c r="A888" s="1" t="s">
        <v>25</v>
      </c>
      <c r="E888" s="1">
        <v>1</v>
      </c>
      <c r="G888" s="1">
        <v>1</v>
      </c>
    </row>
    <row r="889" spans="1:7" x14ac:dyDescent="0.15">
      <c r="A889" s="1" t="s">
        <v>60</v>
      </c>
      <c r="E889" s="1">
        <v>2</v>
      </c>
      <c r="G889" s="1">
        <v>2</v>
      </c>
    </row>
    <row r="890" spans="1:7" x14ac:dyDescent="0.15">
      <c r="A890" s="1" t="s">
        <v>25</v>
      </c>
      <c r="E890" s="1">
        <v>1</v>
      </c>
      <c r="G890" s="1">
        <v>1</v>
      </c>
    </row>
    <row r="891" spans="1:7" x14ac:dyDescent="0.15">
      <c r="A891" s="1" t="s">
        <v>25</v>
      </c>
      <c r="E891" s="1">
        <v>1</v>
      </c>
      <c r="G891" s="1">
        <v>1</v>
      </c>
    </row>
    <row r="892" spans="1:7" x14ac:dyDescent="0.15">
      <c r="A892" s="1" t="s">
        <v>60</v>
      </c>
      <c r="E892" s="1">
        <v>2</v>
      </c>
      <c r="G892" s="1">
        <v>2</v>
      </c>
    </row>
    <row r="893" spans="1:7" x14ac:dyDescent="0.15">
      <c r="A893" s="1" t="s">
        <v>25</v>
      </c>
      <c r="E893" s="1">
        <v>1</v>
      </c>
      <c r="G893" s="1">
        <v>1</v>
      </c>
    </row>
    <row r="894" spans="1:7" x14ac:dyDescent="0.15">
      <c r="A894" s="1" t="s">
        <v>42</v>
      </c>
      <c r="E894" s="1">
        <v>3</v>
      </c>
      <c r="G894" s="1">
        <v>3</v>
      </c>
    </row>
    <row r="895" spans="1:7" x14ac:dyDescent="0.15">
      <c r="A895" s="1" t="s">
        <v>25</v>
      </c>
      <c r="E895" s="1">
        <v>1</v>
      </c>
      <c r="G895" s="1">
        <v>1</v>
      </c>
    </row>
    <row r="896" spans="1:7" x14ac:dyDescent="0.15">
      <c r="A896" s="1" t="s">
        <v>60</v>
      </c>
      <c r="E896" s="1">
        <v>2</v>
      </c>
      <c r="G896" s="1">
        <v>2</v>
      </c>
    </row>
    <row r="897" spans="1:7" x14ac:dyDescent="0.15">
      <c r="A897" s="1" t="s">
        <v>42</v>
      </c>
      <c r="E897" s="1">
        <v>3</v>
      </c>
      <c r="G897" s="1">
        <v>3</v>
      </c>
    </row>
    <row r="898" spans="1:7" x14ac:dyDescent="0.15">
      <c r="A898" s="1" t="s">
        <v>60</v>
      </c>
      <c r="E898" s="1">
        <v>2</v>
      </c>
      <c r="G898" s="1">
        <v>2</v>
      </c>
    </row>
    <row r="899" spans="1:7" x14ac:dyDescent="0.15">
      <c r="A899" s="1" t="s">
        <v>25</v>
      </c>
      <c r="E899" s="1">
        <v>1</v>
      </c>
      <c r="G899" s="1">
        <v>1</v>
      </c>
    </row>
    <row r="900" spans="1:7" x14ac:dyDescent="0.15">
      <c r="A900" s="1" t="s">
        <v>42</v>
      </c>
      <c r="E900" s="1">
        <v>3</v>
      </c>
      <c r="G900" s="1">
        <v>3</v>
      </c>
    </row>
    <row r="901" spans="1:7" x14ac:dyDescent="0.15">
      <c r="A901" s="1" t="s">
        <v>25</v>
      </c>
      <c r="E901" s="1">
        <v>1</v>
      </c>
      <c r="G901" s="1">
        <v>1</v>
      </c>
    </row>
    <row r="902" spans="1:7" x14ac:dyDescent="0.15">
      <c r="A902" s="1" t="s">
        <v>60</v>
      </c>
      <c r="E902" s="1">
        <v>2</v>
      </c>
      <c r="G902" s="1">
        <v>2</v>
      </c>
    </row>
    <row r="903" spans="1:7" x14ac:dyDescent="0.15">
      <c r="A903" s="1" t="s">
        <v>42</v>
      </c>
      <c r="E903" s="1">
        <v>3</v>
      </c>
      <c r="G903" s="1">
        <v>3</v>
      </c>
    </row>
    <row r="904" spans="1:7" x14ac:dyDescent="0.15">
      <c r="A904" s="1" t="s">
        <v>25</v>
      </c>
      <c r="E904" s="1">
        <v>1</v>
      </c>
      <c r="G904" s="1">
        <v>1</v>
      </c>
    </row>
    <row r="905" spans="1:7" x14ac:dyDescent="0.15">
      <c r="A905" s="1" t="s">
        <v>25</v>
      </c>
      <c r="E905" s="1">
        <v>1</v>
      </c>
      <c r="G905" s="1">
        <v>1</v>
      </c>
    </row>
    <row r="906" spans="1:7" x14ac:dyDescent="0.15">
      <c r="A906" s="1" t="s">
        <v>25</v>
      </c>
      <c r="E906" s="1">
        <v>1</v>
      </c>
      <c r="G906" s="1">
        <v>1</v>
      </c>
    </row>
    <row r="907" spans="1:7" x14ac:dyDescent="0.15">
      <c r="A907" s="1" t="s">
        <v>25</v>
      </c>
      <c r="E907" s="1">
        <v>1</v>
      </c>
      <c r="G907" s="1">
        <v>1</v>
      </c>
    </row>
    <row r="908" spans="1:7" x14ac:dyDescent="0.15">
      <c r="A908" s="1" t="s">
        <v>60</v>
      </c>
      <c r="E908" s="1">
        <v>2</v>
      </c>
      <c r="G908" s="1">
        <v>2</v>
      </c>
    </row>
    <row r="909" spans="1:7" x14ac:dyDescent="0.15">
      <c r="A909" s="1" t="s">
        <v>25</v>
      </c>
      <c r="E909" s="1">
        <v>1</v>
      </c>
      <c r="G909" s="1">
        <v>1</v>
      </c>
    </row>
    <row r="910" spans="1:7" x14ac:dyDescent="0.15">
      <c r="A910" s="1" t="s">
        <v>25</v>
      </c>
      <c r="E910" s="1">
        <v>1</v>
      </c>
      <c r="G910" s="1">
        <v>1</v>
      </c>
    </row>
    <row r="911" spans="1:7" x14ac:dyDescent="0.15">
      <c r="A911" s="1" t="s">
        <v>25</v>
      </c>
      <c r="E911" s="1">
        <v>1</v>
      </c>
      <c r="G911" s="1">
        <v>1</v>
      </c>
    </row>
    <row r="912" spans="1:7" x14ac:dyDescent="0.15">
      <c r="A912" s="1" t="s">
        <v>25</v>
      </c>
      <c r="E912" s="1">
        <v>1</v>
      </c>
      <c r="G912" s="1">
        <v>1</v>
      </c>
    </row>
    <row r="913" spans="1:7" x14ac:dyDescent="0.15">
      <c r="A913" s="1" t="s">
        <v>2294</v>
      </c>
      <c r="E913" s="1">
        <v>18</v>
      </c>
      <c r="G913" s="1">
        <v>18</v>
      </c>
    </row>
    <row r="914" spans="1:7" x14ac:dyDescent="0.15">
      <c r="A914" s="1" t="s">
        <v>25</v>
      </c>
      <c r="E914" s="1">
        <v>1</v>
      </c>
      <c r="G914" s="1">
        <v>1</v>
      </c>
    </row>
    <row r="915" spans="1:7" x14ac:dyDescent="0.15">
      <c r="A915" s="1" t="s">
        <v>25</v>
      </c>
      <c r="E915" s="1">
        <v>1</v>
      </c>
      <c r="G915" s="1">
        <v>1</v>
      </c>
    </row>
    <row r="916" spans="1:7" x14ac:dyDescent="0.15">
      <c r="A916" s="1" t="s">
        <v>47</v>
      </c>
      <c r="E916" s="1">
        <v>4</v>
      </c>
      <c r="G916" s="1">
        <v>4</v>
      </c>
    </row>
    <row r="917" spans="1:7" x14ac:dyDescent="0.15">
      <c r="A917" s="1" t="s">
        <v>60</v>
      </c>
      <c r="E917" s="1">
        <v>2</v>
      </c>
      <c r="G917" s="1">
        <v>2</v>
      </c>
    </row>
    <row r="918" spans="1:7" x14ac:dyDescent="0.15">
      <c r="A918" s="1" t="s">
        <v>25</v>
      </c>
      <c r="E918" s="1">
        <v>1</v>
      </c>
      <c r="G918" s="1">
        <v>1</v>
      </c>
    </row>
    <row r="919" spans="1:7" x14ac:dyDescent="0.15">
      <c r="A919" s="1" t="s">
        <v>60</v>
      </c>
      <c r="E919" s="1">
        <v>2</v>
      </c>
      <c r="G919" s="1">
        <v>2</v>
      </c>
    </row>
    <row r="920" spans="1:7" x14ac:dyDescent="0.15">
      <c r="A920" s="1" t="s">
        <v>286</v>
      </c>
      <c r="E920" s="1">
        <v>10</v>
      </c>
      <c r="G920" s="1">
        <v>10</v>
      </c>
    </row>
    <row r="921" spans="1:7" x14ac:dyDescent="0.15">
      <c r="A921" s="1" t="s">
        <v>25</v>
      </c>
      <c r="E921" s="1">
        <v>1</v>
      </c>
      <c r="G921" s="1">
        <v>1</v>
      </c>
    </row>
    <row r="922" spans="1:7" x14ac:dyDescent="0.15">
      <c r="A922" s="1" t="s">
        <v>47</v>
      </c>
      <c r="E922" s="1">
        <v>4</v>
      </c>
      <c r="G922" s="1">
        <v>4</v>
      </c>
    </row>
    <row r="923" spans="1:7" x14ac:dyDescent="0.15">
      <c r="A923" s="1" t="s">
        <v>60</v>
      </c>
      <c r="E923" s="1">
        <v>2</v>
      </c>
      <c r="G923" s="1">
        <v>2</v>
      </c>
    </row>
    <row r="924" spans="1:7" x14ac:dyDescent="0.15">
      <c r="A924" s="1" t="s">
        <v>25</v>
      </c>
      <c r="E924" s="1">
        <v>1</v>
      </c>
      <c r="G924" s="1">
        <v>1</v>
      </c>
    </row>
    <row r="925" spans="1:7" x14ac:dyDescent="0.15">
      <c r="A925" s="1" t="s">
        <v>60</v>
      </c>
      <c r="E925" s="1">
        <v>2</v>
      </c>
      <c r="G925" s="1">
        <v>2</v>
      </c>
    </row>
    <row r="926" spans="1:7" x14ac:dyDescent="0.15">
      <c r="A926" s="1" t="s">
        <v>25</v>
      </c>
      <c r="E926" s="1">
        <v>1</v>
      </c>
      <c r="G926" s="1">
        <v>1</v>
      </c>
    </row>
    <row r="927" spans="1:7" x14ac:dyDescent="0.15">
      <c r="A927" s="1" t="s">
        <v>60</v>
      </c>
      <c r="E927" s="1">
        <v>2</v>
      </c>
      <c r="G927" s="1">
        <v>2</v>
      </c>
    </row>
    <row r="928" spans="1:7" x14ac:dyDescent="0.15">
      <c r="A928" s="1" t="s">
        <v>25</v>
      </c>
      <c r="E928" s="1">
        <v>1</v>
      </c>
      <c r="G928" s="1">
        <v>1</v>
      </c>
    </row>
    <row r="929" spans="1:7" x14ac:dyDescent="0.15">
      <c r="A929" s="1" t="s">
        <v>60</v>
      </c>
      <c r="E929" s="1">
        <v>2</v>
      </c>
      <c r="G929" s="1">
        <v>2</v>
      </c>
    </row>
    <row r="930" spans="1:7" x14ac:dyDescent="0.15">
      <c r="A930" s="1" t="s">
        <v>42</v>
      </c>
      <c r="E930" s="1">
        <v>3</v>
      </c>
      <c r="G930" s="1">
        <v>3</v>
      </c>
    </row>
    <row r="931" spans="1:7" x14ac:dyDescent="0.15">
      <c r="A931" s="1" t="s">
        <v>60</v>
      </c>
      <c r="E931" s="1">
        <v>2</v>
      </c>
      <c r="G931" s="1">
        <v>2</v>
      </c>
    </row>
    <row r="932" spans="1:7" x14ac:dyDescent="0.15">
      <c r="A932" s="1" t="s">
        <v>2340</v>
      </c>
      <c r="E932" s="1" t="s">
        <v>2340</v>
      </c>
      <c r="G932" s="1"/>
    </row>
    <row r="933" spans="1:7" x14ac:dyDescent="0.15">
      <c r="A933" s="1" t="s">
        <v>286</v>
      </c>
      <c r="E933" s="1">
        <v>10</v>
      </c>
      <c r="G933" s="1">
        <v>10</v>
      </c>
    </row>
    <row r="934" spans="1:7" x14ac:dyDescent="0.15">
      <c r="A934" s="1" t="s">
        <v>106</v>
      </c>
      <c r="E934" s="1">
        <v>6</v>
      </c>
      <c r="G934" s="1">
        <v>6</v>
      </c>
    </row>
    <row r="935" spans="1:7" x14ac:dyDescent="0.15">
      <c r="A935" s="1" t="s">
        <v>25</v>
      </c>
      <c r="E935" s="1">
        <v>1</v>
      </c>
      <c r="G935" s="1">
        <v>1</v>
      </c>
    </row>
    <row r="936" spans="1:7" x14ac:dyDescent="0.15">
      <c r="A936" s="1" t="s">
        <v>60</v>
      </c>
      <c r="E936" s="1">
        <v>2</v>
      </c>
      <c r="G936" s="1">
        <v>2</v>
      </c>
    </row>
    <row r="937" spans="1:7" x14ac:dyDescent="0.15">
      <c r="A937" s="1" t="s">
        <v>25</v>
      </c>
      <c r="E937" s="1">
        <v>1</v>
      </c>
      <c r="G937" s="1">
        <v>1</v>
      </c>
    </row>
    <row r="938" spans="1:7" x14ac:dyDescent="0.15">
      <c r="A938" s="1" t="s">
        <v>42</v>
      </c>
      <c r="E938" s="1">
        <v>3</v>
      </c>
      <c r="G938" s="1">
        <v>3</v>
      </c>
    </row>
    <row r="939" spans="1:7" x14ac:dyDescent="0.15">
      <c r="A939" s="1" t="s">
        <v>60</v>
      </c>
      <c r="E939" s="1">
        <v>2</v>
      </c>
      <c r="G939" s="1">
        <v>2</v>
      </c>
    </row>
    <row r="940" spans="1:7" x14ac:dyDescent="0.15">
      <c r="A940" s="1" t="s">
        <v>60</v>
      </c>
      <c r="E940" s="1">
        <v>2</v>
      </c>
      <c r="G940" s="1">
        <v>2</v>
      </c>
    </row>
    <row r="941" spans="1:7" x14ac:dyDescent="0.15">
      <c r="A941" s="1" t="s">
        <v>25</v>
      </c>
      <c r="E941" s="1">
        <v>1</v>
      </c>
      <c r="G941" s="1">
        <v>1</v>
      </c>
    </row>
    <row r="942" spans="1:7" x14ac:dyDescent="0.15">
      <c r="A942" s="1" t="s">
        <v>25</v>
      </c>
      <c r="E942" s="1">
        <v>1</v>
      </c>
      <c r="G942" s="1">
        <v>1</v>
      </c>
    </row>
    <row r="943" spans="1:7" x14ac:dyDescent="0.15">
      <c r="A943" s="1" t="s">
        <v>25</v>
      </c>
      <c r="E943" s="1">
        <v>1</v>
      </c>
      <c r="G943" s="1">
        <v>1</v>
      </c>
    </row>
    <row r="944" spans="1:7" x14ac:dyDescent="0.15">
      <c r="A944" s="1" t="s">
        <v>60</v>
      </c>
      <c r="E944" s="1">
        <v>2</v>
      </c>
      <c r="G944" s="1">
        <v>2</v>
      </c>
    </row>
    <row r="945" spans="1:7" x14ac:dyDescent="0.15">
      <c r="A945" s="1" t="s">
        <v>60</v>
      </c>
      <c r="E945" s="1">
        <v>2</v>
      </c>
      <c r="G945" s="1">
        <v>2</v>
      </c>
    </row>
    <row r="946" spans="1:7" x14ac:dyDescent="0.15">
      <c r="A946" s="1" t="s">
        <v>25</v>
      </c>
      <c r="E946" s="1">
        <v>1</v>
      </c>
      <c r="G946" s="1">
        <v>1</v>
      </c>
    </row>
    <row r="947" spans="1:7" x14ac:dyDescent="0.15">
      <c r="A947" s="1" t="s">
        <v>42</v>
      </c>
      <c r="E947" s="1">
        <v>3</v>
      </c>
      <c r="G947" s="1">
        <v>3</v>
      </c>
    </row>
    <row r="948" spans="1:7" x14ac:dyDescent="0.15">
      <c r="A948" s="1" t="s">
        <v>25</v>
      </c>
      <c r="E948" s="1">
        <v>1</v>
      </c>
      <c r="G948" s="1">
        <v>1</v>
      </c>
    </row>
    <row r="949" spans="1:7" x14ac:dyDescent="0.15">
      <c r="A949" s="1" t="s">
        <v>25</v>
      </c>
      <c r="E949" s="1">
        <v>1</v>
      </c>
      <c r="G949" s="1">
        <v>1</v>
      </c>
    </row>
    <row r="950" spans="1:7" x14ac:dyDescent="0.15">
      <c r="A950" s="1" t="s">
        <v>25</v>
      </c>
      <c r="E950" s="1">
        <v>1</v>
      </c>
      <c r="G950" s="1">
        <v>1</v>
      </c>
    </row>
    <row r="951" spans="1:7" x14ac:dyDescent="0.15">
      <c r="A951" s="1" t="s">
        <v>25</v>
      </c>
      <c r="E951" s="1">
        <v>1</v>
      </c>
      <c r="G951" s="1">
        <v>1</v>
      </c>
    </row>
    <row r="952" spans="1:7" x14ac:dyDescent="0.15">
      <c r="A952" s="1" t="s">
        <v>25</v>
      </c>
      <c r="E952" s="1">
        <v>1</v>
      </c>
      <c r="G952" s="1">
        <v>1</v>
      </c>
    </row>
    <row r="953" spans="1:7" x14ac:dyDescent="0.15">
      <c r="A953" s="1" t="s">
        <v>2340</v>
      </c>
      <c r="E953" s="1" t="s">
        <v>2340</v>
      </c>
      <c r="G953" s="1"/>
    </row>
    <row r="954" spans="1:7" x14ac:dyDescent="0.15">
      <c r="A954" s="1" t="s">
        <v>25</v>
      </c>
      <c r="E954" s="1">
        <v>1</v>
      </c>
      <c r="G954" s="1">
        <v>1</v>
      </c>
    </row>
    <row r="955" spans="1:7" x14ac:dyDescent="0.15">
      <c r="A955" s="1" t="s">
        <v>25</v>
      </c>
      <c r="E955" s="1">
        <v>1</v>
      </c>
      <c r="G955" s="1">
        <v>1</v>
      </c>
    </row>
    <row r="956" spans="1:7" x14ac:dyDescent="0.15">
      <c r="A956" s="1" t="s">
        <v>25</v>
      </c>
      <c r="E956" s="1">
        <v>1</v>
      </c>
      <c r="G956" s="1">
        <v>1</v>
      </c>
    </row>
    <row r="957" spans="1:7" x14ac:dyDescent="0.15">
      <c r="A957" s="1" t="s">
        <v>25</v>
      </c>
      <c r="E957" s="1">
        <v>1</v>
      </c>
      <c r="G957" s="1">
        <v>1</v>
      </c>
    </row>
    <row r="958" spans="1:7" x14ac:dyDescent="0.15">
      <c r="A958" s="1" t="s">
        <v>2340</v>
      </c>
      <c r="E958" s="1" t="s">
        <v>2340</v>
      </c>
      <c r="G958" s="1"/>
    </row>
    <row r="959" spans="1:7" x14ac:dyDescent="0.15">
      <c r="A959" s="1" t="s">
        <v>42</v>
      </c>
      <c r="E959" s="1">
        <v>3</v>
      </c>
      <c r="G959" s="1">
        <v>3</v>
      </c>
    </row>
    <row r="960" spans="1:7" x14ac:dyDescent="0.15">
      <c r="A960" s="1" t="s">
        <v>60</v>
      </c>
      <c r="E960" s="1">
        <v>2</v>
      </c>
      <c r="G960" s="1">
        <v>2</v>
      </c>
    </row>
    <row r="961" spans="1:7" x14ac:dyDescent="0.15">
      <c r="A961" s="1" t="s">
        <v>25</v>
      </c>
      <c r="E961" s="1">
        <v>1</v>
      </c>
      <c r="G961" s="1">
        <v>1</v>
      </c>
    </row>
    <row r="962" spans="1:7" x14ac:dyDescent="0.15">
      <c r="A962" s="1" t="s">
        <v>25</v>
      </c>
      <c r="E962" s="1">
        <v>1</v>
      </c>
      <c r="G962" s="1">
        <v>1</v>
      </c>
    </row>
    <row r="963" spans="1:7" x14ac:dyDescent="0.15">
      <c r="A963" s="1" t="s">
        <v>60</v>
      </c>
      <c r="E963" s="1">
        <v>2</v>
      </c>
      <c r="G963" s="1">
        <v>2</v>
      </c>
    </row>
    <row r="964" spans="1:7" x14ac:dyDescent="0.15">
      <c r="A964" s="1" t="s">
        <v>25</v>
      </c>
      <c r="E964" s="1">
        <v>1</v>
      </c>
      <c r="G964" s="1">
        <v>1</v>
      </c>
    </row>
    <row r="965" spans="1:7" x14ac:dyDescent="0.15">
      <c r="A965" s="1" t="s">
        <v>25</v>
      </c>
      <c r="E965" s="1">
        <v>1</v>
      </c>
      <c r="G965" s="1">
        <v>1</v>
      </c>
    </row>
    <row r="966" spans="1:7" x14ac:dyDescent="0.15">
      <c r="A966" s="1" t="s">
        <v>60</v>
      </c>
      <c r="E966" s="1">
        <v>2</v>
      </c>
      <c r="G966" s="1">
        <v>2</v>
      </c>
    </row>
    <row r="967" spans="1:7" x14ac:dyDescent="0.15">
      <c r="A967" s="1" t="s">
        <v>25</v>
      </c>
      <c r="E967" s="1">
        <v>1</v>
      </c>
      <c r="G967" s="1">
        <v>1</v>
      </c>
    </row>
    <row r="968" spans="1:7" x14ac:dyDescent="0.15">
      <c r="A968" s="1" t="s">
        <v>25</v>
      </c>
      <c r="E968" s="1">
        <v>1</v>
      </c>
      <c r="G968" s="1">
        <v>1</v>
      </c>
    </row>
    <row r="969" spans="1:7" x14ac:dyDescent="0.15">
      <c r="A969" s="1" t="s">
        <v>42</v>
      </c>
      <c r="E969" s="1">
        <v>3</v>
      </c>
      <c r="G969" s="1">
        <v>3</v>
      </c>
    </row>
    <row r="970" spans="1:7" x14ac:dyDescent="0.15">
      <c r="A970" s="1" t="s">
        <v>2340</v>
      </c>
      <c r="E970" s="1" t="s">
        <v>2340</v>
      </c>
      <c r="G970" s="1"/>
    </row>
    <row r="971" spans="1:7" x14ac:dyDescent="0.15">
      <c r="A971" s="1" t="s">
        <v>25</v>
      </c>
      <c r="E971" s="1">
        <v>1</v>
      </c>
      <c r="G971" s="1">
        <v>1</v>
      </c>
    </row>
    <row r="972" spans="1:7" x14ac:dyDescent="0.15">
      <c r="A972" s="1" t="s">
        <v>60</v>
      </c>
      <c r="E972" s="1">
        <v>2</v>
      </c>
      <c r="G972" s="1">
        <v>2</v>
      </c>
    </row>
    <row r="973" spans="1:7" x14ac:dyDescent="0.15">
      <c r="A973" s="1" t="s">
        <v>25</v>
      </c>
      <c r="E973" s="1">
        <v>1</v>
      </c>
      <c r="G973" s="1">
        <v>1</v>
      </c>
    </row>
    <row r="974" spans="1:7" x14ac:dyDescent="0.15">
      <c r="A974" s="1" t="s">
        <v>106</v>
      </c>
      <c r="E974" s="1">
        <v>6</v>
      </c>
      <c r="G974" s="1">
        <v>6</v>
      </c>
    </row>
    <row r="975" spans="1:7" x14ac:dyDescent="0.15">
      <c r="A975" s="1" t="s">
        <v>286</v>
      </c>
      <c r="E975" s="1">
        <v>10</v>
      </c>
      <c r="G975" s="1">
        <v>10</v>
      </c>
    </row>
    <row r="976" spans="1:7" x14ac:dyDescent="0.15">
      <c r="A976" s="1" t="s">
        <v>25</v>
      </c>
      <c r="E976" s="1">
        <v>1</v>
      </c>
      <c r="G976" s="1">
        <v>1</v>
      </c>
    </row>
    <row r="977" spans="1:7" x14ac:dyDescent="0.15">
      <c r="A977" s="1" t="s">
        <v>286</v>
      </c>
      <c r="E977" s="1">
        <v>10</v>
      </c>
      <c r="G977" s="1">
        <v>10</v>
      </c>
    </row>
    <row r="978" spans="1:7" x14ac:dyDescent="0.15">
      <c r="A978" s="1" t="s">
        <v>25</v>
      </c>
      <c r="E978" s="1">
        <v>1</v>
      </c>
      <c r="G978" s="1">
        <v>1</v>
      </c>
    </row>
    <row r="979" spans="1:7" x14ac:dyDescent="0.15">
      <c r="A979" s="1" t="s">
        <v>25</v>
      </c>
      <c r="E979" s="1">
        <v>1</v>
      </c>
      <c r="G979" s="1">
        <v>1</v>
      </c>
    </row>
    <row r="980" spans="1:7" x14ac:dyDescent="0.15">
      <c r="A980" s="1" t="s">
        <v>286</v>
      </c>
      <c r="E980" s="1">
        <v>10</v>
      </c>
      <c r="G980" s="1">
        <v>10</v>
      </c>
    </row>
    <row r="981" spans="1:7" x14ac:dyDescent="0.15">
      <c r="A981" s="1" t="s">
        <v>25</v>
      </c>
      <c r="E981" s="1">
        <v>1</v>
      </c>
      <c r="G981" s="1">
        <v>1</v>
      </c>
    </row>
    <row r="982" spans="1:7" x14ac:dyDescent="0.15">
      <c r="A982" s="1" t="s">
        <v>25</v>
      </c>
      <c r="E982" s="1">
        <v>1</v>
      </c>
      <c r="G982" s="1">
        <v>1</v>
      </c>
    </row>
    <row r="983" spans="1:7" x14ac:dyDescent="0.15">
      <c r="A983" s="1" t="s">
        <v>286</v>
      </c>
      <c r="E983" s="1">
        <v>10</v>
      </c>
      <c r="G983" s="1">
        <v>10</v>
      </c>
    </row>
    <row r="984" spans="1:7" x14ac:dyDescent="0.15">
      <c r="A984" s="1" t="s">
        <v>74</v>
      </c>
      <c r="E984" s="1">
        <v>5</v>
      </c>
      <c r="G984" s="1">
        <v>5</v>
      </c>
    </row>
    <row r="985" spans="1:7" x14ac:dyDescent="0.15">
      <c r="A985" s="1" t="s">
        <v>42</v>
      </c>
      <c r="E985" s="1">
        <v>3</v>
      </c>
      <c r="G985" s="1">
        <v>3</v>
      </c>
    </row>
    <row r="986" spans="1:7" x14ac:dyDescent="0.15">
      <c r="A986" s="1" t="s">
        <v>286</v>
      </c>
      <c r="E986" s="1">
        <v>10</v>
      </c>
      <c r="G986" s="1">
        <v>10</v>
      </c>
    </row>
    <row r="987" spans="1:7" x14ac:dyDescent="0.15">
      <c r="A987" s="1" t="s">
        <v>60</v>
      </c>
      <c r="E987" s="1">
        <v>2</v>
      </c>
      <c r="G987" s="1">
        <v>2</v>
      </c>
    </row>
    <row r="988" spans="1:7" x14ac:dyDescent="0.15">
      <c r="A988" s="1" t="s">
        <v>74</v>
      </c>
      <c r="E988" s="1">
        <v>5</v>
      </c>
      <c r="G988" s="1">
        <v>5</v>
      </c>
    </row>
    <row r="989" spans="1:7" x14ac:dyDescent="0.15">
      <c r="A989" s="1" t="s">
        <v>286</v>
      </c>
      <c r="E989" s="1">
        <v>10</v>
      </c>
      <c r="G989" s="1">
        <v>10</v>
      </c>
    </row>
    <row r="990" spans="1:7" x14ac:dyDescent="0.15">
      <c r="A990" s="1" t="s">
        <v>286</v>
      </c>
      <c r="E990" s="1">
        <v>10</v>
      </c>
      <c r="G990" s="1">
        <v>10</v>
      </c>
    </row>
    <row r="991" spans="1:7" x14ac:dyDescent="0.15">
      <c r="A991" s="1" t="s">
        <v>25</v>
      </c>
      <c r="E991" s="1">
        <v>1</v>
      </c>
      <c r="G991" s="1">
        <v>1</v>
      </c>
    </row>
    <row r="992" spans="1:7" x14ac:dyDescent="0.15">
      <c r="A992" s="1" t="s">
        <v>286</v>
      </c>
      <c r="E992" s="1">
        <v>10</v>
      </c>
      <c r="G992" s="1">
        <v>10</v>
      </c>
    </row>
    <row r="993" spans="1:7" x14ac:dyDescent="0.15">
      <c r="A993" s="1" t="s">
        <v>25</v>
      </c>
      <c r="E993" s="1">
        <v>1</v>
      </c>
      <c r="G993" s="1">
        <v>1</v>
      </c>
    </row>
    <row r="994" spans="1:7" x14ac:dyDescent="0.15">
      <c r="A994" s="1" t="s">
        <v>25</v>
      </c>
      <c r="E994" s="1">
        <v>1</v>
      </c>
      <c r="G994" s="1">
        <v>1</v>
      </c>
    </row>
    <row r="995" spans="1:7" x14ac:dyDescent="0.15">
      <c r="A995" s="1" t="s">
        <v>25</v>
      </c>
      <c r="E995" s="1">
        <v>1</v>
      </c>
      <c r="G995" s="1">
        <v>1</v>
      </c>
    </row>
    <row r="996" spans="1:7" x14ac:dyDescent="0.15">
      <c r="A996" s="1" t="s">
        <v>2340</v>
      </c>
      <c r="E996" s="1" t="s">
        <v>2340</v>
      </c>
      <c r="G996" s="1"/>
    </row>
    <row r="997" spans="1:7" x14ac:dyDescent="0.15">
      <c r="A997" s="1" t="s">
        <v>286</v>
      </c>
      <c r="E997" s="1">
        <v>10</v>
      </c>
      <c r="G997" s="1">
        <v>10</v>
      </c>
    </row>
    <row r="998" spans="1:7" x14ac:dyDescent="0.15">
      <c r="A998" s="1" t="s">
        <v>106</v>
      </c>
      <c r="E998" s="1">
        <v>6</v>
      </c>
      <c r="G998" s="1">
        <v>6</v>
      </c>
    </row>
    <row r="999" spans="1:7" x14ac:dyDescent="0.15">
      <c r="A999" s="1" t="s">
        <v>25</v>
      </c>
      <c r="E999" s="1">
        <v>1</v>
      </c>
      <c r="G999" s="1">
        <v>1</v>
      </c>
    </row>
    <row r="1000" spans="1:7" x14ac:dyDescent="0.15">
      <c r="A1000" s="1" t="s">
        <v>25</v>
      </c>
      <c r="E1000" s="1">
        <v>1</v>
      </c>
      <c r="G1000" s="1">
        <v>1</v>
      </c>
    </row>
    <row r="1001" spans="1:7" x14ac:dyDescent="0.15">
      <c r="A1001" s="1" t="s">
        <v>60</v>
      </c>
      <c r="E1001" s="1">
        <v>2</v>
      </c>
      <c r="G1001" s="1">
        <v>2</v>
      </c>
    </row>
    <row r="1002" spans="1:7" x14ac:dyDescent="0.15">
      <c r="A1002" s="1" t="s">
        <v>25</v>
      </c>
      <c r="E1002" s="1">
        <v>1</v>
      </c>
      <c r="G1002" s="1">
        <v>1</v>
      </c>
    </row>
    <row r="1003" spans="1:7" x14ac:dyDescent="0.15">
      <c r="A1003" s="1" t="s">
        <v>60</v>
      </c>
      <c r="E1003" s="1">
        <v>2</v>
      </c>
      <c r="G1003" s="1">
        <v>2</v>
      </c>
    </row>
    <row r="1004" spans="1:7" x14ac:dyDescent="0.15">
      <c r="A1004" s="1" t="s">
        <v>25</v>
      </c>
      <c r="E1004" s="1">
        <v>1</v>
      </c>
      <c r="G1004" s="1">
        <v>1</v>
      </c>
    </row>
    <row r="1005" spans="1:7" x14ac:dyDescent="0.15">
      <c r="A1005" s="1" t="s">
        <v>25</v>
      </c>
      <c r="E1005" s="1">
        <v>1</v>
      </c>
      <c r="G1005" s="1">
        <v>1</v>
      </c>
    </row>
    <row r="1006" spans="1:7" x14ac:dyDescent="0.15">
      <c r="A1006" s="1" t="s">
        <v>25</v>
      </c>
      <c r="E1006" s="1">
        <v>1</v>
      </c>
      <c r="G1006" s="1">
        <v>1</v>
      </c>
    </row>
    <row r="1007" spans="1:7" x14ac:dyDescent="0.15">
      <c r="A1007" s="1" t="s">
        <v>25</v>
      </c>
      <c r="E1007" s="1">
        <v>1</v>
      </c>
      <c r="G1007" s="1">
        <v>1</v>
      </c>
    </row>
    <row r="1008" spans="1:7" x14ac:dyDescent="0.15">
      <c r="A1008" s="1" t="s">
        <v>1474</v>
      </c>
      <c r="E1008" s="1">
        <v>20</v>
      </c>
      <c r="G1008" s="1">
        <v>20</v>
      </c>
    </row>
    <row r="1009" spans="1:7" x14ac:dyDescent="0.15">
      <c r="A1009" s="1" t="s">
        <v>25</v>
      </c>
      <c r="E1009" s="1">
        <v>1</v>
      </c>
      <c r="G1009" s="1">
        <v>1</v>
      </c>
    </row>
    <row r="1010" spans="1:7" x14ac:dyDescent="0.15">
      <c r="A1010" s="1" t="s">
        <v>25</v>
      </c>
      <c r="E1010" s="1">
        <v>1</v>
      </c>
      <c r="G1010" s="1">
        <v>1</v>
      </c>
    </row>
    <row r="1011" spans="1:7" x14ac:dyDescent="0.15">
      <c r="A1011" s="1" t="s">
        <v>60</v>
      </c>
      <c r="E1011" s="1">
        <v>2</v>
      </c>
      <c r="G1011" s="1">
        <v>2</v>
      </c>
    </row>
    <row r="1012" spans="1:7" x14ac:dyDescent="0.15">
      <c r="A1012" s="1" t="s">
        <v>25</v>
      </c>
      <c r="E1012" s="1">
        <v>1</v>
      </c>
      <c r="G1012" s="1">
        <v>1</v>
      </c>
    </row>
    <row r="1013" spans="1:7" x14ac:dyDescent="0.15">
      <c r="A1013" s="1" t="s">
        <v>60</v>
      </c>
      <c r="E1013" s="1">
        <v>2</v>
      </c>
      <c r="G1013" s="1">
        <v>2</v>
      </c>
    </row>
    <row r="1014" spans="1:7" x14ac:dyDescent="0.15">
      <c r="A1014" s="1" t="s">
        <v>60</v>
      </c>
      <c r="E1014" s="1">
        <v>2</v>
      </c>
      <c r="G1014" s="1">
        <v>2</v>
      </c>
    </row>
    <row r="1015" spans="1:7" x14ac:dyDescent="0.15">
      <c r="A1015" s="1" t="s">
        <v>60</v>
      </c>
      <c r="E1015" s="1">
        <v>2</v>
      </c>
      <c r="G1015" s="1">
        <v>2</v>
      </c>
    </row>
    <row r="1016" spans="1:7" x14ac:dyDescent="0.15">
      <c r="A1016" s="1" t="s">
        <v>106</v>
      </c>
      <c r="E1016" s="1">
        <v>6</v>
      </c>
      <c r="G1016" s="1">
        <v>6</v>
      </c>
    </row>
    <row r="1017" spans="1:7" x14ac:dyDescent="0.15">
      <c r="A1017" s="1" t="s">
        <v>25</v>
      </c>
      <c r="E1017" s="1">
        <v>1</v>
      </c>
      <c r="G1017" s="1">
        <v>1</v>
      </c>
    </row>
    <row r="1018" spans="1:7" x14ac:dyDescent="0.15">
      <c r="A1018" s="1" t="s">
        <v>60</v>
      </c>
      <c r="E1018" s="1">
        <v>2</v>
      </c>
      <c r="G1018" s="1">
        <v>2</v>
      </c>
    </row>
    <row r="1019" spans="1:7" x14ac:dyDescent="0.15">
      <c r="A1019" s="1" t="s">
        <v>60</v>
      </c>
      <c r="E1019" s="1">
        <v>2</v>
      </c>
      <c r="G1019" s="1">
        <v>2</v>
      </c>
    </row>
    <row r="1020" spans="1:7" x14ac:dyDescent="0.15">
      <c r="A1020" s="1" t="s">
        <v>25</v>
      </c>
      <c r="E1020" s="1">
        <v>1</v>
      </c>
      <c r="G1020" s="1">
        <v>1</v>
      </c>
    </row>
    <row r="1021" spans="1:7" x14ac:dyDescent="0.15">
      <c r="A1021" s="1" t="s">
        <v>1474</v>
      </c>
      <c r="E1021" s="1">
        <v>20</v>
      </c>
      <c r="G1021" s="1">
        <v>20</v>
      </c>
    </row>
    <row r="1022" spans="1:7" x14ac:dyDescent="0.15">
      <c r="A1022" s="1" t="s">
        <v>25</v>
      </c>
      <c r="E1022" s="1">
        <v>1</v>
      </c>
      <c r="G1022" s="1">
        <v>1</v>
      </c>
    </row>
    <row r="1023" spans="1:7" x14ac:dyDescent="0.15">
      <c r="A1023" s="1" t="s">
        <v>25</v>
      </c>
      <c r="E1023" s="1">
        <v>1</v>
      </c>
      <c r="G1023" s="1">
        <v>1</v>
      </c>
    </row>
    <row r="1024" spans="1:7" x14ac:dyDescent="0.15">
      <c r="A1024" s="1" t="s">
        <v>60</v>
      </c>
      <c r="E1024" s="1">
        <v>2</v>
      </c>
      <c r="G1024" s="1">
        <v>2</v>
      </c>
    </row>
    <row r="1025" spans="1:7" x14ac:dyDescent="0.15">
      <c r="A1025" s="1" t="s">
        <v>25</v>
      </c>
      <c r="E1025" s="1">
        <v>1</v>
      </c>
      <c r="G1025" s="1">
        <v>1</v>
      </c>
    </row>
    <row r="1026" spans="1:7" x14ac:dyDescent="0.15">
      <c r="A1026" s="1" t="s">
        <v>25</v>
      </c>
      <c r="E1026" s="1">
        <v>1</v>
      </c>
      <c r="G1026" s="1">
        <v>1</v>
      </c>
    </row>
    <row r="1027" spans="1:7" x14ac:dyDescent="0.15">
      <c r="A1027" s="1" t="s">
        <v>25</v>
      </c>
      <c r="E1027" s="1">
        <v>1</v>
      </c>
      <c r="G1027" s="1">
        <v>1</v>
      </c>
    </row>
    <row r="1028" spans="1:7" x14ac:dyDescent="0.15">
      <c r="A1028" s="1" t="s">
        <v>25</v>
      </c>
      <c r="E1028" s="1">
        <v>1</v>
      </c>
      <c r="G1028" s="1">
        <v>1</v>
      </c>
    </row>
    <row r="1029" spans="1:7" x14ac:dyDescent="0.15">
      <c r="A1029" s="1" t="s">
        <v>25</v>
      </c>
      <c r="E1029" s="1">
        <v>1</v>
      </c>
      <c r="G1029" s="1">
        <v>1</v>
      </c>
    </row>
    <row r="1030" spans="1:7" x14ac:dyDescent="0.15">
      <c r="A1030" s="1" t="s">
        <v>25</v>
      </c>
      <c r="E1030" s="1">
        <v>1</v>
      </c>
      <c r="G1030" s="1">
        <v>1</v>
      </c>
    </row>
    <row r="1031" spans="1:7" x14ac:dyDescent="0.15">
      <c r="A1031" s="1" t="s">
        <v>25</v>
      </c>
      <c r="E1031" s="1">
        <v>1</v>
      </c>
      <c r="G1031" s="1">
        <v>1</v>
      </c>
    </row>
    <row r="1032" spans="1:7" x14ac:dyDescent="0.15">
      <c r="A1032" s="1" t="s">
        <v>60</v>
      </c>
      <c r="E1032" s="1">
        <v>2</v>
      </c>
      <c r="G1032" s="1">
        <v>2</v>
      </c>
    </row>
    <row r="1033" spans="1:7" x14ac:dyDescent="0.15">
      <c r="A1033" s="1" t="s">
        <v>74</v>
      </c>
      <c r="E1033" s="1">
        <v>5</v>
      </c>
      <c r="G1033" s="1">
        <v>5</v>
      </c>
    </row>
    <row r="1034" spans="1:7" x14ac:dyDescent="0.15">
      <c r="A1034" s="1" t="s">
        <v>25</v>
      </c>
      <c r="E1034" s="1">
        <v>1</v>
      </c>
      <c r="G1034" s="1">
        <v>1</v>
      </c>
    </row>
    <row r="1035" spans="1:7" x14ac:dyDescent="0.15">
      <c r="A1035" s="1" t="s">
        <v>286</v>
      </c>
      <c r="E1035" s="1">
        <v>10</v>
      </c>
      <c r="G1035" s="1">
        <v>10</v>
      </c>
    </row>
    <row r="1036" spans="1:7" x14ac:dyDescent="0.15">
      <c r="A1036" s="1" t="s">
        <v>286</v>
      </c>
      <c r="E1036" s="1">
        <v>10</v>
      </c>
      <c r="G1036" s="1">
        <v>10</v>
      </c>
    </row>
    <row r="1037" spans="1:7" x14ac:dyDescent="0.15">
      <c r="A1037" s="1" t="s">
        <v>25</v>
      </c>
      <c r="E1037" s="1">
        <v>1</v>
      </c>
      <c r="G1037" s="1">
        <v>1</v>
      </c>
    </row>
    <row r="1038" spans="1:7" x14ac:dyDescent="0.15">
      <c r="A1038" s="1" t="s">
        <v>25</v>
      </c>
      <c r="E1038" s="1">
        <v>1</v>
      </c>
      <c r="G1038" s="1">
        <v>1</v>
      </c>
    </row>
    <row r="1039" spans="1:7" x14ac:dyDescent="0.15">
      <c r="A1039" s="1" t="s">
        <v>25</v>
      </c>
      <c r="E1039" s="1">
        <v>1</v>
      </c>
      <c r="G1039" s="1">
        <v>1</v>
      </c>
    </row>
    <row r="1040" spans="1:7" x14ac:dyDescent="0.15">
      <c r="A1040" s="1" t="s">
        <v>42</v>
      </c>
      <c r="E1040" s="1">
        <v>3</v>
      </c>
      <c r="G1040" s="1">
        <v>3</v>
      </c>
    </row>
    <row r="1041" spans="1:7" x14ac:dyDescent="0.15">
      <c r="A1041" s="1" t="s">
        <v>25</v>
      </c>
      <c r="E1041" s="1">
        <v>1</v>
      </c>
      <c r="G1041" s="1">
        <v>1</v>
      </c>
    </row>
    <row r="1042" spans="1:7" x14ac:dyDescent="0.15">
      <c r="A1042" s="1" t="s">
        <v>42</v>
      </c>
      <c r="E1042" s="1">
        <v>3</v>
      </c>
      <c r="G1042" s="1">
        <v>3</v>
      </c>
    </row>
    <row r="1043" spans="1:7" x14ac:dyDescent="0.15">
      <c r="A1043" s="1" t="s">
        <v>60</v>
      </c>
      <c r="E1043" s="1">
        <v>2</v>
      </c>
      <c r="G1043" s="1">
        <v>2</v>
      </c>
    </row>
    <row r="1044" spans="1:7" x14ac:dyDescent="0.15">
      <c r="A1044" s="1" t="s">
        <v>25</v>
      </c>
      <c r="E1044" s="1">
        <v>1</v>
      </c>
      <c r="G1044" s="1">
        <v>1</v>
      </c>
    </row>
    <row r="1045" spans="1:7" x14ac:dyDescent="0.15">
      <c r="A1045" s="1" t="s">
        <v>25</v>
      </c>
      <c r="E1045" s="1">
        <v>1</v>
      </c>
      <c r="G1045" s="1">
        <v>1</v>
      </c>
    </row>
    <row r="1046" spans="1:7" x14ac:dyDescent="0.15">
      <c r="A1046" s="1" t="s">
        <v>25</v>
      </c>
      <c r="E1046" s="1">
        <v>1</v>
      </c>
      <c r="G1046" s="1">
        <v>1</v>
      </c>
    </row>
    <row r="1047" spans="1:7" x14ac:dyDescent="0.15">
      <c r="A1047" s="1" t="s">
        <v>42</v>
      </c>
      <c r="E1047" s="1">
        <v>3</v>
      </c>
      <c r="G1047" s="1">
        <v>3</v>
      </c>
    </row>
    <row r="1048" spans="1:7" x14ac:dyDescent="0.15">
      <c r="A1048" s="1" t="s">
        <v>60</v>
      </c>
      <c r="E1048" s="1">
        <v>2</v>
      </c>
      <c r="G1048" s="1">
        <v>2</v>
      </c>
    </row>
    <row r="1049" spans="1:7" x14ac:dyDescent="0.15">
      <c r="A1049" s="1" t="s">
        <v>106</v>
      </c>
      <c r="E1049" s="1">
        <v>6</v>
      </c>
      <c r="G1049" s="1">
        <v>6</v>
      </c>
    </row>
    <row r="1050" spans="1:7" x14ac:dyDescent="0.15">
      <c r="A1050" s="1" t="s">
        <v>25</v>
      </c>
      <c r="E1050" s="1">
        <v>1</v>
      </c>
      <c r="G1050" s="1">
        <v>1</v>
      </c>
    </row>
    <row r="1051" spans="1:7" x14ac:dyDescent="0.15">
      <c r="A1051" s="1" t="s">
        <v>25</v>
      </c>
      <c r="E1051" s="1">
        <v>1</v>
      </c>
      <c r="G1051" s="1">
        <v>1</v>
      </c>
    </row>
    <row r="1052" spans="1:7" x14ac:dyDescent="0.15">
      <c r="A1052" s="1" t="s">
        <v>25</v>
      </c>
      <c r="E1052" s="1">
        <v>1</v>
      </c>
      <c r="G1052" s="1">
        <v>1</v>
      </c>
    </row>
    <row r="1053" spans="1:7" x14ac:dyDescent="0.15">
      <c r="A1053" s="1" t="s">
        <v>286</v>
      </c>
      <c r="E1053" s="1">
        <v>10</v>
      </c>
      <c r="G1053" s="1">
        <v>10</v>
      </c>
    </row>
    <row r="1054" spans="1:7" x14ac:dyDescent="0.15">
      <c r="A1054" s="1" t="s">
        <v>60</v>
      </c>
      <c r="E1054" s="1">
        <v>2</v>
      </c>
      <c r="G1054" s="1">
        <v>2</v>
      </c>
    </row>
    <row r="1055" spans="1:7" x14ac:dyDescent="0.15">
      <c r="A1055" s="1" t="s">
        <v>25</v>
      </c>
      <c r="E1055" s="1">
        <v>1</v>
      </c>
      <c r="G1055" s="1">
        <v>1</v>
      </c>
    </row>
    <row r="1056" spans="1:7" x14ac:dyDescent="0.15">
      <c r="A1056" s="1" t="s">
        <v>25</v>
      </c>
      <c r="E1056" s="1">
        <v>1</v>
      </c>
      <c r="G1056" s="1">
        <v>1</v>
      </c>
    </row>
    <row r="1057" spans="1:7" x14ac:dyDescent="0.15">
      <c r="A1057" s="1" t="s">
        <v>25</v>
      </c>
      <c r="E1057" s="1">
        <v>1</v>
      </c>
      <c r="G1057" s="1">
        <v>1</v>
      </c>
    </row>
    <row r="1058" spans="1:7" x14ac:dyDescent="0.15">
      <c r="A1058" s="1" t="s">
        <v>25</v>
      </c>
      <c r="E1058" s="1">
        <v>1</v>
      </c>
      <c r="G1058" s="1">
        <v>1</v>
      </c>
    </row>
    <row r="1059" spans="1:7" x14ac:dyDescent="0.15">
      <c r="A1059" s="1" t="s">
        <v>60</v>
      </c>
      <c r="E1059" s="1">
        <v>2</v>
      </c>
      <c r="G1059" s="1">
        <v>2</v>
      </c>
    </row>
    <row r="1060" spans="1:7" x14ac:dyDescent="0.15">
      <c r="A1060" s="1" t="s">
        <v>42</v>
      </c>
      <c r="E1060" s="1">
        <v>3</v>
      </c>
      <c r="G1060" s="1">
        <v>3</v>
      </c>
    </row>
    <row r="1061" spans="1:7" x14ac:dyDescent="0.15">
      <c r="A1061" s="1" t="s">
        <v>60</v>
      </c>
      <c r="E1061" s="1">
        <v>2</v>
      </c>
      <c r="G1061" s="1">
        <v>2</v>
      </c>
    </row>
    <row r="1062" spans="1:7" x14ac:dyDescent="0.15">
      <c r="A1062" s="1" t="s">
        <v>25</v>
      </c>
      <c r="E1062" s="1">
        <v>1</v>
      </c>
      <c r="G1062" s="1">
        <v>1</v>
      </c>
    </row>
    <row r="1063" spans="1:7" x14ac:dyDescent="0.15">
      <c r="A1063" s="1" t="s">
        <v>25</v>
      </c>
      <c r="E1063" s="1">
        <v>1</v>
      </c>
      <c r="G1063" s="1">
        <v>1</v>
      </c>
    </row>
    <row r="1064" spans="1:7" x14ac:dyDescent="0.15">
      <c r="A1064" s="1" t="s">
        <v>25</v>
      </c>
      <c r="E1064" s="1">
        <v>1</v>
      </c>
      <c r="G1064" s="1">
        <v>1</v>
      </c>
    </row>
    <row r="1065" spans="1:7" x14ac:dyDescent="0.15">
      <c r="A1065" s="1" t="s">
        <v>47</v>
      </c>
      <c r="E1065" s="1">
        <v>4</v>
      </c>
      <c r="G1065" s="1">
        <v>4</v>
      </c>
    </row>
    <row r="1066" spans="1:7" x14ac:dyDescent="0.15">
      <c r="A1066" s="1" t="s">
        <v>42</v>
      </c>
      <c r="E1066" s="1">
        <v>3</v>
      </c>
      <c r="G1066" s="1">
        <v>3</v>
      </c>
    </row>
    <row r="1067" spans="1:7" x14ac:dyDescent="0.15">
      <c r="A1067" s="1" t="s">
        <v>60</v>
      </c>
      <c r="E1067" s="1">
        <v>2</v>
      </c>
      <c r="G1067" s="1">
        <v>2</v>
      </c>
    </row>
    <row r="1068" spans="1:7" x14ac:dyDescent="0.15">
      <c r="A1068" s="1" t="s">
        <v>25</v>
      </c>
      <c r="E1068" s="1">
        <v>1</v>
      </c>
      <c r="G1068" s="1">
        <v>1</v>
      </c>
    </row>
    <row r="1069" spans="1:7" x14ac:dyDescent="0.15">
      <c r="A1069" s="1" t="s">
        <v>25</v>
      </c>
      <c r="E1069" s="1">
        <v>1</v>
      </c>
      <c r="G1069" s="1">
        <v>1</v>
      </c>
    </row>
    <row r="1070" spans="1:7" x14ac:dyDescent="0.15">
      <c r="A1070" s="1" t="s">
        <v>25</v>
      </c>
      <c r="E1070" s="1">
        <v>1</v>
      </c>
      <c r="G1070" s="1">
        <v>1</v>
      </c>
    </row>
    <row r="1071" spans="1:7" x14ac:dyDescent="0.15">
      <c r="A1071" s="1" t="s">
        <v>60</v>
      </c>
      <c r="E1071" s="1">
        <v>2</v>
      </c>
      <c r="G1071" s="1">
        <v>2</v>
      </c>
    </row>
    <row r="1072" spans="1:7" x14ac:dyDescent="0.15">
      <c r="A1072" s="1" t="s">
        <v>25</v>
      </c>
      <c r="E1072" s="1">
        <v>1</v>
      </c>
      <c r="G1072" s="1">
        <v>1</v>
      </c>
    </row>
    <row r="1073" spans="1:7" x14ac:dyDescent="0.15">
      <c r="A1073" s="1" t="s">
        <v>60</v>
      </c>
      <c r="E1073" s="1">
        <v>2</v>
      </c>
      <c r="G1073" s="1">
        <v>2</v>
      </c>
    </row>
    <row r="1074" spans="1:7" x14ac:dyDescent="0.15">
      <c r="A1074" s="1" t="s">
        <v>25</v>
      </c>
      <c r="E1074" s="1">
        <v>1</v>
      </c>
      <c r="G1074" s="1">
        <v>1</v>
      </c>
    </row>
    <row r="1075" spans="1:7" x14ac:dyDescent="0.15">
      <c r="A1075" s="1" t="s">
        <v>60</v>
      </c>
      <c r="E1075" s="1">
        <v>2</v>
      </c>
      <c r="G1075" s="1">
        <v>2</v>
      </c>
    </row>
    <row r="1076" spans="1:7" x14ac:dyDescent="0.15">
      <c r="A1076" s="1" t="s">
        <v>25</v>
      </c>
      <c r="E1076" s="1">
        <v>1</v>
      </c>
      <c r="G1076" s="1">
        <v>1</v>
      </c>
    </row>
    <row r="1077" spans="1:7" x14ac:dyDescent="0.15">
      <c r="A1077" s="1" t="s">
        <v>25</v>
      </c>
      <c r="E1077" s="1">
        <v>1</v>
      </c>
      <c r="G1077" s="1">
        <v>1</v>
      </c>
    </row>
    <row r="1078" spans="1:7" x14ac:dyDescent="0.15">
      <c r="A1078" s="1" t="s">
        <v>25</v>
      </c>
      <c r="E1078" s="1">
        <v>1</v>
      </c>
      <c r="G1078" s="1">
        <v>1</v>
      </c>
    </row>
    <row r="1079" spans="1:7" x14ac:dyDescent="0.15">
      <c r="A1079" s="1" t="s">
        <v>25</v>
      </c>
      <c r="E1079" s="1">
        <v>1</v>
      </c>
      <c r="G1079" s="1">
        <v>1</v>
      </c>
    </row>
    <row r="1080" spans="1:7" x14ac:dyDescent="0.15">
      <c r="A1080" s="1" t="s">
        <v>25</v>
      </c>
      <c r="E1080" s="1">
        <v>1</v>
      </c>
      <c r="G1080" s="1">
        <v>1</v>
      </c>
    </row>
    <row r="1081" spans="1:7" x14ac:dyDescent="0.15">
      <c r="A1081" s="1" t="s">
        <v>60</v>
      </c>
      <c r="E1081" s="1">
        <v>2</v>
      </c>
      <c r="G1081" s="1">
        <v>2</v>
      </c>
    </row>
    <row r="1082" spans="1:7" x14ac:dyDescent="0.15">
      <c r="A1082" s="1" t="s">
        <v>25</v>
      </c>
      <c r="E1082" s="1">
        <v>1</v>
      </c>
      <c r="G1082" s="1">
        <v>1</v>
      </c>
    </row>
    <row r="1083" spans="1:7" x14ac:dyDescent="0.15">
      <c r="A1083" s="1" t="s">
        <v>25</v>
      </c>
      <c r="E1083" s="1">
        <v>1</v>
      </c>
      <c r="G1083" s="1">
        <v>1</v>
      </c>
    </row>
    <row r="1084" spans="1:7" x14ac:dyDescent="0.15">
      <c r="A1084" s="1" t="s">
        <v>47</v>
      </c>
      <c r="E1084" s="1">
        <v>4</v>
      </c>
      <c r="G1084" s="1">
        <v>4</v>
      </c>
    </row>
    <row r="1085" spans="1:7" x14ac:dyDescent="0.15">
      <c r="A1085" s="1" t="s">
        <v>60</v>
      </c>
      <c r="E1085" s="1">
        <v>2</v>
      </c>
      <c r="G1085" s="1">
        <v>2</v>
      </c>
    </row>
    <row r="1086" spans="1:7" x14ac:dyDescent="0.15">
      <c r="A1086" s="1" t="s">
        <v>74</v>
      </c>
      <c r="E1086" s="1">
        <v>5</v>
      </c>
      <c r="G1086" s="1">
        <v>5</v>
      </c>
    </row>
    <row r="1087" spans="1:7" x14ac:dyDescent="0.15">
      <c r="A1087" s="1" t="s">
        <v>42</v>
      </c>
      <c r="E1087" s="1">
        <v>3</v>
      </c>
      <c r="G1087" s="1">
        <v>3</v>
      </c>
    </row>
    <row r="1088" spans="1:7" x14ac:dyDescent="0.15">
      <c r="A1088" s="1" t="s">
        <v>25</v>
      </c>
      <c r="E1088" s="1">
        <v>1</v>
      </c>
      <c r="G1088" s="1">
        <v>1</v>
      </c>
    </row>
    <row r="1089" spans="1:7" x14ac:dyDescent="0.15">
      <c r="A1089" s="1" t="s">
        <v>60</v>
      </c>
      <c r="E1089" s="1">
        <v>2</v>
      </c>
      <c r="G1089" s="1">
        <v>2</v>
      </c>
    </row>
    <row r="1090" spans="1:7" x14ac:dyDescent="0.15">
      <c r="A1090" s="1" t="s">
        <v>74</v>
      </c>
      <c r="E1090" s="1">
        <v>5</v>
      </c>
      <c r="G1090" s="1">
        <v>5</v>
      </c>
    </row>
    <row r="1091" spans="1:7" x14ac:dyDescent="0.15">
      <c r="A1091" s="1" t="s">
        <v>25</v>
      </c>
      <c r="E1091" s="1">
        <v>1</v>
      </c>
      <c r="G1091" s="1">
        <v>1</v>
      </c>
    </row>
    <row r="1092" spans="1:7" x14ac:dyDescent="0.15">
      <c r="A1092" s="1" t="s">
        <v>60</v>
      </c>
      <c r="E1092" s="1">
        <v>2</v>
      </c>
      <c r="G1092" s="1">
        <v>2</v>
      </c>
    </row>
    <row r="1093" spans="1:7" x14ac:dyDescent="0.15">
      <c r="A1093" s="1" t="s">
        <v>25</v>
      </c>
      <c r="E1093" s="1">
        <v>1</v>
      </c>
      <c r="G1093" s="1">
        <v>1</v>
      </c>
    </row>
    <row r="1094" spans="1:7" x14ac:dyDescent="0.15">
      <c r="A1094" s="1" t="s">
        <v>25</v>
      </c>
      <c r="E1094" s="1">
        <v>1</v>
      </c>
      <c r="G1094" s="1">
        <v>1</v>
      </c>
    </row>
    <row r="1095" spans="1:7" x14ac:dyDescent="0.15">
      <c r="A1095" s="1" t="s">
        <v>25</v>
      </c>
      <c r="E1095" s="1">
        <v>1</v>
      </c>
      <c r="G1095" s="1">
        <v>1</v>
      </c>
    </row>
    <row r="1096" spans="1:7" x14ac:dyDescent="0.15">
      <c r="A1096" s="1" t="s">
        <v>25</v>
      </c>
      <c r="E1096" s="1">
        <v>1</v>
      </c>
      <c r="G1096" s="1">
        <v>1</v>
      </c>
    </row>
    <row r="1097" spans="1:7" x14ac:dyDescent="0.15">
      <c r="A1097" s="1" t="s">
        <v>25</v>
      </c>
      <c r="E1097" s="1">
        <v>1</v>
      </c>
      <c r="G1097" s="1">
        <v>1</v>
      </c>
    </row>
    <row r="1098" spans="1:7" x14ac:dyDescent="0.15">
      <c r="A1098" s="1" t="s">
        <v>25</v>
      </c>
      <c r="E1098" s="1">
        <v>1</v>
      </c>
      <c r="G1098" s="1">
        <v>1</v>
      </c>
    </row>
    <row r="1099" spans="1:7" x14ac:dyDescent="0.15">
      <c r="A1099" s="1" t="s">
        <v>25</v>
      </c>
      <c r="E1099" s="1">
        <v>1</v>
      </c>
      <c r="G1099" s="1">
        <v>1</v>
      </c>
    </row>
    <row r="1100" spans="1:7" x14ac:dyDescent="0.15">
      <c r="A1100" s="1" t="s">
        <v>25</v>
      </c>
      <c r="E1100" s="1">
        <v>1</v>
      </c>
      <c r="G1100" s="1">
        <v>1</v>
      </c>
    </row>
    <row r="1101" spans="1:7" x14ac:dyDescent="0.15">
      <c r="A1101" s="1" t="s">
        <v>74</v>
      </c>
      <c r="E1101" s="1">
        <v>5</v>
      </c>
      <c r="G1101" s="1">
        <v>5</v>
      </c>
    </row>
    <row r="1102" spans="1:7" x14ac:dyDescent="0.15">
      <c r="A1102" s="1" t="s">
        <v>74</v>
      </c>
      <c r="E1102" s="1">
        <v>5</v>
      </c>
      <c r="G1102" s="1">
        <v>5</v>
      </c>
    </row>
    <row r="1103" spans="1:7" x14ac:dyDescent="0.15">
      <c r="A1103" s="1" t="s">
        <v>25</v>
      </c>
      <c r="E1103" s="1">
        <v>1</v>
      </c>
      <c r="G1103" s="1">
        <v>1</v>
      </c>
    </row>
    <row r="1104" spans="1:7" x14ac:dyDescent="0.15">
      <c r="A1104" s="1" t="s">
        <v>1474</v>
      </c>
      <c r="E1104" s="1">
        <v>20</v>
      </c>
      <c r="G1104" s="1">
        <v>20</v>
      </c>
    </row>
    <row r="1105" spans="1:7" x14ac:dyDescent="0.15">
      <c r="A1105" s="1" t="s">
        <v>74</v>
      </c>
      <c r="E1105" s="1">
        <v>5</v>
      </c>
      <c r="G1105" s="1">
        <v>5</v>
      </c>
    </row>
    <row r="1106" spans="1:7" x14ac:dyDescent="0.15">
      <c r="A1106" s="1" t="s">
        <v>25</v>
      </c>
      <c r="E1106" s="1">
        <v>1</v>
      </c>
      <c r="G1106" s="1">
        <v>1</v>
      </c>
    </row>
    <row r="1107" spans="1:7" x14ac:dyDescent="0.15">
      <c r="A1107" s="1" t="s">
        <v>1474</v>
      </c>
      <c r="E1107" s="1">
        <v>20</v>
      </c>
      <c r="G1107" s="1">
        <v>20</v>
      </c>
    </row>
    <row r="1108" spans="1:7" x14ac:dyDescent="0.15">
      <c r="A1108" s="1" t="s">
        <v>25</v>
      </c>
      <c r="E1108" s="1">
        <v>1</v>
      </c>
      <c r="G1108" s="1">
        <v>1</v>
      </c>
    </row>
    <row r="1109" spans="1:7" x14ac:dyDescent="0.15">
      <c r="A1109" s="1" t="s">
        <v>25</v>
      </c>
      <c r="E1109" s="1">
        <v>1</v>
      </c>
      <c r="G1109" s="1">
        <v>1</v>
      </c>
    </row>
    <row r="1110" spans="1:7" x14ac:dyDescent="0.15">
      <c r="A1110" s="1" t="s">
        <v>25</v>
      </c>
      <c r="E1110" s="1">
        <v>1</v>
      </c>
      <c r="G1110" s="1">
        <v>1</v>
      </c>
    </row>
    <row r="1111" spans="1:7" x14ac:dyDescent="0.15">
      <c r="A1111" s="1" t="s">
        <v>25</v>
      </c>
      <c r="E1111" s="1">
        <v>1</v>
      </c>
      <c r="G1111" s="1">
        <v>1</v>
      </c>
    </row>
    <row r="1112" spans="1:7" x14ac:dyDescent="0.15">
      <c r="A1112" s="1" t="s">
        <v>60</v>
      </c>
      <c r="E1112" s="1">
        <v>2</v>
      </c>
      <c r="G1112" s="1">
        <v>2</v>
      </c>
    </row>
    <row r="1113" spans="1:7" x14ac:dyDescent="0.15">
      <c r="A1113" s="1" t="s">
        <v>1474</v>
      </c>
      <c r="E1113" s="1">
        <v>20</v>
      </c>
      <c r="G1113" s="1">
        <v>20</v>
      </c>
    </row>
    <row r="1114" spans="1:7" x14ac:dyDescent="0.15">
      <c r="A1114" s="1" t="s">
        <v>74</v>
      </c>
      <c r="E1114" s="1">
        <v>5</v>
      </c>
      <c r="G1114" s="1">
        <v>5</v>
      </c>
    </row>
    <row r="1115" spans="1:7" x14ac:dyDescent="0.15">
      <c r="A1115" s="1" t="s">
        <v>42</v>
      </c>
      <c r="E1115" s="1">
        <v>3</v>
      </c>
      <c r="G1115" s="1">
        <v>3</v>
      </c>
    </row>
    <row r="1116" spans="1:7" x14ac:dyDescent="0.15">
      <c r="A1116" s="1" t="s">
        <v>25</v>
      </c>
      <c r="E1116" s="1">
        <v>1</v>
      </c>
      <c r="G1116" s="1">
        <v>1</v>
      </c>
    </row>
    <row r="1117" spans="1:7" x14ac:dyDescent="0.15">
      <c r="A1117" s="1" t="s">
        <v>25</v>
      </c>
      <c r="E1117" s="1">
        <v>1</v>
      </c>
      <c r="G1117" s="1">
        <v>1</v>
      </c>
    </row>
    <row r="1118" spans="1:7" x14ac:dyDescent="0.15">
      <c r="A1118" s="1" t="s">
        <v>25</v>
      </c>
      <c r="E1118" s="1">
        <v>1</v>
      </c>
      <c r="G1118" s="1">
        <v>1</v>
      </c>
    </row>
    <row r="1119" spans="1:7" x14ac:dyDescent="0.15">
      <c r="A1119" s="1" t="s">
        <v>25</v>
      </c>
      <c r="E1119" s="1">
        <v>1</v>
      </c>
      <c r="G1119" s="1">
        <v>1</v>
      </c>
    </row>
    <row r="1120" spans="1:7" x14ac:dyDescent="0.15">
      <c r="A1120" s="1" t="s">
        <v>25</v>
      </c>
      <c r="E1120" s="1">
        <v>1</v>
      </c>
      <c r="G1120" s="1">
        <v>1</v>
      </c>
    </row>
    <row r="1121" spans="1:7" x14ac:dyDescent="0.15">
      <c r="A1121" s="1" t="s">
        <v>25</v>
      </c>
      <c r="E1121" s="1">
        <v>1</v>
      </c>
      <c r="G1121" s="1">
        <v>1</v>
      </c>
    </row>
    <row r="1122" spans="1:7" x14ac:dyDescent="0.15">
      <c r="A1122" s="1" t="s">
        <v>25</v>
      </c>
      <c r="E1122" s="1">
        <v>1</v>
      </c>
      <c r="G1122" s="1">
        <v>1</v>
      </c>
    </row>
    <row r="1123" spans="1:7" x14ac:dyDescent="0.15">
      <c r="A1123" s="1" t="s">
        <v>74</v>
      </c>
      <c r="E1123" s="1">
        <v>5</v>
      </c>
      <c r="G1123" s="1">
        <v>5</v>
      </c>
    </row>
    <row r="1124" spans="1:7" x14ac:dyDescent="0.15">
      <c r="A1124" s="1" t="s">
        <v>1474</v>
      </c>
      <c r="E1124" s="1">
        <v>20</v>
      </c>
      <c r="G1124" s="1">
        <v>20</v>
      </c>
    </row>
    <row r="1125" spans="1:7" x14ac:dyDescent="0.15">
      <c r="A1125" s="1" t="s">
        <v>25</v>
      </c>
      <c r="E1125" s="1">
        <v>1</v>
      </c>
      <c r="G1125" s="1">
        <v>1</v>
      </c>
    </row>
    <row r="1126" spans="1:7" x14ac:dyDescent="0.15">
      <c r="A1126" s="1" t="s">
        <v>286</v>
      </c>
      <c r="E1126" s="1">
        <v>10</v>
      </c>
      <c r="G1126" s="1">
        <v>10</v>
      </c>
    </row>
    <row r="1127" spans="1:7" x14ac:dyDescent="0.15">
      <c r="A1127" s="1" t="s">
        <v>25</v>
      </c>
      <c r="E1127" s="1">
        <v>1</v>
      </c>
      <c r="G1127" s="1">
        <v>1</v>
      </c>
    </row>
    <row r="1128" spans="1:7" x14ac:dyDescent="0.15">
      <c r="A1128" s="1" t="s">
        <v>25</v>
      </c>
      <c r="E1128" s="1">
        <v>1</v>
      </c>
      <c r="G1128" s="1">
        <v>1</v>
      </c>
    </row>
    <row r="1129" spans="1:7" x14ac:dyDescent="0.15">
      <c r="A1129" s="1" t="s">
        <v>25</v>
      </c>
      <c r="E1129" s="1">
        <v>1</v>
      </c>
      <c r="G1129" s="1">
        <v>1</v>
      </c>
    </row>
    <row r="1130" spans="1:7" x14ac:dyDescent="0.15">
      <c r="A1130" s="1" t="s">
        <v>1474</v>
      </c>
      <c r="E1130" s="1">
        <v>20</v>
      </c>
      <c r="G1130" s="1">
        <v>20</v>
      </c>
    </row>
    <row r="1131" spans="1:7" x14ac:dyDescent="0.15">
      <c r="A1131" s="1" t="s">
        <v>60</v>
      </c>
      <c r="E1131" s="1">
        <v>2</v>
      </c>
      <c r="G1131" s="1">
        <v>2</v>
      </c>
    </row>
    <row r="1132" spans="1:7" x14ac:dyDescent="0.15">
      <c r="A1132" s="1" t="s">
        <v>25</v>
      </c>
      <c r="E1132" s="1">
        <v>1</v>
      </c>
      <c r="G1132" s="1">
        <v>1</v>
      </c>
    </row>
    <row r="1133" spans="1:7" x14ac:dyDescent="0.15">
      <c r="A1133" s="1" t="s">
        <v>42</v>
      </c>
      <c r="E1133" s="1">
        <v>3</v>
      </c>
      <c r="G1133" s="1">
        <v>3</v>
      </c>
    </row>
    <row r="1134" spans="1:7" x14ac:dyDescent="0.15">
      <c r="A1134" s="1" t="s">
        <v>53</v>
      </c>
      <c r="E1134" s="1">
        <v>999</v>
      </c>
      <c r="G1134" s="1">
        <v>999</v>
      </c>
    </row>
    <row r="1135" spans="1:7" x14ac:dyDescent="0.15">
      <c r="A1135" s="1" t="s">
        <v>25</v>
      </c>
      <c r="E1135" s="1">
        <v>1</v>
      </c>
      <c r="G1135" s="1">
        <v>1</v>
      </c>
    </row>
    <row r="1136" spans="1:7" x14ac:dyDescent="0.15">
      <c r="A1136" s="1" t="s">
        <v>25</v>
      </c>
      <c r="E1136" s="1">
        <v>1</v>
      </c>
      <c r="G1136" s="1">
        <v>1</v>
      </c>
    </row>
    <row r="1137" spans="1:7" x14ac:dyDescent="0.15">
      <c r="A1137" s="1" t="s">
        <v>25</v>
      </c>
      <c r="E1137" s="1">
        <v>1</v>
      </c>
      <c r="G1137" s="1">
        <v>1</v>
      </c>
    </row>
    <row r="1138" spans="1:7" x14ac:dyDescent="0.15">
      <c r="A1138" s="1" t="s">
        <v>25</v>
      </c>
      <c r="E1138" s="1">
        <v>1</v>
      </c>
      <c r="G1138" s="1">
        <v>1</v>
      </c>
    </row>
    <row r="1139" spans="1:7" x14ac:dyDescent="0.15">
      <c r="A1139" s="1" t="s">
        <v>25</v>
      </c>
      <c r="E1139" s="1">
        <v>1</v>
      </c>
      <c r="G1139" s="1">
        <v>1</v>
      </c>
    </row>
    <row r="1140" spans="1:7" x14ac:dyDescent="0.15">
      <c r="A1140" s="1" t="s">
        <v>25</v>
      </c>
      <c r="E1140" s="1">
        <v>1</v>
      </c>
      <c r="G1140" s="1">
        <v>1</v>
      </c>
    </row>
    <row r="1141" spans="1:7" x14ac:dyDescent="0.15">
      <c r="A1141" s="1" t="s">
        <v>25</v>
      </c>
      <c r="E1141" s="1">
        <v>1</v>
      </c>
      <c r="G1141" s="1">
        <v>1</v>
      </c>
    </row>
    <row r="1142" spans="1:7" x14ac:dyDescent="0.15">
      <c r="A1142" s="1" t="s">
        <v>74</v>
      </c>
      <c r="E1142" s="1">
        <v>5</v>
      </c>
      <c r="G1142" s="1">
        <v>5</v>
      </c>
    </row>
    <row r="1143" spans="1:7" x14ac:dyDescent="0.15">
      <c r="A1143" s="1" t="s">
        <v>25</v>
      </c>
      <c r="E1143" s="1">
        <v>1</v>
      </c>
      <c r="G1143" s="1">
        <v>1</v>
      </c>
    </row>
    <row r="1144" spans="1:7" x14ac:dyDescent="0.15">
      <c r="A1144" s="1" t="s">
        <v>25</v>
      </c>
      <c r="E1144" s="1">
        <v>1</v>
      </c>
      <c r="G1144" s="1">
        <v>1</v>
      </c>
    </row>
    <row r="1145" spans="1:7" x14ac:dyDescent="0.15">
      <c r="A1145" s="1" t="s">
        <v>25</v>
      </c>
      <c r="E1145" s="1">
        <v>1</v>
      </c>
      <c r="G1145" s="1">
        <v>1</v>
      </c>
    </row>
    <row r="1146" spans="1:7" x14ac:dyDescent="0.15">
      <c r="A1146" s="1" t="s">
        <v>25</v>
      </c>
      <c r="E1146" s="1">
        <v>1</v>
      </c>
      <c r="G1146" s="1">
        <v>1</v>
      </c>
    </row>
    <row r="1147" spans="1:7" x14ac:dyDescent="0.15">
      <c r="A1147" s="1" t="s">
        <v>60</v>
      </c>
      <c r="E1147" s="1">
        <v>2</v>
      </c>
      <c r="G1147" s="1">
        <v>2</v>
      </c>
    </row>
    <row r="1148" spans="1:7" x14ac:dyDescent="0.15">
      <c r="A1148" s="1" t="s">
        <v>25</v>
      </c>
      <c r="E1148" s="1">
        <v>1</v>
      </c>
      <c r="G1148" s="1">
        <v>1</v>
      </c>
    </row>
    <row r="1149" spans="1:7" x14ac:dyDescent="0.15">
      <c r="A1149" s="1" t="s">
        <v>25</v>
      </c>
      <c r="E1149" s="1">
        <v>1</v>
      </c>
      <c r="G1149" s="1">
        <v>1</v>
      </c>
    </row>
    <row r="1150" spans="1:7" x14ac:dyDescent="0.15">
      <c r="A1150" s="1" t="s">
        <v>25</v>
      </c>
      <c r="E1150" s="1">
        <v>1</v>
      </c>
      <c r="G1150" s="1">
        <v>1</v>
      </c>
    </row>
    <row r="1151" spans="1:7" x14ac:dyDescent="0.15">
      <c r="A1151" s="1" t="s">
        <v>25</v>
      </c>
      <c r="E1151" s="1">
        <v>1</v>
      </c>
      <c r="G1151" s="1">
        <v>1</v>
      </c>
    </row>
    <row r="1152" spans="1:7" x14ac:dyDescent="0.15">
      <c r="A1152" s="1" t="s">
        <v>25</v>
      </c>
      <c r="E1152" s="1">
        <v>1</v>
      </c>
      <c r="G1152" s="1">
        <v>1</v>
      </c>
    </row>
    <row r="1153" spans="1:7" x14ac:dyDescent="0.15">
      <c r="A1153" s="1" t="s">
        <v>25</v>
      </c>
      <c r="E1153" s="1">
        <v>1</v>
      </c>
      <c r="G1153" s="1">
        <v>1</v>
      </c>
    </row>
    <row r="1154" spans="1:7" x14ac:dyDescent="0.15">
      <c r="A1154" s="1" t="s">
        <v>25</v>
      </c>
      <c r="E1154" s="1">
        <v>1</v>
      </c>
      <c r="G1154" s="1">
        <v>1</v>
      </c>
    </row>
    <row r="1155" spans="1:7" x14ac:dyDescent="0.15">
      <c r="A1155" s="1" t="s">
        <v>25</v>
      </c>
      <c r="E1155" s="1">
        <v>1</v>
      </c>
      <c r="G1155" s="1">
        <v>1</v>
      </c>
    </row>
    <row r="1156" spans="1:7" x14ac:dyDescent="0.15">
      <c r="A1156" s="1" t="s">
        <v>25</v>
      </c>
      <c r="E1156" s="1">
        <v>1</v>
      </c>
      <c r="G1156" s="1">
        <v>1</v>
      </c>
    </row>
    <row r="1157" spans="1:7" x14ac:dyDescent="0.15">
      <c r="A1157" s="1" t="s">
        <v>60</v>
      </c>
      <c r="E1157" s="1">
        <v>2</v>
      </c>
      <c r="G1157" s="1">
        <v>2</v>
      </c>
    </row>
    <row r="1158" spans="1:7" x14ac:dyDescent="0.15">
      <c r="A1158" s="1" t="s">
        <v>25</v>
      </c>
      <c r="E1158" s="1">
        <v>1</v>
      </c>
      <c r="G1158" s="1">
        <v>1</v>
      </c>
    </row>
    <row r="1159" spans="1:7" x14ac:dyDescent="0.15">
      <c r="A1159" s="1" t="s">
        <v>60</v>
      </c>
      <c r="E1159" s="1">
        <v>2</v>
      </c>
      <c r="G1159" s="1">
        <v>2</v>
      </c>
    </row>
    <row r="1160" spans="1:7" x14ac:dyDescent="0.15">
      <c r="A1160" s="1" t="s">
        <v>25</v>
      </c>
      <c r="E1160" s="1">
        <v>1</v>
      </c>
      <c r="G1160" s="1">
        <v>1</v>
      </c>
    </row>
    <row r="1161" spans="1:7" x14ac:dyDescent="0.15">
      <c r="A1161" s="1" t="s">
        <v>60</v>
      </c>
      <c r="E1161" s="1">
        <v>2</v>
      </c>
      <c r="G1161" s="1">
        <v>2</v>
      </c>
    </row>
    <row r="1162" spans="1:7" x14ac:dyDescent="0.15">
      <c r="A1162" s="1" t="s">
        <v>25</v>
      </c>
      <c r="E1162" s="1">
        <v>1</v>
      </c>
      <c r="G1162" s="1">
        <v>1</v>
      </c>
    </row>
    <row r="1163" spans="1:7" x14ac:dyDescent="0.15">
      <c r="A1163" s="1" t="s">
        <v>25</v>
      </c>
      <c r="E1163" s="1">
        <v>1</v>
      </c>
      <c r="G1163" s="1">
        <v>1</v>
      </c>
    </row>
    <row r="1164" spans="1:7" x14ac:dyDescent="0.15">
      <c r="A1164" s="1" t="s">
        <v>25</v>
      </c>
      <c r="E1164" s="1">
        <v>1</v>
      </c>
      <c r="G1164" s="1">
        <v>1</v>
      </c>
    </row>
    <row r="1165" spans="1:7" x14ac:dyDescent="0.15">
      <c r="A1165" s="1" t="s">
        <v>25</v>
      </c>
      <c r="E1165" s="1">
        <v>1</v>
      </c>
      <c r="G1165" s="1">
        <v>1</v>
      </c>
    </row>
    <row r="1166" spans="1:7" x14ac:dyDescent="0.15">
      <c r="A1166" s="1" t="s">
        <v>25</v>
      </c>
      <c r="E1166" s="1">
        <v>1</v>
      </c>
      <c r="G1166" s="1">
        <v>1</v>
      </c>
    </row>
    <row r="1167" spans="1:7" x14ac:dyDescent="0.15">
      <c r="A1167" s="1" t="s">
        <v>25</v>
      </c>
      <c r="E1167" s="1">
        <v>1</v>
      </c>
      <c r="G1167" s="1">
        <v>1</v>
      </c>
    </row>
    <row r="1168" spans="1:7" x14ac:dyDescent="0.15">
      <c r="A1168" s="1" t="s">
        <v>25</v>
      </c>
      <c r="E1168" s="1">
        <v>1</v>
      </c>
      <c r="G1168" s="1">
        <v>1</v>
      </c>
    </row>
    <row r="1169" spans="1:7" x14ac:dyDescent="0.15">
      <c r="A1169" s="1" t="s">
        <v>25</v>
      </c>
      <c r="E1169" s="1">
        <v>1</v>
      </c>
      <c r="G1169" s="1">
        <v>1</v>
      </c>
    </row>
    <row r="1170" spans="1:7" x14ac:dyDescent="0.15">
      <c r="A1170" s="1" t="s">
        <v>25</v>
      </c>
      <c r="E1170" s="1">
        <v>1</v>
      </c>
      <c r="G1170" s="1">
        <v>1</v>
      </c>
    </row>
    <row r="1171" spans="1:7" x14ac:dyDescent="0.15">
      <c r="A1171" s="1" t="s">
        <v>25</v>
      </c>
      <c r="E1171" s="1">
        <v>1</v>
      </c>
      <c r="G1171" s="1">
        <v>1</v>
      </c>
    </row>
    <row r="1172" spans="1:7" x14ac:dyDescent="0.15">
      <c r="A1172" s="1" t="s">
        <v>60</v>
      </c>
      <c r="E1172" s="1">
        <v>2</v>
      </c>
      <c r="G1172" s="1">
        <v>2</v>
      </c>
    </row>
    <row r="1173" spans="1:7" x14ac:dyDescent="0.15">
      <c r="A1173" s="1" t="s">
        <v>25</v>
      </c>
      <c r="E1173" s="1">
        <v>1</v>
      </c>
      <c r="G1173" s="1">
        <v>1</v>
      </c>
    </row>
    <row r="1174" spans="1:7" x14ac:dyDescent="0.15">
      <c r="A1174" s="1" t="s">
        <v>42</v>
      </c>
      <c r="E1174" s="1">
        <v>3</v>
      </c>
      <c r="G1174" s="1">
        <v>3</v>
      </c>
    </row>
    <row r="1175" spans="1:7" x14ac:dyDescent="0.15">
      <c r="A1175" s="1" t="s">
        <v>60</v>
      </c>
      <c r="E1175" s="1">
        <v>2</v>
      </c>
      <c r="G1175" s="1">
        <v>2</v>
      </c>
    </row>
    <row r="1176" spans="1:7" x14ac:dyDescent="0.15">
      <c r="A1176" s="1" t="s">
        <v>60</v>
      </c>
      <c r="E1176" s="1">
        <v>2</v>
      </c>
      <c r="G1176" s="1">
        <v>2</v>
      </c>
    </row>
    <row r="1177" spans="1:7" x14ac:dyDescent="0.15">
      <c r="A1177" s="1" t="s">
        <v>25</v>
      </c>
      <c r="E1177" s="1">
        <v>1</v>
      </c>
      <c r="G1177" s="1">
        <v>1</v>
      </c>
    </row>
    <row r="1178" spans="1:7" x14ac:dyDescent="0.15">
      <c r="A1178" s="1" t="s">
        <v>25</v>
      </c>
      <c r="E1178" s="1">
        <v>1</v>
      </c>
      <c r="G1178" s="1">
        <v>1</v>
      </c>
    </row>
    <row r="1179" spans="1:7" x14ac:dyDescent="0.15">
      <c r="A1179" s="1" t="s">
        <v>25</v>
      </c>
      <c r="E1179" s="1">
        <v>1</v>
      </c>
      <c r="G1179" s="1">
        <v>1</v>
      </c>
    </row>
    <row r="1180" spans="1:7" x14ac:dyDescent="0.15">
      <c r="A1180" s="1" t="s">
        <v>25</v>
      </c>
      <c r="E1180" s="1">
        <v>1</v>
      </c>
      <c r="G1180" s="1">
        <v>1</v>
      </c>
    </row>
    <row r="1181" spans="1:7" x14ac:dyDescent="0.15">
      <c r="A1181" s="1" t="s">
        <v>25</v>
      </c>
      <c r="E1181" s="1">
        <v>1</v>
      </c>
      <c r="G1181" s="1">
        <v>1</v>
      </c>
    </row>
    <row r="1182" spans="1:7" x14ac:dyDescent="0.15">
      <c r="A1182" s="1" t="s">
        <v>25</v>
      </c>
      <c r="E1182" s="1">
        <v>1</v>
      </c>
      <c r="G1182" s="1">
        <v>1</v>
      </c>
    </row>
    <row r="1183" spans="1:7" x14ac:dyDescent="0.15">
      <c r="A1183" s="1" t="s">
        <v>42</v>
      </c>
      <c r="E1183" s="1">
        <v>3</v>
      </c>
      <c r="G1183" s="1">
        <v>3</v>
      </c>
    </row>
    <row r="1184" spans="1:7" x14ac:dyDescent="0.15">
      <c r="A1184" s="1" t="s">
        <v>25</v>
      </c>
      <c r="E1184" s="1">
        <v>1</v>
      </c>
      <c r="G1184" s="1">
        <v>1</v>
      </c>
    </row>
    <row r="1185" spans="1:7" x14ac:dyDescent="0.15">
      <c r="A1185" s="1" t="s">
        <v>25</v>
      </c>
      <c r="E1185" s="1">
        <v>1</v>
      </c>
      <c r="G1185" s="1">
        <v>1</v>
      </c>
    </row>
    <row r="1186" spans="1:7" x14ac:dyDescent="0.15">
      <c r="A1186" s="1" t="s">
        <v>25</v>
      </c>
      <c r="E1186" s="1">
        <v>1</v>
      </c>
      <c r="G1186" s="1">
        <v>1</v>
      </c>
    </row>
    <row r="1187" spans="1:7" x14ac:dyDescent="0.15">
      <c r="A1187" s="1" t="s">
        <v>25</v>
      </c>
      <c r="E1187" s="1">
        <v>1</v>
      </c>
      <c r="G1187" s="1">
        <v>1</v>
      </c>
    </row>
    <row r="1188" spans="1:7" x14ac:dyDescent="0.15">
      <c r="A1188" s="1" t="s">
        <v>25</v>
      </c>
      <c r="E1188" s="1">
        <v>1</v>
      </c>
      <c r="G1188" s="1">
        <v>1</v>
      </c>
    </row>
    <row r="1189" spans="1:7" x14ac:dyDescent="0.15">
      <c r="A1189" s="1" t="s">
        <v>25</v>
      </c>
      <c r="E1189" s="1">
        <v>1</v>
      </c>
      <c r="G1189" s="1">
        <v>1</v>
      </c>
    </row>
    <row r="1190" spans="1:7" x14ac:dyDescent="0.15">
      <c r="A1190" s="1" t="s">
        <v>25</v>
      </c>
      <c r="E1190" s="1">
        <v>1</v>
      </c>
      <c r="G1190" s="1">
        <v>1</v>
      </c>
    </row>
    <row r="1191" spans="1:7" x14ac:dyDescent="0.15">
      <c r="A1191" s="1" t="s">
        <v>25</v>
      </c>
      <c r="E1191" s="1">
        <v>1</v>
      </c>
      <c r="G1191" s="1">
        <v>1</v>
      </c>
    </row>
    <row r="1192" spans="1:7" x14ac:dyDescent="0.15">
      <c r="A1192" s="1" t="s">
        <v>25</v>
      </c>
      <c r="E1192" s="1">
        <v>1</v>
      </c>
      <c r="G1192" s="1">
        <v>1</v>
      </c>
    </row>
    <row r="1193" spans="1:7" x14ac:dyDescent="0.15">
      <c r="A1193" s="1" t="s">
        <v>42</v>
      </c>
      <c r="E1193" s="1">
        <v>3</v>
      </c>
      <c r="G1193" s="1">
        <v>3</v>
      </c>
    </row>
    <row r="1194" spans="1:7" x14ac:dyDescent="0.15">
      <c r="A1194" s="1" t="s">
        <v>286</v>
      </c>
      <c r="E1194" s="1">
        <v>10</v>
      </c>
      <c r="G1194" s="1">
        <v>10</v>
      </c>
    </row>
    <row r="1195" spans="1:7" x14ac:dyDescent="0.15">
      <c r="A1195" s="1" t="s">
        <v>25</v>
      </c>
      <c r="E1195" s="1">
        <v>1</v>
      </c>
      <c r="G1195" s="1">
        <v>1</v>
      </c>
    </row>
    <row r="1196" spans="1:7" x14ac:dyDescent="0.15">
      <c r="A1196" s="1" t="s">
        <v>286</v>
      </c>
      <c r="E1196" s="1">
        <v>10</v>
      </c>
      <c r="G1196" s="1">
        <v>10</v>
      </c>
    </row>
    <row r="1197" spans="1:7" x14ac:dyDescent="0.15">
      <c r="A1197" s="1" t="s">
        <v>2340</v>
      </c>
      <c r="E1197" s="1" t="s">
        <v>2340</v>
      </c>
      <c r="G1197" s="1"/>
    </row>
    <row r="1198" spans="1:7" x14ac:dyDescent="0.15">
      <c r="A1198" s="1" t="s">
        <v>25</v>
      </c>
      <c r="E1198" s="1">
        <v>1</v>
      </c>
      <c r="G1198" s="1">
        <v>1</v>
      </c>
    </row>
    <row r="1199" spans="1:7" x14ac:dyDescent="0.15">
      <c r="A1199" s="1" t="s">
        <v>74</v>
      </c>
      <c r="E1199" s="1">
        <v>5</v>
      </c>
      <c r="G1199" s="1">
        <v>5</v>
      </c>
    </row>
    <row r="1200" spans="1:7" x14ac:dyDescent="0.15">
      <c r="A1200" s="1" t="s">
        <v>74</v>
      </c>
      <c r="E1200" s="1">
        <v>5</v>
      </c>
      <c r="G1200" s="1">
        <v>5</v>
      </c>
    </row>
    <row r="1201" spans="1:7" x14ac:dyDescent="0.15">
      <c r="A1201" s="1" t="s">
        <v>25</v>
      </c>
      <c r="E1201" s="1">
        <v>1</v>
      </c>
      <c r="G1201" s="1">
        <v>1</v>
      </c>
    </row>
    <row r="1202" spans="1:7" x14ac:dyDescent="0.15">
      <c r="A1202" s="1" t="s">
        <v>25</v>
      </c>
      <c r="E1202" s="1">
        <v>1</v>
      </c>
      <c r="G1202" s="1">
        <v>1</v>
      </c>
    </row>
    <row r="1203" spans="1:7" x14ac:dyDescent="0.15">
      <c r="A1203" s="1" t="s">
        <v>25</v>
      </c>
      <c r="E1203" s="1">
        <v>1</v>
      </c>
      <c r="G1203" s="1">
        <v>1</v>
      </c>
    </row>
    <row r="1204" spans="1:7" x14ac:dyDescent="0.15">
      <c r="A1204" s="1" t="s">
        <v>25</v>
      </c>
      <c r="E1204" s="1">
        <v>1</v>
      </c>
      <c r="G1204" s="1">
        <v>1</v>
      </c>
    </row>
    <row r="1205" spans="1:7" x14ac:dyDescent="0.15">
      <c r="A1205" s="1" t="s">
        <v>25</v>
      </c>
      <c r="E1205" s="1">
        <v>1</v>
      </c>
      <c r="G1205" s="1">
        <v>1</v>
      </c>
    </row>
    <row r="1206" spans="1:7" x14ac:dyDescent="0.15">
      <c r="A1206" s="1" t="s">
        <v>42</v>
      </c>
      <c r="E1206" s="1">
        <v>3</v>
      </c>
      <c r="G1206" s="1">
        <v>3</v>
      </c>
    </row>
    <row r="1207" spans="1:7" x14ac:dyDescent="0.15">
      <c r="A1207" s="1" t="s">
        <v>25</v>
      </c>
      <c r="E1207" s="1">
        <v>1</v>
      </c>
      <c r="G1207" s="1">
        <v>1</v>
      </c>
    </row>
    <row r="1208" spans="1:7" x14ac:dyDescent="0.15">
      <c r="A1208" s="1" t="s">
        <v>25</v>
      </c>
      <c r="E1208" s="1">
        <v>1</v>
      </c>
      <c r="G1208" s="1">
        <v>1</v>
      </c>
    </row>
    <row r="1209" spans="1:7" x14ac:dyDescent="0.15">
      <c r="A1209" s="1" t="s">
        <v>60</v>
      </c>
      <c r="E1209" s="1">
        <v>2</v>
      </c>
      <c r="G1209" s="1">
        <v>2</v>
      </c>
    </row>
    <row r="1210" spans="1:7" x14ac:dyDescent="0.15">
      <c r="A1210" s="1" t="s">
        <v>47</v>
      </c>
      <c r="E1210" s="1">
        <v>4</v>
      </c>
      <c r="G1210" s="1">
        <v>4</v>
      </c>
    </row>
    <row r="1211" spans="1:7" x14ac:dyDescent="0.15">
      <c r="A1211" s="1" t="s">
        <v>74</v>
      </c>
      <c r="E1211" s="1">
        <v>5</v>
      </c>
      <c r="G1211" s="1">
        <v>5</v>
      </c>
    </row>
    <row r="1212" spans="1:7" x14ac:dyDescent="0.15">
      <c r="A1212" s="1" t="s">
        <v>74</v>
      </c>
      <c r="E1212" s="1">
        <v>5</v>
      </c>
      <c r="G1212" s="1">
        <v>5</v>
      </c>
    </row>
    <row r="1213" spans="1:7" x14ac:dyDescent="0.15">
      <c r="A1213" s="1" t="s">
        <v>42</v>
      </c>
      <c r="E1213" s="1">
        <v>3</v>
      </c>
      <c r="G1213" s="1">
        <v>3</v>
      </c>
    </row>
    <row r="1214" spans="1:7" x14ac:dyDescent="0.15">
      <c r="A1214" s="1" t="s">
        <v>89</v>
      </c>
      <c r="E1214" s="1">
        <v>8</v>
      </c>
      <c r="G1214" s="1">
        <v>8</v>
      </c>
    </row>
    <row r="1215" spans="1:7" x14ac:dyDescent="0.15">
      <c r="A1215" s="1" t="s">
        <v>60</v>
      </c>
      <c r="E1215" s="1">
        <v>2</v>
      </c>
      <c r="G1215" s="1">
        <v>2</v>
      </c>
    </row>
    <row r="1216" spans="1:7" x14ac:dyDescent="0.15">
      <c r="A1216" s="1" t="s">
        <v>60</v>
      </c>
      <c r="E1216" s="1">
        <v>2</v>
      </c>
      <c r="G1216" s="1">
        <v>2</v>
      </c>
    </row>
    <row r="1217" spans="1:7" x14ac:dyDescent="0.15">
      <c r="A1217" s="1" t="s">
        <v>42</v>
      </c>
      <c r="E1217" s="1">
        <v>3</v>
      </c>
      <c r="G1217" s="1">
        <v>3</v>
      </c>
    </row>
    <row r="1218" spans="1:7" x14ac:dyDescent="0.15">
      <c r="A1218" s="1" t="s">
        <v>42</v>
      </c>
      <c r="E1218" s="1">
        <v>3</v>
      </c>
      <c r="G1218" s="1">
        <v>3</v>
      </c>
    </row>
    <row r="1219" spans="1:7" x14ac:dyDescent="0.15">
      <c r="A1219" s="1" t="s">
        <v>25</v>
      </c>
      <c r="E1219" s="1">
        <v>1</v>
      </c>
      <c r="G1219" s="1">
        <v>1</v>
      </c>
    </row>
    <row r="1220" spans="1:7" x14ac:dyDescent="0.15">
      <c r="A1220" s="1" t="s">
        <v>60</v>
      </c>
      <c r="E1220" s="1">
        <v>2</v>
      </c>
      <c r="G1220" s="1">
        <v>2</v>
      </c>
    </row>
    <row r="1221" spans="1:7" x14ac:dyDescent="0.15">
      <c r="A1221" s="1" t="s">
        <v>25</v>
      </c>
      <c r="E1221" s="1">
        <v>1</v>
      </c>
      <c r="G1221" s="1">
        <v>1</v>
      </c>
    </row>
    <row r="1222" spans="1:7" x14ac:dyDescent="0.15">
      <c r="A1222" s="1" t="s">
        <v>25</v>
      </c>
      <c r="E1222" s="1">
        <v>1</v>
      </c>
      <c r="G1222" s="1">
        <v>1</v>
      </c>
    </row>
    <row r="1223" spans="1:7" x14ac:dyDescent="0.15">
      <c r="A1223" s="1" t="s">
        <v>25</v>
      </c>
      <c r="E1223" s="1">
        <v>1</v>
      </c>
      <c r="G1223" s="1">
        <v>1</v>
      </c>
    </row>
    <row r="1224" spans="1:7" x14ac:dyDescent="0.15">
      <c r="A1224" s="1" t="s">
        <v>2340</v>
      </c>
      <c r="E1224" s="1" t="s">
        <v>2340</v>
      </c>
      <c r="G1224" s="1"/>
    </row>
    <row r="1225" spans="1:7" x14ac:dyDescent="0.15">
      <c r="A1225" s="1" t="s">
        <v>89</v>
      </c>
      <c r="E1225" s="1">
        <v>8</v>
      </c>
      <c r="G1225" s="1">
        <v>8</v>
      </c>
    </row>
    <row r="1226" spans="1:7" x14ac:dyDescent="0.15">
      <c r="A1226" s="1" t="s">
        <v>25</v>
      </c>
      <c r="E1226" s="1">
        <v>1</v>
      </c>
      <c r="G1226" s="1">
        <v>1</v>
      </c>
    </row>
    <row r="1227" spans="1:7" x14ac:dyDescent="0.15">
      <c r="A1227" s="1" t="s">
        <v>89</v>
      </c>
      <c r="E1227" s="1">
        <v>8</v>
      </c>
      <c r="G1227" s="1">
        <v>8</v>
      </c>
    </row>
    <row r="1228" spans="1:7" x14ac:dyDescent="0.15">
      <c r="A1228" s="1" t="s">
        <v>25</v>
      </c>
      <c r="E1228" s="1">
        <v>1</v>
      </c>
      <c r="G1228" s="1">
        <v>1</v>
      </c>
    </row>
    <row r="1229" spans="1:7" x14ac:dyDescent="0.15">
      <c r="A1229" s="1" t="s">
        <v>25</v>
      </c>
      <c r="E1229" s="1">
        <v>1</v>
      </c>
      <c r="G1229" s="1">
        <v>1</v>
      </c>
    </row>
    <row r="1230" spans="1:7" x14ac:dyDescent="0.15">
      <c r="A1230" s="1" t="s">
        <v>25</v>
      </c>
      <c r="E1230" s="1">
        <v>1</v>
      </c>
      <c r="G1230" s="1">
        <v>1</v>
      </c>
    </row>
    <row r="1231" spans="1:7" x14ac:dyDescent="0.15">
      <c r="A1231" s="1" t="s">
        <v>286</v>
      </c>
      <c r="E1231" s="1">
        <v>10</v>
      </c>
      <c r="G1231" s="1">
        <v>10</v>
      </c>
    </row>
    <row r="1232" spans="1:7" x14ac:dyDescent="0.15">
      <c r="A1232" s="1" t="s">
        <v>25</v>
      </c>
      <c r="E1232" s="1">
        <v>1</v>
      </c>
      <c r="G1232" s="1">
        <v>1</v>
      </c>
    </row>
    <row r="1233" spans="1:7" x14ac:dyDescent="0.15">
      <c r="A1233" s="1" t="s">
        <v>25</v>
      </c>
      <c r="E1233" s="1">
        <v>1</v>
      </c>
      <c r="G1233" s="1">
        <v>1</v>
      </c>
    </row>
    <row r="1234" spans="1:7" x14ac:dyDescent="0.15">
      <c r="A1234" s="1" t="s">
        <v>74</v>
      </c>
      <c r="E1234" s="1">
        <v>5</v>
      </c>
      <c r="G1234" s="1">
        <v>5</v>
      </c>
    </row>
    <row r="1235" spans="1:7" x14ac:dyDescent="0.15">
      <c r="A1235" s="1" t="s">
        <v>2340</v>
      </c>
      <c r="E1235" s="1" t="s">
        <v>2340</v>
      </c>
      <c r="G1235" s="1"/>
    </row>
    <row r="1236" spans="1:7" x14ac:dyDescent="0.15">
      <c r="A1236" s="1" t="s">
        <v>25</v>
      </c>
      <c r="E1236" s="1">
        <v>1</v>
      </c>
      <c r="G1236" s="1">
        <v>1</v>
      </c>
    </row>
    <row r="1237" spans="1:7" x14ac:dyDescent="0.15">
      <c r="A1237" s="1" t="s">
        <v>25</v>
      </c>
      <c r="E1237" s="1">
        <v>1</v>
      </c>
      <c r="G1237" s="1">
        <v>1</v>
      </c>
    </row>
    <row r="1238" spans="1:7" x14ac:dyDescent="0.15">
      <c r="A1238" s="1" t="s">
        <v>25</v>
      </c>
      <c r="E1238" s="1">
        <v>1</v>
      </c>
      <c r="G1238" s="1">
        <v>1</v>
      </c>
    </row>
    <row r="1239" spans="1:7" x14ac:dyDescent="0.15">
      <c r="A1239" s="1" t="s">
        <v>25</v>
      </c>
      <c r="E1239" s="1">
        <v>1</v>
      </c>
      <c r="G1239" s="1">
        <v>1</v>
      </c>
    </row>
    <row r="1240" spans="1:7" x14ac:dyDescent="0.15">
      <c r="A1240" s="1" t="s">
        <v>60</v>
      </c>
      <c r="E1240" s="1">
        <v>2</v>
      </c>
      <c r="G1240" s="1">
        <v>2</v>
      </c>
    </row>
    <row r="1241" spans="1:7" x14ac:dyDescent="0.15">
      <c r="A1241" s="1" t="s">
        <v>25</v>
      </c>
      <c r="E1241" s="1">
        <v>1</v>
      </c>
      <c r="G1241" s="1">
        <v>1</v>
      </c>
    </row>
    <row r="1242" spans="1:7" x14ac:dyDescent="0.15">
      <c r="A1242" s="1" t="s">
        <v>25</v>
      </c>
      <c r="E1242" s="1">
        <v>1</v>
      </c>
      <c r="G1242" s="1">
        <v>1</v>
      </c>
    </row>
    <row r="1243" spans="1:7" x14ac:dyDescent="0.15">
      <c r="A1243" s="1" t="s">
        <v>25</v>
      </c>
      <c r="E1243" s="1">
        <v>1</v>
      </c>
      <c r="G1243" s="1">
        <v>1</v>
      </c>
    </row>
    <row r="1244" spans="1:7" x14ac:dyDescent="0.15">
      <c r="A1244" s="1" t="s">
        <v>25</v>
      </c>
      <c r="E1244" s="1">
        <v>1</v>
      </c>
      <c r="G1244" s="1">
        <v>1</v>
      </c>
    </row>
    <row r="1245" spans="1:7" x14ac:dyDescent="0.15">
      <c r="A1245" s="1" t="s">
        <v>25</v>
      </c>
      <c r="E1245" s="1">
        <v>1</v>
      </c>
      <c r="G1245" s="1">
        <v>1</v>
      </c>
    </row>
    <row r="1246" spans="1:7" x14ac:dyDescent="0.15">
      <c r="A1246" s="1" t="s">
        <v>25</v>
      </c>
      <c r="E1246" s="1">
        <v>1</v>
      </c>
      <c r="G1246" s="1">
        <v>1</v>
      </c>
    </row>
    <row r="1247" spans="1:7" x14ac:dyDescent="0.15">
      <c r="A1247" s="1" t="s">
        <v>42</v>
      </c>
      <c r="E1247" s="1">
        <v>3</v>
      </c>
      <c r="G1247" s="1">
        <v>3</v>
      </c>
    </row>
    <row r="1248" spans="1:7" x14ac:dyDescent="0.15">
      <c r="A1248" s="1" t="s">
        <v>25</v>
      </c>
      <c r="E1248" s="1">
        <v>1</v>
      </c>
      <c r="G1248" s="1">
        <v>1</v>
      </c>
    </row>
    <row r="1249" spans="1:7" x14ac:dyDescent="0.15">
      <c r="A1249" s="1" t="s">
        <v>25</v>
      </c>
      <c r="E1249" s="1">
        <v>1</v>
      </c>
      <c r="G1249" s="1">
        <v>1</v>
      </c>
    </row>
    <row r="1250" spans="1:7" x14ac:dyDescent="0.15">
      <c r="A1250" s="1" t="s">
        <v>286</v>
      </c>
      <c r="E1250" s="1">
        <v>10</v>
      </c>
      <c r="G1250" s="1">
        <v>10</v>
      </c>
    </row>
    <row r="1251" spans="1:7" x14ac:dyDescent="0.15">
      <c r="A1251" s="1" t="s">
        <v>60</v>
      </c>
      <c r="E1251" s="1">
        <v>2</v>
      </c>
      <c r="G1251" s="1">
        <v>2</v>
      </c>
    </row>
    <row r="1252" spans="1:7" x14ac:dyDescent="0.15">
      <c r="A1252" s="1" t="s">
        <v>25</v>
      </c>
      <c r="E1252" s="1">
        <v>1</v>
      </c>
      <c r="G1252" s="1">
        <v>1</v>
      </c>
    </row>
    <row r="1253" spans="1:7" x14ac:dyDescent="0.15">
      <c r="A1253" s="1" t="s">
        <v>60</v>
      </c>
      <c r="E1253" s="1">
        <v>2</v>
      </c>
      <c r="G1253" s="1">
        <v>2</v>
      </c>
    </row>
    <row r="1254" spans="1:7" x14ac:dyDescent="0.15">
      <c r="A1254" s="1" t="s">
        <v>60</v>
      </c>
      <c r="E1254" s="1">
        <v>2</v>
      </c>
      <c r="G1254" s="1">
        <v>2</v>
      </c>
    </row>
    <row r="1255" spans="1:7" x14ac:dyDescent="0.15">
      <c r="A1255" s="1" t="s">
        <v>25</v>
      </c>
      <c r="E1255" s="1">
        <v>1</v>
      </c>
      <c r="G1255" s="1">
        <v>1</v>
      </c>
    </row>
    <row r="1256" spans="1:7" x14ac:dyDescent="0.15">
      <c r="A1256" s="1" t="s">
        <v>74</v>
      </c>
      <c r="E1256" s="1">
        <v>5</v>
      </c>
      <c r="G1256" s="1">
        <v>5</v>
      </c>
    </row>
    <row r="1257" spans="1:7" x14ac:dyDescent="0.15">
      <c r="A1257" s="1" t="s">
        <v>25</v>
      </c>
      <c r="E1257" s="1">
        <v>1</v>
      </c>
      <c r="G1257" s="1">
        <v>1</v>
      </c>
    </row>
    <row r="1258" spans="1:7" x14ac:dyDescent="0.15">
      <c r="A1258" s="1" t="s">
        <v>25</v>
      </c>
      <c r="E1258" s="1">
        <v>1</v>
      </c>
      <c r="G1258" s="1">
        <v>1</v>
      </c>
    </row>
    <row r="1259" spans="1:7" x14ac:dyDescent="0.15">
      <c r="A1259" s="1" t="s">
        <v>25</v>
      </c>
      <c r="E1259" s="1">
        <v>1</v>
      </c>
      <c r="G1259" s="1">
        <v>1</v>
      </c>
    </row>
    <row r="1260" spans="1:7" x14ac:dyDescent="0.15">
      <c r="A1260" s="1" t="s">
        <v>3078</v>
      </c>
      <c r="E1260" s="1">
        <v>9</v>
      </c>
      <c r="G1260" s="1">
        <v>9</v>
      </c>
    </row>
    <row r="1261" spans="1:7" x14ac:dyDescent="0.15">
      <c r="A1261" s="1" t="s">
        <v>25</v>
      </c>
      <c r="E1261" s="1">
        <v>1</v>
      </c>
      <c r="G1261" s="1">
        <v>1</v>
      </c>
    </row>
    <row r="1262" spans="1:7" x14ac:dyDescent="0.15">
      <c r="A1262" s="1" t="s">
        <v>25</v>
      </c>
      <c r="E1262" s="1">
        <v>1</v>
      </c>
      <c r="G1262" s="1">
        <v>1</v>
      </c>
    </row>
    <row r="1263" spans="1:7" x14ac:dyDescent="0.15">
      <c r="A1263" s="1" t="s">
        <v>25</v>
      </c>
      <c r="E1263" s="1">
        <v>1</v>
      </c>
      <c r="G1263" s="1">
        <v>1</v>
      </c>
    </row>
    <row r="1264" spans="1:7" x14ac:dyDescent="0.15">
      <c r="A1264" s="1" t="s">
        <v>25</v>
      </c>
      <c r="E1264" s="1">
        <v>1</v>
      </c>
      <c r="G1264" s="1">
        <v>1</v>
      </c>
    </row>
    <row r="1265" spans="1:7" x14ac:dyDescent="0.15">
      <c r="A1265" s="1" t="s">
        <v>25</v>
      </c>
      <c r="E1265" s="1">
        <v>1</v>
      </c>
      <c r="G1265" s="1">
        <v>1</v>
      </c>
    </row>
    <row r="1266" spans="1:7" x14ac:dyDescent="0.15">
      <c r="A1266" s="1" t="s">
        <v>25</v>
      </c>
      <c r="E1266" s="1">
        <v>1</v>
      </c>
      <c r="G1266" s="1">
        <v>1</v>
      </c>
    </row>
    <row r="1267" spans="1:7" x14ac:dyDescent="0.15">
      <c r="A1267" s="1" t="s">
        <v>25</v>
      </c>
      <c r="E1267" s="1">
        <v>1</v>
      </c>
      <c r="G1267" s="1">
        <v>1</v>
      </c>
    </row>
    <row r="1268" spans="1:7" x14ac:dyDescent="0.15">
      <c r="A1268" s="1" t="s">
        <v>25</v>
      </c>
      <c r="E1268" s="1">
        <v>1</v>
      </c>
      <c r="G1268" s="1">
        <v>1</v>
      </c>
    </row>
    <row r="1269" spans="1:7" x14ac:dyDescent="0.15">
      <c r="A1269" s="1" t="s">
        <v>60</v>
      </c>
      <c r="E1269" s="1">
        <v>2</v>
      </c>
      <c r="G1269" s="1">
        <v>2</v>
      </c>
    </row>
    <row r="1270" spans="1:7" x14ac:dyDescent="0.15">
      <c r="A1270" s="1" t="s">
        <v>74</v>
      </c>
      <c r="E1270" s="1">
        <v>5</v>
      </c>
      <c r="G1270" s="1">
        <v>5</v>
      </c>
    </row>
    <row r="1271" spans="1:7" x14ac:dyDescent="0.15">
      <c r="A1271" s="1" t="s">
        <v>42</v>
      </c>
      <c r="E1271" s="1">
        <v>3</v>
      </c>
      <c r="G1271" s="1">
        <v>3</v>
      </c>
    </row>
    <row r="1272" spans="1:7" x14ac:dyDescent="0.15">
      <c r="A1272" s="1" t="s">
        <v>25</v>
      </c>
      <c r="E1272" s="1">
        <v>1</v>
      </c>
      <c r="G1272" s="1">
        <v>1</v>
      </c>
    </row>
    <row r="1273" spans="1:7" x14ac:dyDescent="0.15">
      <c r="A1273" s="1" t="s">
        <v>60</v>
      </c>
      <c r="E1273" s="1">
        <v>2</v>
      </c>
      <c r="G1273" s="1">
        <v>2</v>
      </c>
    </row>
    <row r="1274" spans="1:7" x14ac:dyDescent="0.15">
      <c r="A1274" s="1" t="s">
        <v>60</v>
      </c>
      <c r="E1274" s="1">
        <v>2</v>
      </c>
      <c r="G1274" s="1">
        <v>2</v>
      </c>
    </row>
    <row r="1275" spans="1:7" x14ac:dyDescent="0.15">
      <c r="A1275" s="1" t="s">
        <v>286</v>
      </c>
      <c r="E1275" s="1">
        <v>10</v>
      </c>
      <c r="G1275" s="1">
        <v>10</v>
      </c>
    </row>
    <row r="1276" spans="1:7" x14ac:dyDescent="0.15">
      <c r="A1276" s="1" t="s">
        <v>25</v>
      </c>
      <c r="E1276" s="1">
        <v>1</v>
      </c>
      <c r="G1276" s="1">
        <v>1</v>
      </c>
    </row>
    <row r="1277" spans="1:7" x14ac:dyDescent="0.15">
      <c r="A1277" s="1" t="s">
        <v>25</v>
      </c>
      <c r="E1277" s="1">
        <v>1</v>
      </c>
      <c r="G1277" s="1">
        <v>1</v>
      </c>
    </row>
    <row r="1278" spans="1:7" x14ac:dyDescent="0.15">
      <c r="A1278" s="1" t="s">
        <v>47</v>
      </c>
      <c r="E1278" s="1">
        <v>4</v>
      </c>
      <c r="G1278" s="1">
        <v>4</v>
      </c>
    </row>
    <row r="1279" spans="1:7" x14ac:dyDescent="0.15">
      <c r="A1279" s="1" t="s">
        <v>60</v>
      </c>
      <c r="E1279" s="1">
        <v>2</v>
      </c>
      <c r="G1279" s="1">
        <v>2</v>
      </c>
    </row>
    <row r="1280" spans="1:7" x14ac:dyDescent="0.15">
      <c r="A1280" s="1" t="s">
        <v>60</v>
      </c>
      <c r="E1280" s="1">
        <v>2</v>
      </c>
      <c r="G1280" s="1">
        <v>2</v>
      </c>
    </row>
    <row r="1281" spans="1:7" x14ac:dyDescent="0.15">
      <c r="A1281" s="1" t="s">
        <v>25</v>
      </c>
      <c r="E1281" s="1">
        <v>1</v>
      </c>
      <c r="G1281" s="1">
        <v>1</v>
      </c>
    </row>
    <row r="1282" spans="1:7" x14ac:dyDescent="0.15">
      <c r="A1282" s="1" t="s">
        <v>25</v>
      </c>
      <c r="E1282" s="1">
        <v>1</v>
      </c>
      <c r="G1282" s="1">
        <v>1</v>
      </c>
    </row>
    <row r="1283" spans="1:7" x14ac:dyDescent="0.15">
      <c r="A1283" s="1" t="s">
        <v>53</v>
      </c>
      <c r="E1283" s="1">
        <v>999</v>
      </c>
      <c r="G1283" s="1">
        <v>999</v>
      </c>
    </row>
    <row r="1284" spans="1:7" x14ac:dyDescent="0.15">
      <c r="A1284" s="1" t="s">
        <v>25</v>
      </c>
      <c r="E1284" s="1">
        <v>1</v>
      </c>
      <c r="G1284" s="1">
        <v>1</v>
      </c>
    </row>
    <row r="1285" spans="1:7" x14ac:dyDescent="0.15">
      <c r="A1285" s="1" t="s">
        <v>25</v>
      </c>
      <c r="E1285" s="1">
        <v>1</v>
      </c>
      <c r="G1285" s="1">
        <v>1</v>
      </c>
    </row>
    <row r="1286" spans="1:7" x14ac:dyDescent="0.15">
      <c r="A1286" s="1" t="s">
        <v>25</v>
      </c>
      <c r="E1286" s="1">
        <v>1</v>
      </c>
      <c r="G1286" s="1">
        <v>1</v>
      </c>
    </row>
    <row r="1287" spans="1:7" x14ac:dyDescent="0.15">
      <c r="A1287" s="1" t="s">
        <v>42</v>
      </c>
      <c r="E1287" s="1">
        <v>3</v>
      </c>
      <c r="G1287" s="1">
        <v>3</v>
      </c>
    </row>
    <row r="1288" spans="1:7" x14ac:dyDescent="0.15">
      <c r="A1288" s="1" t="s">
        <v>42</v>
      </c>
      <c r="E1288" s="1">
        <v>3</v>
      </c>
      <c r="G1288" s="1">
        <v>3</v>
      </c>
    </row>
    <row r="1289" spans="1:7" x14ac:dyDescent="0.15">
      <c r="A1289" s="1" t="s">
        <v>25</v>
      </c>
      <c r="E1289" s="1">
        <v>1</v>
      </c>
      <c r="G1289" s="1">
        <v>1</v>
      </c>
    </row>
    <row r="1290" spans="1:7" x14ac:dyDescent="0.15">
      <c r="A1290" s="1" t="s">
        <v>25</v>
      </c>
      <c r="E1290" s="1">
        <v>1</v>
      </c>
      <c r="G1290" s="1">
        <v>1</v>
      </c>
    </row>
    <row r="1291" spans="1:7" x14ac:dyDescent="0.15">
      <c r="A1291" s="1" t="s">
        <v>25</v>
      </c>
      <c r="E1291" s="1">
        <v>1</v>
      </c>
      <c r="G1291" s="1">
        <v>1</v>
      </c>
    </row>
    <row r="1292" spans="1:7" x14ac:dyDescent="0.15">
      <c r="A1292" s="1" t="s">
        <v>60</v>
      </c>
      <c r="E1292" s="1">
        <v>2</v>
      </c>
      <c r="G1292" s="1">
        <v>2</v>
      </c>
    </row>
    <row r="1293" spans="1:7" x14ac:dyDescent="0.15">
      <c r="A1293" s="1" t="s">
        <v>60</v>
      </c>
      <c r="E1293" s="1">
        <v>2</v>
      </c>
      <c r="G1293" s="1">
        <v>2</v>
      </c>
    </row>
    <row r="1294" spans="1:7" x14ac:dyDescent="0.15">
      <c r="A1294" s="1" t="s">
        <v>60</v>
      </c>
      <c r="E1294" s="1">
        <v>2</v>
      </c>
      <c r="G1294" s="1">
        <v>2</v>
      </c>
    </row>
    <row r="1295" spans="1:7" x14ac:dyDescent="0.15">
      <c r="A1295" s="1" t="s">
        <v>42</v>
      </c>
      <c r="E1295" s="1">
        <v>3</v>
      </c>
      <c r="G1295" s="1">
        <v>3</v>
      </c>
    </row>
    <row r="1296" spans="1:7" x14ac:dyDescent="0.15">
      <c r="A1296" s="1" t="s">
        <v>25</v>
      </c>
      <c r="E1296" s="1">
        <v>1</v>
      </c>
      <c r="G1296" s="1">
        <v>1</v>
      </c>
    </row>
    <row r="1297" spans="1:7" x14ac:dyDescent="0.15">
      <c r="A1297" s="1" t="s">
        <v>1474</v>
      </c>
      <c r="E1297" s="1">
        <v>20</v>
      </c>
      <c r="G1297" s="1">
        <v>20</v>
      </c>
    </row>
    <row r="1298" spans="1:7" x14ac:dyDescent="0.15">
      <c r="A1298" s="1" t="s">
        <v>74</v>
      </c>
      <c r="E1298" s="1">
        <v>5</v>
      </c>
      <c r="G1298" s="1">
        <v>5</v>
      </c>
    </row>
    <row r="1299" spans="1:7" x14ac:dyDescent="0.15">
      <c r="A1299" s="1" t="s">
        <v>60</v>
      </c>
      <c r="E1299" s="1">
        <v>2</v>
      </c>
      <c r="G1299" s="1">
        <v>2</v>
      </c>
    </row>
    <row r="1300" spans="1:7" x14ac:dyDescent="0.15">
      <c r="A1300" s="1" t="s">
        <v>42</v>
      </c>
      <c r="E1300" s="1">
        <v>3</v>
      </c>
      <c r="G1300" s="1">
        <v>3</v>
      </c>
    </row>
    <row r="1301" spans="1:7" x14ac:dyDescent="0.15">
      <c r="A1301" s="1" t="s">
        <v>25</v>
      </c>
      <c r="E1301" s="1">
        <v>1</v>
      </c>
      <c r="G1301" s="1">
        <v>1</v>
      </c>
    </row>
    <row r="1302" spans="1:7" x14ac:dyDescent="0.15">
      <c r="A1302" s="1" t="s">
        <v>25</v>
      </c>
      <c r="E1302" s="1">
        <v>1</v>
      </c>
      <c r="G1302" s="1">
        <v>1</v>
      </c>
    </row>
    <row r="1303" spans="1:7" x14ac:dyDescent="0.15">
      <c r="A1303" s="1" t="s">
        <v>74</v>
      </c>
      <c r="E1303" s="1">
        <v>5</v>
      </c>
      <c r="G1303" s="1">
        <v>5</v>
      </c>
    </row>
    <row r="1304" spans="1:7" x14ac:dyDescent="0.15">
      <c r="A1304" s="1" t="s">
        <v>25</v>
      </c>
      <c r="E1304" s="1">
        <v>1</v>
      </c>
      <c r="G1304" s="1">
        <v>1</v>
      </c>
    </row>
    <row r="1305" spans="1:7" x14ac:dyDescent="0.15">
      <c r="A1305" s="1" t="s">
        <v>60</v>
      </c>
      <c r="E1305" s="1">
        <v>2</v>
      </c>
      <c r="G1305" s="1">
        <v>2</v>
      </c>
    </row>
    <row r="1306" spans="1:7" x14ac:dyDescent="0.15">
      <c r="A1306" s="1" t="s">
        <v>25</v>
      </c>
      <c r="E1306" s="1">
        <v>1</v>
      </c>
      <c r="G1306" s="1">
        <v>1</v>
      </c>
    </row>
    <row r="1307" spans="1:7" x14ac:dyDescent="0.15">
      <c r="A1307" s="1" t="s">
        <v>60</v>
      </c>
      <c r="E1307" s="1">
        <v>2</v>
      </c>
      <c r="G1307" s="1">
        <v>2</v>
      </c>
    </row>
    <row r="1308" spans="1:7" x14ac:dyDescent="0.15">
      <c r="A1308" s="1" t="s">
        <v>60</v>
      </c>
      <c r="E1308" s="1">
        <v>2</v>
      </c>
      <c r="G1308" s="1">
        <v>2</v>
      </c>
    </row>
    <row r="1309" spans="1:7" x14ac:dyDescent="0.15">
      <c r="A1309" s="1" t="s">
        <v>286</v>
      </c>
      <c r="E1309" s="1">
        <v>10</v>
      </c>
      <c r="G1309" s="1">
        <v>10</v>
      </c>
    </row>
    <row r="1310" spans="1:7" x14ac:dyDescent="0.15">
      <c r="A1310" s="1" t="s">
        <v>42</v>
      </c>
      <c r="E1310" s="1">
        <v>3</v>
      </c>
      <c r="G1310" s="1">
        <v>3</v>
      </c>
    </row>
    <row r="1311" spans="1:7" x14ac:dyDescent="0.15">
      <c r="A1311" s="1" t="s">
        <v>60</v>
      </c>
      <c r="E1311" s="1">
        <v>2</v>
      </c>
      <c r="G1311" s="1">
        <v>2</v>
      </c>
    </row>
    <row r="1312" spans="1:7" x14ac:dyDescent="0.15">
      <c r="A1312" s="1" t="s">
        <v>25</v>
      </c>
      <c r="E1312" s="1">
        <v>1</v>
      </c>
      <c r="G1312" s="1">
        <v>1</v>
      </c>
    </row>
    <row r="1313" spans="1:7" x14ac:dyDescent="0.15">
      <c r="A1313" s="1" t="s">
        <v>60</v>
      </c>
      <c r="E1313" s="1">
        <v>2</v>
      </c>
      <c r="G1313" s="1">
        <v>2</v>
      </c>
    </row>
    <row r="1314" spans="1:7" x14ac:dyDescent="0.15">
      <c r="A1314" s="1" t="s">
        <v>60</v>
      </c>
      <c r="E1314" s="1">
        <v>2</v>
      </c>
      <c r="G1314" s="1">
        <v>2</v>
      </c>
    </row>
    <row r="1315" spans="1:7" x14ac:dyDescent="0.15">
      <c r="A1315" s="1" t="s">
        <v>25</v>
      </c>
      <c r="E1315" s="1">
        <v>1</v>
      </c>
      <c r="G1315" s="1">
        <v>1</v>
      </c>
    </row>
    <row r="1316" spans="1:7" x14ac:dyDescent="0.15">
      <c r="A1316" s="1" t="s">
        <v>2340</v>
      </c>
      <c r="E1316" s="1" t="s">
        <v>2340</v>
      </c>
      <c r="G1316" s="1"/>
    </row>
    <row r="1317" spans="1:7" x14ac:dyDescent="0.15">
      <c r="A1317" s="1" t="s">
        <v>60</v>
      </c>
      <c r="E1317" s="1">
        <v>2</v>
      </c>
      <c r="G1317" s="1">
        <v>2</v>
      </c>
    </row>
    <row r="1318" spans="1:7" x14ac:dyDescent="0.15">
      <c r="A1318" s="1" t="s">
        <v>47</v>
      </c>
      <c r="E1318" s="1">
        <v>4</v>
      </c>
      <c r="G1318" s="1">
        <v>4</v>
      </c>
    </row>
    <row r="1319" spans="1:7" x14ac:dyDescent="0.15">
      <c r="A1319" s="1" t="s">
        <v>25</v>
      </c>
      <c r="E1319" s="1">
        <v>1</v>
      </c>
      <c r="G1319" s="1">
        <v>1</v>
      </c>
    </row>
    <row r="1320" spans="1:7" x14ac:dyDescent="0.15">
      <c r="A1320" s="1" t="s">
        <v>25</v>
      </c>
      <c r="E1320" s="1">
        <v>1</v>
      </c>
      <c r="G1320" s="1">
        <v>1</v>
      </c>
    </row>
    <row r="1321" spans="1:7" x14ac:dyDescent="0.15">
      <c r="A1321" s="1" t="s">
        <v>25</v>
      </c>
      <c r="E1321" s="1">
        <v>1</v>
      </c>
      <c r="G1321" s="1">
        <v>1</v>
      </c>
    </row>
    <row r="1322" spans="1:7" x14ac:dyDescent="0.15">
      <c r="A1322" s="1" t="s">
        <v>25</v>
      </c>
      <c r="E1322" s="1">
        <v>1</v>
      </c>
      <c r="G1322" s="1">
        <v>1</v>
      </c>
    </row>
    <row r="1323" spans="1:7" x14ac:dyDescent="0.15">
      <c r="A1323" s="1" t="s">
        <v>74</v>
      </c>
      <c r="E1323" s="1">
        <v>5</v>
      </c>
      <c r="G1323" s="1">
        <v>5</v>
      </c>
    </row>
    <row r="1324" spans="1:7" x14ac:dyDescent="0.15">
      <c r="A1324" s="1" t="s">
        <v>106</v>
      </c>
      <c r="E1324" s="1">
        <v>6</v>
      </c>
      <c r="G1324" s="1">
        <v>6</v>
      </c>
    </row>
    <row r="1325" spans="1:7" x14ac:dyDescent="0.15">
      <c r="A1325" s="1" t="s">
        <v>74</v>
      </c>
      <c r="E1325" s="1">
        <v>5</v>
      </c>
      <c r="G1325" s="1">
        <v>5</v>
      </c>
    </row>
    <row r="1326" spans="1:7" x14ac:dyDescent="0.15">
      <c r="A1326" s="1" t="s">
        <v>25</v>
      </c>
      <c r="E1326" s="1">
        <v>1</v>
      </c>
      <c r="G1326" s="1">
        <v>1</v>
      </c>
    </row>
    <row r="1327" spans="1:7" x14ac:dyDescent="0.15">
      <c r="A1327" s="1" t="s">
        <v>25</v>
      </c>
      <c r="E1327" s="1">
        <v>1</v>
      </c>
      <c r="G1327" s="1">
        <v>1</v>
      </c>
    </row>
    <row r="1328" spans="1:7" x14ac:dyDescent="0.15">
      <c r="A1328" s="1" t="s">
        <v>60</v>
      </c>
      <c r="E1328" s="1">
        <v>2</v>
      </c>
      <c r="G1328" s="1">
        <v>2</v>
      </c>
    </row>
    <row r="1329" spans="1:7" x14ac:dyDescent="0.15">
      <c r="A1329" s="1" t="s">
        <v>42</v>
      </c>
      <c r="E1329" s="1">
        <v>3</v>
      </c>
      <c r="G1329" s="1">
        <v>3</v>
      </c>
    </row>
    <row r="1330" spans="1:7" x14ac:dyDescent="0.15">
      <c r="A1330" s="1" t="s">
        <v>25</v>
      </c>
      <c r="E1330" s="1">
        <v>1</v>
      </c>
      <c r="G1330" s="1">
        <v>1</v>
      </c>
    </row>
    <row r="1331" spans="1:7" x14ac:dyDescent="0.15">
      <c r="A1331" s="1" t="s">
        <v>25</v>
      </c>
      <c r="E1331" s="1">
        <v>1</v>
      </c>
      <c r="G1331" s="1">
        <v>1</v>
      </c>
    </row>
    <row r="1332" spans="1:7" x14ac:dyDescent="0.15">
      <c r="A1332" s="1" t="s">
        <v>25</v>
      </c>
      <c r="E1332" s="1">
        <v>1</v>
      </c>
      <c r="G1332" s="1">
        <v>1</v>
      </c>
    </row>
    <row r="1333" spans="1:7" x14ac:dyDescent="0.15">
      <c r="A1333" s="1" t="s">
        <v>60</v>
      </c>
      <c r="E1333" s="1">
        <v>2</v>
      </c>
      <c r="G1333" s="1">
        <v>2</v>
      </c>
    </row>
    <row r="1334" spans="1:7" x14ac:dyDescent="0.15">
      <c r="A1334" s="1" t="s">
        <v>60</v>
      </c>
      <c r="E1334" s="1">
        <v>2</v>
      </c>
      <c r="G1334" s="1">
        <v>2</v>
      </c>
    </row>
    <row r="1335" spans="1:7" x14ac:dyDescent="0.15">
      <c r="A1335" s="1" t="s">
        <v>25</v>
      </c>
      <c r="E1335" s="1">
        <v>1</v>
      </c>
      <c r="G1335" s="1">
        <v>1</v>
      </c>
    </row>
    <row r="1336" spans="1:7" x14ac:dyDescent="0.15">
      <c r="A1336" s="1" t="s">
        <v>25</v>
      </c>
      <c r="E1336" s="1">
        <v>1</v>
      </c>
      <c r="G1336" s="1">
        <v>1</v>
      </c>
    </row>
    <row r="1337" spans="1:7" x14ac:dyDescent="0.15">
      <c r="A1337" s="1" t="s">
        <v>25</v>
      </c>
      <c r="E1337" s="1">
        <v>1</v>
      </c>
      <c r="G1337" s="1">
        <v>1</v>
      </c>
    </row>
    <row r="1338" spans="1:7" x14ac:dyDescent="0.15">
      <c r="A1338" s="1" t="s">
        <v>25</v>
      </c>
      <c r="E1338" s="1">
        <v>1</v>
      </c>
      <c r="G1338" s="1">
        <v>1</v>
      </c>
    </row>
    <row r="1339" spans="1:7" x14ac:dyDescent="0.15">
      <c r="A1339" s="1" t="s">
        <v>25</v>
      </c>
      <c r="E1339" s="1">
        <v>1</v>
      </c>
      <c r="G1339" s="1">
        <v>1</v>
      </c>
    </row>
    <row r="1340" spans="1:7" x14ac:dyDescent="0.15">
      <c r="A1340" s="1" t="s">
        <v>25</v>
      </c>
      <c r="E1340" s="1">
        <v>1</v>
      </c>
      <c r="G1340" s="1">
        <v>1</v>
      </c>
    </row>
    <row r="1341" spans="1:7" x14ac:dyDescent="0.15">
      <c r="A1341" s="1" t="s">
        <v>25</v>
      </c>
      <c r="E1341" s="1">
        <v>1</v>
      </c>
      <c r="G1341" s="1">
        <v>1</v>
      </c>
    </row>
    <row r="1342" spans="1:7" x14ac:dyDescent="0.15">
      <c r="A1342" s="1" t="s">
        <v>60</v>
      </c>
      <c r="E1342" s="1">
        <v>2</v>
      </c>
      <c r="G1342" s="1">
        <v>2</v>
      </c>
    </row>
    <row r="1343" spans="1:7" x14ac:dyDescent="0.15">
      <c r="A1343" s="1" t="s">
        <v>74</v>
      </c>
      <c r="E1343" s="1">
        <v>5</v>
      </c>
      <c r="G1343" s="1">
        <v>5</v>
      </c>
    </row>
    <row r="1344" spans="1:7" x14ac:dyDescent="0.15">
      <c r="A1344" s="1" t="s">
        <v>60</v>
      </c>
      <c r="E1344" s="1">
        <v>2</v>
      </c>
      <c r="G1344" s="1">
        <v>2</v>
      </c>
    </row>
    <row r="1345" spans="1:7" x14ac:dyDescent="0.15">
      <c r="A1345" s="1" t="s">
        <v>25</v>
      </c>
      <c r="E1345" s="1">
        <v>1</v>
      </c>
      <c r="G1345" s="1">
        <v>1</v>
      </c>
    </row>
    <row r="1346" spans="1:7" x14ac:dyDescent="0.15">
      <c r="A1346" s="1" t="s">
        <v>25</v>
      </c>
      <c r="E1346" s="1">
        <v>1</v>
      </c>
      <c r="G1346" s="1">
        <v>1</v>
      </c>
    </row>
    <row r="1347" spans="1:7" x14ac:dyDescent="0.15">
      <c r="A1347" s="1" t="s">
        <v>42</v>
      </c>
      <c r="E1347" s="1">
        <v>3</v>
      </c>
      <c r="G1347" s="1">
        <v>3</v>
      </c>
    </row>
    <row r="1348" spans="1:7" x14ac:dyDescent="0.15">
      <c r="A1348" s="1" t="s">
        <v>25</v>
      </c>
      <c r="E1348" s="1">
        <v>1</v>
      </c>
      <c r="G1348" s="1">
        <v>1</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48"/>
  <sheetViews>
    <sheetView workbookViewId="0">
      <selection activeCell="I1" sqref="I1:I1048576"/>
    </sheetView>
  </sheetViews>
  <sheetFormatPr defaultRowHeight="13.5" x14ac:dyDescent="0.15"/>
  <cols>
    <col min="1" max="1" width="12.625" bestFit="1" customWidth="1"/>
    <col min="3" max="3" width="12.625" bestFit="1" customWidth="1"/>
    <col min="6" max="6" width="12.625" bestFit="1" customWidth="1"/>
    <col min="7" max="7" width="17.625" bestFit="1" customWidth="1"/>
    <col min="9" max="9" width="15.125" bestFit="1" customWidth="1"/>
  </cols>
  <sheetData>
    <row r="1" spans="1:9" x14ac:dyDescent="0.15">
      <c r="A1" s="1" t="s">
        <v>11</v>
      </c>
      <c r="C1" s="1" t="s">
        <v>11</v>
      </c>
      <c r="D1" t="s">
        <v>3325</v>
      </c>
      <c r="F1" s="1"/>
      <c r="I1" t="s">
        <v>3327</v>
      </c>
    </row>
    <row r="2" spans="1:9" x14ac:dyDescent="0.15">
      <c r="A2" s="1" t="s">
        <v>28</v>
      </c>
      <c r="C2" s="1" t="s">
        <v>50</v>
      </c>
      <c r="D2">
        <v>0</v>
      </c>
      <c r="F2" s="4" t="s">
        <v>3310</v>
      </c>
      <c r="G2" t="s">
        <v>3324</v>
      </c>
      <c r="I2">
        <f>IF(A2=$C$2,$D$2,IF(A2=$C$3,$D$3,IF(A2=$C$4,$D$4,IF(A2=$C$5,$D$5,IF(A2=$C$6,$D$6,IF(A2=$C$7,$D$7,$D$8))))))</f>
        <v>3</v>
      </c>
    </row>
    <row r="3" spans="1:9" x14ac:dyDescent="0.15">
      <c r="A3" s="1" t="s">
        <v>38</v>
      </c>
      <c r="C3" s="1" t="s">
        <v>185</v>
      </c>
      <c r="D3">
        <v>1</v>
      </c>
      <c r="F3" s="5" t="s">
        <v>28</v>
      </c>
      <c r="G3" s="6">
        <v>157</v>
      </c>
      <c r="I3">
        <f t="shared" ref="I3:I66" si="0">IF(A3=$C$2,$D$2,IF(A3=$C$3,$D$3,IF(A3=$C$4,$D$4,IF(A3=$C$5,$D$5,IF(A3=$C$6,$D$6,IF(A3=$C$7,$D$7,$D$8))))))</f>
        <v>5</v>
      </c>
    </row>
    <row r="4" spans="1:9" x14ac:dyDescent="0.15">
      <c r="A4" s="1" t="s">
        <v>28</v>
      </c>
      <c r="C4" s="1" t="s">
        <v>96</v>
      </c>
      <c r="D4">
        <v>2</v>
      </c>
      <c r="F4" s="5" t="s">
        <v>96</v>
      </c>
      <c r="G4" s="6">
        <v>74</v>
      </c>
      <c r="I4">
        <f t="shared" si="0"/>
        <v>3</v>
      </c>
    </row>
    <row r="5" spans="1:9" x14ac:dyDescent="0.15">
      <c r="A5" s="1" t="s">
        <v>50</v>
      </c>
      <c r="C5" s="1" t="s">
        <v>28</v>
      </c>
      <c r="D5">
        <v>3</v>
      </c>
      <c r="F5" s="5" t="s">
        <v>38</v>
      </c>
      <c r="G5" s="6">
        <v>66</v>
      </c>
      <c r="I5">
        <f t="shared" si="0"/>
        <v>0</v>
      </c>
    </row>
    <row r="6" spans="1:9" x14ac:dyDescent="0.15">
      <c r="A6" s="1" t="s">
        <v>38</v>
      </c>
      <c r="C6" s="1" t="s">
        <v>63</v>
      </c>
      <c r="D6">
        <v>4</v>
      </c>
      <c r="F6" s="5" t="s">
        <v>63</v>
      </c>
      <c r="G6" s="6">
        <v>48</v>
      </c>
      <c r="I6">
        <f t="shared" si="0"/>
        <v>5</v>
      </c>
    </row>
    <row r="7" spans="1:9" x14ac:dyDescent="0.15">
      <c r="A7" s="1" t="s">
        <v>63</v>
      </c>
      <c r="C7" s="1" t="s">
        <v>38</v>
      </c>
      <c r="D7">
        <v>5</v>
      </c>
      <c r="F7" s="5" t="s">
        <v>393</v>
      </c>
      <c r="G7" s="6">
        <v>8</v>
      </c>
      <c r="I7">
        <f t="shared" si="0"/>
        <v>4</v>
      </c>
    </row>
    <row r="8" spans="1:9" x14ac:dyDescent="0.15">
      <c r="A8" s="1" t="s">
        <v>50</v>
      </c>
      <c r="C8" s="1" t="s">
        <v>393</v>
      </c>
      <c r="D8">
        <v>6</v>
      </c>
      <c r="F8" s="5" t="s">
        <v>185</v>
      </c>
      <c r="G8" s="6">
        <v>4</v>
      </c>
      <c r="I8">
        <f t="shared" si="0"/>
        <v>0</v>
      </c>
    </row>
    <row r="9" spans="1:9" x14ac:dyDescent="0.15">
      <c r="A9" s="1" t="s">
        <v>28</v>
      </c>
      <c r="C9" s="1"/>
      <c r="F9" s="5" t="s">
        <v>50</v>
      </c>
      <c r="G9" s="6">
        <v>3</v>
      </c>
      <c r="I9">
        <f t="shared" si="0"/>
        <v>3</v>
      </c>
    </row>
    <row r="10" spans="1:9" x14ac:dyDescent="0.15">
      <c r="A10" s="1" t="s">
        <v>28</v>
      </c>
      <c r="F10" s="5" t="s">
        <v>3311</v>
      </c>
      <c r="G10" s="6">
        <v>360</v>
      </c>
      <c r="I10">
        <f t="shared" si="0"/>
        <v>3</v>
      </c>
    </row>
    <row r="11" spans="1:9" x14ac:dyDescent="0.15">
      <c r="A11" s="1" t="s">
        <v>28</v>
      </c>
      <c r="I11">
        <f t="shared" si="0"/>
        <v>3</v>
      </c>
    </row>
    <row r="12" spans="1:9" x14ac:dyDescent="0.15">
      <c r="A12" s="1" t="s">
        <v>28</v>
      </c>
      <c r="I12">
        <f t="shared" si="0"/>
        <v>3</v>
      </c>
    </row>
    <row r="13" spans="1:9" x14ac:dyDescent="0.15">
      <c r="A13" s="1" t="s">
        <v>28</v>
      </c>
      <c r="I13">
        <f t="shared" si="0"/>
        <v>3</v>
      </c>
    </row>
    <row r="14" spans="1:9" x14ac:dyDescent="0.15">
      <c r="A14" s="1" t="s">
        <v>28</v>
      </c>
      <c r="I14">
        <f t="shared" si="0"/>
        <v>3</v>
      </c>
    </row>
    <row r="15" spans="1:9" x14ac:dyDescent="0.15">
      <c r="A15" s="1" t="s">
        <v>63</v>
      </c>
      <c r="I15">
        <f t="shared" si="0"/>
        <v>4</v>
      </c>
    </row>
    <row r="16" spans="1:9" x14ac:dyDescent="0.15">
      <c r="A16" s="1" t="s">
        <v>96</v>
      </c>
      <c r="I16">
        <f t="shared" si="0"/>
        <v>2</v>
      </c>
    </row>
    <row r="17" spans="1:9" x14ac:dyDescent="0.15">
      <c r="A17" s="1" t="s">
        <v>28</v>
      </c>
      <c r="I17">
        <f t="shared" si="0"/>
        <v>3</v>
      </c>
    </row>
    <row r="18" spans="1:9" x14ac:dyDescent="0.15">
      <c r="A18" s="1" t="s">
        <v>28</v>
      </c>
      <c r="I18">
        <f t="shared" si="0"/>
        <v>3</v>
      </c>
    </row>
    <row r="19" spans="1:9" x14ac:dyDescent="0.15">
      <c r="A19" s="1" t="s">
        <v>28</v>
      </c>
      <c r="I19">
        <f t="shared" si="0"/>
        <v>3</v>
      </c>
    </row>
    <row r="20" spans="1:9" x14ac:dyDescent="0.15">
      <c r="A20" s="1" t="s">
        <v>28</v>
      </c>
      <c r="I20">
        <f t="shared" si="0"/>
        <v>3</v>
      </c>
    </row>
    <row r="21" spans="1:9" x14ac:dyDescent="0.15">
      <c r="A21" s="1" t="s">
        <v>96</v>
      </c>
      <c r="I21">
        <f t="shared" si="0"/>
        <v>2</v>
      </c>
    </row>
    <row r="22" spans="1:9" x14ac:dyDescent="0.15">
      <c r="A22" s="1" t="s">
        <v>96</v>
      </c>
      <c r="I22">
        <f t="shared" si="0"/>
        <v>2</v>
      </c>
    </row>
    <row r="23" spans="1:9" x14ac:dyDescent="0.15">
      <c r="A23" s="1" t="s">
        <v>63</v>
      </c>
      <c r="I23">
        <f t="shared" si="0"/>
        <v>4</v>
      </c>
    </row>
    <row r="24" spans="1:9" x14ac:dyDescent="0.15">
      <c r="A24" s="1" t="s">
        <v>28</v>
      </c>
      <c r="I24">
        <f t="shared" si="0"/>
        <v>3</v>
      </c>
    </row>
    <row r="25" spans="1:9" x14ac:dyDescent="0.15">
      <c r="A25" s="1" t="s">
        <v>28</v>
      </c>
      <c r="I25">
        <f t="shared" si="0"/>
        <v>3</v>
      </c>
    </row>
    <row r="26" spans="1:9" x14ac:dyDescent="0.15">
      <c r="A26" s="1" t="s">
        <v>63</v>
      </c>
      <c r="I26">
        <f t="shared" si="0"/>
        <v>4</v>
      </c>
    </row>
    <row r="27" spans="1:9" x14ac:dyDescent="0.15">
      <c r="A27" s="1" t="s">
        <v>28</v>
      </c>
      <c r="I27">
        <f t="shared" si="0"/>
        <v>3</v>
      </c>
    </row>
    <row r="28" spans="1:9" x14ac:dyDescent="0.15">
      <c r="A28" s="1" t="s">
        <v>38</v>
      </c>
      <c r="I28">
        <f t="shared" si="0"/>
        <v>5</v>
      </c>
    </row>
    <row r="29" spans="1:9" x14ac:dyDescent="0.15">
      <c r="A29" s="1" t="s">
        <v>28</v>
      </c>
      <c r="I29">
        <f t="shared" si="0"/>
        <v>3</v>
      </c>
    </row>
    <row r="30" spans="1:9" x14ac:dyDescent="0.15">
      <c r="A30" s="1" t="s">
        <v>63</v>
      </c>
      <c r="I30">
        <f t="shared" si="0"/>
        <v>4</v>
      </c>
    </row>
    <row r="31" spans="1:9" x14ac:dyDescent="0.15">
      <c r="A31" s="1" t="s">
        <v>28</v>
      </c>
      <c r="I31">
        <f t="shared" si="0"/>
        <v>3</v>
      </c>
    </row>
    <row r="32" spans="1:9" x14ac:dyDescent="0.15">
      <c r="A32" s="1" t="s">
        <v>63</v>
      </c>
      <c r="I32">
        <f t="shared" si="0"/>
        <v>4</v>
      </c>
    </row>
    <row r="33" spans="1:9" x14ac:dyDescent="0.15">
      <c r="A33" s="1" t="s">
        <v>96</v>
      </c>
      <c r="I33">
        <f t="shared" si="0"/>
        <v>2</v>
      </c>
    </row>
    <row r="34" spans="1:9" x14ac:dyDescent="0.15">
      <c r="A34" s="1" t="s">
        <v>63</v>
      </c>
      <c r="I34">
        <f t="shared" si="0"/>
        <v>4</v>
      </c>
    </row>
    <row r="35" spans="1:9" x14ac:dyDescent="0.15">
      <c r="A35" s="1" t="s">
        <v>96</v>
      </c>
      <c r="I35">
        <f t="shared" si="0"/>
        <v>2</v>
      </c>
    </row>
    <row r="36" spans="1:9" x14ac:dyDescent="0.15">
      <c r="A36" s="1" t="s">
        <v>63</v>
      </c>
      <c r="I36">
        <f t="shared" si="0"/>
        <v>4</v>
      </c>
    </row>
    <row r="37" spans="1:9" x14ac:dyDescent="0.15">
      <c r="A37" s="1" t="s">
        <v>96</v>
      </c>
      <c r="I37">
        <f t="shared" si="0"/>
        <v>2</v>
      </c>
    </row>
    <row r="38" spans="1:9" x14ac:dyDescent="0.15">
      <c r="A38" s="1" t="s">
        <v>63</v>
      </c>
      <c r="I38">
        <f t="shared" si="0"/>
        <v>4</v>
      </c>
    </row>
    <row r="39" spans="1:9" x14ac:dyDescent="0.15">
      <c r="A39" s="1" t="s">
        <v>28</v>
      </c>
      <c r="I39">
        <f t="shared" si="0"/>
        <v>3</v>
      </c>
    </row>
    <row r="40" spans="1:9" x14ac:dyDescent="0.15">
      <c r="A40" s="1" t="s">
        <v>96</v>
      </c>
      <c r="I40">
        <f t="shared" si="0"/>
        <v>2</v>
      </c>
    </row>
    <row r="41" spans="1:9" x14ac:dyDescent="0.15">
      <c r="A41" s="1" t="s">
        <v>185</v>
      </c>
      <c r="I41">
        <f t="shared" si="0"/>
        <v>1</v>
      </c>
    </row>
    <row r="42" spans="1:9" x14ac:dyDescent="0.15">
      <c r="A42" s="1" t="s">
        <v>28</v>
      </c>
      <c r="I42">
        <f t="shared" si="0"/>
        <v>3</v>
      </c>
    </row>
    <row r="43" spans="1:9" x14ac:dyDescent="0.15">
      <c r="A43" s="1" t="s">
        <v>38</v>
      </c>
      <c r="I43">
        <f t="shared" si="0"/>
        <v>5</v>
      </c>
    </row>
    <row r="44" spans="1:9" x14ac:dyDescent="0.15">
      <c r="A44" s="1" t="s">
        <v>28</v>
      </c>
      <c r="I44">
        <f t="shared" si="0"/>
        <v>3</v>
      </c>
    </row>
    <row r="45" spans="1:9" x14ac:dyDescent="0.15">
      <c r="A45" s="1" t="s">
        <v>28</v>
      </c>
      <c r="I45">
        <f t="shared" si="0"/>
        <v>3</v>
      </c>
    </row>
    <row r="46" spans="1:9" x14ac:dyDescent="0.15">
      <c r="A46" s="1" t="s">
        <v>28</v>
      </c>
      <c r="I46">
        <f t="shared" si="0"/>
        <v>3</v>
      </c>
    </row>
    <row r="47" spans="1:9" x14ac:dyDescent="0.15">
      <c r="A47" s="1" t="s">
        <v>28</v>
      </c>
      <c r="I47">
        <f t="shared" si="0"/>
        <v>3</v>
      </c>
    </row>
    <row r="48" spans="1:9" x14ac:dyDescent="0.15">
      <c r="A48" s="1" t="s">
        <v>38</v>
      </c>
      <c r="I48">
        <f t="shared" si="0"/>
        <v>5</v>
      </c>
    </row>
    <row r="49" spans="1:9" x14ac:dyDescent="0.15">
      <c r="A49" s="1" t="s">
        <v>28</v>
      </c>
      <c r="I49">
        <f t="shared" si="0"/>
        <v>3</v>
      </c>
    </row>
    <row r="50" spans="1:9" x14ac:dyDescent="0.15">
      <c r="A50" s="1" t="s">
        <v>63</v>
      </c>
      <c r="I50">
        <f t="shared" si="0"/>
        <v>4</v>
      </c>
    </row>
    <row r="51" spans="1:9" x14ac:dyDescent="0.15">
      <c r="A51" s="1" t="s">
        <v>38</v>
      </c>
      <c r="I51">
        <f t="shared" si="0"/>
        <v>5</v>
      </c>
    </row>
    <row r="52" spans="1:9" x14ac:dyDescent="0.15">
      <c r="A52" s="1" t="s">
        <v>28</v>
      </c>
      <c r="I52">
        <f t="shared" si="0"/>
        <v>3</v>
      </c>
    </row>
    <row r="53" spans="1:9" x14ac:dyDescent="0.15">
      <c r="A53" s="1" t="s">
        <v>28</v>
      </c>
      <c r="I53">
        <f t="shared" si="0"/>
        <v>3</v>
      </c>
    </row>
    <row r="54" spans="1:9" x14ac:dyDescent="0.15">
      <c r="A54" s="1" t="s">
        <v>63</v>
      </c>
      <c r="I54">
        <f t="shared" si="0"/>
        <v>4</v>
      </c>
    </row>
    <row r="55" spans="1:9" x14ac:dyDescent="0.15">
      <c r="A55" s="1" t="s">
        <v>96</v>
      </c>
      <c r="I55">
        <f t="shared" si="0"/>
        <v>2</v>
      </c>
    </row>
    <row r="56" spans="1:9" x14ac:dyDescent="0.15">
      <c r="A56" s="1" t="s">
        <v>28</v>
      </c>
      <c r="I56">
        <f t="shared" si="0"/>
        <v>3</v>
      </c>
    </row>
    <row r="57" spans="1:9" x14ac:dyDescent="0.15">
      <c r="A57" s="1" t="s">
        <v>28</v>
      </c>
      <c r="I57">
        <f t="shared" si="0"/>
        <v>3</v>
      </c>
    </row>
    <row r="58" spans="1:9" x14ac:dyDescent="0.15">
      <c r="A58" s="1" t="s">
        <v>28</v>
      </c>
      <c r="I58">
        <f t="shared" si="0"/>
        <v>3</v>
      </c>
    </row>
    <row r="59" spans="1:9" x14ac:dyDescent="0.15">
      <c r="A59" s="1" t="s">
        <v>28</v>
      </c>
      <c r="I59">
        <f t="shared" si="0"/>
        <v>3</v>
      </c>
    </row>
    <row r="60" spans="1:9" x14ac:dyDescent="0.15">
      <c r="A60" s="1" t="s">
        <v>28</v>
      </c>
      <c r="I60">
        <f t="shared" si="0"/>
        <v>3</v>
      </c>
    </row>
    <row r="61" spans="1:9" x14ac:dyDescent="0.15">
      <c r="A61" s="1" t="s">
        <v>28</v>
      </c>
      <c r="I61">
        <f t="shared" si="0"/>
        <v>3</v>
      </c>
    </row>
    <row r="62" spans="1:9" x14ac:dyDescent="0.15">
      <c r="A62" s="1" t="s">
        <v>28</v>
      </c>
      <c r="I62">
        <f t="shared" si="0"/>
        <v>3</v>
      </c>
    </row>
    <row r="63" spans="1:9" x14ac:dyDescent="0.15">
      <c r="A63" s="1" t="s">
        <v>28</v>
      </c>
      <c r="I63">
        <f t="shared" si="0"/>
        <v>3</v>
      </c>
    </row>
    <row r="64" spans="1:9" x14ac:dyDescent="0.15">
      <c r="A64" s="1" t="s">
        <v>28</v>
      </c>
      <c r="I64">
        <f t="shared" si="0"/>
        <v>3</v>
      </c>
    </row>
    <row r="65" spans="1:9" x14ac:dyDescent="0.15">
      <c r="A65" s="1" t="s">
        <v>63</v>
      </c>
      <c r="I65">
        <f t="shared" si="0"/>
        <v>4</v>
      </c>
    </row>
    <row r="66" spans="1:9" x14ac:dyDescent="0.15">
      <c r="A66" s="1" t="s">
        <v>28</v>
      </c>
      <c r="I66">
        <f t="shared" si="0"/>
        <v>3</v>
      </c>
    </row>
    <row r="67" spans="1:9" x14ac:dyDescent="0.15">
      <c r="A67" s="1" t="s">
        <v>28</v>
      </c>
      <c r="I67">
        <f t="shared" ref="I67:I130" si="1">IF(A67=$C$2,$D$2,IF(A67=$C$3,$D$3,IF(A67=$C$4,$D$4,IF(A67=$C$5,$D$5,IF(A67=$C$6,$D$6,IF(A67=$C$7,$D$7,$D$8))))))</f>
        <v>3</v>
      </c>
    </row>
    <row r="68" spans="1:9" x14ac:dyDescent="0.15">
      <c r="A68" s="1" t="s">
        <v>28</v>
      </c>
      <c r="I68">
        <f t="shared" si="1"/>
        <v>3</v>
      </c>
    </row>
    <row r="69" spans="1:9" x14ac:dyDescent="0.15">
      <c r="A69" s="1" t="s">
        <v>28</v>
      </c>
      <c r="I69">
        <f t="shared" si="1"/>
        <v>3</v>
      </c>
    </row>
    <row r="70" spans="1:9" x14ac:dyDescent="0.15">
      <c r="A70" s="1" t="s">
        <v>96</v>
      </c>
      <c r="I70">
        <f t="shared" si="1"/>
        <v>2</v>
      </c>
    </row>
    <row r="71" spans="1:9" x14ac:dyDescent="0.15">
      <c r="A71" s="1" t="s">
        <v>38</v>
      </c>
      <c r="I71">
        <f t="shared" si="1"/>
        <v>5</v>
      </c>
    </row>
    <row r="72" spans="1:9" x14ac:dyDescent="0.15">
      <c r="A72" s="1" t="s">
        <v>38</v>
      </c>
      <c r="I72">
        <f t="shared" si="1"/>
        <v>5</v>
      </c>
    </row>
    <row r="73" spans="1:9" x14ac:dyDescent="0.15">
      <c r="A73" s="1" t="s">
        <v>28</v>
      </c>
      <c r="I73">
        <f t="shared" si="1"/>
        <v>3</v>
      </c>
    </row>
    <row r="74" spans="1:9" x14ac:dyDescent="0.15">
      <c r="A74" s="1" t="s">
        <v>38</v>
      </c>
      <c r="I74">
        <f t="shared" si="1"/>
        <v>5</v>
      </c>
    </row>
    <row r="75" spans="1:9" x14ac:dyDescent="0.15">
      <c r="A75" s="1" t="s">
        <v>96</v>
      </c>
      <c r="I75">
        <f t="shared" si="1"/>
        <v>2</v>
      </c>
    </row>
    <row r="76" spans="1:9" x14ac:dyDescent="0.15">
      <c r="A76" s="1" t="s">
        <v>38</v>
      </c>
      <c r="I76">
        <f t="shared" si="1"/>
        <v>5</v>
      </c>
    </row>
    <row r="77" spans="1:9" x14ac:dyDescent="0.15">
      <c r="A77" s="1" t="s">
        <v>38</v>
      </c>
      <c r="I77">
        <f t="shared" si="1"/>
        <v>5</v>
      </c>
    </row>
    <row r="78" spans="1:9" x14ac:dyDescent="0.15">
      <c r="A78" s="1" t="s">
        <v>38</v>
      </c>
      <c r="I78">
        <f t="shared" si="1"/>
        <v>5</v>
      </c>
    </row>
    <row r="79" spans="1:9" x14ac:dyDescent="0.15">
      <c r="A79" s="1" t="s">
        <v>63</v>
      </c>
      <c r="I79">
        <f t="shared" si="1"/>
        <v>4</v>
      </c>
    </row>
    <row r="80" spans="1:9" x14ac:dyDescent="0.15">
      <c r="A80" s="1" t="s">
        <v>28</v>
      </c>
      <c r="I80">
        <f t="shared" si="1"/>
        <v>3</v>
      </c>
    </row>
    <row r="81" spans="1:9" x14ac:dyDescent="0.15">
      <c r="A81" s="1" t="s">
        <v>96</v>
      </c>
      <c r="I81">
        <f t="shared" si="1"/>
        <v>2</v>
      </c>
    </row>
    <row r="82" spans="1:9" x14ac:dyDescent="0.15">
      <c r="A82" s="1" t="s">
        <v>28</v>
      </c>
      <c r="I82">
        <f t="shared" si="1"/>
        <v>3</v>
      </c>
    </row>
    <row r="83" spans="1:9" x14ac:dyDescent="0.15">
      <c r="A83" s="1" t="s">
        <v>63</v>
      </c>
      <c r="I83">
        <f t="shared" si="1"/>
        <v>4</v>
      </c>
    </row>
    <row r="84" spans="1:9" x14ac:dyDescent="0.15">
      <c r="A84" s="1" t="s">
        <v>28</v>
      </c>
      <c r="I84">
        <f t="shared" si="1"/>
        <v>3</v>
      </c>
    </row>
    <row r="85" spans="1:9" x14ac:dyDescent="0.15">
      <c r="A85" s="1" t="s">
        <v>38</v>
      </c>
      <c r="I85">
        <f t="shared" si="1"/>
        <v>5</v>
      </c>
    </row>
    <row r="86" spans="1:9" x14ac:dyDescent="0.15">
      <c r="A86" s="1" t="s">
        <v>38</v>
      </c>
      <c r="I86">
        <f t="shared" si="1"/>
        <v>5</v>
      </c>
    </row>
    <row r="87" spans="1:9" x14ac:dyDescent="0.15">
      <c r="A87" s="1" t="s">
        <v>38</v>
      </c>
      <c r="I87">
        <f t="shared" si="1"/>
        <v>5</v>
      </c>
    </row>
    <row r="88" spans="1:9" x14ac:dyDescent="0.15">
      <c r="A88" s="1" t="s">
        <v>28</v>
      </c>
      <c r="I88">
        <f t="shared" si="1"/>
        <v>3</v>
      </c>
    </row>
    <row r="89" spans="1:9" x14ac:dyDescent="0.15">
      <c r="A89" s="1" t="s">
        <v>96</v>
      </c>
      <c r="I89">
        <f t="shared" si="1"/>
        <v>2</v>
      </c>
    </row>
    <row r="90" spans="1:9" x14ac:dyDescent="0.15">
      <c r="A90" s="1" t="s">
        <v>38</v>
      </c>
      <c r="I90">
        <f t="shared" si="1"/>
        <v>5</v>
      </c>
    </row>
    <row r="91" spans="1:9" x14ac:dyDescent="0.15">
      <c r="A91" s="1" t="s">
        <v>28</v>
      </c>
      <c r="I91">
        <f t="shared" si="1"/>
        <v>3</v>
      </c>
    </row>
    <row r="92" spans="1:9" x14ac:dyDescent="0.15">
      <c r="A92" s="1" t="s">
        <v>38</v>
      </c>
      <c r="I92">
        <f t="shared" si="1"/>
        <v>5</v>
      </c>
    </row>
    <row r="93" spans="1:9" x14ac:dyDescent="0.15">
      <c r="A93" s="1" t="s">
        <v>28</v>
      </c>
      <c r="I93">
        <f t="shared" si="1"/>
        <v>3</v>
      </c>
    </row>
    <row r="94" spans="1:9" x14ac:dyDescent="0.15">
      <c r="A94" s="1" t="s">
        <v>38</v>
      </c>
      <c r="I94">
        <f t="shared" si="1"/>
        <v>5</v>
      </c>
    </row>
    <row r="95" spans="1:9" x14ac:dyDescent="0.15">
      <c r="A95" s="1" t="s">
        <v>28</v>
      </c>
      <c r="I95">
        <f t="shared" si="1"/>
        <v>3</v>
      </c>
    </row>
    <row r="96" spans="1:9" x14ac:dyDescent="0.15">
      <c r="A96" s="1" t="s">
        <v>28</v>
      </c>
      <c r="I96">
        <f t="shared" si="1"/>
        <v>3</v>
      </c>
    </row>
    <row r="97" spans="1:9" x14ac:dyDescent="0.15">
      <c r="A97" s="1" t="s">
        <v>96</v>
      </c>
      <c r="I97">
        <f t="shared" si="1"/>
        <v>2</v>
      </c>
    </row>
    <row r="98" spans="1:9" x14ac:dyDescent="0.15">
      <c r="A98" s="1" t="s">
        <v>28</v>
      </c>
      <c r="I98">
        <f t="shared" si="1"/>
        <v>3</v>
      </c>
    </row>
    <row r="99" spans="1:9" x14ac:dyDescent="0.15">
      <c r="A99" s="1" t="s">
        <v>28</v>
      </c>
      <c r="I99">
        <f t="shared" si="1"/>
        <v>3</v>
      </c>
    </row>
    <row r="100" spans="1:9" x14ac:dyDescent="0.15">
      <c r="A100" s="1" t="s">
        <v>28</v>
      </c>
      <c r="I100">
        <f t="shared" si="1"/>
        <v>3</v>
      </c>
    </row>
    <row r="101" spans="1:9" x14ac:dyDescent="0.15">
      <c r="A101" s="1" t="s">
        <v>28</v>
      </c>
      <c r="I101">
        <f t="shared" si="1"/>
        <v>3</v>
      </c>
    </row>
    <row r="102" spans="1:9" x14ac:dyDescent="0.15">
      <c r="A102" s="1" t="s">
        <v>28</v>
      </c>
      <c r="I102">
        <f t="shared" si="1"/>
        <v>3</v>
      </c>
    </row>
    <row r="103" spans="1:9" x14ac:dyDescent="0.15">
      <c r="A103" s="1" t="s">
        <v>28</v>
      </c>
      <c r="I103">
        <f t="shared" si="1"/>
        <v>3</v>
      </c>
    </row>
    <row r="104" spans="1:9" x14ac:dyDescent="0.15">
      <c r="A104" s="1" t="s">
        <v>50</v>
      </c>
      <c r="I104">
        <f t="shared" si="1"/>
        <v>0</v>
      </c>
    </row>
    <row r="105" spans="1:9" x14ac:dyDescent="0.15">
      <c r="A105" s="1" t="s">
        <v>28</v>
      </c>
      <c r="I105">
        <f t="shared" si="1"/>
        <v>3</v>
      </c>
    </row>
    <row r="106" spans="1:9" x14ac:dyDescent="0.15">
      <c r="A106" s="1" t="s">
        <v>28</v>
      </c>
      <c r="I106">
        <f t="shared" si="1"/>
        <v>3</v>
      </c>
    </row>
    <row r="107" spans="1:9" x14ac:dyDescent="0.15">
      <c r="A107" s="1" t="s">
        <v>28</v>
      </c>
      <c r="I107">
        <f t="shared" si="1"/>
        <v>3</v>
      </c>
    </row>
    <row r="108" spans="1:9" x14ac:dyDescent="0.15">
      <c r="A108" s="1" t="s">
        <v>28</v>
      </c>
      <c r="I108">
        <f t="shared" si="1"/>
        <v>3</v>
      </c>
    </row>
    <row r="109" spans="1:9" x14ac:dyDescent="0.15">
      <c r="A109" s="1" t="s">
        <v>38</v>
      </c>
      <c r="I109">
        <f t="shared" si="1"/>
        <v>5</v>
      </c>
    </row>
    <row r="110" spans="1:9" x14ac:dyDescent="0.15">
      <c r="A110" s="1" t="s">
        <v>28</v>
      </c>
      <c r="I110">
        <f t="shared" si="1"/>
        <v>3</v>
      </c>
    </row>
    <row r="111" spans="1:9" x14ac:dyDescent="0.15">
      <c r="A111" s="1" t="s">
        <v>393</v>
      </c>
      <c r="I111">
        <f t="shared" si="1"/>
        <v>6</v>
      </c>
    </row>
    <row r="112" spans="1:9" x14ac:dyDescent="0.15">
      <c r="A112" s="1" t="s">
        <v>96</v>
      </c>
      <c r="I112">
        <f t="shared" si="1"/>
        <v>2</v>
      </c>
    </row>
    <row r="113" spans="1:9" x14ac:dyDescent="0.15">
      <c r="A113" s="1" t="s">
        <v>185</v>
      </c>
      <c r="I113">
        <f t="shared" si="1"/>
        <v>1</v>
      </c>
    </row>
    <row r="114" spans="1:9" x14ac:dyDescent="0.15">
      <c r="A114" s="1" t="s">
        <v>28</v>
      </c>
      <c r="I114">
        <f t="shared" si="1"/>
        <v>3</v>
      </c>
    </row>
    <row r="115" spans="1:9" x14ac:dyDescent="0.15">
      <c r="A115" s="1" t="s">
        <v>28</v>
      </c>
      <c r="I115">
        <f t="shared" si="1"/>
        <v>3</v>
      </c>
    </row>
    <row r="116" spans="1:9" x14ac:dyDescent="0.15">
      <c r="A116" s="1" t="s">
        <v>28</v>
      </c>
      <c r="I116">
        <f t="shared" si="1"/>
        <v>3</v>
      </c>
    </row>
    <row r="117" spans="1:9" x14ac:dyDescent="0.15">
      <c r="A117" s="1" t="s">
        <v>28</v>
      </c>
      <c r="I117">
        <f t="shared" si="1"/>
        <v>3</v>
      </c>
    </row>
    <row r="118" spans="1:9" x14ac:dyDescent="0.15">
      <c r="A118" s="1" t="s">
        <v>96</v>
      </c>
      <c r="I118">
        <f t="shared" si="1"/>
        <v>2</v>
      </c>
    </row>
    <row r="119" spans="1:9" x14ac:dyDescent="0.15">
      <c r="A119" s="1" t="s">
        <v>96</v>
      </c>
      <c r="I119">
        <f t="shared" si="1"/>
        <v>2</v>
      </c>
    </row>
    <row r="120" spans="1:9" x14ac:dyDescent="0.15">
      <c r="A120" s="1" t="s">
        <v>28</v>
      </c>
      <c r="I120">
        <f t="shared" si="1"/>
        <v>3</v>
      </c>
    </row>
    <row r="121" spans="1:9" x14ac:dyDescent="0.15">
      <c r="A121" s="1" t="s">
        <v>96</v>
      </c>
      <c r="I121">
        <f t="shared" si="1"/>
        <v>2</v>
      </c>
    </row>
    <row r="122" spans="1:9" x14ac:dyDescent="0.15">
      <c r="A122" s="1" t="s">
        <v>28</v>
      </c>
      <c r="I122">
        <f t="shared" si="1"/>
        <v>3</v>
      </c>
    </row>
    <row r="123" spans="1:9" x14ac:dyDescent="0.15">
      <c r="A123" s="1" t="s">
        <v>28</v>
      </c>
      <c r="I123">
        <f t="shared" si="1"/>
        <v>3</v>
      </c>
    </row>
    <row r="124" spans="1:9" x14ac:dyDescent="0.15">
      <c r="A124" s="1" t="s">
        <v>28</v>
      </c>
      <c r="I124">
        <f t="shared" si="1"/>
        <v>3</v>
      </c>
    </row>
    <row r="125" spans="1:9" x14ac:dyDescent="0.15">
      <c r="A125" s="1" t="s">
        <v>96</v>
      </c>
      <c r="I125">
        <f t="shared" si="1"/>
        <v>2</v>
      </c>
    </row>
    <row r="126" spans="1:9" x14ac:dyDescent="0.15">
      <c r="A126" s="1" t="s">
        <v>28</v>
      </c>
      <c r="I126">
        <f t="shared" si="1"/>
        <v>3</v>
      </c>
    </row>
    <row r="127" spans="1:9" x14ac:dyDescent="0.15">
      <c r="A127" s="1" t="s">
        <v>28</v>
      </c>
      <c r="I127">
        <f t="shared" si="1"/>
        <v>3</v>
      </c>
    </row>
    <row r="128" spans="1:9" x14ac:dyDescent="0.15">
      <c r="A128" s="1" t="s">
        <v>38</v>
      </c>
      <c r="I128">
        <f t="shared" si="1"/>
        <v>5</v>
      </c>
    </row>
    <row r="129" spans="1:9" x14ac:dyDescent="0.15">
      <c r="A129" s="1" t="s">
        <v>28</v>
      </c>
      <c r="I129">
        <f t="shared" si="1"/>
        <v>3</v>
      </c>
    </row>
    <row r="130" spans="1:9" x14ac:dyDescent="0.15">
      <c r="A130" s="1" t="s">
        <v>28</v>
      </c>
      <c r="I130">
        <f t="shared" si="1"/>
        <v>3</v>
      </c>
    </row>
    <row r="131" spans="1:9" x14ac:dyDescent="0.15">
      <c r="A131" s="1" t="s">
        <v>28</v>
      </c>
      <c r="I131">
        <f t="shared" ref="I131:I194" si="2">IF(A131=$C$2,$D$2,IF(A131=$C$3,$D$3,IF(A131=$C$4,$D$4,IF(A131=$C$5,$D$5,IF(A131=$C$6,$D$6,IF(A131=$C$7,$D$7,$D$8))))))</f>
        <v>3</v>
      </c>
    </row>
    <row r="132" spans="1:9" x14ac:dyDescent="0.15">
      <c r="A132" s="1" t="s">
        <v>28</v>
      </c>
      <c r="I132">
        <f t="shared" si="2"/>
        <v>3</v>
      </c>
    </row>
    <row r="133" spans="1:9" x14ac:dyDescent="0.15">
      <c r="A133" s="1" t="s">
        <v>28</v>
      </c>
      <c r="I133">
        <f t="shared" si="2"/>
        <v>3</v>
      </c>
    </row>
    <row r="134" spans="1:9" x14ac:dyDescent="0.15">
      <c r="A134" s="1" t="s">
        <v>63</v>
      </c>
      <c r="I134">
        <f t="shared" si="2"/>
        <v>4</v>
      </c>
    </row>
    <row r="135" spans="1:9" x14ac:dyDescent="0.15">
      <c r="A135" s="1" t="s">
        <v>96</v>
      </c>
      <c r="I135">
        <f t="shared" si="2"/>
        <v>2</v>
      </c>
    </row>
    <row r="136" spans="1:9" x14ac:dyDescent="0.15">
      <c r="A136" s="1" t="s">
        <v>96</v>
      </c>
      <c r="I136">
        <f t="shared" si="2"/>
        <v>2</v>
      </c>
    </row>
    <row r="137" spans="1:9" x14ac:dyDescent="0.15">
      <c r="A137" s="1" t="s">
        <v>96</v>
      </c>
      <c r="I137">
        <f t="shared" si="2"/>
        <v>2</v>
      </c>
    </row>
    <row r="138" spans="1:9" x14ac:dyDescent="0.15">
      <c r="A138" s="1" t="s">
        <v>38</v>
      </c>
      <c r="I138">
        <f t="shared" si="2"/>
        <v>5</v>
      </c>
    </row>
    <row r="139" spans="1:9" x14ac:dyDescent="0.15">
      <c r="A139" s="1" t="s">
        <v>96</v>
      </c>
      <c r="I139">
        <f t="shared" si="2"/>
        <v>2</v>
      </c>
    </row>
    <row r="140" spans="1:9" x14ac:dyDescent="0.15">
      <c r="A140" s="1" t="s">
        <v>28</v>
      </c>
      <c r="I140">
        <f t="shared" si="2"/>
        <v>3</v>
      </c>
    </row>
    <row r="141" spans="1:9" x14ac:dyDescent="0.15">
      <c r="A141" s="1" t="s">
        <v>96</v>
      </c>
      <c r="I141">
        <f t="shared" si="2"/>
        <v>2</v>
      </c>
    </row>
    <row r="142" spans="1:9" x14ac:dyDescent="0.15">
      <c r="A142" s="1" t="s">
        <v>28</v>
      </c>
      <c r="I142">
        <f t="shared" si="2"/>
        <v>3</v>
      </c>
    </row>
    <row r="143" spans="1:9" x14ac:dyDescent="0.15">
      <c r="A143" s="1" t="s">
        <v>185</v>
      </c>
      <c r="I143">
        <f t="shared" si="2"/>
        <v>1</v>
      </c>
    </row>
    <row r="144" spans="1:9" x14ac:dyDescent="0.15">
      <c r="A144" s="1" t="s">
        <v>28</v>
      </c>
      <c r="I144">
        <f t="shared" si="2"/>
        <v>3</v>
      </c>
    </row>
    <row r="145" spans="1:9" x14ac:dyDescent="0.15">
      <c r="A145" s="1" t="s">
        <v>28</v>
      </c>
      <c r="I145">
        <f t="shared" si="2"/>
        <v>3</v>
      </c>
    </row>
    <row r="146" spans="1:9" x14ac:dyDescent="0.15">
      <c r="A146" s="1" t="s">
        <v>185</v>
      </c>
      <c r="I146">
        <f t="shared" si="2"/>
        <v>1</v>
      </c>
    </row>
    <row r="147" spans="1:9" x14ac:dyDescent="0.15">
      <c r="A147" s="1" t="s">
        <v>96</v>
      </c>
      <c r="I147">
        <f t="shared" si="2"/>
        <v>2</v>
      </c>
    </row>
    <row r="148" spans="1:9" x14ac:dyDescent="0.15">
      <c r="A148" s="1" t="s">
        <v>96</v>
      </c>
      <c r="I148">
        <f t="shared" si="2"/>
        <v>2</v>
      </c>
    </row>
    <row r="149" spans="1:9" x14ac:dyDescent="0.15">
      <c r="A149" s="1" t="s">
        <v>63</v>
      </c>
      <c r="I149">
        <f t="shared" si="2"/>
        <v>4</v>
      </c>
    </row>
    <row r="150" spans="1:9" x14ac:dyDescent="0.15">
      <c r="A150" s="1" t="s">
        <v>28</v>
      </c>
      <c r="I150">
        <f t="shared" si="2"/>
        <v>3</v>
      </c>
    </row>
    <row r="151" spans="1:9" x14ac:dyDescent="0.15">
      <c r="A151" s="1" t="s">
        <v>28</v>
      </c>
      <c r="I151">
        <f t="shared" si="2"/>
        <v>3</v>
      </c>
    </row>
    <row r="152" spans="1:9" x14ac:dyDescent="0.15">
      <c r="A152" s="1" t="s">
        <v>28</v>
      </c>
      <c r="I152">
        <f t="shared" si="2"/>
        <v>3</v>
      </c>
    </row>
    <row r="153" spans="1:9" x14ac:dyDescent="0.15">
      <c r="A153" s="1" t="s">
        <v>63</v>
      </c>
      <c r="I153">
        <f t="shared" si="2"/>
        <v>4</v>
      </c>
    </row>
    <row r="154" spans="1:9" x14ac:dyDescent="0.15">
      <c r="A154" s="1" t="s">
        <v>28</v>
      </c>
      <c r="I154">
        <f t="shared" si="2"/>
        <v>3</v>
      </c>
    </row>
    <row r="155" spans="1:9" x14ac:dyDescent="0.15">
      <c r="A155" s="1" t="s">
        <v>28</v>
      </c>
      <c r="I155">
        <f t="shared" si="2"/>
        <v>3</v>
      </c>
    </row>
    <row r="156" spans="1:9" x14ac:dyDescent="0.15">
      <c r="A156" s="1" t="s">
        <v>63</v>
      </c>
      <c r="I156">
        <f t="shared" si="2"/>
        <v>4</v>
      </c>
    </row>
    <row r="157" spans="1:9" x14ac:dyDescent="0.15">
      <c r="A157" s="1" t="s">
        <v>63</v>
      </c>
      <c r="I157">
        <f t="shared" si="2"/>
        <v>4</v>
      </c>
    </row>
    <row r="158" spans="1:9" x14ac:dyDescent="0.15">
      <c r="A158" s="1" t="s">
        <v>28</v>
      </c>
      <c r="I158">
        <f t="shared" si="2"/>
        <v>3</v>
      </c>
    </row>
    <row r="159" spans="1:9" x14ac:dyDescent="0.15">
      <c r="A159" s="1" t="s">
        <v>63</v>
      </c>
      <c r="I159">
        <f t="shared" si="2"/>
        <v>4</v>
      </c>
    </row>
    <row r="160" spans="1:9" x14ac:dyDescent="0.15">
      <c r="A160" s="1" t="s">
        <v>28</v>
      </c>
      <c r="I160">
        <f t="shared" si="2"/>
        <v>3</v>
      </c>
    </row>
    <row r="161" spans="1:9" x14ac:dyDescent="0.15">
      <c r="A161" s="1" t="s">
        <v>28</v>
      </c>
      <c r="I161">
        <f t="shared" si="2"/>
        <v>3</v>
      </c>
    </row>
    <row r="162" spans="1:9" x14ac:dyDescent="0.15">
      <c r="A162" s="1" t="s">
        <v>63</v>
      </c>
      <c r="I162">
        <f t="shared" si="2"/>
        <v>4</v>
      </c>
    </row>
    <row r="163" spans="1:9" x14ac:dyDescent="0.15">
      <c r="A163" s="1" t="s">
        <v>28</v>
      </c>
      <c r="I163">
        <f t="shared" si="2"/>
        <v>3</v>
      </c>
    </row>
    <row r="164" spans="1:9" x14ac:dyDescent="0.15">
      <c r="A164" s="1" t="s">
        <v>96</v>
      </c>
      <c r="I164">
        <f t="shared" si="2"/>
        <v>2</v>
      </c>
    </row>
    <row r="165" spans="1:9" x14ac:dyDescent="0.15">
      <c r="A165" s="1" t="s">
        <v>63</v>
      </c>
      <c r="I165">
        <f t="shared" si="2"/>
        <v>4</v>
      </c>
    </row>
    <row r="166" spans="1:9" x14ac:dyDescent="0.15">
      <c r="A166" s="1" t="s">
        <v>28</v>
      </c>
      <c r="I166">
        <f t="shared" si="2"/>
        <v>3</v>
      </c>
    </row>
    <row r="167" spans="1:9" x14ac:dyDescent="0.15">
      <c r="A167" s="1" t="s">
        <v>96</v>
      </c>
      <c r="I167">
        <f t="shared" si="2"/>
        <v>2</v>
      </c>
    </row>
    <row r="168" spans="1:9" x14ac:dyDescent="0.15">
      <c r="A168" s="1" t="s">
        <v>28</v>
      </c>
      <c r="I168">
        <f t="shared" si="2"/>
        <v>3</v>
      </c>
    </row>
    <row r="169" spans="1:9" x14ac:dyDescent="0.15">
      <c r="A169" s="1" t="s">
        <v>38</v>
      </c>
      <c r="I169">
        <f t="shared" si="2"/>
        <v>5</v>
      </c>
    </row>
    <row r="170" spans="1:9" x14ac:dyDescent="0.15">
      <c r="A170" s="1" t="s">
        <v>28</v>
      </c>
      <c r="I170">
        <f t="shared" si="2"/>
        <v>3</v>
      </c>
    </row>
    <row r="171" spans="1:9" x14ac:dyDescent="0.15">
      <c r="A171" s="1" t="s">
        <v>28</v>
      </c>
      <c r="I171">
        <f t="shared" si="2"/>
        <v>3</v>
      </c>
    </row>
    <row r="172" spans="1:9" x14ac:dyDescent="0.15">
      <c r="A172" s="1" t="s">
        <v>96</v>
      </c>
      <c r="I172">
        <f t="shared" si="2"/>
        <v>2</v>
      </c>
    </row>
    <row r="173" spans="1:9" x14ac:dyDescent="0.15">
      <c r="A173" s="1" t="s">
        <v>96</v>
      </c>
      <c r="I173">
        <f t="shared" si="2"/>
        <v>2</v>
      </c>
    </row>
    <row r="174" spans="1:9" x14ac:dyDescent="0.15">
      <c r="A174" s="1" t="s">
        <v>38</v>
      </c>
      <c r="I174">
        <f t="shared" si="2"/>
        <v>5</v>
      </c>
    </row>
    <row r="175" spans="1:9" x14ac:dyDescent="0.15">
      <c r="A175" s="1" t="s">
        <v>96</v>
      </c>
      <c r="I175">
        <f t="shared" si="2"/>
        <v>2</v>
      </c>
    </row>
    <row r="176" spans="1:9" x14ac:dyDescent="0.15">
      <c r="A176" s="1" t="s">
        <v>28</v>
      </c>
      <c r="I176">
        <f t="shared" si="2"/>
        <v>3</v>
      </c>
    </row>
    <row r="177" spans="1:9" x14ac:dyDescent="0.15">
      <c r="A177" s="1" t="s">
        <v>393</v>
      </c>
      <c r="I177">
        <f t="shared" si="2"/>
        <v>6</v>
      </c>
    </row>
    <row r="178" spans="1:9" x14ac:dyDescent="0.15">
      <c r="A178" s="1" t="s">
        <v>96</v>
      </c>
      <c r="I178">
        <f t="shared" si="2"/>
        <v>2</v>
      </c>
    </row>
    <row r="179" spans="1:9" x14ac:dyDescent="0.15">
      <c r="A179" s="1" t="s">
        <v>38</v>
      </c>
      <c r="I179">
        <f t="shared" si="2"/>
        <v>5</v>
      </c>
    </row>
    <row r="180" spans="1:9" x14ac:dyDescent="0.15">
      <c r="A180" s="1" t="s">
        <v>28</v>
      </c>
      <c r="I180">
        <f t="shared" si="2"/>
        <v>3</v>
      </c>
    </row>
    <row r="181" spans="1:9" x14ac:dyDescent="0.15">
      <c r="A181" s="1" t="s">
        <v>393</v>
      </c>
      <c r="I181">
        <f t="shared" si="2"/>
        <v>6</v>
      </c>
    </row>
    <row r="182" spans="1:9" x14ac:dyDescent="0.15">
      <c r="A182" s="1" t="s">
        <v>38</v>
      </c>
      <c r="I182">
        <f t="shared" si="2"/>
        <v>5</v>
      </c>
    </row>
    <row r="183" spans="1:9" x14ac:dyDescent="0.15">
      <c r="A183" s="1" t="s">
        <v>96</v>
      </c>
      <c r="I183">
        <f t="shared" si="2"/>
        <v>2</v>
      </c>
    </row>
    <row r="184" spans="1:9" x14ac:dyDescent="0.15">
      <c r="A184" s="1" t="s">
        <v>38</v>
      </c>
      <c r="I184">
        <f t="shared" si="2"/>
        <v>5</v>
      </c>
    </row>
    <row r="185" spans="1:9" x14ac:dyDescent="0.15">
      <c r="A185" s="1" t="s">
        <v>96</v>
      </c>
      <c r="I185">
        <f t="shared" si="2"/>
        <v>2</v>
      </c>
    </row>
    <row r="186" spans="1:9" x14ac:dyDescent="0.15">
      <c r="A186" s="1" t="s">
        <v>38</v>
      </c>
      <c r="I186">
        <f t="shared" si="2"/>
        <v>5</v>
      </c>
    </row>
    <row r="187" spans="1:9" x14ac:dyDescent="0.15">
      <c r="A187" s="1" t="s">
        <v>96</v>
      </c>
      <c r="I187">
        <f t="shared" si="2"/>
        <v>2</v>
      </c>
    </row>
    <row r="188" spans="1:9" x14ac:dyDescent="0.15">
      <c r="A188" s="1" t="s">
        <v>38</v>
      </c>
      <c r="I188">
        <f t="shared" si="2"/>
        <v>5</v>
      </c>
    </row>
    <row r="189" spans="1:9" x14ac:dyDescent="0.15">
      <c r="A189" s="1" t="s">
        <v>28</v>
      </c>
      <c r="I189">
        <f t="shared" si="2"/>
        <v>3</v>
      </c>
    </row>
    <row r="190" spans="1:9" x14ac:dyDescent="0.15">
      <c r="A190" s="1" t="s">
        <v>28</v>
      </c>
      <c r="I190">
        <f t="shared" si="2"/>
        <v>3</v>
      </c>
    </row>
    <row r="191" spans="1:9" x14ac:dyDescent="0.15">
      <c r="A191" s="1" t="s">
        <v>63</v>
      </c>
      <c r="I191">
        <f t="shared" si="2"/>
        <v>4</v>
      </c>
    </row>
    <row r="192" spans="1:9" x14ac:dyDescent="0.15">
      <c r="A192" s="1" t="s">
        <v>63</v>
      </c>
      <c r="I192">
        <f t="shared" si="2"/>
        <v>4</v>
      </c>
    </row>
    <row r="193" spans="1:9" x14ac:dyDescent="0.15">
      <c r="A193" s="1" t="s">
        <v>28</v>
      </c>
      <c r="I193">
        <f t="shared" si="2"/>
        <v>3</v>
      </c>
    </row>
    <row r="194" spans="1:9" x14ac:dyDescent="0.15">
      <c r="A194" s="1" t="s">
        <v>96</v>
      </c>
      <c r="I194">
        <f t="shared" si="2"/>
        <v>2</v>
      </c>
    </row>
    <row r="195" spans="1:9" x14ac:dyDescent="0.15">
      <c r="A195" s="1" t="s">
        <v>28</v>
      </c>
      <c r="I195">
        <f t="shared" ref="I195:I258" si="3">IF(A195=$C$2,$D$2,IF(A195=$C$3,$D$3,IF(A195=$C$4,$D$4,IF(A195=$C$5,$D$5,IF(A195=$C$6,$D$6,IF(A195=$C$7,$D$7,$D$8))))))</f>
        <v>3</v>
      </c>
    </row>
    <row r="196" spans="1:9" x14ac:dyDescent="0.15">
      <c r="A196" s="1" t="s">
        <v>96</v>
      </c>
      <c r="I196">
        <f t="shared" si="3"/>
        <v>2</v>
      </c>
    </row>
    <row r="197" spans="1:9" x14ac:dyDescent="0.15">
      <c r="A197" s="1" t="s">
        <v>38</v>
      </c>
      <c r="I197">
        <f t="shared" si="3"/>
        <v>5</v>
      </c>
    </row>
    <row r="198" spans="1:9" x14ac:dyDescent="0.15">
      <c r="A198" s="1" t="s">
        <v>28</v>
      </c>
      <c r="I198">
        <f t="shared" si="3"/>
        <v>3</v>
      </c>
    </row>
    <row r="199" spans="1:9" x14ac:dyDescent="0.15">
      <c r="A199" s="1" t="s">
        <v>96</v>
      </c>
      <c r="I199">
        <f t="shared" si="3"/>
        <v>2</v>
      </c>
    </row>
    <row r="200" spans="1:9" x14ac:dyDescent="0.15">
      <c r="A200" s="1" t="s">
        <v>28</v>
      </c>
      <c r="I200">
        <f t="shared" si="3"/>
        <v>3</v>
      </c>
    </row>
    <row r="201" spans="1:9" x14ac:dyDescent="0.15">
      <c r="A201" s="1" t="s">
        <v>38</v>
      </c>
      <c r="I201">
        <f t="shared" si="3"/>
        <v>5</v>
      </c>
    </row>
    <row r="202" spans="1:9" x14ac:dyDescent="0.15">
      <c r="A202" s="1" t="s">
        <v>28</v>
      </c>
      <c r="I202">
        <f t="shared" si="3"/>
        <v>3</v>
      </c>
    </row>
    <row r="203" spans="1:9" x14ac:dyDescent="0.15">
      <c r="A203" s="1" t="s">
        <v>96</v>
      </c>
      <c r="I203">
        <f t="shared" si="3"/>
        <v>2</v>
      </c>
    </row>
    <row r="204" spans="1:9" x14ac:dyDescent="0.15">
      <c r="A204" s="1" t="s">
        <v>28</v>
      </c>
      <c r="I204">
        <f t="shared" si="3"/>
        <v>3</v>
      </c>
    </row>
    <row r="205" spans="1:9" x14ac:dyDescent="0.15">
      <c r="A205" s="1" t="s">
        <v>28</v>
      </c>
      <c r="I205">
        <f t="shared" si="3"/>
        <v>3</v>
      </c>
    </row>
    <row r="206" spans="1:9" x14ac:dyDescent="0.15">
      <c r="A206" s="1" t="s">
        <v>96</v>
      </c>
      <c r="I206">
        <f t="shared" si="3"/>
        <v>2</v>
      </c>
    </row>
    <row r="207" spans="1:9" x14ac:dyDescent="0.15">
      <c r="A207" s="1" t="s">
        <v>38</v>
      </c>
      <c r="I207">
        <f t="shared" si="3"/>
        <v>5</v>
      </c>
    </row>
    <row r="208" spans="1:9" x14ac:dyDescent="0.15">
      <c r="A208" s="1" t="s">
        <v>63</v>
      </c>
      <c r="I208">
        <f t="shared" si="3"/>
        <v>4</v>
      </c>
    </row>
    <row r="209" spans="1:9" x14ac:dyDescent="0.15">
      <c r="A209" s="1" t="s">
        <v>38</v>
      </c>
      <c r="I209">
        <f t="shared" si="3"/>
        <v>5</v>
      </c>
    </row>
    <row r="210" spans="1:9" x14ac:dyDescent="0.15">
      <c r="A210" s="1" t="s">
        <v>28</v>
      </c>
      <c r="I210">
        <f t="shared" si="3"/>
        <v>3</v>
      </c>
    </row>
    <row r="211" spans="1:9" x14ac:dyDescent="0.15">
      <c r="A211" s="1" t="s">
        <v>96</v>
      </c>
      <c r="I211">
        <f t="shared" si="3"/>
        <v>2</v>
      </c>
    </row>
    <row r="212" spans="1:9" x14ac:dyDescent="0.15">
      <c r="A212" s="1" t="s">
        <v>96</v>
      </c>
      <c r="I212">
        <f t="shared" si="3"/>
        <v>2</v>
      </c>
    </row>
    <row r="213" spans="1:9" x14ac:dyDescent="0.15">
      <c r="A213" s="1" t="s">
        <v>28</v>
      </c>
      <c r="I213">
        <f t="shared" si="3"/>
        <v>3</v>
      </c>
    </row>
    <row r="214" spans="1:9" x14ac:dyDescent="0.15">
      <c r="A214" s="1" t="s">
        <v>96</v>
      </c>
      <c r="I214">
        <f t="shared" si="3"/>
        <v>2</v>
      </c>
    </row>
    <row r="215" spans="1:9" x14ac:dyDescent="0.15">
      <c r="A215" s="1" t="s">
        <v>38</v>
      </c>
      <c r="I215">
        <f t="shared" si="3"/>
        <v>5</v>
      </c>
    </row>
    <row r="216" spans="1:9" x14ac:dyDescent="0.15">
      <c r="A216" s="1" t="s">
        <v>96</v>
      </c>
      <c r="I216">
        <f t="shared" si="3"/>
        <v>2</v>
      </c>
    </row>
    <row r="217" spans="1:9" x14ac:dyDescent="0.15">
      <c r="A217" s="1" t="s">
        <v>393</v>
      </c>
      <c r="I217">
        <f t="shared" si="3"/>
        <v>6</v>
      </c>
    </row>
    <row r="218" spans="1:9" x14ac:dyDescent="0.15">
      <c r="A218" s="1" t="s">
        <v>28</v>
      </c>
      <c r="I218">
        <f t="shared" si="3"/>
        <v>3</v>
      </c>
    </row>
    <row r="219" spans="1:9" x14ac:dyDescent="0.15">
      <c r="A219" s="1" t="s">
        <v>96</v>
      </c>
      <c r="I219">
        <f t="shared" si="3"/>
        <v>2</v>
      </c>
    </row>
    <row r="220" spans="1:9" x14ac:dyDescent="0.15">
      <c r="A220" s="1" t="s">
        <v>63</v>
      </c>
      <c r="I220">
        <f t="shared" si="3"/>
        <v>4</v>
      </c>
    </row>
    <row r="221" spans="1:9" x14ac:dyDescent="0.15">
      <c r="A221" s="1" t="s">
        <v>96</v>
      </c>
      <c r="I221">
        <f t="shared" si="3"/>
        <v>2</v>
      </c>
    </row>
    <row r="222" spans="1:9" x14ac:dyDescent="0.15">
      <c r="A222" s="1" t="s">
        <v>28</v>
      </c>
      <c r="I222">
        <f t="shared" si="3"/>
        <v>3</v>
      </c>
    </row>
    <row r="223" spans="1:9" x14ac:dyDescent="0.15">
      <c r="A223" s="1" t="s">
        <v>63</v>
      </c>
      <c r="I223">
        <f t="shared" si="3"/>
        <v>4</v>
      </c>
    </row>
    <row r="224" spans="1:9" x14ac:dyDescent="0.15">
      <c r="A224" s="1" t="s">
        <v>38</v>
      </c>
      <c r="I224">
        <f t="shared" si="3"/>
        <v>5</v>
      </c>
    </row>
    <row r="225" spans="1:9" x14ac:dyDescent="0.15">
      <c r="A225" s="1" t="s">
        <v>38</v>
      </c>
      <c r="I225">
        <f t="shared" si="3"/>
        <v>5</v>
      </c>
    </row>
    <row r="226" spans="1:9" x14ac:dyDescent="0.15">
      <c r="A226" s="1" t="s">
        <v>96</v>
      </c>
      <c r="I226">
        <f t="shared" si="3"/>
        <v>2</v>
      </c>
    </row>
    <row r="227" spans="1:9" x14ac:dyDescent="0.15">
      <c r="A227" s="1" t="s">
        <v>96</v>
      </c>
      <c r="I227">
        <f t="shared" si="3"/>
        <v>2</v>
      </c>
    </row>
    <row r="228" spans="1:9" x14ac:dyDescent="0.15">
      <c r="A228" s="1" t="s">
        <v>28</v>
      </c>
      <c r="I228">
        <f t="shared" si="3"/>
        <v>3</v>
      </c>
    </row>
    <row r="229" spans="1:9" x14ac:dyDescent="0.15">
      <c r="A229" s="1" t="s">
        <v>96</v>
      </c>
      <c r="I229">
        <f t="shared" si="3"/>
        <v>2</v>
      </c>
    </row>
    <row r="230" spans="1:9" x14ac:dyDescent="0.15">
      <c r="A230" s="1" t="s">
        <v>63</v>
      </c>
      <c r="I230">
        <f t="shared" si="3"/>
        <v>4</v>
      </c>
    </row>
    <row r="231" spans="1:9" x14ac:dyDescent="0.15">
      <c r="A231" s="1" t="s">
        <v>28</v>
      </c>
      <c r="I231">
        <f t="shared" si="3"/>
        <v>3</v>
      </c>
    </row>
    <row r="232" spans="1:9" x14ac:dyDescent="0.15">
      <c r="A232" s="1" t="s">
        <v>63</v>
      </c>
      <c r="I232">
        <f t="shared" si="3"/>
        <v>4</v>
      </c>
    </row>
    <row r="233" spans="1:9" x14ac:dyDescent="0.15">
      <c r="A233" s="1" t="s">
        <v>96</v>
      </c>
      <c r="I233">
        <f t="shared" si="3"/>
        <v>2</v>
      </c>
    </row>
    <row r="234" spans="1:9" x14ac:dyDescent="0.15">
      <c r="A234" s="1" t="s">
        <v>28</v>
      </c>
      <c r="I234">
        <f t="shared" si="3"/>
        <v>3</v>
      </c>
    </row>
    <row r="235" spans="1:9" x14ac:dyDescent="0.15">
      <c r="A235" s="1" t="s">
        <v>38</v>
      </c>
      <c r="I235">
        <f t="shared" si="3"/>
        <v>5</v>
      </c>
    </row>
    <row r="236" spans="1:9" x14ac:dyDescent="0.15">
      <c r="A236" s="1" t="s">
        <v>28</v>
      </c>
      <c r="I236">
        <f t="shared" si="3"/>
        <v>3</v>
      </c>
    </row>
    <row r="237" spans="1:9" x14ac:dyDescent="0.15">
      <c r="A237" s="1" t="s">
        <v>393</v>
      </c>
      <c r="I237">
        <f t="shared" si="3"/>
        <v>6</v>
      </c>
    </row>
    <row r="238" spans="1:9" x14ac:dyDescent="0.15">
      <c r="A238" s="1" t="s">
        <v>38</v>
      </c>
      <c r="I238">
        <f t="shared" si="3"/>
        <v>5</v>
      </c>
    </row>
    <row r="239" spans="1:9" x14ac:dyDescent="0.15">
      <c r="A239" s="1" t="s">
        <v>96</v>
      </c>
      <c r="I239">
        <f t="shared" si="3"/>
        <v>2</v>
      </c>
    </row>
    <row r="240" spans="1:9" x14ac:dyDescent="0.15">
      <c r="A240" s="1" t="s">
        <v>38</v>
      </c>
      <c r="I240">
        <f t="shared" si="3"/>
        <v>5</v>
      </c>
    </row>
    <row r="241" spans="1:9" x14ac:dyDescent="0.15">
      <c r="A241" s="1" t="s">
        <v>28</v>
      </c>
      <c r="I241">
        <f t="shared" si="3"/>
        <v>3</v>
      </c>
    </row>
    <row r="242" spans="1:9" x14ac:dyDescent="0.15">
      <c r="A242" s="1" t="s">
        <v>28</v>
      </c>
      <c r="I242">
        <f t="shared" si="3"/>
        <v>3</v>
      </c>
    </row>
    <row r="243" spans="1:9" x14ac:dyDescent="0.15">
      <c r="A243" s="1" t="s">
        <v>28</v>
      </c>
      <c r="I243">
        <f t="shared" si="3"/>
        <v>3</v>
      </c>
    </row>
    <row r="244" spans="1:9" x14ac:dyDescent="0.15">
      <c r="A244" s="1" t="s">
        <v>28</v>
      </c>
      <c r="I244">
        <f t="shared" si="3"/>
        <v>3</v>
      </c>
    </row>
    <row r="245" spans="1:9" x14ac:dyDescent="0.15">
      <c r="A245" s="1" t="s">
        <v>38</v>
      </c>
      <c r="I245">
        <f t="shared" si="3"/>
        <v>5</v>
      </c>
    </row>
    <row r="246" spans="1:9" x14ac:dyDescent="0.15">
      <c r="A246" s="1" t="s">
        <v>28</v>
      </c>
      <c r="I246">
        <f t="shared" si="3"/>
        <v>3</v>
      </c>
    </row>
    <row r="247" spans="1:9" x14ac:dyDescent="0.15">
      <c r="A247" s="1" t="s">
        <v>38</v>
      </c>
      <c r="I247">
        <f t="shared" si="3"/>
        <v>5</v>
      </c>
    </row>
    <row r="248" spans="1:9" x14ac:dyDescent="0.15">
      <c r="A248" s="1" t="s">
        <v>96</v>
      </c>
      <c r="I248">
        <f t="shared" si="3"/>
        <v>2</v>
      </c>
    </row>
    <row r="249" spans="1:9" x14ac:dyDescent="0.15">
      <c r="A249" s="1" t="s">
        <v>28</v>
      </c>
      <c r="I249">
        <f t="shared" si="3"/>
        <v>3</v>
      </c>
    </row>
    <row r="250" spans="1:9" x14ac:dyDescent="0.15">
      <c r="A250" s="1" t="s">
        <v>28</v>
      </c>
      <c r="I250">
        <f t="shared" si="3"/>
        <v>3</v>
      </c>
    </row>
    <row r="251" spans="1:9" x14ac:dyDescent="0.15">
      <c r="A251" s="1" t="s">
        <v>28</v>
      </c>
      <c r="I251">
        <f t="shared" si="3"/>
        <v>3</v>
      </c>
    </row>
    <row r="252" spans="1:9" x14ac:dyDescent="0.15">
      <c r="A252" s="1" t="s">
        <v>28</v>
      </c>
      <c r="I252">
        <f t="shared" si="3"/>
        <v>3</v>
      </c>
    </row>
    <row r="253" spans="1:9" x14ac:dyDescent="0.15">
      <c r="A253" s="1" t="s">
        <v>38</v>
      </c>
      <c r="I253">
        <f t="shared" si="3"/>
        <v>5</v>
      </c>
    </row>
    <row r="254" spans="1:9" x14ac:dyDescent="0.15">
      <c r="A254" s="1" t="s">
        <v>28</v>
      </c>
      <c r="I254">
        <f t="shared" si="3"/>
        <v>3</v>
      </c>
    </row>
    <row r="255" spans="1:9" x14ac:dyDescent="0.15">
      <c r="A255" s="1" t="s">
        <v>28</v>
      </c>
      <c r="I255">
        <f t="shared" si="3"/>
        <v>3</v>
      </c>
    </row>
    <row r="256" spans="1:9" x14ac:dyDescent="0.15">
      <c r="A256" s="1" t="s">
        <v>96</v>
      </c>
      <c r="I256">
        <f t="shared" si="3"/>
        <v>2</v>
      </c>
    </row>
    <row r="257" spans="1:9" x14ac:dyDescent="0.15">
      <c r="A257" s="1" t="s">
        <v>96</v>
      </c>
      <c r="I257">
        <f t="shared" si="3"/>
        <v>2</v>
      </c>
    </row>
    <row r="258" spans="1:9" x14ac:dyDescent="0.15">
      <c r="A258" s="1" t="s">
        <v>96</v>
      </c>
      <c r="I258">
        <f t="shared" si="3"/>
        <v>2</v>
      </c>
    </row>
    <row r="259" spans="1:9" x14ac:dyDescent="0.15">
      <c r="A259" s="1" t="s">
        <v>393</v>
      </c>
      <c r="I259">
        <f t="shared" ref="I259:I322" si="4">IF(A259=$C$2,$D$2,IF(A259=$C$3,$D$3,IF(A259=$C$4,$D$4,IF(A259=$C$5,$D$5,IF(A259=$C$6,$D$6,IF(A259=$C$7,$D$7,$D$8))))))</f>
        <v>6</v>
      </c>
    </row>
    <row r="260" spans="1:9" x14ac:dyDescent="0.15">
      <c r="A260" s="1" t="s">
        <v>63</v>
      </c>
      <c r="I260">
        <f t="shared" si="4"/>
        <v>4</v>
      </c>
    </row>
    <row r="261" spans="1:9" x14ac:dyDescent="0.15">
      <c r="A261" s="1" t="s">
        <v>28</v>
      </c>
      <c r="I261">
        <f t="shared" si="4"/>
        <v>3</v>
      </c>
    </row>
    <row r="262" spans="1:9" x14ac:dyDescent="0.15">
      <c r="A262" s="1" t="s">
        <v>63</v>
      </c>
      <c r="I262">
        <f t="shared" si="4"/>
        <v>4</v>
      </c>
    </row>
    <row r="263" spans="1:9" x14ac:dyDescent="0.15">
      <c r="A263" s="1" t="s">
        <v>38</v>
      </c>
      <c r="I263">
        <f t="shared" si="4"/>
        <v>5</v>
      </c>
    </row>
    <row r="264" spans="1:9" x14ac:dyDescent="0.15">
      <c r="A264" s="1" t="s">
        <v>63</v>
      </c>
      <c r="I264">
        <f t="shared" si="4"/>
        <v>4</v>
      </c>
    </row>
    <row r="265" spans="1:9" x14ac:dyDescent="0.15">
      <c r="A265" s="1" t="s">
        <v>63</v>
      </c>
      <c r="I265">
        <f t="shared" si="4"/>
        <v>4</v>
      </c>
    </row>
    <row r="266" spans="1:9" x14ac:dyDescent="0.15">
      <c r="A266" s="1" t="s">
        <v>63</v>
      </c>
      <c r="I266">
        <f t="shared" si="4"/>
        <v>4</v>
      </c>
    </row>
    <row r="267" spans="1:9" x14ac:dyDescent="0.15">
      <c r="A267" s="1" t="s">
        <v>63</v>
      </c>
      <c r="I267">
        <f t="shared" si="4"/>
        <v>4</v>
      </c>
    </row>
    <row r="268" spans="1:9" x14ac:dyDescent="0.15">
      <c r="A268" s="1" t="s">
        <v>63</v>
      </c>
      <c r="I268">
        <f t="shared" si="4"/>
        <v>4</v>
      </c>
    </row>
    <row r="269" spans="1:9" x14ac:dyDescent="0.15">
      <c r="A269" s="1" t="s">
        <v>28</v>
      </c>
      <c r="I269">
        <f t="shared" si="4"/>
        <v>3</v>
      </c>
    </row>
    <row r="270" spans="1:9" x14ac:dyDescent="0.15">
      <c r="A270" s="1" t="s">
        <v>38</v>
      </c>
      <c r="I270">
        <f t="shared" si="4"/>
        <v>5</v>
      </c>
    </row>
    <row r="271" spans="1:9" x14ac:dyDescent="0.15">
      <c r="A271" s="1" t="s">
        <v>96</v>
      </c>
      <c r="I271">
        <f t="shared" si="4"/>
        <v>2</v>
      </c>
    </row>
    <row r="272" spans="1:9" x14ac:dyDescent="0.15">
      <c r="A272" s="1" t="s">
        <v>63</v>
      </c>
      <c r="I272">
        <f t="shared" si="4"/>
        <v>4</v>
      </c>
    </row>
    <row r="273" spans="1:9" x14ac:dyDescent="0.15">
      <c r="A273" s="1" t="s">
        <v>28</v>
      </c>
      <c r="I273">
        <f t="shared" si="4"/>
        <v>3</v>
      </c>
    </row>
    <row r="274" spans="1:9" x14ac:dyDescent="0.15">
      <c r="A274" s="1" t="s">
        <v>96</v>
      </c>
      <c r="I274">
        <f t="shared" si="4"/>
        <v>2</v>
      </c>
    </row>
    <row r="275" spans="1:9" x14ac:dyDescent="0.15">
      <c r="A275" s="1" t="s">
        <v>28</v>
      </c>
      <c r="I275">
        <f t="shared" si="4"/>
        <v>3</v>
      </c>
    </row>
    <row r="276" spans="1:9" x14ac:dyDescent="0.15">
      <c r="A276" s="1" t="s">
        <v>28</v>
      </c>
      <c r="I276">
        <f t="shared" si="4"/>
        <v>3</v>
      </c>
    </row>
    <row r="277" spans="1:9" x14ac:dyDescent="0.15">
      <c r="A277" s="1" t="s">
        <v>63</v>
      </c>
      <c r="I277">
        <f t="shared" si="4"/>
        <v>4</v>
      </c>
    </row>
    <row r="278" spans="1:9" x14ac:dyDescent="0.15">
      <c r="A278" s="1" t="s">
        <v>28</v>
      </c>
      <c r="I278">
        <f t="shared" si="4"/>
        <v>3</v>
      </c>
    </row>
    <row r="279" spans="1:9" x14ac:dyDescent="0.15">
      <c r="A279" s="1" t="s">
        <v>38</v>
      </c>
      <c r="I279">
        <f t="shared" si="4"/>
        <v>5</v>
      </c>
    </row>
    <row r="280" spans="1:9" x14ac:dyDescent="0.15">
      <c r="A280" s="1" t="s">
        <v>28</v>
      </c>
      <c r="I280">
        <f t="shared" si="4"/>
        <v>3</v>
      </c>
    </row>
    <row r="281" spans="1:9" x14ac:dyDescent="0.15">
      <c r="A281" s="1" t="s">
        <v>96</v>
      </c>
      <c r="I281">
        <f t="shared" si="4"/>
        <v>2</v>
      </c>
    </row>
    <row r="282" spans="1:9" x14ac:dyDescent="0.15">
      <c r="A282" s="1" t="s">
        <v>96</v>
      </c>
      <c r="I282">
        <f t="shared" si="4"/>
        <v>2</v>
      </c>
    </row>
    <row r="283" spans="1:9" x14ac:dyDescent="0.15">
      <c r="A283" s="1" t="s">
        <v>28</v>
      </c>
      <c r="I283">
        <f t="shared" si="4"/>
        <v>3</v>
      </c>
    </row>
    <row r="284" spans="1:9" x14ac:dyDescent="0.15">
      <c r="A284" s="1" t="s">
        <v>28</v>
      </c>
      <c r="I284">
        <f t="shared" si="4"/>
        <v>3</v>
      </c>
    </row>
    <row r="285" spans="1:9" x14ac:dyDescent="0.15">
      <c r="A285" s="1" t="s">
        <v>28</v>
      </c>
      <c r="I285">
        <f t="shared" si="4"/>
        <v>3</v>
      </c>
    </row>
    <row r="286" spans="1:9" x14ac:dyDescent="0.15">
      <c r="A286" s="1" t="s">
        <v>96</v>
      </c>
      <c r="I286">
        <f t="shared" si="4"/>
        <v>2</v>
      </c>
    </row>
    <row r="287" spans="1:9" x14ac:dyDescent="0.15">
      <c r="A287" s="1" t="s">
        <v>96</v>
      </c>
      <c r="I287">
        <f t="shared" si="4"/>
        <v>2</v>
      </c>
    </row>
    <row r="288" spans="1:9" x14ac:dyDescent="0.15">
      <c r="A288" s="1" t="s">
        <v>28</v>
      </c>
      <c r="I288">
        <f t="shared" si="4"/>
        <v>3</v>
      </c>
    </row>
    <row r="289" spans="1:9" x14ac:dyDescent="0.15">
      <c r="A289" s="1" t="s">
        <v>28</v>
      </c>
      <c r="I289">
        <f t="shared" si="4"/>
        <v>3</v>
      </c>
    </row>
    <row r="290" spans="1:9" x14ac:dyDescent="0.15">
      <c r="A290" s="1" t="s">
        <v>28</v>
      </c>
      <c r="I290">
        <f t="shared" si="4"/>
        <v>3</v>
      </c>
    </row>
    <row r="291" spans="1:9" x14ac:dyDescent="0.15">
      <c r="A291" s="1" t="s">
        <v>38</v>
      </c>
      <c r="I291">
        <f t="shared" si="4"/>
        <v>5</v>
      </c>
    </row>
    <row r="292" spans="1:9" x14ac:dyDescent="0.15">
      <c r="A292" s="1" t="s">
        <v>38</v>
      </c>
      <c r="I292">
        <f t="shared" si="4"/>
        <v>5</v>
      </c>
    </row>
    <row r="293" spans="1:9" x14ac:dyDescent="0.15">
      <c r="A293" s="1" t="s">
        <v>28</v>
      </c>
      <c r="I293">
        <f t="shared" si="4"/>
        <v>3</v>
      </c>
    </row>
    <row r="294" spans="1:9" x14ac:dyDescent="0.15">
      <c r="A294" s="1" t="s">
        <v>38</v>
      </c>
      <c r="I294">
        <f t="shared" si="4"/>
        <v>5</v>
      </c>
    </row>
    <row r="295" spans="1:9" x14ac:dyDescent="0.15">
      <c r="A295" s="1" t="s">
        <v>63</v>
      </c>
      <c r="I295">
        <f t="shared" si="4"/>
        <v>4</v>
      </c>
    </row>
    <row r="296" spans="1:9" x14ac:dyDescent="0.15">
      <c r="A296" s="1" t="s">
        <v>28</v>
      </c>
      <c r="I296">
        <f t="shared" si="4"/>
        <v>3</v>
      </c>
    </row>
    <row r="297" spans="1:9" x14ac:dyDescent="0.15">
      <c r="A297" s="1" t="s">
        <v>28</v>
      </c>
      <c r="I297">
        <f t="shared" si="4"/>
        <v>3</v>
      </c>
    </row>
    <row r="298" spans="1:9" x14ac:dyDescent="0.15">
      <c r="A298" s="1" t="s">
        <v>38</v>
      </c>
      <c r="I298">
        <f t="shared" si="4"/>
        <v>5</v>
      </c>
    </row>
    <row r="299" spans="1:9" x14ac:dyDescent="0.15">
      <c r="A299" s="1" t="s">
        <v>96</v>
      </c>
      <c r="I299">
        <f t="shared" si="4"/>
        <v>2</v>
      </c>
    </row>
    <row r="300" spans="1:9" x14ac:dyDescent="0.15">
      <c r="A300" s="1" t="s">
        <v>96</v>
      </c>
      <c r="I300">
        <f t="shared" si="4"/>
        <v>2</v>
      </c>
    </row>
    <row r="301" spans="1:9" x14ac:dyDescent="0.15">
      <c r="A301" s="1" t="s">
        <v>28</v>
      </c>
      <c r="I301">
        <f t="shared" si="4"/>
        <v>3</v>
      </c>
    </row>
    <row r="302" spans="1:9" x14ac:dyDescent="0.15">
      <c r="A302" s="1" t="s">
        <v>38</v>
      </c>
      <c r="I302">
        <f t="shared" si="4"/>
        <v>5</v>
      </c>
    </row>
    <row r="303" spans="1:9" x14ac:dyDescent="0.15">
      <c r="A303" s="1" t="s">
        <v>28</v>
      </c>
      <c r="I303">
        <f t="shared" si="4"/>
        <v>3</v>
      </c>
    </row>
    <row r="304" spans="1:9" x14ac:dyDescent="0.15">
      <c r="A304" s="1" t="s">
        <v>96</v>
      </c>
      <c r="I304">
        <f t="shared" si="4"/>
        <v>2</v>
      </c>
    </row>
    <row r="305" spans="1:9" x14ac:dyDescent="0.15">
      <c r="A305" s="1" t="s">
        <v>28</v>
      </c>
      <c r="I305">
        <f t="shared" si="4"/>
        <v>3</v>
      </c>
    </row>
    <row r="306" spans="1:9" x14ac:dyDescent="0.15">
      <c r="A306" s="1" t="s">
        <v>38</v>
      </c>
      <c r="I306">
        <f t="shared" si="4"/>
        <v>5</v>
      </c>
    </row>
    <row r="307" spans="1:9" x14ac:dyDescent="0.15">
      <c r="A307" s="1" t="s">
        <v>63</v>
      </c>
      <c r="I307">
        <f t="shared" si="4"/>
        <v>4</v>
      </c>
    </row>
    <row r="308" spans="1:9" x14ac:dyDescent="0.15">
      <c r="A308" s="1" t="s">
        <v>63</v>
      </c>
      <c r="I308">
        <f t="shared" si="4"/>
        <v>4</v>
      </c>
    </row>
    <row r="309" spans="1:9" x14ac:dyDescent="0.15">
      <c r="A309" s="1" t="s">
        <v>38</v>
      </c>
      <c r="I309">
        <f t="shared" si="4"/>
        <v>5</v>
      </c>
    </row>
    <row r="310" spans="1:9" x14ac:dyDescent="0.15">
      <c r="A310" s="1" t="s">
        <v>96</v>
      </c>
      <c r="I310">
        <f t="shared" si="4"/>
        <v>2</v>
      </c>
    </row>
    <row r="311" spans="1:9" x14ac:dyDescent="0.15">
      <c r="A311" s="1" t="s">
        <v>28</v>
      </c>
      <c r="I311">
        <f t="shared" si="4"/>
        <v>3</v>
      </c>
    </row>
    <row r="312" spans="1:9" x14ac:dyDescent="0.15">
      <c r="A312" s="1" t="s">
        <v>38</v>
      </c>
      <c r="I312">
        <f t="shared" si="4"/>
        <v>5</v>
      </c>
    </row>
    <row r="313" spans="1:9" x14ac:dyDescent="0.15">
      <c r="A313" s="1" t="s">
        <v>28</v>
      </c>
      <c r="I313">
        <f t="shared" si="4"/>
        <v>3</v>
      </c>
    </row>
    <row r="314" spans="1:9" x14ac:dyDescent="0.15">
      <c r="A314" s="1" t="s">
        <v>96</v>
      </c>
      <c r="I314">
        <f t="shared" si="4"/>
        <v>2</v>
      </c>
    </row>
    <row r="315" spans="1:9" x14ac:dyDescent="0.15">
      <c r="A315" s="1" t="s">
        <v>96</v>
      </c>
      <c r="I315">
        <f t="shared" si="4"/>
        <v>2</v>
      </c>
    </row>
    <row r="316" spans="1:9" x14ac:dyDescent="0.15">
      <c r="A316" s="1" t="s">
        <v>28</v>
      </c>
      <c r="I316">
        <f t="shared" si="4"/>
        <v>3</v>
      </c>
    </row>
    <row r="317" spans="1:9" x14ac:dyDescent="0.15">
      <c r="A317" s="1" t="s">
        <v>28</v>
      </c>
      <c r="I317">
        <f t="shared" si="4"/>
        <v>3</v>
      </c>
    </row>
    <row r="318" spans="1:9" x14ac:dyDescent="0.15">
      <c r="A318" s="1" t="s">
        <v>38</v>
      </c>
      <c r="I318">
        <f t="shared" si="4"/>
        <v>5</v>
      </c>
    </row>
    <row r="319" spans="1:9" x14ac:dyDescent="0.15">
      <c r="A319" s="1" t="s">
        <v>38</v>
      </c>
      <c r="I319">
        <f t="shared" si="4"/>
        <v>5</v>
      </c>
    </row>
    <row r="320" spans="1:9" x14ac:dyDescent="0.15">
      <c r="A320" s="1" t="s">
        <v>38</v>
      </c>
      <c r="I320">
        <f t="shared" si="4"/>
        <v>5</v>
      </c>
    </row>
    <row r="321" spans="1:9" x14ac:dyDescent="0.15">
      <c r="A321" s="1" t="s">
        <v>28</v>
      </c>
      <c r="I321">
        <f t="shared" si="4"/>
        <v>3</v>
      </c>
    </row>
    <row r="322" spans="1:9" x14ac:dyDescent="0.15">
      <c r="A322" s="1" t="s">
        <v>38</v>
      </c>
      <c r="I322">
        <f t="shared" si="4"/>
        <v>5</v>
      </c>
    </row>
    <row r="323" spans="1:9" x14ac:dyDescent="0.15">
      <c r="A323" s="1" t="s">
        <v>38</v>
      </c>
      <c r="I323">
        <f t="shared" ref="I323:I386" si="5">IF(A323=$C$2,$D$2,IF(A323=$C$3,$D$3,IF(A323=$C$4,$D$4,IF(A323=$C$5,$D$5,IF(A323=$C$6,$D$6,IF(A323=$C$7,$D$7,$D$8))))))</f>
        <v>5</v>
      </c>
    </row>
    <row r="324" spans="1:9" x14ac:dyDescent="0.15">
      <c r="A324" s="1" t="s">
        <v>28</v>
      </c>
      <c r="I324">
        <f t="shared" si="5"/>
        <v>3</v>
      </c>
    </row>
    <row r="325" spans="1:9" x14ac:dyDescent="0.15">
      <c r="A325" s="1" t="s">
        <v>96</v>
      </c>
      <c r="I325">
        <f t="shared" si="5"/>
        <v>2</v>
      </c>
    </row>
    <row r="326" spans="1:9" x14ac:dyDescent="0.15">
      <c r="A326" s="1" t="s">
        <v>96</v>
      </c>
      <c r="I326">
        <f t="shared" si="5"/>
        <v>2</v>
      </c>
    </row>
    <row r="327" spans="1:9" x14ac:dyDescent="0.15">
      <c r="A327" s="1" t="s">
        <v>96</v>
      </c>
      <c r="I327">
        <f t="shared" si="5"/>
        <v>2</v>
      </c>
    </row>
    <row r="328" spans="1:9" x14ac:dyDescent="0.15">
      <c r="A328" s="1" t="s">
        <v>38</v>
      </c>
      <c r="I328">
        <f t="shared" si="5"/>
        <v>5</v>
      </c>
    </row>
    <row r="329" spans="1:9" x14ac:dyDescent="0.15">
      <c r="A329" s="1" t="s">
        <v>28</v>
      </c>
      <c r="I329">
        <f t="shared" si="5"/>
        <v>3</v>
      </c>
    </row>
    <row r="330" spans="1:9" x14ac:dyDescent="0.15">
      <c r="A330" s="1" t="s">
        <v>63</v>
      </c>
      <c r="I330">
        <f t="shared" si="5"/>
        <v>4</v>
      </c>
    </row>
    <row r="331" spans="1:9" x14ac:dyDescent="0.15">
      <c r="A331" s="1" t="s">
        <v>63</v>
      </c>
      <c r="I331">
        <f t="shared" si="5"/>
        <v>4</v>
      </c>
    </row>
    <row r="332" spans="1:9" x14ac:dyDescent="0.15">
      <c r="A332" s="1" t="s">
        <v>38</v>
      </c>
      <c r="I332">
        <f t="shared" si="5"/>
        <v>5</v>
      </c>
    </row>
    <row r="333" spans="1:9" x14ac:dyDescent="0.15">
      <c r="A333" s="1" t="s">
        <v>96</v>
      </c>
      <c r="I333">
        <f t="shared" si="5"/>
        <v>2</v>
      </c>
    </row>
    <row r="334" spans="1:9" x14ac:dyDescent="0.15">
      <c r="A334" s="1" t="s">
        <v>38</v>
      </c>
      <c r="I334">
        <f t="shared" si="5"/>
        <v>5</v>
      </c>
    </row>
    <row r="335" spans="1:9" x14ac:dyDescent="0.15">
      <c r="A335" s="1" t="s">
        <v>96</v>
      </c>
      <c r="I335">
        <f t="shared" si="5"/>
        <v>2</v>
      </c>
    </row>
    <row r="336" spans="1:9" x14ac:dyDescent="0.15">
      <c r="A336" s="1" t="s">
        <v>28</v>
      </c>
      <c r="I336">
        <f t="shared" si="5"/>
        <v>3</v>
      </c>
    </row>
    <row r="337" spans="1:9" x14ac:dyDescent="0.15">
      <c r="A337" s="1" t="s">
        <v>38</v>
      </c>
      <c r="I337">
        <f t="shared" si="5"/>
        <v>5</v>
      </c>
    </row>
    <row r="338" spans="1:9" x14ac:dyDescent="0.15">
      <c r="A338" s="1" t="s">
        <v>28</v>
      </c>
      <c r="I338">
        <f t="shared" si="5"/>
        <v>3</v>
      </c>
    </row>
    <row r="339" spans="1:9" x14ac:dyDescent="0.15">
      <c r="A339" s="1" t="s">
        <v>38</v>
      </c>
      <c r="I339">
        <f t="shared" si="5"/>
        <v>5</v>
      </c>
    </row>
    <row r="340" spans="1:9" x14ac:dyDescent="0.15">
      <c r="A340" s="1" t="s">
        <v>28</v>
      </c>
      <c r="I340">
        <f t="shared" si="5"/>
        <v>3</v>
      </c>
    </row>
    <row r="341" spans="1:9" x14ac:dyDescent="0.15">
      <c r="A341" s="1" t="s">
        <v>63</v>
      </c>
      <c r="I341">
        <f t="shared" si="5"/>
        <v>4</v>
      </c>
    </row>
    <row r="342" spans="1:9" x14ac:dyDescent="0.15">
      <c r="A342" s="1" t="s">
        <v>28</v>
      </c>
      <c r="I342">
        <f t="shared" si="5"/>
        <v>3</v>
      </c>
    </row>
    <row r="343" spans="1:9" x14ac:dyDescent="0.15">
      <c r="A343" s="1" t="s">
        <v>393</v>
      </c>
      <c r="I343">
        <f t="shared" si="5"/>
        <v>6</v>
      </c>
    </row>
    <row r="344" spans="1:9" x14ac:dyDescent="0.15">
      <c r="A344" s="1" t="s">
        <v>96</v>
      </c>
      <c r="I344">
        <f t="shared" si="5"/>
        <v>2</v>
      </c>
    </row>
    <row r="345" spans="1:9" x14ac:dyDescent="0.15">
      <c r="A345" s="1" t="s">
        <v>63</v>
      </c>
      <c r="I345">
        <f t="shared" si="5"/>
        <v>4</v>
      </c>
    </row>
    <row r="346" spans="1:9" x14ac:dyDescent="0.15">
      <c r="A346" s="1" t="s">
        <v>63</v>
      </c>
      <c r="I346">
        <f t="shared" si="5"/>
        <v>4</v>
      </c>
    </row>
    <row r="347" spans="1:9" x14ac:dyDescent="0.15">
      <c r="A347" s="1" t="s">
        <v>63</v>
      </c>
      <c r="I347">
        <f t="shared" si="5"/>
        <v>4</v>
      </c>
    </row>
    <row r="348" spans="1:9" x14ac:dyDescent="0.15">
      <c r="A348" s="1" t="s">
        <v>28</v>
      </c>
      <c r="I348">
        <f t="shared" si="5"/>
        <v>3</v>
      </c>
    </row>
    <row r="349" spans="1:9" x14ac:dyDescent="0.15">
      <c r="A349" s="1" t="s">
        <v>28</v>
      </c>
      <c r="I349">
        <f t="shared" si="5"/>
        <v>3</v>
      </c>
    </row>
    <row r="350" spans="1:9" x14ac:dyDescent="0.15">
      <c r="A350" s="1" t="s">
        <v>28</v>
      </c>
      <c r="I350">
        <f t="shared" si="5"/>
        <v>3</v>
      </c>
    </row>
    <row r="351" spans="1:9" x14ac:dyDescent="0.15">
      <c r="A351" s="1" t="s">
        <v>38</v>
      </c>
      <c r="I351">
        <f t="shared" si="5"/>
        <v>5</v>
      </c>
    </row>
    <row r="352" spans="1:9" x14ac:dyDescent="0.15">
      <c r="A352" s="1" t="s">
        <v>28</v>
      </c>
      <c r="I352">
        <f t="shared" si="5"/>
        <v>3</v>
      </c>
    </row>
    <row r="353" spans="1:9" x14ac:dyDescent="0.15">
      <c r="A353" s="1" t="s">
        <v>28</v>
      </c>
      <c r="I353">
        <f t="shared" si="5"/>
        <v>3</v>
      </c>
    </row>
    <row r="354" spans="1:9" x14ac:dyDescent="0.15">
      <c r="A354" s="1" t="s">
        <v>38</v>
      </c>
      <c r="I354">
        <f t="shared" si="5"/>
        <v>5</v>
      </c>
    </row>
    <row r="355" spans="1:9" x14ac:dyDescent="0.15">
      <c r="A355" s="1" t="s">
        <v>38</v>
      </c>
      <c r="I355">
        <f t="shared" si="5"/>
        <v>5</v>
      </c>
    </row>
    <row r="356" spans="1:9" x14ac:dyDescent="0.15">
      <c r="A356" s="1" t="s">
        <v>28</v>
      </c>
      <c r="I356">
        <f t="shared" si="5"/>
        <v>3</v>
      </c>
    </row>
    <row r="357" spans="1:9" x14ac:dyDescent="0.15">
      <c r="A357" s="1" t="s">
        <v>38</v>
      </c>
      <c r="I357">
        <f t="shared" si="5"/>
        <v>5</v>
      </c>
    </row>
    <row r="358" spans="1:9" x14ac:dyDescent="0.15">
      <c r="A358" s="1" t="s">
        <v>96</v>
      </c>
      <c r="I358">
        <f t="shared" si="5"/>
        <v>2</v>
      </c>
    </row>
    <row r="359" spans="1:9" x14ac:dyDescent="0.15">
      <c r="A359" s="1" t="s">
        <v>63</v>
      </c>
      <c r="I359">
        <f t="shared" si="5"/>
        <v>4</v>
      </c>
    </row>
    <row r="360" spans="1:9" x14ac:dyDescent="0.15">
      <c r="A360" s="1" t="s">
        <v>393</v>
      </c>
      <c r="I360">
        <f t="shared" si="5"/>
        <v>6</v>
      </c>
    </row>
    <row r="361" spans="1:9" x14ac:dyDescent="0.15">
      <c r="A361" s="1" t="s">
        <v>96</v>
      </c>
      <c r="I361">
        <f t="shared" si="5"/>
        <v>2</v>
      </c>
    </row>
    <row r="362" spans="1:9" x14ac:dyDescent="0.15">
      <c r="A362" s="1"/>
      <c r="I362">
        <f t="shared" si="5"/>
        <v>6</v>
      </c>
    </row>
    <row r="363" spans="1:9" x14ac:dyDescent="0.15">
      <c r="A363" s="1" t="s">
        <v>28</v>
      </c>
      <c r="I363">
        <f t="shared" si="5"/>
        <v>3</v>
      </c>
    </row>
    <row r="364" spans="1:9" x14ac:dyDescent="0.15">
      <c r="A364" s="1" t="s">
        <v>96</v>
      </c>
      <c r="I364">
        <f t="shared" si="5"/>
        <v>2</v>
      </c>
    </row>
    <row r="365" spans="1:9" x14ac:dyDescent="0.15">
      <c r="A365" s="1" t="s">
        <v>28</v>
      </c>
      <c r="I365">
        <f t="shared" si="5"/>
        <v>3</v>
      </c>
    </row>
    <row r="366" spans="1:9" x14ac:dyDescent="0.15">
      <c r="A366" s="1" t="s">
        <v>96</v>
      </c>
      <c r="I366">
        <f t="shared" si="5"/>
        <v>2</v>
      </c>
    </row>
    <row r="367" spans="1:9" x14ac:dyDescent="0.15">
      <c r="A367" s="1"/>
      <c r="I367">
        <f t="shared" si="5"/>
        <v>6</v>
      </c>
    </row>
    <row r="368" spans="1:9" x14ac:dyDescent="0.15">
      <c r="A368" s="1" t="s">
        <v>63</v>
      </c>
      <c r="I368">
        <f t="shared" si="5"/>
        <v>4</v>
      </c>
    </row>
    <row r="369" spans="1:9" x14ac:dyDescent="0.15">
      <c r="A369" s="1" t="s">
        <v>63</v>
      </c>
      <c r="I369">
        <f t="shared" si="5"/>
        <v>4</v>
      </c>
    </row>
    <row r="370" spans="1:9" x14ac:dyDescent="0.15">
      <c r="A370" s="1" t="s">
        <v>28</v>
      </c>
      <c r="I370">
        <f t="shared" si="5"/>
        <v>3</v>
      </c>
    </row>
    <row r="371" spans="1:9" x14ac:dyDescent="0.15">
      <c r="A371" s="1" t="s">
        <v>96</v>
      </c>
      <c r="I371">
        <f t="shared" si="5"/>
        <v>2</v>
      </c>
    </row>
    <row r="372" spans="1:9" x14ac:dyDescent="0.15">
      <c r="A372" s="1" t="s">
        <v>28</v>
      </c>
      <c r="I372">
        <f t="shared" si="5"/>
        <v>3</v>
      </c>
    </row>
    <row r="373" spans="1:9" x14ac:dyDescent="0.15">
      <c r="A373" s="1" t="s">
        <v>28</v>
      </c>
      <c r="I373">
        <f t="shared" si="5"/>
        <v>3</v>
      </c>
    </row>
    <row r="374" spans="1:9" x14ac:dyDescent="0.15">
      <c r="A374" s="1" t="s">
        <v>63</v>
      </c>
      <c r="I374">
        <f t="shared" si="5"/>
        <v>4</v>
      </c>
    </row>
    <row r="375" spans="1:9" x14ac:dyDescent="0.15">
      <c r="A375" s="1" t="s">
        <v>28</v>
      </c>
      <c r="I375">
        <f t="shared" si="5"/>
        <v>3</v>
      </c>
    </row>
    <row r="376" spans="1:9" x14ac:dyDescent="0.15">
      <c r="A376" s="1" t="s">
        <v>96</v>
      </c>
      <c r="I376">
        <f t="shared" si="5"/>
        <v>2</v>
      </c>
    </row>
    <row r="377" spans="1:9" x14ac:dyDescent="0.15">
      <c r="A377" s="1" t="s">
        <v>38</v>
      </c>
      <c r="I377">
        <f t="shared" si="5"/>
        <v>5</v>
      </c>
    </row>
    <row r="378" spans="1:9" x14ac:dyDescent="0.15">
      <c r="A378" s="1" t="s">
        <v>96</v>
      </c>
      <c r="I378">
        <f t="shared" si="5"/>
        <v>2</v>
      </c>
    </row>
    <row r="379" spans="1:9" x14ac:dyDescent="0.15">
      <c r="A379" s="1" t="s">
        <v>28</v>
      </c>
      <c r="I379">
        <f t="shared" si="5"/>
        <v>3</v>
      </c>
    </row>
    <row r="380" spans="1:9" x14ac:dyDescent="0.15">
      <c r="A380" s="1" t="s">
        <v>28</v>
      </c>
      <c r="I380">
        <f t="shared" si="5"/>
        <v>3</v>
      </c>
    </row>
    <row r="381" spans="1:9" x14ac:dyDescent="0.15">
      <c r="A381" s="1" t="s">
        <v>96</v>
      </c>
      <c r="I381">
        <f t="shared" si="5"/>
        <v>2</v>
      </c>
    </row>
    <row r="382" spans="1:9" x14ac:dyDescent="0.15">
      <c r="A382" s="1" t="s">
        <v>96</v>
      </c>
      <c r="I382">
        <f t="shared" si="5"/>
        <v>2</v>
      </c>
    </row>
    <row r="383" spans="1:9" x14ac:dyDescent="0.15">
      <c r="A383" s="1" t="s">
        <v>63</v>
      </c>
      <c r="I383">
        <f t="shared" si="5"/>
        <v>4</v>
      </c>
    </row>
    <row r="384" spans="1:9" x14ac:dyDescent="0.15">
      <c r="A384" s="1" t="s">
        <v>96</v>
      </c>
      <c r="I384">
        <f t="shared" si="5"/>
        <v>2</v>
      </c>
    </row>
    <row r="385" spans="1:9" x14ac:dyDescent="0.15">
      <c r="A385" s="1" t="s">
        <v>28</v>
      </c>
      <c r="I385">
        <f t="shared" si="5"/>
        <v>3</v>
      </c>
    </row>
    <row r="386" spans="1:9" x14ac:dyDescent="0.15">
      <c r="A386" s="1" t="s">
        <v>96</v>
      </c>
      <c r="I386">
        <f t="shared" si="5"/>
        <v>2</v>
      </c>
    </row>
    <row r="387" spans="1:9" x14ac:dyDescent="0.15">
      <c r="A387" s="1" t="s">
        <v>28</v>
      </c>
      <c r="I387">
        <f t="shared" ref="I387:I450" si="6">IF(A387=$C$2,$D$2,IF(A387=$C$3,$D$3,IF(A387=$C$4,$D$4,IF(A387=$C$5,$D$5,IF(A387=$C$6,$D$6,IF(A387=$C$7,$D$7,$D$8))))))</f>
        <v>3</v>
      </c>
    </row>
    <row r="388" spans="1:9" x14ac:dyDescent="0.15">
      <c r="A388" s="1" t="s">
        <v>28</v>
      </c>
      <c r="I388">
        <f t="shared" si="6"/>
        <v>3</v>
      </c>
    </row>
    <row r="389" spans="1:9" x14ac:dyDescent="0.15">
      <c r="A389" s="1" t="s">
        <v>393</v>
      </c>
      <c r="I389">
        <f t="shared" si="6"/>
        <v>6</v>
      </c>
    </row>
    <row r="390" spans="1:9" x14ac:dyDescent="0.15">
      <c r="A390" s="1" t="s">
        <v>28</v>
      </c>
      <c r="I390">
        <f t="shared" si="6"/>
        <v>3</v>
      </c>
    </row>
    <row r="391" spans="1:9" x14ac:dyDescent="0.15">
      <c r="A391" s="1" t="s">
        <v>28</v>
      </c>
      <c r="I391">
        <f t="shared" si="6"/>
        <v>3</v>
      </c>
    </row>
    <row r="392" spans="1:9" x14ac:dyDescent="0.15">
      <c r="A392" s="1" t="s">
        <v>38</v>
      </c>
      <c r="I392">
        <f t="shared" si="6"/>
        <v>5</v>
      </c>
    </row>
    <row r="393" spans="1:9" x14ac:dyDescent="0.15">
      <c r="A393" s="1" t="s">
        <v>38</v>
      </c>
      <c r="I393">
        <f t="shared" si="6"/>
        <v>5</v>
      </c>
    </row>
    <row r="394" spans="1:9" x14ac:dyDescent="0.15">
      <c r="A394" s="1" t="s">
        <v>96</v>
      </c>
      <c r="I394">
        <f t="shared" si="6"/>
        <v>2</v>
      </c>
    </row>
    <row r="395" spans="1:9" x14ac:dyDescent="0.15">
      <c r="A395" s="1" t="s">
        <v>96</v>
      </c>
      <c r="I395">
        <f t="shared" si="6"/>
        <v>2</v>
      </c>
    </row>
    <row r="396" spans="1:9" x14ac:dyDescent="0.15">
      <c r="A396" s="1" t="s">
        <v>96</v>
      </c>
      <c r="I396">
        <f t="shared" si="6"/>
        <v>2</v>
      </c>
    </row>
    <row r="397" spans="1:9" x14ac:dyDescent="0.15">
      <c r="A397" s="1" t="s">
        <v>96</v>
      </c>
      <c r="I397">
        <f t="shared" si="6"/>
        <v>2</v>
      </c>
    </row>
    <row r="398" spans="1:9" x14ac:dyDescent="0.15">
      <c r="A398" s="1" t="s">
        <v>28</v>
      </c>
      <c r="I398">
        <f t="shared" si="6"/>
        <v>3</v>
      </c>
    </row>
    <row r="399" spans="1:9" x14ac:dyDescent="0.15">
      <c r="A399" s="1" t="s">
        <v>28</v>
      </c>
      <c r="I399">
        <f t="shared" si="6"/>
        <v>3</v>
      </c>
    </row>
    <row r="400" spans="1:9" x14ac:dyDescent="0.15">
      <c r="A400" s="1" t="s">
        <v>28</v>
      </c>
      <c r="I400">
        <f t="shared" si="6"/>
        <v>3</v>
      </c>
    </row>
    <row r="401" spans="1:9" x14ac:dyDescent="0.15">
      <c r="A401" s="1" t="s">
        <v>96</v>
      </c>
      <c r="I401">
        <f t="shared" si="6"/>
        <v>2</v>
      </c>
    </row>
    <row r="402" spans="1:9" x14ac:dyDescent="0.15">
      <c r="A402" s="1" t="s">
        <v>28</v>
      </c>
      <c r="I402">
        <f t="shared" si="6"/>
        <v>3</v>
      </c>
    </row>
    <row r="403" spans="1:9" x14ac:dyDescent="0.15">
      <c r="A403" s="1" t="s">
        <v>28</v>
      </c>
      <c r="I403">
        <f t="shared" si="6"/>
        <v>3</v>
      </c>
    </row>
    <row r="404" spans="1:9" x14ac:dyDescent="0.15">
      <c r="A404" s="1" t="s">
        <v>63</v>
      </c>
      <c r="I404">
        <f t="shared" si="6"/>
        <v>4</v>
      </c>
    </row>
    <row r="405" spans="1:9" x14ac:dyDescent="0.15">
      <c r="A405" s="1" t="s">
        <v>28</v>
      </c>
      <c r="I405">
        <f t="shared" si="6"/>
        <v>3</v>
      </c>
    </row>
    <row r="406" spans="1:9" x14ac:dyDescent="0.15">
      <c r="A406" s="1" t="s">
        <v>96</v>
      </c>
      <c r="I406">
        <f t="shared" si="6"/>
        <v>2</v>
      </c>
    </row>
    <row r="407" spans="1:9" x14ac:dyDescent="0.15">
      <c r="A407" s="1" t="s">
        <v>28</v>
      </c>
      <c r="I407">
        <f t="shared" si="6"/>
        <v>3</v>
      </c>
    </row>
    <row r="408" spans="1:9" x14ac:dyDescent="0.15">
      <c r="A408" s="1" t="s">
        <v>28</v>
      </c>
      <c r="I408">
        <f t="shared" si="6"/>
        <v>3</v>
      </c>
    </row>
    <row r="409" spans="1:9" x14ac:dyDescent="0.15">
      <c r="A409" s="1" t="s">
        <v>96</v>
      </c>
      <c r="I409">
        <f t="shared" si="6"/>
        <v>2</v>
      </c>
    </row>
    <row r="410" spans="1:9" x14ac:dyDescent="0.15">
      <c r="A410" s="1" t="s">
        <v>28</v>
      </c>
      <c r="I410">
        <f t="shared" si="6"/>
        <v>3</v>
      </c>
    </row>
    <row r="411" spans="1:9" x14ac:dyDescent="0.15">
      <c r="A411" s="1" t="s">
        <v>28</v>
      </c>
      <c r="I411">
        <f t="shared" si="6"/>
        <v>3</v>
      </c>
    </row>
    <row r="412" spans="1:9" x14ac:dyDescent="0.15">
      <c r="A412" s="1" t="s">
        <v>38</v>
      </c>
      <c r="I412">
        <f t="shared" si="6"/>
        <v>5</v>
      </c>
    </row>
    <row r="413" spans="1:9" x14ac:dyDescent="0.15">
      <c r="A413" s="1" t="s">
        <v>28</v>
      </c>
      <c r="I413">
        <f t="shared" si="6"/>
        <v>3</v>
      </c>
    </row>
    <row r="414" spans="1:9" x14ac:dyDescent="0.15">
      <c r="A414" s="1" t="s">
        <v>28</v>
      </c>
      <c r="I414">
        <f t="shared" si="6"/>
        <v>3</v>
      </c>
    </row>
    <row r="415" spans="1:9" x14ac:dyDescent="0.15">
      <c r="A415" s="1" t="s">
        <v>28</v>
      </c>
      <c r="I415">
        <f t="shared" si="6"/>
        <v>3</v>
      </c>
    </row>
    <row r="416" spans="1:9" x14ac:dyDescent="0.15">
      <c r="A416" s="1" t="s">
        <v>28</v>
      </c>
      <c r="I416">
        <f t="shared" si="6"/>
        <v>3</v>
      </c>
    </row>
    <row r="417" spans="1:9" x14ac:dyDescent="0.15">
      <c r="A417" s="1" t="s">
        <v>28</v>
      </c>
      <c r="I417">
        <f t="shared" si="6"/>
        <v>3</v>
      </c>
    </row>
    <row r="418" spans="1:9" x14ac:dyDescent="0.15">
      <c r="A418" s="1" t="s">
        <v>63</v>
      </c>
      <c r="I418">
        <f t="shared" si="6"/>
        <v>4</v>
      </c>
    </row>
    <row r="419" spans="1:9" x14ac:dyDescent="0.15">
      <c r="A419" s="1"/>
      <c r="I419">
        <f t="shared" si="6"/>
        <v>6</v>
      </c>
    </row>
    <row r="420" spans="1:9" x14ac:dyDescent="0.15">
      <c r="A420" s="1" t="s">
        <v>28</v>
      </c>
      <c r="I420">
        <f t="shared" si="6"/>
        <v>3</v>
      </c>
    </row>
    <row r="421" spans="1:9" x14ac:dyDescent="0.15">
      <c r="A421" s="1" t="s">
        <v>28</v>
      </c>
      <c r="I421">
        <f t="shared" si="6"/>
        <v>3</v>
      </c>
    </row>
    <row r="422" spans="1:9" x14ac:dyDescent="0.15">
      <c r="A422" s="1" t="s">
        <v>63</v>
      </c>
      <c r="I422">
        <f t="shared" si="6"/>
        <v>4</v>
      </c>
    </row>
    <row r="423" spans="1:9" x14ac:dyDescent="0.15">
      <c r="A423" s="1" t="s">
        <v>28</v>
      </c>
      <c r="I423">
        <f t="shared" si="6"/>
        <v>3</v>
      </c>
    </row>
    <row r="424" spans="1:9" x14ac:dyDescent="0.15">
      <c r="A424" s="1" t="s">
        <v>28</v>
      </c>
      <c r="I424">
        <f t="shared" si="6"/>
        <v>3</v>
      </c>
    </row>
    <row r="425" spans="1:9" x14ac:dyDescent="0.15">
      <c r="A425" s="1" t="s">
        <v>96</v>
      </c>
      <c r="I425">
        <f t="shared" si="6"/>
        <v>2</v>
      </c>
    </row>
    <row r="426" spans="1:9" x14ac:dyDescent="0.15">
      <c r="A426" s="1"/>
      <c r="I426">
        <f t="shared" si="6"/>
        <v>6</v>
      </c>
    </row>
    <row r="427" spans="1:9" x14ac:dyDescent="0.15">
      <c r="A427" s="1" t="s">
        <v>96</v>
      </c>
      <c r="I427">
        <f t="shared" si="6"/>
        <v>2</v>
      </c>
    </row>
    <row r="428" spans="1:9" x14ac:dyDescent="0.15">
      <c r="A428" s="1" t="s">
        <v>28</v>
      </c>
      <c r="I428">
        <f t="shared" si="6"/>
        <v>3</v>
      </c>
    </row>
    <row r="429" spans="1:9" x14ac:dyDescent="0.15">
      <c r="A429" s="1" t="s">
        <v>28</v>
      </c>
      <c r="I429">
        <f t="shared" si="6"/>
        <v>3</v>
      </c>
    </row>
    <row r="430" spans="1:9" x14ac:dyDescent="0.15">
      <c r="A430" s="1" t="s">
        <v>96</v>
      </c>
      <c r="I430">
        <f t="shared" si="6"/>
        <v>2</v>
      </c>
    </row>
    <row r="431" spans="1:9" x14ac:dyDescent="0.15">
      <c r="A431" s="1" t="s">
        <v>38</v>
      </c>
      <c r="I431">
        <f t="shared" si="6"/>
        <v>5</v>
      </c>
    </row>
    <row r="432" spans="1:9" x14ac:dyDescent="0.15">
      <c r="A432" s="1" t="s">
        <v>28</v>
      </c>
      <c r="I432">
        <f t="shared" si="6"/>
        <v>3</v>
      </c>
    </row>
    <row r="433" spans="1:9" x14ac:dyDescent="0.15">
      <c r="A433" s="1" t="s">
        <v>96</v>
      </c>
      <c r="I433">
        <f t="shared" si="6"/>
        <v>2</v>
      </c>
    </row>
    <row r="434" spans="1:9" x14ac:dyDescent="0.15">
      <c r="A434" s="1" t="s">
        <v>38</v>
      </c>
      <c r="I434">
        <f t="shared" si="6"/>
        <v>5</v>
      </c>
    </row>
    <row r="435" spans="1:9" x14ac:dyDescent="0.15">
      <c r="A435" s="1" t="s">
        <v>96</v>
      </c>
      <c r="I435">
        <f t="shared" si="6"/>
        <v>2</v>
      </c>
    </row>
    <row r="436" spans="1:9" x14ac:dyDescent="0.15">
      <c r="A436" s="1" t="s">
        <v>28</v>
      </c>
      <c r="I436">
        <f t="shared" si="6"/>
        <v>3</v>
      </c>
    </row>
    <row r="437" spans="1:9" x14ac:dyDescent="0.15">
      <c r="A437" s="1" t="s">
        <v>96</v>
      </c>
      <c r="I437">
        <f t="shared" si="6"/>
        <v>2</v>
      </c>
    </row>
    <row r="438" spans="1:9" x14ac:dyDescent="0.15">
      <c r="A438" s="1" t="s">
        <v>28</v>
      </c>
      <c r="I438">
        <f t="shared" si="6"/>
        <v>3</v>
      </c>
    </row>
    <row r="439" spans="1:9" x14ac:dyDescent="0.15">
      <c r="A439" s="1" t="s">
        <v>28</v>
      </c>
      <c r="I439">
        <f t="shared" si="6"/>
        <v>3</v>
      </c>
    </row>
    <row r="440" spans="1:9" x14ac:dyDescent="0.15">
      <c r="A440" s="1" t="s">
        <v>28</v>
      </c>
      <c r="I440">
        <f t="shared" si="6"/>
        <v>3</v>
      </c>
    </row>
    <row r="441" spans="1:9" x14ac:dyDescent="0.15">
      <c r="A441" s="1" t="s">
        <v>63</v>
      </c>
      <c r="I441">
        <f t="shared" si="6"/>
        <v>4</v>
      </c>
    </row>
    <row r="442" spans="1:9" x14ac:dyDescent="0.15">
      <c r="A442" s="1" t="s">
        <v>28</v>
      </c>
      <c r="I442">
        <f t="shared" si="6"/>
        <v>3</v>
      </c>
    </row>
    <row r="443" spans="1:9" x14ac:dyDescent="0.15">
      <c r="A443" s="1" t="s">
        <v>28</v>
      </c>
      <c r="I443">
        <f t="shared" si="6"/>
        <v>3</v>
      </c>
    </row>
    <row r="444" spans="1:9" x14ac:dyDescent="0.15">
      <c r="A444" s="1" t="s">
        <v>38</v>
      </c>
      <c r="I444">
        <f t="shared" si="6"/>
        <v>5</v>
      </c>
    </row>
    <row r="445" spans="1:9" x14ac:dyDescent="0.15">
      <c r="A445" s="1" t="s">
        <v>63</v>
      </c>
      <c r="I445">
        <f t="shared" si="6"/>
        <v>4</v>
      </c>
    </row>
    <row r="446" spans="1:9" x14ac:dyDescent="0.15">
      <c r="A446" s="1" t="s">
        <v>28</v>
      </c>
      <c r="I446">
        <f t="shared" si="6"/>
        <v>3</v>
      </c>
    </row>
    <row r="447" spans="1:9" x14ac:dyDescent="0.15">
      <c r="A447" s="1" t="s">
        <v>28</v>
      </c>
      <c r="I447">
        <f t="shared" si="6"/>
        <v>3</v>
      </c>
    </row>
    <row r="448" spans="1:9" x14ac:dyDescent="0.15">
      <c r="A448" s="1" t="s">
        <v>96</v>
      </c>
      <c r="I448">
        <f t="shared" si="6"/>
        <v>2</v>
      </c>
    </row>
    <row r="449" spans="1:9" x14ac:dyDescent="0.15">
      <c r="A449" s="1" t="s">
        <v>38</v>
      </c>
      <c r="I449">
        <f t="shared" si="6"/>
        <v>5</v>
      </c>
    </row>
    <row r="450" spans="1:9" x14ac:dyDescent="0.15">
      <c r="A450" s="1" t="s">
        <v>38</v>
      </c>
      <c r="I450">
        <f t="shared" si="6"/>
        <v>5</v>
      </c>
    </row>
    <row r="451" spans="1:9" x14ac:dyDescent="0.15">
      <c r="A451" s="1" t="s">
        <v>28</v>
      </c>
      <c r="I451">
        <f t="shared" ref="I451:I514" si="7">IF(A451=$C$2,$D$2,IF(A451=$C$3,$D$3,IF(A451=$C$4,$D$4,IF(A451=$C$5,$D$5,IF(A451=$C$6,$D$6,IF(A451=$C$7,$D$7,$D$8))))))</f>
        <v>3</v>
      </c>
    </row>
    <row r="452" spans="1:9" x14ac:dyDescent="0.15">
      <c r="A452" s="1" t="s">
        <v>38</v>
      </c>
      <c r="I452">
        <f t="shared" si="7"/>
        <v>5</v>
      </c>
    </row>
    <row r="453" spans="1:9" x14ac:dyDescent="0.15">
      <c r="A453" s="1" t="s">
        <v>38</v>
      </c>
      <c r="I453">
        <f t="shared" si="7"/>
        <v>5</v>
      </c>
    </row>
    <row r="454" spans="1:9" x14ac:dyDescent="0.15">
      <c r="A454" s="1" t="s">
        <v>38</v>
      </c>
      <c r="I454">
        <f t="shared" si="7"/>
        <v>5</v>
      </c>
    </row>
    <row r="455" spans="1:9" x14ac:dyDescent="0.15">
      <c r="A455" s="1" t="s">
        <v>28</v>
      </c>
      <c r="I455">
        <f t="shared" si="7"/>
        <v>3</v>
      </c>
    </row>
    <row r="456" spans="1:9" x14ac:dyDescent="0.15">
      <c r="A456" s="1" t="s">
        <v>96</v>
      </c>
      <c r="I456">
        <f t="shared" si="7"/>
        <v>2</v>
      </c>
    </row>
    <row r="457" spans="1:9" x14ac:dyDescent="0.15">
      <c r="A457" s="1" t="s">
        <v>63</v>
      </c>
      <c r="I457">
        <f t="shared" si="7"/>
        <v>4</v>
      </c>
    </row>
    <row r="458" spans="1:9" x14ac:dyDescent="0.15">
      <c r="A458" s="1" t="s">
        <v>38</v>
      </c>
      <c r="I458">
        <f t="shared" si="7"/>
        <v>5</v>
      </c>
    </row>
    <row r="459" spans="1:9" x14ac:dyDescent="0.15">
      <c r="A459" s="1" t="s">
        <v>96</v>
      </c>
      <c r="I459">
        <f t="shared" si="7"/>
        <v>2</v>
      </c>
    </row>
    <row r="460" spans="1:9" x14ac:dyDescent="0.15">
      <c r="A460" s="1" t="s">
        <v>28</v>
      </c>
      <c r="I460">
        <f t="shared" si="7"/>
        <v>3</v>
      </c>
    </row>
    <row r="461" spans="1:9" x14ac:dyDescent="0.15">
      <c r="A461" s="1" t="s">
        <v>96</v>
      </c>
      <c r="I461">
        <f t="shared" si="7"/>
        <v>2</v>
      </c>
    </row>
    <row r="462" spans="1:9" x14ac:dyDescent="0.15">
      <c r="A462" s="1" t="s">
        <v>38</v>
      </c>
      <c r="I462">
        <f t="shared" si="7"/>
        <v>5</v>
      </c>
    </row>
    <row r="463" spans="1:9" x14ac:dyDescent="0.15">
      <c r="A463" s="1" t="s">
        <v>96</v>
      </c>
      <c r="I463">
        <f t="shared" si="7"/>
        <v>2</v>
      </c>
    </row>
    <row r="464" spans="1:9" x14ac:dyDescent="0.15">
      <c r="A464" s="1" t="s">
        <v>28</v>
      </c>
      <c r="I464">
        <f t="shared" si="7"/>
        <v>3</v>
      </c>
    </row>
    <row r="465" spans="1:9" x14ac:dyDescent="0.15">
      <c r="A465" s="1" t="s">
        <v>28</v>
      </c>
      <c r="I465">
        <f t="shared" si="7"/>
        <v>3</v>
      </c>
    </row>
    <row r="466" spans="1:9" x14ac:dyDescent="0.15">
      <c r="A466" s="1" t="s">
        <v>96</v>
      </c>
      <c r="I466">
        <f t="shared" si="7"/>
        <v>2</v>
      </c>
    </row>
    <row r="467" spans="1:9" x14ac:dyDescent="0.15">
      <c r="A467" s="1" t="s">
        <v>96</v>
      </c>
      <c r="I467">
        <f t="shared" si="7"/>
        <v>2</v>
      </c>
    </row>
    <row r="468" spans="1:9" x14ac:dyDescent="0.15">
      <c r="A468" s="1" t="s">
        <v>28</v>
      </c>
      <c r="I468">
        <f t="shared" si="7"/>
        <v>3</v>
      </c>
    </row>
    <row r="469" spans="1:9" x14ac:dyDescent="0.15">
      <c r="A469" s="1" t="s">
        <v>38</v>
      </c>
      <c r="I469">
        <f t="shared" si="7"/>
        <v>5</v>
      </c>
    </row>
    <row r="470" spans="1:9" x14ac:dyDescent="0.15">
      <c r="A470" s="1" t="s">
        <v>63</v>
      </c>
      <c r="I470">
        <f t="shared" si="7"/>
        <v>4</v>
      </c>
    </row>
    <row r="471" spans="1:9" x14ac:dyDescent="0.15">
      <c r="A471" s="1" t="s">
        <v>28</v>
      </c>
      <c r="I471">
        <f t="shared" si="7"/>
        <v>3</v>
      </c>
    </row>
    <row r="472" spans="1:9" x14ac:dyDescent="0.15">
      <c r="A472" s="1" t="s">
        <v>63</v>
      </c>
      <c r="I472">
        <f t="shared" si="7"/>
        <v>4</v>
      </c>
    </row>
    <row r="473" spans="1:9" x14ac:dyDescent="0.15">
      <c r="A473" s="1" t="s">
        <v>28</v>
      </c>
      <c r="I473">
        <f t="shared" si="7"/>
        <v>3</v>
      </c>
    </row>
    <row r="474" spans="1:9" x14ac:dyDescent="0.15">
      <c r="A474" s="1" t="s">
        <v>63</v>
      </c>
      <c r="I474">
        <f t="shared" si="7"/>
        <v>4</v>
      </c>
    </row>
    <row r="475" spans="1:9" x14ac:dyDescent="0.15">
      <c r="A475" s="1" t="s">
        <v>38</v>
      </c>
      <c r="I475">
        <f t="shared" si="7"/>
        <v>5</v>
      </c>
    </row>
    <row r="476" spans="1:9" x14ac:dyDescent="0.15">
      <c r="A476" s="1" t="s">
        <v>28</v>
      </c>
      <c r="I476">
        <f t="shared" si="7"/>
        <v>3</v>
      </c>
    </row>
    <row r="477" spans="1:9" x14ac:dyDescent="0.15">
      <c r="A477" s="1" t="s">
        <v>38</v>
      </c>
      <c r="I477">
        <f t="shared" si="7"/>
        <v>5</v>
      </c>
    </row>
    <row r="478" spans="1:9" x14ac:dyDescent="0.15">
      <c r="A478" s="1" t="s">
        <v>38</v>
      </c>
      <c r="I478">
        <f t="shared" si="7"/>
        <v>5</v>
      </c>
    </row>
    <row r="479" spans="1:9" x14ac:dyDescent="0.15">
      <c r="A479" s="1" t="s">
        <v>28</v>
      </c>
      <c r="I479">
        <f t="shared" si="7"/>
        <v>3</v>
      </c>
    </row>
    <row r="480" spans="1:9" x14ac:dyDescent="0.15">
      <c r="A480" s="1" t="s">
        <v>38</v>
      </c>
      <c r="I480">
        <f t="shared" si="7"/>
        <v>5</v>
      </c>
    </row>
    <row r="481" spans="1:9" x14ac:dyDescent="0.15">
      <c r="A481" s="1" t="s">
        <v>38</v>
      </c>
      <c r="I481">
        <f t="shared" si="7"/>
        <v>5</v>
      </c>
    </row>
    <row r="482" spans="1:9" x14ac:dyDescent="0.15">
      <c r="A482" s="1" t="s">
        <v>96</v>
      </c>
      <c r="I482">
        <f t="shared" si="7"/>
        <v>2</v>
      </c>
    </row>
    <row r="483" spans="1:9" x14ac:dyDescent="0.15">
      <c r="A483" s="1" t="s">
        <v>28</v>
      </c>
      <c r="I483">
        <f t="shared" si="7"/>
        <v>3</v>
      </c>
    </row>
    <row r="484" spans="1:9" x14ac:dyDescent="0.15">
      <c r="A484" s="1" t="s">
        <v>96</v>
      </c>
      <c r="I484">
        <f t="shared" si="7"/>
        <v>2</v>
      </c>
    </row>
    <row r="485" spans="1:9" x14ac:dyDescent="0.15">
      <c r="A485" s="1" t="s">
        <v>393</v>
      </c>
      <c r="I485">
        <f t="shared" si="7"/>
        <v>6</v>
      </c>
    </row>
    <row r="486" spans="1:9" x14ac:dyDescent="0.15">
      <c r="A486" s="1" t="s">
        <v>38</v>
      </c>
      <c r="I486">
        <f t="shared" si="7"/>
        <v>5</v>
      </c>
    </row>
    <row r="487" spans="1:9" x14ac:dyDescent="0.15">
      <c r="A487" s="1" t="s">
        <v>28</v>
      </c>
      <c r="I487">
        <f t="shared" si="7"/>
        <v>3</v>
      </c>
    </row>
    <row r="488" spans="1:9" x14ac:dyDescent="0.15">
      <c r="A488" s="1" t="s">
        <v>96</v>
      </c>
      <c r="I488">
        <f t="shared" si="7"/>
        <v>2</v>
      </c>
    </row>
    <row r="489" spans="1:9" x14ac:dyDescent="0.15">
      <c r="A489" s="1" t="s">
        <v>38</v>
      </c>
      <c r="I489">
        <f t="shared" si="7"/>
        <v>5</v>
      </c>
    </row>
    <row r="490" spans="1:9" x14ac:dyDescent="0.15">
      <c r="A490" s="1" t="s">
        <v>28</v>
      </c>
      <c r="I490">
        <f t="shared" si="7"/>
        <v>3</v>
      </c>
    </row>
    <row r="491" spans="1:9" x14ac:dyDescent="0.15">
      <c r="A491" s="1" t="s">
        <v>63</v>
      </c>
      <c r="I491">
        <f t="shared" si="7"/>
        <v>4</v>
      </c>
    </row>
    <row r="492" spans="1:9" x14ac:dyDescent="0.15">
      <c r="A492" s="1" t="s">
        <v>63</v>
      </c>
      <c r="I492">
        <f t="shared" si="7"/>
        <v>4</v>
      </c>
    </row>
    <row r="493" spans="1:9" x14ac:dyDescent="0.15">
      <c r="A493" s="1" t="s">
        <v>38</v>
      </c>
      <c r="I493">
        <f t="shared" si="7"/>
        <v>5</v>
      </c>
    </row>
    <row r="494" spans="1:9" x14ac:dyDescent="0.15">
      <c r="A494" s="1" t="s">
        <v>63</v>
      </c>
      <c r="I494">
        <f t="shared" si="7"/>
        <v>4</v>
      </c>
    </row>
    <row r="495" spans="1:9" x14ac:dyDescent="0.15">
      <c r="A495" s="1" t="s">
        <v>28</v>
      </c>
      <c r="I495">
        <f t="shared" si="7"/>
        <v>3</v>
      </c>
    </row>
    <row r="496" spans="1:9" x14ac:dyDescent="0.15">
      <c r="A496" s="1" t="s">
        <v>63</v>
      </c>
      <c r="I496">
        <f t="shared" si="7"/>
        <v>4</v>
      </c>
    </row>
    <row r="497" spans="1:9" x14ac:dyDescent="0.15">
      <c r="A497" s="1" t="s">
        <v>38</v>
      </c>
      <c r="I497">
        <f t="shared" si="7"/>
        <v>5</v>
      </c>
    </row>
    <row r="498" spans="1:9" x14ac:dyDescent="0.15">
      <c r="A498" s="1" t="s">
        <v>28</v>
      </c>
      <c r="I498">
        <f t="shared" si="7"/>
        <v>3</v>
      </c>
    </row>
    <row r="499" spans="1:9" x14ac:dyDescent="0.15">
      <c r="A499" s="1" t="s">
        <v>96</v>
      </c>
      <c r="I499">
        <f t="shared" si="7"/>
        <v>2</v>
      </c>
    </row>
    <row r="500" spans="1:9" x14ac:dyDescent="0.15">
      <c r="A500" s="1" t="s">
        <v>96</v>
      </c>
      <c r="I500">
        <f t="shared" si="7"/>
        <v>2</v>
      </c>
    </row>
    <row r="501" spans="1:9" x14ac:dyDescent="0.15">
      <c r="A501" s="1" t="s">
        <v>28</v>
      </c>
      <c r="I501">
        <f t="shared" si="7"/>
        <v>3</v>
      </c>
    </row>
    <row r="502" spans="1:9" x14ac:dyDescent="0.15">
      <c r="A502" s="1" t="s">
        <v>63</v>
      </c>
      <c r="I502">
        <f t="shared" si="7"/>
        <v>4</v>
      </c>
    </row>
    <row r="503" spans="1:9" x14ac:dyDescent="0.15">
      <c r="A503" s="1" t="s">
        <v>63</v>
      </c>
      <c r="I503">
        <f t="shared" si="7"/>
        <v>4</v>
      </c>
    </row>
    <row r="504" spans="1:9" x14ac:dyDescent="0.15">
      <c r="A504" s="1" t="s">
        <v>28</v>
      </c>
      <c r="I504">
        <f t="shared" si="7"/>
        <v>3</v>
      </c>
    </row>
    <row r="505" spans="1:9" x14ac:dyDescent="0.15">
      <c r="A505" s="1" t="s">
        <v>96</v>
      </c>
      <c r="I505">
        <f t="shared" si="7"/>
        <v>2</v>
      </c>
    </row>
    <row r="506" spans="1:9" x14ac:dyDescent="0.15">
      <c r="A506" s="1" t="s">
        <v>38</v>
      </c>
      <c r="I506">
        <f t="shared" si="7"/>
        <v>5</v>
      </c>
    </row>
    <row r="507" spans="1:9" x14ac:dyDescent="0.15">
      <c r="A507" s="1" t="s">
        <v>63</v>
      </c>
      <c r="I507">
        <f t="shared" si="7"/>
        <v>4</v>
      </c>
    </row>
    <row r="508" spans="1:9" x14ac:dyDescent="0.15">
      <c r="A508" s="1" t="s">
        <v>28</v>
      </c>
      <c r="I508">
        <f t="shared" si="7"/>
        <v>3</v>
      </c>
    </row>
    <row r="509" spans="1:9" x14ac:dyDescent="0.15">
      <c r="A509" s="1" t="s">
        <v>63</v>
      </c>
      <c r="I509">
        <f t="shared" si="7"/>
        <v>4</v>
      </c>
    </row>
    <row r="510" spans="1:9" x14ac:dyDescent="0.15">
      <c r="A510" s="1" t="s">
        <v>38</v>
      </c>
      <c r="I510">
        <f t="shared" si="7"/>
        <v>5</v>
      </c>
    </row>
    <row r="511" spans="1:9" x14ac:dyDescent="0.15">
      <c r="A511" s="1" t="s">
        <v>96</v>
      </c>
      <c r="I511">
        <f t="shared" si="7"/>
        <v>2</v>
      </c>
    </row>
    <row r="512" spans="1:9" x14ac:dyDescent="0.15">
      <c r="A512" s="1" t="s">
        <v>28</v>
      </c>
      <c r="I512">
        <f t="shared" si="7"/>
        <v>3</v>
      </c>
    </row>
    <row r="513" spans="1:9" x14ac:dyDescent="0.15">
      <c r="A513" s="1" t="s">
        <v>28</v>
      </c>
      <c r="I513">
        <f t="shared" si="7"/>
        <v>3</v>
      </c>
    </row>
    <row r="514" spans="1:9" x14ac:dyDescent="0.15">
      <c r="A514" s="1" t="s">
        <v>38</v>
      </c>
      <c r="I514">
        <f t="shared" si="7"/>
        <v>5</v>
      </c>
    </row>
    <row r="515" spans="1:9" x14ac:dyDescent="0.15">
      <c r="A515" s="1" t="s">
        <v>63</v>
      </c>
      <c r="I515">
        <f t="shared" ref="I515:I578" si="8">IF(A515=$C$2,$D$2,IF(A515=$C$3,$D$3,IF(A515=$C$4,$D$4,IF(A515=$C$5,$D$5,IF(A515=$C$6,$D$6,IF(A515=$C$7,$D$7,$D$8))))))</f>
        <v>4</v>
      </c>
    </row>
    <row r="516" spans="1:9" x14ac:dyDescent="0.15">
      <c r="A516" s="1" t="s">
        <v>38</v>
      </c>
      <c r="I516">
        <f t="shared" si="8"/>
        <v>5</v>
      </c>
    </row>
    <row r="517" spans="1:9" x14ac:dyDescent="0.15">
      <c r="A517" s="1" t="s">
        <v>96</v>
      </c>
      <c r="I517">
        <f t="shared" si="8"/>
        <v>2</v>
      </c>
    </row>
    <row r="518" spans="1:9" x14ac:dyDescent="0.15">
      <c r="A518" s="1" t="s">
        <v>96</v>
      </c>
      <c r="I518">
        <f t="shared" si="8"/>
        <v>2</v>
      </c>
    </row>
    <row r="519" spans="1:9" x14ac:dyDescent="0.15">
      <c r="A519" s="1" t="s">
        <v>28</v>
      </c>
      <c r="I519">
        <f t="shared" si="8"/>
        <v>3</v>
      </c>
    </row>
    <row r="520" spans="1:9" x14ac:dyDescent="0.15">
      <c r="A520" s="1" t="s">
        <v>96</v>
      </c>
      <c r="I520">
        <f t="shared" si="8"/>
        <v>2</v>
      </c>
    </row>
    <row r="521" spans="1:9" x14ac:dyDescent="0.15">
      <c r="A521" s="1" t="s">
        <v>38</v>
      </c>
      <c r="I521">
        <f t="shared" si="8"/>
        <v>5</v>
      </c>
    </row>
    <row r="522" spans="1:9" x14ac:dyDescent="0.15">
      <c r="A522" s="1" t="s">
        <v>63</v>
      </c>
      <c r="I522">
        <f t="shared" si="8"/>
        <v>4</v>
      </c>
    </row>
    <row r="523" spans="1:9" x14ac:dyDescent="0.15">
      <c r="A523" s="1" t="s">
        <v>28</v>
      </c>
      <c r="I523">
        <f t="shared" si="8"/>
        <v>3</v>
      </c>
    </row>
    <row r="524" spans="1:9" x14ac:dyDescent="0.15">
      <c r="A524" s="1" t="s">
        <v>28</v>
      </c>
      <c r="I524">
        <f t="shared" si="8"/>
        <v>3</v>
      </c>
    </row>
    <row r="525" spans="1:9" x14ac:dyDescent="0.15">
      <c r="A525" s="1" t="s">
        <v>28</v>
      </c>
      <c r="I525">
        <f t="shared" si="8"/>
        <v>3</v>
      </c>
    </row>
    <row r="526" spans="1:9" x14ac:dyDescent="0.15">
      <c r="A526" s="1" t="s">
        <v>28</v>
      </c>
      <c r="I526">
        <f t="shared" si="8"/>
        <v>3</v>
      </c>
    </row>
    <row r="527" spans="1:9" x14ac:dyDescent="0.15">
      <c r="A527" s="1" t="s">
        <v>38</v>
      </c>
      <c r="I527">
        <f t="shared" si="8"/>
        <v>5</v>
      </c>
    </row>
    <row r="528" spans="1:9" x14ac:dyDescent="0.15">
      <c r="A528" s="1" t="s">
        <v>28</v>
      </c>
      <c r="I528">
        <f t="shared" si="8"/>
        <v>3</v>
      </c>
    </row>
    <row r="529" spans="1:9" x14ac:dyDescent="0.15">
      <c r="A529" s="1" t="s">
        <v>96</v>
      </c>
      <c r="I529">
        <f t="shared" si="8"/>
        <v>2</v>
      </c>
    </row>
    <row r="530" spans="1:9" x14ac:dyDescent="0.15">
      <c r="A530" s="1" t="s">
        <v>38</v>
      </c>
      <c r="I530">
        <f t="shared" si="8"/>
        <v>5</v>
      </c>
    </row>
    <row r="531" spans="1:9" x14ac:dyDescent="0.15">
      <c r="A531" s="1" t="s">
        <v>38</v>
      </c>
      <c r="I531">
        <f t="shared" si="8"/>
        <v>5</v>
      </c>
    </row>
    <row r="532" spans="1:9" x14ac:dyDescent="0.15">
      <c r="A532" s="1" t="s">
        <v>28</v>
      </c>
      <c r="I532">
        <f t="shared" si="8"/>
        <v>3</v>
      </c>
    </row>
    <row r="533" spans="1:9" x14ac:dyDescent="0.15">
      <c r="A533" s="1" t="s">
        <v>96</v>
      </c>
      <c r="I533">
        <f t="shared" si="8"/>
        <v>2</v>
      </c>
    </row>
    <row r="534" spans="1:9" x14ac:dyDescent="0.15">
      <c r="A534" s="1" t="s">
        <v>96</v>
      </c>
      <c r="I534">
        <f t="shared" si="8"/>
        <v>2</v>
      </c>
    </row>
    <row r="535" spans="1:9" x14ac:dyDescent="0.15">
      <c r="A535" s="1" t="s">
        <v>96</v>
      </c>
      <c r="I535">
        <f t="shared" si="8"/>
        <v>2</v>
      </c>
    </row>
    <row r="536" spans="1:9" x14ac:dyDescent="0.15">
      <c r="A536" s="1" t="s">
        <v>28</v>
      </c>
      <c r="I536">
        <f t="shared" si="8"/>
        <v>3</v>
      </c>
    </row>
    <row r="537" spans="1:9" x14ac:dyDescent="0.15">
      <c r="A537" s="1" t="s">
        <v>28</v>
      </c>
      <c r="I537">
        <f t="shared" si="8"/>
        <v>3</v>
      </c>
    </row>
    <row r="538" spans="1:9" x14ac:dyDescent="0.15">
      <c r="A538" s="1" t="s">
        <v>96</v>
      </c>
      <c r="I538">
        <f t="shared" si="8"/>
        <v>2</v>
      </c>
    </row>
    <row r="539" spans="1:9" x14ac:dyDescent="0.15">
      <c r="A539" s="1" t="s">
        <v>63</v>
      </c>
      <c r="I539">
        <f t="shared" si="8"/>
        <v>4</v>
      </c>
    </row>
    <row r="540" spans="1:9" x14ac:dyDescent="0.15">
      <c r="A540" s="1" t="s">
        <v>393</v>
      </c>
      <c r="I540">
        <f t="shared" si="8"/>
        <v>6</v>
      </c>
    </row>
    <row r="541" spans="1:9" x14ac:dyDescent="0.15">
      <c r="A541" s="1" t="s">
        <v>28</v>
      </c>
      <c r="I541">
        <f t="shared" si="8"/>
        <v>3</v>
      </c>
    </row>
    <row r="542" spans="1:9" x14ac:dyDescent="0.15">
      <c r="A542" s="1" t="s">
        <v>96</v>
      </c>
      <c r="I542">
        <f t="shared" si="8"/>
        <v>2</v>
      </c>
    </row>
    <row r="543" spans="1:9" x14ac:dyDescent="0.15">
      <c r="A543" s="1" t="s">
        <v>28</v>
      </c>
      <c r="I543">
        <f t="shared" si="8"/>
        <v>3</v>
      </c>
    </row>
    <row r="544" spans="1:9" x14ac:dyDescent="0.15">
      <c r="A544" s="1" t="s">
        <v>96</v>
      </c>
      <c r="I544">
        <f t="shared" si="8"/>
        <v>2</v>
      </c>
    </row>
    <row r="545" spans="1:9" x14ac:dyDescent="0.15">
      <c r="A545" s="1" t="s">
        <v>63</v>
      </c>
      <c r="I545">
        <f t="shared" si="8"/>
        <v>4</v>
      </c>
    </row>
    <row r="546" spans="1:9" x14ac:dyDescent="0.15">
      <c r="A546" s="1" t="s">
        <v>96</v>
      </c>
      <c r="I546">
        <f t="shared" si="8"/>
        <v>2</v>
      </c>
    </row>
    <row r="547" spans="1:9" x14ac:dyDescent="0.15">
      <c r="A547" s="1" t="s">
        <v>96</v>
      </c>
      <c r="I547">
        <f t="shared" si="8"/>
        <v>2</v>
      </c>
    </row>
    <row r="548" spans="1:9" x14ac:dyDescent="0.15">
      <c r="A548" s="1" t="s">
        <v>28</v>
      </c>
      <c r="I548">
        <f t="shared" si="8"/>
        <v>3</v>
      </c>
    </row>
    <row r="549" spans="1:9" x14ac:dyDescent="0.15">
      <c r="A549" s="1" t="s">
        <v>28</v>
      </c>
      <c r="I549">
        <f t="shared" si="8"/>
        <v>3</v>
      </c>
    </row>
    <row r="550" spans="1:9" x14ac:dyDescent="0.15">
      <c r="A550" s="1" t="s">
        <v>28</v>
      </c>
      <c r="I550">
        <f t="shared" si="8"/>
        <v>3</v>
      </c>
    </row>
    <row r="551" spans="1:9" x14ac:dyDescent="0.15">
      <c r="A551" s="1" t="s">
        <v>28</v>
      </c>
      <c r="I551">
        <f t="shared" si="8"/>
        <v>3</v>
      </c>
    </row>
    <row r="552" spans="1:9" x14ac:dyDescent="0.15">
      <c r="A552" s="1" t="s">
        <v>96</v>
      </c>
      <c r="I552">
        <f t="shared" si="8"/>
        <v>2</v>
      </c>
    </row>
    <row r="553" spans="1:9" x14ac:dyDescent="0.15">
      <c r="A553" s="1" t="s">
        <v>28</v>
      </c>
      <c r="I553">
        <f t="shared" si="8"/>
        <v>3</v>
      </c>
    </row>
    <row r="554" spans="1:9" x14ac:dyDescent="0.15">
      <c r="A554" s="1" t="s">
        <v>38</v>
      </c>
      <c r="I554">
        <f t="shared" si="8"/>
        <v>5</v>
      </c>
    </row>
    <row r="555" spans="1:9" x14ac:dyDescent="0.15">
      <c r="A555" s="1" t="s">
        <v>96</v>
      </c>
      <c r="I555">
        <f t="shared" si="8"/>
        <v>2</v>
      </c>
    </row>
    <row r="556" spans="1:9" x14ac:dyDescent="0.15">
      <c r="A556" s="1" t="s">
        <v>96</v>
      </c>
      <c r="I556">
        <f t="shared" si="8"/>
        <v>2</v>
      </c>
    </row>
    <row r="557" spans="1:9" x14ac:dyDescent="0.15">
      <c r="A557" s="1" t="s">
        <v>38</v>
      </c>
      <c r="I557">
        <f t="shared" si="8"/>
        <v>5</v>
      </c>
    </row>
    <row r="558" spans="1:9" x14ac:dyDescent="0.15">
      <c r="A558" s="1" t="s">
        <v>28</v>
      </c>
      <c r="I558">
        <f t="shared" si="8"/>
        <v>3</v>
      </c>
    </row>
    <row r="559" spans="1:9" x14ac:dyDescent="0.15">
      <c r="A559" s="1" t="s">
        <v>28</v>
      </c>
      <c r="I559">
        <f t="shared" si="8"/>
        <v>3</v>
      </c>
    </row>
    <row r="560" spans="1:9" x14ac:dyDescent="0.15">
      <c r="A560" s="1" t="s">
        <v>63</v>
      </c>
      <c r="I560">
        <f t="shared" si="8"/>
        <v>4</v>
      </c>
    </row>
    <row r="561" spans="1:9" x14ac:dyDescent="0.15">
      <c r="A561" s="1" t="s">
        <v>96</v>
      </c>
      <c r="I561">
        <f t="shared" si="8"/>
        <v>2</v>
      </c>
    </row>
    <row r="562" spans="1:9" x14ac:dyDescent="0.15">
      <c r="A562" s="1" t="s">
        <v>28</v>
      </c>
      <c r="I562">
        <f t="shared" si="8"/>
        <v>3</v>
      </c>
    </row>
    <row r="563" spans="1:9" x14ac:dyDescent="0.15">
      <c r="A563" s="1" t="s">
        <v>28</v>
      </c>
      <c r="I563">
        <f t="shared" si="8"/>
        <v>3</v>
      </c>
    </row>
    <row r="564" spans="1:9" x14ac:dyDescent="0.15">
      <c r="A564" s="1" t="s">
        <v>96</v>
      </c>
      <c r="I564">
        <f t="shared" si="8"/>
        <v>2</v>
      </c>
    </row>
    <row r="565" spans="1:9" x14ac:dyDescent="0.15">
      <c r="A565" s="1" t="s">
        <v>38</v>
      </c>
      <c r="I565">
        <f t="shared" si="8"/>
        <v>5</v>
      </c>
    </row>
    <row r="566" spans="1:9" x14ac:dyDescent="0.15">
      <c r="A566" s="1" t="s">
        <v>96</v>
      </c>
      <c r="I566">
        <f t="shared" si="8"/>
        <v>2</v>
      </c>
    </row>
    <row r="567" spans="1:9" x14ac:dyDescent="0.15">
      <c r="A567" s="1" t="s">
        <v>28</v>
      </c>
      <c r="I567">
        <f t="shared" si="8"/>
        <v>3</v>
      </c>
    </row>
    <row r="568" spans="1:9" x14ac:dyDescent="0.15">
      <c r="A568" s="1" t="s">
        <v>63</v>
      </c>
      <c r="I568">
        <f t="shared" si="8"/>
        <v>4</v>
      </c>
    </row>
    <row r="569" spans="1:9" x14ac:dyDescent="0.15">
      <c r="A569" s="1" t="s">
        <v>28</v>
      </c>
      <c r="I569">
        <f t="shared" si="8"/>
        <v>3</v>
      </c>
    </row>
    <row r="570" spans="1:9" x14ac:dyDescent="0.15">
      <c r="A570" s="1" t="s">
        <v>28</v>
      </c>
      <c r="I570">
        <f t="shared" si="8"/>
        <v>3</v>
      </c>
    </row>
    <row r="571" spans="1:9" x14ac:dyDescent="0.15">
      <c r="A571" s="1" t="s">
        <v>63</v>
      </c>
      <c r="I571">
        <f t="shared" si="8"/>
        <v>4</v>
      </c>
    </row>
    <row r="572" spans="1:9" x14ac:dyDescent="0.15">
      <c r="A572" s="1" t="s">
        <v>96</v>
      </c>
      <c r="I572">
        <f t="shared" si="8"/>
        <v>2</v>
      </c>
    </row>
    <row r="573" spans="1:9" x14ac:dyDescent="0.15">
      <c r="A573" s="1" t="s">
        <v>28</v>
      </c>
      <c r="I573">
        <f t="shared" si="8"/>
        <v>3</v>
      </c>
    </row>
    <row r="574" spans="1:9" x14ac:dyDescent="0.15">
      <c r="A574" s="1" t="s">
        <v>38</v>
      </c>
      <c r="I574">
        <f t="shared" si="8"/>
        <v>5</v>
      </c>
    </row>
    <row r="575" spans="1:9" x14ac:dyDescent="0.15">
      <c r="A575" s="1" t="s">
        <v>28</v>
      </c>
      <c r="I575">
        <f t="shared" si="8"/>
        <v>3</v>
      </c>
    </row>
    <row r="576" spans="1:9" x14ac:dyDescent="0.15">
      <c r="A576" s="1" t="s">
        <v>28</v>
      </c>
      <c r="I576">
        <f t="shared" si="8"/>
        <v>3</v>
      </c>
    </row>
    <row r="577" spans="1:9" x14ac:dyDescent="0.15">
      <c r="A577" s="1" t="s">
        <v>38</v>
      </c>
      <c r="I577">
        <f t="shared" si="8"/>
        <v>5</v>
      </c>
    </row>
    <row r="578" spans="1:9" x14ac:dyDescent="0.15">
      <c r="A578" s="1" t="s">
        <v>28</v>
      </c>
      <c r="I578">
        <f t="shared" si="8"/>
        <v>3</v>
      </c>
    </row>
    <row r="579" spans="1:9" x14ac:dyDescent="0.15">
      <c r="A579" s="1" t="s">
        <v>28</v>
      </c>
      <c r="I579">
        <f t="shared" ref="I579:I642" si="9">IF(A579=$C$2,$D$2,IF(A579=$C$3,$D$3,IF(A579=$C$4,$D$4,IF(A579=$C$5,$D$5,IF(A579=$C$6,$D$6,IF(A579=$C$7,$D$7,$D$8))))))</f>
        <v>3</v>
      </c>
    </row>
    <row r="580" spans="1:9" x14ac:dyDescent="0.15">
      <c r="A580" s="1" t="s">
        <v>28</v>
      </c>
      <c r="I580">
        <f t="shared" si="9"/>
        <v>3</v>
      </c>
    </row>
    <row r="581" spans="1:9" x14ac:dyDescent="0.15">
      <c r="A581" s="1" t="s">
        <v>96</v>
      </c>
      <c r="I581">
        <f t="shared" si="9"/>
        <v>2</v>
      </c>
    </row>
    <row r="582" spans="1:9" x14ac:dyDescent="0.15">
      <c r="A582" s="1" t="s">
        <v>96</v>
      </c>
      <c r="I582">
        <f t="shared" si="9"/>
        <v>2</v>
      </c>
    </row>
    <row r="583" spans="1:9" x14ac:dyDescent="0.15">
      <c r="A583" s="1" t="s">
        <v>28</v>
      </c>
      <c r="I583">
        <f t="shared" si="9"/>
        <v>3</v>
      </c>
    </row>
    <row r="584" spans="1:9" x14ac:dyDescent="0.15">
      <c r="A584" s="1" t="s">
        <v>28</v>
      </c>
      <c r="I584">
        <f t="shared" si="9"/>
        <v>3</v>
      </c>
    </row>
    <row r="585" spans="1:9" x14ac:dyDescent="0.15">
      <c r="A585" s="1" t="s">
        <v>38</v>
      </c>
      <c r="I585">
        <f t="shared" si="9"/>
        <v>5</v>
      </c>
    </row>
    <row r="586" spans="1:9" x14ac:dyDescent="0.15">
      <c r="A586" s="1" t="s">
        <v>38</v>
      </c>
      <c r="I586">
        <f t="shared" si="9"/>
        <v>5</v>
      </c>
    </row>
    <row r="587" spans="1:9" x14ac:dyDescent="0.15">
      <c r="A587" s="1" t="s">
        <v>96</v>
      </c>
      <c r="I587">
        <f t="shared" si="9"/>
        <v>2</v>
      </c>
    </row>
    <row r="588" spans="1:9" x14ac:dyDescent="0.15">
      <c r="A588" s="1" t="s">
        <v>28</v>
      </c>
      <c r="I588">
        <f t="shared" si="9"/>
        <v>3</v>
      </c>
    </row>
    <row r="589" spans="1:9" x14ac:dyDescent="0.15">
      <c r="A589" s="1" t="s">
        <v>38</v>
      </c>
      <c r="I589">
        <f t="shared" si="9"/>
        <v>5</v>
      </c>
    </row>
    <row r="590" spans="1:9" x14ac:dyDescent="0.15">
      <c r="A590" s="1" t="s">
        <v>38</v>
      </c>
      <c r="I590">
        <f t="shared" si="9"/>
        <v>5</v>
      </c>
    </row>
    <row r="591" spans="1:9" x14ac:dyDescent="0.15">
      <c r="A591" s="1" t="s">
        <v>96</v>
      </c>
      <c r="I591">
        <f t="shared" si="9"/>
        <v>2</v>
      </c>
    </row>
    <row r="592" spans="1:9" x14ac:dyDescent="0.15">
      <c r="A592" s="1" t="s">
        <v>96</v>
      </c>
      <c r="I592">
        <f t="shared" si="9"/>
        <v>2</v>
      </c>
    </row>
    <row r="593" spans="1:9" x14ac:dyDescent="0.15">
      <c r="A593" s="1" t="s">
        <v>28</v>
      </c>
      <c r="I593">
        <f t="shared" si="9"/>
        <v>3</v>
      </c>
    </row>
    <row r="594" spans="1:9" x14ac:dyDescent="0.15">
      <c r="A594" s="1" t="s">
        <v>96</v>
      </c>
      <c r="I594">
        <f t="shared" si="9"/>
        <v>2</v>
      </c>
    </row>
    <row r="595" spans="1:9" x14ac:dyDescent="0.15">
      <c r="A595" s="1" t="s">
        <v>96</v>
      </c>
      <c r="I595">
        <f t="shared" si="9"/>
        <v>2</v>
      </c>
    </row>
    <row r="596" spans="1:9" x14ac:dyDescent="0.15">
      <c r="A596" s="1" t="s">
        <v>28</v>
      </c>
      <c r="I596">
        <f t="shared" si="9"/>
        <v>3</v>
      </c>
    </row>
    <row r="597" spans="1:9" x14ac:dyDescent="0.15">
      <c r="A597" s="1" t="s">
        <v>96</v>
      </c>
      <c r="I597">
        <f t="shared" si="9"/>
        <v>2</v>
      </c>
    </row>
    <row r="598" spans="1:9" x14ac:dyDescent="0.15">
      <c r="A598" s="1" t="s">
        <v>38</v>
      </c>
      <c r="I598">
        <f t="shared" si="9"/>
        <v>5</v>
      </c>
    </row>
    <row r="599" spans="1:9" x14ac:dyDescent="0.15">
      <c r="A599" s="1" t="s">
        <v>28</v>
      </c>
      <c r="I599">
        <f t="shared" si="9"/>
        <v>3</v>
      </c>
    </row>
    <row r="600" spans="1:9" x14ac:dyDescent="0.15">
      <c r="A600" s="1" t="s">
        <v>38</v>
      </c>
      <c r="I600">
        <f t="shared" si="9"/>
        <v>5</v>
      </c>
    </row>
    <row r="601" spans="1:9" x14ac:dyDescent="0.15">
      <c r="A601" s="1" t="s">
        <v>393</v>
      </c>
      <c r="I601">
        <f t="shared" si="9"/>
        <v>6</v>
      </c>
    </row>
    <row r="602" spans="1:9" x14ac:dyDescent="0.15">
      <c r="A602" s="1" t="s">
        <v>28</v>
      </c>
      <c r="I602">
        <f t="shared" si="9"/>
        <v>3</v>
      </c>
    </row>
    <row r="603" spans="1:9" x14ac:dyDescent="0.15">
      <c r="A603" s="1" t="s">
        <v>28</v>
      </c>
      <c r="I603">
        <f t="shared" si="9"/>
        <v>3</v>
      </c>
    </row>
    <row r="604" spans="1:9" x14ac:dyDescent="0.15">
      <c r="A604" s="1" t="s">
        <v>28</v>
      </c>
      <c r="I604">
        <f t="shared" si="9"/>
        <v>3</v>
      </c>
    </row>
    <row r="605" spans="1:9" x14ac:dyDescent="0.15">
      <c r="A605" s="1" t="s">
        <v>38</v>
      </c>
      <c r="I605">
        <f t="shared" si="9"/>
        <v>5</v>
      </c>
    </row>
    <row r="606" spans="1:9" x14ac:dyDescent="0.15">
      <c r="A606" s="1" t="s">
        <v>38</v>
      </c>
      <c r="I606">
        <f t="shared" si="9"/>
        <v>5</v>
      </c>
    </row>
    <row r="607" spans="1:9" x14ac:dyDescent="0.15">
      <c r="A607" s="1" t="s">
        <v>38</v>
      </c>
      <c r="I607">
        <f t="shared" si="9"/>
        <v>5</v>
      </c>
    </row>
    <row r="608" spans="1:9" x14ac:dyDescent="0.15">
      <c r="A608" s="1" t="s">
        <v>96</v>
      </c>
      <c r="I608">
        <f t="shared" si="9"/>
        <v>2</v>
      </c>
    </row>
    <row r="609" spans="1:9" x14ac:dyDescent="0.15">
      <c r="A609" s="1" t="s">
        <v>38</v>
      </c>
      <c r="I609">
        <f t="shared" si="9"/>
        <v>5</v>
      </c>
    </row>
    <row r="610" spans="1:9" x14ac:dyDescent="0.15">
      <c r="A610" s="1" t="s">
        <v>38</v>
      </c>
      <c r="I610">
        <f t="shared" si="9"/>
        <v>5</v>
      </c>
    </row>
    <row r="611" spans="1:9" x14ac:dyDescent="0.15">
      <c r="A611" s="1" t="s">
        <v>28</v>
      </c>
      <c r="I611">
        <f t="shared" si="9"/>
        <v>3</v>
      </c>
    </row>
    <row r="612" spans="1:9" x14ac:dyDescent="0.15">
      <c r="A612" s="1" t="s">
        <v>38</v>
      </c>
      <c r="I612">
        <f t="shared" si="9"/>
        <v>5</v>
      </c>
    </row>
    <row r="613" spans="1:9" x14ac:dyDescent="0.15">
      <c r="A613" s="1" t="s">
        <v>38</v>
      </c>
      <c r="I613">
        <f t="shared" si="9"/>
        <v>5</v>
      </c>
    </row>
    <row r="614" spans="1:9" x14ac:dyDescent="0.15">
      <c r="A614" s="1" t="s">
        <v>28</v>
      </c>
      <c r="I614">
        <f t="shared" si="9"/>
        <v>3</v>
      </c>
    </row>
    <row r="615" spans="1:9" x14ac:dyDescent="0.15">
      <c r="A615" s="1" t="s">
        <v>28</v>
      </c>
      <c r="I615">
        <f t="shared" si="9"/>
        <v>3</v>
      </c>
    </row>
    <row r="616" spans="1:9" x14ac:dyDescent="0.15">
      <c r="A616" s="1" t="s">
        <v>38</v>
      </c>
      <c r="I616">
        <f t="shared" si="9"/>
        <v>5</v>
      </c>
    </row>
    <row r="617" spans="1:9" x14ac:dyDescent="0.15">
      <c r="A617" s="1" t="s">
        <v>28</v>
      </c>
      <c r="I617">
        <f t="shared" si="9"/>
        <v>3</v>
      </c>
    </row>
    <row r="618" spans="1:9" x14ac:dyDescent="0.15">
      <c r="A618" s="1" t="s">
        <v>28</v>
      </c>
      <c r="I618">
        <f t="shared" si="9"/>
        <v>3</v>
      </c>
    </row>
    <row r="619" spans="1:9" x14ac:dyDescent="0.15">
      <c r="A619" s="1" t="s">
        <v>96</v>
      </c>
      <c r="I619">
        <f t="shared" si="9"/>
        <v>2</v>
      </c>
    </row>
    <row r="620" spans="1:9" x14ac:dyDescent="0.15">
      <c r="A620" s="1" t="s">
        <v>96</v>
      </c>
      <c r="I620">
        <f t="shared" si="9"/>
        <v>2</v>
      </c>
    </row>
    <row r="621" spans="1:9" x14ac:dyDescent="0.15">
      <c r="A621" s="1" t="s">
        <v>96</v>
      </c>
      <c r="I621">
        <f t="shared" si="9"/>
        <v>2</v>
      </c>
    </row>
    <row r="622" spans="1:9" x14ac:dyDescent="0.15">
      <c r="A622" s="1" t="s">
        <v>28</v>
      </c>
      <c r="I622">
        <f t="shared" si="9"/>
        <v>3</v>
      </c>
    </row>
    <row r="623" spans="1:9" x14ac:dyDescent="0.15">
      <c r="A623" s="1" t="s">
        <v>63</v>
      </c>
      <c r="I623">
        <f t="shared" si="9"/>
        <v>4</v>
      </c>
    </row>
    <row r="624" spans="1:9" x14ac:dyDescent="0.15">
      <c r="A624" s="1" t="s">
        <v>96</v>
      </c>
      <c r="I624">
        <f t="shared" si="9"/>
        <v>2</v>
      </c>
    </row>
    <row r="625" spans="1:9" x14ac:dyDescent="0.15">
      <c r="A625" s="1" t="s">
        <v>63</v>
      </c>
      <c r="I625">
        <f t="shared" si="9"/>
        <v>4</v>
      </c>
    </row>
    <row r="626" spans="1:9" x14ac:dyDescent="0.15">
      <c r="A626" s="1" t="s">
        <v>28</v>
      </c>
      <c r="I626">
        <f t="shared" si="9"/>
        <v>3</v>
      </c>
    </row>
    <row r="627" spans="1:9" x14ac:dyDescent="0.15">
      <c r="A627" s="1" t="s">
        <v>393</v>
      </c>
      <c r="I627">
        <f t="shared" si="9"/>
        <v>6</v>
      </c>
    </row>
    <row r="628" spans="1:9" x14ac:dyDescent="0.15">
      <c r="A628" s="1" t="s">
        <v>28</v>
      </c>
      <c r="I628">
        <f t="shared" si="9"/>
        <v>3</v>
      </c>
    </row>
    <row r="629" spans="1:9" x14ac:dyDescent="0.15">
      <c r="A629" s="1" t="s">
        <v>28</v>
      </c>
      <c r="I629">
        <f t="shared" si="9"/>
        <v>3</v>
      </c>
    </row>
    <row r="630" spans="1:9" x14ac:dyDescent="0.15">
      <c r="A630" s="1" t="s">
        <v>38</v>
      </c>
      <c r="I630">
        <f t="shared" si="9"/>
        <v>5</v>
      </c>
    </row>
    <row r="631" spans="1:9" x14ac:dyDescent="0.15">
      <c r="A631" s="1" t="s">
        <v>28</v>
      </c>
      <c r="I631">
        <f t="shared" si="9"/>
        <v>3</v>
      </c>
    </row>
    <row r="632" spans="1:9" x14ac:dyDescent="0.15">
      <c r="A632" s="1" t="s">
        <v>185</v>
      </c>
      <c r="I632">
        <f t="shared" si="9"/>
        <v>1</v>
      </c>
    </row>
    <row r="633" spans="1:9" x14ac:dyDescent="0.15">
      <c r="A633" s="1" t="s">
        <v>96</v>
      </c>
      <c r="I633">
        <f t="shared" si="9"/>
        <v>2</v>
      </c>
    </row>
    <row r="634" spans="1:9" x14ac:dyDescent="0.15">
      <c r="A634" s="1" t="s">
        <v>63</v>
      </c>
      <c r="I634">
        <f t="shared" si="9"/>
        <v>4</v>
      </c>
    </row>
    <row r="635" spans="1:9" x14ac:dyDescent="0.15">
      <c r="A635" s="1" t="s">
        <v>393</v>
      </c>
      <c r="I635">
        <f t="shared" si="9"/>
        <v>6</v>
      </c>
    </row>
    <row r="636" spans="1:9" x14ac:dyDescent="0.15">
      <c r="A636" s="1" t="s">
        <v>28</v>
      </c>
      <c r="I636">
        <f t="shared" si="9"/>
        <v>3</v>
      </c>
    </row>
    <row r="637" spans="1:9" x14ac:dyDescent="0.15">
      <c r="A637" s="1" t="s">
        <v>28</v>
      </c>
      <c r="I637">
        <f t="shared" si="9"/>
        <v>3</v>
      </c>
    </row>
    <row r="638" spans="1:9" x14ac:dyDescent="0.15">
      <c r="A638" s="1" t="s">
        <v>63</v>
      </c>
      <c r="I638">
        <f t="shared" si="9"/>
        <v>4</v>
      </c>
    </row>
    <row r="639" spans="1:9" x14ac:dyDescent="0.15">
      <c r="A639" s="1" t="s">
        <v>28</v>
      </c>
      <c r="I639">
        <f t="shared" si="9"/>
        <v>3</v>
      </c>
    </row>
    <row r="640" spans="1:9" x14ac:dyDescent="0.15">
      <c r="A640" s="1" t="s">
        <v>393</v>
      </c>
      <c r="I640">
        <f t="shared" si="9"/>
        <v>6</v>
      </c>
    </row>
    <row r="641" spans="1:9" x14ac:dyDescent="0.15">
      <c r="A641" s="1" t="s">
        <v>28</v>
      </c>
      <c r="I641">
        <f t="shared" si="9"/>
        <v>3</v>
      </c>
    </row>
    <row r="642" spans="1:9" x14ac:dyDescent="0.15">
      <c r="A642" s="1" t="s">
        <v>96</v>
      </c>
      <c r="I642">
        <f t="shared" si="9"/>
        <v>2</v>
      </c>
    </row>
    <row r="643" spans="1:9" x14ac:dyDescent="0.15">
      <c r="A643" s="1" t="s">
        <v>28</v>
      </c>
      <c r="I643">
        <f t="shared" ref="I643:I706" si="10">IF(A643=$C$2,$D$2,IF(A643=$C$3,$D$3,IF(A643=$C$4,$D$4,IF(A643=$C$5,$D$5,IF(A643=$C$6,$D$6,IF(A643=$C$7,$D$7,$D$8))))))</f>
        <v>3</v>
      </c>
    </row>
    <row r="644" spans="1:9" x14ac:dyDescent="0.15">
      <c r="A644" s="1" t="s">
        <v>96</v>
      </c>
      <c r="I644">
        <f t="shared" si="10"/>
        <v>2</v>
      </c>
    </row>
    <row r="645" spans="1:9" x14ac:dyDescent="0.15">
      <c r="A645" s="1" t="s">
        <v>28</v>
      </c>
      <c r="I645">
        <f t="shared" si="10"/>
        <v>3</v>
      </c>
    </row>
    <row r="646" spans="1:9" x14ac:dyDescent="0.15">
      <c r="A646" s="1" t="s">
        <v>28</v>
      </c>
      <c r="I646">
        <f t="shared" si="10"/>
        <v>3</v>
      </c>
    </row>
    <row r="647" spans="1:9" x14ac:dyDescent="0.15">
      <c r="A647" s="1" t="s">
        <v>96</v>
      </c>
      <c r="I647">
        <f t="shared" si="10"/>
        <v>2</v>
      </c>
    </row>
    <row r="648" spans="1:9" x14ac:dyDescent="0.15">
      <c r="A648" s="1" t="s">
        <v>96</v>
      </c>
      <c r="I648">
        <f t="shared" si="10"/>
        <v>2</v>
      </c>
    </row>
    <row r="649" spans="1:9" x14ac:dyDescent="0.15">
      <c r="A649" s="1" t="s">
        <v>96</v>
      </c>
      <c r="I649">
        <f t="shared" si="10"/>
        <v>2</v>
      </c>
    </row>
    <row r="650" spans="1:9" x14ac:dyDescent="0.15">
      <c r="A650" s="1" t="s">
        <v>28</v>
      </c>
      <c r="I650">
        <f t="shared" si="10"/>
        <v>3</v>
      </c>
    </row>
    <row r="651" spans="1:9" x14ac:dyDescent="0.15">
      <c r="A651" s="1" t="s">
        <v>28</v>
      </c>
      <c r="I651">
        <f t="shared" si="10"/>
        <v>3</v>
      </c>
    </row>
    <row r="652" spans="1:9" x14ac:dyDescent="0.15">
      <c r="A652" s="1" t="s">
        <v>28</v>
      </c>
      <c r="I652">
        <f t="shared" si="10"/>
        <v>3</v>
      </c>
    </row>
    <row r="653" spans="1:9" x14ac:dyDescent="0.15">
      <c r="A653" s="1" t="s">
        <v>28</v>
      </c>
      <c r="I653">
        <f t="shared" si="10"/>
        <v>3</v>
      </c>
    </row>
    <row r="654" spans="1:9" x14ac:dyDescent="0.15">
      <c r="A654" s="1" t="s">
        <v>393</v>
      </c>
      <c r="I654">
        <f t="shared" si="10"/>
        <v>6</v>
      </c>
    </row>
    <row r="655" spans="1:9" x14ac:dyDescent="0.15">
      <c r="A655" s="1" t="s">
        <v>63</v>
      </c>
      <c r="I655">
        <f t="shared" si="10"/>
        <v>4</v>
      </c>
    </row>
    <row r="656" spans="1:9" x14ac:dyDescent="0.15">
      <c r="A656" s="1" t="s">
        <v>38</v>
      </c>
      <c r="I656">
        <f t="shared" si="10"/>
        <v>5</v>
      </c>
    </row>
    <row r="657" spans="1:9" x14ac:dyDescent="0.15">
      <c r="A657" s="1" t="s">
        <v>28</v>
      </c>
      <c r="I657">
        <f t="shared" si="10"/>
        <v>3</v>
      </c>
    </row>
    <row r="658" spans="1:9" x14ac:dyDescent="0.15">
      <c r="A658" s="1" t="s">
        <v>28</v>
      </c>
      <c r="I658">
        <f t="shared" si="10"/>
        <v>3</v>
      </c>
    </row>
    <row r="659" spans="1:9" x14ac:dyDescent="0.15">
      <c r="A659" s="1" t="s">
        <v>28</v>
      </c>
      <c r="I659">
        <f t="shared" si="10"/>
        <v>3</v>
      </c>
    </row>
    <row r="660" spans="1:9" x14ac:dyDescent="0.15">
      <c r="A660" s="1" t="s">
        <v>38</v>
      </c>
      <c r="I660">
        <f t="shared" si="10"/>
        <v>5</v>
      </c>
    </row>
    <row r="661" spans="1:9" x14ac:dyDescent="0.15">
      <c r="A661" s="1" t="s">
        <v>96</v>
      </c>
      <c r="I661">
        <f t="shared" si="10"/>
        <v>2</v>
      </c>
    </row>
    <row r="662" spans="1:9" x14ac:dyDescent="0.15">
      <c r="A662" s="1" t="s">
        <v>96</v>
      </c>
      <c r="I662">
        <f t="shared" si="10"/>
        <v>2</v>
      </c>
    </row>
    <row r="663" spans="1:9" x14ac:dyDescent="0.15">
      <c r="A663" s="1" t="s">
        <v>63</v>
      </c>
      <c r="I663">
        <f t="shared" si="10"/>
        <v>4</v>
      </c>
    </row>
    <row r="664" spans="1:9" x14ac:dyDescent="0.15">
      <c r="A664" s="1" t="s">
        <v>38</v>
      </c>
      <c r="I664">
        <f t="shared" si="10"/>
        <v>5</v>
      </c>
    </row>
    <row r="665" spans="1:9" x14ac:dyDescent="0.15">
      <c r="A665" s="1" t="s">
        <v>96</v>
      </c>
      <c r="I665">
        <f t="shared" si="10"/>
        <v>2</v>
      </c>
    </row>
    <row r="666" spans="1:9" x14ac:dyDescent="0.15">
      <c r="A666" s="1" t="s">
        <v>96</v>
      </c>
      <c r="I666">
        <f t="shared" si="10"/>
        <v>2</v>
      </c>
    </row>
    <row r="667" spans="1:9" x14ac:dyDescent="0.15">
      <c r="A667" s="1" t="s">
        <v>38</v>
      </c>
      <c r="I667">
        <f t="shared" si="10"/>
        <v>5</v>
      </c>
    </row>
    <row r="668" spans="1:9" x14ac:dyDescent="0.15">
      <c r="A668" s="1" t="s">
        <v>38</v>
      </c>
      <c r="I668">
        <f t="shared" si="10"/>
        <v>5</v>
      </c>
    </row>
    <row r="669" spans="1:9" x14ac:dyDescent="0.15">
      <c r="A669" s="1" t="s">
        <v>28</v>
      </c>
      <c r="I669">
        <f t="shared" si="10"/>
        <v>3</v>
      </c>
    </row>
    <row r="670" spans="1:9" x14ac:dyDescent="0.15">
      <c r="A670" s="1" t="s">
        <v>38</v>
      </c>
      <c r="I670">
        <f t="shared" si="10"/>
        <v>5</v>
      </c>
    </row>
    <row r="671" spans="1:9" x14ac:dyDescent="0.15">
      <c r="A671" s="1" t="s">
        <v>96</v>
      </c>
      <c r="I671">
        <f t="shared" si="10"/>
        <v>2</v>
      </c>
    </row>
    <row r="672" spans="1:9" x14ac:dyDescent="0.15">
      <c r="A672" s="1" t="s">
        <v>28</v>
      </c>
      <c r="I672">
        <f t="shared" si="10"/>
        <v>3</v>
      </c>
    </row>
    <row r="673" spans="1:9" x14ac:dyDescent="0.15">
      <c r="A673" s="1" t="s">
        <v>96</v>
      </c>
      <c r="I673">
        <f t="shared" si="10"/>
        <v>2</v>
      </c>
    </row>
    <row r="674" spans="1:9" x14ac:dyDescent="0.15">
      <c r="A674" s="1" t="s">
        <v>28</v>
      </c>
      <c r="I674">
        <f t="shared" si="10"/>
        <v>3</v>
      </c>
    </row>
    <row r="675" spans="1:9" x14ac:dyDescent="0.15">
      <c r="A675" s="1" t="s">
        <v>96</v>
      </c>
      <c r="I675">
        <f t="shared" si="10"/>
        <v>2</v>
      </c>
    </row>
    <row r="676" spans="1:9" x14ac:dyDescent="0.15">
      <c r="A676" s="1" t="s">
        <v>28</v>
      </c>
      <c r="I676">
        <f t="shared" si="10"/>
        <v>3</v>
      </c>
    </row>
    <row r="677" spans="1:9" x14ac:dyDescent="0.15">
      <c r="A677" s="1" t="s">
        <v>28</v>
      </c>
      <c r="I677">
        <f t="shared" si="10"/>
        <v>3</v>
      </c>
    </row>
    <row r="678" spans="1:9" x14ac:dyDescent="0.15">
      <c r="A678" s="1" t="s">
        <v>96</v>
      </c>
      <c r="I678">
        <f t="shared" si="10"/>
        <v>2</v>
      </c>
    </row>
    <row r="679" spans="1:9" x14ac:dyDescent="0.15">
      <c r="A679" s="1" t="s">
        <v>28</v>
      </c>
      <c r="I679">
        <f t="shared" si="10"/>
        <v>3</v>
      </c>
    </row>
    <row r="680" spans="1:9" x14ac:dyDescent="0.15">
      <c r="A680" s="1" t="s">
        <v>63</v>
      </c>
      <c r="I680">
        <f t="shared" si="10"/>
        <v>4</v>
      </c>
    </row>
    <row r="681" spans="1:9" x14ac:dyDescent="0.15">
      <c r="A681" s="1" t="s">
        <v>28</v>
      </c>
      <c r="I681">
        <f t="shared" si="10"/>
        <v>3</v>
      </c>
    </row>
    <row r="682" spans="1:9" x14ac:dyDescent="0.15">
      <c r="A682" s="1" t="s">
        <v>28</v>
      </c>
      <c r="I682">
        <f t="shared" si="10"/>
        <v>3</v>
      </c>
    </row>
    <row r="683" spans="1:9" x14ac:dyDescent="0.15">
      <c r="A683" s="1" t="s">
        <v>28</v>
      </c>
      <c r="I683">
        <f t="shared" si="10"/>
        <v>3</v>
      </c>
    </row>
    <row r="684" spans="1:9" x14ac:dyDescent="0.15">
      <c r="A684" s="1" t="s">
        <v>28</v>
      </c>
      <c r="I684">
        <f t="shared" si="10"/>
        <v>3</v>
      </c>
    </row>
    <row r="685" spans="1:9" x14ac:dyDescent="0.15">
      <c r="A685" s="1" t="s">
        <v>28</v>
      </c>
      <c r="I685">
        <f t="shared" si="10"/>
        <v>3</v>
      </c>
    </row>
    <row r="686" spans="1:9" x14ac:dyDescent="0.15">
      <c r="A686" s="1" t="s">
        <v>28</v>
      </c>
      <c r="I686">
        <f t="shared" si="10"/>
        <v>3</v>
      </c>
    </row>
    <row r="687" spans="1:9" x14ac:dyDescent="0.15">
      <c r="A687" s="1" t="s">
        <v>96</v>
      </c>
      <c r="I687">
        <f t="shared" si="10"/>
        <v>2</v>
      </c>
    </row>
    <row r="688" spans="1:9" x14ac:dyDescent="0.15">
      <c r="A688" s="1" t="s">
        <v>96</v>
      </c>
      <c r="I688">
        <f t="shared" si="10"/>
        <v>2</v>
      </c>
    </row>
    <row r="689" spans="1:9" x14ac:dyDescent="0.15">
      <c r="A689" s="1" t="s">
        <v>96</v>
      </c>
      <c r="I689">
        <f t="shared" si="10"/>
        <v>2</v>
      </c>
    </row>
    <row r="690" spans="1:9" x14ac:dyDescent="0.15">
      <c r="A690" s="1" t="s">
        <v>28</v>
      </c>
      <c r="I690">
        <f t="shared" si="10"/>
        <v>3</v>
      </c>
    </row>
    <row r="691" spans="1:9" x14ac:dyDescent="0.15">
      <c r="A691" s="1" t="s">
        <v>38</v>
      </c>
      <c r="I691">
        <f t="shared" si="10"/>
        <v>5</v>
      </c>
    </row>
    <row r="692" spans="1:9" x14ac:dyDescent="0.15">
      <c r="A692" s="1" t="s">
        <v>28</v>
      </c>
      <c r="I692">
        <f t="shared" si="10"/>
        <v>3</v>
      </c>
    </row>
    <row r="693" spans="1:9" x14ac:dyDescent="0.15">
      <c r="A693" s="1" t="s">
        <v>63</v>
      </c>
      <c r="I693">
        <f t="shared" si="10"/>
        <v>4</v>
      </c>
    </row>
    <row r="694" spans="1:9" x14ac:dyDescent="0.15">
      <c r="A694" s="1" t="s">
        <v>96</v>
      </c>
      <c r="I694">
        <f t="shared" si="10"/>
        <v>2</v>
      </c>
    </row>
    <row r="695" spans="1:9" x14ac:dyDescent="0.15">
      <c r="A695" s="1" t="s">
        <v>96</v>
      </c>
      <c r="I695">
        <f t="shared" si="10"/>
        <v>2</v>
      </c>
    </row>
    <row r="696" spans="1:9" x14ac:dyDescent="0.15">
      <c r="A696" s="1" t="s">
        <v>63</v>
      </c>
      <c r="I696">
        <f t="shared" si="10"/>
        <v>4</v>
      </c>
    </row>
    <row r="697" spans="1:9" x14ac:dyDescent="0.15">
      <c r="A697" s="1" t="s">
        <v>38</v>
      </c>
      <c r="I697">
        <f t="shared" si="10"/>
        <v>5</v>
      </c>
    </row>
    <row r="698" spans="1:9" x14ac:dyDescent="0.15">
      <c r="A698" s="1" t="s">
        <v>63</v>
      </c>
      <c r="I698">
        <f t="shared" si="10"/>
        <v>4</v>
      </c>
    </row>
    <row r="699" spans="1:9" x14ac:dyDescent="0.15">
      <c r="A699" s="1" t="s">
        <v>96</v>
      </c>
      <c r="I699">
        <f t="shared" si="10"/>
        <v>2</v>
      </c>
    </row>
    <row r="700" spans="1:9" x14ac:dyDescent="0.15">
      <c r="A700" s="1" t="s">
        <v>28</v>
      </c>
      <c r="I700">
        <f t="shared" si="10"/>
        <v>3</v>
      </c>
    </row>
    <row r="701" spans="1:9" x14ac:dyDescent="0.15">
      <c r="A701" s="1" t="s">
        <v>96</v>
      </c>
      <c r="I701">
        <f t="shared" si="10"/>
        <v>2</v>
      </c>
    </row>
    <row r="702" spans="1:9" x14ac:dyDescent="0.15">
      <c r="A702" s="1" t="s">
        <v>38</v>
      </c>
      <c r="I702">
        <f t="shared" si="10"/>
        <v>5</v>
      </c>
    </row>
    <row r="703" spans="1:9" x14ac:dyDescent="0.15">
      <c r="A703" s="1" t="s">
        <v>28</v>
      </c>
      <c r="I703">
        <f t="shared" si="10"/>
        <v>3</v>
      </c>
    </row>
    <row r="704" spans="1:9" x14ac:dyDescent="0.15">
      <c r="A704" s="1" t="s">
        <v>38</v>
      </c>
      <c r="I704">
        <f t="shared" si="10"/>
        <v>5</v>
      </c>
    </row>
    <row r="705" spans="1:9" x14ac:dyDescent="0.15">
      <c r="A705" s="1" t="s">
        <v>96</v>
      </c>
      <c r="I705">
        <f t="shared" si="10"/>
        <v>2</v>
      </c>
    </row>
    <row r="706" spans="1:9" x14ac:dyDescent="0.15">
      <c r="A706" s="1" t="s">
        <v>28</v>
      </c>
      <c r="I706">
        <f t="shared" si="10"/>
        <v>3</v>
      </c>
    </row>
    <row r="707" spans="1:9" x14ac:dyDescent="0.15">
      <c r="A707" s="1" t="s">
        <v>185</v>
      </c>
      <c r="I707">
        <f t="shared" ref="I707:I770" si="11">IF(A707=$C$2,$D$2,IF(A707=$C$3,$D$3,IF(A707=$C$4,$D$4,IF(A707=$C$5,$D$5,IF(A707=$C$6,$D$6,IF(A707=$C$7,$D$7,$D$8))))))</f>
        <v>1</v>
      </c>
    </row>
    <row r="708" spans="1:9" x14ac:dyDescent="0.15">
      <c r="A708" s="1" t="s">
        <v>28</v>
      </c>
      <c r="I708">
        <f t="shared" si="11"/>
        <v>3</v>
      </c>
    </row>
    <row r="709" spans="1:9" x14ac:dyDescent="0.15">
      <c r="A709" s="1" t="s">
        <v>28</v>
      </c>
      <c r="I709">
        <f t="shared" si="11"/>
        <v>3</v>
      </c>
    </row>
    <row r="710" spans="1:9" x14ac:dyDescent="0.15">
      <c r="A710" s="1" t="s">
        <v>28</v>
      </c>
      <c r="I710">
        <f t="shared" si="11"/>
        <v>3</v>
      </c>
    </row>
    <row r="711" spans="1:9" x14ac:dyDescent="0.15">
      <c r="A711" s="1" t="s">
        <v>38</v>
      </c>
      <c r="I711">
        <f t="shared" si="11"/>
        <v>5</v>
      </c>
    </row>
    <row r="712" spans="1:9" x14ac:dyDescent="0.15">
      <c r="A712" s="1" t="s">
        <v>96</v>
      </c>
      <c r="I712">
        <f t="shared" si="11"/>
        <v>2</v>
      </c>
    </row>
    <row r="713" spans="1:9" x14ac:dyDescent="0.15">
      <c r="A713" s="1" t="s">
        <v>28</v>
      </c>
      <c r="I713">
        <f t="shared" si="11"/>
        <v>3</v>
      </c>
    </row>
    <row r="714" spans="1:9" x14ac:dyDescent="0.15">
      <c r="A714" s="1" t="s">
        <v>28</v>
      </c>
      <c r="I714">
        <f t="shared" si="11"/>
        <v>3</v>
      </c>
    </row>
    <row r="715" spans="1:9" x14ac:dyDescent="0.15">
      <c r="A715" s="1" t="s">
        <v>28</v>
      </c>
      <c r="I715">
        <f t="shared" si="11"/>
        <v>3</v>
      </c>
    </row>
    <row r="716" spans="1:9" x14ac:dyDescent="0.15">
      <c r="A716" s="1" t="s">
        <v>63</v>
      </c>
      <c r="I716">
        <f t="shared" si="11"/>
        <v>4</v>
      </c>
    </row>
    <row r="717" spans="1:9" x14ac:dyDescent="0.15">
      <c r="A717" s="1" t="s">
        <v>96</v>
      </c>
      <c r="I717">
        <f t="shared" si="11"/>
        <v>2</v>
      </c>
    </row>
    <row r="718" spans="1:9" x14ac:dyDescent="0.15">
      <c r="A718" s="1" t="s">
        <v>63</v>
      </c>
      <c r="I718">
        <f t="shared" si="11"/>
        <v>4</v>
      </c>
    </row>
    <row r="719" spans="1:9" x14ac:dyDescent="0.15">
      <c r="A719" s="1" t="s">
        <v>63</v>
      </c>
      <c r="I719">
        <f t="shared" si="11"/>
        <v>4</v>
      </c>
    </row>
    <row r="720" spans="1:9" x14ac:dyDescent="0.15">
      <c r="A720" s="1" t="s">
        <v>28</v>
      </c>
      <c r="I720">
        <f t="shared" si="11"/>
        <v>3</v>
      </c>
    </row>
    <row r="721" spans="1:9" x14ac:dyDescent="0.15">
      <c r="A721" s="1" t="s">
        <v>38</v>
      </c>
      <c r="I721">
        <f t="shared" si="11"/>
        <v>5</v>
      </c>
    </row>
    <row r="722" spans="1:9" x14ac:dyDescent="0.15">
      <c r="A722" s="1" t="s">
        <v>28</v>
      </c>
      <c r="I722">
        <f t="shared" si="11"/>
        <v>3</v>
      </c>
    </row>
    <row r="723" spans="1:9" x14ac:dyDescent="0.15">
      <c r="A723" s="1" t="s">
        <v>96</v>
      </c>
      <c r="I723">
        <f t="shared" si="11"/>
        <v>2</v>
      </c>
    </row>
    <row r="724" spans="1:9" x14ac:dyDescent="0.15">
      <c r="A724" s="1" t="s">
        <v>96</v>
      </c>
      <c r="I724">
        <f t="shared" si="11"/>
        <v>2</v>
      </c>
    </row>
    <row r="725" spans="1:9" x14ac:dyDescent="0.15">
      <c r="A725" s="1" t="s">
        <v>185</v>
      </c>
      <c r="I725">
        <f t="shared" si="11"/>
        <v>1</v>
      </c>
    </row>
    <row r="726" spans="1:9" x14ac:dyDescent="0.15">
      <c r="A726" s="1" t="s">
        <v>28</v>
      </c>
      <c r="I726">
        <f t="shared" si="11"/>
        <v>3</v>
      </c>
    </row>
    <row r="727" spans="1:9" x14ac:dyDescent="0.15">
      <c r="A727" s="1" t="s">
        <v>28</v>
      </c>
      <c r="I727">
        <f t="shared" si="11"/>
        <v>3</v>
      </c>
    </row>
    <row r="728" spans="1:9" x14ac:dyDescent="0.15">
      <c r="A728" s="1" t="s">
        <v>38</v>
      </c>
      <c r="I728">
        <f t="shared" si="11"/>
        <v>5</v>
      </c>
    </row>
    <row r="729" spans="1:9" x14ac:dyDescent="0.15">
      <c r="A729" s="1" t="s">
        <v>28</v>
      </c>
      <c r="I729">
        <f t="shared" si="11"/>
        <v>3</v>
      </c>
    </row>
    <row r="730" spans="1:9" x14ac:dyDescent="0.15">
      <c r="A730" s="1" t="s">
        <v>28</v>
      </c>
      <c r="I730">
        <f t="shared" si="11"/>
        <v>3</v>
      </c>
    </row>
    <row r="731" spans="1:9" x14ac:dyDescent="0.15">
      <c r="A731" s="1" t="s">
        <v>96</v>
      </c>
      <c r="I731">
        <f t="shared" si="11"/>
        <v>2</v>
      </c>
    </row>
    <row r="732" spans="1:9" x14ac:dyDescent="0.15">
      <c r="A732" s="1" t="s">
        <v>63</v>
      </c>
      <c r="I732">
        <f t="shared" si="11"/>
        <v>4</v>
      </c>
    </row>
    <row r="733" spans="1:9" x14ac:dyDescent="0.15">
      <c r="A733" s="1" t="s">
        <v>38</v>
      </c>
      <c r="I733">
        <f t="shared" si="11"/>
        <v>5</v>
      </c>
    </row>
    <row r="734" spans="1:9" x14ac:dyDescent="0.15">
      <c r="A734" s="1" t="s">
        <v>28</v>
      </c>
      <c r="I734">
        <f t="shared" si="11"/>
        <v>3</v>
      </c>
    </row>
    <row r="735" spans="1:9" x14ac:dyDescent="0.15">
      <c r="A735" s="1" t="s">
        <v>96</v>
      </c>
      <c r="I735">
        <f t="shared" si="11"/>
        <v>2</v>
      </c>
    </row>
    <row r="736" spans="1:9" x14ac:dyDescent="0.15">
      <c r="A736" s="1" t="s">
        <v>185</v>
      </c>
      <c r="I736">
        <f t="shared" si="11"/>
        <v>1</v>
      </c>
    </row>
    <row r="737" spans="1:9" x14ac:dyDescent="0.15">
      <c r="A737" s="1" t="s">
        <v>96</v>
      </c>
      <c r="I737">
        <f t="shared" si="11"/>
        <v>2</v>
      </c>
    </row>
    <row r="738" spans="1:9" x14ac:dyDescent="0.15">
      <c r="A738" s="1" t="s">
        <v>28</v>
      </c>
      <c r="I738">
        <f t="shared" si="11"/>
        <v>3</v>
      </c>
    </row>
    <row r="739" spans="1:9" x14ac:dyDescent="0.15">
      <c r="A739" s="1" t="s">
        <v>28</v>
      </c>
      <c r="I739">
        <f t="shared" si="11"/>
        <v>3</v>
      </c>
    </row>
    <row r="740" spans="1:9" x14ac:dyDescent="0.15">
      <c r="A740" s="1" t="s">
        <v>28</v>
      </c>
      <c r="I740">
        <f t="shared" si="11"/>
        <v>3</v>
      </c>
    </row>
    <row r="741" spans="1:9" x14ac:dyDescent="0.15">
      <c r="A741" s="1" t="s">
        <v>28</v>
      </c>
      <c r="I741">
        <f t="shared" si="11"/>
        <v>3</v>
      </c>
    </row>
    <row r="742" spans="1:9" x14ac:dyDescent="0.15">
      <c r="A742" s="1" t="s">
        <v>63</v>
      </c>
      <c r="I742">
        <f t="shared" si="11"/>
        <v>4</v>
      </c>
    </row>
    <row r="743" spans="1:9" x14ac:dyDescent="0.15">
      <c r="A743" s="1" t="s">
        <v>63</v>
      </c>
      <c r="I743">
        <f t="shared" si="11"/>
        <v>4</v>
      </c>
    </row>
    <row r="744" spans="1:9" x14ac:dyDescent="0.15">
      <c r="A744" s="1" t="s">
        <v>63</v>
      </c>
      <c r="I744">
        <f t="shared" si="11"/>
        <v>4</v>
      </c>
    </row>
    <row r="745" spans="1:9" x14ac:dyDescent="0.15">
      <c r="A745" s="1" t="s">
        <v>28</v>
      </c>
      <c r="I745">
        <f t="shared" si="11"/>
        <v>3</v>
      </c>
    </row>
    <row r="746" spans="1:9" x14ac:dyDescent="0.15">
      <c r="A746" s="1" t="s">
        <v>63</v>
      </c>
      <c r="I746">
        <f t="shared" si="11"/>
        <v>4</v>
      </c>
    </row>
    <row r="747" spans="1:9" x14ac:dyDescent="0.15">
      <c r="A747" s="1" t="s">
        <v>50</v>
      </c>
      <c r="I747">
        <f t="shared" si="11"/>
        <v>0</v>
      </c>
    </row>
    <row r="748" spans="1:9" x14ac:dyDescent="0.15">
      <c r="A748" s="1" t="s">
        <v>63</v>
      </c>
      <c r="I748">
        <f t="shared" si="11"/>
        <v>4</v>
      </c>
    </row>
    <row r="749" spans="1:9" x14ac:dyDescent="0.15">
      <c r="A749" s="1" t="s">
        <v>28</v>
      </c>
      <c r="I749">
        <f t="shared" si="11"/>
        <v>3</v>
      </c>
    </row>
    <row r="750" spans="1:9" x14ac:dyDescent="0.15">
      <c r="A750" s="1" t="s">
        <v>63</v>
      </c>
      <c r="I750">
        <f t="shared" si="11"/>
        <v>4</v>
      </c>
    </row>
    <row r="751" spans="1:9" x14ac:dyDescent="0.15">
      <c r="A751" s="1" t="s">
        <v>38</v>
      </c>
      <c r="I751">
        <f t="shared" si="11"/>
        <v>5</v>
      </c>
    </row>
    <row r="752" spans="1:9" x14ac:dyDescent="0.15">
      <c r="A752" s="1" t="s">
        <v>63</v>
      </c>
      <c r="I752">
        <f t="shared" si="11"/>
        <v>4</v>
      </c>
    </row>
    <row r="753" spans="1:9" x14ac:dyDescent="0.15">
      <c r="A753" s="1" t="s">
        <v>28</v>
      </c>
      <c r="I753">
        <f t="shared" si="11"/>
        <v>3</v>
      </c>
    </row>
    <row r="754" spans="1:9" x14ac:dyDescent="0.15">
      <c r="A754" s="1" t="s">
        <v>63</v>
      </c>
      <c r="I754">
        <f t="shared" si="11"/>
        <v>4</v>
      </c>
    </row>
    <row r="755" spans="1:9" x14ac:dyDescent="0.15">
      <c r="A755" s="1" t="s">
        <v>63</v>
      </c>
      <c r="I755">
        <f t="shared" si="11"/>
        <v>4</v>
      </c>
    </row>
    <row r="756" spans="1:9" x14ac:dyDescent="0.15">
      <c r="A756" s="1" t="s">
        <v>63</v>
      </c>
      <c r="I756">
        <f t="shared" si="11"/>
        <v>4</v>
      </c>
    </row>
    <row r="757" spans="1:9" x14ac:dyDescent="0.15">
      <c r="A757" s="1" t="s">
        <v>63</v>
      </c>
      <c r="I757">
        <f t="shared" si="11"/>
        <v>4</v>
      </c>
    </row>
    <row r="758" spans="1:9" x14ac:dyDescent="0.15">
      <c r="A758" s="1" t="s">
        <v>63</v>
      </c>
      <c r="I758">
        <f t="shared" si="11"/>
        <v>4</v>
      </c>
    </row>
    <row r="759" spans="1:9" x14ac:dyDescent="0.15">
      <c r="A759" s="1" t="s">
        <v>63</v>
      </c>
      <c r="I759">
        <f t="shared" si="11"/>
        <v>4</v>
      </c>
    </row>
    <row r="760" spans="1:9" x14ac:dyDescent="0.15">
      <c r="A760" s="1" t="s">
        <v>63</v>
      </c>
      <c r="I760">
        <f t="shared" si="11"/>
        <v>4</v>
      </c>
    </row>
    <row r="761" spans="1:9" x14ac:dyDescent="0.15">
      <c r="A761" s="1" t="s">
        <v>38</v>
      </c>
      <c r="I761">
        <f t="shared" si="11"/>
        <v>5</v>
      </c>
    </row>
    <row r="762" spans="1:9" x14ac:dyDescent="0.15">
      <c r="A762" s="1" t="s">
        <v>63</v>
      </c>
      <c r="I762">
        <f t="shared" si="11"/>
        <v>4</v>
      </c>
    </row>
    <row r="763" spans="1:9" x14ac:dyDescent="0.15">
      <c r="A763" s="1" t="s">
        <v>63</v>
      </c>
      <c r="I763">
        <f t="shared" si="11"/>
        <v>4</v>
      </c>
    </row>
    <row r="764" spans="1:9" x14ac:dyDescent="0.15">
      <c r="A764" s="1" t="s">
        <v>63</v>
      </c>
      <c r="I764">
        <f t="shared" si="11"/>
        <v>4</v>
      </c>
    </row>
    <row r="765" spans="1:9" x14ac:dyDescent="0.15">
      <c r="A765" s="1" t="s">
        <v>63</v>
      </c>
      <c r="I765">
        <f t="shared" si="11"/>
        <v>4</v>
      </c>
    </row>
    <row r="766" spans="1:9" x14ac:dyDescent="0.15">
      <c r="A766" s="1" t="s">
        <v>63</v>
      </c>
      <c r="I766">
        <f t="shared" si="11"/>
        <v>4</v>
      </c>
    </row>
    <row r="767" spans="1:9" x14ac:dyDescent="0.15">
      <c r="A767" s="1" t="s">
        <v>28</v>
      </c>
      <c r="I767">
        <f t="shared" si="11"/>
        <v>3</v>
      </c>
    </row>
    <row r="768" spans="1:9" x14ac:dyDescent="0.15">
      <c r="A768" s="1" t="s">
        <v>63</v>
      </c>
      <c r="I768">
        <f t="shared" si="11"/>
        <v>4</v>
      </c>
    </row>
    <row r="769" spans="1:9" x14ac:dyDescent="0.15">
      <c r="A769" s="1" t="s">
        <v>63</v>
      </c>
      <c r="I769">
        <f t="shared" si="11"/>
        <v>4</v>
      </c>
    </row>
    <row r="770" spans="1:9" x14ac:dyDescent="0.15">
      <c r="A770" s="1" t="s">
        <v>63</v>
      </c>
      <c r="I770">
        <f t="shared" si="11"/>
        <v>4</v>
      </c>
    </row>
    <row r="771" spans="1:9" x14ac:dyDescent="0.15">
      <c r="A771" s="1" t="s">
        <v>63</v>
      </c>
      <c r="I771">
        <f t="shared" ref="I771:I834" si="12">IF(A771=$C$2,$D$2,IF(A771=$C$3,$D$3,IF(A771=$C$4,$D$4,IF(A771=$C$5,$D$5,IF(A771=$C$6,$D$6,IF(A771=$C$7,$D$7,$D$8))))))</f>
        <v>4</v>
      </c>
    </row>
    <row r="772" spans="1:9" x14ac:dyDescent="0.15">
      <c r="A772" s="1" t="s">
        <v>63</v>
      </c>
      <c r="I772">
        <f t="shared" si="12"/>
        <v>4</v>
      </c>
    </row>
    <row r="773" spans="1:9" x14ac:dyDescent="0.15">
      <c r="A773" s="1" t="s">
        <v>63</v>
      </c>
      <c r="I773">
        <f t="shared" si="12"/>
        <v>4</v>
      </c>
    </row>
    <row r="774" spans="1:9" x14ac:dyDescent="0.15">
      <c r="A774" s="1" t="s">
        <v>63</v>
      </c>
      <c r="I774">
        <f t="shared" si="12"/>
        <v>4</v>
      </c>
    </row>
    <row r="775" spans="1:9" x14ac:dyDescent="0.15">
      <c r="A775" s="1" t="s">
        <v>28</v>
      </c>
      <c r="I775">
        <f t="shared" si="12"/>
        <v>3</v>
      </c>
    </row>
    <row r="776" spans="1:9" x14ac:dyDescent="0.15">
      <c r="A776" s="1" t="s">
        <v>63</v>
      </c>
      <c r="I776">
        <f t="shared" si="12"/>
        <v>4</v>
      </c>
    </row>
    <row r="777" spans="1:9" x14ac:dyDescent="0.15">
      <c r="A777" s="1" t="s">
        <v>28</v>
      </c>
      <c r="I777">
        <f t="shared" si="12"/>
        <v>3</v>
      </c>
    </row>
    <row r="778" spans="1:9" x14ac:dyDescent="0.15">
      <c r="A778" s="1" t="s">
        <v>63</v>
      </c>
      <c r="I778">
        <f t="shared" si="12"/>
        <v>4</v>
      </c>
    </row>
    <row r="779" spans="1:9" x14ac:dyDescent="0.15">
      <c r="A779" s="1" t="s">
        <v>63</v>
      </c>
      <c r="I779">
        <f t="shared" si="12"/>
        <v>4</v>
      </c>
    </row>
    <row r="780" spans="1:9" x14ac:dyDescent="0.15">
      <c r="A780" s="1" t="s">
        <v>63</v>
      </c>
      <c r="I780">
        <f t="shared" si="12"/>
        <v>4</v>
      </c>
    </row>
    <row r="781" spans="1:9" x14ac:dyDescent="0.15">
      <c r="A781" s="1" t="s">
        <v>63</v>
      </c>
      <c r="I781">
        <f t="shared" si="12"/>
        <v>4</v>
      </c>
    </row>
    <row r="782" spans="1:9" x14ac:dyDescent="0.15">
      <c r="A782" s="1" t="s">
        <v>63</v>
      </c>
      <c r="I782">
        <f t="shared" si="12"/>
        <v>4</v>
      </c>
    </row>
    <row r="783" spans="1:9" x14ac:dyDescent="0.15">
      <c r="A783" s="1" t="s">
        <v>63</v>
      </c>
      <c r="I783">
        <f t="shared" si="12"/>
        <v>4</v>
      </c>
    </row>
    <row r="784" spans="1:9" x14ac:dyDescent="0.15">
      <c r="A784" s="1" t="s">
        <v>63</v>
      </c>
      <c r="I784">
        <f t="shared" si="12"/>
        <v>4</v>
      </c>
    </row>
    <row r="785" spans="1:9" x14ac:dyDescent="0.15">
      <c r="A785" s="1" t="s">
        <v>63</v>
      </c>
      <c r="I785">
        <f t="shared" si="12"/>
        <v>4</v>
      </c>
    </row>
    <row r="786" spans="1:9" x14ac:dyDescent="0.15">
      <c r="A786" s="1" t="s">
        <v>63</v>
      </c>
      <c r="I786">
        <f t="shared" si="12"/>
        <v>4</v>
      </c>
    </row>
    <row r="787" spans="1:9" x14ac:dyDescent="0.15">
      <c r="A787" s="1" t="s">
        <v>63</v>
      </c>
      <c r="I787">
        <f t="shared" si="12"/>
        <v>4</v>
      </c>
    </row>
    <row r="788" spans="1:9" x14ac:dyDescent="0.15">
      <c r="A788" s="1" t="s">
        <v>63</v>
      </c>
      <c r="I788">
        <f t="shared" si="12"/>
        <v>4</v>
      </c>
    </row>
    <row r="789" spans="1:9" x14ac:dyDescent="0.15">
      <c r="A789" s="1" t="s">
        <v>38</v>
      </c>
      <c r="I789">
        <f t="shared" si="12"/>
        <v>5</v>
      </c>
    </row>
    <row r="790" spans="1:9" x14ac:dyDescent="0.15">
      <c r="A790" s="1" t="s">
        <v>63</v>
      </c>
      <c r="I790">
        <f t="shared" si="12"/>
        <v>4</v>
      </c>
    </row>
    <row r="791" spans="1:9" x14ac:dyDescent="0.15">
      <c r="A791" s="1" t="s">
        <v>63</v>
      </c>
      <c r="I791">
        <f t="shared" si="12"/>
        <v>4</v>
      </c>
    </row>
    <row r="792" spans="1:9" x14ac:dyDescent="0.15">
      <c r="A792" s="1" t="s">
        <v>63</v>
      </c>
      <c r="I792">
        <f t="shared" si="12"/>
        <v>4</v>
      </c>
    </row>
    <row r="793" spans="1:9" x14ac:dyDescent="0.15">
      <c r="A793" s="1" t="s">
        <v>63</v>
      </c>
      <c r="I793">
        <f t="shared" si="12"/>
        <v>4</v>
      </c>
    </row>
    <row r="794" spans="1:9" x14ac:dyDescent="0.15">
      <c r="A794" s="1" t="s">
        <v>28</v>
      </c>
      <c r="I794">
        <f t="shared" si="12"/>
        <v>3</v>
      </c>
    </row>
    <row r="795" spans="1:9" x14ac:dyDescent="0.15">
      <c r="A795" s="1" t="s">
        <v>63</v>
      </c>
      <c r="I795">
        <f t="shared" si="12"/>
        <v>4</v>
      </c>
    </row>
    <row r="796" spans="1:9" x14ac:dyDescent="0.15">
      <c r="A796" s="1" t="s">
        <v>28</v>
      </c>
      <c r="I796">
        <f t="shared" si="12"/>
        <v>3</v>
      </c>
    </row>
    <row r="797" spans="1:9" x14ac:dyDescent="0.15">
      <c r="A797" s="1" t="s">
        <v>96</v>
      </c>
      <c r="I797">
        <f t="shared" si="12"/>
        <v>2</v>
      </c>
    </row>
    <row r="798" spans="1:9" x14ac:dyDescent="0.15">
      <c r="A798" s="1" t="s">
        <v>63</v>
      </c>
      <c r="I798">
        <f t="shared" si="12"/>
        <v>4</v>
      </c>
    </row>
    <row r="799" spans="1:9" x14ac:dyDescent="0.15">
      <c r="A799" s="1" t="s">
        <v>28</v>
      </c>
      <c r="I799">
        <f t="shared" si="12"/>
        <v>3</v>
      </c>
    </row>
    <row r="800" spans="1:9" x14ac:dyDescent="0.15">
      <c r="A800" s="1" t="s">
        <v>38</v>
      </c>
      <c r="I800">
        <f t="shared" si="12"/>
        <v>5</v>
      </c>
    </row>
    <row r="801" spans="1:9" x14ac:dyDescent="0.15">
      <c r="A801" s="1" t="s">
        <v>63</v>
      </c>
      <c r="I801">
        <f t="shared" si="12"/>
        <v>4</v>
      </c>
    </row>
    <row r="802" spans="1:9" x14ac:dyDescent="0.15">
      <c r="A802" s="1" t="s">
        <v>28</v>
      </c>
      <c r="I802">
        <f t="shared" si="12"/>
        <v>3</v>
      </c>
    </row>
    <row r="803" spans="1:9" x14ac:dyDescent="0.15">
      <c r="A803" s="1" t="s">
        <v>63</v>
      </c>
      <c r="I803">
        <f t="shared" si="12"/>
        <v>4</v>
      </c>
    </row>
    <row r="804" spans="1:9" x14ac:dyDescent="0.15">
      <c r="A804" s="1" t="s">
        <v>63</v>
      </c>
      <c r="I804">
        <f t="shared" si="12"/>
        <v>4</v>
      </c>
    </row>
    <row r="805" spans="1:9" x14ac:dyDescent="0.15">
      <c r="A805" s="1" t="s">
        <v>63</v>
      </c>
      <c r="I805">
        <f t="shared" si="12"/>
        <v>4</v>
      </c>
    </row>
    <row r="806" spans="1:9" x14ac:dyDescent="0.15">
      <c r="A806" s="1" t="s">
        <v>38</v>
      </c>
      <c r="I806">
        <f t="shared" si="12"/>
        <v>5</v>
      </c>
    </row>
    <row r="807" spans="1:9" x14ac:dyDescent="0.15">
      <c r="A807" s="1" t="s">
        <v>63</v>
      </c>
      <c r="I807">
        <f t="shared" si="12"/>
        <v>4</v>
      </c>
    </row>
    <row r="808" spans="1:9" x14ac:dyDescent="0.15">
      <c r="A808" s="1" t="s">
        <v>28</v>
      </c>
      <c r="I808">
        <f t="shared" si="12"/>
        <v>3</v>
      </c>
    </row>
    <row r="809" spans="1:9" x14ac:dyDescent="0.15">
      <c r="A809" s="1" t="s">
        <v>28</v>
      </c>
      <c r="I809">
        <f t="shared" si="12"/>
        <v>3</v>
      </c>
    </row>
    <row r="810" spans="1:9" x14ac:dyDescent="0.15">
      <c r="A810" s="1" t="s">
        <v>28</v>
      </c>
      <c r="I810">
        <f t="shared" si="12"/>
        <v>3</v>
      </c>
    </row>
    <row r="811" spans="1:9" x14ac:dyDescent="0.15">
      <c r="A811" s="1" t="s">
        <v>38</v>
      </c>
      <c r="I811">
        <f t="shared" si="12"/>
        <v>5</v>
      </c>
    </row>
    <row r="812" spans="1:9" x14ac:dyDescent="0.15">
      <c r="A812" s="1" t="s">
        <v>28</v>
      </c>
      <c r="I812">
        <f t="shared" si="12"/>
        <v>3</v>
      </c>
    </row>
    <row r="813" spans="1:9" x14ac:dyDescent="0.15">
      <c r="A813" s="1" t="s">
        <v>28</v>
      </c>
      <c r="I813">
        <f t="shared" si="12"/>
        <v>3</v>
      </c>
    </row>
    <row r="814" spans="1:9" x14ac:dyDescent="0.15">
      <c r="A814" s="1" t="s">
        <v>38</v>
      </c>
      <c r="I814">
        <f t="shared" si="12"/>
        <v>5</v>
      </c>
    </row>
    <row r="815" spans="1:9" x14ac:dyDescent="0.15">
      <c r="A815" s="1" t="s">
        <v>28</v>
      </c>
      <c r="I815">
        <f t="shared" si="12"/>
        <v>3</v>
      </c>
    </row>
    <row r="816" spans="1:9" x14ac:dyDescent="0.15">
      <c r="A816" s="1" t="s">
        <v>63</v>
      </c>
      <c r="I816">
        <f t="shared" si="12"/>
        <v>4</v>
      </c>
    </row>
    <row r="817" spans="1:9" x14ac:dyDescent="0.15">
      <c r="A817" s="1" t="s">
        <v>393</v>
      </c>
      <c r="I817">
        <f t="shared" si="12"/>
        <v>6</v>
      </c>
    </row>
    <row r="818" spans="1:9" x14ac:dyDescent="0.15">
      <c r="A818" s="1" t="s">
        <v>63</v>
      </c>
      <c r="I818">
        <f t="shared" si="12"/>
        <v>4</v>
      </c>
    </row>
    <row r="819" spans="1:9" x14ac:dyDescent="0.15">
      <c r="A819" s="1" t="s">
        <v>393</v>
      </c>
      <c r="I819">
        <f t="shared" si="12"/>
        <v>6</v>
      </c>
    </row>
    <row r="820" spans="1:9" x14ac:dyDescent="0.15">
      <c r="A820" s="1" t="s">
        <v>393</v>
      </c>
      <c r="I820">
        <f t="shared" si="12"/>
        <v>6</v>
      </c>
    </row>
    <row r="821" spans="1:9" x14ac:dyDescent="0.15">
      <c r="A821" s="1" t="s">
        <v>63</v>
      </c>
      <c r="I821">
        <f t="shared" si="12"/>
        <v>4</v>
      </c>
    </row>
    <row r="822" spans="1:9" x14ac:dyDescent="0.15">
      <c r="A822" s="1" t="s">
        <v>38</v>
      </c>
      <c r="I822">
        <f t="shared" si="12"/>
        <v>5</v>
      </c>
    </row>
    <row r="823" spans="1:9" x14ac:dyDescent="0.15">
      <c r="A823" s="1" t="s">
        <v>393</v>
      </c>
      <c r="I823">
        <f t="shared" si="12"/>
        <v>6</v>
      </c>
    </row>
    <row r="824" spans="1:9" x14ac:dyDescent="0.15">
      <c r="A824" s="1" t="s">
        <v>63</v>
      </c>
      <c r="I824">
        <f t="shared" si="12"/>
        <v>4</v>
      </c>
    </row>
    <row r="825" spans="1:9" x14ac:dyDescent="0.15">
      <c r="A825" s="1" t="s">
        <v>38</v>
      </c>
      <c r="I825">
        <f t="shared" si="12"/>
        <v>5</v>
      </c>
    </row>
    <row r="826" spans="1:9" x14ac:dyDescent="0.15">
      <c r="A826" s="1" t="s">
        <v>393</v>
      </c>
      <c r="I826">
        <f t="shared" si="12"/>
        <v>6</v>
      </c>
    </row>
    <row r="827" spans="1:9" x14ac:dyDescent="0.15">
      <c r="A827" s="1" t="s">
        <v>63</v>
      </c>
      <c r="I827">
        <f t="shared" si="12"/>
        <v>4</v>
      </c>
    </row>
    <row r="828" spans="1:9" x14ac:dyDescent="0.15">
      <c r="A828" s="1" t="s">
        <v>393</v>
      </c>
      <c r="I828">
        <f t="shared" si="12"/>
        <v>6</v>
      </c>
    </row>
    <row r="829" spans="1:9" x14ac:dyDescent="0.15">
      <c r="A829" s="1" t="s">
        <v>393</v>
      </c>
      <c r="I829">
        <f t="shared" si="12"/>
        <v>6</v>
      </c>
    </row>
    <row r="830" spans="1:9" x14ac:dyDescent="0.15">
      <c r="A830" s="1" t="s">
        <v>28</v>
      </c>
      <c r="I830">
        <f t="shared" si="12"/>
        <v>3</v>
      </c>
    </row>
    <row r="831" spans="1:9" x14ac:dyDescent="0.15">
      <c r="A831" s="1" t="s">
        <v>393</v>
      </c>
      <c r="I831">
        <f t="shared" si="12"/>
        <v>6</v>
      </c>
    </row>
    <row r="832" spans="1:9" x14ac:dyDescent="0.15">
      <c r="A832" s="1" t="s">
        <v>393</v>
      </c>
      <c r="I832">
        <f t="shared" si="12"/>
        <v>6</v>
      </c>
    </row>
    <row r="833" spans="1:9" x14ac:dyDescent="0.15">
      <c r="A833" s="1" t="s">
        <v>393</v>
      </c>
      <c r="I833">
        <f t="shared" si="12"/>
        <v>6</v>
      </c>
    </row>
    <row r="834" spans="1:9" x14ac:dyDescent="0.15">
      <c r="A834" s="1" t="s">
        <v>393</v>
      </c>
      <c r="I834">
        <f t="shared" si="12"/>
        <v>6</v>
      </c>
    </row>
    <row r="835" spans="1:9" x14ac:dyDescent="0.15">
      <c r="A835" s="1" t="s">
        <v>393</v>
      </c>
      <c r="I835">
        <f t="shared" ref="I835:I898" si="13">IF(A835=$C$2,$D$2,IF(A835=$C$3,$D$3,IF(A835=$C$4,$D$4,IF(A835=$C$5,$D$5,IF(A835=$C$6,$D$6,IF(A835=$C$7,$D$7,$D$8))))))</f>
        <v>6</v>
      </c>
    </row>
    <row r="836" spans="1:9" x14ac:dyDescent="0.15">
      <c r="A836" s="1" t="s">
        <v>393</v>
      </c>
      <c r="I836">
        <f t="shared" si="13"/>
        <v>6</v>
      </c>
    </row>
    <row r="837" spans="1:9" x14ac:dyDescent="0.15">
      <c r="A837" s="1" t="s">
        <v>393</v>
      </c>
      <c r="I837">
        <f t="shared" si="13"/>
        <v>6</v>
      </c>
    </row>
    <row r="838" spans="1:9" x14ac:dyDescent="0.15">
      <c r="A838" s="1" t="s">
        <v>38</v>
      </c>
      <c r="I838">
        <f t="shared" si="13"/>
        <v>5</v>
      </c>
    </row>
    <row r="839" spans="1:9" x14ac:dyDescent="0.15">
      <c r="A839" s="1" t="s">
        <v>393</v>
      </c>
      <c r="I839">
        <f t="shared" si="13"/>
        <v>6</v>
      </c>
    </row>
    <row r="840" spans="1:9" x14ac:dyDescent="0.15">
      <c r="A840" s="1" t="s">
        <v>28</v>
      </c>
      <c r="I840">
        <f t="shared" si="13"/>
        <v>3</v>
      </c>
    </row>
    <row r="841" spans="1:9" x14ac:dyDescent="0.15">
      <c r="A841" s="1" t="s">
        <v>63</v>
      </c>
      <c r="I841">
        <f t="shared" si="13"/>
        <v>4</v>
      </c>
    </row>
    <row r="842" spans="1:9" x14ac:dyDescent="0.15">
      <c r="A842" s="1" t="s">
        <v>393</v>
      </c>
      <c r="I842">
        <f t="shared" si="13"/>
        <v>6</v>
      </c>
    </row>
    <row r="843" spans="1:9" x14ac:dyDescent="0.15">
      <c r="A843" s="1" t="s">
        <v>63</v>
      </c>
      <c r="I843">
        <f t="shared" si="13"/>
        <v>4</v>
      </c>
    </row>
    <row r="844" spans="1:9" x14ac:dyDescent="0.15">
      <c r="A844" s="1" t="s">
        <v>63</v>
      </c>
      <c r="I844">
        <f t="shared" si="13"/>
        <v>4</v>
      </c>
    </row>
    <row r="845" spans="1:9" x14ac:dyDescent="0.15">
      <c r="A845" s="1" t="s">
        <v>63</v>
      </c>
      <c r="I845">
        <f t="shared" si="13"/>
        <v>4</v>
      </c>
    </row>
    <row r="846" spans="1:9" x14ac:dyDescent="0.15">
      <c r="A846" s="1" t="s">
        <v>63</v>
      </c>
      <c r="I846">
        <f t="shared" si="13"/>
        <v>4</v>
      </c>
    </row>
    <row r="847" spans="1:9" x14ac:dyDescent="0.15">
      <c r="A847" s="1" t="s">
        <v>393</v>
      </c>
      <c r="I847">
        <f t="shared" si="13"/>
        <v>6</v>
      </c>
    </row>
    <row r="848" spans="1:9" x14ac:dyDescent="0.15">
      <c r="A848" s="1" t="s">
        <v>38</v>
      </c>
      <c r="I848">
        <f t="shared" si="13"/>
        <v>5</v>
      </c>
    </row>
    <row r="849" spans="1:9" x14ac:dyDescent="0.15">
      <c r="A849" s="1" t="s">
        <v>393</v>
      </c>
      <c r="I849">
        <f t="shared" si="13"/>
        <v>6</v>
      </c>
    </row>
    <row r="850" spans="1:9" x14ac:dyDescent="0.15">
      <c r="A850" s="1" t="s">
        <v>63</v>
      </c>
      <c r="I850">
        <f t="shared" si="13"/>
        <v>4</v>
      </c>
    </row>
    <row r="851" spans="1:9" x14ac:dyDescent="0.15">
      <c r="A851" s="1" t="s">
        <v>63</v>
      </c>
      <c r="I851">
        <f t="shared" si="13"/>
        <v>4</v>
      </c>
    </row>
    <row r="852" spans="1:9" x14ac:dyDescent="0.15">
      <c r="A852" s="1" t="s">
        <v>63</v>
      </c>
      <c r="I852">
        <f t="shared" si="13"/>
        <v>4</v>
      </c>
    </row>
    <row r="853" spans="1:9" x14ac:dyDescent="0.15">
      <c r="A853" s="1" t="s">
        <v>63</v>
      </c>
      <c r="I853">
        <f t="shared" si="13"/>
        <v>4</v>
      </c>
    </row>
    <row r="854" spans="1:9" x14ac:dyDescent="0.15">
      <c r="A854" s="1" t="s">
        <v>63</v>
      </c>
      <c r="I854">
        <f t="shared" si="13"/>
        <v>4</v>
      </c>
    </row>
    <row r="855" spans="1:9" x14ac:dyDescent="0.15">
      <c r="A855" s="1" t="s">
        <v>38</v>
      </c>
      <c r="I855">
        <f t="shared" si="13"/>
        <v>5</v>
      </c>
    </row>
    <row r="856" spans="1:9" x14ac:dyDescent="0.15">
      <c r="A856" s="1" t="s">
        <v>38</v>
      </c>
      <c r="I856">
        <f t="shared" si="13"/>
        <v>5</v>
      </c>
    </row>
    <row r="857" spans="1:9" x14ac:dyDescent="0.15">
      <c r="A857" s="1" t="s">
        <v>63</v>
      </c>
      <c r="I857">
        <f t="shared" si="13"/>
        <v>4</v>
      </c>
    </row>
    <row r="858" spans="1:9" x14ac:dyDescent="0.15">
      <c r="A858" s="1" t="s">
        <v>38</v>
      </c>
      <c r="I858">
        <f t="shared" si="13"/>
        <v>5</v>
      </c>
    </row>
    <row r="859" spans="1:9" x14ac:dyDescent="0.15">
      <c r="A859" s="1" t="s">
        <v>63</v>
      </c>
      <c r="I859">
        <f t="shared" si="13"/>
        <v>4</v>
      </c>
    </row>
    <row r="860" spans="1:9" x14ac:dyDescent="0.15">
      <c r="A860" s="1" t="s">
        <v>28</v>
      </c>
      <c r="I860">
        <f t="shared" si="13"/>
        <v>3</v>
      </c>
    </row>
    <row r="861" spans="1:9" x14ac:dyDescent="0.15">
      <c r="A861" s="1" t="s">
        <v>63</v>
      </c>
      <c r="I861">
        <f t="shared" si="13"/>
        <v>4</v>
      </c>
    </row>
    <row r="862" spans="1:9" x14ac:dyDescent="0.15">
      <c r="A862" s="1" t="s">
        <v>63</v>
      </c>
      <c r="I862">
        <f t="shared" si="13"/>
        <v>4</v>
      </c>
    </row>
    <row r="863" spans="1:9" x14ac:dyDescent="0.15">
      <c r="A863" s="1" t="s">
        <v>63</v>
      </c>
      <c r="I863">
        <f t="shared" si="13"/>
        <v>4</v>
      </c>
    </row>
    <row r="864" spans="1:9" x14ac:dyDescent="0.15">
      <c r="A864" s="1" t="s">
        <v>63</v>
      </c>
      <c r="I864">
        <f t="shared" si="13"/>
        <v>4</v>
      </c>
    </row>
    <row r="865" spans="1:9" x14ac:dyDescent="0.15">
      <c r="A865" s="1" t="s">
        <v>28</v>
      </c>
      <c r="I865">
        <f t="shared" si="13"/>
        <v>3</v>
      </c>
    </row>
    <row r="866" spans="1:9" x14ac:dyDescent="0.15">
      <c r="A866" s="1" t="s">
        <v>38</v>
      </c>
      <c r="I866">
        <f t="shared" si="13"/>
        <v>5</v>
      </c>
    </row>
    <row r="867" spans="1:9" x14ac:dyDescent="0.15">
      <c r="A867" s="1" t="s">
        <v>63</v>
      </c>
      <c r="I867">
        <f t="shared" si="13"/>
        <v>4</v>
      </c>
    </row>
    <row r="868" spans="1:9" x14ac:dyDescent="0.15">
      <c r="A868" s="1" t="s">
        <v>63</v>
      </c>
      <c r="I868">
        <f t="shared" si="13"/>
        <v>4</v>
      </c>
    </row>
    <row r="869" spans="1:9" x14ac:dyDescent="0.15">
      <c r="A869" s="1" t="s">
        <v>38</v>
      </c>
      <c r="I869">
        <f t="shared" si="13"/>
        <v>5</v>
      </c>
    </row>
    <row r="870" spans="1:9" x14ac:dyDescent="0.15">
      <c r="A870" s="1" t="s">
        <v>28</v>
      </c>
      <c r="I870">
        <f t="shared" si="13"/>
        <v>3</v>
      </c>
    </row>
    <row r="871" spans="1:9" x14ac:dyDescent="0.15">
      <c r="A871" s="1" t="s">
        <v>393</v>
      </c>
      <c r="I871">
        <f t="shared" si="13"/>
        <v>6</v>
      </c>
    </row>
    <row r="872" spans="1:9" x14ac:dyDescent="0.15">
      <c r="A872" s="1" t="s">
        <v>28</v>
      </c>
      <c r="I872">
        <f t="shared" si="13"/>
        <v>3</v>
      </c>
    </row>
    <row r="873" spans="1:9" x14ac:dyDescent="0.15">
      <c r="A873" s="1" t="s">
        <v>28</v>
      </c>
      <c r="I873">
        <f t="shared" si="13"/>
        <v>3</v>
      </c>
    </row>
    <row r="874" spans="1:9" x14ac:dyDescent="0.15">
      <c r="A874" s="1" t="s">
        <v>393</v>
      </c>
      <c r="I874">
        <f t="shared" si="13"/>
        <v>6</v>
      </c>
    </row>
    <row r="875" spans="1:9" x14ac:dyDescent="0.15">
      <c r="A875" s="1" t="s">
        <v>28</v>
      </c>
      <c r="I875">
        <f t="shared" si="13"/>
        <v>3</v>
      </c>
    </row>
    <row r="876" spans="1:9" x14ac:dyDescent="0.15">
      <c r="A876" s="1" t="s">
        <v>393</v>
      </c>
      <c r="I876">
        <f t="shared" si="13"/>
        <v>6</v>
      </c>
    </row>
    <row r="877" spans="1:9" x14ac:dyDescent="0.15">
      <c r="A877" s="1" t="s">
        <v>63</v>
      </c>
      <c r="I877">
        <f t="shared" si="13"/>
        <v>4</v>
      </c>
    </row>
    <row r="878" spans="1:9" x14ac:dyDescent="0.15">
      <c r="A878" s="1" t="s">
        <v>96</v>
      </c>
      <c r="I878">
        <f t="shared" si="13"/>
        <v>2</v>
      </c>
    </row>
    <row r="879" spans="1:9" x14ac:dyDescent="0.15">
      <c r="A879" s="1" t="s">
        <v>38</v>
      </c>
      <c r="I879">
        <f t="shared" si="13"/>
        <v>5</v>
      </c>
    </row>
    <row r="880" spans="1:9" x14ac:dyDescent="0.15">
      <c r="A880" s="1" t="s">
        <v>28</v>
      </c>
      <c r="I880">
        <f t="shared" si="13"/>
        <v>3</v>
      </c>
    </row>
    <row r="881" spans="1:9" x14ac:dyDescent="0.15">
      <c r="A881" s="1" t="s">
        <v>63</v>
      </c>
      <c r="I881">
        <f t="shared" si="13"/>
        <v>4</v>
      </c>
    </row>
    <row r="882" spans="1:9" x14ac:dyDescent="0.15">
      <c r="A882" s="1" t="s">
        <v>63</v>
      </c>
      <c r="I882">
        <f t="shared" si="13"/>
        <v>4</v>
      </c>
    </row>
    <row r="883" spans="1:9" x14ac:dyDescent="0.15">
      <c r="A883" s="1" t="s">
        <v>28</v>
      </c>
      <c r="I883">
        <f t="shared" si="13"/>
        <v>3</v>
      </c>
    </row>
    <row r="884" spans="1:9" x14ac:dyDescent="0.15">
      <c r="A884" s="1" t="s">
        <v>38</v>
      </c>
      <c r="I884">
        <f t="shared" si="13"/>
        <v>5</v>
      </c>
    </row>
    <row r="885" spans="1:9" x14ac:dyDescent="0.15">
      <c r="A885" s="1" t="s">
        <v>28</v>
      </c>
      <c r="I885">
        <f t="shared" si="13"/>
        <v>3</v>
      </c>
    </row>
    <row r="886" spans="1:9" x14ac:dyDescent="0.15">
      <c r="A886" s="1" t="s">
        <v>96</v>
      </c>
      <c r="I886">
        <f t="shared" si="13"/>
        <v>2</v>
      </c>
    </row>
    <row r="887" spans="1:9" x14ac:dyDescent="0.15">
      <c r="A887" s="1" t="s">
        <v>28</v>
      </c>
      <c r="I887">
        <f t="shared" si="13"/>
        <v>3</v>
      </c>
    </row>
    <row r="888" spans="1:9" x14ac:dyDescent="0.15">
      <c r="A888" s="1" t="s">
        <v>96</v>
      </c>
      <c r="I888">
        <f t="shared" si="13"/>
        <v>2</v>
      </c>
    </row>
    <row r="889" spans="1:9" x14ac:dyDescent="0.15">
      <c r="A889" s="1" t="s">
        <v>96</v>
      </c>
      <c r="I889">
        <f t="shared" si="13"/>
        <v>2</v>
      </c>
    </row>
    <row r="890" spans="1:9" x14ac:dyDescent="0.15">
      <c r="A890" s="1" t="s">
        <v>96</v>
      </c>
      <c r="I890">
        <f t="shared" si="13"/>
        <v>2</v>
      </c>
    </row>
    <row r="891" spans="1:9" x14ac:dyDescent="0.15">
      <c r="A891" s="1" t="s">
        <v>28</v>
      </c>
      <c r="I891">
        <f t="shared" si="13"/>
        <v>3</v>
      </c>
    </row>
    <row r="892" spans="1:9" x14ac:dyDescent="0.15">
      <c r="A892" s="1" t="s">
        <v>63</v>
      </c>
      <c r="I892">
        <f t="shared" si="13"/>
        <v>4</v>
      </c>
    </row>
    <row r="893" spans="1:9" x14ac:dyDescent="0.15">
      <c r="A893" s="1" t="s">
        <v>28</v>
      </c>
      <c r="I893">
        <f t="shared" si="13"/>
        <v>3</v>
      </c>
    </row>
    <row r="894" spans="1:9" x14ac:dyDescent="0.15">
      <c r="A894" s="1" t="s">
        <v>96</v>
      </c>
      <c r="I894">
        <f t="shared" si="13"/>
        <v>2</v>
      </c>
    </row>
    <row r="895" spans="1:9" x14ac:dyDescent="0.15">
      <c r="A895" s="1" t="s">
        <v>96</v>
      </c>
      <c r="I895">
        <f t="shared" si="13"/>
        <v>2</v>
      </c>
    </row>
    <row r="896" spans="1:9" x14ac:dyDescent="0.15">
      <c r="A896" s="1" t="s">
        <v>28</v>
      </c>
      <c r="I896">
        <f t="shared" si="13"/>
        <v>3</v>
      </c>
    </row>
    <row r="897" spans="1:9" x14ac:dyDescent="0.15">
      <c r="A897" s="1" t="s">
        <v>96</v>
      </c>
      <c r="I897">
        <f t="shared" si="13"/>
        <v>2</v>
      </c>
    </row>
    <row r="898" spans="1:9" x14ac:dyDescent="0.15">
      <c r="A898" s="1" t="s">
        <v>96</v>
      </c>
      <c r="I898">
        <f t="shared" si="13"/>
        <v>2</v>
      </c>
    </row>
    <row r="899" spans="1:9" x14ac:dyDescent="0.15">
      <c r="A899" s="1" t="s">
        <v>28</v>
      </c>
      <c r="I899">
        <f t="shared" ref="I899:I962" si="14">IF(A899=$C$2,$D$2,IF(A899=$C$3,$D$3,IF(A899=$C$4,$D$4,IF(A899=$C$5,$D$5,IF(A899=$C$6,$D$6,IF(A899=$C$7,$D$7,$D$8))))))</f>
        <v>3</v>
      </c>
    </row>
    <row r="900" spans="1:9" x14ac:dyDescent="0.15">
      <c r="A900" s="1" t="s">
        <v>96</v>
      </c>
      <c r="I900">
        <f t="shared" si="14"/>
        <v>2</v>
      </c>
    </row>
    <row r="901" spans="1:9" x14ac:dyDescent="0.15">
      <c r="A901" s="1" t="s">
        <v>28</v>
      </c>
      <c r="I901">
        <f t="shared" si="14"/>
        <v>3</v>
      </c>
    </row>
    <row r="902" spans="1:9" x14ac:dyDescent="0.15">
      <c r="A902" s="1" t="s">
        <v>28</v>
      </c>
      <c r="I902">
        <f t="shared" si="14"/>
        <v>3</v>
      </c>
    </row>
    <row r="903" spans="1:9" x14ac:dyDescent="0.15">
      <c r="A903" s="1" t="s">
        <v>28</v>
      </c>
      <c r="I903">
        <f t="shared" si="14"/>
        <v>3</v>
      </c>
    </row>
    <row r="904" spans="1:9" x14ac:dyDescent="0.15">
      <c r="A904" s="1" t="s">
        <v>63</v>
      </c>
      <c r="I904">
        <f t="shared" si="14"/>
        <v>4</v>
      </c>
    </row>
    <row r="905" spans="1:9" x14ac:dyDescent="0.15">
      <c r="A905" s="1" t="s">
        <v>38</v>
      </c>
      <c r="I905">
        <f t="shared" si="14"/>
        <v>5</v>
      </c>
    </row>
    <row r="906" spans="1:9" x14ac:dyDescent="0.15">
      <c r="A906" s="1" t="s">
        <v>28</v>
      </c>
      <c r="I906">
        <f t="shared" si="14"/>
        <v>3</v>
      </c>
    </row>
    <row r="907" spans="1:9" x14ac:dyDescent="0.15">
      <c r="A907" s="1" t="s">
        <v>96</v>
      </c>
      <c r="I907">
        <f t="shared" si="14"/>
        <v>2</v>
      </c>
    </row>
    <row r="908" spans="1:9" x14ac:dyDescent="0.15">
      <c r="A908" s="1" t="s">
        <v>28</v>
      </c>
      <c r="I908">
        <f t="shared" si="14"/>
        <v>3</v>
      </c>
    </row>
    <row r="909" spans="1:9" x14ac:dyDescent="0.15">
      <c r="A909" s="1" t="s">
        <v>96</v>
      </c>
      <c r="I909">
        <f t="shared" si="14"/>
        <v>2</v>
      </c>
    </row>
    <row r="910" spans="1:9" x14ac:dyDescent="0.15">
      <c r="A910" s="1" t="s">
        <v>38</v>
      </c>
      <c r="I910">
        <f t="shared" si="14"/>
        <v>5</v>
      </c>
    </row>
    <row r="911" spans="1:9" x14ac:dyDescent="0.15">
      <c r="A911" s="1" t="s">
        <v>38</v>
      </c>
      <c r="I911">
        <f t="shared" si="14"/>
        <v>5</v>
      </c>
    </row>
    <row r="912" spans="1:9" x14ac:dyDescent="0.15">
      <c r="A912" s="1" t="s">
        <v>28</v>
      </c>
      <c r="I912">
        <f t="shared" si="14"/>
        <v>3</v>
      </c>
    </row>
    <row r="913" spans="1:9" x14ac:dyDescent="0.15">
      <c r="A913" s="1" t="s">
        <v>28</v>
      </c>
      <c r="I913">
        <f t="shared" si="14"/>
        <v>3</v>
      </c>
    </row>
    <row r="914" spans="1:9" x14ac:dyDescent="0.15">
      <c r="A914" s="1" t="s">
        <v>38</v>
      </c>
      <c r="I914">
        <f t="shared" si="14"/>
        <v>5</v>
      </c>
    </row>
    <row r="915" spans="1:9" x14ac:dyDescent="0.15">
      <c r="A915" s="1" t="s">
        <v>28</v>
      </c>
      <c r="I915">
        <f t="shared" si="14"/>
        <v>3</v>
      </c>
    </row>
    <row r="916" spans="1:9" x14ac:dyDescent="0.15">
      <c r="A916" s="1" t="s">
        <v>38</v>
      </c>
      <c r="I916">
        <f t="shared" si="14"/>
        <v>5</v>
      </c>
    </row>
    <row r="917" spans="1:9" x14ac:dyDescent="0.15">
      <c r="A917" s="1" t="s">
        <v>96</v>
      </c>
      <c r="I917">
        <f t="shared" si="14"/>
        <v>2</v>
      </c>
    </row>
    <row r="918" spans="1:9" x14ac:dyDescent="0.15">
      <c r="A918" s="1" t="s">
        <v>38</v>
      </c>
      <c r="I918">
        <f t="shared" si="14"/>
        <v>5</v>
      </c>
    </row>
    <row r="919" spans="1:9" x14ac:dyDescent="0.15">
      <c r="A919" s="1" t="s">
        <v>38</v>
      </c>
      <c r="I919">
        <f t="shared" si="14"/>
        <v>5</v>
      </c>
    </row>
    <row r="920" spans="1:9" x14ac:dyDescent="0.15">
      <c r="A920" s="1" t="s">
        <v>28</v>
      </c>
      <c r="I920">
        <f t="shared" si="14"/>
        <v>3</v>
      </c>
    </row>
    <row r="921" spans="1:9" x14ac:dyDescent="0.15">
      <c r="A921" s="1" t="s">
        <v>96</v>
      </c>
      <c r="I921">
        <f t="shared" si="14"/>
        <v>2</v>
      </c>
    </row>
    <row r="922" spans="1:9" x14ac:dyDescent="0.15">
      <c r="A922" s="1" t="s">
        <v>38</v>
      </c>
      <c r="I922">
        <f t="shared" si="14"/>
        <v>5</v>
      </c>
    </row>
    <row r="923" spans="1:9" x14ac:dyDescent="0.15">
      <c r="A923" s="1" t="s">
        <v>28</v>
      </c>
      <c r="I923">
        <f t="shared" si="14"/>
        <v>3</v>
      </c>
    </row>
    <row r="924" spans="1:9" x14ac:dyDescent="0.15">
      <c r="A924" s="1" t="s">
        <v>38</v>
      </c>
      <c r="I924">
        <f t="shared" si="14"/>
        <v>5</v>
      </c>
    </row>
    <row r="925" spans="1:9" x14ac:dyDescent="0.15">
      <c r="A925" s="1" t="s">
        <v>28</v>
      </c>
      <c r="I925">
        <f t="shared" si="14"/>
        <v>3</v>
      </c>
    </row>
    <row r="926" spans="1:9" x14ac:dyDescent="0.15">
      <c r="A926" s="1" t="s">
        <v>393</v>
      </c>
      <c r="I926">
        <f t="shared" si="14"/>
        <v>6</v>
      </c>
    </row>
    <row r="927" spans="1:9" x14ac:dyDescent="0.15">
      <c r="A927" s="1" t="s">
        <v>28</v>
      </c>
      <c r="I927">
        <f t="shared" si="14"/>
        <v>3</v>
      </c>
    </row>
    <row r="928" spans="1:9" x14ac:dyDescent="0.15">
      <c r="A928" s="1" t="s">
        <v>38</v>
      </c>
      <c r="I928">
        <f t="shared" si="14"/>
        <v>5</v>
      </c>
    </row>
    <row r="929" spans="1:9" x14ac:dyDescent="0.15">
      <c r="A929" s="1" t="s">
        <v>28</v>
      </c>
      <c r="I929">
        <f t="shared" si="14"/>
        <v>3</v>
      </c>
    </row>
    <row r="930" spans="1:9" x14ac:dyDescent="0.15">
      <c r="A930" s="1" t="s">
        <v>38</v>
      </c>
      <c r="I930">
        <f t="shared" si="14"/>
        <v>5</v>
      </c>
    </row>
    <row r="931" spans="1:9" x14ac:dyDescent="0.15">
      <c r="A931" s="1" t="s">
        <v>28</v>
      </c>
      <c r="I931">
        <f t="shared" si="14"/>
        <v>3</v>
      </c>
    </row>
    <row r="932" spans="1:9" x14ac:dyDescent="0.15">
      <c r="A932" s="1" t="s">
        <v>393</v>
      </c>
      <c r="I932">
        <f t="shared" si="14"/>
        <v>6</v>
      </c>
    </row>
    <row r="933" spans="1:9" x14ac:dyDescent="0.15">
      <c r="A933" s="1" t="s">
        <v>38</v>
      </c>
      <c r="I933">
        <f t="shared" si="14"/>
        <v>5</v>
      </c>
    </row>
    <row r="934" spans="1:9" x14ac:dyDescent="0.15">
      <c r="A934" s="1" t="s">
        <v>63</v>
      </c>
      <c r="I934">
        <f t="shared" si="14"/>
        <v>4</v>
      </c>
    </row>
    <row r="935" spans="1:9" x14ac:dyDescent="0.15">
      <c r="A935" s="1" t="s">
        <v>28</v>
      </c>
      <c r="I935">
        <f t="shared" si="14"/>
        <v>3</v>
      </c>
    </row>
    <row r="936" spans="1:9" x14ac:dyDescent="0.15">
      <c r="A936" s="1" t="s">
        <v>38</v>
      </c>
      <c r="I936">
        <f t="shared" si="14"/>
        <v>5</v>
      </c>
    </row>
    <row r="937" spans="1:9" x14ac:dyDescent="0.15">
      <c r="A937" s="1" t="s">
        <v>28</v>
      </c>
      <c r="I937">
        <f t="shared" si="14"/>
        <v>3</v>
      </c>
    </row>
    <row r="938" spans="1:9" x14ac:dyDescent="0.15">
      <c r="A938" s="1" t="s">
        <v>38</v>
      </c>
      <c r="I938">
        <f t="shared" si="14"/>
        <v>5</v>
      </c>
    </row>
    <row r="939" spans="1:9" x14ac:dyDescent="0.15">
      <c r="A939" s="1" t="s">
        <v>28</v>
      </c>
      <c r="I939">
        <f t="shared" si="14"/>
        <v>3</v>
      </c>
    </row>
    <row r="940" spans="1:9" x14ac:dyDescent="0.15">
      <c r="A940" s="1" t="s">
        <v>38</v>
      </c>
      <c r="I940">
        <f t="shared" si="14"/>
        <v>5</v>
      </c>
    </row>
    <row r="941" spans="1:9" x14ac:dyDescent="0.15">
      <c r="A941" s="1" t="s">
        <v>28</v>
      </c>
      <c r="I941">
        <f t="shared" si="14"/>
        <v>3</v>
      </c>
    </row>
    <row r="942" spans="1:9" x14ac:dyDescent="0.15">
      <c r="A942" s="1" t="s">
        <v>63</v>
      </c>
      <c r="I942">
        <f t="shared" si="14"/>
        <v>4</v>
      </c>
    </row>
    <row r="943" spans="1:9" x14ac:dyDescent="0.15">
      <c r="A943" s="1" t="s">
        <v>38</v>
      </c>
      <c r="I943">
        <f t="shared" si="14"/>
        <v>5</v>
      </c>
    </row>
    <row r="944" spans="1:9" x14ac:dyDescent="0.15">
      <c r="A944" s="1" t="s">
        <v>28</v>
      </c>
      <c r="I944">
        <f t="shared" si="14"/>
        <v>3</v>
      </c>
    </row>
    <row r="945" spans="1:9" x14ac:dyDescent="0.15">
      <c r="A945" s="1" t="s">
        <v>393</v>
      </c>
      <c r="I945">
        <f t="shared" si="14"/>
        <v>6</v>
      </c>
    </row>
    <row r="946" spans="1:9" x14ac:dyDescent="0.15">
      <c r="A946" s="1" t="s">
        <v>38</v>
      </c>
      <c r="I946">
        <f t="shared" si="14"/>
        <v>5</v>
      </c>
    </row>
    <row r="947" spans="1:9" x14ac:dyDescent="0.15">
      <c r="A947" s="1" t="s">
        <v>28</v>
      </c>
      <c r="I947">
        <f t="shared" si="14"/>
        <v>3</v>
      </c>
    </row>
    <row r="948" spans="1:9" x14ac:dyDescent="0.15">
      <c r="A948" s="1" t="s">
        <v>28</v>
      </c>
      <c r="I948">
        <f t="shared" si="14"/>
        <v>3</v>
      </c>
    </row>
    <row r="949" spans="1:9" x14ac:dyDescent="0.15">
      <c r="A949" s="1" t="s">
        <v>38</v>
      </c>
      <c r="I949">
        <f t="shared" si="14"/>
        <v>5</v>
      </c>
    </row>
    <row r="950" spans="1:9" x14ac:dyDescent="0.15">
      <c r="A950" s="1" t="s">
        <v>38</v>
      </c>
      <c r="I950">
        <f t="shared" si="14"/>
        <v>5</v>
      </c>
    </row>
    <row r="951" spans="1:9" x14ac:dyDescent="0.15">
      <c r="A951" s="1" t="s">
        <v>393</v>
      </c>
      <c r="I951">
        <f t="shared" si="14"/>
        <v>6</v>
      </c>
    </row>
    <row r="952" spans="1:9" x14ac:dyDescent="0.15">
      <c r="A952" s="1" t="s">
        <v>28</v>
      </c>
      <c r="I952">
        <f t="shared" si="14"/>
        <v>3</v>
      </c>
    </row>
    <row r="953" spans="1:9" x14ac:dyDescent="0.15">
      <c r="A953" s="1" t="s">
        <v>393</v>
      </c>
      <c r="I953">
        <f t="shared" si="14"/>
        <v>6</v>
      </c>
    </row>
    <row r="954" spans="1:9" x14ac:dyDescent="0.15">
      <c r="A954" s="1" t="s">
        <v>28</v>
      </c>
      <c r="I954">
        <f t="shared" si="14"/>
        <v>3</v>
      </c>
    </row>
    <row r="955" spans="1:9" x14ac:dyDescent="0.15">
      <c r="A955" s="1" t="s">
        <v>38</v>
      </c>
      <c r="I955">
        <f t="shared" si="14"/>
        <v>5</v>
      </c>
    </row>
    <row r="956" spans="1:9" x14ac:dyDescent="0.15">
      <c r="A956" s="1" t="s">
        <v>28</v>
      </c>
      <c r="I956">
        <f t="shared" si="14"/>
        <v>3</v>
      </c>
    </row>
    <row r="957" spans="1:9" x14ac:dyDescent="0.15">
      <c r="A957" s="1" t="s">
        <v>38</v>
      </c>
      <c r="I957">
        <f t="shared" si="14"/>
        <v>5</v>
      </c>
    </row>
    <row r="958" spans="1:9" x14ac:dyDescent="0.15">
      <c r="A958" s="1" t="s">
        <v>393</v>
      </c>
      <c r="I958">
        <f t="shared" si="14"/>
        <v>6</v>
      </c>
    </row>
    <row r="959" spans="1:9" x14ac:dyDescent="0.15">
      <c r="A959" s="1" t="s">
        <v>38</v>
      </c>
      <c r="I959">
        <f t="shared" si="14"/>
        <v>5</v>
      </c>
    </row>
    <row r="960" spans="1:9" x14ac:dyDescent="0.15">
      <c r="A960" s="1" t="s">
        <v>28</v>
      </c>
      <c r="I960">
        <f t="shared" si="14"/>
        <v>3</v>
      </c>
    </row>
    <row r="961" spans="1:9" x14ac:dyDescent="0.15">
      <c r="A961" s="1" t="s">
        <v>38</v>
      </c>
      <c r="I961">
        <f t="shared" si="14"/>
        <v>5</v>
      </c>
    </row>
    <row r="962" spans="1:9" x14ac:dyDescent="0.15">
      <c r="A962" s="1" t="s">
        <v>63</v>
      </c>
      <c r="I962">
        <f t="shared" si="14"/>
        <v>4</v>
      </c>
    </row>
    <row r="963" spans="1:9" x14ac:dyDescent="0.15">
      <c r="A963" s="1" t="s">
        <v>38</v>
      </c>
      <c r="I963">
        <f t="shared" ref="I963:I1026" si="15">IF(A963=$C$2,$D$2,IF(A963=$C$3,$D$3,IF(A963=$C$4,$D$4,IF(A963=$C$5,$D$5,IF(A963=$C$6,$D$6,IF(A963=$C$7,$D$7,$D$8))))))</f>
        <v>5</v>
      </c>
    </row>
    <row r="964" spans="1:9" x14ac:dyDescent="0.15">
      <c r="A964" s="1" t="s">
        <v>393</v>
      </c>
      <c r="I964">
        <f t="shared" si="15"/>
        <v>6</v>
      </c>
    </row>
    <row r="965" spans="1:9" x14ac:dyDescent="0.15">
      <c r="A965" s="1" t="s">
        <v>38</v>
      </c>
      <c r="I965">
        <f t="shared" si="15"/>
        <v>5</v>
      </c>
    </row>
    <row r="966" spans="1:9" x14ac:dyDescent="0.15">
      <c r="A966" s="1" t="s">
        <v>28</v>
      </c>
      <c r="I966">
        <f t="shared" si="15"/>
        <v>3</v>
      </c>
    </row>
    <row r="967" spans="1:9" x14ac:dyDescent="0.15">
      <c r="A967" s="1" t="s">
        <v>38</v>
      </c>
      <c r="I967">
        <f t="shared" si="15"/>
        <v>5</v>
      </c>
    </row>
    <row r="968" spans="1:9" x14ac:dyDescent="0.15">
      <c r="A968" s="1" t="s">
        <v>63</v>
      </c>
      <c r="I968">
        <f t="shared" si="15"/>
        <v>4</v>
      </c>
    </row>
    <row r="969" spans="1:9" x14ac:dyDescent="0.15">
      <c r="A969" s="1" t="s">
        <v>96</v>
      </c>
      <c r="I969">
        <f t="shared" si="15"/>
        <v>2</v>
      </c>
    </row>
    <row r="970" spans="1:9" x14ac:dyDescent="0.15">
      <c r="A970" s="1" t="s">
        <v>393</v>
      </c>
      <c r="I970">
        <f t="shared" si="15"/>
        <v>6</v>
      </c>
    </row>
    <row r="971" spans="1:9" x14ac:dyDescent="0.15">
      <c r="A971" s="1" t="s">
        <v>28</v>
      </c>
      <c r="I971">
        <f t="shared" si="15"/>
        <v>3</v>
      </c>
    </row>
    <row r="972" spans="1:9" x14ac:dyDescent="0.15">
      <c r="A972" s="1" t="s">
        <v>96</v>
      </c>
      <c r="I972">
        <f t="shared" si="15"/>
        <v>2</v>
      </c>
    </row>
    <row r="973" spans="1:9" x14ac:dyDescent="0.15">
      <c r="A973" s="1" t="s">
        <v>28</v>
      </c>
      <c r="I973">
        <f t="shared" si="15"/>
        <v>3</v>
      </c>
    </row>
    <row r="974" spans="1:9" x14ac:dyDescent="0.15">
      <c r="A974" s="1" t="s">
        <v>96</v>
      </c>
      <c r="I974">
        <f t="shared" si="15"/>
        <v>2</v>
      </c>
    </row>
    <row r="975" spans="1:9" x14ac:dyDescent="0.15">
      <c r="A975" s="1" t="s">
        <v>38</v>
      </c>
      <c r="I975">
        <f t="shared" si="15"/>
        <v>5</v>
      </c>
    </row>
    <row r="976" spans="1:9" x14ac:dyDescent="0.15">
      <c r="A976" s="1" t="s">
        <v>393</v>
      </c>
      <c r="I976">
        <f t="shared" si="15"/>
        <v>6</v>
      </c>
    </row>
    <row r="977" spans="1:9" x14ac:dyDescent="0.15">
      <c r="A977" s="1" t="s">
        <v>38</v>
      </c>
      <c r="I977">
        <f t="shared" si="15"/>
        <v>5</v>
      </c>
    </row>
    <row r="978" spans="1:9" x14ac:dyDescent="0.15">
      <c r="A978" s="1" t="s">
        <v>96</v>
      </c>
      <c r="I978">
        <f t="shared" si="15"/>
        <v>2</v>
      </c>
    </row>
    <row r="979" spans="1:9" x14ac:dyDescent="0.15">
      <c r="A979" s="1" t="s">
        <v>38</v>
      </c>
      <c r="I979">
        <f t="shared" si="15"/>
        <v>5</v>
      </c>
    </row>
    <row r="980" spans="1:9" x14ac:dyDescent="0.15">
      <c r="A980" s="1" t="s">
        <v>38</v>
      </c>
      <c r="I980">
        <f t="shared" si="15"/>
        <v>5</v>
      </c>
    </row>
    <row r="981" spans="1:9" x14ac:dyDescent="0.15">
      <c r="A981" s="1" t="s">
        <v>28</v>
      </c>
      <c r="I981">
        <f t="shared" si="15"/>
        <v>3</v>
      </c>
    </row>
    <row r="982" spans="1:9" x14ac:dyDescent="0.15">
      <c r="A982" s="1" t="s">
        <v>63</v>
      </c>
      <c r="I982">
        <f t="shared" si="15"/>
        <v>4</v>
      </c>
    </row>
    <row r="983" spans="1:9" x14ac:dyDescent="0.15">
      <c r="A983" s="1" t="s">
        <v>38</v>
      </c>
      <c r="I983">
        <f t="shared" si="15"/>
        <v>5</v>
      </c>
    </row>
    <row r="984" spans="1:9" x14ac:dyDescent="0.15">
      <c r="A984" s="1" t="s">
        <v>28</v>
      </c>
      <c r="I984">
        <f t="shared" si="15"/>
        <v>3</v>
      </c>
    </row>
    <row r="985" spans="1:9" x14ac:dyDescent="0.15">
      <c r="A985" s="1" t="s">
        <v>96</v>
      </c>
      <c r="I985">
        <f t="shared" si="15"/>
        <v>2</v>
      </c>
    </row>
    <row r="986" spans="1:9" x14ac:dyDescent="0.15">
      <c r="A986" s="1" t="s">
        <v>38</v>
      </c>
      <c r="I986">
        <f t="shared" si="15"/>
        <v>5</v>
      </c>
    </row>
    <row r="987" spans="1:9" x14ac:dyDescent="0.15">
      <c r="A987" s="1" t="s">
        <v>28</v>
      </c>
      <c r="I987">
        <f t="shared" si="15"/>
        <v>3</v>
      </c>
    </row>
    <row r="988" spans="1:9" x14ac:dyDescent="0.15">
      <c r="A988" s="1" t="s">
        <v>96</v>
      </c>
      <c r="I988">
        <f t="shared" si="15"/>
        <v>2</v>
      </c>
    </row>
    <row r="989" spans="1:9" x14ac:dyDescent="0.15">
      <c r="A989" s="1" t="s">
        <v>38</v>
      </c>
      <c r="I989">
        <f t="shared" si="15"/>
        <v>5</v>
      </c>
    </row>
    <row r="990" spans="1:9" x14ac:dyDescent="0.15">
      <c r="A990" s="1" t="s">
        <v>38</v>
      </c>
      <c r="I990">
        <f t="shared" si="15"/>
        <v>5</v>
      </c>
    </row>
    <row r="991" spans="1:9" x14ac:dyDescent="0.15">
      <c r="A991" s="1" t="s">
        <v>38</v>
      </c>
      <c r="I991">
        <f t="shared" si="15"/>
        <v>5</v>
      </c>
    </row>
    <row r="992" spans="1:9" x14ac:dyDescent="0.15">
      <c r="A992" s="1" t="s">
        <v>38</v>
      </c>
      <c r="I992">
        <f t="shared" si="15"/>
        <v>5</v>
      </c>
    </row>
    <row r="993" spans="1:9" x14ac:dyDescent="0.15">
      <c r="A993" s="1" t="s">
        <v>28</v>
      </c>
      <c r="I993">
        <f t="shared" si="15"/>
        <v>3</v>
      </c>
    </row>
    <row r="994" spans="1:9" x14ac:dyDescent="0.15">
      <c r="A994" s="1" t="s">
        <v>38</v>
      </c>
      <c r="I994">
        <f t="shared" si="15"/>
        <v>5</v>
      </c>
    </row>
    <row r="995" spans="1:9" x14ac:dyDescent="0.15">
      <c r="A995" s="1" t="s">
        <v>38</v>
      </c>
      <c r="I995">
        <f t="shared" si="15"/>
        <v>5</v>
      </c>
    </row>
    <row r="996" spans="1:9" x14ac:dyDescent="0.15">
      <c r="A996" s="1" t="s">
        <v>393</v>
      </c>
      <c r="I996">
        <f t="shared" si="15"/>
        <v>6</v>
      </c>
    </row>
    <row r="997" spans="1:9" x14ac:dyDescent="0.15">
      <c r="A997" s="1" t="s">
        <v>38</v>
      </c>
      <c r="I997">
        <f t="shared" si="15"/>
        <v>5</v>
      </c>
    </row>
    <row r="998" spans="1:9" x14ac:dyDescent="0.15">
      <c r="A998" s="1" t="s">
        <v>96</v>
      </c>
      <c r="I998">
        <f t="shared" si="15"/>
        <v>2</v>
      </c>
    </row>
    <row r="999" spans="1:9" x14ac:dyDescent="0.15">
      <c r="A999" s="1" t="s">
        <v>28</v>
      </c>
      <c r="I999">
        <f t="shared" si="15"/>
        <v>3</v>
      </c>
    </row>
    <row r="1000" spans="1:9" x14ac:dyDescent="0.15">
      <c r="A1000" s="1" t="s">
        <v>96</v>
      </c>
      <c r="I1000">
        <f t="shared" si="15"/>
        <v>2</v>
      </c>
    </row>
    <row r="1001" spans="1:9" x14ac:dyDescent="0.15">
      <c r="A1001" s="1" t="s">
        <v>38</v>
      </c>
      <c r="I1001">
        <f t="shared" si="15"/>
        <v>5</v>
      </c>
    </row>
    <row r="1002" spans="1:9" x14ac:dyDescent="0.15">
      <c r="A1002" s="1" t="s">
        <v>28</v>
      </c>
      <c r="I1002">
        <f t="shared" si="15"/>
        <v>3</v>
      </c>
    </row>
    <row r="1003" spans="1:9" x14ac:dyDescent="0.15">
      <c r="A1003" s="1" t="s">
        <v>28</v>
      </c>
      <c r="I1003">
        <f t="shared" si="15"/>
        <v>3</v>
      </c>
    </row>
    <row r="1004" spans="1:9" x14ac:dyDescent="0.15">
      <c r="A1004" s="1" t="s">
        <v>38</v>
      </c>
      <c r="I1004">
        <f t="shared" si="15"/>
        <v>5</v>
      </c>
    </row>
    <row r="1005" spans="1:9" x14ac:dyDescent="0.15">
      <c r="A1005" s="1" t="s">
        <v>28</v>
      </c>
      <c r="I1005">
        <f t="shared" si="15"/>
        <v>3</v>
      </c>
    </row>
    <row r="1006" spans="1:9" x14ac:dyDescent="0.15">
      <c r="A1006" s="1" t="s">
        <v>28</v>
      </c>
      <c r="I1006">
        <f t="shared" si="15"/>
        <v>3</v>
      </c>
    </row>
    <row r="1007" spans="1:9" x14ac:dyDescent="0.15">
      <c r="A1007" s="1" t="s">
        <v>63</v>
      </c>
      <c r="I1007">
        <f t="shared" si="15"/>
        <v>4</v>
      </c>
    </row>
    <row r="1008" spans="1:9" x14ac:dyDescent="0.15">
      <c r="A1008" s="1" t="s">
        <v>38</v>
      </c>
      <c r="I1008">
        <f t="shared" si="15"/>
        <v>5</v>
      </c>
    </row>
    <row r="1009" spans="1:9" x14ac:dyDescent="0.15">
      <c r="A1009" s="1" t="s">
        <v>38</v>
      </c>
      <c r="I1009">
        <f t="shared" si="15"/>
        <v>5</v>
      </c>
    </row>
    <row r="1010" spans="1:9" x14ac:dyDescent="0.15">
      <c r="A1010" s="1" t="s">
        <v>28</v>
      </c>
      <c r="I1010">
        <f t="shared" si="15"/>
        <v>3</v>
      </c>
    </row>
    <row r="1011" spans="1:9" x14ac:dyDescent="0.15">
      <c r="A1011" s="1" t="s">
        <v>28</v>
      </c>
      <c r="I1011">
        <f t="shared" si="15"/>
        <v>3</v>
      </c>
    </row>
    <row r="1012" spans="1:9" x14ac:dyDescent="0.15">
      <c r="A1012" s="1" t="s">
        <v>63</v>
      </c>
      <c r="I1012">
        <f t="shared" si="15"/>
        <v>4</v>
      </c>
    </row>
    <row r="1013" spans="1:9" x14ac:dyDescent="0.15">
      <c r="A1013" s="1" t="s">
        <v>28</v>
      </c>
      <c r="I1013">
        <f t="shared" si="15"/>
        <v>3</v>
      </c>
    </row>
    <row r="1014" spans="1:9" x14ac:dyDescent="0.15">
      <c r="A1014" s="1" t="s">
        <v>38</v>
      </c>
      <c r="I1014">
        <f t="shared" si="15"/>
        <v>5</v>
      </c>
    </row>
    <row r="1015" spans="1:9" x14ac:dyDescent="0.15">
      <c r="A1015" s="1" t="s">
        <v>28</v>
      </c>
      <c r="I1015">
        <f t="shared" si="15"/>
        <v>3</v>
      </c>
    </row>
    <row r="1016" spans="1:9" x14ac:dyDescent="0.15">
      <c r="A1016" s="1" t="s">
        <v>38</v>
      </c>
      <c r="I1016">
        <f t="shared" si="15"/>
        <v>5</v>
      </c>
    </row>
    <row r="1017" spans="1:9" x14ac:dyDescent="0.15">
      <c r="A1017" s="1" t="s">
        <v>28</v>
      </c>
      <c r="I1017">
        <f t="shared" si="15"/>
        <v>3</v>
      </c>
    </row>
    <row r="1018" spans="1:9" x14ac:dyDescent="0.15">
      <c r="A1018" s="1" t="s">
        <v>28</v>
      </c>
      <c r="I1018">
        <f t="shared" si="15"/>
        <v>3</v>
      </c>
    </row>
    <row r="1019" spans="1:9" x14ac:dyDescent="0.15">
      <c r="A1019" s="1" t="s">
        <v>28</v>
      </c>
      <c r="I1019">
        <f t="shared" si="15"/>
        <v>3</v>
      </c>
    </row>
    <row r="1020" spans="1:9" x14ac:dyDescent="0.15">
      <c r="A1020" s="1" t="s">
        <v>63</v>
      </c>
      <c r="I1020">
        <f t="shared" si="15"/>
        <v>4</v>
      </c>
    </row>
    <row r="1021" spans="1:9" x14ac:dyDescent="0.15">
      <c r="A1021" s="1" t="s">
        <v>38</v>
      </c>
      <c r="I1021">
        <f t="shared" si="15"/>
        <v>5</v>
      </c>
    </row>
    <row r="1022" spans="1:9" x14ac:dyDescent="0.15">
      <c r="A1022" s="1" t="s">
        <v>28</v>
      </c>
      <c r="I1022">
        <f t="shared" si="15"/>
        <v>3</v>
      </c>
    </row>
    <row r="1023" spans="1:9" x14ac:dyDescent="0.15">
      <c r="A1023" s="1" t="s">
        <v>63</v>
      </c>
      <c r="I1023">
        <f t="shared" si="15"/>
        <v>4</v>
      </c>
    </row>
    <row r="1024" spans="1:9" x14ac:dyDescent="0.15">
      <c r="A1024" s="1" t="s">
        <v>96</v>
      </c>
      <c r="I1024">
        <f t="shared" si="15"/>
        <v>2</v>
      </c>
    </row>
    <row r="1025" spans="1:9" x14ac:dyDescent="0.15">
      <c r="A1025" s="1" t="s">
        <v>28</v>
      </c>
      <c r="I1025">
        <f t="shared" si="15"/>
        <v>3</v>
      </c>
    </row>
    <row r="1026" spans="1:9" x14ac:dyDescent="0.15">
      <c r="A1026" s="1" t="s">
        <v>38</v>
      </c>
      <c r="I1026">
        <f t="shared" si="15"/>
        <v>5</v>
      </c>
    </row>
    <row r="1027" spans="1:9" x14ac:dyDescent="0.15">
      <c r="A1027" s="1" t="s">
        <v>38</v>
      </c>
      <c r="I1027">
        <f t="shared" ref="I1027:I1090" si="16">IF(A1027=$C$2,$D$2,IF(A1027=$C$3,$D$3,IF(A1027=$C$4,$D$4,IF(A1027=$C$5,$D$5,IF(A1027=$C$6,$D$6,IF(A1027=$C$7,$D$7,$D$8))))))</f>
        <v>5</v>
      </c>
    </row>
    <row r="1028" spans="1:9" x14ac:dyDescent="0.15">
      <c r="A1028" s="1" t="s">
        <v>38</v>
      </c>
      <c r="I1028">
        <f t="shared" si="16"/>
        <v>5</v>
      </c>
    </row>
    <row r="1029" spans="1:9" x14ac:dyDescent="0.15">
      <c r="A1029" s="1" t="s">
        <v>28</v>
      </c>
      <c r="I1029">
        <f t="shared" si="16"/>
        <v>3</v>
      </c>
    </row>
    <row r="1030" spans="1:9" x14ac:dyDescent="0.15">
      <c r="A1030" s="1" t="s">
        <v>28</v>
      </c>
      <c r="I1030">
        <f t="shared" si="16"/>
        <v>3</v>
      </c>
    </row>
    <row r="1031" spans="1:9" x14ac:dyDescent="0.15">
      <c r="A1031" s="1" t="s">
        <v>38</v>
      </c>
      <c r="I1031">
        <f t="shared" si="16"/>
        <v>5</v>
      </c>
    </row>
    <row r="1032" spans="1:9" x14ac:dyDescent="0.15">
      <c r="A1032" s="1" t="s">
        <v>28</v>
      </c>
      <c r="I1032">
        <f t="shared" si="16"/>
        <v>3</v>
      </c>
    </row>
    <row r="1033" spans="1:9" x14ac:dyDescent="0.15">
      <c r="A1033" s="1" t="s">
        <v>28</v>
      </c>
      <c r="I1033">
        <f t="shared" si="16"/>
        <v>3</v>
      </c>
    </row>
    <row r="1034" spans="1:9" x14ac:dyDescent="0.15">
      <c r="A1034" s="1" t="s">
        <v>38</v>
      </c>
      <c r="I1034">
        <f t="shared" si="16"/>
        <v>5</v>
      </c>
    </row>
    <row r="1035" spans="1:9" x14ac:dyDescent="0.15">
      <c r="A1035" s="1" t="s">
        <v>38</v>
      </c>
      <c r="I1035">
        <f t="shared" si="16"/>
        <v>5</v>
      </c>
    </row>
    <row r="1036" spans="1:9" x14ac:dyDescent="0.15">
      <c r="A1036" s="1" t="s">
        <v>393</v>
      </c>
      <c r="I1036">
        <f t="shared" si="16"/>
        <v>6</v>
      </c>
    </row>
    <row r="1037" spans="1:9" x14ac:dyDescent="0.15">
      <c r="A1037" s="1" t="s">
        <v>28</v>
      </c>
      <c r="I1037">
        <f t="shared" si="16"/>
        <v>3</v>
      </c>
    </row>
    <row r="1038" spans="1:9" x14ac:dyDescent="0.15">
      <c r="A1038" s="1" t="s">
        <v>28</v>
      </c>
      <c r="I1038">
        <f t="shared" si="16"/>
        <v>3</v>
      </c>
    </row>
    <row r="1039" spans="1:9" x14ac:dyDescent="0.15">
      <c r="A1039" s="1" t="s">
        <v>28</v>
      </c>
      <c r="I1039">
        <f t="shared" si="16"/>
        <v>3</v>
      </c>
    </row>
    <row r="1040" spans="1:9" x14ac:dyDescent="0.15">
      <c r="A1040" s="1" t="s">
        <v>28</v>
      </c>
      <c r="I1040">
        <f t="shared" si="16"/>
        <v>3</v>
      </c>
    </row>
    <row r="1041" spans="1:9" x14ac:dyDescent="0.15">
      <c r="A1041" s="1" t="s">
        <v>63</v>
      </c>
      <c r="I1041">
        <f t="shared" si="16"/>
        <v>4</v>
      </c>
    </row>
    <row r="1042" spans="1:9" x14ac:dyDescent="0.15">
      <c r="A1042" s="1" t="s">
        <v>96</v>
      </c>
      <c r="I1042">
        <f t="shared" si="16"/>
        <v>2</v>
      </c>
    </row>
    <row r="1043" spans="1:9" x14ac:dyDescent="0.15">
      <c r="A1043" s="1" t="s">
        <v>63</v>
      </c>
      <c r="I1043">
        <f t="shared" si="16"/>
        <v>4</v>
      </c>
    </row>
    <row r="1044" spans="1:9" x14ac:dyDescent="0.15">
      <c r="A1044" s="1" t="s">
        <v>28</v>
      </c>
      <c r="I1044">
        <f t="shared" si="16"/>
        <v>3</v>
      </c>
    </row>
    <row r="1045" spans="1:9" x14ac:dyDescent="0.15">
      <c r="A1045" s="1" t="s">
        <v>96</v>
      </c>
      <c r="I1045">
        <f t="shared" si="16"/>
        <v>2</v>
      </c>
    </row>
    <row r="1046" spans="1:9" x14ac:dyDescent="0.15">
      <c r="A1046" s="1" t="s">
        <v>28</v>
      </c>
      <c r="I1046">
        <f t="shared" si="16"/>
        <v>3</v>
      </c>
    </row>
    <row r="1047" spans="1:9" x14ac:dyDescent="0.15">
      <c r="A1047" s="1" t="s">
        <v>96</v>
      </c>
      <c r="I1047">
        <f t="shared" si="16"/>
        <v>2</v>
      </c>
    </row>
    <row r="1048" spans="1:9" x14ac:dyDescent="0.15">
      <c r="A1048" s="1" t="s">
        <v>96</v>
      </c>
      <c r="I1048">
        <f t="shared" si="16"/>
        <v>2</v>
      </c>
    </row>
    <row r="1049" spans="1:9" x14ac:dyDescent="0.15">
      <c r="A1049" s="1" t="s">
        <v>28</v>
      </c>
      <c r="I1049">
        <f t="shared" si="16"/>
        <v>3</v>
      </c>
    </row>
    <row r="1050" spans="1:9" x14ac:dyDescent="0.15">
      <c r="A1050" s="1" t="s">
        <v>28</v>
      </c>
      <c r="I1050">
        <f t="shared" si="16"/>
        <v>3</v>
      </c>
    </row>
    <row r="1051" spans="1:9" x14ac:dyDescent="0.15">
      <c r="A1051" s="1" t="s">
        <v>96</v>
      </c>
      <c r="I1051">
        <f t="shared" si="16"/>
        <v>2</v>
      </c>
    </row>
    <row r="1052" spans="1:9" x14ac:dyDescent="0.15">
      <c r="A1052" s="1" t="s">
        <v>28</v>
      </c>
      <c r="I1052">
        <f t="shared" si="16"/>
        <v>3</v>
      </c>
    </row>
    <row r="1053" spans="1:9" x14ac:dyDescent="0.15">
      <c r="A1053" s="1" t="s">
        <v>28</v>
      </c>
      <c r="I1053">
        <f t="shared" si="16"/>
        <v>3</v>
      </c>
    </row>
    <row r="1054" spans="1:9" x14ac:dyDescent="0.15">
      <c r="A1054" s="1" t="s">
        <v>28</v>
      </c>
      <c r="I1054">
        <f t="shared" si="16"/>
        <v>3</v>
      </c>
    </row>
    <row r="1055" spans="1:9" x14ac:dyDescent="0.15">
      <c r="A1055" s="1" t="s">
        <v>28</v>
      </c>
      <c r="I1055">
        <f t="shared" si="16"/>
        <v>3</v>
      </c>
    </row>
    <row r="1056" spans="1:9" x14ac:dyDescent="0.15">
      <c r="A1056" s="1" t="s">
        <v>96</v>
      </c>
      <c r="I1056">
        <f t="shared" si="16"/>
        <v>2</v>
      </c>
    </row>
    <row r="1057" spans="1:9" x14ac:dyDescent="0.15">
      <c r="A1057" s="1" t="s">
        <v>28</v>
      </c>
      <c r="I1057">
        <f t="shared" si="16"/>
        <v>3</v>
      </c>
    </row>
    <row r="1058" spans="1:9" x14ac:dyDescent="0.15">
      <c r="A1058" s="1" t="s">
        <v>96</v>
      </c>
      <c r="I1058">
        <f t="shared" si="16"/>
        <v>2</v>
      </c>
    </row>
    <row r="1059" spans="1:9" x14ac:dyDescent="0.15">
      <c r="A1059" s="1" t="s">
        <v>28</v>
      </c>
      <c r="I1059">
        <f t="shared" si="16"/>
        <v>3</v>
      </c>
    </row>
    <row r="1060" spans="1:9" x14ac:dyDescent="0.15">
      <c r="A1060" s="1" t="s">
        <v>38</v>
      </c>
      <c r="I1060">
        <f t="shared" si="16"/>
        <v>5</v>
      </c>
    </row>
    <row r="1061" spans="1:9" x14ac:dyDescent="0.15">
      <c r="A1061" s="1" t="s">
        <v>185</v>
      </c>
      <c r="I1061">
        <f t="shared" si="16"/>
        <v>1</v>
      </c>
    </row>
    <row r="1062" spans="1:9" x14ac:dyDescent="0.15">
      <c r="A1062" s="1" t="s">
        <v>96</v>
      </c>
      <c r="I1062">
        <f t="shared" si="16"/>
        <v>2</v>
      </c>
    </row>
    <row r="1063" spans="1:9" x14ac:dyDescent="0.15">
      <c r="A1063" s="1" t="s">
        <v>96</v>
      </c>
      <c r="I1063">
        <f t="shared" si="16"/>
        <v>2</v>
      </c>
    </row>
    <row r="1064" spans="1:9" x14ac:dyDescent="0.15">
      <c r="A1064" s="1" t="s">
        <v>96</v>
      </c>
      <c r="I1064">
        <f t="shared" si="16"/>
        <v>2</v>
      </c>
    </row>
    <row r="1065" spans="1:9" x14ac:dyDescent="0.15">
      <c r="A1065" s="1" t="s">
        <v>96</v>
      </c>
      <c r="I1065">
        <f t="shared" si="16"/>
        <v>2</v>
      </c>
    </row>
    <row r="1066" spans="1:9" x14ac:dyDescent="0.15">
      <c r="A1066" s="1" t="s">
        <v>28</v>
      </c>
      <c r="I1066">
        <f t="shared" si="16"/>
        <v>3</v>
      </c>
    </row>
    <row r="1067" spans="1:9" x14ac:dyDescent="0.15">
      <c r="A1067" s="1" t="s">
        <v>28</v>
      </c>
      <c r="I1067">
        <f t="shared" si="16"/>
        <v>3</v>
      </c>
    </row>
    <row r="1068" spans="1:9" x14ac:dyDescent="0.15">
      <c r="A1068" s="1" t="s">
        <v>96</v>
      </c>
      <c r="I1068">
        <f t="shared" si="16"/>
        <v>2</v>
      </c>
    </row>
    <row r="1069" spans="1:9" x14ac:dyDescent="0.15">
      <c r="A1069" s="1" t="s">
        <v>28</v>
      </c>
      <c r="I1069">
        <f t="shared" si="16"/>
        <v>3</v>
      </c>
    </row>
    <row r="1070" spans="1:9" x14ac:dyDescent="0.15">
      <c r="A1070" s="1" t="s">
        <v>96</v>
      </c>
      <c r="I1070">
        <f t="shared" si="16"/>
        <v>2</v>
      </c>
    </row>
    <row r="1071" spans="1:9" x14ac:dyDescent="0.15">
      <c r="A1071" s="1" t="s">
        <v>28</v>
      </c>
      <c r="I1071">
        <f t="shared" si="16"/>
        <v>3</v>
      </c>
    </row>
    <row r="1072" spans="1:9" x14ac:dyDescent="0.15">
      <c r="A1072" s="1" t="s">
        <v>96</v>
      </c>
      <c r="I1072">
        <f t="shared" si="16"/>
        <v>2</v>
      </c>
    </row>
    <row r="1073" spans="1:9" x14ac:dyDescent="0.15">
      <c r="A1073" s="1" t="s">
        <v>28</v>
      </c>
      <c r="I1073">
        <f t="shared" si="16"/>
        <v>3</v>
      </c>
    </row>
    <row r="1074" spans="1:9" x14ac:dyDescent="0.15">
      <c r="A1074" s="1" t="s">
        <v>28</v>
      </c>
      <c r="I1074">
        <f t="shared" si="16"/>
        <v>3</v>
      </c>
    </row>
    <row r="1075" spans="1:9" x14ac:dyDescent="0.15">
      <c r="A1075" s="1" t="s">
        <v>28</v>
      </c>
      <c r="I1075">
        <f t="shared" si="16"/>
        <v>3</v>
      </c>
    </row>
    <row r="1076" spans="1:9" x14ac:dyDescent="0.15">
      <c r="A1076" s="1" t="s">
        <v>63</v>
      </c>
      <c r="I1076">
        <f t="shared" si="16"/>
        <v>4</v>
      </c>
    </row>
    <row r="1077" spans="1:9" x14ac:dyDescent="0.15">
      <c r="A1077" s="1" t="s">
        <v>28</v>
      </c>
      <c r="I1077">
        <f t="shared" si="16"/>
        <v>3</v>
      </c>
    </row>
    <row r="1078" spans="1:9" x14ac:dyDescent="0.15">
      <c r="A1078" s="1" t="s">
        <v>38</v>
      </c>
      <c r="I1078">
        <f t="shared" si="16"/>
        <v>5</v>
      </c>
    </row>
    <row r="1079" spans="1:9" x14ac:dyDescent="0.15">
      <c r="A1079" s="1" t="s">
        <v>96</v>
      </c>
      <c r="I1079">
        <f t="shared" si="16"/>
        <v>2</v>
      </c>
    </row>
    <row r="1080" spans="1:9" x14ac:dyDescent="0.15">
      <c r="A1080" s="1" t="s">
        <v>96</v>
      </c>
      <c r="I1080">
        <f t="shared" si="16"/>
        <v>2</v>
      </c>
    </row>
    <row r="1081" spans="1:9" x14ac:dyDescent="0.15">
      <c r="A1081" s="1" t="s">
        <v>28</v>
      </c>
      <c r="I1081">
        <f t="shared" si="16"/>
        <v>3</v>
      </c>
    </row>
    <row r="1082" spans="1:9" x14ac:dyDescent="0.15">
      <c r="A1082" s="1" t="s">
        <v>96</v>
      </c>
      <c r="I1082">
        <f t="shared" si="16"/>
        <v>2</v>
      </c>
    </row>
    <row r="1083" spans="1:9" x14ac:dyDescent="0.15">
      <c r="A1083" s="1" t="s">
        <v>28</v>
      </c>
      <c r="I1083">
        <f t="shared" si="16"/>
        <v>3</v>
      </c>
    </row>
    <row r="1084" spans="1:9" x14ac:dyDescent="0.15">
      <c r="A1084" s="1" t="s">
        <v>38</v>
      </c>
      <c r="I1084">
        <f t="shared" si="16"/>
        <v>5</v>
      </c>
    </row>
    <row r="1085" spans="1:9" x14ac:dyDescent="0.15">
      <c r="A1085" s="1" t="s">
        <v>38</v>
      </c>
      <c r="I1085">
        <f t="shared" si="16"/>
        <v>5</v>
      </c>
    </row>
    <row r="1086" spans="1:9" x14ac:dyDescent="0.15">
      <c r="A1086" s="1" t="s">
        <v>38</v>
      </c>
      <c r="I1086">
        <f t="shared" si="16"/>
        <v>5</v>
      </c>
    </row>
    <row r="1087" spans="1:9" x14ac:dyDescent="0.15">
      <c r="A1087" s="1" t="s">
        <v>185</v>
      </c>
      <c r="I1087">
        <f t="shared" si="16"/>
        <v>1</v>
      </c>
    </row>
    <row r="1088" spans="1:9" x14ac:dyDescent="0.15">
      <c r="A1088" s="1" t="s">
        <v>96</v>
      </c>
      <c r="I1088">
        <f t="shared" si="16"/>
        <v>2</v>
      </c>
    </row>
    <row r="1089" spans="1:9" x14ac:dyDescent="0.15">
      <c r="A1089" s="1" t="s">
        <v>28</v>
      </c>
      <c r="I1089">
        <f t="shared" si="16"/>
        <v>3</v>
      </c>
    </row>
    <row r="1090" spans="1:9" x14ac:dyDescent="0.15">
      <c r="A1090" s="1" t="s">
        <v>96</v>
      </c>
      <c r="I1090">
        <f t="shared" si="16"/>
        <v>2</v>
      </c>
    </row>
    <row r="1091" spans="1:9" x14ac:dyDescent="0.15">
      <c r="A1091" s="1" t="s">
        <v>63</v>
      </c>
      <c r="I1091">
        <f t="shared" ref="I1091:I1154" si="17">IF(A1091=$C$2,$D$2,IF(A1091=$C$3,$D$3,IF(A1091=$C$4,$D$4,IF(A1091=$C$5,$D$5,IF(A1091=$C$6,$D$6,IF(A1091=$C$7,$D$7,$D$8))))))</f>
        <v>4</v>
      </c>
    </row>
    <row r="1092" spans="1:9" x14ac:dyDescent="0.15">
      <c r="A1092" s="1" t="s">
        <v>96</v>
      </c>
      <c r="I1092">
        <f t="shared" si="17"/>
        <v>2</v>
      </c>
    </row>
    <row r="1093" spans="1:9" x14ac:dyDescent="0.15">
      <c r="A1093" s="1" t="s">
        <v>38</v>
      </c>
      <c r="I1093">
        <f t="shared" si="17"/>
        <v>5</v>
      </c>
    </row>
    <row r="1094" spans="1:9" x14ac:dyDescent="0.15">
      <c r="A1094" s="1" t="s">
        <v>96</v>
      </c>
      <c r="I1094">
        <f t="shared" si="17"/>
        <v>2</v>
      </c>
    </row>
    <row r="1095" spans="1:9" x14ac:dyDescent="0.15">
      <c r="A1095" s="1" t="s">
        <v>28</v>
      </c>
      <c r="I1095">
        <f t="shared" si="17"/>
        <v>3</v>
      </c>
    </row>
    <row r="1096" spans="1:9" x14ac:dyDescent="0.15">
      <c r="A1096" s="1" t="s">
        <v>185</v>
      </c>
      <c r="I1096">
        <f t="shared" si="17"/>
        <v>1</v>
      </c>
    </row>
    <row r="1097" spans="1:9" x14ac:dyDescent="0.15">
      <c r="A1097" s="1" t="s">
        <v>96</v>
      </c>
      <c r="I1097">
        <f t="shared" si="17"/>
        <v>2</v>
      </c>
    </row>
    <row r="1098" spans="1:9" x14ac:dyDescent="0.15">
      <c r="A1098" s="1" t="s">
        <v>28</v>
      </c>
      <c r="I1098">
        <f t="shared" si="17"/>
        <v>3</v>
      </c>
    </row>
    <row r="1099" spans="1:9" x14ac:dyDescent="0.15">
      <c r="A1099" s="1" t="s">
        <v>96</v>
      </c>
      <c r="I1099">
        <f t="shared" si="17"/>
        <v>2</v>
      </c>
    </row>
    <row r="1100" spans="1:9" x14ac:dyDescent="0.15">
      <c r="A1100" s="1" t="s">
        <v>63</v>
      </c>
      <c r="I1100">
        <f t="shared" si="17"/>
        <v>4</v>
      </c>
    </row>
    <row r="1101" spans="1:9" x14ac:dyDescent="0.15">
      <c r="A1101" s="1" t="s">
        <v>96</v>
      </c>
      <c r="I1101">
        <f t="shared" si="17"/>
        <v>2</v>
      </c>
    </row>
    <row r="1102" spans="1:9" x14ac:dyDescent="0.15">
      <c r="A1102" s="1" t="s">
        <v>28</v>
      </c>
      <c r="I1102">
        <f t="shared" si="17"/>
        <v>3</v>
      </c>
    </row>
    <row r="1103" spans="1:9" x14ac:dyDescent="0.15">
      <c r="A1103" s="1" t="s">
        <v>96</v>
      </c>
      <c r="I1103">
        <f t="shared" si="17"/>
        <v>2</v>
      </c>
    </row>
    <row r="1104" spans="1:9" x14ac:dyDescent="0.15">
      <c r="A1104" s="1" t="s">
        <v>28</v>
      </c>
      <c r="I1104">
        <f t="shared" si="17"/>
        <v>3</v>
      </c>
    </row>
    <row r="1105" spans="1:9" x14ac:dyDescent="0.15">
      <c r="A1105" s="1" t="s">
        <v>96</v>
      </c>
      <c r="I1105">
        <f t="shared" si="17"/>
        <v>2</v>
      </c>
    </row>
    <row r="1106" spans="1:9" x14ac:dyDescent="0.15">
      <c r="A1106" s="1" t="s">
        <v>393</v>
      </c>
      <c r="I1106">
        <f t="shared" si="17"/>
        <v>6</v>
      </c>
    </row>
    <row r="1107" spans="1:9" x14ac:dyDescent="0.15">
      <c r="A1107" s="1" t="s">
        <v>28</v>
      </c>
      <c r="I1107">
        <f t="shared" si="17"/>
        <v>3</v>
      </c>
    </row>
    <row r="1108" spans="1:9" x14ac:dyDescent="0.15">
      <c r="A1108" s="1" t="s">
        <v>185</v>
      </c>
      <c r="I1108">
        <f t="shared" si="17"/>
        <v>1</v>
      </c>
    </row>
    <row r="1109" spans="1:9" x14ac:dyDescent="0.15">
      <c r="A1109" s="1" t="s">
        <v>28</v>
      </c>
      <c r="I1109">
        <f t="shared" si="17"/>
        <v>3</v>
      </c>
    </row>
    <row r="1110" spans="1:9" x14ac:dyDescent="0.15">
      <c r="A1110" s="1" t="s">
        <v>185</v>
      </c>
      <c r="I1110">
        <f t="shared" si="17"/>
        <v>1</v>
      </c>
    </row>
    <row r="1111" spans="1:9" x14ac:dyDescent="0.15">
      <c r="A1111" s="1" t="s">
        <v>96</v>
      </c>
      <c r="I1111">
        <f t="shared" si="17"/>
        <v>2</v>
      </c>
    </row>
    <row r="1112" spans="1:9" x14ac:dyDescent="0.15">
      <c r="A1112" s="1" t="s">
        <v>96</v>
      </c>
      <c r="I1112">
        <f t="shared" si="17"/>
        <v>2</v>
      </c>
    </row>
    <row r="1113" spans="1:9" x14ac:dyDescent="0.15">
      <c r="A1113" s="1" t="s">
        <v>28</v>
      </c>
      <c r="I1113">
        <f t="shared" si="17"/>
        <v>3</v>
      </c>
    </row>
    <row r="1114" spans="1:9" x14ac:dyDescent="0.15">
      <c r="A1114" s="1" t="s">
        <v>28</v>
      </c>
      <c r="I1114">
        <f t="shared" si="17"/>
        <v>3</v>
      </c>
    </row>
    <row r="1115" spans="1:9" x14ac:dyDescent="0.15">
      <c r="A1115" s="1" t="s">
        <v>96</v>
      </c>
      <c r="I1115">
        <f t="shared" si="17"/>
        <v>2</v>
      </c>
    </row>
    <row r="1116" spans="1:9" x14ac:dyDescent="0.15">
      <c r="A1116" s="1" t="s">
        <v>38</v>
      </c>
      <c r="I1116">
        <f t="shared" si="17"/>
        <v>5</v>
      </c>
    </row>
    <row r="1117" spans="1:9" x14ac:dyDescent="0.15">
      <c r="A1117" s="1" t="s">
        <v>96</v>
      </c>
      <c r="I1117">
        <f t="shared" si="17"/>
        <v>2</v>
      </c>
    </row>
    <row r="1118" spans="1:9" x14ac:dyDescent="0.15">
      <c r="A1118" s="1" t="s">
        <v>38</v>
      </c>
      <c r="I1118">
        <f t="shared" si="17"/>
        <v>5</v>
      </c>
    </row>
    <row r="1119" spans="1:9" x14ac:dyDescent="0.15">
      <c r="A1119" s="1" t="s">
        <v>28</v>
      </c>
      <c r="I1119">
        <f t="shared" si="17"/>
        <v>3</v>
      </c>
    </row>
    <row r="1120" spans="1:9" x14ac:dyDescent="0.15">
      <c r="A1120" s="1" t="s">
        <v>28</v>
      </c>
      <c r="I1120">
        <f t="shared" si="17"/>
        <v>3</v>
      </c>
    </row>
    <row r="1121" spans="1:9" x14ac:dyDescent="0.15">
      <c r="A1121" s="1" t="s">
        <v>38</v>
      </c>
      <c r="I1121">
        <f t="shared" si="17"/>
        <v>5</v>
      </c>
    </row>
    <row r="1122" spans="1:9" x14ac:dyDescent="0.15">
      <c r="A1122" s="1" t="s">
        <v>393</v>
      </c>
      <c r="I1122">
        <f t="shared" si="17"/>
        <v>6</v>
      </c>
    </row>
    <row r="1123" spans="1:9" x14ac:dyDescent="0.15">
      <c r="A1123" s="1" t="s">
        <v>96</v>
      </c>
      <c r="I1123">
        <f t="shared" si="17"/>
        <v>2</v>
      </c>
    </row>
    <row r="1124" spans="1:9" x14ac:dyDescent="0.15">
      <c r="A1124" s="1" t="s">
        <v>28</v>
      </c>
      <c r="I1124">
        <f t="shared" si="17"/>
        <v>3</v>
      </c>
    </row>
    <row r="1125" spans="1:9" x14ac:dyDescent="0.15">
      <c r="A1125" s="1" t="s">
        <v>28</v>
      </c>
      <c r="I1125">
        <f t="shared" si="17"/>
        <v>3</v>
      </c>
    </row>
    <row r="1126" spans="1:9" x14ac:dyDescent="0.15">
      <c r="A1126" s="1" t="s">
        <v>393</v>
      </c>
      <c r="I1126">
        <f t="shared" si="17"/>
        <v>6</v>
      </c>
    </row>
    <row r="1127" spans="1:9" x14ac:dyDescent="0.15">
      <c r="A1127" s="1" t="s">
        <v>96</v>
      </c>
      <c r="I1127">
        <f t="shared" si="17"/>
        <v>2</v>
      </c>
    </row>
    <row r="1128" spans="1:9" x14ac:dyDescent="0.15">
      <c r="A1128" s="1" t="s">
        <v>28</v>
      </c>
      <c r="I1128">
        <f t="shared" si="17"/>
        <v>3</v>
      </c>
    </row>
    <row r="1129" spans="1:9" x14ac:dyDescent="0.15">
      <c r="A1129" s="1" t="s">
        <v>28</v>
      </c>
      <c r="I1129">
        <f t="shared" si="17"/>
        <v>3</v>
      </c>
    </row>
    <row r="1130" spans="1:9" x14ac:dyDescent="0.15">
      <c r="A1130" s="1" t="s">
        <v>28</v>
      </c>
      <c r="I1130">
        <f t="shared" si="17"/>
        <v>3</v>
      </c>
    </row>
    <row r="1131" spans="1:9" x14ac:dyDescent="0.15">
      <c r="A1131" s="1" t="s">
        <v>393</v>
      </c>
      <c r="I1131">
        <f t="shared" si="17"/>
        <v>6</v>
      </c>
    </row>
    <row r="1132" spans="1:9" x14ac:dyDescent="0.15">
      <c r="A1132" s="1" t="s">
        <v>38</v>
      </c>
      <c r="I1132">
        <f t="shared" si="17"/>
        <v>5</v>
      </c>
    </row>
    <row r="1133" spans="1:9" x14ac:dyDescent="0.15">
      <c r="A1133" s="1" t="s">
        <v>393</v>
      </c>
      <c r="I1133">
        <f t="shared" si="17"/>
        <v>6</v>
      </c>
    </row>
    <row r="1134" spans="1:9" x14ac:dyDescent="0.15">
      <c r="A1134" s="1" t="s">
        <v>38</v>
      </c>
      <c r="I1134">
        <f t="shared" si="17"/>
        <v>5</v>
      </c>
    </row>
    <row r="1135" spans="1:9" x14ac:dyDescent="0.15">
      <c r="A1135" s="1" t="s">
        <v>393</v>
      </c>
      <c r="I1135">
        <f t="shared" si="17"/>
        <v>6</v>
      </c>
    </row>
    <row r="1136" spans="1:9" x14ac:dyDescent="0.15">
      <c r="A1136" s="1" t="s">
        <v>393</v>
      </c>
      <c r="I1136">
        <f t="shared" si="17"/>
        <v>6</v>
      </c>
    </row>
    <row r="1137" spans="1:9" x14ac:dyDescent="0.15">
      <c r="A1137" s="1" t="s">
        <v>38</v>
      </c>
      <c r="I1137">
        <f t="shared" si="17"/>
        <v>5</v>
      </c>
    </row>
    <row r="1138" spans="1:9" x14ac:dyDescent="0.15">
      <c r="A1138" s="1" t="s">
        <v>38</v>
      </c>
      <c r="I1138">
        <f t="shared" si="17"/>
        <v>5</v>
      </c>
    </row>
    <row r="1139" spans="1:9" x14ac:dyDescent="0.15">
      <c r="A1139" s="1" t="s">
        <v>38</v>
      </c>
      <c r="I1139">
        <f t="shared" si="17"/>
        <v>5</v>
      </c>
    </row>
    <row r="1140" spans="1:9" x14ac:dyDescent="0.15">
      <c r="A1140" s="1" t="s">
        <v>96</v>
      </c>
      <c r="I1140">
        <f t="shared" si="17"/>
        <v>2</v>
      </c>
    </row>
    <row r="1141" spans="1:9" x14ac:dyDescent="0.15">
      <c r="A1141" s="1" t="s">
        <v>38</v>
      </c>
      <c r="I1141">
        <f t="shared" si="17"/>
        <v>5</v>
      </c>
    </row>
    <row r="1142" spans="1:9" x14ac:dyDescent="0.15">
      <c r="A1142" s="1" t="s">
        <v>28</v>
      </c>
      <c r="I1142">
        <f t="shared" si="17"/>
        <v>3</v>
      </c>
    </row>
    <row r="1143" spans="1:9" x14ac:dyDescent="0.15">
      <c r="A1143" s="1" t="s">
        <v>96</v>
      </c>
      <c r="I1143">
        <f t="shared" si="17"/>
        <v>2</v>
      </c>
    </row>
    <row r="1144" spans="1:9" x14ac:dyDescent="0.15">
      <c r="A1144" s="1" t="s">
        <v>63</v>
      </c>
      <c r="I1144">
        <f t="shared" si="17"/>
        <v>4</v>
      </c>
    </row>
    <row r="1145" spans="1:9" x14ac:dyDescent="0.15">
      <c r="A1145" s="1" t="s">
        <v>38</v>
      </c>
      <c r="I1145">
        <f t="shared" si="17"/>
        <v>5</v>
      </c>
    </row>
    <row r="1146" spans="1:9" x14ac:dyDescent="0.15">
      <c r="A1146" s="1" t="s">
        <v>63</v>
      </c>
      <c r="I1146">
        <f t="shared" si="17"/>
        <v>4</v>
      </c>
    </row>
    <row r="1147" spans="1:9" x14ac:dyDescent="0.15">
      <c r="A1147" s="1" t="s">
        <v>38</v>
      </c>
      <c r="I1147">
        <f t="shared" si="17"/>
        <v>5</v>
      </c>
    </row>
    <row r="1148" spans="1:9" x14ac:dyDescent="0.15">
      <c r="A1148" s="1" t="s">
        <v>96</v>
      </c>
      <c r="I1148">
        <f t="shared" si="17"/>
        <v>2</v>
      </c>
    </row>
    <row r="1149" spans="1:9" x14ac:dyDescent="0.15">
      <c r="A1149" s="1" t="s">
        <v>28</v>
      </c>
      <c r="I1149">
        <f t="shared" si="17"/>
        <v>3</v>
      </c>
    </row>
    <row r="1150" spans="1:9" x14ac:dyDescent="0.15">
      <c r="A1150" s="1" t="s">
        <v>96</v>
      </c>
      <c r="I1150">
        <f t="shared" si="17"/>
        <v>2</v>
      </c>
    </row>
    <row r="1151" spans="1:9" x14ac:dyDescent="0.15">
      <c r="A1151" s="1" t="s">
        <v>38</v>
      </c>
      <c r="I1151">
        <f t="shared" si="17"/>
        <v>5</v>
      </c>
    </row>
    <row r="1152" spans="1:9" x14ac:dyDescent="0.15">
      <c r="A1152" s="1" t="s">
        <v>96</v>
      </c>
      <c r="I1152">
        <f t="shared" si="17"/>
        <v>2</v>
      </c>
    </row>
    <row r="1153" spans="1:9" x14ac:dyDescent="0.15">
      <c r="A1153" s="1" t="s">
        <v>96</v>
      </c>
      <c r="I1153">
        <f t="shared" si="17"/>
        <v>2</v>
      </c>
    </row>
    <row r="1154" spans="1:9" x14ac:dyDescent="0.15">
      <c r="A1154" s="1" t="s">
        <v>63</v>
      </c>
      <c r="I1154">
        <f t="shared" si="17"/>
        <v>4</v>
      </c>
    </row>
    <row r="1155" spans="1:9" x14ac:dyDescent="0.15">
      <c r="A1155" s="1" t="s">
        <v>38</v>
      </c>
      <c r="I1155">
        <f t="shared" ref="I1155:I1218" si="18">IF(A1155=$C$2,$D$2,IF(A1155=$C$3,$D$3,IF(A1155=$C$4,$D$4,IF(A1155=$C$5,$D$5,IF(A1155=$C$6,$D$6,IF(A1155=$C$7,$D$7,$D$8))))))</f>
        <v>5</v>
      </c>
    </row>
    <row r="1156" spans="1:9" x14ac:dyDescent="0.15">
      <c r="A1156" s="1" t="s">
        <v>28</v>
      </c>
      <c r="I1156">
        <f t="shared" si="18"/>
        <v>3</v>
      </c>
    </row>
    <row r="1157" spans="1:9" x14ac:dyDescent="0.15">
      <c r="A1157" s="1" t="s">
        <v>393</v>
      </c>
      <c r="I1157">
        <f t="shared" si="18"/>
        <v>6</v>
      </c>
    </row>
    <row r="1158" spans="1:9" x14ac:dyDescent="0.15">
      <c r="A1158" s="1" t="s">
        <v>38</v>
      </c>
      <c r="I1158">
        <f t="shared" si="18"/>
        <v>5</v>
      </c>
    </row>
    <row r="1159" spans="1:9" x14ac:dyDescent="0.15">
      <c r="A1159" s="1" t="s">
        <v>28</v>
      </c>
      <c r="I1159">
        <f t="shared" si="18"/>
        <v>3</v>
      </c>
    </row>
    <row r="1160" spans="1:9" x14ac:dyDescent="0.15">
      <c r="A1160" s="1" t="s">
        <v>96</v>
      </c>
      <c r="I1160">
        <f t="shared" si="18"/>
        <v>2</v>
      </c>
    </row>
    <row r="1161" spans="1:9" x14ac:dyDescent="0.15">
      <c r="A1161" s="1" t="s">
        <v>28</v>
      </c>
      <c r="I1161">
        <f t="shared" si="18"/>
        <v>3</v>
      </c>
    </row>
    <row r="1162" spans="1:9" x14ac:dyDescent="0.15">
      <c r="A1162" s="1" t="s">
        <v>38</v>
      </c>
      <c r="I1162">
        <f t="shared" si="18"/>
        <v>5</v>
      </c>
    </row>
    <row r="1163" spans="1:9" x14ac:dyDescent="0.15">
      <c r="A1163" s="1" t="s">
        <v>63</v>
      </c>
      <c r="I1163">
        <f t="shared" si="18"/>
        <v>4</v>
      </c>
    </row>
    <row r="1164" spans="1:9" x14ac:dyDescent="0.15">
      <c r="A1164" s="1" t="s">
        <v>393</v>
      </c>
      <c r="I1164">
        <f t="shared" si="18"/>
        <v>6</v>
      </c>
    </row>
    <row r="1165" spans="1:9" x14ac:dyDescent="0.15">
      <c r="A1165" s="1" t="s">
        <v>96</v>
      </c>
      <c r="I1165">
        <f t="shared" si="18"/>
        <v>2</v>
      </c>
    </row>
    <row r="1166" spans="1:9" x14ac:dyDescent="0.15">
      <c r="A1166" s="1" t="s">
        <v>393</v>
      </c>
      <c r="I1166">
        <f t="shared" si="18"/>
        <v>6</v>
      </c>
    </row>
    <row r="1167" spans="1:9" x14ac:dyDescent="0.15">
      <c r="A1167" s="1" t="s">
        <v>63</v>
      </c>
      <c r="I1167">
        <f t="shared" si="18"/>
        <v>4</v>
      </c>
    </row>
    <row r="1168" spans="1:9" x14ac:dyDescent="0.15">
      <c r="A1168" s="1" t="s">
        <v>96</v>
      </c>
      <c r="I1168">
        <f t="shared" si="18"/>
        <v>2</v>
      </c>
    </row>
    <row r="1169" spans="1:9" x14ac:dyDescent="0.15">
      <c r="A1169" s="1" t="s">
        <v>28</v>
      </c>
      <c r="I1169">
        <f t="shared" si="18"/>
        <v>3</v>
      </c>
    </row>
    <row r="1170" spans="1:9" x14ac:dyDescent="0.15">
      <c r="A1170" s="1" t="s">
        <v>393</v>
      </c>
      <c r="I1170">
        <f t="shared" si="18"/>
        <v>6</v>
      </c>
    </row>
    <row r="1171" spans="1:9" x14ac:dyDescent="0.15">
      <c r="A1171" s="1" t="s">
        <v>96</v>
      </c>
      <c r="I1171">
        <f t="shared" si="18"/>
        <v>2</v>
      </c>
    </row>
    <row r="1172" spans="1:9" x14ac:dyDescent="0.15">
      <c r="A1172" s="1" t="s">
        <v>28</v>
      </c>
      <c r="I1172">
        <f t="shared" si="18"/>
        <v>3</v>
      </c>
    </row>
    <row r="1173" spans="1:9" x14ac:dyDescent="0.15">
      <c r="A1173" s="1" t="s">
        <v>96</v>
      </c>
      <c r="I1173">
        <f t="shared" si="18"/>
        <v>2</v>
      </c>
    </row>
    <row r="1174" spans="1:9" x14ac:dyDescent="0.15">
      <c r="A1174" s="1" t="s">
        <v>28</v>
      </c>
      <c r="I1174">
        <f t="shared" si="18"/>
        <v>3</v>
      </c>
    </row>
    <row r="1175" spans="1:9" x14ac:dyDescent="0.15">
      <c r="A1175" s="1" t="s">
        <v>96</v>
      </c>
      <c r="I1175">
        <f t="shared" si="18"/>
        <v>2</v>
      </c>
    </row>
    <row r="1176" spans="1:9" x14ac:dyDescent="0.15">
      <c r="A1176" s="1" t="s">
        <v>96</v>
      </c>
      <c r="I1176">
        <f t="shared" si="18"/>
        <v>2</v>
      </c>
    </row>
    <row r="1177" spans="1:9" x14ac:dyDescent="0.15">
      <c r="A1177" s="1" t="s">
        <v>96</v>
      </c>
      <c r="I1177">
        <f t="shared" si="18"/>
        <v>2</v>
      </c>
    </row>
    <row r="1178" spans="1:9" x14ac:dyDescent="0.15">
      <c r="A1178" s="1" t="s">
        <v>28</v>
      </c>
      <c r="I1178">
        <f t="shared" si="18"/>
        <v>3</v>
      </c>
    </row>
    <row r="1179" spans="1:9" x14ac:dyDescent="0.15">
      <c r="A1179" s="1" t="s">
        <v>393</v>
      </c>
      <c r="I1179">
        <f t="shared" si="18"/>
        <v>6</v>
      </c>
    </row>
    <row r="1180" spans="1:9" x14ac:dyDescent="0.15">
      <c r="A1180" s="1" t="s">
        <v>63</v>
      </c>
      <c r="I1180">
        <f t="shared" si="18"/>
        <v>4</v>
      </c>
    </row>
    <row r="1181" spans="1:9" x14ac:dyDescent="0.15">
      <c r="A1181" s="1" t="s">
        <v>63</v>
      </c>
      <c r="I1181">
        <f t="shared" si="18"/>
        <v>4</v>
      </c>
    </row>
    <row r="1182" spans="1:9" x14ac:dyDescent="0.15">
      <c r="A1182" s="1" t="s">
        <v>28</v>
      </c>
      <c r="I1182">
        <f t="shared" si="18"/>
        <v>3</v>
      </c>
    </row>
    <row r="1183" spans="1:9" x14ac:dyDescent="0.15">
      <c r="A1183" s="1" t="s">
        <v>96</v>
      </c>
      <c r="I1183">
        <f t="shared" si="18"/>
        <v>2</v>
      </c>
    </row>
    <row r="1184" spans="1:9" x14ac:dyDescent="0.15">
      <c r="A1184" s="1" t="s">
        <v>393</v>
      </c>
      <c r="I1184">
        <f t="shared" si="18"/>
        <v>6</v>
      </c>
    </row>
    <row r="1185" spans="1:9" x14ac:dyDescent="0.15">
      <c r="A1185" s="1" t="s">
        <v>28</v>
      </c>
      <c r="I1185">
        <f t="shared" si="18"/>
        <v>3</v>
      </c>
    </row>
    <row r="1186" spans="1:9" x14ac:dyDescent="0.15">
      <c r="A1186" s="1" t="s">
        <v>96</v>
      </c>
      <c r="I1186">
        <f t="shared" si="18"/>
        <v>2</v>
      </c>
    </row>
    <row r="1187" spans="1:9" x14ac:dyDescent="0.15">
      <c r="A1187" s="1" t="s">
        <v>63</v>
      </c>
      <c r="I1187">
        <f t="shared" si="18"/>
        <v>4</v>
      </c>
    </row>
    <row r="1188" spans="1:9" x14ac:dyDescent="0.15">
      <c r="A1188" s="1" t="s">
        <v>63</v>
      </c>
      <c r="I1188">
        <f t="shared" si="18"/>
        <v>4</v>
      </c>
    </row>
    <row r="1189" spans="1:9" x14ac:dyDescent="0.15">
      <c r="A1189" s="1" t="s">
        <v>28</v>
      </c>
      <c r="I1189">
        <f t="shared" si="18"/>
        <v>3</v>
      </c>
    </row>
    <row r="1190" spans="1:9" x14ac:dyDescent="0.15">
      <c r="A1190" s="1" t="s">
        <v>28</v>
      </c>
      <c r="I1190">
        <f t="shared" si="18"/>
        <v>3</v>
      </c>
    </row>
    <row r="1191" spans="1:9" x14ac:dyDescent="0.15">
      <c r="A1191" s="1" t="s">
        <v>38</v>
      </c>
      <c r="I1191">
        <f t="shared" si="18"/>
        <v>5</v>
      </c>
    </row>
    <row r="1192" spans="1:9" x14ac:dyDescent="0.15">
      <c r="A1192" s="1" t="s">
        <v>28</v>
      </c>
      <c r="I1192">
        <f t="shared" si="18"/>
        <v>3</v>
      </c>
    </row>
    <row r="1193" spans="1:9" x14ac:dyDescent="0.15">
      <c r="A1193" s="1" t="s">
        <v>38</v>
      </c>
      <c r="I1193">
        <f t="shared" si="18"/>
        <v>5</v>
      </c>
    </row>
    <row r="1194" spans="1:9" x14ac:dyDescent="0.15">
      <c r="A1194" s="1" t="s">
        <v>28</v>
      </c>
      <c r="I1194">
        <f t="shared" si="18"/>
        <v>3</v>
      </c>
    </row>
    <row r="1195" spans="1:9" x14ac:dyDescent="0.15">
      <c r="A1195" s="1" t="s">
        <v>28</v>
      </c>
      <c r="I1195">
        <f t="shared" si="18"/>
        <v>3</v>
      </c>
    </row>
    <row r="1196" spans="1:9" x14ac:dyDescent="0.15">
      <c r="A1196" s="1" t="s">
        <v>28</v>
      </c>
      <c r="I1196">
        <f t="shared" si="18"/>
        <v>3</v>
      </c>
    </row>
    <row r="1197" spans="1:9" x14ac:dyDescent="0.15">
      <c r="A1197" s="1" t="s">
        <v>393</v>
      </c>
      <c r="I1197">
        <f t="shared" si="18"/>
        <v>6</v>
      </c>
    </row>
    <row r="1198" spans="1:9" x14ac:dyDescent="0.15">
      <c r="A1198" s="1" t="s">
        <v>38</v>
      </c>
      <c r="I1198">
        <f t="shared" si="18"/>
        <v>5</v>
      </c>
    </row>
    <row r="1199" spans="1:9" x14ac:dyDescent="0.15">
      <c r="A1199" s="1" t="s">
        <v>96</v>
      </c>
      <c r="I1199">
        <f t="shared" si="18"/>
        <v>2</v>
      </c>
    </row>
    <row r="1200" spans="1:9" x14ac:dyDescent="0.15">
      <c r="A1200" s="1" t="s">
        <v>38</v>
      </c>
      <c r="I1200">
        <f t="shared" si="18"/>
        <v>5</v>
      </c>
    </row>
    <row r="1201" spans="1:9" x14ac:dyDescent="0.15">
      <c r="A1201" s="1" t="s">
        <v>38</v>
      </c>
      <c r="I1201">
        <f t="shared" si="18"/>
        <v>5</v>
      </c>
    </row>
    <row r="1202" spans="1:9" x14ac:dyDescent="0.15">
      <c r="A1202" s="1" t="s">
        <v>63</v>
      </c>
      <c r="I1202">
        <f t="shared" si="18"/>
        <v>4</v>
      </c>
    </row>
    <row r="1203" spans="1:9" x14ac:dyDescent="0.15">
      <c r="A1203" s="1" t="s">
        <v>38</v>
      </c>
      <c r="I1203">
        <f t="shared" si="18"/>
        <v>5</v>
      </c>
    </row>
    <row r="1204" spans="1:9" x14ac:dyDescent="0.15">
      <c r="A1204" s="1" t="s">
        <v>38</v>
      </c>
      <c r="I1204">
        <f t="shared" si="18"/>
        <v>5</v>
      </c>
    </row>
    <row r="1205" spans="1:9" x14ac:dyDescent="0.15">
      <c r="A1205" s="1" t="s">
        <v>63</v>
      </c>
      <c r="I1205">
        <f t="shared" si="18"/>
        <v>4</v>
      </c>
    </row>
    <row r="1206" spans="1:9" x14ac:dyDescent="0.15">
      <c r="A1206" s="1" t="s">
        <v>38</v>
      </c>
      <c r="I1206">
        <f t="shared" si="18"/>
        <v>5</v>
      </c>
    </row>
    <row r="1207" spans="1:9" x14ac:dyDescent="0.15">
      <c r="A1207" s="1" t="s">
        <v>38</v>
      </c>
      <c r="I1207">
        <f t="shared" si="18"/>
        <v>5</v>
      </c>
    </row>
    <row r="1208" spans="1:9" x14ac:dyDescent="0.15">
      <c r="A1208" s="1" t="s">
        <v>63</v>
      </c>
      <c r="I1208">
        <f t="shared" si="18"/>
        <v>4</v>
      </c>
    </row>
    <row r="1209" spans="1:9" x14ac:dyDescent="0.15">
      <c r="A1209" s="1" t="s">
        <v>38</v>
      </c>
      <c r="I1209">
        <f t="shared" si="18"/>
        <v>5</v>
      </c>
    </row>
    <row r="1210" spans="1:9" x14ac:dyDescent="0.15">
      <c r="A1210" s="1" t="s">
        <v>38</v>
      </c>
      <c r="I1210">
        <f t="shared" si="18"/>
        <v>5</v>
      </c>
    </row>
    <row r="1211" spans="1:9" x14ac:dyDescent="0.15">
      <c r="A1211" s="1" t="s">
        <v>28</v>
      </c>
      <c r="I1211">
        <f t="shared" si="18"/>
        <v>3</v>
      </c>
    </row>
    <row r="1212" spans="1:9" x14ac:dyDescent="0.15">
      <c r="A1212" s="1" t="s">
        <v>38</v>
      </c>
      <c r="I1212">
        <f t="shared" si="18"/>
        <v>5</v>
      </c>
    </row>
    <row r="1213" spans="1:9" x14ac:dyDescent="0.15">
      <c r="A1213" s="1" t="s">
        <v>38</v>
      </c>
      <c r="I1213">
        <f t="shared" si="18"/>
        <v>5</v>
      </c>
    </row>
    <row r="1214" spans="1:9" x14ac:dyDescent="0.15">
      <c r="A1214" s="1" t="s">
        <v>63</v>
      </c>
      <c r="I1214">
        <f t="shared" si="18"/>
        <v>4</v>
      </c>
    </row>
    <row r="1215" spans="1:9" x14ac:dyDescent="0.15">
      <c r="A1215" s="1" t="s">
        <v>38</v>
      </c>
      <c r="I1215">
        <f t="shared" si="18"/>
        <v>5</v>
      </c>
    </row>
    <row r="1216" spans="1:9" x14ac:dyDescent="0.15">
      <c r="A1216" s="1" t="s">
        <v>96</v>
      </c>
      <c r="I1216">
        <f t="shared" si="18"/>
        <v>2</v>
      </c>
    </row>
    <row r="1217" spans="1:9" x14ac:dyDescent="0.15">
      <c r="A1217" s="1" t="s">
        <v>38</v>
      </c>
      <c r="I1217">
        <f t="shared" si="18"/>
        <v>5</v>
      </c>
    </row>
    <row r="1218" spans="1:9" x14ac:dyDescent="0.15">
      <c r="A1218" s="1" t="s">
        <v>38</v>
      </c>
      <c r="I1218">
        <f t="shared" si="18"/>
        <v>5</v>
      </c>
    </row>
    <row r="1219" spans="1:9" x14ac:dyDescent="0.15">
      <c r="A1219" s="1" t="s">
        <v>96</v>
      </c>
      <c r="I1219">
        <f t="shared" ref="I1219:I1282" si="19">IF(A1219=$C$2,$D$2,IF(A1219=$C$3,$D$3,IF(A1219=$C$4,$D$4,IF(A1219=$C$5,$D$5,IF(A1219=$C$6,$D$6,IF(A1219=$C$7,$D$7,$D$8))))))</f>
        <v>2</v>
      </c>
    </row>
    <row r="1220" spans="1:9" x14ac:dyDescent="0.15">
      <c r="A1220" s="1" t="s">
        <v>38</v>
      </c>
      <c r="I1220">
        <f t="shared" si="19"/>
        <v>5</v>
      </c>
    </row>
    <row r="1221" spans="1:9" x14ac:dyDescent="0.15">
      <c r="A1221" s="1" t="s">
        <v>28</v>
      </c>
      <c r="I1221">
        <f t="shared" si="19"/>
        <v>3</v>
      </c>
    </row>
    <row r="1222" spans="1:9" x14ac:dyDescent="0.15">
      <c r="A1222" s="1" t="s">
        <v>393</v>
      </c>
      <c r="I1222">
        <f t="shared" si="19"/>
        <v>6</v>
      </c>
    </row>
    <row r="1223" spans="1:9" x14ac:dyDescent="0.15">
      <c r="A1223" s="1" t="s">
        <v>28</v>
      </c>
      <c r="I1223">
        <f t="shared" si="19"/>
        <v>3</v>
      </c>
    </row>
    <row r="1224" spans="1:9" x14ac:dyDescent="0.15">
      <c r="A1224" s="1" t="s">
        <v>393</v>
      </c>
      <c r="I1224">
        <f t="shared" si="19"/>
        <v>6</v>
      </c>
    </row>
    <row r="1225" spans="1:9" x14ac:dyDescent="0.15">
      <c r="A1225" s="1" t="s">
        <v>28</v>
      </c>
      <c r="I1225">
        <f t="shared" si="19"/>
        <v>3</v>
      </c>
    </row>
    <row r="1226" spans="1:9" x14ac:dyDescent="0.15">
      <c r="A1226" s="1" t="s">
        <v>96</v>
      </c>
      <c r="I1226">
        <f t="shared" si="19"/>
        <v>2</v>
      </c>
    </row>
    <row r="1227" spans="1:9" x14ac:dyDescent="0.15">
      <c r="A1227" s="1" t="s">
        <v>28</v>
      </c>
      <c r="I1227">
        <f t="shared" si="19"/>
        <v>3</v>
      </c>
    </row>
    <row r="1228" spans="1:9" x14ac:dyDescent="0.15">
      <c r="A1228" s="1" t="s">
        <v>63</v>
      </c>
      <c r="I1228">
        <f t="shared" si="19"/>
        <v>4</v>
      </c>
    </row>
    <row r="1229" spans="1:9" x14ac:dyDescent="0.15">
      <c r="A1229" s="1" t="s">
        <v>28</v>
      </c>
      <c r="I1229">
        <f t="shared" si="19"/>
        <v>3</v>
      </c>
    </row>
    <row r="1230" spans="1:9" x14ac:dyDescent="0.15">
      <c r="A1230" s="1" t="s">
        <v>63</v>
      </c>
      <c r="I1230">
        <f t="shared" si="19"/>
        <v>4</v>
      </c>
    </row>
    <row r="1231" spans="1:9" x14ac:dyDescent="0.15">
      <c r="A1231" s="1" t="s">
        <v>393</v>
      </c>
      <c r="I1231">
        <f t="shared" si="19"/>
        <v>6</v>
      </c>
    </row>
    <row r="1232" spans="1:9" x14ac:dyDescent="0.15">
      <c r="A1232" s="1" t="s">
        <v>28</v>
      </c>
      <c r="I1232">
        <f t="shared" si="19"/>
        <v>3</v>
      </c>
    </row>
    <row r="1233" spans="1:9" x14ac:dyDescent="0.15">
      <c r="A1233" s="1" t="s">
        <v>28</v>
      </c>
      <c r="I1233">
        <f t="shared" si="19"/>
        <v>3</v>
      </c>
    </row>
    <row r="1234" spans="1:9" x14ac:dyDescent="0.15">
      <c r="A1234" s="1" t="s">
        <v>96</v>
      </c>
      <c r="I1234">
        <f t="shared" si="19"/>
        <v>2</v>
      </c>
    </row>
    <row r="1235" spans="1:9" x14ac:dyDescent="0.15">
      <c r="A1235" s="1" t="s">
        <v>393</v>
      </c>
      <c r="I1235">
        <f t="shared" si="19"/>
        <v>6</v>
      </c>
    </row>
    <row r="1236" spans="1:9" x14ac:dyDescent="0.15">
      <c r="A1236" s="1" t="s">
        <v>28</v>
      </c>
      <c r="I1236">
        <f t="shared" si="19"/>
        <v>3</v>
      </c>
    </row>
    <row r="1237" spans="1:9" x14ac:dyDescent="0.15">
      <c r="A1237" s="1" t="s">
        <v>96</v>
      </c>
      <c r="I1237">
        <f t="shared" si="19"/>
        <v>2</v>
      </c>
    </row>
    <row r="1238" spans="1:9" x14ac:dyDescent="0.15">
      <c r="A1238" s="1" t="s">
        <v>96</v>
      </c>
      <c r="I1238">
        <f t="shared" si="19"/>
        <v>2</v>
      </c>
    </row>
    <row r="1239" spans="1:9" x14ac:dyDescent="0.15">
      <c r="A1239" s="1" t="s">
        <v>96</v>
      </c>
      <c r="I1239">
        <f t="shared" si="19"/>
        <v>2</v>
      </c>
    </row>
    <row r="1240" spans="1:9" x14ac:dyDescent="0.15">
      <c r="A1240" s="1" t="s">
        <v>38</v>
      </c>
      <c r="I1240">
        <f t="shared" si="19"/>
        <v>5</v>
      </c>
    </row>
    <row r="1241" spans="1:9" x14ac:dyDescent="0.15">
      <c r="A1241" s="1" t="s">
        <v>28</v>
      </c>
      <c r="I1241">
        <f t="shared" si="19"/>
        <v>3</v>
      </c>
    </row>
    <row r="1242" spans="1:9" x14ac:dyDescent="0.15">
      <c r="A1242" s="1" t="s">
        <v>28</v>
      </c>
      <c r="I1242">
        <f t="shared" si="19"/>
        <v>3</v>
      </c>
    </row>
    <row r="1243" spans="1:9" x14ac:dyDescent="0.15">
      <c r="A1243" s="1" t="s">
        <v>393</v>
      </c>
      <c r="I1243">
        <f t="shared" si="19"/>
        <v>6</v>
      </c>
    </row>
    <row r="1244" spans="1:9" x14ac:dyDescent="0.15">
      <c r="A1244" s="1" t="s">
        <v>96</v>
      </c>
      <c r="I1244">
        <f t="shared" si="19"/>
        <v>2</v>
      </c>
    </row>
    <row r="1245" spans="1:9" x14ac:dyDescent="0.15">
      <c r="A1245" s="1" t="s">
        <v>63</v>
      </c>
      <c r="I1245">
        <f t="shared" si="19"/>
        <v>4</v>
      </c>
    </row>
    <row r="1246" spans="1:9" x14ac:dyDescent="0.15">
      <c r="A1246" s="1" t="s">
        <v>96</v>
      </c>
      <c r="I1246">
        <f t="shared" si="19"/>
        <v>2</v>
      </c>
    </row>
    <row r="1247" spans="1:9" x14ac:dyDescent="0.15">
      <c r="A1247" s="1" t="s">
        <v>28</v>
      </c>
      <c r="I1247">
        <f t="shared" si="19"/>
        <v>3</v>
      </c>
    </row>
    <row r="1248" spans="1:9" x14ac:dyDescent="0.15">
      <c r="A1248" s="1" t="s">
        <v>28</v>
      </c>
      <c r="I1248">
        <f t="shared" si="19"/>
        <v>3</v>
      </c>
    </row>
    <row r="1249" spans="1:9" x14ac:dyDescent="0.15">
      <c r="A1249" s="1" t="s">
        <v>96</v>
      </c>
      <c r="I1249">
        <f t="shared" si="19"/>
        <v>2</v>
      </c>
    </row>
    <row r="1250" spans="1:9" x14ac:dyDescent="0.15">
      <c r="A1250" s="1" t="s">
        <v>185</v>
      </c>
      <c r="I1250">
        <f t="shared" si="19"/>
        <v>1</v>
      </c>
    </row>
    <row r="1251" spans="1:9" x14ac:dyDescent="0.15">
      <c r="A1251" s="1" t="s">
        <v>28</v>
      </c>
      <c r="I1251">
        <f t="shared" si="19"/>
        <v>3</v>
      </c>
    </row>
    <row r="1252" spans="1:9" x14ac:dyDescent="0.15">
      <c r="A1252" s="1" t="s">
        <v>28</v>
      </c>
      <c r="I1252">
        <f t="shared" si="19"/>
        <v>3</v>
      </c>
    </row>
    <row r="1253" spans="1:9" x14ac:dyDescent="0.15">
      <c r="A1253" s="1" t="s">
        <v>38</v>
      </c>
      <c r="I1253">
        <f t="shared" si="19"/>
        <v>5</v>
      </c>
    </row>
    <row r="1254" spans="1:9" x14ac:dyDescent="0.15">
      <c r="A1254" s="1" t="s">
        <v>96</v>
      </c>
      <c r="I1254">
        <f t="shared" si="19"/>
        <v>2</v>
      </c>
    </row>
    <row r="1255" spans="1:9" x14ac:dyDescent="0.15">
      <c r="A1255" s="1" t="s">
        <v>63</v>
      </c>
      <c r="I1255">
        <f t="shared" si="19"/>
        <v>4</v>
      </c>
    </row>
    <row r="1256" spans="1:9" x14ac:dyDescent="0.15">
      <c r="A1256" s="1" t="s">
        <v>63</v>
      </c>
      <c r="I1256">
        <f t="shared" si="19"/>
        <v>4</v>
      </c>
    </row>
    <row r="1257" spans="1:9" x14ac:dyDescent="0.15">
      <c r="A1257" s="1" t="s">
        <v>96</v>
      </c>
      <c r="I1257">
        <f t="shared" si="19"/>
        <v>2</v>
      </c>
    </row>
    <row r="1258" spans="1:9" x14ac:dyDescent="0.15">
      <c r="A1258" s="1" t="s">
        <v>96</v>
      </c>
      <c r="I1258">
        <f t="shared" si="19"/>
        <v>2</v>
      </c>
    </row>
    <row r="1259" spans="1:9" x14ac:dyDescent="0.15">
      <c r="A1259" s="1" t="s">
        <v>393</v>
      </c>
      <c r="I1259">
        <f t="shared" si="19"/>
        <v>6</v>
      </c>
    </row>
    <row r="1260" spans="1:9" x14ac:dyDescent="0.15">
      <c r="A1260" s="1" t="s">
        <v>63</v>
      </c>
      <c r="I1260">
        <f t="shared" si="19"/>
        <v>4</v>
      </c>
    </row>
    <row r="1261" spans="1:9" x14ac:dyDescent="0.15">
      <c r="A1261" s="1" t="s">
        <v>63</v>
      </c>
      <c r="I1261">
        <f t="shared" si="19"/>
        <v>4</v>
      </c>
    </row>
    <row r="1262" spans="1:9" x14ac:dyDescent="0.15">
      <c r="A1262" s="1" t="s">
        <v>96</v>
      </c>
      <c r="I1262">
        <f t="shared" si="19"/>
        <v>2</v>
      </c>
    </row>
    <row r="1263" spans="1:9" x14ac:dyDescent="0.15">
      <c r="A1263" s="1" t="s">
        <v>38</v>
      </c>
      <c r="I1263">
        <f t="shared" si="19"/>
        <v>5</v>
      </c>
    </row>
    <row r="1264" spans="1:9" x14ac:dyDescent="0.15">
      <c r="A1264" s="1" t="s">
        <v>38</v>
      </c>
      <c r="I1264">
        <f t="shared" si="19"/>
        <v>5</v>
      </c>
    </row>
    <row r="1265" spans="1:9" x14ac:dyDescent="0.15">
      <c r="A1265" s="1" t="s">
        <v>38</v>
      </c>
      <c r="I1265">
        <f t="shared" si="19"/>
        <v>5</v>
      </c>
    </row>
    <row r="1266" spans="1:9" x14ac:dyDescent="0.15">
      <c r="A1266" s="1" t="s">
        <v>96</v>
      </c>
      <c r="I1266">
        <f t="shared" si="19"/>
        <v>2</v>
      </c>
    </row>
    <row r="1267" spans="1:9" x14ac:dyDescent="0.15">
      <c r="A1267" s="1" t="s">
        <v>96</v>
      </c>
      <c r="I1267">
        <f t="shared" si="19"/>
        <v>2</v>
      </c>
    </row>
    <row r="1268" spans="1:9" x14ac:dyDescent="0.15">
      <c r="A1268" s="1" t="s">
        <v>96</v>
      </c>
      <c r="I1268">
        <f t="shared" si="19"/>
        <v>2</v>
      </c>
    </row>
    <row r="1269" spans="1:9" x14ac:dyDescent="0.15">
      <c r="A1269" s="1" t="s">
        <v>96</v>
      </c>
      <c r="I1269">
        <f t="shared" si="19"/>
        <v>2</v>
      </c>
    </row>
    <row r="1270" spans="1:9" x14ac:dyDescent="0.15">
      <c r="A1270" s="1" t="s">
        <v>96</v>
      </c>
      <c r="I1270">
        <f t="shared" si="19"/>
        <v>2</v>
      </c>
    </row>
    <row r="1271" spans="1:9" x14ac:dyDescent="0.15">
      <c r="A1271" s="1" t="s">
        <v>96</v>
      </c>
      <c r="I1271">
        <f t="shared" si="19"/>
        <v>2</v>
      </c>
    </row>
    <row r="1272" spans="1:9" x14ac:dyDescent="0.15">
      <c r="A1272" s="1" t="s">
        <v>96</v>
      </c>
      <c r="I1272">
        <f t="shared" si="19"/>
        <v>2</v>
      </c>
    </row>
    <row r="1273" spans="1:9" x14ac:dyDescent="0.15">
      <c r="A1273" s="1" t="s">
        <v>96</v>
      </c>
      <c r="I1273">
        <f t="shared" si="19"/>
        <v>2</v>
      </c>
    </row>
    <row r="1274" spans="1:9" x14ac:dyDescent="0.15">
      <c r="A1274" s="1" t="s">
        <v>96</v>
      </c>
      <c r="I1274">
        <f t="shared" si="19"/>
        <v>2</v>
      </c>
    </row>
    <row r="1275" spans="1:9" x14ac:dyDescent="0.15">
      <c r="A1275" s="1" t="s">
        <v>28</v>
      </c>
      <c r="I1275">
        <f t="shared" si="19"/>
        <v>3</v>
      </c>
    </row>
    <row r="1276" spans="1:9" x14ac:dyDescent="0.15">
      <c r="A1276" s="1" t="s">
        <v>96</v>
      </c>
      <c r="I1276">
        <f t="shared" si="19"/>
        <v>2</v>
      </c>
    </row>
    <row r="1277" spans="1:9" x14ac:dyDescent="0.15">
      <c r="A1277" s="1" t="s">
        <v>96</v>
      </c>
      <c r="I1277">
        <f t="shared" si="19"/>
        <v>2</v>
      </c>
    </row>
    <row r="1278" spans="1:9" x14ac:dyDescent="0.15">
      <c r="A1278" s="1" t="s">
        <v>28</v>
      </c>
      <c r="I1278">
        <f t="shared" si="19"/>
        <v>3</v>
      </c>
    </row>
    <row r="1279" spans="1:9" x14ac:dyDescent="0.15">
      <c r="A1279" s="1" t="s">
        <v>28</v>
      </c>
      <c r="I1279">
        <f t="shared" si="19"/>
        <v>3</v>
      </c>
    </row>
    <row r="1280" spans="1:9" x14ac:dyDescent="0.15">
      <c r="A1280" s="1" t="s">
        <v>96</v>
      </c>
      <c r="I1280">
        <f t="shared" si="19"/>
        <v>2</v>
      </c>
    </row>
    <row r="1281" spans="1:9" x14ac:dyDescent="0.15">
      <c r="A1281" s="1" t="s">
        <v>38</v>
      </c>
      <c r="I1281">
        <f t="shared" si="19"/>
        <v>5</v>
      </c>
    </row>
    <row r="1282" spans="1:9" x14ac:dyDescent="0.15">
      <c r="A1282" s="1" t="s">
        <v>393</v>
      </c>
      <c r="I1282">
        <f t="shared" si="19"/>
        <v>6</v>
      </c>
    </row>
    <row r="1283" spans="1:9" x14ac:dyDescent="0.15">
      <c r="A1283" s="1" t="s">
        <v>393</v>
      </c>
      <c r="I1283">
        <f t="shared" ref="I1283:I1346" si="20">IF(A1283=$C$2,$D$2,IF(A1283=$C$3,$D$3,IF(A1283=$C$4,$D$4,IF(A1283=$C$5,$D$5,IF(A1283=$C$6,$D$6,IF(A1283=$C$7,$D$7,$D$8))))))</f>
        <v>6</v>
      </c>
    </row>
    <row r="1284" spans="1:9" x14ac:dyDescent="0.15">
      <c r="A1284" s="1" t="s">
        <v>38</v>
      </c>
      <c r="I1284">
        <f t="shared" si="20"/>
        <v>5</v>
      </c>
    </row>
    <row r="1285" spans="1:9" x14ac:dyDescent="0.15">
      <c r="A1285" s="1" t="s">
        <v>38</v>
      </c>
      <c r="I1285">
        <f t="shared" si="20"/>
        <v>5</v>
      </c>
    </row>
    <row r="1286" spans="1:9" x14ac:dyDescent="0.15">
      <c r="A1286" s="1" t="s">
        <v>96</v>
      </c>
      <c r="I1286">
        <f t="shared" si="20"/>
        <v>2</v>
      </c>
    </row>
    <row r="1287" spans="1:9" x14ac:dyDescent="0.15">
      <c r="A1287" s="1" t="s">
        <v>96</v>
      </c>
      <c r="I1287">
        <f t="shared" si="20"/>
        <v>2</v>
      </c>
    </row>
    <row r="1288" spans="1:9" x14ac:dyDescent="0.15">
      <c r="A1288" s="1" t="s">
        <v>96</v>
      </c>
      <c r="I1288">
        <f t="shared" si="20"/>
        <v>2</v>
      </c>
    </row>
    <row r="1289" spans="1:9" x14ac:dyDescent="0.15">
      <c r="A1289" s="1" t="s">
        <v>96</v>
      </c>
      <c r="I1289">
        <f t="shared" si="20"/>
        <v>2</v>
      </c>
    </row>
    <row r="1290" spans="1:9" x14ac:dyDescent="0.15">
      <c r="A1290" s="1" t="s">
        <v>28</v>
      </c>
      <c r="I1290">
        <f t="shared" si="20"/>
        <v>3</v>
      </c>
    </row>
    <row r="1291" spans="1:9" x14ac:dyDescent="0.15">
      <c r="A1291" s="1" t="s">
        <v>28</v>
      </c>
      <c r="I1291">
        <f t="shared" si="20"/>
        <v>3</v>
      </c>
    </row>
    <row r="1292" spans="1:9" x14ac:dyDescent="0.15">
      <c r="A1292" s="1" t="s">
        <v>38</v>
      </c>
      <c r="I1292">
        <f t="shared" si="20"/>
        <v>5</v>
      </c>
    </row>
    <row r="1293" spans="1:9" x14ac:dyDescent="0.15">
      <c r="A1293" s="1" t="s">
        <v>38</v>
      </c>
      <c r="I1293">
        <f t="shared" si="20"/>
        <v>5</v>
      </c>
    </row>
    <row r="1294" spans="1:9" x14ac:dyDescent="0.15">
      <c r="A1294" s="1" t="s">
        <v>38</v>
      </c>
      <c r="I1294">
        <f t="shared" si="20"/>
        <v>5</v>
      </c>
    </row>
    <row r="1295" spans="1:9" x14ac:dyDescent="0.15">
      <c r="A1295" s="1" t="s">
        <v>38</v>
      </c>
      <c r="I1295">
        <f t="shared" si="20"/>
        <v>5</v>
      </c>
    </row>
    <row r="1296" spans="1:9" x14ac:dyDescent="0.15">
      <c r="A1296" s="1" t="s">
        <v>38</v>
      </c>
      <c r="I1296">
        <f t="shared" si="20"/>
        <v>5</v>
      </c>
    </row>
    <row r="1297" spans="1:9" x14ac:dyDescent="0.15">
      <c r="A1297" s="1" t="s">
        <v>393</v>
      </c>
      <c r="I1297">
        <f t="shared" si="20"/>
        <v>6</v>
      </c>
    </row>
    <row r="1298" spans="1:9" x14ac:dyDescent="0.15">
      <c r="A1298" s="1" t="s">
        <v>38</v>
      </c>
      <c r="I1298">
        <f t="shared" si="20"/>
        <v>5</v>
      </c>
    </row>
    <row r="1299" spans="1:9" x14ac:dyDescent="0.15">
      <c r="A1299" s="1" t="s">
        <v>63</v>
      </c>
      <c r="I1299">
        <f t="shared" si="20"/>
        <v>4</v>
      </c>
    </row>
    <row r="1300" spans="1:9" x14ac:dyDescent="0.15">
      <c r="A1300" s="1" t="s">
        <v>96</v>
      </c>
      <c r="I1300">
        <f t="shared" si="20"/>
        <v>2</v>
      </c>
    </row>
    <row r="1301" spans="1:9" x14ac:dyDescent="0.15">
      <c r="A1301" s="1" t="s">
        <v>28</v>
      </c>
      <c r="I1301">
        <f t="shared" si="20"/>
        <v>3</v>
      </c>
    </row>
    <row r="1302" spans="1:9" x14ac:dyDescent="0.15">
      <c r="A1302" s="1" t="s">
        <v>63</v>
      </c>
      <c r="I1302">
        <f t="shared" si="20"/>
        <v>4</v>
      </c>
    </row>
    <row r="1303" spans="1:9" x14ac:dyDescent="0.15">
      <c r="A1303" s="1" t="s">
        <v>185</v>
      </c>
      <c r="I1303">
        <f t="shared" si="20"/>
        <v>1</v>
      </c>
    </row>
    <row r="1304" spans="1:9" x14ac:dyDescent="0.15">
      <c r="A1304" s="1" t="s">
        <v>63</v>
      </c>
      <c r="I1304">
        <f t="shared" si="20"/>
        <v>4</v>
      </c>
    </row>
    <row r="1305" spans="1:9" x14ac:dyDescent="0.15">
      <c r="A1305" s="1" t="s">
        <v>96</v>
      </c>
      <c r="I1305">
        <f t="shared" si="20"/>
        <v>2</v>
      </c>
    </row>
    <row r="1306" spans="1:9" x14ac:dyDescent="0.15">
      <c r="A1306" s="1" t="s">
        <v>28</v>
      </c>
      <c r="I1306">
        <f t="shared" si="20"/>
        <v>3</v>
      </c>
    </row>
    <row r="1307" spans="1:9" x14ac:dyDescent="0.15">
      <c r="A1307" s="1" t="s">
        <v>63</v>
      </c>
      <c r="I1307">
        <f t="shared" si="20"/>
        <v>4</v>
      </c>
    </row>
    <row r="1308" spans="1:9" x14ac:dyDescent="0.15">
      <c r="A1308" s="1" t="s">
        <v>96</v>
      </c>
      <c r="I1308">
        <f t="shared" si="20"/>
        <v>2</v>
      </c>
    </row>
    <row r="1309" spans="1:9" x14ac:dyDescent="0.15">
      <c r="A1309" s="1" t="s">
        <v>28</v>
      </c>
      <c r="I1309">
        <f t="shared" si="20"/>
        <v>3</v>
      </c>
    </row>
    <row r="1310" spans="1:9" x14ac:dyDescent="0.15">
      <c r="A1310" s="1" t="s">
        <v>28</v>
      </c>
      <c r="I1310">
        <f t="shared" si="20"/>
        <v>3</v>
      </c>
    </row>
    <row r="1311" spans="1:9" x14ac:dyDescent="0.15">
      <c r="A1311" s="1" t="s">
        <v>96</v>
      </c>
      <c r="I1311">
        <f t="shared" si="20"/>
        <v>2</v>
      </c>
    </row>
    <row r="1312" spans="1:9" x14ac:dyDescent="0.15">
      <c r="A1312" s="1" t="s">
        <v>50</v>
      </c>
      <c r="I1312">
        <f t="shared" si="20"/>
        <v>0</v>
      </c>
    </row>
    <row r="1313" spans="1:9" x14ac:dyDescent="0.15">
      <c r="A1313" s="1" t="s">
        <v>96</v>
      </c>
      <c r="I1313">
        <f t="shared" si="20"/>
        <v>2</v>
      </c>
    </row>
    <row r="1314" spans="1:9" x14ac:dyDescent="0.15">
      <c r="A1314" s="1" t="s">
        <v>96</v>
      </c>
      <c r="I1314">
        <f t="shared" si="20"/>
        <v>2</v>
      </c>
    </row>
    <row r="1315" spans="1:9" x14ac:dyDescent="0.15">
      <c r="A1315" s="1" t="s">
        <v>63</v>
      </c>
      <c r="I1315">
        <f t="shared" si="20"/>
        <v>4</v>
      </c>
    </row>
    <row r="1316" spans="1:9" x14ac:dyDescent="0.15">
      <c r="A1316" s="1" t="s">
        <v>393</v>
      </c>
      <c r="I1316">
        <f t="shared" si="20"/>
        <v>6</v>
      </c>
    </row>
    <row r="1317" spans="1:9" x14ac:dyDescent="0.15">
      <c r="A1317" s="1" t="s">
        <v>38</v>
      </c>
      <c r="I1317">
        <f t="shared" si="20"/>
        <v>5</v>
      </c>
    </row>
    <row r="1318" spans="1:9" x14ac:dyDescent="0.15">
      <c r="A1318" s="1" t="s">
        <v>96</v>
      </c>
      <c r="I1318">
        <f t="shared" si="20"/>
        <v>2</v>
      </c>
    </row>
    <row r="1319" spans="1:9" x14ac:dyDescent="0.15">
      <c r="A1319" s="1" t="s">
        <v>393</v>
      </c>
      <c r="I1319">
        <f t="shared" si="20"/>
        <v>6</v>
      </c>
    </row>
    <row r="1320" spans="1:9" x14ac:dyDescent="0.15">
      <c r="A1320" s="1" t="s">
        <v>96</v>
      </c>
      <c r="I1320">
        <f t="shared" si="20"/>
        <v>2</v>
      </c>
    </row>
    <row r="1321" spans="1:9" x14ac:dyDescent="0.15">
      <c r="A1321" s="1" t="s">
        <v>393</v>
      </c>
      <c r="I1321">
        <f t="shared" si="20"/>
        <v>6</v>
      </c>
    </row>
    <row r="1322" spans="1:9" x14ac:dyDescent="0.15">
      <c r="A1322" s="1" t="s">
        <v>63</v>
      </c>
      <c r="I1322">
        <f t="shared" si="20"/>
        <v>4</v>
      </c>
    </row>
    <row r="1323" spans="1:9" x14ac:dyDescent="0.15">
      <c r="A1323" s="1" t="s">
        <v>38</v>
      </c>
      <c r="I1323">
        <f t="shared" si="20"/>
        <v>5</v>
      </c>
    </row>
    <row r="1324" spans="1:9" x14ac:dyDescent="0.15">
      <c r="A1324" s="1" t="s">
        <v>96</v>
      </c>
      <c r="I1324">
        <f t="shared" si="20"/>
        <v>2</v>
      </c>
    </row>
    <row r="1325" spans="1:9" x14ac:dyDescent="0.15">
      <c r="A1325" s="1" t="s">
        <v>38</v>
      </c>
      <c r="I1325">
        <f t="shared" si="20"/>
        <v>5</v>
      </c>
    </row>
    <row r="1326" spans="1:9" x14ac:dyDescent="0.15">
      <c r="A1326" s="1" t="s">
        <v>38</v>
      </c>
      <c r="I1326">
        <f t="shared" si="20"/>
        <v>5</v>
      </c>
    </row>
    <row r="1327" spans="1:9" x14ac:dyDescent="0.15">
      <c r="A1327" s="1" t="s">
        <v>28</v>
      </c>
      <c r="I1327">
        <f t="shared" si="20"/>
        <v>3</v>
      </c>
    </row>
    <row r="1328" spans="1:9" x14ac:dyDescent="0.15">
      <c r="A1328" s="1" t="s">
        <v>96</v>
      </c>
      <c r="I1328">
        <f t="shared" si="20"/>
        <v>2</v>
      </c>
    </row>
    <row r="1329" spans="1:9" x14ac:dyDescent="0.15">
      <c r="A1329" s="1" t="s">
        <v>28</v>
      </c>
      <c r="I1329">
        <f t="shared" si="20"/>
        <v>3</v>
      </c>
    </row>
    <row r="1330" spans="1:9" x14ac:dyDescent="0.15">
      <c r="A1330" s="1" t="s">
        <v>28</v>
      </c>
      <c r="I1330">
        <f t="shared" si="20"/>
        <v>3</v>
      </c>
    </row>
    <row r="1331" spans="1:9" x14ac:dyDescent="0.15">
      <c r="A1331" s="1" t="s">
        <v>28</v>
      </c>
      <c r="I1331">
        <f t="shared" si="20"/>
        <v>3</v>
      </c>
    </row>
    <row r="1332" spans="1:9" x14ac:dyDescent="0.15">
      <c r="A1332" s="1" t="s">
        <v>96</v>
      </c>
      <c r="I1332">
        <f t="shared" si="20"/>
        <v>2</v>
      </c>
    </row>
    <row r="1333" spans="1:9" x14ac:dyDescent="0.15">
      <c r="A1333" s="1" t="s">
        <v>28</v>
      </c>
      <c r="I1333">
        <f t="shared" si="20"/>
        <v>3</v>
      </c>
    </row>
    <row r="1334" spans="1:9" x14ac:dyDescent="0.15">
      <c r="A1334" s="1" t="s">
        <v>96</v>
      </c>
      <c r="I1334">
        <f t="shared" si="20"/>
        <v>2</v>
      </c>
    </row>
    <row r="1335" spans="1:9" x14ac:dyDescent="0.15">
      <c r="A1335" s="1" t="s">
        <v>28</v>
      </c>
      <c r="I1335">
        <f t="shared" si="20"/>
        <v>3</v>
      </c>
    </row>
    <row r="1336" spans="1:9" x14ac:dyDescent="0.15">
      <c r="A1336" s="1" t="s">
        <v>38</v>
      </c>
      <c r="I1336">
        <f t="shared" si="20"/>
        <v>5</v>
      </c>
    </row>
    <row r="1337" spans="1:9" x14ac:dyDescent="0.15">
      <c r="A1337" s="1" t="s">
        <v>63</v>
      </c>
      <c r="I1337">
        <f t="shared" si="20"/>
        <v>4</v>
      </c>
    </row>
    <row r="1338" spans="1:9" x14ac:dyDescent="0.15">
      <c r="A1338" s="1" t="s">
        <v>38</v>
      </c>
      <c r="I1338">
        <f t="shared" si="20"/>
        <v>5</v>
      </c>
    </row>
    <row r="1339" spans="1:9" x14ac:dyDescent="0.15">
      <c r="A1339" s="1" t="s">
        <v>28</v>
      </c>
      <c r="I1339">
        <f t="shared" si="20"/>
        <v>3</v>
      </c>
    </row>
    <row r="1340" spans="1:9" x14ac:dyDescent="0.15">
      <c r="A1340" s="1" t="s">
        <v>28</v>
      </c>
      <c r="I1340">
        <f t="shared" si="20"/>
        <v>3</v>
      </c>
    </row>
    <row r="1341" spans="1:9" x14ac:dyDescent="0.15">
      <c r="A1341" s="1" t="s">
        <v>38</v>
      </c>
      <c r="I1341">
        <f t="shared" si="20"/>
        <v>5</v>
      </c>
    </row>
    <row r="1342" spans="1:9" x14ac:dyDescent="0.15">
      <c r="A1342" s="1" t="s">
        <v>96</v>
      </c>
      <c r="I1342">
        <f t="shared" si="20"/>
        <v>2</v>
      </c>
    </row>
    <row r="1343" spans="1:9" x14ac:dyDescent="0.15">
      <c r="A1343" s="1" t="s">
        <v>28</v>
      </c>
      <c r="I1343">
        <f t="shared" si="20"/>
        <v>3</v>
      </c>
    </row>
    <row r="1344" spans="1:9" x14ac:dyDescent="0.15">
      <c r="A1344" s="1" t="s">
        <v>185</v>
      </c>
      <c r="I1344">
        <f t="shared" si="20"/>
        <v>1</v>
      </c>
    </row>
    <row r="1345" spans="1:9" x14ac:dyDescent="0.15">
      <c r="A1345" s="1" t="s">
        <v>185</v>
      </c>
      <c r="I1345">
        <f t="shared" si="20"/>
        <v>1</v>
      </c>
    </row>
    <row r="1346" spans="1:9" x14ac:dyDescent="0.15">
      <c r="A1346" s="1" t="s">
        <v>96</v>
      </c>
      <c r="I1346">
        <f t="shared" si="20"/>
        <v>2</v>
      </c>
    </row>
    <row r="1347" spans="1:9" x14ac:dyDescent="0.15">
      <c r="A1347" s="1" t="s">
        <v>28</v>
      </c>
      <c r="I1347">
        <f t="shared" ref="I1347:I1348" si="21">IF(A1347=$C$2,$D$2,IF(A1347=$C$3,$D$3,IF(A1347=$C$4,$D$4,IF(A1347=$C$5,$D$5,IF(A1347=$C$6,$D$6,IF(A1347=$C$7,$D$7,$D$8))))))</f>
        <v>3</v>
      </c>
    </row>
    <row r="1348" spans="1:9" x14ac:dyDescent="0.15">
      <c r="A1348" s="1" t="s">
        <v>96</v>
      </c>
      <c r="I1348">
        <f t="shared" si="21"/>
        <v>2</v>
      </c>
    </row>
  </sheetData>
  <sortState ref="C2:D8">
    <sortCondition ref="D2:D8"/>
  </sortState>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48"/>
  <sheetViews>
    <sheetView workbookViewId="0">
      <selection activeCell="F2" sqref="F2"/>
    </sheetView>
  </sheetViews>
  <sheetFormatPr defaultRowHeight="13.5" x14ac:dyDescent="0.15"/>
  <cols>
    <col min="3" max="3" width="11" bestFit="1" customWidth="1"/>
    <col min="6" max="6" width="15.125" bestFit="1" customWidth="1"/>
  </cols>
  <sheetData>
    <row r="1" spans="1:6" x14ac:dyDescent="0.15">
      <c r="A1" s="1" t="s">
        <v>12</v>
      </c>
      <c r="C1" s="1" t="s">
        <v>12</v>
      </c>
      <c r="D1" t="s">
        <v>3331</v>
      </c>
      <c r="F1" t="s">
        <v>3333</v>
      </c>
    </row>
    <row r="2" spans="1:6" x14ac:dyDescent="0.15">
      <c r="A2" s="1" t="s">
        <v>29</v>
      </c>
      <c r="C2" s="1" t="s">
        <v>29</v>
      </c>
      <c r="D2">
        <v>0</v>
      </c>
      <c r="F2">
        <f>IF(A2=$C$2,$D$2,IF(A2=$C$3,$D$3,IF(A2=$C$4,$D$4,IF(A2=$C$5,$D$5,IF(A2=$C$6,$D$6,IF(A2=$C$7,$D$7,IF(A2=$C$8,$D$8,IF(A2=$C$9,$D$9,IF(A2=$C$10,$D$10,$D$11)))))))))</f>
        <v>0</v>
      </c>
    </row>
    <row r="3" spans="1:6" x14ac:dyDescent="0.15">
      <c r="A3" s="1" t="s">
        <v>29</v>
      </c>
      <c r="C3" s="1" t="s">
        <v>50</v>
      </c>
      <c r="D3">
        <v>1</v>
      </c>
      <c r="F3">
        <f t="shared" ref="F3:F66" si="0">IF(A3=$C$2,$D$2,IF(A3=$C$3,$D$3,IF(A3=$C$4,$D$4,IF(A3=$C$5,$D$5,IF(A3=$C$6,$D$6,IF(A3=$C$7,$D$7,IF(A3=$C$8,$D$8,IF(A3=$C$9,$D$9,IF(A3=$C$10,$D$10,$D$11)))))))))</f>
        <v>0</v>
      </c>
    </row>
    <row r="4" spans="1:6" x14ac:dyDescent="0.15">
      <c r="A4" s="1" t="s">
        <v>29</v>
      </c>
      <c r="C4" s="1" t="s">
        <v>56</v>
      </c>
      <c r="D4">
        <v>2</v>
      </c>
      <c r="F4">
        <f t="shared" si="0"/>
        <v>0</v>
      </c>
    </row>
    <row r="5" spans="1:6" x14ac:dyDescent="0.15">
      <c r="A5" s="1" t="s">
        <v>50</v>
      </c>
      <c r="C5" s="1" t="s">
        <v>64</v>
      </c>
      <c r="D5">
        <v>3</v>
      </c>
      <c r="F5">
        <f t="shared" si="0"/>
        <v>1</v>
      </c>
    </row>
    <row r="6" spans="1:6" x14ac:dyDescent="0.15">
      <c r="A6" s="1" t="s">
        <v>56</v>
      </c>
      <c r="C6" s="1" t="s">
        <v>82</v>
      </c>
      <c r="D6">
        <v>4</v>
      </c>
      <c r="F6">
        <f t="shared" si="0"/>
        <v>2</v>
      </c>
    </row>
    <row r="7" spans="1:6" x14ac:dyDescent="0.15">
      <c r="A7" s="1" t="s">
        <v>64</v>
      </c>
      <c r="C7" s="1" t="s">
        <v>115</v>
      </c>
      <c r="D7">
        <v>5</v>
      </c>
      <c r="F7">
        <f t="shared" si="0"/>
        <v>3</v>
      </c>
    </row>
    <row r="8" spans="1:6" x14ac:dyDescent="0.15">
      <c r="A8" s="1" t="s">
        <v>50</v>
      </c>
      <c r="C8" s="1" t="s">
        <v>283</v>
      </c>
      <c r="D8">
        <v>6</v>
      </c>
      <c r="F8">
        <f t="shared" si="0"/>
        <v>1</v>
      </c>
    </row>
    <row r="9" spans="1:6" x14ac:dyDescent="0.15">
      <c r="A9" s="1" t="s">
        <v>29</v>
      </c>
      <c r="C9" s="1" t="s">
        <v>316</v>
      </c>
      <c r="D9">
        <v>7</v>
      </c>
      <c r="F9">
        <f t="shared" si="0"/>
        <v>0</v>
      </c>
    </row>
    <row r="10" spans="1:6" x14ac:dyDescent="0.15">
      <c r="A10" s="1" t="s">
        <v>64</v>
      </c>
      <c r="C10" s="1" t="s">
        <v>416</v>
      </c>
      <c r="D10">
        <v>8</v>
      </c>
      <c r="F10">
        <f t="shared" si="0"/>
        <v>3</v>
      </c>
    </row>
    <row r="11" spans="1:6" x14ac:dyDescent="0.15">
      <c r="A11" s="1" t="s">
        <v>29</v>
      </c>
      <c r="C11" s="1" t="s">
        <v>2318</v>
      </c>
      <c r="D11">
        <v>9</v>
      </c>
      <c r="F11">
        <f t="shared" si="0"/>
        <v>0</v>
      </c>
    </row>
    <row r="12" spans="1:6" x14ac:dyDescent="0.15">
      <c r="A12" s="1" t="s">
        <v>82</v>
      </c>
      <c r="F12">
        <f t="shared" si="0"/>
        <v>4</v>
      </c>
    </row>
    <row r="13" spans="1:6" x14ac:dyDescent="0.15">
      <c r="A13" s="1" t="s">
        <v>29</v>
      </c>
      <c r="F13">
        <f t="shared" si="0"/>
        <v>0</v>
      </c>
    </row>
    <row r="14" spans="1:6" x14ac:dyDescent="0.15">
      <c r="A14" s="1" t="s">
        <v>64</v>
      </c>
      <c r="F14">
        <f t="shared" si="0"/>
        <v>3</v>
      </c>
    </row>
    <row r="15" spans="1:6" x14ac:dyDescent="0.15">
      <c r="A15" s="1" t="s">
        <v>64</v>
      </c>
      <c r="F15">
        <f t="shared" si="0"/>
        <v>3</v>
      </c>
    </row>
    <row r="16" spans="1:6" x14ac:dyDescent="0.15">
      <c r="A16" s="1" t="s">
        <v>82</v>
      </c>
      <c r="F16">
        <f t="shared" si="0"/>
        <v>4</v>
      </c>
    </row>
    <row r="17" spans="1:6" x14ac:dyDescent="0.15">
      <c r="A17" s="1" t="s">
        <v>64</v>
      </c>
      <c r="F17">
        <f t="shared" si="0"/>
        <v>3</v>
      </c>
    </row>
    <row r="18" spans="1:6" x14ac:dyDescent="0.15">
      <c r="A18" s="1" t="s">
        <v>29</v>
      </c>
      <c r="F18">
        <f t="shared" si="0"/>
        <v>0</v>
      </c>
    </row>
    <row r="19" spans="1:6" x14ac:dyDescent="0.15">
      <c r="A19" s="1" t="s">
        <v>64</v>
      </c>
      <c r="F19">
        <f t="shared" si="0"/>
        <v>3</v>
      </c>
    </row>
    <row r="20" spans="1:6" x14ac:dyDescent="0.15">
      <c r="A20" s="1" t="s">
        <v>64</v>
      </c>
      <c r="F20">
        <f t="shared" si="0"/>
        <v>3</v>
      </c>
    </row>
    <row r="21" spans="1:6" x14ac:dyDescent="0.15">
      <c r="A21" s="1" t="s">
        <v>115</v>
      </c>
      <c r="F21">
        <f t="shared" si="0"/>
        <v>5</v>
      </c>
    </row>
    <row r="22" spans="1:6" x14ac:dyDescent="0.15">
      <c r="A22" s="1" t="s">
        <v>29</v>
      </c>
      <c r="F22">
        <f t="shared" si="0"/>
        <v>0</v>
      </c>
    </row>
    <row r="23" spans="1:6" x14ac:dyDescent="0.15">
      <c r="A23" s="1" t="s">
        <v>82</v>
      </c>
      <c r="F23">
        <f t="shared" si="0"/>
        <v>4</v>
      </c>
    </row>
    <row r="24" spans="1:6" x14ac:dyDescent="0.15">
      <c r="A24" s="1" t="s">
        <v>64</v>
      </c>
      <c r="F24">
        <f t="shared" si="0"/>
        <v>3</v>
      </c>
    </row>
    <row r="25" spans="1:6" x14ac:dyDescent="0.15">
      <c r="A25" s="1" t="s">
        <v>29</v>
      </c>
      <c r="F25">
        <f t="shared" si="0"/>
        <v>0</v>
      </c>
    </row>
    <row r="26" spans="1:6" x14ac:dyDescent="0.15">
      <c r="A26" s="1" t="s">
        <v>56</v>
      </c>
      <c r="F26">
        <f t="shared" si="0"/>
        <v>2</v>
      </c>
    </row>
    <row r="27" spans="1:6" x14ac:dyDescent="0.15">
      <c r="A27" s="1" t="s">
        <v>64</v>
      </c>
      <c r="F27">
        <f t="shared" si="0"/>
        <v>3</v>
      </c>
    </row>
    <row r="28" spans="1:6" x14ac:dyDescent="0.15">
      <c r="A28" s="1" t="s">
        <v>29</v>
      </c>
      <c r="F28">
        <f t="shared" si="0"/>
        <v>0</v>
      </c>
    </row>
    <row r="29" spans="1:6" x14ac:dyDescent="0.15">
      <c r="A29" s="1" t="s">
        <v>29</v>
      </c>
      <c r="F29">
        <f t="shared" si="0"/>
        <v>0</v>
      </c>
    </row>
    <row r="30" spans="1:6" x14ac:dyDescent="0.15">
      <c r="A30" s="1" t="s">
        <v>82</v>
      </c>
      <c r="F30">
        <f t="shared" si="0"/>
        <v>4</v>
      </c>
    </row>
    <row r="31" spans="1:6" x14ac:dyDescent="0.15">
      <c r="A31" s="1" t="s">
        <v>29</v>
      </c>
      <c r="F31">
        <f t="shared" si="0"/>
        <v>0</v>
      </c>
    </row>
    <row r="32" spans="1:6" x14ac:dyDescent="0.15">
      <c r="A32" s="1" t="s">
        <v>29</v>
      </c>
      <c r="F32">
        <f t="shared" si="0"/>
        <v>0</v>
      </c>
    </row>
    <row r="33" spans="1:6" x14ac:dyDescent="0.15">
      <c r="A33" s="1" t="s">
        <v>29</v>
      </c>
      <c r="F33">
        <f t="shared" si="0"/>
        <v>0</v>
      </c>
    </row>
    <row r="34" spans="1:6" x14ac:dyDescent="0.15">
      <c r="A34" s="1" t="s">
        <v>64</v>
      </c>
      <c r="F34">
        <f t="shared" si="0"/>
        <v>3</v>
      </c>
    </row>
    <row r="35" spans="1:6" x14ac:dyDescent="0.15">
      <c r="A35" s="1" t="s">
        <v>115</v>
      </c>
      <c r="F35">
        <f t="shared" si="0"/>
        <v>5</v>
      </c>
    </row>
    <row r="36" spans="1:6" x14ac:dyDescent="0.15">
      <c r="A36" s="1" t="s">
        <v>64</v>
      </c>
      <c r="F36">
        <f t="shared" si="0"/>
        <v>3</v>
      </c>
    </row>
    <row r="37" spans="1:6" x14ac:dyDescent="0.15">
      <c r="A37" s="1" t="s">
        <v>50</v>
      </c>
      <c r="F37">
        <f t="shared" si="0"/>
        <v>1</v>
      </c>
    </row>
    <row r="38" spans="1:6" x14ac:dyDescent="0.15">
      <c r="A38" s="1" t="s">
        <v>64</v>
      </c>
      <c r="F38">
        <f t="shared" si="0"/>
        <v>3</v>
      </c>
    </row>
    <row r="39" spans="1:6" x14ac:dyDescent="0.15">
      <c r="A39" s="1" t="s">
        <v>82</v>
      </c>
      <c r="F39">
        <f t="shared" si="0"/>
        <v>4</v>
      </c>
    </row>
    <row r="40" spans="1:6" x14ac:dyDescent="0.15">
      <c r="A40" s="1" t="s">
        <v>29</v>
      </c>
      <c r="F40">
        <f t="shared" si="0"/>
        <v>0</v>
      </c>
    </row>
    <row r="41" spans="1:6" x14ac:dyDescent="0.15">
      <c r="A41" s="1" t="s">
        <v>29</v>
      </c>
      <c r="F41">
        <f t="shared" si="0"/>
        <v>0</v>
      </c>
    </row>
    <row r="42" spans="1:6" x14ac:dyDescent="0.15">
      <c r="A42" s="1" t="s">
        <v>29</v>
      </c>
      <c r="F42">
        <f t="shared" si="0"/>
        <v>0</v>
      </c>
    </row>
    <row r="43" spans="1:6" x14ac:dyDescent="0.15">
      <c r="A43" s="1" t="s">
        <v>29</v>
      </c>
      <c r="F43">
        <f t="shared" si="0"/>
        <v>0</v>
      </c>
    </row>
    <row r="44" spans="1:6" x14ac:dyDescent="0.15">
      <c r="A44" s="1" t="s">
        <v>29</v>
      </c>
      <c r="F44">
        <f t="shared" si="0"/>
        <v>0</v>
      </c>
    </row>
    <row r="45" spans="1:6" x14ac:dyDescent="0.15">
      <c r="A45" s="1" t="s">
        <v>29</v>
      </c>
      <c r="F45">
        <f t="shared" si="0"/>
        <v>0</v>
      </c>
    </row>
    <row r="46" spans="1:6" x14ac:dyDescent="0.15">
      <c r="A46" s="1" t="s">
        <v>82</v>
      </c>
      <c r="F46">
        <f t="shared" si="0"/>
        <v>4</v>
      </c>
    </row>
    <row r="47" spans="1:6" x14ac:dyDescent="0.15">
      <c r="A47" s="1" t="s">
        <v>29</v>
      </c>
      <c r="F47">
        <f t="shared" si="0"/>
        <v>0</v>
      </c>
    </row>
    <row r="48" spans="1:6" x14ac:dyDescent="0.15">
      <c r="A48" s="1" t="s">
        <v>29</v>
      </c>
      <c r="F48">
        <f t="shared" si="0"/>
        <v>0</v>
      </c>
    </row>
    <row r="49" spans="1:6" x14ac:dyDescent="0.15">
      <c r="A49" s="1" t="s">
        <v>29</v>
      </c>
      <c r="F49">
        <f t="shared" si="0"/>
        <v>0</v>
      </c>
    </row>
    <row r="50" spans="1:6" x14ac:dyDescent="0.15">
      <c r="A50" s="1" t="s">
        <v>29</v>
      </c>
      <c r="F50">
        <f t="shared" si="0"/>
        <v>0</v>
      </c>
    </row>
    <row r="51" spans="1:6" x14ac:dyDescent="0.15">
      <c r="A51" s="1" t="s">
        <v>29</v>
      </c>
      <c r="F51">
        <f t="shared" si="0"/>
        <v>0</v>
      </c>
    </row>
    <row r="52" spans="1:6" x14ac:dyDescent="0.15">
      <c r="A52" s="1" t="s">
        <v>29</v>
      </c>
      <c r="F52">
        <f t="shared" si="0"/>
        <v>0</v>
      </c>
    </row>
    <row r="53" spans="1:6" x14ac:dyDescent="0.15">
      <c r="A53" s="1" t="s">
        <v>29</v>
      </c>
      <c r="F53">
        <f t="shared" si="0"/>
        <v>0</v>
      </c>
    </row>
    <row r="54" spans="1:6" x14ac:dyDescent="0.15">
      <c r="A54" s="1" t="s">
        <v>82</v>
      </c>
      <c r="F54">
        <f t="shared" si="0"/>
        <v>4</v>
      </c>
    </row>
    <row r="55" spans="1:6" x14ac:dyDescent="0.15">
      <c r="A55" s="1" t="s">
        <v>29</v>
      </c>
      <c r="F55">
        <f t="shared" si="0"/>
        <v>0</v>
      </c>
    </row>
    <row r="56" spans="1:6" x14ac:dyDescent="0.15">
      <c r="A56" s="1" t="s">
        <v>82</v>
      </c>
      <c r="F56">
        <f t="shared" si="0"/>
        <v>4</v>
      </c>
    </row>
    <row r="57" spans="1:6" x14ac:dyDescent="0.15">
      <c r="A57" s="1" t="s">
        <v>82</v>
      </c>
      <c r="F57">
        <f t="shared" si="0"/>
        <v>4</v>
      </c>
    </row>
    <row r="58" spans="1:6" x14ac:dyDescent="0.15">
      <c r="A58" s="1" t="s">
        <v>82</v>
      </c>
      <c r="F58">
        <f t="shared" si="0"/>
        <v>4</v>
      </c>
    </row>
    <row r="59" spans="1:6" x14ac:dyDescent="0.15">
      <c r="A59" s="1" t="s">
        <v>29</v>
      </c>
      <c r="F59">
        <f t="shared" si="0"/>
        <v>0</v>
      </c>
    </row>
    <row r="60" spans="1:6" x14ac:dyDescent="0.15">
      <c r="A60" s="1" t="s">
        <v>29</v>
      </c>
      <c r="F60">
        <f t="shared" si="0"/>
        <v>0</v>
      </c>
    </row>
    <row r="61" spans="1:6" x14ac:dyDescent="0.15">
      <c r="A61" s="1" t="s">
        <v>82</v>
      </c>
      <c r="F61">
        <f t="shared" si="0"/>
        <v>4</v>
      </c>
    </row>
    <row r="62" spans="1:6" x14ac:dyDescent="0.15">
      <c r="A62" s="1" t="s">
        <v>29</v>
      </c>
      <c r="F62">
        <f t="shared" si="0"/>
        <v>0</v>
      </c>
    </row>
    <row r="63" spans="1:6" x14ac:dyDescent="0.15">
      <c r="A63" s="1" t="s">
        <v>64</v>
      </c>
      <c r="F63">
        <f t="shared" si="0"/>
        <v>3</v>
      </c>
    </row>
    <row r="64" spans="1:6" x14ac:dyDescent="0.15">
      <c r="A64" s="1" t="s">
        <v>29</v>
      </c>
      <c r="F64">
        <f t="shared" si="0"/>
        <v>0</v>
      </c>
    </row>
    <row r="65" spans="1:6" x14ac:dyDescent="0.15">
      <c r="A65" s="1" t="s">
        <v>29</v>
      </c>
      <c r="F65">
        <f t="shared" si="0"/>
        <v>0</v>
      </c>
    </row>
    <row r="66" spans="1:6" x14ac:dyDescent="0.15">
      <c r="A66" s="1" t="s">
        <v>29</v>
      </c>
      <c r="F66">
        <f t="shared" si="0"/>
        <v>0</v>
      </c>
    </row>
    <row r="67" spans="1:6" x14ac:dyDescent="0.15">
      <c r="A67" s="1" t="s">
        <v>64</v>
      </c>
      <c r="F67">
        <f t="shared" ref="F67:F130" si="1">IF(A67=$C$2,$D$2,IF(A67=$C$3,$D$3,IF(A67=$C$4,$D$4,IF(A67=$C$5,$D$5,IF(A67=$C$6,$D$6,IF(A67=$C$7,$D$7,IF(A67=$C$8,$D$8,IF(A67=$C$9,$D$9,IF(A67=$C$10,$D$10,$D$11)))))))))</f>
        <v>3</v>
      </c>
    </row>
    <row r="68" spans="1:6" x14ac:dyDescent="0.15">
      <c r="A68" s="1" t="s">
        <v>29</v>
      </c>
      <c r="F68">
        <f t="shared" si="1"/>
        <v>0</v>
      </c>
    </row>
    <row r="69" spans="1:6" x14ac:dyDescent="0.15">
      <c r="A69" s="1" t="s">
        <v>29</v>
      </c>
      <c r="F69">
        <f t="shared" si="1"/>
        <v>0</v>
      </c>
    </row>
    <row r="70" spans="1:6" x14ac:dyDescent="0.15">
      <c r="A70" s="1" t="s">
        <v>64</v>
      </c>
      <c r="F70">
        <f t="shared" si="1"/>
        <v>3</v>
      </c>
    </row>
    <row r="71" spans="1:6" x14ac:dyDescent="0.15">
      <c r="A71" s="1" t="s">
        <v>29</v>
      </c>
      <c r="F71">
        <f t="shared" si="1"/>
        <v>0</v>
      </c>
    </row>
    <row r="72" spans="1:6" x14ac:dyDescent="0.15">
      <c r="A72" s="1" t="s">
        <v>29</v>
      </c>
      <c r="F72">
        <f t="shared" si="1"/>
        <v>0</v>
      </c>
    </row>
    <row r="73" spans="1:6" x14ac:dyDescent="0.15">
      <c r="A73" s="1" t="s">
        <v>29</v>
      </c>
      <c r="F73">
        <f t="shared" si="1"/>
        <v>0</v>
      </c>
    </row>
    <row r="74" spans="1:6" x14ac:dyDescent="0.15">
      <c r="A74" s="1" t="s">
        <v>283</v>
      </c>
      <c r="F74">
        <f t="shared" si="1"/>
        <v>6</v>
      </c>
    </row>
    <row r="75" spans="1:6" x14ac:dyDescent="0.15">
      <c r="A75" s="1" t="s">
        <v>29</v>
      </c>
      <c r="F75">
        <f t="shared" si="1"/>
        <v>0</v>
      </c>
    </row>
    <row r="76" spans="1:6" x14ac:dyDescent="0.15">
      <c r="A76" s="1" t="s">
        <v>82</v>
      </c>
      <c r="F76">
        <f t="shared" si="1"/>
        <v>4</v>
      </c>
    </row>
    <row r="77" spans="1:6" x14ac:dyDescent="0.15">
      <c r="A77" s="1" t="s">
        <v>29</v>
      </c>
      <c r="F77">
        <f t="shared" si="1"/>
        <v>0</v>
      </c>
    </row>
    <row r="78" spans="1:6" x14ac:dyDescent="0.15">
      <c r="A78" s="1" t="s">
        <v>29</v>
      </c>
      <c r="F78">
        <f t="shared" si="1"/>
        <v>0</v>
      </c>
    </row>
    <row r="79" spans="1:6" x14ac:dyDescent="0.15">
      <c r="A79" s="1" t="s">
        <v>64</v>
      </c>
      <c r="F79">
        <f t="shared" si="1"/>
        <v>3</v>
      </c>
    </row>
    <row r="80" spans="1:6" x14ac:dyDescent="0.15">
      <c r="A80" s="1" t="s">
        <v>29</v>
      </c>
      <c r="F80">
        <f t="shared" si="1"/>
        <v>0</v>
      </c>
    </row>
    <row r="81" spans="1:6" x14ac:dyDescent="0.15">
      <c r="A81" s="1" t="s">
        <v>115</v>
      </c>
      <c r="F81">
        <f t="shared" si="1"/>
        <v>5</v>
      </c>
    </row>
    <row r="82" spans="1:6" x14ac:dyDescent="0.15">
      <c r="A82" s="1" t="s">
        <v>29</v>
      </c>
      <c r="F82">
        <f t="shared" si="1"/>
        <v>0</v>
      </c>
    </row>
    <row r="83" spans="1:6" x14ac:dyDescent="0.15">
      <c r="A83" s="1" t="s">
        <v>316</v>
      </c>
      <c r="F83">
        <f t="shared" si="1"/>
        <v>7</v>
      </c>
    </row>
    <row r="84" spans="1:6" x14ac:dyDescent="0.15">
      <c r="A84" s="1" t="s">
        <v>29</v>
      </c>
      <c r="F84">
        <f t="shared" si="1"/>
        <v>0</v>
      </c>
    </row>
    <row r="85" spans="1:6" x14ac:dyDescent="0.15">
      <c r="A85" s="1" t="s">
        <v>82</v>
      </c>
      <c r="F85">
        <f t="shared" si="1"/>
        <v>4</v>
      </c>
    </row>
    <row r="86" spans="1:6" x14ac:dyDescent="0.15">
      <c r="A86" s="1" t="s">
        <v>283</v>
      </c>
      <c r="F86">
        <f t="shared" si="1"/>
        <v>6</v>
      </c>
    </row>
    <row r="87" spans="1:6" x14ac:dyDescent="0.15">
      <c r="A87" s="1" t="s">
        <v>29</v>
      </c>
      <c r="F87">
        <f t="shared" si="1"/>
        <v>0</v>
      </c>
    </row>
    <row r="88" spans="1:6" x14ac:dyDescent="0.15">
      <c r="A88" s="1" t="s">
        <v>29</v>
      </c>
      <c r="F88">
        <f t="shared" si="1"/>
        <v>0</v>
      </c>
    </row>
    <row r="89" spans="1:6" x14ac:dyDescent="0.15">
      <c r="A89" s="1" t="s">
        <v>50</v>
      </c>
      <c r="F89">
        <f t="shared" si="1"/>
        <v>1</v>
      </c>
    </row>
    <row r="90" spans="1:6" x14ac:dyDescent="0.15">
      <c r="A90" s="1" t="s">
        <v>29</v>
      </c>
      <c r="F90">
        <f t="shared" si="1"/>
        <v>0</v>
      </c>
    </row>
    <row r="91" spans="1:6" x14ac:dyDescent="0.15">
      <c r="A91" s="1" t="s">
        <v>29</v>
      </c>
      <c r="F91">
        <f t="shared" si="1"/>
        <v>0</v>
      </c>
    </row>
    <row r="92" spans="1:6" x14ac:dyDescent="0.15">
      <c r="A92" s="1" t="s">
        <v>29</v>
      </c>
      <c r="F92">
        <f t="shared" si="1"/>
        <v>0</v>
      </c>
    </row>
    <row r="93" spans="1:6" x14ac:dyDescent="0.15">
      <c r="A93" s="1" t="s">
        <v>82</v>
      </c>
      <c r="F93">
        <f t="shared" si="1"/>
        <v>4</v>
      </c>
    </row>
    <row r="94" spans="1:6" x14ac:dyDescent="0.15">
      <c r="A94" s="1" t="s">
        <v>29</v>
      </c>
      <c r="F94">
        <f t="shared" si="1"/>
        <v>0</v>
      </c>
    </row>
    <row r="95" spans="1:6" x14ac:dyDescent="0.15">
      <c r="A95" s="1" t="s">
        <v>29</v>
      </c>
      <c r="F95">
        <f t="shared" si="1"/>
        <v>0</v>
      </c>
    </row>
    <row r="96" spans="1:6" x14ac:dyDescent="0.15">
      <c r="A96" s="1" t="s">
        <v>56</v>
      </c>
      <c r="F96">
        <f t="shared" si="1"/>
        <v>2</v>
      </c>
    </row>
    <row r="97" spans="1:6" x14ac:dyDescent="0.15">
      <c r="A97" s="1" t="s">
        <v>29</v>
      </c>
      <c r="F97">
        <f t="shared" si="1"/>
        <v>0</v>
      </c>
    </row>
    <row r="98" spans="1:6" x14ac:dyDescent="0.15">
      <c r="A98" s="1" t="s">
        <v>82</v>
      </c>
      <c r="F98">
        <f t="shared" si="1"/>
        <v>4</v>
      </c>
    </row>
    <row r="99" spans="1:6" x14ac:dyDescent="0.15">
      <c r="A99" s="1" t="s">
        <v>82</v>
      </c>
      <c r="F99">
        <f t="shared" si="1"/>
        <v>4</v>
      </c>
    </row>
    <row r="100" spans="1:6" x14ac:dyDescent="0.15">
      <c r="A100" s="1" t="s">
        <v>29</v>
      </c>
      <c r="F100">
        <f t="shared" si="1"/>
        <v>0</v>
      </c>
    </row>
    <row r="101" spans="1:6" x14ac:dyDescent="0.15">
      <c r="A101" s="1" t="s">
        <v>82</v>
      </c>
      <c r="F101">
        <f t="shared" si="1"/>
        <v>4</v>
      </c>
    </row>
    <row r="102" spans="1:6" x14ac:dyDescent="0.15">
      <c r="A102" s="1" t="s">
        <v>82</v>
      </c>
      <c r="F102">
        <f t="shared" si="1"/>
        <v>4</v>
      </c>
    </row>
    <row r="103" spans="1:6" x14ac:dyDescent="0.15">
      <c r="A103" s="1" t="s">
        <v>316</v>
      </c>
      <c r="F103">
        <f t="shared" si="1"/>
        <v>7</v>
      </c>
    </row>
    <row r="104" spans="1:6" x14ac:dyDescent="0.15">
      <c r="A104" s="1" t="s">
        <v>29</v>
      </c>
      <c r="F104">
        <f t="shared" si="1"/>
        <v>0</v>
      </c>
    </row>
    <row r="105" spans="1:6" x14ac:dyDescent="0.15">
      <c r="A105" s="1" t="s">
        <v>29</v>
      </c>
      <c r="F105">
        <f t="shared" si="1"/>
        <v>0</v>
      </c>
    </row>
    <row r="106" spans="1:6" x14ac:dyDescent="0.15">
      <c r="A106" s="1" t="s">
        <v>29</v>
      </c>
      <c r="F106">
        <f t="shared" si="1"/>
        <v>0</v>
      </c>
    </row>
    <row r="107" spans="1:6" x14ac:dyDescent="0.15">
      <c r="A107" s="1" t="s">
        <v>56</v>
      </c>
      <c r="F107">
        <f t="shared" si="1"/>
        <v>2</v>
      </c>
    </row>
    <row r="108" spans="1:6" x14ac:dyDescent="0.15">
      <c r="A108" s="1" t="s">
        <v>29</v>
      </c>
      <c r="F108">
        <f t="shared" si="1"/>
        <v>0</v>
      </c>
    </row>
    <row r="109" spans="1:6" x14ac:dyDescent="0.15">
      <c r="A109" s="1" t="s">
        <v>316</v>
      </c>
      <c r="F109">
        <f t="shared" si="1"/>
        <v>7</v>
      </c>
    </row>
    <row r="110" spans="1:6" x14ac:dyDescent="0.15">
      <c r="A110" s="1" t="s">
        <v>29</v>
      </c>
      <c r="F110">
        <f t="shared" si="1"/>
        <v>0</v>
      </c>
    </row>
    <row r="111" spans="1:6" x14ac:dyDescent="0.15">
      <c r="A111" s="1" t="s">
        <v>283</v>
      </c>
      <c r="F111">
        <f t="shared" si="1"/>
        <v>6</v>
      </c>
    </row>
    <row r="112" spans="1:6" x14ac:dyDescent="0.15">
      <c r="A112" s="1" t="s">
        <v>64</v>
      </c>
      <c r="F112">
        <f t="shared" si="1"/>
        <v>3</v>
      </c>
    </row>
    <row r="113" spans="1:6" x14ac:dyDescent="0.15">
      <c r="A113" s="1" t="s">
        <v>29</v>
      </c>
      <c r="F113">
        <f t="shared" si="1"/>
        <v>0</v>
      </c>
    </row>
    <row r="114" spans="1:6" x14ac:dyDescent="0.15">
      <c r="A114" s="1" t="s">
        <v>82</v>
      </c>
      <c r="F114">
        <f t="shared" si="1"/>
        <v>4</v>
      </c>
    </row>
    <row r="115" spans="1:6" x14ac:dyDescent="0.15">
      <c r="A115" s="1" t="s">
        <v>29</v>
      </c>
      <c r="F115">
        <f t="shared" si="1"/>
        <v>0</v>
      </c>
    </row>
    <row r="116" spans="1:6" x14ac:dyDescent="0.15">
      <c r="A116" s="1" t="s">
        <v>29</v>
      </c>
      <c r="F116">
        <f t="shared" si="1"/>
        <v>0</v>
      </c>
    </row>
    <row r="117" spans="1:6" x14ac:dyDescent="0.15">
      <c r="A117" s="1" t="s">
        <v>29</v>
      </c>
      <c r="F117">
        <f t="shared" si="1"/>
        <v>0</v>
      </c>
    </row>
    <row r="118" spans="1:6" x14ac:dyDescent="0.15">
      <c r="A118" s="1" t="s">
        <v>29</v>
      </c>
      <c r="F118">
        <f t="shared" si="1"/>
        <v>0</v>
      </c>
    </row>
    <row r="119" spans="1:6" x14ac:dyDescent="0.15">
      <c r="A119" s="1" t="s">
        <v>416</v>
      </c>
      <c r="F119">
        <f t="shared" si="1"/>
        <v>8</v>
      </c>
    </row>
    <row r="120" spans="1:6" x14ac:dyDescent="0.15">
      <c r="A120" s="1" t="s">
        <v>29</v>
      </c>
      <c r="F120">
        <f t="shared" si="1"/>
        <v>0</v>
      </c>
    </row>
    <row r="121" spans="1:6" x14ac:dyDescent="0.15">
      <c r="A121" s="1" t="s">
        <v>29</v>
      </c>
      <c r="F121">
        <f t="shared" si="1"/>
        <v>0</v>
      </c>
    </row>
    <row r="122" spans="1:6" x14ac:dyDescent="0.15">
      <c r="A122" s="1" t="s">
        <v>29</v>
      </c>
      <c r="F122">
        <f t="shared" si="1"/>
        <v>0</v>
      </c>
    </row>
    <row r="123" spans="1:6" x14ac:dyDescent="0.15">
      <c r="A123" s="1" t="s">
        <v>283</v>
      </c>
      <c r="F123">
        <f t="shared" si="1"/>
        <v>6</v>
      </c>
    </row>
    <row r="124" spans="1:6" x14ac:dyDescent="0.15">
      <c r="A124" s="1" t="s">
        <v>56</v>
      </c>
      <c r="F124">
        <f t="shared" si="1"/>
        <v>2</v>
      </c>
    </row>
    <row r="125" spans="1:6" x14ac:dyDescent="0.15">
      <c r="A125" s="1" t="s">
        <v>64</v>
      </c>
      <c r="F125">
        <f t="shared" si="1"/>
        <v>3</v>
      </c>
    </row>
    <row r="126" spans="1:6" x14ac:dyDescent="0.15">
      <c r="A126" s="1" t="s">
        <v>56</v>
      </c>
      <c r="F126">
        <f t="shared" si="1"/>
        <v>2</v>
      </c>
    </row>
    <row r="127" spans="1:6" x14ac:dyDescent="0.15">
      <c r="A127" s="1" t="s">
        <v>82</v>
      </c>
      <c r="F127">
        <f t="shared" si="1"/>
        <v>4</v>
      </c>
    </row>
    <row r="128" spans="1:6" x14ac:dyDescent="0.15">
      <c r="A128" s="1" t="s">
        <v>29</v>
      </c>
      <c r="F128">
        <f t="shared" si="1"/>
        <v>0</v>
      </c>
    </row>
    <row r="129" spans="1:6" x14ac:dyDescent="0.15">
      <c r="A129" s="1" t="s">
        <v>29</v>
      </c>
      <c r="F129">
        <f t="shared" si="1"/>
        <v>0</v>
      </c>
    </row>
    <row r="130" spans="1:6" x14ac:dyDescent="0.15">
      <c r="A130" s="1" t="s">
        <v>29</v>
      </c>
      <c r="F130">
        <f t="shared" si="1"/>
        <v>0</v>
      </c>
    </row>
    <row r="131" spans="1:6" x14ac:dyDescent="0.15">
      <c r="A131" s="1" t="s">
        <v>29</v>
      </c>
      <c r="F131">
        <f t="shared" ref="F131:F194" si="2">IF(A131=$C$2,$D$2,IF(A131=$C$3,$D$3,IF(A131=$C$4,$D$4,IF(A131=$C$5,$D$5,IF(A131=$C$6,$D$6,IF(A131=$C$7,$D$7,IF(A131=$C$8,$D$8,IF(A131=$C$9,$D$9,IF(A131=$C$10,$D$10,$D$11)))))))))</f>
        <v>0</v>
      </c>
    </row>
    <row r="132" spans="1:6" x14ac:dyDescent="0.15">
      <c r="A132" s="1" t="s">
        <v>29</v>
      </c>
      <c r="F132">
        <f t="shared" si="2"/>
        <v>0</v>
      </c>
    </row>
    <row r="133" spans="1:6" x14ac:dyDescent="0.15">
      <c r="A133" s="1" t="s">
        <v>29</v>
      </c>
      <c r="F133">
        <f t="shared" si="2"/>
        <v>0</v>
      </c>
    </row>
    <row r="134" spans="1:6" x14ac:dyDescent="0.15">
      <c r="A134" s="1" t="s">
        <v>29</v>
      </c>
      <c r="F134">
        <f t="shared" si="2"/>
        <v>0</v>
      </c>
    </row>
    <row r="135" spans="1:6" x14ac:dyDescent="0.15">
      <c r="A135" s="1" t="s">
        <v>29</v>
      </c>
      <c r="F135">
        <f t="shared" si="2"/>
        <v>0</v>
      </c>
    </row>
    <row r="136" spans="1:6" x14ac:dyDescent="0.15">
      <c r="A136" s="1" t="s">
        <v>29</v>
      </c>
      <c r="F136">
        <f t="shared" si="2"/>
        <v>0</v>
      </c>
    </row>
    <row r="137" spans="1:6" x14ac:dyDescent="0.15">
      <c r="A137" s="1" t="s">
        <v>29</v>
      </c>
      <c r="F137">
        <f t="shared" si="2"/>
        <v>0</v>
      </c>
    </row>
    <row r="138" spans="1:6" x14ac:dyDescent="0.15">
      <c r="A138" s="1" t="s">
        <v>56</v>
      </c>
      <c r="F138">
        <f t="shared" si="2"/>
        <v>2</v>
      </c>
    </row>
    <row r="139" spans="1:6" x14ac:dyDescent="0.15">
      <c r="A139" s="1" t="s">
        <v>29</v>
      </c>
      <c r="F139">
        <f t="shared" si="2"/>
        <v>0</v>
      </c>
    </row>
    <row r="140" spans="1:6" x14ac:dyDescent="0.15">
      <c r="A140" s="1" t="s">
        <v>29</v>
      </c>
      <c r="F140">
        <f t="shared" si="2"/>
        <v>0</v>
      </c>
    </row>
    <row r="141" spans="1:6" x14ac:dyDescent="0.15">
      <c r="A141" s="1" t="s">
        <v>29</v>
      </c>
      <c r="F141">
        <f t="shared" si="2"/>
        <v>0</v>
      </c>
    </row>
    <row r="142" spans="1:6" x14ac:dyDescent="0.15">
      <c r="A142" s="1" t="s">
        <v>29</v>
      </c>
      <c r="F142">
        <f t="shared" si="2"/>
        <v>0</v>
      </c>
    </row>
    <row r="143" spans="1:6" x14ac:dyDescent="0.15">
      <c r="A143" s="1" t="s">
        <v>29</v>
      </c>
      <c r="F143">
        <f t="shared" si="2"/>
        <v>0</v>
      </c>
    </row>
    <row r="144" spans="1:6" x14ac:dyDescent="0.15">
      <c r="A144" s="1" t="s">
        <v>29</v>
      </c>
      <c r="F144">
        <f t="shared" si="2"/>
        <v>0</v>
      </c>
    </row>
    <row r="145" spans="1:6" x14ac:dyDescent="0.15">
      <c r="A145" s="1" t="s">
        <v>29</v>
      </c>
      <c r="F145">
        <f t="shared" si="2"/>
        <v>0</v>
      </c>
    </row>
    <row r="146" spans="1:6" x14ac:dyDescent="0.15">
      <c r="A146" s="1" t="s">
        <v>29</v>
      </c>
      <c r="F146">
        <f t="shared" si="2"/>
        <v>0</v>
      </c>
    </row>
    <row r="147" spans="1:6" x14ac:dyDescent="0.15">
      <c r="A147" s="1" t="s">
        <v>29</v>
      </c>
      <c r="F147">
        <f t="shared" si="2"/>
        <v>0</v>
      </c>
    </row>
    <row r="148" spans="1:6" x14ac:dyDescent="0.15">
      <c r="A148" s="1" t="s">
        <v>29</v>
      </c>
      <c r="F148">
        <f t="shared" si="2"/>
        <v>0</v>
      </c>
    </row>
    <row r="149" spans="1:6" x14ac:dyDescent="0.15">
      <c r="A149" s="1" t="s">
        <v>29</v>
      </c>
      <c r="F149">
        <f t="shared" si="2"/>
        <v>0</v>
      </c>
    </row>
    <row r="150" spans="1:6" x14ac:dyDescent="0.15">
      <c r="A150" s="1" t="s">
        <v>316</v>
      </c>
      <c r="F150">
        <f t="shared" si="2"/>
        <v>7</v>
      </c>
    </row>
    <row r="151" spans="1:6" x14ac:dyDescent="0.15">
      <c r="A151" s="1" t="s">
        <v>29</v>
      </c>
      <c r="F151">
        <f t="shared" si="2"/>
        <v>0</v>
      </c>
    </row>
    <row r="152" spans="1:6" x14ac:dyDescent="0.15">
      <c r="A152" s="1" t="s">
        <v>29</v>
      </c>
      <c r="F152">
        <f t="shared" si="2"/>
        <v>0</v>
      </c>
    </row>
    <row r="153" spans="1:6" x14ac:dyDescent="0.15">
      <c r="A153" s="1" t="s">
        <v>316</v>
      </c>
      <c r="F153">
        <f t="shared" si="2"/>
        <v>7</v>
      </c>
    </row>
    <row r="154" spans="1:6" x14ac:dyDescent="0.15">
      <c r="A154" s="1" t="s">
        <v>56</v>
      </c>
      <c r="F154">
        <f t="shared" si="2"/>
        <v>2</v>
      </c>
    </row>
    <row r="155" spans="1:6" x14ac:dyDescent="0.15">
      <c r="A155" s="1" t="s">
        <v>29</v>
      </c>
      <c r="F155">
        <f t="shared" si="2"/>
        <v>0</v>
      </c>
    </row>
    <row r="156" spans="1:6" x14ac:dyDescent="0.15">
      <c r="A156" s="1" t="s">
        <v>82</v>
      </c>
      <c r="F156">
        <f t="shared" si="2"/>
        <v>4</v>
      </c>
    </row>
    <row r="157" spans="1:6" x14ac:dyDescent="0.15">
      <c r="A157" s="1" t="s">
        <v>29</v>
      </c>
      <c r="F157">
        <f t="shared" si="2"/>
        <v>0</v>
      </c>
    </row>
    <row r="158" spans="1:6" x14ac:dyDescent="0.15">
      <c r="A158" s="1" t="s">
        <v>29</v>
      </c>
      <c r="F158">
        <f t="shared" si="2"/>
        <v>0</v>
      </c>
    </row>
    <row r="159" spans="1:6" x14ac:dyDescent="0.15">
      <c r="A159" s="1" t="s">
        <v>82</v>
      </c>
      <c r="F159">
        <f t="shared" si="2"/>
        <v>4</v>
      </c>
    </row>
    <row r="160" spans="1:6" x14ac:dyDescent="0.15">
      <c r="A160" s="1" t="s">
        <v>29</v>
      </c>
      <c r="F160">
        <f t="shared" si="2"/>
        <v>0</v>
      </c>
    </row>
    <row r="161" spans="1:6" x14ac:dyDescent="0.15">
      <c r="A161" s="1" t="s">
        <v>29</v>
      </c>
      <c r="F161">
        <f t="shared" si="2"/>
        <v>0</v>
      </c>
    </row>
    <row r="162" spans="1:6" x14ac:dyDescent="0.15">
      <c r="A162" s="1" t="s">
        <v>82</v>
      </c>
      <c r="F162">
        <f t="shared" si="2"/>
        <v>4</v>
      </c>
    </row>
    <row r="163" spans="1:6" x14ac:dyDescent="0.15">
      <c r="A163" s="1" t="s">
        <v>29</v>
      </c>
      <c r="F163">
        <f t="shared" si="2"/>
        <v>0</v>
      </c>
    </row>
    <row r="164" spans="1:6" x14ac:dyDescent="0.15">
      <c r="A164" s="1" t="s">
        <v>29</v>
      </c>
      <c r="F164">
        <f t="shared" si="2"/>
        <v>0</v>
      </c>
    </row>
    <row r="165" spans="1:6" x14ac:dyDescent="0.15">
      <c r="A165" s="1" t="s">
        <v>29</v>
      </c>
      <c r="F165">
        <f t="shared" si="2"/>
        <v>0</v>
      </c>
    </row>
    <row r="166" spans="1:6" x14ac:dyDescent="0.15">
      <c r="A166" s="1" t="s">
        <v>29</v>
      </c>
      <c r="F166">
        <f t="shared" si="2"/>
        <v>0</v>
      </c>
    </row>
    <row r="167" spans="1:6" x14ac:dyDescent="0.15">
      <c r="A167" s="1" t="s">
        <v>29</v>
      </c>
      <c r="F167">
        <f t="shared" si="2"/>
        <v>0</v>
      </c>
    </row>
    <row r="168" spans="1:6" x14ac:dyDescent="0.15">
      <c r="A168" s="1" t="s">
        <v>115</v>
      </c>
      <c r="F168">
        <f t="shared" si="2"/>
        <v>5</v>
      </c>
    </row>
    <row r="169" spans="1:6" x14ac:dyDescent="0.15">
      <c r="A169" s="1" t="s">
        <v>283</v>
      </c>
      <c r="F169">
        <f t="shared" si="2"/>
        <v>6</v>
      </c>
    </row>
    <row r="170" spans="1:6" x14ac:dyDescent="0.15">
      <c r="A170" s="1" t="s">
        <v>29</v>
      </c>
      <c r="F170">
        <f t="shared" si="2"/>
        <v>0</v>
      </c>
    </row>
    <row r="171" spans="1:6" x14ac:dyDescent="0.15">
      <c r="A171" s="1" t="s">
        <v>29</v>
      </c>
      <c r="F171">
        <f t="shared" si="2"/>
        <v>0</v>
      </c>
    </row>
    <row r="172" spans="1:6" x14ac:dyDescent="0.15">
      <c r="A172" s="1" t="s">
        <v>29</v>
      </c>
      <c r="F172">
        <f t="shared" si="2"/>
        <v>0</v>
      </c>
    </row>
    <row r="173" spans="1:6" x14ac:dyDescent="0.15">
      <c r="A173" s="1" t="s">
        <v>29</v>
      </c>
      <c r="F173">
        <f t="shared" si="2"/>
        <v>0</v>
      </c>
    </row>
    <row r="174" spans="1:6" x14ac:dyDescent="0.15">
      <c r="A174" s="1" t="s">
        <v>82</v>
      </c>
      <c r="F174">
        <f t="shared" si="2"/>
        <v>4</v>
      </c>
    </row>
    <row r="175" spans="1:6" x14ac:dyDescent="0.15">
      <c r="A175" s="1" t="s">
        <v>29</v>
      </c>
      <c r="F175">
        <f t="shared" si="2"/>
        <v>0</v>
      </c>
    </row>
    <row r="176" spans="1:6" x14ac:dyDescent="0.15">
      <c r="A176" s="1" t="s">
        <v>29</v>
      </c>
      <c r="F176">
        <f t="shared" si="2"/>
        <v>0</v>
      </c>
    </row>
    <row r="177" spans="1:6" x14ac:dyDescent="0.15">
      <c r="A177" s="1" t="s">
        <v>56</v>
      </c>
      <c r="F177">
        <f t="shared" si="2"/>
        <v>2</v>
      </c>
    </row>
    <row r="178" spans="1:6" x14ac:dyDescent="0.15">
      <c r="A178" s="1" t="s">
        <v>82</v>
      </c>
      <c r="F178">
        <f t="shared" si="2"/>
        <v>4</v>
      </c>
    </row>
    <row r="179" spans="1:6" x14ac:dyDescent="0.15">
      <c r="A179" s="1" t="s">
        <v>316</v>
      </c>
      <c r="F179">
        <f t="shared" si="2"/>
        <v>7</v>
      </c>
    </row>
    <row r="180" spans="1:6" x14ac:dyDescent="0.15">
      <c r="A180" s="1" t="s">
        <v>29</v>
      </c>
      <c r="F180">
        <f t="shared" si="2"/>
        <v>0</v>
      </c>
    </row>
    <row r="181" spans="1:6" x14ac:dyDescent="0.15">
      <c r="A181" s="1" t="s">
        <v>56</v>
      </c>
      <c r="F181">
        <f t="shared" si="2"/>
        <v>2</v>
      </c>
    </row>
    <row r="182" spans="1:6" x14ac:dyDescent="0.15">
      <c r="A182" s="1" t="s">
        <v>316</v>
      </c>
      <c r="F182">
        <f t="shared" si="2"/>
        <v>7</v>
      </c>
    </row>
    <row r="183" spans="1:6" x14ac:dyDescent="0.15">
      <c r="A183" s="1" t="s">
        <v>29</v>
      </c>
      <c r="F183">
        <f t="shared" si="2"/>
        <v>0</v>
      </c>
    </row>
    <row r="184" spans="1:6" x14ac:dyDescent="0.15">
      <c r="A184" s="1" t="s">
        <v>316</v>
      </c>
      <c r="F184">
        <f t="shared" si="2"/>
        <v>7</v>
      </c>
    </row>
    <row r="185" spans="1:6" x14ac:dyDescent="0.15">
      <c r="A185" s="1" t="s">
        <v>29</v>
      </c>
      <c r="F185">
        <f t="shared" si="2"/>
        <v>0</v>
      </c>
    </row>
    <row r="186" spans="1:6" x14ac:dyDescent="0.15">
      <c r="A186" s="1" t="s">
        <v>29</v>
      </c>
      <c r="F186">
        <f t="shared" si="2"/>
        <v>0</v>
      </c>
    </row>
    <row r="187" spans="1:6" x14ac:dyDescent="0.15">
      <c r="A187" s="1" t="s">
        <v>29</v>
      </c>
      <c r="F187">
        <f t="shared" si="2"/>
        <v>0</v>
      </c>
    </row>
    <row r="188" spans="1:6" x14ac:dyDescent="0.15">
      <c r="A188" s="1" t="s">
        <v>316</v>
      </c>
      <c r="F188">
        <f t="shared" si="2"/>
        <v>7</v>
      </c>
    </row>
    <row r="189" spans="1:6" x14ac:dyDescent="0.15">
      <c r="A189" s="1" t="s">
        <v>29</v>
      </c>
      <c r="F189">
        <f t="shared" si="2"/>
        <v>0</v>
      </c>
    </row>
    <row r="190" spans="1:6" x14ac:dyDescent="0.15">
      <c r="A190" s="1" t="s">
        <v>29</v>
      </c>
      <c r="F190">
        <f t="shared" si="2"/>
        <v>0</v>
      </c>
    </row>
    <row r="191" spans="1:6" x14ac:dyDescent="0.15">
      <c r="A191" s="1" t="s">
        <v>29</v>
      </c>
      <c r="F191">
        <f t="shared" si="2"/>
        <v>0</v>
      </c>
    </row>
    <row r="192" spans="1:6" x14ac:dyDescent="0.15">
      <c r="A192" s="1" t="s">
        <v>82</v>
      </c>
      <c r="F192">
        <f t="shared" si="2"/>
        <v>4</v>
      </c>
    </row>
    <row r="193" spans="1:6" x14ac:dyDescent="0.15">
      <c r="A193" s="1" t="s">
        <v>29</v>
      </c>
      <c r="F193">
        <f t="shared" si="2"/>
        <v>0</v>
      </c>
    </row>
    <row r="194" spans="1:6" x14ac:dyDescent="0.15">
      <c r="A194" s="1" t="s">
        <v>29</v>
      </c>
      <c r="F194">
        <f t="shared" si="2"/>
        <v>0</v>
      </c>
    </row>
    <row r="195" spans="1:6" x14ac:dyDescent="0.15">
      <c r="A195" s="1" t="s">
        <v>29</v>
      </c>
      <c r="F195">
        <f t="shared" ref="F195:F258" si="3">IF(A195=$C$2,$D$2,IF(A195=$C$3,$D$3,IF(A195=$C$4,$D$4,IF(A195=$C$5,$D$5,IF(A195=$C$6,$D$6,IF(A195=$C$7,$D$7,IF(A195=$C$8,$D$8,IF(A195=$C$9,$D$9,IF(A195=$C$10,$D$10,$D$11)))))))))</f>
        <v>0</v>
      </c>
    </row>
    <row r="196" spans="1:6" x14ac:dyDescent="0.15">
      <c r="A196" s="1" t="s">
        <v>82</v>
      </c>
      <c r="F196">
        <f t="shared" si="3"/>
        <v>4</v>
      </c>
    </row>
    <row r="197" spans="1:6" x14ac:dyDescent="0.15">
      <c r="A197" s="1" t="s">
        <v>56</v>
      </c>
      <c r="F197">
        <f t="shared" si="3"/>
        <v>2</v>
      </c>
    </row>
    <row r="198" spans="1:6" x14ac:dyDescent="0.15">
      <c r="A198" s="1" t="s">
        <v>29</v>
      </c>
      <c r="F198">
        <f t="shared" si="3"/>
        <v>0</v>
      </c>
    </row>
    <row r="199" spans="1:6" x14ac:dyDescent="0.15">
      <c r="A199" s="1" t="s">
        <v>64</v>
      </c>
      <c r="F199">
        <f t="shared" si="3"/>
        <v>3</v>
      </c>
    </row>
    <row r="200" spans="1:6" x14ac:dyDescent="0.15">
      <c r="A200" s="1" t="s">
        <v>29</v>
      </c>
      <c r="F200">
        <f t="shared" si="3"/>
        <v>0</v>
      </c>
    </row>
    <row r="201" spans="1:6" x14ac:dyDescent="0.15">
      <c r="A201" s="1" t="s">
        <v>283</v>
      </c>
      <c r="F201">
        <f t="shared" si="3"/>
        <v>6</v>
      </c>
    </row>
    <row r="202" spans="1:6" x14ac:dyDescent="0.15">
      <c r="A202" s="1" t="s">
        <v>82</v>
      </c>
      <c r="F202">
        <f t="shared" si="3"/>
        <v>4</v>
      </c>
    </row>
    <row r="203" spans="1:6" x14ac:dyDescent="0.15">
      <c r="A203" s="1" t="s">
        <v>29</v>
      </c>
      <c r="F203">
        <f t="shared" si="3"/>
        <v>0</v>
      </c>
    </row>
    <row r="204" spans="1:6" x14ac:dyDescent="0.15">
      <c r="A204" s="1" t="s">
        <v>29</v>
      </c>
      <c r="F204">
        <f t="shared" si="3"/>
        <v>0</v>
      </c>
    </row>
    <row r="205" spans="1:6" x14ac:dyDescent="0.15">
      <c r="A205" s="1" t="s">
        <v>29</v>
      </c>
      <c r="F205">
        <f t="shared" si="3"/>
        <v>0</v>
      </c>
    </row>
    <row r="206" spans="1:6" x14ac:dyDescent="0.15">
      <c r="A206" s="1" t="s">
        <v>29</v>
      </c>
      <c r="F206">
        <f t="shared" si="3"/>
        <v>0</v>
      </c>
    </row>
    <row r="207" spans="1:6" x14ac:dyDescent="0.15">
      <c r="A207" s="1" t="s">
        <v>29</v>
      </c>
      <c r="F207">
        <f t="shared" si="3"/>
        <v>0</v>
      </c>
    </row>
    <row r="208" spans="1:6" x14ac:dyDescent="0.15">
      <c r="A208" s="1" t="s">
        <v>56</v>
      </c>
      <c r="F208">
        <f t="shared" si="3"/>
        <v>2</v>
      </c>
    </row>
    <row r="209" spans="1:6" x14ac:dyDescent="0.15">
      <c r="A209" s="1" t="s">
        <v>64</v>
      </c>
      <c r="F209">
        <f t="shared" si="3"/>
        <v>3</v>
      </c>
    </row>
    <row r="210" spans="1:6" x14ac:dyDescent="0.15">
      <c r="A210" s="1" t="s">
        <v>29</v>
      </c>
      <c r="F210">
        <f t="shared" si="3"/>
        <v>0</v>
      </c>
    </row>
    <row r="211" spans="1:6" x14ac:dyDescent="0.15">
      <c r="A211" s="1" t="s">
        <v>82</v>
      </c>
      <c r="F211">
        <f t="shared" si="3"/>
        <v>4</v>
      </c>
    </row>
    <row r="212" spans="1:6" x14ac:dyDescent="0.15">
      <c r="A212" s="1" t="s">
        <v>29</v>
      </c>
      <c r="F212">
        <f t="shared" si="3"/>
        <v>0</v>
      </c>
    </row>
    <row r="213" spans="1:6" x14ac:dyDescent="0.15">
      <c r="A213" s="1" t="s">
        <v>64</v>
      </c>
      <c r="F213">
        <f t="shared" si="3"/>
        <v>3</v>
      </c>
    </row>
    <row r="214" spans="1:6" x14ac:dyDescent="0.15">
      <c r="A214" s="1" t="s">
        <v>82</v>
      </c>
      <c r="F214">
        <f t="shared" si="3"/>
        <v>4</v>
      </c>
    </row>
    <row r="215" spans="1:6" x14ac:dyDescent="0.15">
      <c r="A215" s="1" t="s">
        <v>29</v>
      </c>
      <c r="F215">
        <f t="shared" si="3"/>
        <v>0</v>
      </c>
    </row>
    <row r="216" spans="1:6" x14ac:dyDescent="0.15">
      <c r="A216" s="1" t="s">
        <v>29</v>
      </c>
      <c r="F216">
        <f t="shared" si="3"/>
        <v>0</v>
      </c>
    </row>
    <row r="217" spans="1:6" x14ac:dyDescent="0.15">
      <c r="A217" s="1" t="s">
        <v>29</v>
      </c>
      <c r="F217">
        <f t="shared" si="3"/>
        <v>0</v>
      </c>
    </row>
    <row r="218" spans="1:6" x14ac:dyDescent="0.15">
      <c r="A218" s="1" t="s">
        <v>29</v>
      </c>
      <c r="F218">
        <f t="shared" si="3"/>
        <v>0</v>
      </c>
    </row>
    <row r="219" spans="1:6" x14ac:dyDescent="0.15">
      <c r="A219" s="1" t="s">
        <v>29</v>
      </c>
      <c r="F219">
        <f t="shared" si="3"/>
        <v>0</v>
      </c>
    </row>
    <row r="220" spans="1:6" x14ac:dyDescent="0.15">
      <c r="A220" s="1" t="s">
        <v>82</v>
      </c>
      <c r="F220">
        <f t="shared" si="3"/>
        <v>4</v>
      </c>
    </row>
    <row r="221" spans="1:6" x14ac:dyDescent="0.15">
      <c r="A221" s="1" t="s">
        <v>283</v>
      </c>
      <c r="F221">
        <f t="shared" si="3"/>
        <v>6</v>
      </c>
    </row>
    <row r="222" spans="1:6" x14ac:dyDescent="0.15">
      <c r="A222" s="1" t="s">
        <v>316</v>
      </c>
      <c r="F222">
        <f t="shared" si="3"/>
        <v>7</v>
      </c>
    </row>
    <row r="223" spans="1:6" x14ac:dyDescent="0.15">
      <c r="A223" s="1" t="s">
        <v>82</v>
      </c>
      <c r="F223">
        <f t="shared" si="3"/>
        <v>4</v>
      </c>
    </row>
    <row r="224" spans="1:6" x14ac:dyDescent="0.15">
      <c r="A224" s="1" t="s">
        <v>56</v>
      </c>
      <c r="F224">
        <f t="shared" si="3"/>
        <v>2</v>
      </c>
    </row>
    <row r="225" spans="1:6" x14ac:dyDescent="0.15">
      <c r="A225" s="1" t="s">
        <v>29</v>
      </c>
      <c r="F225">
        <f t="shared" si="3"/>
        <v>0</v>
      </c>
    </row>
    <row r="226" spans="1:6" x14ac:dyDescent="0.15">
      <c r="A226" s="1" t="s">
        <v>29</v>
      </c>
      <c r="F226">
        <f t="shared" si="3"/>
        <v>0</v>
      </c>
    </row>
    <row r="227" spans="1:6" x14ac:dyDescent="0.15">
      <c r="A227" s="1" t="s">
        <v>283</v>
      </c>
      <c r="F227">
        <f t="shared" si="3"/>
        <v>6</v>
      </c>
    </row>
    <row r="228" spans="1:6" x14ac:dyDescent="0.15">
      <c r="A228" s="1" t="s">
        <v>29</v>
      </c>
      <c r="F228">
        <f t="shared" si="3"/>
        <v>0</v>
      </c>
    </row>
    <row r="229" spans="1:6" x14ac:dyDescent="0.15">
      <c r="A229" s="1" t="s">
        <v>29</v>
      </c>
      <c r="F229">
        <f t="shared" si="3"/>
        <v>0</v>
      </c>
    </row>
    <row r="230" spans="1:6" x14ac:dyDescent="0.15">
      <c r="A230" s="1" t="s">
        <v>64</v>
      </c>
      <c r="F230">
        <f t="shared" si="3"/>
        <v>3</v>
      </c>
    </row>
    <row r="231" spans="1:6" x14ac:dyDescent="0.15">
      <c r="A231" s="1" t="s">
        <v>29</v>
      </c>
      <c r="F231">
        <f t="shared" si="3"/>
        <v>0</v>
      </c>
    </row>
    <row r="232" spans="1:6" x14ac:dyDescent="0.15">
      <c r="A232" s="1" t="s">
        <v>64</v>
      </c>
      <c r="F232">
        <f t="shared" si="3"/>
        <v>3</v>
      </c>
    </row>
    <row r="233" spans="1:6" x14ac:dyDescent="0.15">
      <c r="A233" s="1" t="s">
        <v>283</v>
      </c>
      <c r="F233">
        <f t="shared" si="3"/>
        <v>6</v>
      </c>
    </row>
    <row r="234" spans="1:6" x14ac:dyDescent="0.15">
      <c r="A234" s="1" t="s">
        <v>29</v>
      </c>
      <c r="F234">
        <f t="shared" si="3"/>
        <v>0</v>
      </c>
    </row>
    <row r="235" spans="1:6" x14ac:dyDescent="0.15">
      <c r="A235" s="1" t="s">
        <v>82</v>
      </c>
      <c r="F235">
        <f t="shared" si="3"/>
        <v>4</v>
      </c>
    </row>
    <row r="236" spans="1:6" x14ac:dyDescent="0.15">
      <c r="A236" s="1" t="s">
        <v>82</v>
      </c>
      <c r="F236">
        <f t="shared" si="3"/>
        <v>4</v>
      </c>
    </row>
    <row r="237" spans="1:6" x14ac:dyDescent="0.15">
      <c r="A237" s="1" t="s">
        <v>56</v>
      </c>
      <c r="F237">
        <f t="shared" si="3"/>
        <v>2</v>
      </c>
    </row>
    <row r="238" spans="1:6" x14ac:dyDescent="0.15">
      <c r="A238" s="1" t="s">
        <v>82</v>
      </c>
      <c r="F238">
        <f t="shared" si="3"/>
        <v>4</v>
      </c>
    </row>
    <row r="239" spans="1:6" x14ac:dyDescent="0.15">
      <c r="A239" s="1" t="s">
        <v>29</v>
      </c>
      <c r="F239">
        <f t="shared" si="3"/>
        <v>0</v>
      </c>
    </row>
    <row r="240" spans="1:6" x14ac:dyDescent="0.15">
      <c r="A240" s="1" t="s">
        <v>56</v>
      </c>
      <c r="F240">
        <f t="shared" si="3"/>
        <v>2</v>
      </c>
    </row>
    <row r="241" spans="1:6" x14ac:dyDescent="0.15">
      <c r="A241" s="1" t="s">
        <v>82</v>
      </c>
      <c r="F241">
        <f t="shared" si="3"/>
        <v>4</v>
      </c>
    </row>
    <row r="242" spans="1:6" x14ac:dyDescent="0.15">
      <c r="A242" s="1" t="s">
        <v>115</v>
      </c>
      <c r="F242">
        <f t="shared" si="3"/>
        <v>5</v>
      </c>
    </row>
    <row r="243" spans="1:6" x14ac:dyDescent="0.15">
      <c r="A243" s="1" t="s">
        <v>82</v>
      </c>
      <c r="F243">
        <f t="shared" si="3"/>
        <v>4</v>
      </c>
    </row>
    <row r="244" spans="1:6" x14ac:dyDescent="0.15">
      <c r="A244" s="1" t="s">
        <v>82</v>
      </c>
      <c r="F244">
        <f t="shared" si="3"/>
        <v>4</v>
      </c>
    </row>
    <row r="245" spans="1:6" x14ac:dyDescent="0.15">
      <c r="A245" s="1" t="s">
        <v>82</v>
      </c>
      <c r="F245">
        <f t="shared" si="3"/>
        <v>4</v>
      </c>
    </row>
    <row r="246" spans="1:6" x14ac:dyDescent="0.15">
      <c r="A246" s="1" t="s">
        <v>29</v>
      </c>
      <c r="F246">
        <f t="shared" si="3"/>
        <v>0</v>
      </c>
    </row>
    <row r="247" spans="1:6" x14ac:dyDescent="0.15">
      <c r="A247" s="1" t="s">
        <v>316</v>
      </c>
      <c r="F247">
        <f t="shared" si="3"/>
        <v>7</v>
      </c>
    </row>
    <row r="248" spans="1:6" x14ac:dyDescent="0.15">
      <c r="A248" s="1" t="s">
        <v>29</v>
      </c>
      <c r="F248">
        <f t="shared" si="3"/>
        <v>0</v>
      </c>
    </row>
    <row r="249" spans="1:6" x14ac:dyDescent="0.15">
      <c r="A249" s="1" t="s">
        <v>29</v>
      </c>
      <c r="F249">
        <f t="shared" si="3"/>
        <v>0</v>
      </c>
    </row>
    <row r="250" spans="1:6" x14ac:dyDescent="0.15">
      <c r="A250" s="1" t="s">
        <v>82</v>
      </c>
      <c r="F250">
        <f t="shared" si="3"/>
        <v>4</v>
      </c>
    </row>
    <row r="251" spans="1:6" x14ac:dyDescent="0.15">
      <c r="A251" s="1" t="s">
        <v>115</v>
      </c>
      <c r="F251">
        <f t="shared" si="3"/>
        <v>5</v>
      </c>
    </row>
    <row r="252" spans="1:6" x14ac:dyDescent="0.15">
      <c r="A252" s="1" t="s">
        <v>29</v>
      </c>
      <c r="F252">
        <f t="shared" si="3"/>
        <v>0</v>
      </c>
    </row>
    <row r="253" spans="1:6" x14ac:dyDescent="0.15">
      <c r="A253" s="1" t="s">
        <v>56</v>
      </c>
      <c r="F253">
        <f t="shared" si="3"/>
        <v>2</v>
      </c>
    </row>
    <row r="254" spans="1:6" x14ac:dyDescent="0.15">
      <c r="A254" s="1" t="s">
        <v>29</v>
      </c>
      <c r="F254">
        <f t="shared" si="3"/>
        <v>0</v>
      </c>
    </row>
    <row r="255" spans="1:6" x14ac:dyDescent="0.15">
      <c r="A255" s="1" t="s">
        <v>82</v>
      </c>
      <c r="F255">
        <f t="shared" si="3"/>
        <v>4</v>
      </c>
    </row>
    <row r="256" spans="1:6" x14ac:dyDescent="0.15">
      <c r="A256" s="1" t="s">
        <v>82</v>
      </c>
      <c r="F256">
        <f t="shared" si="3"/>
        <v>4</v>
      </c>
    </row>
    <row r="257" spans="1:6" x14ac:dyDescent="0.15">
      <c r="A257" s="1" t="s">
        <v>29</v>
      </c>
      <c r="F257">
        <f t="shared" si="3"/>
        <v>0</v>
      </c>
    </row>
    <row r="258" spans="1:6" x14ac:dyDescent="0.15">
      <c r="A258" s="1" t="s">
        <v>29</v>
      </c>
      <c r="F258">
        <f t="shared" si="3"/>
        <v>0</v>
      </c>
    </row>
    <row r="259" spans="1:6" x14ac:dyDescent="0.15">
      <c r="A259" s="1" t="s">
        <v>82</v>
      </c>
      <c r="F259">
        <f t="shared" ref="F259:F322" si="4">IF(A259=$C$2,$D$2,IF(A259=$C$3,$D$3,IF(A259=$C$4,$D$4,IF(A259=$C$5,$D$5,IF(A259=$C$6,$D$6,IF(A259=$C$7,$D$7,IF(A259=$C$8,$D$8,IF(A259=$C$9,$D$9,IF(A259=$C$10,$D$10,$D$11)))))))))</f>
        <v>4</v>
      </c>
    </row>
    <row r="260" spans="1:6" x14ac:dyDescent="0.15">
      <c r="A260" s="1" t="s">
        <v>64</v>
      </c>
      <c r="F260">
        <f t="shared" si="4"/>
        <v>3</v>
      </c>
    </row>
    <row r="261" spans="1:6" x14ac:dyDescent="0.15">
      <c r="A261" s="1" t="s">
        <v>29</v>
      </c>
      <c r="F261">
        <f t="shared" si="4"/>
        <v>0</v>
      </c>
    </row>
    <row r="262" spans="1:6" x14ac:dyDescent="0.15">
      <c r="A262" s="1" t="s">
        <v>64</v>
      </c>
      <c r="F262">
        <f t="shared" si="4"/>
        <v>3</v>
      </c>
    </row>
    <row r="263" spans="1:6" x14ac:dyDescent="0.15">
      <c r="A263" s="1" t="s">
        <v>29</v>
      </c>
      <c r="F263">
        <f t="shared" si="4"/>
        <v>0</v>
      </c>
    </row>
    <row r="264" spans="1:6" x14ac:dyDescent="0.15">
      <c r="A264" s="1" t="s">
        <v>82</v>
      </c>
      <c r="F264">
        <f t="shared" si="4"/>
        <v>4</v>
      </c>
    </row>
    <row r="265" spans="1:6" x14ac:dyDescent="0.15">
      <c r="A265" s="1" t="s">
        <v>64</v>
      </c>
      <c r="F265">
        <f t="shared" si="4"/>
        <v>3</v>
      </c>
    </row>
    <row r="266" spans="1:6" x14ac:dyDescent="0.15">
      <c r="A266" s="1" t="s">
        <v>29</v>
      </c>
      <c r="F266">
        <f t="shared" si="4"/>
        <v>0</v>
      </c>
    </row>
    <row r="267" spans="1:6" x14ac:dyDescent="0.15">
      <c r="A267" s="1" t="s">
        <v>29</v>
      </c>
      <c r="F267">
        <f t="shared" si="4"/>
        <v>0</v>
      </c>
    </row>
    <row r="268" spans="1:6" x14ac:dyDescent="0.15">
      <c r="A268" s="1" t="s">
        <v>64</v>
      </c>
      <c r="F268">
        <f t="shared" si="4"/>
        <v>3</v>
      </c>
    </row>
    <row r="269" spans="1:6" x14ac:dyDescent="0.15">
      <c r="A269" s="1" t="s">
        <v>29</v>
      </c>
      <c r="F269">
        <f t="shared" si="4"/>
        <v>0</v>
      </c>
    </row>
    <row r="270" spans="1:6" x14ac:dyDescent="0.15">
      <c r="A270" s="1" t="s">
        <v>29</v>
      </c>
      <c r="F270">
        <f t="shared" si="4"/>
        <v>0</v>
      </c>
    </row>
    <row r="271" spans="1:6" x14ac:dyDescent="0.15">
      <c r="A271" s="1" t="s">
        <v>29</v>
      </c>
      <c r="F271">
        <f t="shared" si="4"/>
        <v>0</v>
      </c>
    </row>
    <row r="272" spans="1:6" x14ac:dyDescent="0.15">
      <c r="A272" s="1" t="s">
        <v>64</v>
      </c>
      <c r="F272">
        <f t="shared" si="4"/>
        <v>3</v>
      </c>
    </row>
    <row r="273" spans="1:6" x14ac:dyDescent="0.15">
      <c r="A273" s="1" t="s">
        <v>29</v>
      </c>
      <c r="F273">
        <f t="shared" si="4"/>
        <v>0</v>
      </c>
    </row>
    <row r="274" spans="1:6" x14ac:dyDescent="0.15">
      <c r="A274" s="1" t="s">
        <v>29</v>
      </c>
      <c r="F274">
        <f t="shared" si="4"/>
        <v>0</v>
      </c>
    </row>
    <row r="275" spans="1:6" x14ac:dyDescent="0.15">
      <c r="A275" s="1" t="s">
        <v>82</v>
      </c>
      <c r="F275">
        <f t="shared" si="4"/>
        <v>4</v>
      </c>
    </row>
    <row r="276" spans="1:6" x14ac:dyDescent="0.15">
      <c r="A276" s="1" t="s">
        <v>29</v>
      </c>
      <c r="F276">
        <f t="shared" si="4"/>
        <v>0</v>
      </c>
    </row>
    <row r="277" spans="1:6" x14ac:dyDescent="0.15">
      <c r="A277" s="1" t="s">
        <v>64</v>
      </c>
      <c r="F277">
        <f t="shared" si="4"/>
        <v>3</v>
      </c>
    </row>
    <row r="278" spans="1:6" x14ac:dyDescent="0.15">
      <c r="A278" s="1" t="s">
        <v>82</v>
      </c>
      <c r="F278">
        <f t="shared" si="4"/>
        <v>4</v>
      </c>
    </row>
    <row r="279" spans="1:6" x14ac:dyDescent="0.15">
      <c r="A279" s="1" t="s">
        <v>29</v>
      </c>
      <c r="F279">
        <f t="shared" si="4"/>
        <v>0</v>
      </c>
    </row>
    <row r="280" spans="1:6" x14ac:dyDescent="0.15">
      <c r="A280" s="1" t="s">
        <v>82</v>
      </c>
      <c r="F280">
        <f t="shared" si="4"/>
        <v>4</v>
      </c>
    </row>
    <row r="281" spans="1:6" x14ac:dyDescent="0.15">
      <c r="A281" s="1" t="s">
        <v>115</v>
      </c>
      <c r="F281">
        <f t="shared" si="4"/>
        <v>5</v>
      </c>
    </row>
    <row r="282" spans="1:6" x14ac:dyDescent="0.15">
      <c r="A282" s="1" t="s">
        <v>29</v>
      </c>
      <c r="F282">
        <f t="shared" si="4"/>
        <v>0</v>
      </c>
    </row>
    <row r="283" spans="1:6" x14ac:dyDescent="0.15">
      <c r="A283" s="1" t="s">
        <v>29</v>
      </c>
      <c r="F283">
        <f t="shared" si="4"/>
        <v>0</v>
      </c>
    </row>
    <row r="284" spans="1:6" x14ac:dyDescent="0.15">
      <c r="A284" s="1" t="s">
        <v>115</v>
      </c>
      <c r="F284">
        <f t="shared" si="4"/>
        <v>5</v>
      </c>
    </row>
    <row r="285" spans="1:6" x14ac:dyDescent="0.15">
      <c r="A285" s="1" t="s">
        <v>29</v>
      </c>
      <c r="F285">
        <f t="shared" si="4"/>
        <v>0</v>
      </c>
    </row>
    <row r="286" spans="1:6" x14ac:dyDescent="0.15">
      <c r="A286" s="1" t="s">
        <v>29</v>
      </c>
      <c r="F286">
        <f t="shared" si="4"/>
        <v>0</v>
      </c>
    </row>
    <row r="287" spans="1:6" x14ac:dyDescent="0.15">
      <c r="A287" s="1" t="s">
        <v>29</v>
      </c>
      <c r="F287">
        <f t="shared" si="4"/>
        <v>0</v>
      </c>
    </row>
    <row r="288" spans="1:6" x14ac:dyDescent="0.15">
      <c r="A288" s="1" t="s">
        <v>29</v>
      </c>
      <c r="F288">
        <f t="shared" si="4"/>
        <v>0</v>
      </c>
    </row>
    <row r="289" spans="1:6" x14ac:dyDescent="0.15">
      <c r="A289" s="1" t="s">
        <v>29</v>
      </c>
      <c r="F289">
        <f t="shared" si="4"/>
        <v>0</v>
      </c>
    </row>
    <row r="290" spans="1:6" x14ac:dyDescent="0.15">
      <c r="A290" s="1" t="s">
        <v>29</v>
      </c>
      <c r="F290">
        <f t="shared" si="4"/>
        <v>0</v>
      </c>
    </row>
    <row r="291" spans="1:6" x14ac:dyDescent="0.15">
      <c r="A291" s="1" t="s">
        <v>29</v>
      </c>
      <c r="F291">
        <f t="shared" si="4"/>
        <v>0</v>
      </c>
    </row>
    <row r="292" spans="1:6" x14ac:dyDescent="0.15">
      <c r="A292" s="1" t="s">
        <v>29</v>
      </c>
      <c r="F292">
        <f t="shared" si="4"/>
        <v>0</v>
      </c>
    </row>
    <row r="293" spans="1:6" x14ac:dyDescent="0.15">
      <c r="A293" s="1" t="s">
        <v>82</v>
      </c>
      <c r="F293">
        <f t="shared" si="4"/>
        <v>4</v>
      </c>
    </row>
    <row r="294" spans="1:6" x14ac:dyDescent="0.15">
      <c r="A294" s="1" t="s">
        <v>29</v>
      </c>
      <c r="F294">
        <f t="shared" si="4"/>
        <v>0</v>
      </c>
    </row>
    <row r="295" spans="1:6" x14ac:dyDescent="0.15">
      <c r="A295" s="1" t="s">
        <v>316</v>
      </c>
      <c r="F295">
        <f t="shared" si="4"/>
        <v>7</v>
      </c>
    </row>
    <row r="296" spans="1:6" x14ac:dyDescent="0.15">
      <c r="A296" s="1" t="s">
        <v>82</v>
      </c>
      <c r="F296">
        <f t="shared" si="4"/>
        <v>4</v>
      </c>
    </row>
    <row r="297" spans="1:6" x14ac:dyDescent="0.15">
      <c r="A297" s="1" t="s">
        <v>29</v>
      </c>
      <c r="F297">
        <f t="shared" si="4"/>
        <v>0</v>
      </c>
    </row>
    <row r="298" spans="1:6" x14ac:dyDescent="0.15">
      <c r="A298" s="1" t="s">
        <v>29</v>
      </c>
      <c r="F298">
        <f t="shared" si="4"/>
        <v>0</v>
      </c>
    </row>
    <row r="299" spans="1:6" x14ac:dyDescent="0.15">
      <c r="A299" s="1" t="s">
        <v>29</v>
      </c>
      <c r="F299">
        <f t="shared" si="4"/>
        <v>0</v>
      </c>
    </row>
    <row r="300" spans="1:6" x14ac:dyDescent="0.15">
      <c r="A300" s="1" t="s">
        <v>29</v>
      </c>
      <c r="F300">
        <f t="shared" si="4"/>
        <v>0</v>
      </c>
    </row>
    <row r="301" spans="1:6" x14ac:dyDescent="0.15">
      <c r="A301" s="1" t="s">
        <v>29</v>
      </c>
      <c r="F301">
        <f t="shared" si="4"/>
        <v>0</v>
      </c>
    </row>
    <row r="302" spans="1:6" x14ac:dyDescent="0.15">
      <c r="A302" s="1" t="s">
        <v>82</v>
      </c>
      <c r="F302">
        <f t="shared" si="4"/>
        <v>4</v>
      </c>
    </row>
    <row r="303" spans="1:6" x14ac:dyDescent="0.15">
      <c r="A303" s="1" t="s">
        <v>82</v>
      </c>
      <c r="F303">
        <f t="shared" si="4"/>
        <v>4</v>
      </c>
    </row>
    <row r="304" spans="1:6" x14ac:dyDescent="0.15">
      <c r="A304" s="1" t="s">
        <v>29</v>
      </c>
      <c r="F304">
        <f t="shared" si="4"/>
        <v>0</v>
      </c>
    </row>
    <row r="305" spans="1:6" x14ac:dyDescent="0.15">
      <c r="A305" s="1" t="s">
        <v>29</v>
      </c>
      <c r="F305">
        <f t="shared" si="4"/>
        <v>0</v>
      </c>
    </row>
    <row r="306" spans="1:6" x14ac:dyDescent="0.15">
      <c r="A306" s="1" t="s">
        <v>56</v>
      </c>
      <c r="F306">
        <f t="shared" si="4"/>
        <v>2</v>
      </c>
    </row>
    <row r="307" spans="1:6" x14ac:dyDescent="0.15">
      <c r="A307" s="1" t="s">
        <v>316</v>
      </c>
      <c r="F307">
        <f t="shared" si="4"/>
        <v>7</v>
      </c>
    </row>
    <row r="308" spans="1:6" x14ac:dyDescent="0.15">
      <c r="A308" s="1" t="s">
        <v>64</v>
      </c>
      <c r="F308">
        <f t="shared" si="4"/>
        <v>3</v>
      </c>
    </row>
    <row r="309" spans="1:6" x14ac:dyDescent="0.15">
      <c r="A309" s="1" t="s">
        <v>64</v>
      </c>
      <c r="F309">
        <f t="shared" si="4"/>
        <v>3</v>
      </c>
    </row>
    <row r="310" spans="1:6" x14ac:dyDescent="0.15">
      <c r="A310" s="1" t="s">
        <v>29</v>
      </c>
      <c r="F310">
        <f t="shared" si="4"/>
        <v>0</v>
      </c>
    </row>
    <row r="311" spans="1:6" x14ac:dyDescent="0.15">
      <c r="A311" s="1" t="s">
        <v>29</v>
      </c>
      <c r="F311">
        <f t="shared" si="4"/>
        <v>0</v>
      </c>
    </row>
    <row r="312" spans="1:6" x14ac:dyDescent="0.15">
      <c r="A312" s="1" t="s">
        <v>56</v>
      </c>
      <c r="F312">
        <f t="shared" si="4"/>
        <v>2</v>
      </c>
    </row>
    <row r="313" spans="1:6" x14ac:dyDescent="0.15">
      <c r="A313" s="1" t="s">
        <v>29</v>
      </c>
      <c r="F313">
        <f t="shared" si="4"/>
        <v>0</v>
      </c>
    </row>
    <row r="314" spans="1:6" x14ac:dyDescent="0.15">
      <c r="A314" s="1" t="s">
        <v>29</v>
      </c>
      <c r="F314">
        <f t="shared" si="4"/>
        <v>0</v>
      </c>
    </row>
    <row r="315" spans="1:6" x14ac:dyDescent="0.15">
      <c r="A315" s="1" t="s">
        <v>29</v>
      </c>
      <c r="F315">
        <f t="shared" si="4"/>
        <v>0</v>
      </c>
    </row>
    <row r="316" spans="1:6" x14ac:dyDescent="0.15">
      <c r="A316" s="1" t="s">
        <v>82</v>
      </c>
      <c r="F316">
        <f t="shared" si="4"/>
        <v>4</v>
      </c>
    </row>
    <row r="317" spans="1:6" x14ac:dyDescent="0.15">
      <c r="A317" s="1" t="s">
        <v>29</v>
      </c>
      <c r="F317">
        <f t="shared" si="4"/>
        <v>0</v>
      </c>
    </row>
    <row r="318" spans="1:6" x14ac:dyDescent="0.15">
      <c r="A318" s="1" t="s">
        <v>56</v>
      </c>
      <c r="F318">
        <f t="shared" si="4"/>
        <v>2</v>
      </c>
    </row>
    <row r="319" spans="1:6" x14ac:dyDescent="0.15">
      <c r="A319" s="1" t="s">
        <v>82</v>
      </c>
      <c r="F319">
        <f t="shared" si="4"/>
        <v>4</v>
      </c>
    </row>
    <row r="320" spans="1:6" x14ac:dyDescent="0.15">
      <c r="A320" s="1" t="s">
        <v>29</v>
      </c>
      <c r="F320">
        <f t="shared" si="4"/>
        <v>0</v>
      </c>
    </row>
    <row r="321" spans="1:6" x14ac:dyDescent="0.15">
      <c r="A321" s="1" t="s">
        <v>82</v>
      </c>
      <c r="F321">
        <f t="shared" si="4"/>
        <v>4</v>
      </c>
    </row>
    <row r="322" spans="1:6" x14ac:dyDescent="0.15">
      <c r="A322" s="1" t="s">
        <v>82</v>
      </c>
      <c r="F322">
        <f t="shared" si="4"/>
        <v>4</v>
      </c>
    </row>
    <row r="323" spans="1:6" x14ac:dyDescent="0.15">
      <c r="A323" s="1" t="s">
        <v>316</v>
      </c>
      <c r="F323">
        <f t="shared" ref="F323:F386" si="5">IF(A323=$C$2,$D$2,IF(A323=$C$3,$D$3,IF(A323=$C$4,$D$4,IF(A323=$C$5,$D$5,IF(A323=$C$6,$D$6,IF(A323=$C$7,$D$7,IF(A323=$C$8,$D$8,IF(A323=$C$9,$D$9,IF(A323=$C$10,$D$10,$D$11)))))))))</f>
        <v>7</v>
      </c>
    </row>
    <row r="324" spans="1:6" x14ac:dyDescent="0.15">
      <c r="A324" s="1" t="s">
        <v>29</v>
      </c>
      <c r="F324">
        <f t="shared" si="5"/>
        <v>0</v>
      </c>
    </row>
    <row r="325" spans="1:6" x14ac:dyDescent="0.15">
      <c r="A325" s="1" t="s">
        <v>29</v>
      </c>
      <c r="F325">
        <f t="shared" si="5"/>
        <v>0</v>
      </c>
    </row>
    <row r="326" spans="1:6" x14ac:dyDescent="0.15">
      <c r="A326" s="1" t="s">
        <v>29</v>
      </c>
      <c r="F326">
        <f t="shared" si="5"/>
        <v>0</v>
      </c>
    </row>
    <row r="327" spans="1:6" x14ac:dyDescent="0.15">
      <c r="A327" s="1" t="s">
        <v>82</v>
      </c>
      <c r="F327">
        <f t="shared" si="5"/>
        <v>4</v>
      </c>
    </row>
    <row r="328" spans="1:6" x14ac:dyDescent="0.15">
      <c r="A328" s="1" t="s">
        <v>56</v>
      </c>
      <c r="F328">
        <f t="shared" si="5"/>
        <v>2</v>
      </c>
    </row>
    <row r="329" spans="1:6" x14ac:dyDescent="0.15">
      <c r="A329" s="1" t="s">
        <v>82</v>
      </c>
      <c r="F329">
        <f t="shared" si="5"/>
        <v>4</v>
      </c>
    </row>
    <row r="330" spans="1:6" x14ac:dyDescent="0.15">
      <c r="A330" s="1" t="s">
        <v>29</v>
      </c>
      <c r="F330">
        <f t="shared" si="5"/>
        <v>0</v>
      </c>
    </row>
    <row r="331" spans="1:6" x14ac:dyDescent="0.15">
      <c r="A331" s="1" t="s">
        <v>316</v>
      </c>
      <c r="F331">
        <f t="shared" si="5"/>
        <v>7</v>
      </c>
    </row>
    <row r="332" spans="1:6" x14ac:dyDescent="0.15">
      <c r="A332" s="1" t="s">
        <v>29</v>
      </c>
      <c r="F332">
        <f t="shared" si="5"/>
        <v>0</v>
      </c>
    </row>
    <row r="333" spans="1:6" x14ac:dyDescent="0.15">
      <c r="A333" s="1" t="s">
        <v>82</v>
      </c>
      <c r="F333">
        <f t="shared" si="5"/>
        <v>4</v>
      </c>
    </row>
    <row r="334" spans="1:6" x14ac:dyDescent="0.15">
      <c r="A334" s="1" t="s">
        <v>82</v>
      </c>
      <c r="F334">
        <f t="shared" si="5"/>
        <v>4</v>
      </c>
    </row>
    <row r="335" spans="1:6" x14ac:dyDescent="0.15">
      <c r="A335" s="1" t="s">
        <v>29</v>
      </c>
      <c r="F335">
        <f t="shared" si="5"/>
        <v>0</v>
      </c>
    </row>
    <row r="336" spans="1:6" x14ac:dyDescent="0.15">
      <c r="A336" s="1" t="s">
        <v>29</v>
      </c>
      <c r="F336">
        <f t="shared" si="5"/>
        <v>0</v>
      </c>
    </row>
    <row r="337" spans="1:6" x14ac:dyDescent="0.15">
      <c r="A337" s="1" t="s">
        <v>56</v>
      </c>
      <c r="F337">
        <f t="shared" si="5"/>
        <v>2</v>
      </c>
    </row>
    <row r="338" spans="1:6" x14ac:dyDescent="0.15">
      <c r="A338" s="1" t="s">
        <v>29</v>
      </c>
      <c r="F338">
        <f t="shared" si="5"/>
        <v>0</v>
      </c>
    </row>
    <row r="339" spans="1:6" x14ac:dyDescent="0.15">
      <c r="A339" s="1" t="s">
        <v>56</v>
      </c>
      <c r="F339">
        <f t="shared" si="5"/>
        <v>2</v>
      </c>
    </row>
    <row r="340" spans="1:6" x14ac:dyDescent="0.15">
      <c r="A340" s="1" t="s">
        <v>29</v>
      </c>
      <c r="F340">
        <f t="shared" si="5"/>
        <v>0</v>
      </c>
    </row>
    <row r="341" spans="1:6" x14ac:dyDescent="0.15">
      <c r="A341" s="1" t="s">
        <v>29</v>
      </c>
      <c r="F341">
        <f t="shared" si="5"/>
        <v>0</v>
      </c>
    </row>
    <row r="342" spans="1:6" x14ac:dyDescent="0.15">
      <c r="A342" s="1" t="s">
        <v>29</v>
      </c>
      <c r="F342">
        <f t="shared" si="5"/>
        <v>0</v>
      </c>
    </row>
    <row r="343" spans="1:6" x14ac:dyDescent="0.15">
      <c r="A343" s="1" t="s">
        <v>29</v>
      </c>
      <c r="F343">
        <f t="shared" si="5"/>
        <v>0</v>
      </c>
    </row>
    <row r="344" spans="1:6" x14ac:dyDescent="0.15">
      <c r="A344" s="1" t="s">
        <v>29</v>
      </c>
      <c r="F344">
        <f t="shared" si="5"/>
        <v>0</v>
      </c>
    </row>
    <row r="345" spans="1:6" x14ac:dyDescent="0.15">
      <c r="A345" s="1" t="s">
        <v>64</v>
      </c>
      <c r="F345">
        <f t="shared" si="5"/>
        <v>3</v>
      </c>
    </row>
    <row r="346" spans="1:6" x14ac:dyDescent="0.15">
      <c r="A346" s="1" t="s">
        <v>64</v>
      </c>
      <c r="F346">
        <f t="shared" si="5"/>
        <v>3</v>
      </c>
    </row>
    <row r="347" spans="1:6" x14ac:dyDescent="0.15">
      <c r="A347" s="1" t="s">
        <v>64</v>
      </c>
      <c r="F347">
        <f t="shared" si="5"/>
        <v>3</v>
      </c>
    </row>
    <row r="348" spans="1:6" x14ac:dyDescent="0.15">
      <c r="A348" s="1" t="s">
        <v>56</v>
      </c>
      <c r="F348">
        <f t="shared" si="5"/>
        <v>2</v>
      </c>
    </row>
    <row r="349" spans="1:6" x14ac:dyDescent="0.15">
      <c r="A349" s="1" t="s">
        <v>29</v>
      </c>
      <c r="F349">
        <f t="shared" si="5"/>
        <v>0</v>
      </c>
    </row>
    <row r="350" spans="1:6" x14ac:dyDescent="0.15">
      <c r="A350" s="1" t="s">
        <v>29</v>
      </c>
      <c r="F350">
        <f t="shared" si="5"/>
        <v>0</v>
      </c>
    </row>
    <row r="351" spans="1:6" x14ac:dyDescent="0.15">
      <c r="A351" s="1" t="s">
        <v>56</v>
      </c>
      <c r="F351">
        <f t="shared" si="5"/>
        <v>2</v>
      </c>
    </row>
    <row r="352" spans="1:6" x14ac:dyDescent="0.15">
      <c r="A352" s="1" t="s">
        <v>29</v>
      </c>
      <c r="F352">
        <f t="shared" si="5"/>
        <v>0</v>
      </c>
    </row>
    <row r="353" spans="1:6" x14ac:dyDescent="0.15">
      <c r="A353" s="1" t="s">
        <v>29</v>
      </c>
      <c r="F353">
        <f t="shared" si="5"/>
        <v>0</v>
      </c>
    </row>
    <row r="354" spans="1:6" x14ac:dyDescent="0.15">
      <c r="A354" s="1" t="s">
        <v>283</v>
      </c>
      <c r="F354">
        <f t="shared" si="5"/>
        <v>6</v>
      </c>
    </row>
    <row r="355" spans="1:6" x14ac:dyDescent="0.15">
      <c r="A355" s="1" t="s">
        <v>29</v>
      </c>
      <c r="F355">
        <f t="shared" si="5"/>
        <v>0</v>
      </c>
    </row>
    <row r="356" spans="1:6" x14ac:dyDescent="0.15">
      <c r="A356" s="1" t="s">
        <v>29</v>
      </c>
      <c r="F356">
        <f t="shared" si="5"/>
        <v>0</v>
      </c>
    </row>
    <row r="357" spans="1:6" x14ac:dyDescent="0.15">
      <c r="A357" s="1" t="s">
        <v>283</v>
      </c>
      <c r="F357">
        <f t="shared" si="5"/>
        <v>6</v>
      </c>
    </row>
    <row r="358" spans="1:6" x14ac:dyDescent="0.15">
      <c r="A358" s="1" t="s">
        <v>416</v>
      </c>
      <c r="F358">
        <f t="shared" si="5"/>
        <v>8</v>
      </c>
    </row>
    <row r="359" spans="1:6" x14ac:dyDescent="0.15">
      <c r="A359" s="1" t="s">
        <v>316</v>
      </c>
      <c r="F359">
        <f t="shared" si="5"/>
        <v>7</v>
      </c>
    </row>
    <row r="360" spans="1:6" x14ac:dyDescent="0.15">
      <c r="A360" s="1" t="s">
        <v>316</v>
      </c>
      <c r="F360">
        <f t="shared" si="5"/>
        <v>7</v>
      </c>
    </row>
    <row r="361" spans="1:6" x14ac:dyDescent="0.15">
      <c r="A361" s="1" t="s">
        <v>416</v>
      </c>
      <c r="F361">
        <f t="shared" si="5"/>
        <v>8</v>
      </c>
    </row>
    <row r="362" spans="1:6" x14ac:dyDescent="0.15">
      <c r="A362" s="1"/>
      <c r="F362">
        <f t="shared" si="5"/>
        <v>9</v>
      </c>
    </row>
    <row r="363" spans="1:6" x14ac:dyDescent="0.15">
      <c r="A363" s="1" t="s">
        <v>29</v>
      </c>
      <c r="F363">
        <f t="shared" si="5"/>
        <v>0</v>
      </c>
    </row>
    <row r="364" spans="1:6" x14ac:dyDescent="0.15">
      <c r="A364" s="1" t="s">
        <v>29</v>
      </c>
      <c r="F364">
        <f t="shared" si="5"/>
        <v>0</v>
      </c>
    </row>
    <row r="365" spans="1:6" x14ac:dyDescent="0.15">
      <c r="A365" s="1" t="s">
        <v>283</v>
      </c>
      <c r="F365">
        <f t="shared" si="5"/>
        <v>6</v>
      </c>
    </row>
    <row r="366" spans="1:6" x14ac:dyDescent="0.15">
      <c r="A366" s="1" t="s">
        <v>64</v>
      </c>
      <c r="F366">
        <f t="shared" si="5"/>
        <v>3</v>
      </c>
    </row>
    <row r="367" spans="1:6" x14ac:dyDescent="0.15">
      <c r="A367" s="1"/>
      <c r="F367">
        <f t="shared" si="5"/>
        <v>9</v>
      </c>
    </row>
    <row r="368" spans="1:6" x14ac:dyDescent="0.15">
      <c r="A368" s="1" t="s">
        <v>64</v>
      </c>
      <c r="F368">
        <f t="shared" si="5"/>
        <v>3</v>
      </c>
    </row>
    <row r="369" spans="1:6" x14ac:dyDescent="0.15">
      <c r="A369" s="1" t="s">
        <v>283</v>
      </c>
      <c r="F369">
        <f t="shared" si="5"/>
        <v>6</v>
      </c>
    </row>
    <row r="370" spans="1:6" x14ac:dyDescent="0.15">
      <c r="A370" s="1" t="s">
        <v>316</v>
      </c>
      <c r="F370">
        <f t="shared" si="5"/>
        <v>7</v>
      </c>
    </row>
    <row r="371" spans="1:6" x14ac:dyDescent="0.15">
      <c r="A371" s="1" t="s">
        <v>29</v>
      </c>
      <c r="F371">
        <f t="shared" si="5"/>
        <v>0</v>
      </c>
    </row>
    <row r="372" spans="1:6" x14ac:dyDescent="0.15">
      <c r="A372" s="1" t="s">
        <v>29</v>
      </c>
      <c r="F372">
        <f t="shared" si="5"/>
        <v>0</v>
      </c>
    </row>
    <row r="373" spans="1:6" x14ac:dyDescent="0.15">
      <c r="A373" s="1" t="s">
        <v>29</v>
      </c>
      <c r="F373">
        <f t="shared" si="5"/>
        <v>0</v>
      </c>
    </row>
    <row r="374" spans="1:6" x14ac:dyDescent="0.15">
      <c r="A374" s="1" t="s">
        <v>316</v>
      </c>
      <c r="F374">
        <f t="shared" si="5"/>
        <v>7</v>
      </c>
    </row>
    <row r="375" spans="1:6" x14ac:dyDescent="0.15">
      <c r="A375" s="1" t="s">
        <v>29</v>
      </c>
      <c r="F375">
        <f t="shared" si="5"/>
        <v>0</v>
      </c>
    </row>
    <row r="376" spans="1:6" x14ac:dyDescent="0.15">
      <c r="A376" s="1" t="s">
        <v>29</v>
      </c>
      <c r="F376">
        <f t="shared" si="5"/>
        <v>0</v>
      </c>
    </row>
    <row r="377" spans="1:6" x14ac:dyDescent="0.15">
      <c r="A377" s="1" t="s">
        <v>29</v>
      </c>
      <c r="F377">
        <f t="shared" si="5"/>
        <v>0</v>
      </c>
    </row>
    <row r="378" spans="1:6" x14ac:dyDescent="0.15">
      <c r="A378" s="1" t="s">
        <v>29</v>
      </c>
      <c r="F378">
        <f t="shared" si="5"/>
        <v>0</v>
      </c>
    </row>
    <row r="379" spans="1:6" x14ac:dyDescent="0.15">
      <c r="A379" s="1" t="s">
        <v>283</v>
      </c>
      <c r="F379">
        <f t="shared" si="5"/>
        <v>6</v>
      </c>
    </row>
    <row r="380" spans="1:6" x14ac:dyDescent="0.15">
      <c r="A380" s="1" t="s">
        <v>29</v>
      </c>
      <c r="F380">
        <f t="shared" si="5"/>
        <v>0</v>
      </c>
    </row>
    <row r="381" spans="1:6" x14ac:dyDescent="0.15">
      <c r="A381" s="1" t="s">
        <v>283</v>
      </c>
      <c r="F381">
        <f t="shared" si="5"/>
        <v>6</v>
      </c>
    </row>
    <row r="382" spans="1:6" x14ac:dyDescent="0.15">
      <c r="A382" s="1" t="s">
        <v>29</v>
      </c>
      <c r="F382">
        <f t="shared" si="5"/>
        <v>0</v>
      </c>
    </row>
    <row r="383" spans="1:6" x14ac:dyDescent="0.15">
      <c r="A383" s="1" t="s">
        <v>29</v>
      </c>
      <c r="F383">
        <f t="shared" si="5"/>
        <v>0</v>
      </c>
    </row>
    <row r="384" spans="1:6" x14ac:dyDescent="0.15">
      <c r="A384" s="1" t="s">
        <v>29</v>
      </c>
      <c r="F384">
        <f t="shared" si="5"/>
        <v>0</v>
      </c>
    </row>
    <row r="385" spans="1:6" x14ac:dyDescent="0.15">
      <c r="A385" s="1" t="s">
        <v>29</v>
      </c>
      <c r="F385">
        <f t="shared" si="5"/>
        <v>0</v>
      </c>
    </row>
    <row r="386" spans="1:6" x14ac:dyDescent="0.15">
      <c r="A386" s="1" t="s">
        <v>29</v>
      </c>
      <c r="F386">
        <f t="shared" si="5"/>
        <v>0</v>
      </c>
    </row>
    <row r="387" spans="1:6" x14ac:dyDescent="0.15">
      <c r="A387" s="1" t="s">
        <v>283</v>
      </c>
      <c r="F387">
        <f t="shared" ref="F387:F450" si="6">IF(A387=$C$2,$D$2,IF(A387=$C$3,$D$3,IF(A387=$C$4,$D$4,IF(A387=$C$5,$D$5,IF(A387=$C$6,$D$6,IF(A387=$C$7,$D$7,IF(A387=$C$8,$D$8,IF(A387=$C$9,$D$9,IF(A387=$C$10,$D$10,$D$11)))))))))</f>
        <v>6</v>
      </c>
    </row>
    <row r="388" spans="1:6" x14ac:dyDescent="0.15">
      <c r="A388" s="1" t="s">
        <v>29</v>
      </c>
      <c r="F388">
        <f t="shared" si="6"/>
        <v>0</v>
      </c>
    </row>
    <row r="389" spans="1:6" x14ac:dyDescent="0.15">
      <c r="A389" s="1" t="s">
        <v>316</v>
      </c>
      <c r="F389">
        <f t="shared" si="6"/>
        <v>7</v>
      </c>
    </row>
    <row r="390" spans="1:6" x14ac:dyDescent="0.15">
      <c r="A390" s="1" t="s">
        <v>64</v>
      </c>
      <c r="F390">
        <f t="shared" si="6"/>
        <v>3</v>
      </c>
    </row>
    <row r="391" spans="1:6" x14ac:dyDescent="0.15">
      <c r="A391" s="1" t="s">
        <v>29</v>
      </c>
      <c r="F391">
        <f t="shared" si="6"/>
        <v>0</v>
      </c>
    </row>
    <row r="392" spans="1:6" x14ac:dyDescent="0.15">
      <c r="A392" s="1" t="s">
        <v>29</v>
      </c>
      <c r="F392">
        <f t="shared" si="6"/>
        <v>0</v>
      </c>
    </row>
    <row r="393" spans="1:6" x14ac:dyDescent="0.15">
      <c r="A393" s="1" t="s">
        <v>29</v>
      </c>
      <c r="F393">
        <f t="shared" si="6"/>
        <v>0</v>
      </c>
    </row>
    <row r="394" spans="1:6" x14ac:dyDescent="0.15">
      <c r="A394" s="1" t="s">
        <v>29</v>
      </c>
      <c r="F394">
        <f t="shared" si="6"/>
        <v>0</v>
      </c>
    </row>
    <row r="395" spans="1:6" x14ac:dyDescent="0.15">
      <c r="A395" s="1" t="s">
        <v>29</v>
      </c>
      <c r="F395">
        <f t="shared" si="6"/>
        <v>0</v>
      </c>
    </row>
    <row r="396" spans="1:6" x14ac:dyDescent="0.15">
      <c r="A396" s="1" t="s">
        <v>64</v>
      </c>
      <c r="F396">
        <f t="shared" si="6"/>
        <v>3</v>
      </c>
    </row>
    <row r="397" spans="1:6" x14ac:dyDescent="0.15">
      <c r="A397" s="1" t="s">
        <v>29</v>
      </c>
      <c r="F397">
        <f t="shared" si="6"/>
        <v>0</v>
      </c>
    </row>
    <row r="398" spans="1:6" x14ac:dyDescent="0.15">
      <c r="A398" s="1" t="s">
        <v>29</v>
      </c>
      <c r="F398">
        <f t="shared" si="6"/>
        <v>0</v>
      </c>
    </row>
    <row r="399" spans="1:6" x14ac:dyDescent="0.15">
      <c r="A399" s="1" t="s">
        <v>283</v>
      </c>
      <c r="F399">
        <f t="shared" si="6"/>
        <v>6</v>
      </c>
    </row>
    <row r="400" spans="1:6" x14ac:dyDescent="0.15">
      <c r="A400" s="1" t="s">
        <v>29</v>
      </c>
      <c r="F400">
        <f t="shared" si="6"/>
        <v>0</v>
      </c>
    </row>
    <row r="401" spans="1:6" x14ac:dyDescent="0.15">
      <c r="A401" s="1" t="s">
        <v>29</v>
      </c>
      <c r="F401">
        <f t="shared" si="6"/>
        <v>0</v>
      </c>
    </row>
    <row r="402" spans="1:6" x14ac:dyDescent="0.15">
      <c r="A402" s="1" t="s">
        <v>316</v>
      </c>
      <c r="F402">
        <f t="shared" si="6"/>
        <v>7</v>
      </c>
    </row>
    <row r="403" spans="1:6" x14ac:dyDescent="0.15">
      <c r="A403" s="1" t="s">
        <v>56</v>
      </c>
      <c r="F403">
        <f t="shared" si="6"/>
        <v>2</v>
      </c>
    </row>
    <row r="404" spans="1:6" x14ac:dyDescent="0.15">
      <c r="A404" s="1" t="s">
        <v>29</v>
      </c>
      <c r="F404">
        <f t="shared" si="6"/>
        <v>0</v>
      </c>
    </row>
    <row r="405" spans="1:6" x14ac:dyDescent="0.15">
      <c r="A405" s="1" t="s">
        <v>29</v>
      </c>
      <c r="F405">
        <f t="shared" si="6"/>
        <v>0</v>
      </c>
    </row>
    <row r="406" spans="1:6" x14ac:dyDescent="0.15">
      <c r="A406" s="1" t="s">
        <v>29</v>
      </c>
      <c r="F406">
        <f t="shared" si="6"/>
        <v>0</v>
      </c>
    </row>
    <row r="407" spans="1:6" x14ac:dyDescent="0.15">
      <c r="A407" s="1" t="s">
        <v>82</v>
      </c>
      <c r="F407">
        <f t="shared" si="6"/>
        <v>4</v>
      </c>
    </row>
    <row r="408" spans="1:6" x14ac:dyDescent="0.15">
      <c r="A408" s="1" t="s">
        <v>29</v>
      </c>
      <c r="F408">
        <f t="shared" si="6"/>
        <v>0</v>
      </c>
    </row>
    <row r="409" spans="1:6" x14ac:dyDescent="0.15">
      <c r="A409" s="1" t="s">
        <v>82</v>
      </c>
      <c r="F409">
        <f t="shared" si="6"/>
        <v>4</v>
      </c>
    </row>
    <row r="410" spans="1:6" x14ac:dyDescent="0.15">
      <c r="A410" s="1" t="s">
        <v>82</v>
      </c>
      <c r="F410">
        <f t="shared" si="6"/>
        <v>4</v>
      </c>
    </row>
    <row r="411" spans="1:6" x14ac:dyDescent="0.15">
      <c r="A411" s="1" t="s">
        <v>29</v>
      </c>
      <c r="F411">
        <f t="shared" si="6"/>
        <v>0</v>
      </c>
    </row>
    <row r="412" spans="1:6" x14ac:dyDescent="0.15">
      <c r="A412" s="1" t="s">
        <v>29</v>
      </c>
      <c r="F412">
        <f t="shared" si="6"/>
        <v>0</v>
      </c>
    </row>
    <row r="413" spans="1:6" x14ac:dyDescent="0.15">
      <c r="A413" s="1" t="s">
        <v>56</v>
      </c>
      <c r="F413">
        <f t="shared" si="6"/>
        <v>2</v>
      </c>
    </row>
    <row r="414" spans="1:6" x14ac:dyDescent="0.15">
      <c r="A414" s="1" t="s">
        <v>29</v>
      </c>
      <c r="F414">
        <f t="shared" si="6"/>
        <v>0</v>
      </c>
    </row>
    <row r="415" spans="1:6" x14ac:dyDescent="0.15">
      <c r="A415" s="1" t="s">
        <v>29</v>
      </c>
      <c r="F415">
        <f t="shared" si="6"/>
        <v>0</v>
      </c>
    </row>
    <row r="416" spans="1:6" x14ac:dyDescent="0.15">
      <c r="A416" s="1" t="s">
        <v>56</v>
      </c>
      <c r="F416">
        <f t="shared" si="6"/>
        <v>2</v>
      </c>
    </row>
    <row r="417" spans="1:6" x14ac:dyDescent="0.15">
      <c r="A417" s="1" t="s">
        <v>29</v>
      </c>
      <c r="F417">
        <f t="shared" si="6"/>
        <v>0</v>
      </c>
    </row>
    <row r="418" spans="1:6" x14ac:dyDescent="0.15">
      <c r="A418" s="1" t="s">
        <v>64</v>
      </c>
      <c r="F418">
        <f t="shared" si="6"/>
        <v>3</v>
      </c>
    </row>
    <row r="419" spans="1:6" x14ac:dyDescent="0.15">
      <c r="A419" s="1"/>
      <c r="F419">
        <f t="shared" si="6"/>
        <v>9</v>
      </c>
    </row>
    <row r="420" spans="1:6" x14ac:dyDescent="0.15">
      <c r="A420" s="1" t="s">
        <v>82</v>
      </c>
      <c r="F420">
        <f t="shared" si="6"/>
        <v>4</v>
      </c>
    </row>
    <row r="421" spans="1:6" x14ac:dyDescent="0.15">
      <c r="A421" s="1" t="s">
        <v>82</v>
      </c>
      <c r="F421">
        <f t="shared" si="6"/>
        <v>4</v>
      </c>
    </row>
    <row r="422" spans="1:6" x14ac:dyDescent="0.15">
      <c r="A422" s="1" t="s">
        <v>29</v>
      </c>
      <c r="F422">
        <f t="shared" si="6"/>
        <v>0</v>
      </c>
    </row>
    <row r="423" spans="1:6" x14ac:dyDescent="0.15">
      <c r="A423" s="1" t="s">
        <v>316</v>
      </c>
      <c r="F423">
        <f t="shared" si="6"/>
        <v>7</v>
      </c>
    </row>
    <row r="424" spans="1:6" x14ac:dyDescent="0.15">
      <c r="A424" s="1" t="s">
        <v>29</v>
      </c>
      <c r="F424">
        <f t="shared" si="6"/>
        <v>0</v>
      </c>
    </row>
    <row r="425" spans="1:6" x14ac:dyDescent="0.15">
      <c r="A425" s="1" t="s">
        <v>64</v>
      </c>
      <c r="F425">
        <f t="shared" si="6"/>
        <v>3</v>
      </c>
    </row>
    <row r="426" spans="1:6" x14ac:dyDescent="0.15">
      <c r="A426" s="1"/>
      <c r="F426">
        <f t="shared" si="6"/>
        <v>9</v>
      </c>
    </row>
    <row r="427" spans="1:6" x14ac:dyDescent="0.15">
      <c r="A427" s="1" t="s">
        <v>82</v>
      </c>
      <c r="F427">
        <f t="shared" si="6"/>
        <v>4</v>
      </c>
    </row>
    <row r="428" spans="1:6" x14ac:dyDescent="0.15">
      <c r="A428" s="1" t="s">
        <v>29</v>
      </c>
      <c r="F428">
        <f t="shared" si="6"/>
        <v>0</v>
      </c>
    </row>
    <row r="429" spans="1:6" x14ac:dyDescent="0.15">
      <c r="A429" s="1" t="s">
        <v>29</v>
      </c>
      <c r="F429">
        <f t="shared" si="6"/>
        <v>0</v>
      </c>
    </row>
    <row r="430" spans="1:6" x14ac:dyDescent="0.15">
      <c r="A430" s="1" t="s">
        <v>29</v>
      </c>
      <c r="F430">
        <f t="shared" si="6"/>
        <v>0</v>
      </c>
    </row>
    <row r="431" spans="1:6" x14ac:dyDescent="0.15">
      <c r="A431" s="1" t="s">
        <v>283</v>
      </c>
      <c r="F431">
        <f t="shared" si="6"/>
        <v>6</v>
      </c>
    </row>
    <row r="432" spans="1:6" x14ac:dyDescent="0.15">
      <c r="A432" s="1" t="s">
        <v>82</v>
      </c>
      <c r="F432">
        <f t="shared" si="6"/>
        <v>4</v>
      </c>
    </row>
    <row r="433" spans="1:6" x14ac:dyDescent="0.15">
      <c r="A433" s="1" t="s">
        <v>29</v>
      </c>
      <c r="F433">
        <f t="shared" si="6"/>
        <v>0</v>
      </c>
    </row>
    <row r="434" spans="1:6" x14ac:dyDescent="0.15">
      <c r="A434" s="1" t="s">
        <v>29</v>
      </c>
      <c r="F434">
        <f t="shared" si="6"/>
        <v>0</v>
      </c>
    </row>
    <row r="435" spans="1:6" x14ac:dyDescent="0.15">
      <c r="A435" s="1" t="s">
        <v>29</v>
      </c>
      <c r="F435">
        <f t="shared" si="6"/>
        <v>0</v>
      </c>
    </row>
    <row r="436" spans="1:6" x14ac:dyDescent="0.15">
      <c r="A436" s="1" t="s">
        <v>29</v>
      </c>
      <c r="F436">
        <f t="shared" si="6"/>
        <v>0</v>
      </c>
    </row>
    <row r="437" spans="1:6" x14ac:dyDescent="0.15">
      <c r="A437" s="1" t="s">
        <v>29</v>
      </c>
      <c r="F437">
        <f t="shared" si="6"/>
        <v>0</v>
      </c>
    </row>
    <row r="438" spans="1:6" x14ac:dyDescent="0.15">
      <c r="A438" s="1" t="s">
        <v>29</v>
      </c>
      <c r="F438">
        <f t="shared" si="6"/>
        <v>0</v>
      </c>
    </row>
    <row r="439" spans="1:6" x14ac:dyDescent="0.15">
      <c r="A439" s="1" t="s">
        <v>29</v>
      </c>
      <c r="F439">
        <f t="shared" si="6"/>
        <v>0</v>
      </c>
    </row>
    <row r="440" spans="1:6" x14ac:dyDescent="0.15">
      <c r="A440" s="1" t="s">
        <v>29</v>
      </c>
      <c r="F440">
        <f t="shared" si="6"/>
        <v>0</v>
      </c>
    </row>
    <row r="441" spans="1:6" x14ac:dyDescent="0.15">
      <c r="A441" s="1" t="s">
        <v>29</v>
      </c>
      <c r="F441">
        <f t="shared" si="6"/>
        <v>0</v>
      </c>
    </row>
    <row r="442" spans="1:6" x14ac:dyDescent="0.15">
      <c r="A442" s="1" t="s">
        <v>29</v>
      </c>
      <c r="F442">
        <f t="shared" si="6"/>
        <v>0</v>
      </c>
    </row>
    <row r="443" spans="1:6" x14ac:dyDescent="0.15">
      <c r="A443" s="1" t="s">
        <v>82</v>
      </c>
      <c r="F443">
        <f t="shared" si="6"/>
        <v>4</v>
      </c>
    </row>
    <row r="444" spans="1:6" x14ac:dyDescent="0.15">
      <c r="A444" s="1" t="s">
        <v>316</v>
      </c>
      <c r="F444">
        <f t="shared" si="6"/>
        <v>7</v>
      </c>
    </row>
    <row r="445" spans="1:6" x14ac:dyDescent="0.15">
      <c r="A445" s="1" t="s">
        <v>29</v>
      </c>
      <c r="F445">
        <f t="shared" si="6"/>
        <v>0</v>
      </c>
    </row>
    <row r="446" spans="1:6" x14ac:dyDescent="0.15">
      <c r="A446" s="1" t="s">
        <v>29</v>
      </c>
      <c r="F446">
        <f t="shared" si="6"/>
        <v>0</v>
      </c>
    </row>
    <row r="447" spans="1:6" x14ac:dyDescent="0.15">
      <c r="A447" s="1" t="s">
        <v>115</v>
      </c>
      <c r="F447">
        <f t="shared" si="6"/>
        <v>5</v>
      </c>
    </row>
    <row r="448" spans="1:6" x14ac:dyDescent="0.15">
      <c r="A448" s="1" t="s">
        <v>82</v>
      </c>
      <c r="F448">
        <f t="shared" si="6"/>
        <v>4</v>
      </c>
    </row>
    <row r="449" spans="1:6" x14ac:dyDescent="0.15">
      <c r="A449" s="1" t="s">
        <v>316</v>
      </c>
      <c r="F449">
        <f t="shared" si="6"/>
        <v>7</v>
      </c>
    </row>
    <row r="450" spans="1:6" x14ac:dyDescent="0.15">
      <c r="A450" s="1" t="s">
        <v>283</v>
      </c>
      <c r="F450">
        <f t="shared" si="6"/>
        <v>6</v>
      </c>
    </row>
    <row r="451" spans="1:6" x14ac:dyDescent="0.15">
      <c r="A451" s="1" t="s">
        <v>29</v>
      </c>
      <c r="F451">
        <f t="shared" ref="F451:F514" si="7">IF(A451=$C$2,$D$2,IF(A451=$C$3,$D$3,IF(A451=$C$4,$D$4,IF(A451=$C$5,$D$5,IF(A451=$C$6,$D$6,IF(A451=$C$7,$D$7,IF(A451=$C$8,$D$8,IF(A451=$C$9,$D$9,IF(A451=$C$10,$D$10,$D$11)))))))))</f>
        <v>0</v>
      </c>
    </row>
    <row r="452" spans="1:6" x14ac:dyDescent="0.15">
      <c r="A452" s="1" t="s">
        <v>29</v>
      </c>
      <c r="F452">
        <f t="shared" si="7"/>
        <v>0</v>
      </c>
    </row>
    <row r="453" spans="1:6" x14ac:dyDescent="0.15">
      <c r="A453" s="1" t="s">
        <v>316</v>
      </c>
      <c r="F453">
        <f t="shared" si="7"/>
        <v>7</v>
      </c>
    </row>
    <row r="454" spans="1:6" x14ac:dyDescent="0.15">
      <c r="A454" s="1" t="s">
        <v>82</v>
      </c>
      <c r="F454">
        <f t="shared" si="7"/>
        <v>4</v>
      </c>
    </row>
    <row r="455" spans="1:6" x14ac:dyDescent="0.15">
      <c r="A455" s="1" t="s">
        <v>316</v>
      </c>
      <c r="F455">
        <f t="shared" si="7"/>
        <v>7</v>
      </c>
    </row>
    <row r="456" spans="1:6" x14ac:dyDescent="0.15">
      <c r="A456" s="1" t="s">
        <v>82</v>
      </c>
      <c r="F456">
        <f t="shared" si="7"/>
        <v>4</v>
      </c>
    </row>
    <row r="457" spans="1:6" x14ac:dyDescent="0.15">
      <c r="A457" s="1" t="s">
        <v>29</v>
      </c>
      <c r="F457">
        <f t="shared" si="7"/>
        <v>0</v>
      </c>
    </row>
    <row r="458" spans="1:6" x14ac:dyDescent="0.15">
      <c r="A458" s="1" t="s">
        <v>82</v>
      </c>
      <c r="F458">
        <f t="shared" si="7"/>
        <v>4</v>
      </c>
    </row>
    <row r="459" spans="1:6" x14ac:dyDescent="0.15">
      <c r="A459" s="1" t="s">
        <v>82</v>
      </c>
      <c r="F459">
        <f t="shared" si="7"/>
        <v>4</v>
      </c>
    </row>
    <row r="460" spans="1:6" x14ac:dyDescent="0.15">
      <c r="A460" s="1" t="s">
        <v>115</v>
      </c>
      <c r="F460">
        <f t="shared" si="7"/>
        <v>5</v>
      </c>
    </row>
    <row r="461" spans="1:6" x14ac:dyDescent="0.15">
      <c r="A461" s="1" t="s">
        <v>29</v>
      </c>
      <c r="F461">
        <f t="shared" si="7"/>
        <v>0</v>
      </c>
    </row>
    <row r="462" spans="1:6" x14ac:dyDescent="0.15">
      <c r="A462" s="1" t="s">
        <v>29</v>
      </c>
      <c r="F462">
        <f t="shared" si="7"/>
        <v>0</v>
      </c>
    </row>
    <row r="463" spans="1:6" x14ac:dyDescent="0.15">
      <c r="A463" s="1" t="s">
        <v>29</v>
      </c>
      <c r="F463">
        <f t="shared" si="7"/>
        <v>0</v>
      </c>
    </row>
    <row r="464" spans="1:6" x14ac:dyDescent="0.15">
      <c r="A464" s="1" t="s">
        <v>29</v>
      </c>
      <c r="F464">
        <f t="shared" si="7"/>
        <v>0</v>
      </c>
    </row>
    <row r="465" spans="1:6" x14ac:dyDescent="0.15">
      <c r="A465" s="1" t="s">
        <v>82</v>
      </c>
      <c r="F465">
        <f t="shared" si="7"/>
        <v>4</v>
      </c>
    </row>
    <row r="466" spans="1:6" x14ac:dyDescent="0.15">
      <c r="A466" s="1" t="s">
        <v>29</v>
      </c>
      <c r="F466">
        <f t="shared" si="7"/>
        <v>0</v>
      </c>
    </row>
    <row r="467" spans="1:6" x14ac:dyDescent="0.15">
      <c r="A467" s="1" t="s">
        <v>283</v>
      </c>
      <c r="F467">
        <f t="shared" si="7"/>
        <v>6</v>
      </c>
    </row>
    <row r="468" spans="1:6" x14ac:dyDescent="0.15">
      <c r="A468" s="1" t="s">
        <v>64</v>
      </c>
      <c r="F468">
        <f t="shared" si="7"/>
        <v>3</v>
      </c>
    </row>
    <row r="469" spans="1:6" x14ac:dyDescent="0.15">
      <c r="A469" s="1" t="s">
        <v>56</v>
      </c>
      <c r="F469">
        <f t="shared" si="7"/>
        <v>2</v>
      </c>
    </row>
    <row r="470" spans="1:6" x14ac:dyDescent="0.15">
      <c r="A470" s="1" t="s">
        <v>29</v>
      </c>
      <c r="F470">
        <f t="shared" si="7"/>
        <v>0</v>
      </c>
    </row>
    <row r="471" spans="1:6" x14ac:dyDescent="0.15">
      <c r="A471" s="1" t="s">
        <v>64</v>
      </c>
      <c r="F471">
        <f t="shared" si="7"/>
        <v>3</v>
      </c>
    </row>
    <row r="472" spans="1:6" x14ac:dyDescent="0.15">
      <c r="A472" s="1" t="s">
        <v>64</v>
      </c>
      <c r="F472">
        <f t="shared" si="7"/>
        <v>3</v>
      </c>
    </row>
    <row r="473" spans="1:6" x14ac:dyDescent="0.15">
      <c r="A473" s="1" t="s">
        <v>283</v>
      </c>
      <c r="F473">
        <f t="shared" si="7"/>
        <v>6</v>
      </c>
    </row>
    <row r="474" spans="1:6" x14ac:dyDescent="0.15">
      <c r="A474" s="1" t="s">
        <v>29</v>
      </c>
      <c r="F474">
        <f t="shared" si="7"/>
        <v>0</v>
      </c>
    </row>
    <row r="475" spans="1:6" x14ac:dyDescent="0.15">
      <c r="A475" s="1" t="s">
        <v>64</v>
      </c>
      <c r="F475">
        <f t="shared" si="7"/>
        <v>3</v>
      </c>
    </row>
    <row r="476" spans="1:6" x14ac:dyDescent="0.15">
      <c r="A476" s="1" t="s">
        <v>56</v>
      </c>
      <c r="F476">
        <f t="shared" si="7"/>
        <v>2</v>
      </c>
    </row>
    <row r="477" spans="1:6" x14ac:dyDescent="0.15">
      <c r="A477" s="1" t="s">
        <v>64</v>
      </c>
      <c r="F477">
        <f t="shared" si="7"/>
        <v>3</v>
      </c>
    </row>
    <row r="478" spans="1:6" x14ac:dyDescent="0.15">
      <c r="A478" s="1" t="s">
        <v>29</v>
      </c>
      <c r="F478">
        <f t="shared" si="7"/>
        <v>0</v>
      </c>
    </row>
    <row r="479" spans="1:6" x14ac:dyDescent="0.15">
      <c r="A479" s="1" t="s">
        <v>82</v>
      </c>
      <c r="F479">
        <f t="shared" si="7"/>
        <v>4</v>
      </c>
    </row>
    <row r="480" spans="1:6" x14ac:dyDescent="0.15">
      <c r="A480" s="1" t="s">
        <v>29</v>
      </c>
      <c r="F480">
        <f t="shared" si="7"/>
        <v>0</v>
      </c>
    </row>
    <row r="481" spans="1:6" x14ac:dyDescent="0.15">
      <c r="A481" s="1" t="s">
        <v>29</v>
      </c>
      <c r="F481">
        <f t="shared" si="7"/>
        <v>0</v>
      </c>
    </row>
    <row r="482" spans="1:6" x14ac:dyDescent="0.15">
      <c r="A482" s="1" t="s">
        <v>29</v>
      </c>
      <c r="F482">
        <f t="shared" si="7"/>
        <v>0</v>
      </c>
    </row>
    <row r="483" spans="1:6" x14ac:dyDescent="0.15">
      <c r="A483" s="1" t="s">
        <v>29</v>
      </c>
      <c r="F483">
        <f t="shared" si="7"/>
        <v>0</v>
      </c>
    </row>
    <row r="484" spans="1:6" x14ac:dyDescent="0.15">
      <c r="A484" s="1" t="s">
        <v>29</v>
      </c>
      <c r="F484">
        <f t="shared" si="7"/>
        <v>0</v>
      </c>
    </row>
    <row r="485" spans="1:6" x14ac:dyDescent="0.15">
      <c r="A485" s="1" t="s">
        <v>29</v>
      </c>
      <c r="F485">
        <f t="shared" si="7"/>
        <v>0</v>
      </c>
    </row>
    <row r="486" spans="1:6" x14ac:dyDescent="0.15">
      <c r="A486" s="1" t="s">
        <v>283</v>
      </c>
      <c r="F486">
        <f t="shared" si="7"/>
        <v>6</v>
      </c>
    </row>
    <row r="487" spans="1:6" x14ac:dyDescent="0.15">
      <c r="A487" s="1" t="s">
        <v>29</v>
      </c>
      <c r="F487">
        <f t="shared" si="7"/>
        <v>0</v>
      </c>
    </row>
    <row r="488" spans="1:6" x14ac:dyDescent="0.15">
      <c r="A488" s="1" t="s">
        <v>29</v>
      </c>
      <c r="F488">
        <f t="shared" si="7"/>
        <v>0</v>
      </c>
    </row>
    <row r="489" spans="1:6" x14ac:dyDescent="0.15">
      <c r="A489" s="1" t="s">
        <v>29</v>
      </c>
      <c r="F489">
        <f t="shared" si="7"/>
        <v>0</v>
      </c>
    </row>
    <row r="490" spans="1:6" x14ac:dyDescent="0.15">
      <c r="A490" s="1" t="s">
        <v>29</v>
      </c>
      <c r="F490">
        <f t="shared" si="7"/>
        <v>0</v>
      </c>
    </row>
    <row r="491" spans="1:6" x14ac:dyDescent="0.15">
      <c r="A491" s="1" t="s">
        <v>29</v>
      </c>
      <c r="F491">
        <f t="shared" si="7"/>
        <v>0</v>
      </c>
    </row>
    <row r="492" spans="1:6" x14ac:dyDescent="0.15">
      <c r="A492" s="1" t="s">
        <v>29</v>
      </c>
      <c r="F492">
        <f t="shared" si="7"/>
        <v>0</v>
      </c>
    </row>
    <row r="493" spans="1:6" x14ac:dyDescent="0.15">
      <c r="A493" s="1" t="s">
        <v>29</v>
      </c>
      <c r="F493">
        <f t="shared" si="7"/>
        <v>0</v>
      </c>
    </row>
    <row r="494" spans="1:6" x14ac:dyDescent="0.15">
      <c r="A494" s="1" t="s">
        <v>64</v>
      </c>
      <c r="F494">
        <f t="shared" si="7"/>
        <v>3</v>
      </c>
    </row>
    <row r="495" spans="1:6" x14ac:dyDescent="0.15">
      <c r="A495" s="1" t="s">
        <v>29</v>
      </c>
      <c r="F495">
        <f t="shared" si="7"/>
        <v>0</v>
      </c>
    </row>
    <row r="496" spans="1:6" x14ac:dyDescent="0.15">
      <c r="A496" s="1" t="s">
        <v>29</v>
      </c>
      <c r="F496">
        <f t="shared" si="7"/>
        <v>0</v>
      </c>
    </row>
    <row r="497" spans="1:6" x14ac:dyDescent="0.15">
      <c r="A497" s="1" t="s">
        <v>316</v>
      </c>
      <c r="F497">
        <f t="shared" si="7"/>
        <v>7</v>
      </c>
    </row>
    <row r="498" spans="1:6" x14ac:dyDescent="0.15">
      <c r="A498" s="1" t="s">
        <v>283</v>
      </c>
      <c r="F498">
        <f t="shared" si="7"/>
        <v>6</v>
      </c>
    </row>
    <row r="499" spans="1:6" x14ac:dyDescent="0.15">
      <c r="A499" s="1" t="s">
        <v>29</v>
      </c>
      <c r="F499">
        <f t="shared" si="7"/>
        <v>0</v>
      </c>
    </row>
    <row r="500" spans="1:6" x14ac:dyDescent="0.15">
      <c r="A500" s="1" t="s">
        <v>29</v>
      </c>
      <c r="F500">
        <f t="shared" si="7"/>
        <v>0</v>
      </c>
    </row>
    <row r="501" spans="1:6" x14ac:dyDescent="0.15">
      <c r="A501" s="1" t="s">
        <v>82</v>
      </c>
      <c r="F501">
        <f t="shared" si="7"/>
        <v>4</v>
      </c>
    </row>
    <row r="502" spans="1:6" x14ac:dyDescent="0.15">
      <c r="A502" s="1" t="s">
        <v>64</v>
      </c>
      <c r="F502">
        <f t="shared" si="7"/>
        <v>3</v>
      </c>
    </row>
    <row r="503" spans="1:6" x14ac:dyDescent="0.15">
      <c r="A503" s="1" t="s">
        <v>64</v>
      </c>
      <c r="F503">
        <f t="shared" si="7"/>
        <v>3</v>
      </c>
    </row>
    <row r="504" spans="1:6" x14ac:dyDescent="0.15">
      <c r="A504" s="1" t="s">
        <v>64</v>
      </c>
      <c r="F504">
        <f t="shared" si="7"/>
        <v>3</v>
      </c>
    </row>
    <row r="505" spans="1:6" x14ac:dyDescent="0.15">
      <c r="A505" s="1" t="s">
        <v>56</v>
      </c>
      <c r="F505">
        <f t="shared" si="7"/>
        <v>2</v>
      </c>
    </row>
    <row r="506" spans="1:6" x14ac:dyDescent="0.15">
      <c r="A506" s="1" t="s">
        <v>316</v>
      </c>
      <c r="F506">
        <f t="shared" si="7"/>
        <v>7</v>
      </c>
    </row>
    <row r="507" spans="1:6" x14ac:dyDescent="0.15">
      <c r="A507" s="1" t="s">
        <v>64</v>
      </c>
      <c r="F507">
        <f t="shared" si="7"/>
        <v>3</v>
      </c>
    </row>
    <row r="508" spans="1:6" x14ac:dyDescent="0.15">
      <c r="A508" s="1" t="s">
        <v>82</v>
      </c>
      <c r="F508">
        <f t="shared" si="7"/>
        <v>4</v>
      </c>
    </row>
    <row r="509" spans="1:6" x14ac:dyDescent="0.15">
      <c r="A509" s="1" t="s">
        <v>64</v>
      </c>
      <c r="F509">
        <f t="shared" si="7"/>
        <v>3</v>
      </c>
    </row>
    <row r="510" spans="1:6" x14ac:dyDescent="0.15">
      <c r="A510" s="1" t="s">
        <v>56</v>
      </c>
      <c r="F510">
        <f t="shared" si="7"/>
        <v>2</v>
      </c>
    </row>
    <row r="511" spans="1:6" x14ac:dyDescent="0.15">
      <c r="A511" s="1" t="s">
        <v>29</v>
      </c>
      <c r="F511">
        <f t="shared" si="7"/>
        <v>0</v>
      </c>
    </row>
    <row r="512" spans="1:6" x14ac:dyDescent="0.15">
      <c r="A512" s="1" t="s">
        <v>82</v>
      </c>
      <c r="F512">
        <f t="shared" si="7"/>
        <v>4</v>
      </c>
    </row>
    <row r="513" spans="1:6" x14ac:dyDescent="0.15">
      <c r="A513" s="1" t="s">
        <v>29</v>
      </c>
      <c r="F513">
        <f t="shared" si="7"/>
        <v>0</v>
      </c>
    </row>
    <row r="514" spans="1:6" x14ac:dyDescent="0.15">
      <c r="A514" s="1" t="s">
        <v>56</v>
      </c>
      <c r="F514">
        <f t="shared" si="7"/>
        <v>2</v>
      </c>
    </row>
    <row r="515" spans="1:6" x14ac:dyDescent="0.15">
      <c r="A515" s="1" t="s">
        <v>64</v>
      </c>
      <c r="F515">
        <f t="shared" ref="F515:F578" si="8">IF(A515=$C$2,$D$2,IF(A515=$C$3,$D$3,IF(A515=$C$4,$D$4,IF(A515=$C$5,$D$5,IF(A515=$C$6,$D$6,IF(A515=$C$7,$D$7,IF(A515=$C$8,$D$8,IF(A515=$C$9,$D$9,IF(A515=$C$10,$D$10,$D$11)))))))))</f>
        <v>3</v>
      </c>
    </row>
    <row r="516" spans="1:6" x14ac:dyDescent="0.15">
      <c r="A516" s="1" t="s">
        <v>29</v>
      </c>
      <c r="F516">
        <f t="shared" si="8"/>
        <v>0</v>
      </c>
    </row>
    <row r="517" spans="1:6" x14ac:dyDescent="0.15">
      <c r="A517" s="1" t="s">
        <v>56</v>
      </c>
      <c r="F517">
        <f t="shared" si="8"/>
        <v>2</v>
      </c>
    </row>
    <row r="518" spans="1:6" x14ac:dyDescent="0.15">
      <c r="A518" s="1" t="s">
        <v>29</v>
      </c>
      <c r="F518">
        <f t="shared" si="8"/>
        <v>0</v>
      </c>
    </row>
    <row r="519" spans="1:6" x14ac:dyDescent="0.15">
      <c r="A519" s="1" t="s">
        <v>29</v>
      </c>
      <c r="F519">
        <f t="shared" si="8"/>
        <v>0</v>
      </c>
    </row>
    <row r="520" spans="1:6" x14ac:dyDescent="0.15">
      <c r="A520" s="1" t="s">
        <v>29</v>
      </c>
      <c r="F520">
        <f t="shared" si="8"/>
        <v>0</v>
      </c>
    </row>
    <row r="521" spans="1:6" x14ac:dyDescent="0.15">
      <c r="A521" s="1" t="s">
        <v>56</v>
      </c>
      <c r="F521">
        <f t="shared" si="8"/>
        <v>2</v>
      </c>
    </row>
    <row r="522" spans="1:6" x14ac:dyDescent="0.15">
      <c r="A522" s="1" t="s">
        <v>29</v>
      </c>
      <c r="F522">
        <f t="shared" si="8"/>
        <v>0</v>
      </c>
    </row>
    <row r="523" spans="1:6" x14ac:dyDescent="0.15">
      <c r="A523" s="1" t="s">
        <v>64</v>
      </c>
      <c r="F523">
        <f t="shared" si="8"/>
        <v>3</v>
      </c>
    </row>
    <row r="524" spans="1:6" x14ac:dyDescent="0.15">
      <c r="A524" s="1" t="s">
        <v>82</v>
      </c>
      <c r="F524">
        <f t="shared" si="8"/>
        <v>4</v>
      </c>
    </row>
    <row r="525" spans="1:6" x14ac:dyDescent="0.15">
      <c r="A525" s="1" t="s">
        <v>316</v>
      </c>
      <c r="F525">
        <f t="shared" si="8"/>
        <v>7</v>
      </c>
    </row>
    <row r="526" spans="1:6" x14ac:dyDescent="0.15">
      <c r="A526" s="1" t="s">
        <v>29</v>
      </c>
      <c r="F526">
        <f t="shared" si="8"/>
        <v>0</v>
      </c>
    </row>
    <row r="527" spans="1:6" x14ac:dyDescent="0.15">
      <c r="A527" s="1" t="s">
        <v>283</v>
      </c>
      <c r="F527">
        <f t="shared" si="8"/>
        <v>6</v>
      </c>
    </row>
    <row r="528" spans="1:6" x14ac:dyDescent="0.15">
      <c r="A528" s="1" t="s">
        <v>29</v>
      </c>
      <c r="F528">
        <f t="shared" si="8"/>
        <v>0</v>
      </c>
    </row>
    <row r="529" spans="1:6" x14ac:dyDescent="0.15">
      <c r="A529" s="1" t="s">
        <v>29</v>
      </c>
      <c r="F529">
        <f t="shared" si="8"/>
        <v>0</v>
      </c>
    </row>
    <row r="530" spans="1:6" x14ac:dyDescent="0.15">
      <c r="A530" s="1" t="s">
        <v>56</v>
      </c>
      <c r="F530">
        <f t="shared" si="8"/>
        <v>2</v>
      </c>
    </row>
    <row r="531" spans="1:6" x14ac:dyDescent="0.15">
      <c r="A531" s="1" t="s">
        <v>56</v>
      </c>
      <c r="F531">
        <f t="shared" si="8"/>
        <v>2</v>
      </c>
    </row>
    <row r="532" spans="1:6" x14ac:dyDescent="0.15">
      <c r="A532" s="1" t="s">
        <v>29</v>
      </c>
      <c r="F532">
        <f t="shared" si="8"/>
        <v>0</v>
      </c>
    </row>
    <row r="533" spans="1:6" x14ac:dyDescent="0.15">
      <c r="A533" s="1" t="s">
        <v>29</v>
      </c>
      <c r="F533">
        <f t="shared" si="8"/>
        <v>0</v>
      </c>
    </row>
    <row r="534" spans="1:6" x14ac:dyDescent="0.15">
      <c r="A534" s="1" t="s">
        <v>29</v>
      </c>
      <c r="F534">
        <f t="shared" si="8"/>
        <v>0</v>
      </c>
    </row>
    <row r="535" spans="1:6" x14ac:dyDescent="0.15">
      <c r="A535" s="1" t="s">
        <v>29</v>
      </c>
      <c r="F535">
        <f t="shared" si="8"/>
        <v>0</v>
      </c>
    </row>
    <row r="536" spans="1:6" x14ac:dyDescent="0.15">
      <c r="A536" s="1" t="s">
        <v>29</v>
      </c>
      <c r="F536">
        <f t="shared" si="8"/>
        <v>0</v>
      </c>
    </row>
    <row r="537" spans="1:6" x14ac:dyDescent="0.15">
      <c r="A537" s="1" t="s">
        <v>29</v>
      </c>
      <c r="F537">
        <f t="shared" si="8"/>
        <v>0</v>
      </c>
    </row>
    <row r="538" spans="1:6" x14ac:dyDescent="0.15">
      <c r="A538" s="1" t="s">
        <v>29</v>
      </c>
      <c r="F538">
        <f t="shared" si="8"/>
        <v>0</v>
      </c>
    </row>
    <row r="539" spans="1:6" x14ac:dyDescent="0.15">
      <c r="A539" s="1" t="s">
        <v>29</v>
      </c>
      <c r="F539">
        <f t="shared" si="8"/>
        <v>0</v>
      </c>
    </row>
    <row r="540" spans="1:6" x14ac:dyDescent="0.15">
      <c r="A540" s="1" t="s">
        <v>82</v>
      </c>
      <c r="F540">
        <f t="shared" si="8"/>
        <v>4</v>
      </c>
    </row>
    <row r="541" spans="1:6" x14ac:dyDescent="0.15">
      <c r="A541" s="1" t="s">
        <v>29</v>
      </c>
      <c r="F541">
        <f t="shared" si="8"/>
        <v>0</v>
      </c>
    </row>
    <row r="542" spans="1:6" x14ac:dyDescent="0.15">
      <c r="A542" s="1" t="s">
        <v>29</v>
      </c>
      <c r="F542">
        <f t="shared" si="8"/>
        <v>0</v>
      </c>
    </row>
    <row r="543" spans="1:6" x14ac:dyDescent="0.15">
      <c r="A543" s="1" t="s">
        <v>29</v>
      </c>
      <c r="F543">
        <f t="shared" si="8"/>
        <v>0</v>
      </c>
    </row>
    <row r="544" spans="1:6" x14ac:dyDescent="0.15">
      <c r="A544" s="1" t="s">
        <v>29</v>
      </c>
      <c r="F544">
        <f t="shared" si="8"/>
        <v>0</v>
      </c>
    </row>
    <row r="545" spans="1:6" x14ac:dyDescent="0.15">
      <c r="A545" s="1" t="s">
        <v>29</v>
      </c>
      <c r="F545">
        <f t="shared" si="8"/>
        <v>0</v>
      </c>
    </row>
    <row r="546" spans="1:6" x14ac:dyDescent="0.15">
      <c r="A546" s="1" t="s">
        <v>29</v>
      </c>
      <c r="F546">
        <f t="shared" si="8"/>
        <v>0</v>
      </c>
    </row>
    <row r="547" spans="1:6" x14ac:dyDescent="0.15">
      <c r="A547" s="1" t="s">
        <v>29</v>
      </c>
      <c r="F547">
        <f t="shared" si="8"/>
        <v>0</v>
      </c>
    </row>
    <row r="548" spans="1:6" x14ac:dyDescent="0.15">
      <c r="A548" s="1" t="s">
        <v>29</v>
      </c>
      <c r="F548">
        <f t="shared" si="8"/>
        <v>0</v>
      </c>
    </row>
    <row r="549" spans="1:6" x14ac:dyDescent="0.15">
      <c r="A549" s="1" t="s">
        <v>29</v>
      </c>
      <c r="F549">
        <f t="shared" si="8"/>
        <v>0</v>
      </c>
    </row>
    <row r="550" spans="1:6" x14ac:dyDescent="0.15">
      <c r="A550" s="1" t="s">
        <v>29</v>
      </c>
      <c r="F550">
        <f t="shared" si="8"/>
        <v>0</v>
      </c>
    </row>
    <row r="551" spans="1:6" x14ac:dyDescent="0.15">
      <c r="A551" s="1" t="s">
        <v>29</v>
      </c>
      <c r="F551">
        <f t="shared" si="8"/>
        <v>0</v>
      </c>
    </row>
    <row r="552" spans="1:6" x14ac:dyDescent="0.15">
      <c r="A552" s="1" t="s">
        <v>29</v>
      </c>
      <c r="F552">
        <f t="shared" si="8"/>
        <v>0</v>
      </c>
    </row>
    <row r="553" spans="1:6" x14ac:dyDescent="0.15">
      <c r="A553" s="1" t="s">
        <v>29</v>
      </c>
      <c r="F553">
        <f t="shared" si="8"/>
        <v>0</v>
      </c>
    </row>
    <row r="554" spans="1:6" x14ac:dyDescent="0.15">
      <c r="A554" s="1" t="s">
        <v>115</v>
      </c>
      <c r="F554">
        <f t="shared" si="8"/>
        <v>5</v>
      </c>
    </row>
    <row r="555" spans="1:6" x14ac:dyDescent="0.15">
      <c r="A555" s="1" t="s">
        <v>283</v>
      </c>
      <c r="F555">
        <f t="shared" si="8"/>
        <v>6</v>
      </c>
    </row>
    <row r="556" spans="1:6" x14ac:dyDescent="0.15">
      <c r="A556" s="1" t="s">
        <v>29</v>
      </c>
      <c r="F556">
        <f t="shared" si="8"/>
        <v>0</v>
      </c>
    </row>
    <row r="557" spans="1:6" x14ac:dyDescent="0.15">
      <c r="A557" s="1" t="s">
        <v>29</v>
      </c>
      <c r="F557">
        <f t="shared" si="8"/>
        <v>0</v>
      </c>
    </row>
    <row r="558" spans="1:6" x14ac:dyDescent="0.15">
      <c r="A558" s="1" t="s">
        <v>29</v>
      </c>
      <c r="F558">
        <f t="shared" si="8"/>
        <v>0</v>
      </c>
    </row>
    <row r="559" spans="1:6" x14ac:dyDescent="0.15">
      <c r="A559" s="1" t="s">
        <v>29</v>
      </c>
      <c r="F559">
        <f t="shared" si="8"/>
        <v>0</v>
      </c>
    </row>
    <row r="560" spans="1:6" x14ac:dyDescent="0.15">
      <c r="A560" s="1" t="s">
        <v>64</v>
      </c>
      <c r="F560">
        <f t="shared" si="8"/>
        <v>3</v>
      </c>
    </row>
    <row r="561" spans="1:6" x14ac:dyDescent="0.15">
      <c r="A561" s="1" t="s">
        <v>29</v>
      </c>
      <c r="F561">
        <f t="shared" si="8"/>
        <v>0</v>
      </c>
    </row>
    <row r="562" spans="1:6" x14ac:dyDescent="0.15">
      <c r="A562" s="1" t="s">
        <v>29</v>
      </c>
      <c r="F562">
        <f t="shared" si="8"/>
        <v>0</v>
      </c>
    </row>
    <row r="563" spans="1:6" x14ac:dyDescent="0.15">
      <c r="A563" s="1" t="s">
        <v>29</v>
      </c>
      <c r="F563">
        <f t="shared" si="8"/>
        <v>0</v>
      </c>
    </row>
    <row r="564" spans="1:6" x14ac:dyDescent="0.15">
      <c r="A564" s="1" t="s">
        <v>283</v>
      </c>
      <c r="F564">
        <f t="shared" si="8"/>
        <v>6</v>
      </c>
    </row>
    <row r="565" spans="1:6" x14ac:dyDescent="0.15">
      <c r="A565" s="1" t="s">
        <v>29</v>
      </c>
      <c r="F565">
        <f t="shared" si="8"/>
        <v>0</v>
      </c>
    </row>
    <row r="566" spans="1:6" x14ac:dyDescent="0.15">
      <c r="A566" s="1" t="s">
        <v>29</v>
      </c>
      <c r="F566">
        <f t="shared" si="8"/>
        <v>0</v>
      </c>
    </row>
    <row r="567" spans="1:6" x14ac:dyDescent="0.15">
      <c r="A567" s="1" t="s">
        <v>82</v>
      </c>
      <c r="F567">
        <f t="shared" si="8"/>
        <v>4</v>
      </c>
    </row>
    <row r="568" spans="1:6" x14ac:dyDescent="0.15">
      <c r="A568" s="1" t="s">
        <v>29</v>
      </c>
      <c r="F568">
        <f t="shared" si="8"/>
        <v>0</v>
      </c>
    </row>
    <row r="569" spans="1:6" x14ac:dyDescent="0.15">
      <c r="A569" s="1" t="s">
        <v>29</v>
      </c>
      <c r="F569">
        <f t="shared" si="8"/>
        <v>0</v>
      </c>
    </row>
    <row r="570" spans="1:6" x14ac:dyDescent="0.15">
      <c r="A570" s="1" t="s">
        <v>29</v>
      </c>
      <c r="F570">
        <f t="shared" si="8"/>
        <v>0</v>
      </c>
    </row>
    <row r="571" spans="1:6" x14ac:dyDescent="0.15">
      <c r="A571" s="1" t="s">
        <v>29</v>
      </c>
      <c r="F571">
        <f t="shared" si="8"/>
        <v>0</v>
      </c>
    </row>
    <row r="572" spans="1:6" x14ac:dyDescent="0.15">
      <c r="A572" s="1" t="s">
        <v>29</v>
      </c>
      <c r="F572">
        <f t="shared" si="8"/>
        <v>0</v>
      </c>
    </row>
    <row r="573" spans="1:6" x14ac:dyDescent="0.15">
      <c r="A573" s="1" t="s">
        <v>29</v>
      </c>
      <c r="F573">
        <f t="shared" si="8"/>
        <v>0</v>
      </c>
    </row>
    <row r="574" spans="1:6" x14ac:dyDescent="0.15">
      <c r="A574" s="1" t="s">
        <v>64</v>
      </c>
      <c r="F574">
        <f t="shared" si="8"/>
        <v>3</v>
      </c>
    </row>
    <row r="575" spans="1:6" x14ac:dyDescent="0.15">
      <c r="A575" s="1" t="s">
        <v>29</v>
      </c>
      <c r="F575">
        <f t="shared" si="8"/>
        <v>0</v>
      </c>
    </row>
    <row r="576" spans="1:6" x14ac:dyDescent="0.15">
      <c r="A576" s="1" t="s">
        <v>29</v>
      </c>
      <c r="F576">
        <f t="shared" si="8"/>
        <v>0</v>
      </c>
    </row>
    <row r="577" spans="1:6" x14ac:dyDescent="0.15">
      <c r="A577" s="1" t="s">
        <v>29</v>
      </c>
      <c r="F577">
        <f t="shared" si="8"/>
        <v>0</v>
      </c>
    </row>
    <row r="578" spans="1:6" x14ac:dyDescent="0.15">
      <c r="A578" s="1" t="s">
        <v>29</v>
      </c>
      <c r="F578">
        <f t="shared" si="8"/>
        <v>0</v>
      </c>
    </row>
    <row r="579" spans="1:6" x14ac:dyDescent="0.15">
      <c r="A579" s="1" t="s">
        <v>82</v>
      </c>
      <c r="F579">
        <f t="shared" ref="F579:F642" si="9">IF(A579=$C$2,$D$2,IF(A579=$C$3,$D$3,IF(A579=$C$4,$D$4,IF(A579=$C$5,$D$5,IF(A579=$C$6,$D$6,IF(A579=$C$7,$D$7,IF(A579=$C$8,$D$8,IF(A579=$C$9,$D$9,IF(A579=$C$10,$D$10,$D$11)))))))))</f>
        <v>4</v>
      </c>
    </row>
    <row r="580" spans="1:6" x14ac:dyDescent="0.15">
      <c r="A580" s="1" t="s">
        <v>29</v>
      </c>
      <c r="F580">
        <f t="shared" si="9"/>
        <v>0</v>
      </c>
    </row>
    <row r="581" spans="1:6" x14ac:dyDescent="0.15">
      <c r="A581" s="1" t="s">
        <v>29</v>
      </c>
      <c r="F581">
        <f t="shared" si="9"/>
        <v>0</v>
      </c>
    </row>
    <row r="582" spans="1:6" x14ac:dyDescent="0.15">
      <c r="A582" s="1" t="s">
        <v>29</v>
      </c>
      <c r="F582">
        <f t="shared" si="9"/>
        <v>0</v>
      </c>
    </row>
    <row r="583" spans="1:6" x14ac:dyDescent="0.15">
      <c r="A583" s="1" t="s">
        <v>64</v>
      </c>
      <c r="F583">
        <f t="shared" si="9"/>
        <v>3</v>
      </c>
    </row>
    <row r="584" spans="1:6" x14ac:dyDescent="0.15">
      <c r="A584" s="1" t="s">
        <v>82</v>
      </c>
      <c r="F584">
        <f t="shared" si="9"/>
        <v>4</v>
      </c>
    </row>
    <row r="585" spans="1:6" x14ac:dyDescent="0.15">
      <c r="A585" s="1" t="s">
        <v>316</v>
      </c>
      <c r="F585">
        <f t="shared" si="9"/>
        <v>7</v>
      </c>
    </row>
    <row r="586" spans="1:6" x14ac:dyDescent="0.15">
      <c r="A586" s="1" t="s">
        <v>316</v>
      </c>
      <c r="F586">
        <f t="shared" si="9"/>
        <v>7</v>
      </c>
    </row>
    <row r="587" spans="1:6" x14ac:dyDescent="0.15">
      <c r="A587" s="1" t="s">
        <v>29</v>
      </c>
      <c r="F587">
        <f t="shared" si="9"/>
        <v>0</v>
      </c>
    </row>
    <row r="588" spans="1:6" x14ac:dyDescent="0.15">
      <c r="A588" s="1" t="s">
        <v>29</v>
      </c>
      <c r="F588">
        <f t="shared" si="9"/>
        <v>0</v>
      </c>
    </row>
    <row r="589" spans="1:6" x14ac:dyDescent="0.15">
      <c r="A589" s="1" t="s">
        <v>56</v>
      </c>
      <c r="F589">
        <f t="shared" si="9"/>
        <v>2</v>
      </c>
    </row>
    <row r="590" spans="1:6" x14ac:dyDescent="0.15">
      <c r="A590" s="1" t="s">
        <v>29</v>
      </c>
      <c r="F590">
        <f t="shared" si="9"/>
        <v>0</v>
      </c>
    </row>
    <row r="591" spans="1:6" x14ac:dyDescent="0.15">
      <c r="A591" s="1" t="s">
        <v>29</v>
      </c>
      <c r="F591">
        <f t="shared" si="9"/>
        <v>0</v>
      </c>
    </row>
    <row r="592" spans="1:6" x14ac:dyDescent="0.15">
      <c r="A592" s="1" t="s">
        <v>29</v>
      </c>
      <c r="F592">
        <f t="shared" si="9"/>
        <v>0</v>
      </c>
    </row>
    <row r="593" spans="1:6" x14ac:dyDescent="0.15">
      <c r="A593" s="1" t="s">
        <v>29</v>
      </c>
      <c r="F593">
        <f t="shared" si="9"/>
        <v>0</v>
      </c>
    </row>
    <row r="594" spans="1:6" x14ac:dyDescent="0.15">
      <c r="A594" s="1" t="s">
        <v>29</v>
      </c>
      <c r="F594">
        <f t="shared" si="9"/>
        <v>0</v>
      </c>
    </row>
    <row r="595" spans="1:6" x14ac:dyDescent="0.15">
      <c r="A595" s="1" t="s">
        <v>283</v>
      </c>
      <c r="F595">
        <f t="shared" si="9"/>
        <v>6</v>
      </c>
    </row>
    <row r="596" spans="1:6" x14ac:dyDescent="0.15">
      <c r="A596" s="1" t="s">
        <v>64</v>
      </c>
      <c r="F596">
        <f t="shared" si="9"/>
        <v>3</v>
      </c>
    </row>
    <row r="597" spans="1:6" x14ac:dyDescent="0.15">
      <c r="A597" s="1" t="s">
        <v>64</v>
      </c>
      <c r="F597">
        <f t="shared" si="9"/>
        <v>3</v>
      </c>
    </row>
    <row r="598" spans="1:6" x14ac:dyDescent="0.15">
      <c r="A598" s="1" t="s">
        <v>29</v>
      </c>
      <c r="F598">
        <f t="shared" si="9"/>
        <v>0</v>
      </c>
    </row>
    <row r="599" spans="1:6" x14ac:dyDescent="0.15">
      <c r="A599" s="1" t="s">
        <v>29</v>
      </c>
      <c r="F599">
        <f t="shared" si="9"/>
        <v>0</v>
      </c>
    </row>
    <row r="600" spans="1:6" x14ac:dyDescent="0.15">
      <c r="A600" s="1" t="s">
        <v>29</v>
      </c>
      <c r="F600">
        <f t="shared" si="9"/>
        <v>0</v>
      </c>
    </row>
    <row r="601" spans="1:6" x14ac:dyDescent="0.15">
      <c r="A601" s="1" t="s">
        <v>29</v>
      </c>
      <c r="F601">
        <f t="shared" si="9"/>
        <v>0</v>
      </c>
    </row>
    <row r="602" spans="1:6" x14ac:dyDescent="0.15">
      <c r="A602" s="1" t="s">
        <v>29</v>
      </c>
      <c r="F602">
        <f t="shared" si="9"/>
        <v>0</v>
      </c>
    </row>
    <row r="603" spans="1:6" x14ac:dyDescent="0.15">
      <c r="A603" s="1" t="s">
        <v>29</v>
      </c>
      <c r="F603">
        <f t="shared" si="9"/>
        <v>0</v>
      </c>
    </row>
    <row r="604" spans="1:6" x14ac:dyDescent="0.15">
      <c r="A604" s="1" t="s">
        <v>29</v>
      </c>
      <c r="F604">
        <f t="shared" si="9"/>
        <v>0</v>
      </c>
    </row>
    <row r="605" spans="1:6" x14ac:dyDescent="0.15">
      <c r="A605" s="1" t="s">
        <v>115</v>
      </c>
      <c r="F605">
        <f t="shared" si="9"/>
        <v>5</v>
      </c>
    </row>
    <row r="606" spans="1:6" x14ac:dyDescent="0.15">
      <c r="A606" s="1" t="s">
        <v>115</v>
      </c>
      <c r="F606">
        <f t="shared" si="9"/>
        <v>5</v>
      </c>
    </row>
    <row r="607" spans="1:6" x14ac:dyDescent="0.15">
      <c r="A607" s="1" t="s">
        <v>115</v>
      </c>
      <c r="F607">
        <f t="shared" si="9"/>
        <v>5</v>
      </c>
    </row>
    <row r="608" spans="1:6" x14ac:dyDescent="0.15">
      <c r="A608" s="1" t="s">
        <v>29</v>
      </c>
      <c r="F608">
        <f t="shared" si="9"/>
        <v>0</v>
      </c>
    </row>
    <row r="609" spans="1:6" x14ac:dyDescent="0.15">
      <c r="A609" s="1" t="s">
        <v>115</v>
      </c>
      <c r="F609">
        <f t="shared" si="9"/>
        <v>5</v>
      </c>
    </row>
    <row r="610" spans="1:6" x14ac:dyDescent="0.15">
      <c r="A610" s="1" t="s">
        <v>29</v>
      </c>
      <c r="F610">
        <f t="shared" si="9"/>
        <v>0</v>
      </c>
    </row>
    <row r="611" spans="1:6" x14ac:dyDescent="0.15">
      <c r="A611" s="1" t="s">
        <v>29</v>
      </c>
      <c r="F611">
        <f t="shared" si="9"/>
        <v>0</v>
      </c>
    </row>
    <row r="612" spans="1:6" x14ac:dyDescent="0.15">
      <c r="A612" s="1" t="s">
        <v>115</v>
      </c>
      <c r="F612">
        <f t="shared" si="9"/>
        <v>5</v>
      </c>
    </row>
    <row r="613" spans="1:6" x14ac:dyDescent="0.15">
      <c r="A613" s="1" t="s">
        <v>29</v>
      </c>
      <c r="F613">
        <f t="shared" si="9"/>
        <v>0</v>
      </c>
    </row>
    <row r="614" spans="1:6" x14ac:dyDescent="0.15">
      <c r="A614" s="1" t="s">
        <v>316</v>
      </c>
      <c r="F614">
        <f t="shared" si="9"/>
        <v>7</v>
      </c>
    </row>
    <row r="615" spans="1:6" x14ac:dyDescent="0.15">
      <c r="A615" s="1" t="s">
        <v>29</v>
      </c>
      <c r="F615">
        <f t="shared" si="9"/>
        <v>0</v>
      </c>
    </row>
    <row r="616" spans="1:6" x14ac:dyDescent="0.15">
      <c r="A616" s="1" t="s">
        <v>29</v>
      </c>
      <c r="F616">
        <f t="shared" si="9"/>
        <v>0</v>
      </c>
    </row>
    <row r="617" spans="1:6" x14ac:dyDescent="0.15">
      <c r="A617" s="1" t="s">
        <v>82</v>
      </c>
      <c r="F617">
        <f t="shared" si="9"/>
        <v>4</v>
      </c>
    </row>
    <row r="618" spans="1:6" x14ac:dyDescent="0.15">
      <c r="A618" s="1" t="s">
        <v>29</v>
      </c>
      <c r="F618">
        <f t="shared" si="9"/>
        <v>0</v>
      </c>
    </row>
    <row r="619" spans="1:6" x14ac:dyDescent="0.15">
      <c r="A619" s="1" t="s">
        <v>115</v>
      </c>
      <c r="F619">
        <f t="shared" si="9"/>
        <v>5</v>
      </c>
    </row>
    <row r="620" spans="1:6" x14ac:dyDescent="0.15">
      <c r="A620" s="1" t="s">
        <v>29</v>
      </c>
      <c r="F620">
        <f t="shared" si="9"/>
        <v>0</v>
      </c>
    </row>
    <row r="621" spans="1:6" x14ac:dyDescent="0.15">
      <c r="A621" s="1" t="s">
        <v>29</v>
      </c>
      <c r="F621">
        <f t="shared" si="9"/>
        <v>0</v>
      </c>
    </row>
    <row r="622" spans="1:6" x14ac:dyDescent="0.15">
      <c r="A622" s="1" t="s">
        <v>29</v>
      </c>
      <c r="F622">
        <f t="shared" si="9"/>
        <v>0</v>
      </c>
    </row>
    <row r="623" spans="1:6" x14ac:dyDescent="0.15">
      <c r="A623" s="1" t="s">
        <v>29</v>
      </c>
      <c r="F623">
        <f t="shared" si="9"/>
        <v>0</v>
      </c>
    </row>
    <row r="624" spans="1:6" x14ac:dyDescent="0.15">
      <c r="A624" s="1" t="s">
        <v>29</v>
      </c>
      <c r="F624">
        <f t="shared" si="9"/>
        <v>0</v>
      </c>
    </row>
    <row r="625" spans="1:6" x14ac:dyDescent="0.15">
      <c r="A625" s="1" t="s">
        <v>29</v>
      </c>
      <c r="F625">
        <f t="shared" si="9"/>
        <v>0</v>
      </c>
    </row>
    <row r="626" spans="1:6" x14ac:dyDescent="0.15">
      <c r="A626" s="1" t="s">
        <v>29</v>
      </c>
      <c r="F626">
        <f t="shared" si="9"/>
        <v>0</v>
      </c>
    </row>
    <row r="627" spans="1:6" x14ac:dyDescent="0.15">
      <c r="A627" s="1" t="s">
        <v>82</v>
      </c>
      <c r="F627">
        <f t="shared" si="9"/>
        <v>4</v>
      </c>
    </row>
    <row r="628" spans="1:6" x14ac:dyDescent="0.15">
      <c r="A628" s="1" t="s">
        <v>29</v>
      </c>
      <c r="F628">
        <f t="shared" si="9"/>
        <v>0</v>
      </c>
    </row>
    <row r="629" spans="1:6" x14ac:dyDescent="0.15">
      <c r="A629" s="1" t="s">
        <v>29</v>
      </c>
      <c r="F629">
        <f t="shared" si="9"/>
        <v>0</v>
      </c>
    </row>
    <row r="630" spans="1:6" x14ac:dyDescent="0.15">
      <c r="A630" s="1" t="s">
        <v>29</v>
      </c>
      <c r="F630">
        <f t="shared" si="9"/>
        <v>0</v>
      </c>
    </row>
    <row r="631" spans="1:6" x14ac:dyDescent="0.15">
      <c r="A631" s="1" t="s">
        <v>283</v>
      </c>
      <c r="F631">
        <f t="shared" si="9"/>
        <v>6</v>
      </c>
    </row>
    <row r="632" spans="1:6" x14ac:dyDescent="0.15">
      <c r="A632" s="1" t="s">
        <v>64</v>
      </c>
      <c r="F632">
        <f t="shared" si="9"/>
        <v>3</v>
      </c>
    </row>
    <row r="633" spans="1:6" x14ac:dyDescent="0.15">
      <c r="A633" s="1" t="s">
        <v>29</v>
      </c>
      <c r="F633">
        <f t="shared" si="9"/>
        <v>0</v>
      </c>
    </row>
    <row r="634" spans="1:6" x14ac:dyDescent="0.15">
      <c r="A634" s="1" t="s">
        <v>29</v>
      </c>
      <c r="F634">
        <f t="shared" si="9"/>
        <v>0</v>
      </c>
    </row>
    <row r="635" spans="1:6" x14ac:dyDescent="0.15">
      <c r="A635" s="1" t="s">
        <v>29</v>
      </c>
      <c r="F635">
        <f t="shared" si="9"/>
        <v>0</v>
      </c>
    </row>
    <row r="636" spans="1:6" x14ac:dyDescent="0.15">
      <c r="A636" s="1" t="s">
        <v>29</v>
      </c>
      <c r="F636">
        <f t="shared" si="9"/>
        <v>0</v>
      </c>
    </row>
    <row r="637" spans="1:6" x14ac:dyDescent="0.15">
      <c r="A637" s="1" t="s">
        <v>64</v>
      </c>
      <c r="F637">
        <f t="shared" si="9"/>
        <v>3</v>
      </c>
    </row>
    <row r="638" spans="1:6" x14ac:dyDescent="0.15">
      <c r="A638" s="1" t="s">
        <v>29</v>
      </c>
      <c r="F638">
        <f t="shared" si="9"/>
        <v>0</v>
      </c>
    </row>
    <row r="639" spans="1:6" x14ac:dyDescent="0.15">
      <c r="A639" s="1" t="s">
        <v>64</v>
      </c>
      <c r="F639">
        <f t="shared" si="9"/>
        <v>3</v>
      </c>
    </row>
    <row r="640" spans="1:6" x14ac:dyDescent="0.15">
      <c r="A640" s="1" t="s">
        <v>82</v>
      </c>
      <c r="F640">
        <f t="shared" si="9"/>
        <v>4</v>
      </c>
    </row>
    <row r="641" spans="1:6" x14ac:dyDescent="0.15">
      <c r="A641" s="1" t="s">
        <v>29</v>
      </c>
      <c r="F641">
        <f t="shared" si="9"/>
        <v>0</v>
      </c>
    </row>
    <row r="642" spans="1:6" x14ac:dyDescent="0.15">
      <c r="A642" s="1" t="s">
        <v>29</v>
      </c>
      <c r="F642">
        <f t="shared" si="9"/>
        <v>0</v>
      </c>
    </row>
    <row r="643" spans="1:6" x14ac:dyDescent="0.15">
      <c r="A643" s="1" t="s">
        <v>29</v>
      </c>
      <c r="F643">
        <f t="shared" ref="F643:F706" si="10">IF(A643=$C$2,$D$2,IF(A643=$C$3,$D$3,IF(A643=$C$4,$D$4,IF(A643=$C$5,$D$5,IF(A643=$C$6,$D$6,IF(A643=$C$7,$D$7,IF(A643=$C$8,$D$8,IF(A643=$C$9,$D$9,IF(A643=$C$10,$D$10,$D$11)))))))))</f>
        <v>0</v>
      </c>
    </row>
    <row r="644" spans="1:6" x14ac:dyDescent="0.15">
      <c r="A644" s="1" t="s">
        <v>29</v>
      </c>
      <c r="F644">
        <f t="shared" si="10"/>
        <v>0</v>
      </c>
    </row>
    <row r="645" spans="1:6" x14ac:dyDescent="0.15">
      <c r="A645" s="1" t="s">
        <v>29</v>
      </c>
      <c r="F645">
        <f t="shared" si="10"/>
        <v>0</v>
      </c>
    </row>
    <row r="646" spans="1:6" x14ac:dyDescent="0.15">
      <c r="A646" s="1" t="s">
        <v>29</v>
      </c>
      <c r="F646">
        <f t="shared" si="10"/>
        <v>0</v>
      </c>
    </row>
    <row r="647" spans="1:6" x14ac:dyDescent="0.15">
      <c r="A647" s="1" t="s">
        <v>64</v>
      </c>
      <c r="F647">
        <f t="shared" si="10"/>
        <v>3</v>
      </c>
    </row>
    <row r="648" spans="1:6" x14ac:dyDescent="0.15">
      <c r="A648" s="1" t="s">
        <v>115</v>
      </c>
      <c r="F648">
        <f t="shared" si="10"/>
        <v>5</v>
      </c>
    </row>
    <row r="649" spans="1:6" x14ac:dyDescent="0.15">
      <c r="A649" s="1" t="s">
        <v>29</v>
      </c>
      <c r="F649">
        <f t="shared" si="10"/>
        <v>0</v>
      </c>
    </row>
    <row r="650" spans="1:6" x14ac:dyDescent="0.15">
      <c r="A650" s="1" t="s">
        <v>29</v>
      </c>
      <c r="F650">
        <f t="shared" si="10"/>
        <v>0</v>
      </c>
    </row>
    <row r="651" spans="1:6" x14ac:dyDescent="0.15">
      <c r="A651" s="1" t="s">
        <v>29</v>
      </c>
      <c r="F651">
        <f t="shared" si="10"/>
        <v>0</v>
      </c>
    </row>
    <row r="652" spans="1:6" x14ac:dyDescent="0.15">
      <c r="A652" s="1" t="s">
        <v>29</v>
      </c>
      <c r="F652">
        <f t="shared" si="10"/>
        <v>0</v>
      </c>
    </row>
    <row r="653" spans="1:6" x14ac:dyDescent="0.15">
      <c r="A653" s="1" t="s">
        <v>29</v>
      </c>
      <c r="F653">
        <f t="shared" si="10"/>
        <v>0</v>
      </c>
    </row>
    <row r="654" spans="1:6" x14ac:dyDescent="0.15">
      <c r="A654" s="1" t="s">
        <v>56</v>
      </c>
      <c r="F654">
        <f t="shared" si="10"/>
        <v>2</v>
      </c>
    </row>
    <row r="655" spans="1:6" x14ac:dyDescent="0.15">
      <c r="A655" s="1" t="s">
        <v>64</v>
      </c>
      <c r="F655">
        <f t="shared" si="10"/>
        <v>3</v>
      </c>
    </row>
    <row r="656" spans="1:6" x14ac:dyDescent="0.15">
      <c r="A656" s="1" t="s">
        <v>29</v>
      </c>
      <c r="F656">
        <f t="shared" si="10"/>
        <v>0</v>
      </c>
    </row>
    <row r="657" spans="1:6" x14ac:dyDescent="0.15">
      <c r="A657" s="1" t="s">
        <v>29</v>
      </c>
      <c r="F657">
        <f t="shared" si="10"/>
        <v>0</v>
      </c>
    </row>
    <row r="658" spans="1:6" x14ac:dyDescent="0.15">
      <c r="A658" s="1" t="s">
        <v>29</v>
      </c>
      <c r="F658">
        <f t="shared" si="10"/>
        <v>0</v>
      </c>
    </row>
    <row r="659" spans="1:6" x14ac:dyDescent="0.15">
      <c r="A659" s="1" t="s">
        <v>29</v>
      </c>
      <c r="F659">
        <f t="shared" si="10"/>
        <v>0</v>
      </c>
    </row>
    <row r="660" spans="1:6" x14ac:dyDescent="0.15">
      <c r="A660" s="1" t="s">
        <v>56</v>
      </c>
      <c r="F660">
        <f t="shared" si="10"/>
        <v>2</v>
      </c>
    </row>
    <row r="661" spans="1:6" x14ac:dyDescent="0.15">
      <c r="A661" s="1" t="s">
        <v>29</v>
      </c>
      <c r="F661">
        <f t="shared" si="10"/>
        <v>0</v>
      </c>
    </row>
    <row r="662" spans="1:6" x14ac:dyDescent="0.15">
      <c r="A662" s="1" t="s">
        <v>283</v>
      </c>
      <c r="F662">
        <f t="shared" si="10"/>
        <v>6</v>
      </c>
    </row>
    <row r="663" spans="1:6" x14ac:dyDescent="0.15">
      <c r="A663" s="1" t="s">
        <v>82</v>
      </c>
      <c r="F663">
        <f t="shared" si="10"/>
        <v>4</v>
      </c>
    </row>
    <row r="664" spans="1:6" x14ac:dyDescent="0.15">
      <c r="A664" s="1" t="s">
        <v>82</v>
      </c>
      <c r="F664">
        <f t="shared" si="10"/>
        <v>4</v>
      </c>
    </row>
    <row r="665" spans="1:6" x14ac:dyDescent="0.15">
      <c r="A665" s="1" t="s">
        <v>29</v>
      </c>
      <c r="F665">
        <f t="shared" si="10"/>
        <v>0</v>
      </c>
    </row>
    <row r="666" spans="1:6" x14ac:dyDescent="0.15">
      <c r="A666" s="1" t="s">
        <v>283</v>
      </c>
      <c r="F666">
        <f t="shared" si="10"/>
        <v>6</v>
      </c>
    </row>
    <row r="667" spans="1:6" x14ac:dyDescent="0.15">
      <c r="A667" s="1" t="s">
        <v>29</v>
      </c>
      <c r="F667">
        <f t="shared" si="10"/>
        <v>0</v>
      </c>
    </row>
    <row r="668" spans="1:6" x14ac:dyDescent="0.15">
      <c r="A668" s="1" t="s">
        <v>316</v>
      </c>
      <c r="F668">
        <f t="shared" si="10"/>
        <v>7</v>
      </c>
    </row>
    <row r="669" spans="1:6" x14ac:dyDescent="0.15">
      <c r="A669" s="1" t="s">
        <v>56</v>
      </c>
      <c r="F669">
        <f t="shared" si="10"/>
        <v>2</v>
      </c>
    </row>
    <row r="670" spans="1:6" x14ac:dyDescent="0.15">
      <c r="A670" s="1" t="s">
        <v>316</v>
      </c>
      <c r="F670">
        <f t="shared" si="10"/>
        <v>7</v>
      </c>
    </row>
    <row r="671" spans="1:6" x14ac:dyDescent="0.15">
      <c r="A671" s="1" t="s">
        <v>29</v>
      </c>
      <c r="F671">
        <f t="shared" si="10"/>
        <v>0</v>
      </c>
    </row>
    <row r="672" spans="1:6" x14ac:dyDescent="0.15">
      <c r="A672" s="1" t="s">
        <v>29</v>
      </c>
      <c r="F672">
        <f t="shared" si="10"/>
        <v>0</v>
      </c>
    </row>
    <row r="673" spans="1:6" x14ac:dyDescent="0.15">
      <c r="A673" s="1" t="s">
        <v>29</v>
      </c>
      <c r="F673">
        <f t="shared" si="10"/>
        <v>0</v>
      </c>
    </row>
    <row r="674" spans="1:6" x14ac:dyDescent="0.15">
      <c r="A674" s="1" t="s">
        <v>29</v>
      </c>
      <c r="F674">
        <f t="shared" si="10"/>
        <v>0</v>
      </c>
    </row>
    <row r="675" spans="1:6" x14ac:dyDescent="0.15">
      <c r="A675" s="1" t="s">
        <v>29</v>
      </c>
      <c r="F675">
        <f t="shared" si="10"/>
        <v>0</v>
      </c>
    </row>
    <row r="676" spans="1:6" x14ac:dyDescent="0.15">
      <c r="A676" s="1" t="s">
        <v>82</v>
      </c>
      <c r="F676">
        <f t="shared" si="10"/>
        <v>4</v>
      </c>
    </row>
    <row r="677" spans="1:6" x14ac:dyDescent="0.15">
      <c r="A677" s="1" t="s">
        <v>29</v>
      </c>
      <c r="F677">
        <f t="shared" si="10"/>
        <v>0</v>
      </c>
    </row>
    <row r="678" spans="1:6" x14ac:dyDescent="0.15">
      <c r="A678" s="1" t="s">
        <v>29</v>
      </c>
      <c r="F678">
        <f t="shared" si="10"/>
        <v>0</v>
      </c>
    </row>
    <row r="679" spans="1:6" x14ac:dyDescent="0.15">
      <c r="A679" s="1" t="s">
        <v>29</v>
      </c>
      <c r="F679">
        <f t="shared" si="10"/>
        <v>0</v>
      </c>
    </row>
    <row r="680" spans="1:6" x14ac:dyDescent="0.15">
      <c r="A680" s="1" t="s">
        <v>283</v>
      </c>
      <c r="F680">
        <f t="shared" si="10"/>
        <v>6</v>
      </c>
    </row>
    <row r="681" spans="1:6" x14ac:dyDescent="0.15">
      <c r="A681" s="1" t="s">
        <v>82</v>
      </c>
      <c r="F681">
        <f t="shared" si="10"/>
        <v>4</v>
      </c>
    </row>
    <row r="682" spans="1:6" x14ac:dyDescent="0.15">
      <c r="A682" s="1" t="s">
        <v>29</v>
      </c>
      <c r="F682">
        <f t="shared" si="10"/>
        <v>0</v>
      </c>
    </row>
    <row r="683" spans="1:6" x14ac:dyDescent="0.15">
      <c r="A683" s="1" t="s">
        <v>316</v>
      </c>
      <c r="F683">
        <f t="shared" si="10"/>
        <v>7</v>
      </c>
    </row>
    <row r="684" spans="1:6" x14ac:dyDescent="0.15">
      <c r="A684" s="1" t="s">
        <v>29</v>
      </c>
      <c r="F684">
        <f t="shared" si="10"/>
        <v>0</v>
      </c>
    </row>
    <row r="685" spans="1:6" x14ac:dyDescent="0.15">
      <c r="A685" s="1" t="s">
        <v>316</v>
      </c>
      <c r="F685">
        <f t="shared" si="10"/>
        <v>7</v>
      </c>
    </row>
    <row r="686" spans="1:6" x14ac:dyDescent="0.15">
      <c r="A686" s="1" t="s">
        <v>316</v>
      </c>
      <c r="F686">
        <f t="shared" si="10"/>
        <v>7</v>
      </c>
    </row>
    <row r="687" spans="1:6" x14ac:dyDescent="0.15">
      <c r="A687" s="1" t="s">
        <v>283</v>
      </c>
      <c r="F687">
        <f t="shared" si="10"/>
        <v>6</v>
      </c>
    </row>
    <row r="688" spans="1:6" x14ac:dyDescent="0.15">
      <c r="A688" s="1" t="s">
        <v>64</v>
      </c>
      <c r="F688">
        <f t="shared" si="10"/>
        <v>3</v>
      </c>
    </row>
    <row r="689" spans="1:6" x14ac:dyDescent="0.15">
      <c r="A689" s="1" t="s">
        <v>29</v>
      </c>
      <c r="F689">
        <f t="shared" si="10"/>
        <v>0</v>
      </c>
    </row>
    <row r="690" spans="1:6" x14ac:dyDescent="0.15">
      <c r="A690" s="1" t="s">
        <v>29</v>
      </c>
      <c r="F690">
        <f t="shared" si="10"/>
        <v>0</v>
      </c>
    </row>
    <row r="691" spans="1:6" x14ac:dyDescent="0.15">
      <c r="A691" s="1" t="s">
        <v>29</v>
      </c>
      <c r="F691">
        <f t="shared" si="10"/>
        <v>0</v>
      </c>
    </row>
    <row r="692" spans="1:6" x14ac:dyDescent="0.15">
      <c r="A692" s="1" t="s">
        <v>29</v>
      </c>
      <c r="F692">
        <f t="shared" si="10"/>
        <v>0</v>
      </c>
    </row>
    <row r="693" spans="1:6" x14ac:dyDescent="0.15">
      <c r="A693" s="1" t="s">
        <v>29</v>
      </c>
      <c r="F693">
        <f t="shared" si="10"/>
        <v>0</v>
      </c>
    </row>
    <row r="694" spans="1:6" x14ac:dyDescent="0.15">
      <c r="A694" s="1" t="s">
        <v>64</v>
      </c>
      <c r="F694">
        <f t="shared" si="10"/>
        <v>3</v>
      </c>
    </row>
    <row r="695" spans="1:6" x14ac:dyDescent="0.15">
      <c r="A695" s="1" t="s">
        <v>283</v>
      </c>
      <c r="F695">
        <f t="shared" si="10"/>
        <v>6</v>
      </c>
    </row>
    <row r="696" spans="1:6" x14ac:dyDescent="0.15">
      <c r="A696" s="1" t="s">
        <v>29</v>
      </c>
      <c r="F696">
        <f t="shared" si="10"/>
        <v>0</v>
      </c>
    </row>
    <row r="697" spans="1:6" x14ac:dyDescent="0.15">
      <c r="A697" s="1" t="s">
        <v>64</v>
      </c>
      <c r="F697">
        <f t="shared" si="10"/>
        <v>3</v>
      </c>
    </row>
    <row r="698" spans="1:6" x14ac:dyDescent="0.15">
      <c r="A698" s="1" t="s">
        <v>29</v>
      </c>
      <c r="F698">
        <f t="shared" si="10"/>
        <v>0</v>
      </c>
    </row>
    <row r="699" spans="1:6" x14ac:dyDescent="0.15">
      <c r="A699" s="1" t="s">
        <v>29</v>
      </c>
      <c r="F699">
        <f t="shared" si="10"/>
        <v>0</v>
      </c>
    </row>
    <row r="700" spans="1:6" x14ac:dyDescent="0.15">
      <c r="A700" s="1" t="s">
        <v>29</v>
      </c>
      <c r="F700">
        <f t="shared" si="10"/>
        <v>0</v>
      </c>
    </row>
    <row r="701" spans="1:6" x14ac:dyDescent="0.15">
      <c r="A701" s="1" t="s">
        <v>64</v>
      </c>
      <c r="F701">
        <f t="shared" si="10"/>
        <v>3</v>
      </c>
    </row>
    <row r="702" spans="1:6" x14ac:dyDescent="0.15">
      <c r="A702" s="1" t="s">
        <v>29</v>
      </c>
      <c r="F702">
        <f t="shared" si="10"/>
        <v>0</v>
      </c>
    </row>
    <row r="703" spans="1:6" x14ac:dyDescent="0.15">
      <c r="A703" s="1" t="s">
        <v>29</v>
      </c>
      <c r="F703">
        <f t="shared" si="10"/>
        <v>0</v>
      </c>
    </row>
    <row r="704" spans="1:6" x14ac:dyDescent="0.15">
      <c r="A704" s="1" t="s">
        <v>29</v>
      </c>
      <c r="F704">
        <f t="shared" si="10"/>
        <v>0</v>
      </c>
    </row>
    <row r="705" spans="1:6" x14ac:dyDescent="0.15">
      <c r="A705" s="1" t="s">
        <v>29</v>
      </c>
      <c r="F705">
        <f t="shared" si="10"/>
        <v>0</v>
      </c>
    </row>
    <row r="706" spans="1:6" x14ac:dyDescent="0.15">
      <c r="A706" s="1" t="s">
        <v>64</v>
      </c>
      <c r="F706">
        <f t="shared" si="10"/>
        <v>3</v>
      </c>
    </row>
    <row r="707" spans="1:6" x14ac:dyDescent="0.15">
      <c r="A707" s="1" t="s">
        <v>29</v>
      </c>
      <c r="F707">
        <f t="shared" ref="F707:F770" si="11">IF(A707=$C$2,$D$2,IF(A707=$C$3,$D$3,IF(A707=$C$4,$D$4,IF(A707=$C$5,$D$5,IF(A707=$C$6,$D$6,IF(A707=$C$7,$D$7,IF(A707=$C$8,$D$8,IF(A707=$C$9,$D$9,IF(A707=$C$10,$D$10,$D$11)))))))))</f>
        <v>0</v>
      </c>
    </row>
    <row r="708" spans="1:6" x14ac:dyDescent="0.15">
      <c r="A708" s="1" t="s">
        <v>115</v>
      </c>
      <c r="F708">
        <f t="shared" si="11"/>
        <v>5</v>
      </c>
    </row>
    <row r="709" spans="1:6" x14ac:dyDescent="0.15">
      <c r="A709" s="1" t="s">
        <v>82</v>
      </c>
      <c r="F709">
        <f t="shared" si="11"/>
        <v>4</v>
      </c>
    </row>
    <row r="710" spans="1:6" x14ac:dyDescent="0.15">
      <c r="A710" s="1" t="s">
        <v>29</v>
      </c>
      <c r="F710">
        <f t="shared" si="11"/>
        <v>0</v>
      </c>
    </row>
    <row r="711" spans="1:6" x14ac:dyDescent="0.15">
      <c r="A711" s="1" t="s">
        <v>29</v>
      </c>
      <c r="F711">
        <f t="shared" si="11"/>
        <v>0</v>
      </c>
    </row>
    <row r="712" spans="1:6" x14ac:dyDescent="0.15">
      <c r="A712" s="1" t="s">
        <v>29</v>
      </c>
      <c r="F712">
        <f t="shared" si="11"/>
        <v>0</v>
      </c>
    </row>
    <row r="713" spans="1:6" x14ac:dyDescent="0.15">
      <c r="A713" s="1" t="s">
        <v>29</v>
      </c>
      <c r="F713">
        <f t="shared" si="11"/>
        <v>0</v>
      </c>
    </row>
    <row r="714" spans="1:6" x14ac:dyDescent="0.15">
      <c r="A714" s="1" t="s">
        <v>29</v>
      </c>
      <c r="F714">
        <f t="shared" si="11"/>
        <v>0</v>
      </c>
    </row>
    <row r="715" spans="1:6" x14ac:dyDescent="0.15">
      <c r="A715" s="1" t="s">
        <v>283</v>
      </c>
      <c r="F715">
        <f t="shared" si="11"/>
        <v>6</v>
      </c>
    </row>
    <row r="716" spans="1:6" x14ac:dyDescent="0.15">
      <c r="A716" s="1" t="s">
        <v>29</v>
      </c>
      <c r="F716">
        <f t="shared" si="11"/>
        <v>0</v>
      </c>
    </row>
    <row r="717" spans="1:6" x14ac:dyDescent="0.15">
      <c r="A717" s="1" t="s">
        <v>82</v>
      </c>
      <c r="F717">
        <f t="shared" si="11"/>
        <v>4</v>
      </c>
    </row>
    <row r="718" spans="1:6" x14ac:dyDescent="0.15">
      <c r="A718" s="1" t="s">
        <v>29</v>
      </c>
      <c r="F718">
        <f t="shared" si="11"/>
        <v>0</v>
      </c>
    </row>
    <row r="719" spans="1:6" x14ac:dyDescent="0.15">
      <c r="A719" s="1" t="s">
        <v>64</v>
      </c>
      <c r="F719">
        <f t="shared" si="11"/>
        <v>3</v>
      </c>
    </row>
    <row r="720" spans="1:6" x14ac:dyDescent="0.15">
      <c r="A720" s="1" t="s">
        <v>283</v>
      </c>
      <c r="F720">
        <f t="shared" si="11"/>
        <v>6</v>
      </c>
    </row>
    <row r="721" spans="1:6" x14ac:dyDescent="0.15">
      <c r="A721" s="1" t="s">
        <v>29</v>
      </c>
      <c r="F721">
        <f t="shared" si="11"/>
        <v>0</v>
      </c>
    </row>
    <row r="722" spans="1:6" x14ac:dyDescent="0.15">
      <c r="A722" s="1" t="s">
        <v>29</v>
      </c>
      <c r="F722">
        <f t="shared" si="11"/>
        <v>0</v>
      </c>
    </row>
    <row r="723" spans="1:6" x14ac:dyDescent="0.15">
      <c r="A723" s="1" t="s">
        <v>29</v>
      </c>
      <c r="F723">
        <f t="shared" si="11"/>
        <v>0</v>
      </c>
    </row>
    <row r="724" spans="1:6" x14ac:dyDescent="0.15">
      <c r="A724" s="1" t="s">
        <v>283</v>
      </c>
      <c r="F724">
        <f t="shared" si="11"/>
        <v>6</v>
      </c>
    </row>
    <row r="725" spans="1:6" x14ac:dyDescent="0.15">
      <c r="A725" s="1" t="s">
        <v>29</v>
      </c>
      <c r="F725">
        <f t="shared" si="11"/>
        <v>0</v>
      </c>
    </row>
    <row r="726" spans="1:6" x14ac:dyDescent="0.15">
      <c r="A726" s="1" t="s">
        <v>29</v>
      </c>
      <c r="F726">
        <f t="shared" si="11"/>
        <v>0</v>
      </c>
    </row>
    <row r="727" spans="1:6" x14ac:dyDescent="0.15">
      <c r="A727" s="1" t="s">
        <v>115</v>
      </c>
      <c r="F727">
        <f t="shared" si="11"/>
        <v>5</v>
      </c>
    </row>
    <row r="728" spans="1:6" x14ac:dyDescent="0.15">
      <c r="A728" s="1" t="s">
        <v>29</v>
      </c>
      <c r="F728">
        <f t="shared" si="11"/>
        <v>0</v>
      </c>
    </row>
    <row r="729" spans="1:6" x14ac:dyDescent="0.15">
      <c r="A729" s="1" t="s">
        <v>283</v>
      </c>
      <c r="F729">
        <f t="shared" si="11"/>
        <v>6</v>
      </c>
    </row>
    <row r="730" spans="1:6" x14ac:dyDescent="0.15">
      <c r="A730" s="1" t="s">
        <v>115</v>
      </c>
      <c r="F730">
        <f t="shared" si="11"/>
        <v>5</v>
      </c>
    </row>
    <row r="731" spans="1:6" x14ac:dyDescent="0.15">
      <c r="A731" s="1" t="s">
        <v>283</v>
      </c>
      <c r="F731">
        <f t="shared" si="11"/>
        <v>6</v>
      </c>
    </row>
    <row r="732" spans="1:6" x14ac:dyDescent="0.15">
      <c r="A732" s="1" t="s">
        <v>283</v>
      </c>
      <c r="F732">
        <f t="shared" si="11"/>
        <v>6</v>
      </c>
    </row>
    <row r="733" spans="1:6" x14ac:dyDescent="0.15">
      <c r="A733" s="1" t="s">
        <v>29</v>
      </c>
      <c r="F733">
        <f t="shared" si="11"/>
        <v>0</v>
      </c>
    </row>
    <row r="734" spans="1:6" x14ac:dyDescent="0.15">
      <c r="A734" s="1" t="s">
        <v>115</v>
      </c>
      <c r="F734">
        <f t="shared" si="11"/>
        <v>5</v>
      </c>
    </row>
    <row r="735" spans="1:6" x14ac:dyDescent="0.15">
      <c r="A735" s="1" t="s">
        <v>29</v>
      </c>
      <c r="F735">
        <f t="shared" si="11"/>
        <v>0</v>
      </c>
    </row>
    <row r="736" spans="1:6" x14ac:dyDescent="0.15">
      <c r="A736" s="1" t="s">
        <v>64</v>
      </c>
      <c r="F736">
        <f t="shared" si="11"/>
        <v>3</v>
      </c>
    </row>
    <row r="737" spans="1:6" x14ac:dyDescent="0.15">
      <c r="A737" s="1" t="s">
        <v>29</v>
      </c>
      <c r="F737">
        <f t="shared" si="11"/>
        <v>0</v>
      </c>
    </row>
    <row r="738" spans="1:6" x14ac:dyDescent="0.15">
      <c r="A738" s="1" t="s">
        <v>82</v>
      </c>
      <c r="F738">
        <f t="shared" si="11"/>
        <v>4</v>
      </c>
    </row>
    <row r="739" spans="1:6" x14ac:dyDescent="0.15">
      <c r="A739" s="1" t="s">
        <v>29</v>
      </c>
      <c r="F739">
        <f t="shared" si="11"/>
        <v>0</v>
      </c>
    </row>
    <row r="740" spans="1:6" x14ac:dyDescent="0.15">
      <c r="A740" s="1" t="s">
        <v>82</v>
      </c>
      <c r="F740">
        <f t="shared" si="11"/>
        <v>4</v>
      </c>
    </row>
    <row r="741" spans="1:6" x14ac:dyDescent="0.15">
      <c r="A741" s="1" t="s">
        <v>115</v>
      </c>
      <c r="F741">
        <f t="shared" si="11"/>
        <v>5</v>
      </c>
    </row>
    <row r="742" spans="1:6" x14ac:dyDescent="0.15">
      <c r="A742" s="1" t="s">
        <v>64</v>
      </c>
      <c r="F742">
        <f t="shared" si="11"/>
        <v>3</v>
      </c>
    </row>
    <row r="743" spans="1:6" x14ac:dyDescent="0.15">
      <c r="A743" s="1" t="s">
        <v>29</v>
      </c>
      <c r="F743">
        <f t="shared" si="11"/>
        <v>0</v>
      </c>
    </row>
    <row r="744" spans="1:6" x14ac:dyDescent="0.15">
      <c r="A744" s="1" t="s">
        <v>64</v>
      </c>
      <c r="F744">
        <f t="shared" si="11"/>
        <v>3</v>
      </c>
    </row>
    <row r="745" spans="1:6" x14ac:dyDescent="0.15">
      <c r="A745" s="1" t="s">
        <v>29</v>
      </c>
      <c r="F745">
        <f t="shared" si="11"/>
        <v>0</v>
      </c>
    </row>
    <row r="746" spans="1:6" x14ac:dyDescent="0.15">
      <c r="A746" s="1" t="s">
        <v>64</v>
      </c>
      <c r="F746">
        <f t="shared" si="11"/>
        <v>3</v>
      </c>
    </row>
    <row r="747" spans="1:6" x14ac:dyDescent="0.15">
      <c r="A747" s="1" t="s">
        <v>50</v>
      </c>
      <c r="F747">
        <f t="shared" si="11"/>
        <v>1</v>
      </c>
    </row>
    <row r="748" spans="1:6" x14ac:dyDescent="0.15">
      <c r="A748" s="1" t="s">
        <v>64</v>
      </c>
      <c r="F748">
        <f t="shared" si="11"/>
        <v>3</v>
      </c>
    </row>
    <row r="749" spans="1:6" x14ac:dyDescent="0.15">
      <c r="A749" s="1" t="s">
        <v>29</v>
      </c>
      <c r="F749">
        <f t="shared" si="11"/>
        <v>0</v>
      </c>
    </row>
    <row r="750" spans="1:6" x14ac:dyDescent="0.15">
      <c r="A750" s="1" t="s">
        <v>64</v>
      </c>
      <c r="F750">
        <f t="shared" si="11"/>
        <v>3</v>
      </c>
    </row>
    <row r="751" spans="1:6" x14ac:dyDescent="0.15">
      <c r="A751" s="1" t="s">
        <v>82</v>
      </c>
      <c r="F751">
        <f t="shared" si="11"/>
        <v>4</v>
      </c>
    </row>
    <row r="752" spans="1:6" x14ac:dyDescent="0.15">
      <c r="A752" s="1" t="s">
        <v>64</v>
      </c>
      <c r="F752">
        <f t="shared" si="11"/>
        <v>3</v>
      </c>
    </row>
    <row r="753" spans="1:6" x14ac:dyDescent="0.15">
      <c r="A753" s="1" t="s">
        <v>82</v>
      </c>
      <c r="F753">
        <f t="shared" si="11"/>
        <v>4</v>
      </c>
    </row>
    <row r="754" spans="1:6" x14ac:dyDescent="0.15">
      <c r="A754" s="1" t="s">
        <v>64</v>
      </c>
      <c r="F754">
        <f t="shared" si="11"/>
        <v>3</v>
      </c>
    </row>
    <row r="755" spans="1:6" x14ac:dyDescent="0.15">
      <c r="A755" s="1" t="s">
        <v>64</v>
      </c>
      <c r="F755">
        <f t="shared" si="11"/>
        <v>3</v>
      </c>
    </row>
    <row r="756" spans="1:6" x14ac:dyDescent="0.15">
      <c r="A756" s="1" t="s">
        <v>64</v>
      </c>
      <c r="F756">
        <f t="shared" si="11"/>
        <v>3</v>
      </c>
    </row>
    <row r="757" spans="1:6" x14ac:dyDescent="0.15">
      <c r="A757" s="1" t="s">
        <v>64</v>
      </c>
      <c r="F757">
        <f t="shared" si="11"/>
        <v>3</v>
      </c>
    </row>
    <row r="758" spans="1:6" x14ac:dyDescent="0.15">
      <c r="A758" s="1" t="s">
        <v>64</v>
      </c>
      <c r="F758">
        <f t="shared" si="11"/>
        <v>3</v>
      </c>
    </row>
    <row r="759" spans="1:6" x14ac:dyDescent="0.15">
      <c r="A759" s="1" t="s">
        <v>64</v>
      </c>
      <c r="F759">
        <f t="shared" si="11"/>
        <v>3</v>
      </c>
    </row>
    <row r="760" spans="1:6" x14ac:dyDescent="0.15">
      <c r="A760" s="1" t="s">
        <v>64</v>
      </c>
      <c r="F760">
        <f t="shared" si="11"/>
        <v>3</v>
      </c>
    </row>
    <row r="761" spans="1:6" x14ac:dyDescent="0.15">
      <c r="A761" s="1" t="s">
        <v>29</v>
      </c>
      <c r="F761">
        <f t="shared" si="11"/>
        <v>0</v>
      </c>
    </row>
    <row r="762" spans="1:6" x14ac:dyDescent="0.15">
      <c r="A762" s="1" t="s">
        <v>64</v>
      </c>
      <c r="F762">
        <f t="shared" si="11"/>
        <v>3</v>
      </c>
    </row>
    <row r="763" spans="1:6" x14ac:dyDescent="0.15">
      <c r="A763" s="1" t="s">
        <v>64</v>
      </c>
      <c r="F763">
        <f t="shared" si="11"/>
        <v>3</v>
      </c>
    </row>
    <row r="764" spans="1:6" x14ac:dyDescent="0.15">
      <c r="A764" s="1" t="s">
        <v>64</v>
      </c>
      <c r="F764">
        <f t="shared" si="11"/>
        <v>3</v>
      </c>
    </row>
    <row r="765" spans="1:6" x14ac:dyDescent="0.15">
      <c r="A765" s="1" t="s">
        <v>64</v>
      </c>
      <c r="F765">
        <f t="shared" si="11"/>
        <v>3</v>
      </c>
    </row>
    <row r="766" spans="1:6" x14ac:dyDescent="0.15">
      <c r="A766" s="1" t="s">
        <v>64</v>
      </c>
      <c r="F766">
        <f t="shared" si="11"/>
        <v>3</v>
      </c>
    </row>
    <row r="767" spans="1:6" x14ac:dyDescent="0.15">
      <c r="A767" s="1" t="s">
        <v>82</v>
      </c>
      <c r="F767">
        <f t="shared" si="11"/>
        <v>4</v>
      </c>
    </row>
    <row r="768" spans="1:6" x14ac:dyDescent="0.15">
      <c r="A768" s="1" t="s">
        <v>64</v>
      </c>
      <c r="F768">
        <f t="shared" si="11"/>
        <v>3</v>
      </c>
    </row>
    <row r="769" spans="1:6" x14ac:dyDescent="0.15">
      <c r="A769" s="1" t="s">
        <v>64</v>
      </c>
      <c r="F769">
        <f t="shared" si="11"/>
        <v>3</v>
      </c>
    </row>
    <row r="770" spans="1:6" x14ac:dyDescent="0.15">
      <c r="A770" s="1" t="s">
        <v>64</v>
      </c>
      <c r="F770">
        <f t="shared" si="11"/>
        <v>3</v>
      </c>
    </row>
    <row r="771" spans="1:6" x14ac:dyDescent="0.15">
      <c r="A771" s="1" t="s">
        <v>64</v>
      </c>
      <c r="F771">
        <f t="shared" ref="F771:F834" si="12">IF(A771=$C$2,$D$2,IF(A771=$C$3,$D$3,IF(A771=$C$4,$D$4,IF(A771=$C$5,$D$5,IF(A771=$C$6,$D$6,IF(A771=$C$7,$D$7,IF(A771=$C$8,$D$8,IF(A771=$C$9,$D$9,IF(A771=$C$10,$D$10,$D$11)))))))))</f>
        <v>3</v>
      </c>
    </row>
    <row r="772" spans="1:6" x14ac:dyDescent="0.15">
      <c r="A772" s="1" t="s">
        <v>64</v>
      </c>
      <c r="F772">
        <f t="shared" si="12"/>
        <v>3</v>
      </c>
    </row>
    <row r="773" spans="1:6" x14ac:dyDescent="0.15">
      <c r="A773" s="1" t="s">
        <v>64</v>
      </c>
      <c r="F773">
        <f t="shared" si="12"/>
        <v>3</v>
      </c>
    </row>
    <row r="774" spans="1:6" x14ac:dyDescent="0.15">
      <c r="A774" s="1" t="s">
        <v>64</v>
      </c>
      <c r="F774">
        <f t="shared" si="12"/>
        <v>3</v>
      </c>
    </row>
    <row r="775" spans="1:6" x14ac:dyDescent="0.15">
      <c r="A775" s="1" t="s">
        <v>82</v>
      </c>
      <c r="F775">
        <f t="shared" si="12"/>
        <v>4</v>
      </c>
    </row>
    <row r="776" spans="1:6" x14ac:dyDescent="0.15">
      <c r="A776" s="1" t="s">
        <v>64</v>
      </c>
      <c r="F776">
        <f t="shared" si="12"/>
        <v>3</v>
      </c>
    </row>
    <row r="777" spans="1:6" x14ac:dyDescent="0.15">
      <c r="A777" s="1" t="s">
        <v>82</v>
      </c>
      <c r="F777">
        <f t="shared" si="12"/>
        <v>4</v>
      </c>
    </row>
    <row r="778" spans="1:6" x14ac:dyDescent="0.15">
      <c r="A778" s="1" t="s">
        <v>64</v>
      </c>
      <c r="F778">
        <f t="shared" si="12"/>
        <v>3</v>
      </c>
    </row>
    <row r="779" spans="1:6" x14ac:dyDescent="0.15">
      <c r="A779" s="1" t="s">
        <v>64</v>
      </c>
      <c r="F779">
        <f t="shared" si="12"/>
        <v>3</v>
      </c>
    </row>
    <row r="780" spans="1:6" x14ac:dyDescent="0.15">
      <c r="A780" s="1" t="s">
        <v>64</v>
      </c>
      <c r="F780">
        <f t="shared" si="12"/>
        <v>3</v>
      </c>
    </row>
    <row r="781" spans="1:6" x14ac:dyDescent="0.15">
      <c r="A781" s="1" t="s">
        <v>64</v>
      </c>
      <c r="F781">
        <f t="shared" si="12"/>
        <v>3</v>
      </c>
    </row>
    <row r="782" spans="1:6" x14ac:dyDescent="0.15">
      <c r="A782" s="1" t="s">
        <v>64</v>
      </c>
      <c r="F782">
        <f t="shared" si="12"/>
        <v>3</v>
      </c>
    </row>
    <row r="783" spans="1:6" x14ac:dyDescent="0.15">
      <c r="A783" s="1" t="s">
        <v>64</v>
      </c>
      <c r="F783">
        <f t="shared" si="12"/>
        <v>3</v>
      </c>
    </row>
    <row r="784" spans="1:6" x14ac:dyDescent="0.15">
      <c r="A784" s="1" t="s">
        <v>64</v>
      </c>
      <c r="F784">
        <f t="shared" si="12"/>
        <v>3</v>
      </c>
    </row>
    <row r="785" spans="1:6" x14ac:dyDescent="0.15">
      <c r="A785" s="1" t="s">
        <v>64</v>
      </c>
      <c r="F785">
        <f t="shared" si="12"/>
        <v>3</v>
      </c>
    </row>
    <row r="786" spans="1:6" x14ac:dyDescent="0.15">
      <c r="A786" s="1" t="s">
        <v>64</v>
      </c>
      <c r="F786">
        <f t="shared" si="12"/>
        <v>3</v>
      </c>
    </row>
    <row r="787" spans="1:6" x14ac:dyDescent="0.15">
      <c r="A787" s="1" t="s">
        <v>64</v>
      </c>
      <c r="F787">
        <f t="shared" si="12"/>
        <v>3</v>
      </c>
    </row>
    <row r="788" spans="1:6" x14ac:dyDescent="0.15">
      <c r="A788" s="1" t="s">
        <v>64</v>
      </c>
      <c r="F788">
        <f t="shared" si="12"/>
        <v>3</v>
      </c>
    </row>
    <row r="789" spans="1:6" x14ac:dyDescent="0.15">
      <c r="A789" s="1" t="s">
        <v>29</v>
      </c>
      <c r="F789">
        <f t="shared" si="12"/>
        <v>0</v>
      </c>
    </row>
    <row r="790" spans="1:6" x14ac:dyDescent="0.15">
      <c r="A790" s="1" t="s">
        <v>64</v>
      </c>
      <c r="F790">
        <f t="shared" si="12"/>
        <v>3</v>
      </c>
    </row>
    <row r="791" spans="1:6" x14ac:dyDescent="0.15">
      <c r="A791" s="1" t="s">
        <v>64</v>
      </c>
      <c r="F791">
        <f t="shared" si="12"/>
        <v>3</v>
      </c>
    </row>
    <row r="792" spans="1:6" x14ac:dyDescent="0.15">
      <c r="A792" s="1" t="s">
        <v>64</v>
      </c>
      <c r="F792">
        <f t="shared" si="12"/>
        <v>3</v>
      </c>
    </row>
    <row r="793" spans="1:6" x14ac:dyDescent="0.15">
      <c r="A793" s="1" t="s">
        <v>64</v>
      </c>
      <c r="F793">
        <f t="shared" si="12"/>
        <v>3</v>
      </c>
    </row>
    <row r="794" spans="1:6" x14ac:dyDescent="0.15">
      <c r="A794" s="1" t="s">
        <v>82</v>
      </c>
      <c r="F794">
        <f t="shared" si="12"/>
        <v>4</v>
      </c>
    </row>
    <row r="795" spans="1:6" x14ac:dyDescent="0.15">
      <c r="A795" s="1" t="s">
        <v>64</v>
      </c>
      <c r="F795">
        <f t="shared" si="12"/>
        <v>3</v>
      </c>
    </row>
    <row r="796" spans="1:6" x14ac:dyDescent="0.15">
      <c r="A796" s="1" t="s">
        <v>82</v>
      </c>
      <c r="F796">
        <f t="shared" si="12"/>
        <v>4</v>
      </c>
    </row>
    <row r="797" spans="1:6" x14ac:dyDescent="0.15">
      <c r="A797" s="1" t="s">
        <v>29</v>
      </c>
      <c r="F797">
        <f t="shared" si="12"/>
        <v>0</v>
      </c>
    </row>
    <row r="798" spans="1:6" x14ac:dyDescent="0.15">
      <c r="A798" s="1" t="s">
        <v>64</v>
      </c>
      <c r="F798">
        <f t="shared" si="12"/>
        <v>3</v>
      </c>
    </row>
    <row r="799" spans="1:6" x14ac:dyDescent="0.15">
      <c r="A799" s="1" t="s">
        <v>29</v>
      </c>
      <c r="F799">
        <f t="shared" si="12"/>
        <v>0</v>
      </c>
    </row>
    <row r="800" spans="1:6" x14ac:dyDescent="0.15">
      <c r="A800" s="1" t="s">
        <v>29</v>
      </c>
      <c r="F800">
        <f t="shared" si="12"/>
        <v>0</v>
      </c>
    </row>
    <row r="801" spans="1:6" x14ac:dyDescent="0.15">
      <c r="A801" s="1" t="s">
        <v>64</v>
      </c>
      <c r="F801">
        <f t="shared" si="12"/>
        <v>3</v>
      </c>
    </row>
    <row r="802" spans="1:6" x14ac:dyDescent="0.15">
      <c r="A802" s="1" t="s">
        <v>82</v>
      </c>
      <c r="F802">
        <f t="shared" si="12"/>
        <v>4</v>
      </c>
    </row>
    <row r="803" spans="1:6" x14ac:dyDescent="0.15">
      <c r="A803" s="1" t="s">
        <v>64</v>
      </c>
      <c r="F803">
        <f t="shared" si="12"/>
        <v>3</v>
      </c>
    </row>
    <row r="804" spans="1:6" x14ac:dyDescent="0.15">
      <c r="A804" s="1" t="s">
        <v>64</v>
      </c>
      <c r="F804">
        <f t="shared" si="12"/>
        <v>3</v>
      </c>
    </row>
    <row r="805" spans="1:6" x14ac:dyDescent="0.15">
      <c r="A805" s="1" t="s">
        <v>64</v>
      </c>
      <c r="F805">
        <f t="shared" si="12"/>
        <v>3</v>
      </c>
    </row>
    <row r="806" spans="1:6" x14ac:dyDescent="0.15">
      <c r="A806" s="1" t="s">
        <v>316</v>
      </c>
      <c r="F806">
        <f t="shared" si="12"/>
        <v>7</v>
      </c>
    </row>
    <row r="807" spans="1:6" x14ac:dyDescent="0.15">
      <c r="A807" s="1" t="s">
        <v>64</v>
      </c>
      <c r="F807">
        <f t="shared" si="12"/>
        <v>3</v>
      </c>
    </row>
    <row r="808" spans="1:6" x14ac:dyDescent="0.15">
      <c r="A808" s="1" t="s">
        <v>82</v>
      </c>
      <c r="F808">
        <f t="shared" si="12"/>
        <v>4</v>
      </c>
    </row>
    <row r="809" spans="1:6" x14ac:dyDescent="0.15">
      <c r="A809" s="1" t="s">
        <v>29</v>
      </c>
      <c r="F809">
        <f t="shared" si="12"/>
        <v>0</v>
      </c>
    </row>
    <row r="810" spans="1:6" x14ac:dyDescent="0.15">
      <c r="A810" s="1" t="s">
        <v>82</v>
      </c>
      <c r="F810">
        <f t="shared" si="12"/>
        <v>4</v>
      </c>
    </row>
    <row r="811" spans="1:6" x14ac:dyDescent="0.15">
      <c r="A811" s="1" t="s">
        <v>316</v>
      </c>
      <c r="F811">
        <f t="shared" si="12"/>
        <v>7</v>
      </c>
    </row>
    <row r="812" spans="1:6" x14ac:dyDescent="0.15">
      <c r="A812" s="1" t="s">
        <v>29</v>
      </c>
      <c r="F812">
        <f t="shared" si="12"/>
        <v>0</v>
      </c>
    </row>
    <row r="813" spans="1:6" x14ac:dyDescent="0.15">
      <c r="A813" s="1" t="s">
        <v>82</v>
      </c>
      <c r="F813">
        <f t="shared" si="12"/>
        <v>4</v>
      </c>
    </row>
    <row r="814" spans="1:6" x14ac:dyDescent="0.15">
      <c r="A814" s="1" t="s">
        <v>316</v>
      </c>
      <c r="F814">
        <f t="shared" si="12"/>
        <v>7</v>
      </c>
    </row>
    <row r="815" spans="1:6" x14ac:dyDescent="0.15">
      <c r="A815" s="1" t="s">
        <v>82</v>
      </c>
      <c r="F815">
        <f t="shared" si="12"/>
        <v>4</v>
      </c>
    </row>
    <row r="816" spans="1:6" x14ac:dyDescent="0.15">
      <c r="A816" s="1" t="s">
        <v>64</v>
      </c>
      <c r="F816">
        <f t="shared" si="12"/>
        <v>3</v>
      </c>
    </row>
    <row r="817" spans="1:6" x14ac:dyDescent="0.15">
      <c r="A817" s="1" t="s">
        <v>29</v>
      </c>
      <c r="F817">
        <f t="shared" si="12"/>
        <v>0</v>
      </c>
    </row>
    <row r="818" spans="1:6" x14ac:dyDescent="0.15">
      <c r="A818" s="1" t="s">
        <v>64</v>
      </c>
      <c r="F818">
        <f t="shared" si="12"/>
        <v>3</v>
      </c>
    </row>
    <row r="819" spans="1:6" x14ac:dyDescent="0.15">
      <c r="A819" s="1" t="s">
        <v>29</v>
      </c>
      <c r="F819">
        <f t="shared" si="12"/>
        <v>0</v>
      </c>
    </row>
    <row r="820" spans="1:6" x14ac:dyDescent="0.15">
      <c r="A820" s="1" t="s">
        <v>29</v>
      </c>
      <c r="F820">
        <f t="shared" si="12"/>
        <v>0</v>
      </c>
    </row>
    <row r="821" spans="1:6" x14ac:dyDescent="0.15">
      <c r="A821" s="1" t="s">
        <v>64</v>
      </c>
      <c r="F821">
        <f t="shared" si="12"/>
        <v>3</v>
      </c>
    </row>
    <row r="822" spans="1:6" x14ac:dyDescent="0.15">
      <c r="A822" s="1" t="s">
        <v>316</v>
      </c>
      <c r="F822">
        <f t="shared" si="12"/>
        <v>7</v>
      </c>
    </row>
    <row r="823" spans="1:6" x14ac:dyDescent="0.15">
      <c r="A823" s="1" t="s">
        <v>29</v>
      </c>
      <c r="F823">
        <f t="shared" si="12"/>
        <v>0</v>
      </c>
    </row>
    <row r="824" spans="1:6" x14ac:dyDescent="0.15">
      <c r="A824" s="1" t="s">
        <v>64</v>
      </c>
      <c r="F824">
        <f t="shared" si="12"/>
        <v>3</v>
      </c>
    </row>
    <row r="825" spans="1:6" x14ac:dyDescent="0.15">
      <c r="A825" s="1" t="s">
        <v>316</v>
      </c>
      <c r="F825">
        <f t="shared" si="12"/>
        <v>7</v>
      </c>
    </row>
    <row r="826" spans="1:6" x14ac:dyDescent="0.15">
      <c r="A826" s="1" t="s">
        <v>29</v>
      </c>
      <c r="F826">
        <f t="shared" si="12"/>
        <v>0</v>
      </c>
    </row>
    <row r="827" spans="1:6" x14ac:dyDescent="0.15">
      <c r="A827" s="1" t="s">
        <v>64</v>
      </c>
      <c r="F827">
        <f t="shared" si="12"/>
        <v>3</v>
      </c>
    </row>
    <row r="828" spans="1:6" x14ac:dyDescent="0.15">
      <c r="A828" s="1" t="s">
        <v>29</v>
      </c>
      <c r="F828">
        <f t="shared" si="12"/>
        <v>0</v>
      </c>
    </row>
    <row r="829" spans="1:6" x14ac:dyDescent="0.15">
      <c r="A829" s="1" t="s">
        <v>29</v>
      </c>
      <c r="F829">
        <f t="shared" si="12"/>
        <v>0</v>
      </c>
    </row>
    <row r="830" spans="1:6" x14ac:dyDescent="0.15">
      <c r="A830" s="1" t="s">
        <v>82</v>
      </c>
      <c r="F830">
        <f t="shared" si="12"/>
        <v>4</v>
      </c>
    </row>
    <row r="831" spans="1:6" x14ac:dyDescent="0.15">
      <c r="A831" s="1" t="s">
        <v>29</v>
      </c>
      <c r="F831">
        <f t="shared" si="12"/>
        <v>0</v>
      </c>
    </row>
    <row r="832" spans="1:6" x14ac:dyDescent="0.15">
      <c r="A832" s="1" t="s">
        <v>29</v>
      </c>
      <c r="F832">
        <f t="shared" si="12"/>
        <v>0</v>
      </c>
    </row>
    <row r="833" spans="1:6" x14ac:dyDescent="0.15">
      <c r="A833" s="1" t="s">
        <v>29</v>
      </c>
      <c r="F833">
        <f t="shared" si="12"/>
        <v>0</v>
      </c>
    </row>
    <row r="834" spans="1:6" x14ac:dyDescent="0.15">
      <c r="A834" s="1" t="s">
        <v>29</v>
      </c>
      <c r="F834">
        <f t="shared" si="12"/>
        <v>0</v>
      </c>
    </row>
    <row r="835" spans="1:6" x14ac:dyDescent="0.15">
      <c r="A835" s="1" t="s">
        <v>29</v>
      </c>
      <c r="F835">
        <f t="shared" ref="F835:F898" si="13">IF(A835=$C$2,$D$2,IF(A835=$C$3,$D$3,IF(A835=$C$4,$D$4,IF(A835=$C$5,$D$5,IF(A835=$C$6,$D$6,IF(A835=$C$7,$D$7,IF(A835=$C$8,$D$8,IF(A835=$C$9,$D$9,IF(A835=$C$10,$D$10,$D$11)))))))))</f>
        <v>0</v>
      </c>
    </row>
    <row r="836" spans="1:6" x14ac:dyDescent="0.15">
      <c r="A836" s="1" t="s">
        <v>29</v>
      </c>
      <c r="F836">
        <f t="shared" si="13"/>
        <v>0</v>
      </c>
    </row>
    <row r="837" spans="1:6" x14ac:dyDescent="0.15">
      <c r="A837" s="1" t="s">
        <v>29</v>
      </c>
      <c r="F837">
        <f t="shared" si="13"/>
        <v>0</v>
      </c>
    </row>
    <row r="838" spans="1:6" x14ac:dyDescent="0.15">
      <c r="A838" s="1" t="s">
        <v>56</v>
      </c>
      <c r="F838">
        <f t="shared" si="13"/>
        <v>2</v>
      </c>
    </row>
    <row r="839" spans="1:6" x14ac:dyDescent="0.15">
      <c r="A839" s="1" t="s">
        <v>29</v>
      </c>
      <c r="F839">
        <f t="shared" si="13"/>
        <v>0</v>
      </c>
    </row>
    <row r="840" spans="1:6" x14ac:dyDescent="0.15">
      <c r="A840" s="1" t="s">
        <v>64</v>
      </c>
      <c r="F840">
        <f t="shared" si="13"/>
        <v>3</v>
      </c>
    </row>
    <row r="841" spans="1:6" x14ac:dyDescent="0.15">
      <c r="A841" s="1" t="s">
        <v>64</v>
      </c>
      <c r="F841">
        <f t="shared" si="13"/>
        <v>3</v>
      </c>
    </row>
    <row r="842" spans="1:6" x14ac:dyDescent="0.15">
      <c r="A842" s="1" t="s">
        <v>29</v>
      </c>
      <c r="F842">
        <f t="shared" si="13"/>
        <v>0</v>
      </c>
    </row>
    <row r="843" spans="1:6" x14ac:dyDescent="0.15">
      <c r="A843" s="1" t="s">
        <v>64</v>
      </c>
      <c r="F843">
        <f t="shared" si="13"/>
        <v>3</v>
      </c>
    </row>
    <row r="844" spans="1:6" x14ac:dyDescent="0.15">
      <c r="A844" s="1" t="s">
        <v>64</v>
      </c>
      <c r="F844">
        <f t="shared" si="13"/>
        <v>3</v>
      </c>
    </row>
    <row r="845" spans="1:6" x14ac:dyDescent="0.15">
      <c r="A845" s="1" t="s">
        <v>64</v>
      </c>
      <c r="F845">
        <f t="shared" si="13"/>
        <v>3</v>
      </c>
    </row>
    <row r="846" spans="1:6" x14ac:dyDescent="0.15">
      <c r="A846" s="1" t="s">
        <v>64</v>
      </c>
      <c r="F846">
        <f t="shared" si="13"/>
        <v>3</v>
      </c>
    </row>
    <row r="847" spans="1:6" x14ac:dyDescent="0.15">
      <c r="A847" s="1" t="s">
        <v>29</v>
      </c>
      <c r="F847">
        <f t="shared" si="13"/>
        <v>0</v>
      </c>
    </row>
    <row r="848" spans="1:6" x14ac:dyDescent="0.15">
      <c r="A848" s="1" t="s">
        <v>29</v>
      </c>
      <c r="F848">
        <f t="shared" si="13"/>
        <v>0</v>
      </c>
    </row>
    <row r="849" spans="1:6" x14ac:dyDescent="0.15">
      <c r="A849" s="1" t="s">
        <v>29</v>
      </c>
      <c r="F849">
        <f t="shared" si="13"/>
        <v>0</v>
      </c>
    </row>
    <row r="850" spans="1:6" x14ac:dyDescent="0.15">
      <c r="A850" s="1" t="s">
        <v>64</v>
      </c>
      <c r="F850">
        <f t="shared" si="13"/>
        <v>3</v>
      </c>
    </row>
    <row r="851" spans="1:6" x14ac:dyDescent="0.15">
      <c r="A851" s="1" t="s">
        <v>64</v>
      </c>
      <c r="F851">
        <f t="shared" si="13"/>
        <v>3</v>
      </c>
    </row>
    <row r="852" spans="1:6" x14ac:dyDescent="0.15">
      <c r="A852" s="1" t="s">
        <v>64</v>
      </c>
      <c r="F852">
        <f t="shared" si="13"/>
        <v>3</v>
      </c>
    </row>
    <row r="853" spans="1:6" x14ac:dyDescent="0.15">
      <c r="A853" s="1" t="s">
        <v>64</v>
      </c>
      <c r="F853">
        <f t="shared" si="13"/>
        <v>3</v>
      </c>
    </row>
    <row r="854" spans="1:6" x14ac:dyDescent="0.15">
      <c r="A854" s="1" t="s">
        <v>64</v>
      </c>
      <c r="F854">
        <f t="shared" si="13"/>
        <v>3</v>
      </c>
    </row>
    <row r="855" spans="1:6" x14ac:dyDescent="0.15">
      <c r="A855" s="1" t="s">
        <v>82</v>
      </c>
      <c r="F855">
        <f t="shared" si="13"/>
        <v>4</v>
      </c>
    </row>
    <row r="856" spans="1:6" x14ac:dyDescent="0.15">
      <c r="A856" s="1" t="s">
        <v>29</v>
      </c>
      <c r="F856">
        <f t="shared" si="13"/>
        <v>0</v>
      </c>
    </row>
    <row r="857" spans="1:6" x14ac:dyDescent="0.15">
      <c r="A857" s="1" t="s">
        <v>64</v>
      </c>
      <c r="F857">
        <f t="shared" si="13"/>
        <v>3</v>
      </c>
    </row>
    <row r="858" spans="1:6" x14ac:dyDescent="0.15">
      <c r="A858" s="1" t="s">
        <v>29</v>
      </c>
      <c r="F858">
        <f t="shared" si="13"/>
        <v>0</v>
      </c>
    </row>
    <row r="859" spans="1:6" x14ac:dyDescent="0.15">
      <c r="A859" s="1" t="s">
        <v>64</v>
      </c>
      <c r="F859">
        <f t="shared" si="13"/>
        <v>3</v>
      </c>
    </row>
    <row r="860" spans="1:6" x14ac:dyDescent="0.15">
      <c r="A860" s="1" t="s">
        <v>29</v>
      </c>
      <c r="F860">
        <f t="shared" si="13"/>
        <v>0</v>
      </c>
    </row>
    <row r="861" spans="1:6" x14ac:dyDescent="0.15">
      <c r="A861" s="1" t="s">
        <v>64</v>
      </c>
      <c r="F861">
        <f t="shared" si="13"/>
        <v>3</v>
      </c>
    </row>
    <row r="862" spans="1:6" x14ac:dyDescent="0.15">
      <c r="A862" s="1" t="s">
        <v>64</v>
      </c>
      <c r="F862">
        <f t="shared" si="13"/>
        <v>3</v>
      </c>
    </row>
    <row r="863" spans="1:6" x14ac:dyDescent="0.15">
      <c r="A863" s="1" t="s">
        <v>64</v>
      </c>
      <c r="F863">
        <f t="shared" si="13"/>
        <v>3</v>
      </c>
    </row>
    <row r="864" spans="1:6" x14ac:dyDescent="0.15">
      <c r="A864" s="1" t="s">
        <v>64</v>
      </c>
      <c r="F864">
        <f t="shared" si="13"/>
        <v>3</v>
      </c>
    </row>
    <row r="865" spans="1:6" x14ac:dyDescent="0.15">
      <c r="A865" s="1" t="s">
        <v>82</v>
      </c>
      <c r="F865">
        <f t="shared" si="13"/>
        <v>4</v>
      </c>
    </row>
    <row r="866" spans="1:6" x14ac:dyDescent="0.15">
      <c r="A866" s="1" t="s">
        <v>29</v>
      </c>
      <c r="F866">
        <f t="shared" si="13"/>
        <v>0</v>
      </c>
    </row>
    <row r="867" spans="1:6" x14ac:dyDescent="0.15">
      <c r="A867" s="1" t="s">
        <v>64</v>
      </c>
      <c r="F867">
        <f t="shared" si="13"/>
        <v>3</v>
      </c>
    </row>
    <row r="868" spans="1:6" x14ac:dyDescent="0.15">
      <c r="A868" s="1" t="s">
        <v>64</v>
      </c>
      <c r="F868">
        <f t="shared" si="13"/>
        <v>3</v>
      </c>
    </row>
    <row r="869" spans="1:6" x14ac:dyDescent="0.15">
      <c r="A869" s="1" t="s">
        <v>29</v>
      </c>
      <c r="F869">
        <f t="shared" si="13"/>
        <v>0</v>
      </c>
    </row>
    <row r="870" spans="1:6" x14ac:dyDescent="0.15">
      <c r="A870" s="1" t="s">
        <v>29</v>
      </c>
      <c r="F870">
        <f t="shared" si="13"/>
        <v>0</v>
      </c>
    </row>
    <row r="871" spans="1:6" x14ac:dyDescent="0.15">
      <c r="A871" s="1" t="s">
        <v>29</v>
      </c>
      <c r="F871">
        <f t="shared" si="13"/>
        <v>0</v>
      </c>
    </row>
    <row r="872" spans="1:6" x14ac:dyDescent="0.15">
      <c r="A872" s="1" t="s">
        <v>82</v>
      </c>
      <c r="F872">
        <f t="shared" si="13"/>
        <v>4</v>
      </c>
    </row>
    <row r="873" spans="1:6" x14ac:dyDescent="0.15">
      <c r="A873" s="1" t="s">
        <v>283</v>
      </c>
      <c r="F873">
        <f t="shared" si="13"/>
        <v>6</v>
      </c>
    </row>
    <row r="874" spans="1:6" x14ac:dyDescent="0.15">
      <c r="A874" s="1" t="s">
        <v>29</v>
      </c>
      <c r="F874">
        <f t="shared" si="13"/>
        <v>0</v>
      </c>
    </row>
    <row r="875" spans="1:6" x14ac:dyDescent="0.15">
      <c r="A875" s="1" t="s">
        <v>283</v>
      </c>
      <c r="F875">
        <f t="shared" si="13"/>
        <v>6</v>
      </c>
    </row>
    <row r="876" spans="1:6" x14ac:dyDescent="0.15">
      <c r="A876" s="1" t="s">
        <v>29</v>
      </c>
      <c r="F876">
        <f t="shared" si="13"/>
        <v>0</v>
      </c>
    </row>
    <row r="877" spans="1:6" x14ac:dyDescent="0.15">
      <c r="A877" s="1" t="s">
        <v>64</v>
      </c>
      <c r="F877">
        <f t="shared" si="13"/>
        <v>3</v>
      </c>
    </row>
    <row r="878" spans="1:6" x14ac:dyDescent="0.15">
      <c r="A878" s="1" t="s">
        <v>29</v>
      </c>
      <c r="F878">
        <f t="shared" si="13"/>
        <v>0</v>
      </c>
    </row>
    <row r="879" spans="1:6" x14ac:dyDescent="0.15">
      <c r="A879" s="1" t="s">
        <v>82</v>
      </c>
      <c r="F879">
        <f t="shared" si="13"/>
        <v>4</v>
      </c>
    </row>
    <row r="880" spans="1:6" x14ac:dyDescent="0.15">
      <c r="A880" s="1" t="s">
        <v>82</v>
      </c>
      <c r="F880">
        <f t="shared" si="13"/>
        <v>4</v>
      </c>
    </row>
    <row r="881" spans="1:6" x14ac:dyDescent="0.15">
      <c r="A881" s="1" t="s">
        <v>64</v>
      </c>
      <c r="F881">
        <f t="shared" si="13"/>
        <v>3</v>
      </c>
    </row>
    <row r="882" spans="1:6" x14ac:dyDescent="0.15">
      <c r="A882" s="1" t="s">
        <v>283</v>
      </c>
      <c r="F882">
        <f t="shared" si="13"/>
        <v>6</v>
      </c>
    </row>
    <row r="883" spans="1:6" x14ac:dyDescent="0.15">
      <c r="A883" s="1" t="s">
        <v>82</v>
      </c>
      <c r="F883">
        <f t="shared" si="13"/>
        <v>4</v>
      </c>
    </row>
    <row r="884" spans="1:6" x14ac:dyDescent="0.15">
      <c r="A884" s="1" t="s">
        <v>29</v>
      </c>
      <c r="F884">
        <f t="shared" si="13"/>
        <v>0</v>
      </c>
    </row>
    <row r="885" spans="1:6" x14ac:dyDescent="0.15">
      <c r="A885" s="1" t="s">
        <v>29</v>
      </c>
      <c r="F885">
        <f t="shared" si="13"/>
        <v>0</v>
      </c>
    </row>
    <row r="886" spans="1:6" x14ac:dyDescent="0.15">
      <c r="A886" s="1" t="s">
        <v>29</v>
      </c>
      <c r="F886">
        <f t="shared" si="13"/>
        <v>0</v>
      </c>
    </row>
    <row r="887" spans="1:6" x14ac:dyDescent="0.15">
      <c r="A887" s="1" t="s">
        <v>29</v>
      </c>
      <c r="F887">
        <f t="shared" si="13"/>
        <v>0</v>
      </c>
    </row>
    <row r="888" spans="1:6" x14ac:dyDescent="0.15">
      <c r="A888" s="1" t="s">
        <v>29</v>
      </c>
      <c r="F888">
        <f t="shared" si="13"/>
        <v>0</v>
      </c>
    </row>
    <row r="889" spans="1:6" x14ac:dyDescent="0.15">
      <c r="A889" s="1" t="s">
        <v>29</v>
      </c>
      <c r="F889">
        <f t="shared" si="13"/>
        <v>0</v>
      </c>
    </row>
    <row r="890" spans="1:6" x14ac:dyDescent="0.15">
      <c r="A890" s="1" t="s">
        <v>29</v>
      </c>
      <c r="F890">
        <f t="shared" si="13"/>
        <v>0</v>
      </c>
    </row>
    <row r="891" spans="1:6" x14ac:dyDescent="0.15">
      <c r="A891" s="1" t="s">
        <v>29</v>
      </c>
      <c r="F891">
        <f t="shared" si="13"/>
        <v>0</v>
      </c>
    </row>
    <row r="892" spans="1:6" x14ac:dyDescent="0.15">
      <c r="A892" s="1" t="s">
        <v>56</v>
      </c>
      <c r="F892">
        <f t="shared" si="13"/>
        <v>2</v>
      </c>
    </row>
    <row r="893" spans="1:6" x14ac:dyDescent="0.15">
      <c r="A893" s="1" t="s">
        <v>29</v>
      </c>
      <c r="F893">
        <f t="shared" si="13"/>
        <v>0</v>
      </c>
    </row>
    <row r="894" spans="1:6" x14ac:dyDescent="0.15">
      <c r="A894" s="1" t="s">
        <v>82</v>
      </c>
      <c r="F894">
        <f t="shared" si="13"/>
        <v>4</v>
      </c>
    </row>
    <row r="895" spans="1:6" x14ac:dyDescent="0.15">
      <c r="A895" s="1" t="s">
        <v>416</v>
      </c>
      <c r="F895">
        <f t="shared" si="13"/>
        <v>8</v>
      </c>
    </row>
    <row r="896" spans="1:6" x14ac:dyDescent="0.15">
      <c r="A896" s="1" t="s">
        <v>82</v>
      </c>
      <c r="F896">
        <f t="shared" si="13"/>
        <v>4</v>
      </c>
    </row>
    <row r="897" spans="1:6" x14ac:dyDescent="0.15">
      <c r="A897" s="1" t="s">
        <v>29</v>
      </c>
      <c r="F897">
        <f t="shared" si="13"/>
        <v>0</v>
      </c>
    </row>
    <row r="898" spans="1:6" x14ac:dyDescent="0.15">
      <c r="A898" s="1" t="s">
        <v>416</v>
      </c>
      <c r="F898">
        <f t="shared" si="13"/>
        <v>8</v>
      </c>
    </row>
    <row r="899" spans="1:6" x14ac:dyDescent="0.15">
      <c r="A899" s="1" t="s">
        <v>82</v>
      </c>
      <c r="F899">
        <f t="shared" ref="F899:F962" si="14">IF(A899=$C$2,$D$2,IF(A899=$C$3,$D$3,IF(A899=$C$4,$D$4,IF(A899=$C$5,$D$5,IF(A899=$C$6,$D$6,IF(A899=$C$7,$D$7,IF(A899=$C$8,$D$8,IF(A899=$C$9,$D$9,IF(A899=$C$10,$D$10,$D$11)))))))))</f>
        <v>4</v>
      </c>
    </row>
    <row r="900" spans="1:6" x14ac:dyDescent="0.15">
      <c r="A900" s="1" t="s">
        <v>29</v>
      </c>
      <c r="F900">
        <f t="shared" si="14"/>
        <v>0</v>
      </c>
    </row>
    <row r="901" spans="1:6" x14ac:dyDescent="0.15">
      <c r="A901" s="1" t="s">
        <v>29</v>
      </c>
      <c r="F901">
        <f t="shared" si="14"/>
        <v>0</v>
      </c>
    </row>
    <row r="902" spans="1:6" x14ac:dyDescent="0.15">
      <c r="A902" s="1" t="s">
        <v>82</v>
      </c>
      <c r="F902">
        <f t="shared" si="14"/>
        <v>4</v>
      </c>
    </row>
    <row r="903" spans="1:6" x14ac:dyDescent="0.15">
      <c r="A903" s="1" t="s">
        <v>82</v>
      </c>
      <c r="F903">
        <f t="shared" si="14"/>
        <v>4</v>
      </c>
    </row>
    <row r="904" spans="1:6" x14ac:dyDescent="0.15">
      <c r="A904" s="1" t="s">
        <v>316</v>
      </c>
      <c r="F904">
        <f t="shared" si="14"/>
        <v>7</v>
      </c>
    </row>
    <row r="905" spans="1:6" x14ac:dyDescent="0.15">
      <c r="A905" s="1" t="s">
        <v>29</v>
      </c>
      <c r="F905">
        <f t="shared" si="14"/>
        <v>0</v>
      </c>
    </row>
    <row r="906" spans="1:6" x14ac:dyDescent="0.15">
      <c r="A906" s="1" t="s">
        <v>29</v>
      </c>
      <c r="F906">
        <f t="shared" si="14"/>
        <v>0</v>
      </c>
    </row>
    <row r="907" spans="1:6" x14ac:dyDescent="0.15">
      <c r="A907" s="1" t="s">
        <v>29</v>
      </c>
      <c r="F907">
        <f t="shared" si="14"/>
        <v>0</v>
      </c>
    </row>
    <row r="908" spans="1:6" x14ac:dyDescent="0.15">
      <c r="A908" s="1" t="s">
        <v>29</v>
      </c>
      <c r="F908">
        <f t="shared" si="14"/>
        <v>0</v>
      </c>
    </row>
    <row r="909" spans="1:6" x14ac:dyDescent="0.15">
      <c r="A909" s="1" t="s">
        <v>29</v>
      </c>
      <c r="F909">
        <f t="shared" si="14"/>
        <v>0</v>
      </c>
    </row>
    <row r="910" spans="1:6" x14ac:dyDescent="0.15">
      <c r="A910" s="1" t="s">
        <v>316</v>
      </c>
      <c r="F910">
        <f t="shared" si="14"/>
        <v>7</v>
      </c>
    </row>
    <row r="911" spans="1:6" x14ac:dyDescent="0.15">
      <c r="A911" s="1" t="s">
        <v>29</v>
      </c>
      <c r="F911">
        <f t="shared" si="14"/>
        <v>0</v>
      </c>
    </row>
    <row r="912" spans="1:6" x14ac:dyDescent="0.15">
      <c r="A912" s="1" t="s">
        <v>29</v>
      </c>
      <c r="F912">
        <f t="shared" si="14"/>
        <v>0</v>
      </c>
    </row>
    <row r="913" spans="1:6" x14ac:dyDescent="0.15">
      <c r="A913" s="1" t="s">
        <v>29</v>
      </c>
      <c r="F913">
        <f t="shared" si="14"/>
        <v>0</v>
      </c>
    </row>
    <row r="914" spans="1:6" x14ac:dyDescent="0.15">
      <c r="A914" s="1" t="s">
        <v>316</v>
      </c>
      <c r="F914">
        <f t="shared" si="14"/>
        <v>7</v>
      </c>
    </row>
    <row r="915" spans="1:6" x14ac:dyDescent="0.15">
      <c r="A915" s="1" t="s">
        <v>115</v>
      </c>
      <c r="F915">
        <f t="shared" si="14"/>
        <v>5</v>
      </c>
    </row>
    <row r="916" spans="1:6" x14ac:dyDescent="0.15">
      <c r="A916" s="1" t="s">
        <v>283</v>
      </c>
      <c r="F916">
        <f t="shared" si="14"/>
        <v>6</v>
      </c>
    </row>
    <row r="917" spans="1:6" x14ac:dyDescent="0.15">
      <c r="A917" s="1" t="s">
        <v>29</v>
      </c>
      <c r="F917">
        <f t="shared" si="14"/>
        <v>0</v>
      </c>
    </row>
    <row r="918" spans="1:6" x14ac:dyDescent="0.15">
      <c r="A918" s="1" t="s">
        <v>29</v>
      </c>
      <c r="F918">
        <f t="shared" si="14"/>
        <v>0</v>
      </c>
    </row>
    <row r="919" spans="1:6" x14ac:dyDescent="0.15">
      <c r="A919" s="1" t="s">
        <v>283</v>
      </c>
      <c r="F919">
        <f t="shared" si="14"/>
        <v>6</v>
      </c>
    </row>
    <row r="920" spans="1:6" x14ac:dyDescent="0.15">
      <c r="A920" s="1" t="s">
        <v>29</v>
      </c>
      <c r="F920">
        <f t="shared" si="14"/>
        <v>0</v>
      </c>
    </row>
    <row r="921" spans="1:6" x14ac:dyDescent="0.15">
      <c r="A921" s="1" t="s">
        <v>29</v>
      </c>
      <c r="F921">
        <f t="shared" si="14"/>
        <v>0</v>
      </c>
    </row>
    <row r="922" spans="1:6" x14ac:dyDescent="0.15">
      <c r="A922" s="1" t="s">
        <v>2318</v>
      </c>
      <c r="F922">
        <f t="shared" si="14"/>
        <v>9</v>
      </c>
    </row>
    <row r="923" spans="1:6" x14ac:dyDescent="0.15">
      <c r="A923" s="1" t="s">
        <v>56</v>
      </c>
      <c r="F923">
        <f t="shared" si="14"/>
        <v>2</v>
      </c>
    </row>
    <row r="924" spans="1:6" x14ac:dyDescent="0.15">
      <c r="A924" s="1" t="s">
        <v>29</v>
      </c>
      <c r="F924">
        <f t="shared" si="14"/>
        <v>0</v>
      </c>
    </row>
    <row r="925" spans="1:6" x14ac:dyDescent="0.15">
      <c r="A925" s="1" t="s">
        <v>56</v>
      </c>
      <c r="F925">
        <f t="shared" si="14"/>
        <v>2</v>
      </c>
    </row>
    <row r="926" spans="1:6" x14ac:dyDescent="0.15">
      <c r="A926" s="1" t="s">
        <v>29</v>
      </c>
      <c r="F926">
        <f t="shared" si="14"/>
        <v>0</v>
      </c>
    </row>
    <row r="927" spans="1:6" x14ac:dyDescent="0.15">
      <c r="A927" s="1" t="s">
        <v>56</v>
      </c>
      <c r="F927">
        <f t="shared" si="14"/>
        <v>2</v>
      </c>
    </row>
    <row r="928" spans="1:6" x14ac:dyDescent="0.15">
      <c r="A928" s="1" t="s">
        <v>56</v>
      </c>
      <c r="F928">
        <f t="shared" si="14"/>
        <v>2</v>
      </c>
    </row>
    <row r="929" spans="1:6" x14ac:dyDescent="0.15">
      <c r="A929" s="1" t="s">
        <v>56</v>
      </c>
      <c r="F929">
        <f t="shared" si="14"/>
        <v>2</v>
      </c>
    </row>
    <row r="930" spans="1:6" x14ac:dyDescent="0.15">
      <c r="A930" s="1" t="s">
        <v>56</v>
      </c>
      <c r="F930">
        <f t="shared" si="14"/>
        <v>2</v>
      </c>
    </row>
    <row r="931" spans="1:6" x14ac:dyDescent="0.15">
      <c r="A931" s="1" t="s">
        <v>56</v>
      </c>
      <c r="F931">
        <f t="shared" si="14"/>
        <v>2</v>
      </c>
    </row>
    <row r="932" spans="1:6" x14ac:dyDescent="0.15">
      <c r="A932" s="1" t="s">
        <v>29</v>
      </c>
      <c r="F932">
        <f t="shared" si="14"/>
        <v>0</v>
      </c>
    </row>
    <row r="933" spans="1:6" x14ac:dyDescent="0.15">
      <c r="A933" s="1" t="s">
        <v>56</v>
      </c>
      <c r="F933">
        <f t="shared" si="14"/>
        <v>2</v>
      </c>
    </row>
    <row r="934" spans="1:6" x14ac:dyDescent="0.15">
      <c r="A934" s="1" t="s">
        <v>29</v>
      </c>
      <c r="F934">
        <f t="shared" si="14"/>
        <v>0</v>
      </c>
    </row>
    <row r="935" spans="1:6" x14ac:dyDescent="0.15">
      <c r="A935" s="1" t="s">
        <v>82</v>
      </c>
      <c r="F935">
        <f t="shared" si="14"/>
        <v>4</v>
      </c>
    </row>
    <row r="936" spans="1:6" x14ac:dyDescent="0.15">
      <c r="A936" s="1" t="s">
        <v>82</v>
      </c>
      <c r="F936">
        <f t="shared" si="14"/>
        <v>4</v>
      </c>
    </row>
    <row r="937" spans="1:6" x14ac:dyDescent="0.15">
      <c r="A937" s="1" t="s">
        <v>29</v>
      </c>
      <c r="F937">
        <f t="shared" si="14"/>
        <v>0</v>
      </c>
    </row>
    <row r="938" spans="1:6" x14ac:dyDescent="0.15">
      <c r="A938" s="1" t="s">
        <v>82</v>
      </c>
      <c r="F938">
        <f t="shared" si="14"/>
        <v>4</v>
      </c>
    </row>
    <row r="939" spans="1:6" x14ac:dyDescent="0.15">
      <c r="A939" s="1" t="s">
        <v>29</v>
      </c>
      <c r="F939">
        <f t="shared" si="14"/>
        <v>0</v>
      </c>
    </row>
    <row r="940" spans="1:6" x14ac:dyDescent="0.15">
      <c r="A940" s="1" t="s">
        <v>82</v>
      </c>
      <c r="F940">
        <f t="shared" si="14"/>
        <v>4</v>
      </c>
    </row>
    <row r="941" spans="1:6" x14ac:dyDescent="0.15">
      <c r="A941" s="1" t="s">
        <v>82</v>
      </c>
      <c r="F941">
        <f t="shared" si="14"/>
        <v>4</v>
      </c>
    </row>
    <row r="942" spans="1:6" x14ac:dyDescent="0.15">
      <c r="A942" s="1" t="s">
        <v>82</v>
      </c>
      <c r="F942">
        <f t="shared" si="14"/>
        <v>4</v>
      </c>
    </row>
    <row r="943" spans="1:6" x14ac:dyDescent="0.15">
      <c r="A943" s="1" t="s">
        <v>82</v>
      </c>
      <c r="F943">
        <f t="shared" si="14"/>
        <v>4</v>
      </c>
    </row>
    <row r="944" spans="1:6" x14ac:dyDescent="0.15">
      <c r="A944" s="1" t="s">
        <v>82</v>
      </c>
      <c r="F944">
        <f t="shared" si="14"/>
        <v>4</v>
      </c>
    </row>
    <row r="945" spans="1:6" x14ac:dyDescent="0.15">
      <c r="A945" s="1" t="s">
        <v>29</v>
      </c>
      <c r="F945">
        <f t="shared" si="14"/>
        <v>0</v>
      </c>
    </row>
    <row r="946" spans="1:6" x14ac:dyDescent="0.15">
      <c r="A946" s="1" t="s">
        <v>283</v>
      </c>
      <c r="F946">
        <f t="shared" si="14"/>
        <v>6</v>
      </c>
    </row>
    <row r="947" spans="1:6" x14ac:dyDescent="0.15">
      <c r="A947" s="1" t="s">
        <v>82</v>
      </c>
      <c r="F947">
        <f t="shared" si="14"/>
        <v>4</v>
      </c>
    </row>
    <row r="948" spans="1:6" x14ac:dyDescent="0.15">
      <c r="A948" s="1" t="s">
        <v>82</v>
      </c>
      <c r="F948">
        <f t="shared" si="14"/>
        <v>4</v>
      </c>
    </row>
    <row r="949" spans="1:6" x14ac:dyDescent="0.15">
      <c r="A949" s="1" t="s">
        <v>283</v>
      </c>
      <c r="F949">
        <f t="shared" si="14"/>
        <v>6</v>
      </c>
    </row>
    <row r="950" spans="1:6" x14ac:dyDescent="0.15">
      <c r="A950" s="1" t="s">
        <v>29</v>
      </c>
      <c r="F950">
        <f t="shared" si="14"/>
        <v>0</v>
      </c>
    </row>
    <row r="951" spans="1:6" x14ac:dyDescent="0.15">
      <c r="A951" s="1" t="s">
        <v>64</v>
      </c>
      <c r="F951">
        <f t="shared" si="14"/>
        <v>3</v>
      </c>
    </row>
    <row r="952" spans="1:6" x14ac:dyDescent="0.15">
      <c r="A952" s="1" t="s">
        <v>29</v>
      </c>
      <c r="F952">
        <f t="shared" si="14"/>
        <v>0</v>
      </c>
    </row>
    <row r="953" spans="1:6" x14ac:dyDescent="0.15">
      <c r="A953" s="1" t="s">
        <v>29</v>
      </c>
      <c r="F953">
        <f t="shared" si="14"/>
        <v>0</v>
      </c>
    </row>
    <row r="954" spans="1:6" x14ac:dyDescent="0.15">
      <c r="A954" s="1" t="s">
        <v>82</v>
      </c>
      <c r="F954">
        <f t="shared" si="14"/>
        <v>4</v>
      </c>
    </row>
    <row r="955" spans="1:6" x14ac:dyDescent="0.15">
      <c r="A955" s="1" t="s">
        <v>29</v>
      </c>
      <c r="F955">
        <f t="shared" si="14"/>
        <v>0</v>
      </c>
    </row>
    <row r="956" spans="1:6" x14ac:dyDescent="0.15">
      <c r="A956" s="1" t="s">
        <v>316</v>
      </c>
      <c r="F956">
        <f t="shared" si="14"/>
        <v>7</v>
      </c>
    </row>
    <row r="957" spans="1:6" x14ac:dyDescent="0.15">
      <c r="A957" s="1" t="s">
        <v>56</v>
      </c>
      <c r="F957">
        <f t="shared" si="14"/>
        <v>2</v>
      </c>
    </row>
    <row r="958" spans="1:6" x14ac:dyDescent="0.15">
      <c r="A958" s="1" t="s">
        <v>29</v>
      </c>
      <c r="F958">
        <f t="shared" si="14"/>
        <v>0</v>
      </c>
    </row>
    <row r="959" spans="1:6" x14ac:dyDescent="0.15">
      <c r="A959" s="1" t="s">
        <v>56</v>
      </c>
      <c r="F959">
        <f t="shared" si="14"/>
        <v>2</v>
      </c>
    </row>
    <row r="960" spans="1:6" x14ac:dyDescent="0.15">
      <c r="A960" s="1" t="s">
        <v>82</v>
      </c>
      <c r="F960">
        <f t="shared" si="14"/>
        <v>4</v>
      </c>
    </row>
    <row r="961" spans="1:6" x14ac:dyDescent="0.15">
      <c r="A961" s="1" t="s">
        <v>56</v>
      </c>
      <c r="F961">
        <f t="shared" si="14"/>
        <v>2</v>
      </c>
    </row>
    <row r="962" spans="1:6" x14ac:dyDescent="0.15">
      <c r="A962" s="1" t="s">
        <v>29</v>
      </c>
      <c r="F962">
        <f t="shared" si="14"/>
        <v>0</v>
      </c>
    </row>
    <row r="963" spans="1:6" x14ac:dyDescent="0.15">
      <c r="A963" s="1" t="s">
        <v>56</v>
      </c>
      <c r="F963">
        <f t="shared" ref="F963:F1026" si="15">IF(A963=$C$2,$D$2,IF(A963=$C$3,$D$3,IF(A963=$C$4,$D$4,IF(A963=$C$5,$D$5,IF(A963=$C$6,$D$6,IF(A963=$C$7,$D$7,IF(A963=$C$8,$D$8,IF(A963=$C$9,$D$9,IF(A963=$C$10,$D$10,$D$11)))))))))</f>
        <v>2</v>
      </c>
    </row>
    <row r="964" spans="1:6" x14ac:dyDescent="0.15">
      <c r="A964" s="1" t="s">
        <v>29</v>
      </c>
      <c r="F964">
        <f t="shared" si="15"/>
        <v>0</v>
      </c>
    </row>
    <row r="965" spans="1:6" x14ac:dyDescent="0.15">
      <c r="A965" s="1" t="s">
        <v>56</v>
      </c>
      <c r="F965">
        <f t="shared" si="15"/>
        <v>2</v>
      </c>
    </row>
    <row r="966" spans="1:6" x14ac:dyDescent="0.15">
      <c r="A966" s="1" t="s">
        <v>29</v>
      </c>
      <c r="F966">
        <f t="shared" si="15"/>
        <v>0</v>
      </c>
    </row>
    <row r="967" spans="1:6" x14ac:dyDescent="0.15">
      <c r="A967" s="1" t="s">
        <v>56</v>
      </c>
      <c r="F967">
        <f t="shared" si="15"/>
        <v>2</v>
      </c>
    </row>
    <row r="968" spans="1:6" x14ac:dyDescent="0.15">
      <c r="A968" s="1" t="s">
        <v>29</v>
      </c>
      <c r="F968">
        <f t="shared" si="15"/>
        <v>0</v>
      </c>
    </row>
    <row r="969" spans="1:6" x14ac:dyDescent="0.15">
      <c r="A969" s="1" t="s">
        <v>29</v>
      </c>
      <c r="F969">
        <f t="shared" si="15"/>
        <v>0</v>
      </c>
    </row>
    <row r="970" spans="1:6" x14ac:dyDescent="0.15">
      <c r="A970" s="1" t="s">
        <v>64</v>
      </c>
      <c r="F970">
        <f t="shared" si="15"/>
        <v>3</v>
      </c>
    </row>
    <row r="971" spans="1:6" x14ac:dyDescent="0.15">
      <c r="A971" s="1" t="s">
        <v>29</v>
      </c>
      <c r="F971">
        <f t="shared" si="15"/>
        <v>0</v>
      </c>
    </row>
    <row r="972" spans="1:6" x14ac:dyDescent="0.15">
      <c r="A972" s="1" t="s">
        <v>64</v>
      </c>
      <c r="F972">
        <f t="shared" si="15"/>
        <v>3</v>
      </c>
    </row>
    <row r="973" spans="1:6" x14ac:dyDescent="0.15">
      <c r="A973" s="1" t="s">
        <v>29</v>
      </c>
      <c r="F973">
        <f t="shared" si="15"/>
        <v>0</v>
      </c>
    </row>
    <row r="974" spans="1:6" x14ac:dyDescent="0.15">
      <c r="A974" s="1" t="s">
        <v>29</v>
      </c>
      <c r="F974">
        <f t="shared" si="15"/>
        <v>0</v>
      </c>
    </row>
    <row r="975" spans="1:6" x14ac:dyDescent="0.15">
      <c r="A975" s="1" t="s">
        <v>56</v>
      </c>
      <c r="F975">
        <f t="shared" si="15"/>
        <v>2</v>
      </c>
    </row>
    <row r="976" spans="1:6" x14ac:dyDescent="0.15">
      <c r="A976" s="1" t="s">
        <v>56</v>
      </c>
      <c r="F976">
        <f t="shared" si="15"/>
        <v>2</v>
      </c>
    </row>
    <row r="977" spans="1:6" x14ac:dyDescent="0.15">
      <c r="A977" s="1" t="s">
        <v>56</v>
      </c>
      <c r="F977">
        <f t="shared" si="15"/>
        <v>2</v>
      </c>
    </row>
    <row r="978" spans="1:6" x14ac:dyDescent="0.15">
      <c r="A978" s="1" t="s">
        <v>29</v>
      </c>
      <c r="F978">
        <f t="shared" si="15"/>
        <v>0</v>
      </c>
    </row>
    <row r="979" spans="1:6" x14ac:dyDescent="0.15">
      <c r="A979" s="1" t="s">
        <v>56</v>
      </c>
      <c r="F979">
        <f t="shared" si="15"/>
        <v>2</v>
      </c>
    </row>
    <row r="980" spans="1:6" x14ac:dyDescent="0.15">
      <c r="A980" s="1" t="s">
        <v>56</v>
      </c>
      <c r="F980">
        <f t="shared" si="15"/>
        <v>2</v>
      </c>
    </row>
    <row r="981" spans="1:6" x14ac:dyDescent="0.15">
      <c r="A981" s="1" t="s">
        <v>283</v>
      </c>
      <c r="F981">
        <f t="shared" si="15"/>
        <v>6</v>
      </c>
    </row>
    <row r="982" spans="1:6" x14ac:dyDescent="0.15">
      <c r="A982" s="1" t="s">
        <v>29</v>
      </c>
      <c r="F982">
        <f t="shared" si="15"/>
        <v>0</v>
      </c>
    </row>
    <row r="983" spans="1:6" x14ac:dyDescent="0.15">
      <c r="A983" s="1" t="s">
        <v>56</v>
      </c>
      <c r="F983">
        <f t="shared" si="15"/>
        <v>2</v>
      </c>
    </row>
    <row r="984" spans="1:6" x14ac:dyDescent="0.15">
      <c r="A984" s="1" t="s">
        <v>82</v>
      </c>
      <c r="F984">
        <f t="shared" si="15"/>
        <v>4</v>
      </c>
    </row>
    <row r="985" spans="1:6" x14ac:dyDescent="0.15">
      <c r="A985" s="1" t="s">
        <v>29</v>
      </c>
      <c r="F985">
        <f t="shared" si="15"/>
        <v>0</v>
      </c>
    </row>
    <row r="986" spans="1:6" x14ac:dyDescent="0.15">
      <c r="A986" s="1" t="s">
        <v>56</v>
      </c>
      <c r="F986">
        <f t="shared" si="15"/>
        <v>2</v>
      </c>
    </row>
    <row r="987" spans="1:6" x14ac:dyDescent="0.15">
      <c r="A987" s="1" t="s">
        <v>82</v>
      </c>
      <c r="F987">
        <f t="shared" si="15"/>
        <v>4</v>
      </c>
    </row>
    <row r="988" spans="1:6" x14ac:dyDescent="0.15">
      <c r="A988" s="1" t="s">
        <v>29</v>
      </c>
      <c r="F988">
        <f t="shared" si="15"/>
        <v>0</v>
      </c>
    </row>
    <row r="989" spans="1:6" x14ac:dyDescent="0.15">
      <c r="A989" s="1" t="s">
        <v>56</v>
      </c>
      <c r="F989">
        <f t="shared" si="15"/>
        <v>2</v>
      </c>
    </row>
    <row r="990" spans="1:6" x14ac:dyDescent="0.15">
      <c r="A990" s="1" t="s">
        <v>56</v>
      </c>
      <c r="F990">
        <f t="shared" si="15"/>
        <v>2</v>
      </c>
    </row>
    <row r="991" spans="1:6" x14ac:dyDescent="0.15">
      <c r="A991" s="1" t="s">
        <v>29</v>
      </c>
      <c r="F991">
        <f t="shared" si="15"/>
        <v>0</v>
      </c>
    </row>
    <row r="992" spans="1:6" x14ac:dyDescent="0.15">
      <c r="A992" s="1" t="s">
        <v>56</v>
      </c>
      <c r="F992">
        <f t="shared" si="15"/>
        <v>2</v>
      </c>
    </row>
    <row r="993" spans="1:6" x14ac:dyDescent="0.15">
      <c r="A993" s="1" t="s">
        <v>29</v>
      </c>
      <c r="F993">
        <f t="shared" si="15"/>
        <v>0</v>
      </c>
    </row>
    <row r="994" spans="1:6" x14ac:dyDescent="0.15">
      <c r="A994" s="1" t="s">
        <v>316</v>
      </c>
      <c r="F994">
        <f t="shared" si="15"/>
        <v>7</v>
      </c>
    </row>
    <row r="995" spans="1:6" x14ac:dyDescent="0.15">
      <c r="A995" s="1" t="s">
        <v>64</v>
      </c>
      <c r="F995">
        <f t="shared" si="15"/>
        <v>3</v>
      </c>
    </row>
    <row r="996" spans="1:6" x14ac:dyDescent="0.15">
      <c r="A996" s="1" t="s">
        <v>64</v>
      </c>
      <c r="F996">
        <f t="shared" si="15"/>
        <v>3</v>
      </c>
    </row>
    <row r="997" spans="1:6" x14ac:dyDescent="0.15">
      <c r="A997" s="1" t="s">
        <v>56</v>
      </c>
      <c r="F997">
        <f t="shared" si="15"/>
        <v>2</v>
      </c>
    </row>
    <row r="998" spans="1:6" x14ac:dyDescent="0.15">
      <c r="A998" s="1" t="s">
        <v>29</v>
      </c>
      <c r="F998">
        <f t="shared" si="15"/>
        <v>0</v>
      </c>
    </row>
    <row r="999" spans="1:6" x14ac:dyDescent="0.15">
      <c r="A999" s="1" t="s">
        <v>29</v>
      </c>
      <c r="F999">
        <f t="shared" si="15"/>
        <v>0</v>
      </c>
    </row>
    <row r="1000" spans="1:6" x14ac:dyDescent="0.15">
      <c r="A1000" s="1" t="s">
        <v>82</v>
      </c>
      <c r="F1000">
        <f t="shared" si="15"/>
        <v>4</v>
      </c>
    </row>
    <row r="1001" spans="1:6" x14ac:dyDescent="0.15">
      <c r="A1001" s="1" t="s">
        <v>56</v>
      </c>
      <c r="F1001">
        <f t="shared" si="15"/>
        <v>2</v>
      </c>
    </row>
    <row r="1002" spans="1:6" x14ac:dyDescent="0.15">
      <c r="A1002" s="1" t="s">
        <v>29</v>
      </c>
      <c r="F1002">
        <f t="shared" si="15"/>
        <v>0</v>
      </c>
    </row>
    <row r="1003" spans="1:6" x14ac:dyDescent="0.15">
      <c r="A1003" s="1" t="s">
        <v>29</v>
      </c>
      <c r="F1003">
        <f t="shared" si="15"/>
        <v>0</v>
      </c>
    </row>
    <row r="1004" spans="1:6" x14ac:dyDescent="0.15">
      <c r="A1004" s="1" t="s">
        <v>56</v>
      </c>
      <c r="F1004">
        <f t="shared" si="15"/>
        <v>2</v>
      </c>
    </row>
    <row r="1005" spans="1:6" x14ac:dyDescent="0.15">
      <c r="A1005" s="1" t="s">
        <v>29</v>
      </c>
      <c r="F1005">
        <f t="shared" si="15"/>
        <v>0</v>
      </c>
    </row>
    <row r="1006" spans="1:6" x14ac:dyDescent="0.15">
      <c r="A1006" s="1" t="s">
        <v>29</v>
      </c>
      <c r="F1006">
        <f t="shared" si="15"/>
        <v>0</v>
      </c>
    </row>
    <row r="1007" spans="1:6" x14ac:dyDescent="0.15">
      <c r="A1007" s="1" t="s">
        <v>2318</v>
      </c>
      <c r="F1007">
        <f t="shared" si="15"/>
        <v>9</v>
      </c>
    </row>
    <row r="1008" spans="1:6" x14ac:dyDescent="0.15">
      <c r="A1008" s="1" t="s">
        <v>64</v>
      </c>
      <c r="F1008">
        <f t="shared" si="15"/>
        <v>3</v>
      </c>
    </row>
    <row r="1009" spans="1:6" x14ac:dyDescent="0.15">
      <c r="A1009" s="1" t="s">
        <v>56</v>
      </c>
      <c r="F1009">
        <f t="shared" si="15"/>
        <v>2</v>
      </c>
    </row>
    <row r="1010" spans="1:6" x14ac:dyDescent="0.15">
      <c r="A1010" s="1" t="s">
        <v>283</v>
      </c>
      <c r="F1010">
        <f t="shared" si="15"/>
        <v>6</v>
      </c>
    </row>
    <row r="1011" spans="1:6" x14ac:dyDescent="0.15">
      <c r="A1011" s="1" t="s">
        <v>29</v>
      </c>
      <c r="F1011">
        <f t="shared" si="15"/>
        <v>0</v>
      </c>
    </row>
    <row r="1012" spans="1:6" x14ac:dyDescent="0.15">
      <c r="A1012" s="1" t="s">
        <v>29</v>
      </c>
      <c r="F1012">
        <f t="shared" si="15"/>
        <v>0</v>
      </c>
    </row>
    <row r="1013" spans="1:6" x14ac:dyDescent="0.15">
      <c r="A1013" s="1" t="s">
        <v>29</v>
      </c>
      <c r="F1013">
        <f t="shared" si="15"/>
        <v>0</v>
      </c>
    </row>
    <row r="1014" spans="1:6" x14ac:dyDescent="0.15">
      <c r="A1014" s="1" t="s">
        <v>56</v>
      </c>
      <c r="F1014">
        <f t="shared" si="15"/>
        <v>2</v>
      </c>
    </row>
    <row r="1015" spans="1:6" x14ac:dyDescent="0.15">
      <c r="A1015" s="1" t="s">
        <v>29</v>
      </c>
      <c r="F1015">
        <f t="shared" si="15"/>
        <v>0</v>
      </c>
    </row>
    <row r="1016" spans="1:6" x14ac:dyDescent="0.15">
      <c r="A1016" s="1" t="s">
        <v>64</v>
      </c>
      <c r="F1016">
        <f t="shared" si="15"/>
        <v>3</v>
      </c>
    </row>
    <row r="1017" spans="1:6" x14ac:dyDescent="0.15">
      <c r="A1017" s="1" t="s">
        <v>316</v>
      </c>
      <c r="F1017">
        <f t="shared" si="15"/>
        <v>7</v>
      </c>
    </row>
    <row r="1018" spans="1:6" x14ac:dyDescent="0.15">
      <c r="A1018" s="1" t="s">
        <v>316</v>
      </c>
      <c r="F1018">
        <f t="shared" si="15"/>
        <v>7</v>
      </c>
    </row>
    <row r="1019" spans="1:6" x14ac:dyDescent="0.15">
      <c r="A1019" s="1" t="s">
        <v>316</v>
      </c>
      <c r="F1019">
        <f t="shared" si="15"/>
        <v>7</v>
      </c>
    </row>
    <row r="1020" spans="1:6" x14ac:dyDescent="0.15">
      <c r="A1020" s="1" t="s">
        <v>29</v>
      </c>
      <c r="F1020">
        <f t="shared" si="15"/>
        <v>0</v>
      </c>
    </row>
    <row r="1021" spans="1:6" x14ac:dyDescent="0.15">
      <c r="A1021" s="1" t="s">
        <v>64</v>
      </c>
      <c r="F1021">
        <f t="shared" si="15"/>
        <v>3</v>
      </c>
    </row>
    <row r="1022" spans="1:6" x14ac:dyDescent="0.15">
      <c r="A1022" s="1" t="s">
        <v>29</v>
      </c>
      <c r="F1022">
        <f t="shared" si="15"/>
        <v>0</v>
      </c>
    </row>
    <row r="1023" spans="1:6" x14ac:dyDescent="0.15">
      <c r="A1023" s="1" t="s">
        <v>115</v>
      </c>
      <c r="F1023">
        <f t="shared" si="15"/>
        <v>5</v>
      </c>
    </row>
    <row r="1024" spans="1:6" x14ac:dyDescent="0.15">
      <c r="A1024" s="1" t="s">
        <v>29</v>
      </c>
      <c r="F1024">
        <f t="shared" si="15"/>
        <v>0</v>
      </c>
    </row>
    <row r="1025" spans="1:6" x14ac:dyDescent="0.15">
      <c r="A1025" s="1" t="s">
        <v>29</v>
      </c>
      <c r="F1025">
        <f t="shared" si="15"/>
        <v>0</v>
      </c>
    </row>
    <row r="1026" spans="1:6" x14ac:dyDescent="0.15">
      <c r="A1026" s="1" t="s">
        <v>29</v>
      </c>
      <c r="F1026">
        <f t="shared" si="15"/>
        <v>0</v>
      </c>
    </row>
    <row r="1027" spans="1:6" x14ac:dyDescent="0.15">
      <c r="A1027" s="1" t="s">
        <v>29</v>
      </c>
      <c r="F1027">
        <f t="shared" ref="F1027:F1090" si="16">IF(A1027=$C$2,$D$2,IF(A1027=$C$3,$D$3,IF(A1027=$C$4,$D$4,IF(A1027=$C$5,$D$5,IF(A1027=$C$6,$D$6,IF(A1027=$C$7,$D$7,IF(A1027=$C$8,$D$8,IF(A1027=$C$9,$D$9,IF(A1027=$C$10,$D$10,$D$11)))))))))</f>
        <v>0</v>
      </c>
    </row>
    <row r="1028" spans="1:6" x14ac:dyDescent="0.15">
      <c r="A1028" s="1" t="s">
        <v>29</v>
      </c>
      <c r="F1028">
        <f t="shared" si="16"/>
        <v>0</v>
      </c>
    </row>
    <row r="1029" spans="1:6" x14ac:dyDescent="0.15">
      <c r="A1029" s="1" t="s">
        <v>29</v>
      </c>
      <c r="F1029">
        <f t="shared" si="16"/>
        <v>0</v>
      </c>
    </row>
    <row r="1030" spans="1:6" x14ac:dyDescent="0.15">
      <c r="A1030" s="1" t="s">
        <v>29</v>
      </c>
      <c r="F1030">
        <f t="shared" si="16"/>
        <v>0</v>
      </c>
    </row>
    <row r="1031" spans="1:6" x14ac:dyDescent="0.15">
      <c r="A1031" s="1" t="s">
        <v>29</v>
      </c>
      <c r="F1031">
        <f t="shared" si="16"/>
        <v>0</v>
      </c>
    </row>
    <row r="1032" spans="1:6" x14ac:dyDescent="0.15">
      <c r="A1032" s="1" t="s">
        <v>29</v>
      </c>
      <c r="F1032">
        <f t="shared" si="16"/>
        <v>0</v>
      </c>
    </row>
    <row r="1033" spans="1:6" x14ac:dyDescent="0.15">
      <c r="A1033" s="1" t="s">
        <v>29</v>
      </c>
      <c r="F1033">
        <f t="shared" si="16"/>
        <v>0</v>
      </c>
    </row>
    <row r="1034" spans="1:6" x14ac:dyDescent="0.15">
      <c r="A1034" s="1" t="s">
        <v>29</v>
      </c>
      <c r="F1034">
        <f t="shared" si="16"/>
        <v>0</v>
      </c>
    </row>
    <row r="1035" spans="1:6" x14ac:dyDescent="0.15">
      <c r="A1035" s="1" t="s">
        <v>56</v>
      </c>
      <c r="F1035">
        <f t="shared" si="16"/>
        <v>2</v>
      </c>
    </row>
    <row r="1036" spans="1:6" x14ac:dyDescent="0.15">
      <c r="A1036" s="1" t="s">
        <v>29</v>
      </c>
      <c r="F1036">
        <f t="shared" si="16"/>
        <v>0</v>
      </c>
    </row>
    <row r="1037" spans="1:6" x14ac:dyDescent="0.15">
      <c r="A1037" s="1" t="s">
        <v>29</v>
      </c>
      <c r="F1037">
        <f t="shared" si="16"/>
        <v>0</v>
      </c>
    </row>
    <row r="1038" spans="1:6" x14ac:dyDescent="0.15">
      <c r="A1038" s="1" t="s">
        <v>29</v>
      </c>
      <c r="F1038">
        <f t="shared" si="16"/>
        <v>0</v>
      </c>
    </row>
    <row r="1039" spans="1:6" x14ac:dyDescent="0.15">
      <c r="A1039" s="1" t="s">
        <v>56</v>
      </c>
      <c r="F1039">
        <f t="shared" si="16"/>
        <v>2</v>
      </c>
    </row>
    <row r="1040" spans="1:6" x14ac:dyDescent="0.15">
      <c r="A1040" s="1" t="s">
        <v>2318</v>
      </c>
      <c r="F1040">
        <f t="shared" si="16"/>
        <v>9</v>
      </c>
    </row>
    <row r="1041" spans="1:6" x14ac:dyDescent="0.15">
      <c r="A1041" s="1" t="s">
        <v>115</v>
      </c>
      <c r="F1041">
        <f t="shared" si="16"/>
        <v>5</v>
      </c>
    </row>
    <row r="1042" spans="1:6" x14ac:dyDescent="0.15">
      <c r="A1042" s="1" t="s">
        <v>56</v>
      </c>
      <c r="F1042">
        <f t="shared" si="16"/>
        <v>2</v>
      </c>
    </row>
    <row r="1043" spans="1:6" x14ac:dyDescent="0.15">
      <c r="A1043" s="1" t="s">
        <v>115</v>
      </c>
      <c r="F1043">
        <f t="shared" si="16"/>
        <v>5</v>
      </c>
    </row>
    <row r="1044" spans="1:6" x14ac:dyDescent="0.15">
      <c r="A1044" s="1" t="s">
        <v>29</v>
      </c>
      <c r="F1044">
        <f t="shared" si="16"/>
        <v>0</v>
      </c>
    </row>
    <row r="1045" spans="1:6" x14ac:dyDescent="0.15">
      <c r="A1045" s="1" t="s">
        <v>29</v>
      </c>
      <c r="F1045">
        <f t="shared" si="16"/>
        <v>0</v>
      </c>
    </row>
    <row r="1046" spans="1:6" x14ac:dyDescent="0.15">
      <c r="A1046" s="1" t="s">
        <v>29</v>
      </c>
      <c r="F1046">
        <f t="shared" si="16"/>
        <v>0</v>
      </c>
    </row>
    <row r="1047" spans="1:6" x14ac:dyDescent="0.15">
      <c r="A1047" s="1" t="s">
        <v>29</v>
      </c>
      <c r="F1047">
        <f t="shared" si="16"/>
        <v>0</v>
      </c>
    </row>
    <row r="1048" spans="1:6" x14ac:dyDescent="0.15">
      <c r="A1048" s="1" t="s">
        <v>82</v>
      </c>
      <c r="F1048">
        <f t="shared" si="16"/>
        <v>4</v>
      </c>
    </row>
    <row r="1049" spans="1:6" x14ac:dyDescent="0.15">
      <c r="A1049" s="1" t="s">
        <v>316</v>
      </c>
      <c r="F1049">
        <f t="shared" si="16"/>
        <v>7</v>
      </c>
    </row>
    <row r="1050" spans="1:6" x14ac:dyDescent="0.15">
      <c r="A1050" s="1" t="s">
        <v>29</v>
      </c>
      <c r="F1050">
        <f t="shared" si="16"/>
        <v>0</v>
      </c>
    </row>
    <row r="1051" spans="1:6" x14ac:dyDescent="0.15">
      <c r="A1051" s="1" t="s">
        <v>29</v>
      </c>
      <c r="F1051">
        <f t="shared" si="16"/>
        <v>0</v>
      </c>
    </row>
    <row r="1052" spans="1:6" x14ac:dyDescent="0.15">
      <c r="A1052" s="1" t="s">
        <v>29</v>
      </c>
      <c r="F1052">
        <f t="shared" si="16"/>
        <v>0</v>
      </c>
    </row>
    <row r="1053" spans="1:6" x14ac:dyDescent="0.15">
      <c r="A1053" s="1" t="s">
        <v>64</v>
      </c>
      <c r="F1053">
        <f t="shared" si="16"/>
        <v>3</v>
      </c>
    </row>
    <row r="1054" spans="1:6" x14ac:dyDescent="0.15">
      <c r="A1054" s="1" t="s">
        <v>64</v>
      </c>
      <c r="F1054">
        <f t="shared" si="16"/>
        <v>3</v>
      </c>
    </row>
    <row r="1055" spans="1:6" x14ac:dyDescent="0.15">
      <c r="A1055" s="1" t="s">
        <v>29</v>
      </c>
      <c r="F1055">
        <f t="shared" si="16"/>
        <v>0</v>
      </c>
    </row>
    <row r="1056" spans="1:6" x14ac:dyDescent="0.15">
      <c r="A1056" s="1" t="s">
        <v>82</v>
      </c>
      <c r="F1056">
        <f t="shared" si="16"/>
        <v>4</v>
      </c>
    </row>
    <row r="1057" spans="1:6" x14ac:dyDescent="0.15">
      <c r="A1057" s="1" t="s">
        <v>29</v>
      </c>
      <c r="F1057">
        <f t="shared" si="16"/>
        <v>0</v>
      </c>
    </row>
    <row r="1058" spans="1:6" x14ac:dyDescent="0.15">
      <c r="A1058" s="1" t="s">
        <v>82</v>
      </c>
      <c r="F1058">
        <f t="shared" si="16"/>
        <v>4</v>
      </c>
    </row>
    <row r="1059" spans="1:6" x14ac:dyDescent="0.15">
      <c r="A1059" s="1" t="s">
        <v>29</v>
      </c>
      <c r="F1059">
        <f t="shared" si="16"/>
        <v>0</v>
      </c>
    </row>
    <row r="1060" spans="1:6" x14ac:dyDescent="0.15">
      <c r="A1060" s="1" t="s">
        <v>56</v>
      </c>
      <c r="F1060">
        <f t="shared" si="16"/>
        <v>2</v>
      </c>
    </row>
    <row r="1061" spans="1:6" x14ac:dyDescent="0.15">
      <c r="A1061" s="1" t="s">
        <v>29</v>
      </c>
      <c r="F1061">
        <f t="shared" si="16"/>
        <v>0</v>
      </c>
    </row>
    <row r="1062" spans="1:6" x14ac:dyDescent="0.15">
      <c r="A1062" s="1" t="s">
        <v>82</v>
      </c>
      <c r="F1062">
        <f t="shared" si="16"/>
        <v>4</v>
      </c>
    </row>
    <row r="1063" spans="1:6" x14ac:dyDescent="0.15">
      <c r="A1063" s="1" t="s">
        <v>29</v>
      </c>
      <c r="F1063">
        <f t="shared" si="16"/>
        <v>0</v>
      </c>
    </row>
    <row r="1064" spans="1:6" x14ac:dyDescent="0.15">
      <c r="A1064" s="1" t="s">
        <v>29</v>
      </c>
      <c r="F1064">
        <f t="shared" si="16"/>
        <v>0</v>
      </c>
    </row>
    <row r="1065" spans="1:6" x14ac:dyDescent="0.15">
      <c r="A1065" s="1" t="s">
        <v>115</v>
      </c>
      <c r="F1065">
        <f t="shared" si="16"/>
        <v>5</v>
      </c>
    </row>
    <row r="1066" spans="1:6" x14ac:dyDescent="0.15">
      <c r="A1066" s="1" t="s">
        <v>82</v>
      </c>
      <c r="F1066">
        <f t="shared" si="16"/>
        <v>4</v>
      </c>
    </row>
    <row r="1067" spans="1:6" x14ac:dyDescent="0.15">
      <c r="A1067" s="1" t="s">
        <v>29</v>
      </c>
      <c r="F1067">
        <f t="shared" si="16"/>
        <v>0</v>
      </c>
    </row>
    <row r="1068" spans="1:6" x14ac:dyDescent="0.15">
      <c r="A1068" s="1" t="s">
        <v>29</v>
      </c>
      <c r="F1068">
        <f t="shared" si="16"/>
        <v>0</v>
      </c>
    </row>
    <row r="1069" spans="1:6" x14ac:dyDescent="0.15">
      <c r="A1069" s="1" t="s">
        <v>29</v>
      </c>
      <c r="F1069">
        <f t="shared" si="16"/>
        <v>0</v>
      </c>
    </row>
    <row r="1070" spans="1:6" x14ac:dyDescent="0.15">
      <c r="A1070" s="1" t="s">
        <v>29</v>
      </c>
      <c r="F1070">
        <f t="shared" si="16"/>
        <v>0</v>
      </c>
    </row>
    <row r="1071" spans="1:6" x14ac:dyDescent="0.15">
      <c r="A1071" s="1" t="s">
        <v>29</v>
      </c>
      <c r="F1071">
        <f t="shared" si="16"/>
        <v>0</v>
      </c>
    </row>
    <row r="1072" spans="1:6" x14ac:dyDescent="0.15">
      <c r="A1072" s="1" t="s">
        <v>29</v>
      </c>
      <c r="F1072">
        <f t="shared" si="16"/>
        <v>0</v>
      </c>
    </row>
    <row r="1073" spans="1:6" x14ac:dyDescent="0.15">
      <c r="A1073" s="1" t="s">
        <v>64</v>
      </c>
      <c r="F1073">
        <f t="shared" si="16"/>
        <v>3</v>
      </c>
    </row>
    <row r="1074" spans="1:6" x14ac:dyDescent="0.15">
      <c r="A1074" s="1" t="s">
        <v>29</v>
      </c>
      <c r="F1074">
        <f t="shared" si="16"/>
        <v>0</v>
      </c>
    </row>
    <row r="1075" spans="1:6" x14ac:dyDescent="0.15">
      <c r="A1075" s="1" t="s">
        <v>29</v>
      </c>
      <c r="F1075">
        <f t="shared" si="16"/>
        <v>0</v>
      </c>
    </row>
    <row r="1076" spans="1:6" x14ac:dyDescent="0.15">
      <c r="A1076" s="1" t="s">
        <v>29</v>
      </c>
      <c r="F1076">
        <f t="shared" si="16"/>
        <v>0</v>
      </c>
    </row>
    <row r="1077" spans="1:6" x14ac:dyDescent="0.15">
      <c r="A1077" s="1" t="s">
        <v>29</v>
      </c>
      <c r="F1077">
        <f t="shared" si="16"/>
        <v>0</v>
      </c>
    </row>
    <row r="1078" spans="1:6" x14ac:dyDescent="0.15">
      <c r="A1078" s="1" t="s">
        <v>283</v>
      </c>
      <c r="F1078">
        <f t="shared" si="16"/>
        <v>6</v>
      </c>
    </row>
    <row r="1079" spans="1:6" x14ac:dyDescent="0.15">
      <c r="A1079" s="1" t="s">
        <v>82</v>
      </c>
      <c r="F1079">
        <f t="shared" si="16"/>
        <v>4</v>
      </c>
    </row>
    <row r="1080" spans="1:6" x14ac:dyDescent="0.15">
      <c r="A1080" s="1" t="s">
        <v>283</v>
      </c>
      <c r="F1080">
        <f t="shared" si="16"/>
        <v>6</v>
      </c>
    </row>
    <row r="1081" spans="1:6" x14ac:dyDescent="0.15">
      <c r="A1081" s="1" t="s">
        <v>283</v>
      </c>
      <c r="F1081">
        <f t="shared" si="16"/>
        <v>6</v>
      </c>
    </row>
    <row r="1082" spans="1:6" x14ac:dyDescent="0.15">
      <c r="A1082" s="1" t="s">
        <v>82</v>
      </c>
      <c r="F1082">
        <f t="shared" si="16"/>
        <v>4</v>
      </c>
    </row>
    <row r="1083" spans="1:6" x14ac:dyDescent="0.15">
      <c r="A1083" s="1" t="s">
        <v>29</v>
      </c>
      <c r="F1083">
        <f t="shared" si="16"/>
        <v>0</v>
      </c>
    </row>
    <row r="1084" spans="1:6" x14ac:dyDescent="0.15">
      <c r="A1084" s="1" t="s">
        <v>2318</v>
      </c>
      <c r="F1084">
        <f t="shared" si="16"/>
        <v>9</v>
      </c>
    </row>
    <row r="1085" spans="1:6" x14ac:dyDescent="0.15">
      <c r="A1085" s="1" t="s">
        <v>2318</v>
      </c>
      <c r="F1085">
        <f t="shared" si="16"/>
        <v>9</v>
      </c>
    </row>
    <row r="1086" spans="1:6" x14ac:dyDescent="0.15">
      <c r="A1086" s="1" t="s">
        <v>2318</v>
      </c>
      <c r="F1086">
        <f t="shared" si="16"/>
        <v>9</v>
      </c>
    </row>
    <row r="1087" spans="1:6" x14ac:dyDescent="0.15">
      <c r="A1087" s="1" t="s">
        <v>29</v>
      </c>
      <c r="F1087">
        <f t="shared" si="16"/>
        <v>0</v>
      </c>
    </row>
    <row r="1088" spans="1:6" x14ac:dyDescent="0.15">
      <c r="A1088" s="1" t="s">
        <v>29</v>
      </c>
      <c r="F1088">
        <f t="shared" si="16"/>
        <v>0</v>
      </c>
    </row>
    <row r="1089" spans="1:6" x14ac:dyDescent="0.15">
      <c r="A1089" s="1" t="s">
        <v>50</v>
      </c>
      <c r="F1089">
        <f t="shared" si="16"/>
        <v>1</v>
      </c>
    </row>
    <row r="1090" spans="1:6" x14ac:dyDescent="0.15">
      <c r="A1090" s="1" t="s">
        <v>29</v>
      </c>
      <c r="F1090">
        <f t="shared" si="16"/>
        <v>0</v>
      </c>
    </row>
    <row r="1091" spans="1:6" x14ac:dyDescent="0.15">
      <c r="A1091" s="1" t="s">
        <v>316</v>
      </c>
      <c r="F1091">
        <f t="shared" ref="F1091:F1154" si="17">IF(A1091=$C$2,$D$2,IF(A1091=$C$3,$D$3,IF(A1091=$C$4,$D$4,IF(A1091=$C$5,$D$5,IF(A1091=$C$6,$D$6,IF(A1091=$C$7,$D$7,IF(A1091=$C$8,$D$8,IF(A1091=$C$9,$D$9,IF(A1091=$C$10,$D$10,$D$11)))))))))</f>
        <v>7</v>
      </c>
    </row>
    <row r="1092" spans="1:6" x14ac:dyDescent="0.15">
      <c r="A1092" s="1" t="s">
        <v>29</v>
      </c>
      <c r="F1092">
        <f t="shared" si="17"/>
        <v>0</v>
      </c>
    </row>
    <row r="1093" spans="1:6" x14ac:dyDescent="0.15">
      <c r="A1093" s="1" t="s">
        <v>29</v>
      </c>
      <c r="F1093">
        <f t="shared" si="17"/>
        <v>0</v>
      </c>
    </row>
    <row r="1094" spans="1:6" x14ac:dyDescent="0.15">
      <c r="A1094" s="1" t="s">
        <v>64</v>
      </c>
      <c r="F1094">
        <f t="shared" si="17"/>
        <v>3</v>
      </c>
    </row>
    <row r="1095" spans="1:6" x14ac:dyDescent="0.15">
      <c r="A1095" s="1" t="s">
        <v>29</v>
      </c>
      <c r="F1095">
        <f t="shared" si="17"/>
        <v>0</v>
      </c>
    </row>
    <row r="1096" spans="1:6" x14ac:dyDescent="0.15">
      <c r="A1096" s="1" t="s">
        <v>82</v>
      </c>
      <c r="F1096">
        <f t="shared" si="17"/>
        <v>4</v>
      </c>
    </row>
    <row r="1097" spans="1:6" x14ac:dyDescent="0.15">
      <c r="A1097" s="1" t="s">
        <v>56</v>
      </c>
      <c r="F1097">
        <f t="shared" si="17"/>
        <v>2</v>
      </c>
    </row>
    <row r="1098" spans="1:6" x14ac:dyDescent="0.15">
      <c r="A1098" s="1" t="s">
        <v>29</v>
      </c>
      <c r="F1098">
        <f t="shared" si="17"/>
        <v>0</v>
      </c>
    </row>
    <row r="1099" spans="1:6" x14ac:dyDescent="0.15">
      <c r="A1099" s="1" t="s">
        <v>82</v>
      </c>
      <c r="F1099">
        <f t="shared" si="17"/>
        <v>4</v>
      </c>
    </row>
    <row r="1100" spans="1:6" x14ac:dyDescent="0.15">
      <c r="A1100" s="1" t="s">
        <v>316</v>
      </c>
      <c r="F1100">
        <f t="shared" si="17"/>
        <v>7</v>
      </c>
    </row>
    <row r="1101" spans="1:6" x14ac:dyDescent="0.15">
      <c r="A1101" s="1" t="s">
        <v>64</v>
      </c>
      <c r="F1101">
        <f t="shared" si="17"/>
        <v>3</v>
      </c>
    </row>
    <row r="1102" spans="1:6" x14ac:dyDescent="0.15">
      <c r="A1102" s="1" t="s">
        <v>64</v>
      </c>
      <c r="F1102">
        <f t="shared" si="17"/>
        <v>3</v>
      </c>
    </row>
    <row r="1103" spans="1:6" x14ac:dyDescent="0.15">
      <c r="A1103" s="1" t="s">
        <v>56</v>
      </c>
      <c r="F1103">
        <f t="shared" si="17"/>
        <v>2</v>
      </c>
    </row>
    <row r="1104" spans="1:6" x14ac:dyDescent="0.15">
      <c r="A1104" s="1" t="s">
        <v>29</v>
      </c>
      <c r="F1104">
        <f t="shared" si="17"/>
        <v>0</v>
      </c>
    </row>
    <row r="1105" spans="1:6" x14ac:dyDescent="0.15">
      <c r="A1105" s="1" t="s">
        <v>29</v>
      </c>
      <c r="F1105">
        <f t="shared" si="17"/>
        <v>0</v>
      </c>
    </row>
    <row r="1106" spans="1:6" x14ac:dyDescent="0.15">
      <c r="A1106" s="1" t="s">
        <v>316</v>
      </c>
      <c r="F1106">
        <f t="shared" si="17"/>
        <v>7</v>
      </c>
    </row>
    <row r="1107" spans="1:6" x14ac:dyDescent="0.15">
      <c r="A1107" s="1" t="s">
        <v>29</v>
      </c>
      <c r="F1107">
        <f t="shared" si="17"/>
        <v>0</v>
      </c>
    </row>
    <row r="1108" spans="1:6" x14ac:dyDescent="0.15">
      <c r="A1108" s="1" t="s">
        <v>29</v>
      </c>
      <c r="F1108">
        <f t="shared" si="17"/>
        <v>0</v>
      </c>
    </row>
    <row r="1109" spans="1:6" x14ac:dyDescent="0.15">
      <c r="A1109" s="1" t="s">
        <v>316</v>
      </c>
      <c r="F1109">
        <f t="shared" si="17"/>
        <v>7</v>
      </c>
    </row>
    <row r="1110" spans="1:6" x14ac:dyDescent="0.15">
      <c r="A1110" s="1" t="s">
        <v>29</v>
      </c>
      <c r="F1110">
        <f t="shared" si="17"/>
        <v>0</v>
      </c>
    </row>
    <row r="1111" spans="1:6" x14ac:dyDescent="0.15">
      <c r="A1111" s="1" t="s">
        <v>29</v>
      </c>
      <c r="F1111">
        <f t="shared" si="17"/>
        <v>0</v>
      </c>
    </row>
    <row r="1112" spans="1:6" x14ac:dyDescent="0.15">
      <c r="A1112" s="1" t="s">
        <v>115</v>
      </c>
      <c r="F1112">
        <f t="shared" si="17"/>
        <v>5</v>
      </c>
    </row>
    <row r="1113" spans="1:6" x14ac:dyDescent="0.15">
      <c r="A1113" s="1" t="s">
        <v>29</v>
      </c>
      <c r="F1113">
        <f t="shared" si="17"/>
        <v>0</v>
      </c>
    </row>
    <row r="1114" spans="1:6" x14ac:dyDescent="0.15">
      <c r="A1114" s="1" t="s">
        <v>29</v>
      </c>
      <c r="F1114">
        <f t="shared" si="17"/>
        <v>0</v>
      </c>
    </row>
    <row r="1115" spans="1:6" x14ac:dyDescent="0.15">
      <c r="A1115" s="1" t="s">
        <v>29</v>
      </c>
      <c r="F1115">
        <f t="shared" si="17"/>
        <v>0</v>
      </c>
    </row>
    <row r="1116" spans="1:6" x14ac:dyDescent="0.15">
      <c r="A1116" s="1" t="s">
        <v>316</v>
      </c>
      <c r="F1116">
        <f t="shared" si="17"/>
        <v>7</v>
      </c>
    </row>
    <row r="1117" spans="1:6" x14ac:dyDescent="0.15">
      <c r="A1117" s="1" t="s">
        <v>29</v>
      </c>
      <c r="F1117">
        <f t="shared" si="17"/>
        <v>0</v>
      </c>
    </row>
    <row r="1118" spans="1:6" x14ac:dyDescent="0.15">
      <c r="A1118" s="1" t="s">
        <v>283</v>
      </c>
      <c r="F1118">
        <f t="shared" si="17"/>
        <v>6</v>
      </c>
    </row>
    <row r="1119" spans="1:6" x14ac:dyDescent="0.15">
      <c r="A1119" s="1" t="s">
        <v>29</v>
      </c>
      <c r="F1119">
        <f t="shared" si="17"/>
        <v>0</v>
      </c>
    </row>
    <row r="1120" spans="1:6" x14ac:dyDescent="0.15">
      <c r="A1120" s="1" t="s">
        <v>29</v>
      </c>
      <c r="F1120">
        <f t="shared" si="17"/>
        <v>0</v>
      </c>
    </row>
    <row r="1121" spans="1:6" x14ac:dyDescent="0.15">
      <c r="A1121" s="1" t="s">
        <v>29</v>
      </c>
      <c r="F1121">
        <f t="shared" si="17"/>
        <v>0</v>
      </c>
    </row>
    <row r="1122" spans="1:6" x14ac:dyDescent="0.15">
      <c r="A1122" s="1" t="s">
        <v>56</v>
      </c>
      <c r="F1122">
        <f t="shared" si="17"/>
        <v>2</v>
      </c>
    </row>
    <row r="1123" spans="1:6" x14ac:dyDescent="0.15">
      <c r="A1123" s="1" t="s">
        <v>82</v>
      </c>
      <c r="F1123">
        <f t="shared" si="17"/>
        <v>4</v>
      </c>
    </row>
    <row r="1124" spans="1:6" x14ac:dyDescent="0.15">
      <c r="A1124" s="1" t="s">
        <v>29</v>
      </c>
      <c r="F1124">
        <f t="shared" si="17"/>
        <v>0</v>
      </c>
    </row>
    <row r="1125" spans="1:6" x14ac:dyDescent="0.15">
      <c r="A1125" s="1" t="s">
        <v>64</v>
      </c>
      <c r="F1125">
        <f t="shared" si="17"/>
        <v>3</v>
      </c>
    </row>
    <row r="1126" spans="1:6" x14ac:dyDescent="0.15">
      <c r="A1126" s="1" t="s">
        <v>29</v>
      </c>
      <c r="F1126">
        <f t="shared" si="17"/>
        <v>0</v>
      </c>
    </row>
    <row r="1127" spans="1:6" x14ac:dyDescent="0.15">
      <c r="A1127" s="1" t="s">
        <v>29</v>
      </c>
      <c r="F1127">
        <f t="shared" si="17"/>
        <v>0</v>
      </c>
    </row>
    <row r="1128" spans="1:6" x14ac:dyDescent="0.15">
      <c r="A1128" s="1" t="s">
        <v>29</v>
      </c>
      <c r="F1128">
        <f t="shared" si="17"/>
        <v>0</v>
      </c>
    </row>
    <row r="1129" spans="1:6" x14ac:dyDescent="0.15">
      <c r="A1129" s="1" t="s">
        <v>82</v>
      </c>
      <c r="F1129">
        <f t="shared" si="17"/>
        <v>4</v>
      </c>
    </row>
    <row r="1130" spans="1:6" x14ac:dyDescent="0.15">
      <c r="A1130" s="1" t="s">
        <v>29</v>
      </c>
      <c r="F1130">
        <f t="shared" si="17"/>
        <v>0</v>
      </c>
    </row>
    <row r="1131" spans="1:6" x14ac:dyDescent="0.15">
      <c r="A1131" s="1" t="s">
        <v>56</v>
      </c>
      <c r="F1131">
        <f t="shared" si="17"/>
        <v>2</v>
      </c>
    </row>
    <row r="1132" spans="1:6" x14ac:dyDescent="0.15">
      <c r="A1132" s="1" t="s">
        <v>82</v>
      </c>
      <c r="F1132">
        <f t="shared" si="17"/>
        <v>4</v>
      </c>
    </row>
    <row r="1133" spans="1:6" x14ac:dyDescent="0.15">
      <c r="A1133" s="1" t="s">
        <v>283</v>
      </c>
      <c r="F1133">
        <f t="shared" si="17"/>
        <v>6</v>
      </c>
    </row>
    <row r="1134" spans="1:6" x14ac:dyDescent="0.15">
      <c r="A1134" s="1" t="s">
        <v>56</v>
      </c>
      <c r="F1134">
        <f t="shared" si="17"/>
        <v>2</v>
      </c>
    </row>
    <row r="1135" spans="1:6" x14ac:dyDescent="0.15">
      <c r="A1135" s="1" t="s">
        <v>56</v>
      </c>
      <c r="F1135">
        <f t="shared" si="17"/>
        <v>2</v>
      </c>
    </row>
    <row r="1136" spans="1:6" x14ac:dyDescent="0.15">
      <c r="A1136" s="1" t="s">
        <v>316</v>
      </c>
      <c r="F1136">
        <f t="shared" si="17"/>
        <v>7</v>
      </c>
    </row>
    <row r="1137" spans="1:6" x14ac:dyDescent="0.15">
      <c r="A1137" s="1" t="s">
        <v>316</v>
      </c>
      <c r="F1137">
        <f t="shared" si="17"/>
        <v>7</v>
      </c>
    </row>
    <row r="1138" spans="1:6" x14ac:dyDescent="0.15">
      <c r="A1138" s="1" t="s">
        <v>316</v>
      </c>
      <c r="F1138">
        <f t="shared" si="17"/>
        <v>7</v>
      </c>
    </row>
    <row r="1139" spans="1:6" x14ac:dyDescent="0.15">
      <c r="A1139" s="1" t="s">
        <v>316</v>
      </c>
      <c r="F1139">
        <f t="shared" si="17"/>
        <v>7</v>
      </c>
    </row>
    <row r="1140" spans="1:6" x14ac:dyDescent="0.15">
      <c r="A1140" s="1" t="s">
        <v>29</v>
      </c>
      <c r="F1140">
        <f t="shared" si="17"/>
        <v>0</v>
      </c>
    </row>
    <row r="1141" spans="1:6" x14ac:dyDescent="0.15">
      <c r="A1141" s="1" t="s">
        <v>29</v>
      </c>
      <c r="F1141">
        <f t="shared" si="17"/>
        <v>0</v>
      </c>
    </row>
    <row r="1142" spans="1:6" x14ac:dyDescent="0.15">
      <c r="A1142" s="1" t="s">
        <v>29</v>
      </c>
      <c r="F1142">
        <f t="shared" si="17"/>
        <v>0</v>
      </c>
    </row>
    <row r="1143" spans="1:6" x14ac:dyDescent="0.15">
      <c r="A1143" s="1" t="s">
        <v>283</v>
      </c>
      <c r="F1143">
        <f t="shared" si="17"/>
        <v>6</v>
      </c>
    </row>
    <row r="1144" spans="1:6" x14ac:dyDescent="0.15">
      <c r="A1144" s="1" t="s">
        <v>29</v>
      </c>
      <c r="F1144">
        <f t="shared" si="17"/>
        <v>0</v>
      </c>
    </row>
    <row r="1145" spans="1:6" x14ac:dyDescent="0.15">
      <c r="A1145" s="1" t="s">
        <v>29</v>
      </c>
      <c r="F1145">
        <f t="shared" si="17"/>
        <v>0</v>
      </c>
    </row>
    <row r="1146" spans="1:6" x14ac:dyDescent="0.15">
      <c r="A1146" s="1" t="s">
        <v>29</v>
      </c>
      <c r="F1146">
        <f t="shared" si="17"/>
        <v>0</v>
      </c>
    </row>
    <row r="1147" spans="1:6" x14ac:dyDescent="0.15">
      <c r="A1147" s="1" t="s">
        <v>29</v>
      </c>
      <c r="F1147">
        <f t="shared" si="17"/>
        <v>0</v>
      </c>
    </row>
    <row r="1148" spans="1:6" x14ac:dyDescent="0.15">
      <c r="A1148" s="1" t="s">
        <v>115</v>
      </c>
      <c r="F1148">
        <f t="shared" si="17"/>
        <v>5</v>
      </c>
    </row>
    <row r="1149" spans="1:6" x14ac:dyDescent="0.15">
      <c r="A1149" s="1" t="s">
        <v>29</v>
      </c>
      <c r="F1149">
        <f t="shared" si="17"/>
        <v>0</v>
      </c>
    </row>
    <row r="1150" spans="1:6" x14ac:dyDescent="0.15">
      <c r="A1150" s="1" t="s">
        <v>64</v>
      </c>
      <c r="F1150">
        <f t="shared" si="17"/>
        <v>3</v>
      </c>
    </row>
    <row r="1151" spans="1:6" x14ac:dyDescent="0.15">
      <c r="A1151" s="1" t="s">
        <v>29</v>
      </c>
      <c r="F1151">
        <f t="shared" si="17"/>
        <v>0</v>
      </c>
    </row>
    <row r="1152" spans="1:6" x14ac:dyDescent="0.15">
      <c r="A1152" s="1" t="s">
        <v>316</v>
      </c>
      <c r="F1152">
        <f t="shared" si="17"/>
        <v>7</v>
      </c>
    </row>
    <row r="1153" spans="1:6" x14ac:dyDescent="0.15">
      <c r="A1153" s="1" t="s">
        <v>64</v>
      </c>
      <c r="F1153">
        <f t="shared" si="17"/>
        <v>3</v>
      </c>
    </row>
    <row r="1154" spans="1:6" x14ac:dyDescent="0.15">
      <c r="A1154" s="1" t="s">
        <v>29</v>
      </c>
      <c r="F1154">
        <f t="shared" si="17"/>
        <v>0</v>
      </c>
    </row>
    <row r="1155" spans="1:6" x14ac:dyDescent="0.15">
      <c r="A1155" s="1" t="s">
        <v>316</v>
      </c>
      <c r="F1155">
        <f t="shared" ref="F1155:F1218" si="18">IF(A1155=$C$2,$D$2,IF(A1155=$C$3,$D$3,IF(A1155=$C$4,$D$4,IF(A1155=$C$5,$D$5,IF(A1155=$C$6,$D$6,IF(A1155=$C$7,$D$7,IF(A1155=$C$8,$D$8,IF(A1155=$C$9,$D$9,IF(A1155=$C$10,$D$10,$D$11)))))))))</f>
        <v>7</v>
      </c>
    </row>
    <row r="1156" spans="1:6" x14ac:dyDescent="0.15">
      <c r="A1156" s="1" t="s">
        <v>29</v>
      </c>
      <c r="F1156">
        <f t="shared" si="18"/>
        <v>0</v>
      </c>
    </row>
    <row r="1157" spans="1:6" x14ac:dyDescent="0.15">
      <c r="A1157" s="1" t="s">
        <v>316</v>
      </c>
      <c r="F1157">
        <f t="shared" si="18"/>
        <v>7</v>
      </c>
    </row>
    <row r="1158" spans="1:6" x14ac:dyDescent="0.15">
      <c r="A1158" s="1" t="s">
        <v>316</v>
      </c>
      <c r="F1158">
        <f t="shared" si="18"/>
        <v>7</v>
      </c>
    </row>
    <row r="1159" spans="1:6" x14ac:dyDescent="0.15">
      <c r="A1159" s="1" t="s">
        <v>283</v>
      </c>
      <c r="F1159">
        <f t="shared" si="18"/>
        <v>6</v>
      </c>
    </row>
    <row r="1160" spans="1:6" x14ac:dyDescent="0.15">
      <c r="A1160" s="1" t="s">
        <v>82</v>
      </c>
      <c r="F1160">
        <f t="shared" si="18"/>
        <v>4</v>
      </c>
    </row>
    <row r="1161" spans="1:6" x14ac:dyDescent="0.15">
      <c r="A1161" s="1" t="s">
        <v>29</v>
      </c>
      <c r="F1161">
        <f t="shared" si="18"/>
        <v>0</v>
      </c>
    </row>
    <row r="1162" spans="1:6" x14ac:dyDescent="0.15">
      <c r="A1162" s="1" t="s">
        <v>316</v>
      </c>
      <c r="F1162">
        <f t="shared" si="18"/>
        <v>7</v>
      </c>
    </row>
    <row r="1163" spans="1:6" x14ac:dyDescent="0.15">
      <c r="A1163" s="1" t="s">
        <v>56</v>
      </c>
      <c r="F1163">
        <f t="shared" si="18"/>
        <v>2</v>
      </c>
    </row>
    <row r="1164" spans="1:6" x14ac:dyDescent="0.15">
      <c r="A1164" s="1" t="s">
        <v>82</v>
      </c>
      <c r="F1164">
        <f t="shared" si="18"/>
        <v>4</v>
      </c>
    </row>
    <row r="1165" spans="1:6" x14ac:dyDescent="0.15">
      <c r="A1165" s="1" t="s">
        <v>82</v>
      </c>
      <c r="F1165">
        <f t="shared" si="18"/>
        <v>4</v>
      </c>
    </row>
    <row r="1166" spans="1:6" x14ac:dyDescent="0.15">
      <c r="A1166" s="1" t="s">
        <v>82</v>
      </c>
      <c r="F1166">
        <f t="shared" si="18"/>
        <v>4</v>
      </c>
    </row>
    <row r="1167" spans="1:6" x14ac:dyDescent="0.15">
      <c r="A1167" s="1" t="s">
        <v>29</v>
      </c>
      <c r="F1167">
        <f t="shared" si="18"/>
        <v>0</v>
      </c>
    </row>
    <row r="1168" spans="1:6" x14ac:dyDescent="0.15">
      <c r="A1168" s="1" t="s">
        <v>64</v>
      </c>
      <c r="F1168">
        <f t="shared" si="18"/>
        <v>3</v>
      </c>
    </row>
    <row r="1169" spans="1:6" x14ac:dyDescent="0.15">
      <c r="A1169" s="1" t="s">
        <v>115</v>
      </c>
      <c r="F1169">
        <f t="shared" si="18"/>
        <v>5</v>
      </c>
    </row>
    <row r="1170" spans="1:6" x14ac:dyDescent="0.15">
      <c r="A1170" s="1" t="s">
        <v>82</v>
      </c>
      <c r="F1170">
        <f t="shared" si="18"/>
        <v>4</v>
      </c>
    </row>
    <row r="1171" spans="1:6" x14ac:dyDescent="0.15">
      <c r="A1171" s="1" t="s">
        <v>29</v>
      </c>
      <c r="F1171">
        <f t="shared" si="18"/>
        <v>0</v>
      </c>
    </row>
    <row r="1172" spans="1:6" x14ac:dyDescent="0.15">
      <c r="A1172" s="1" t="s">
        <v>82</v>
      </c>
      <c r="F1172">
        <f t="shared" si="18"/>
        <v>4</v>
      </c>
    </row>
    <row r="1173" spans="1:6" x14ac:dyDescent="0.15">
      <c r="A1173" s="1" t="s">
        <v>29</v>
      </c>
      <c r="F1173">
        <f t="shared" si="18"/>
        <v>0</v>
      </c>
    </row>
    <row r="1174" spans="1:6" x14ac:dyDescent="0.15">
      <c r="A1174" s="1" t="s">
        <v>316</v>
      </c>
      <c r="F1174">
        <f t="shared" si="18"/>
        <v>7</v>
      </c>
    </row>
    <row r="1175" spans="1:6" x14ac:dyDescent="0.15">
      <c r="A1175" s="1" t="s">
        <v>29</v>
      </c>
      <c r="F1175">
        <f t="shared" si="18"/>
        <v>0</v>
      </c>
    </row>
    <row r="1176" spans="1:6" x14ac:dyDescent="0.15">
      <c r="A1176" s="1" t="s">
        <v>64</v>
      </c>
      <c r="F1176">
        <f t="shared" si="18"/>
        <v>3</v>
      </c>
    </row>
    <row r="1177" spans="1:6" x14ac:dyDescent="0.15">
      <c r="A1177" s="1" t="s">
        <v>29</v>
      </c>
      <c r="F1177">
        <f t="shared" si="18"/>
        <v>0</v>
      </c>
    </row>
    <row r="1178" spans="1:6" x14ac:dyDescent="0.15">
      <c r="A1178" s="1" t="s">
        <v>29</v>
      </c>
      <c r="F1178">
        <f t="shared" si="18"/>
        <v>0</v>
      </c>
    </row>
    <row r="1179" spans="1:6" x14ac:dyDescent="0.15">
      <c r="A1179" s="1" t="s">
        <v>316</v>
      </c>
      <c r="F1179">
        <f t="shared" si="18"/>
        <v>7</v>
      </c>
    </row>
    <row r="1180" spans="1:6" x14ac:dyDescent="0.15">
      <c r="A1180" s="1" t="s">
        <v>29</v>
      </c>
      <c r="F1180">
        <f t="shared" si="18"/>
        <v>0</v>
      </c>
    </row>
    <row r="1181" spans="1:6" x14ac:dyDescent="0.15">
      <c r="A1181" s="1" t="s">
        <v>29</v>
      </c>
      <c r="F1181">
        <f t="shared" si="18"/>
        <v>0</v>
      </c>
    </row>
    <row r="1182" spans="1:6" x14ac:dyDescent="0.15">
      <c r="A1182" s="1" t="s">
        <v>29</v>
      </c>
      <c r="F1182">
        <f t="shared" si="18"/>
        <v>0</v>
      </c>
    </row>
    <row r="1183" spans="1:6" x14ac:dyDescent="0.15">
      <c r="A1183" s="1" t="s">
        <v>29</v>
      </c>
      <c r="F1183">
        <f t="shared" si="18"/>
        <v>0</v>
      </c>
    </row>
    <row r="1184" spans="1:6" x14ac:dyDescent="0.15">
      <c r="A1184" s="1" t="s">
        <v>29</v>
      </c>
      <c r="F1184">
        <f t="shared" si="18"/>
        <v>0</v>
      </c>
    </row>
    <row r="1185" spans="1:6" x14ac:dyDescent="0.15">
      <c r="A1185" s="1" t="s">
        <v>115</v>
      </c>
      <c r="F1185">
        <f t="shared" si="18"/>
        <v>5</v>
      </c>
    </row>
    <row r="1186" spans="1:6" x14ac:dyDescent="0.15">
      <c r="A1186" s="1" t="s">
        <v>29</v>
      </c>
      <c r="F1186">
        <f t="shared" si="18"/>
        <v>0</v>
      </c>
    </row>
    <row r="1187" spans="1:6" x14ac:dyDescent="0.15">
      <c r="A1187" s="1" t="s">
        <v>29</v>
      </c>
      <c r="F1187">
        <f t="shared" si="18"/>
        <v>0</v>
      </c>
    </row>
    <row r="1188" spans="1:6" x14ac:dyDescent="0.15">
      <c r="A1188" s="1" t="s">
        <v>29</v>
      </c>
      <c r="F1188">
        <f t="shared" si="18"/>
        <v>0</v>
      </c>
    </row>
    <row r="1189" spans="1:6" x14ac:dyDescent="0.15">
      <c r="A1189" s="1" t="s">
        <v>29</v>
      </c>
      <c r="F1189">
        <f t="shared" si="18"/>
        <v>0</v>
      </c>
    </row>
    <row r="1190" spans="1:6" x14ac:dyDescent="0.15">
      <c r="A1190" s="1" t="s">
        <v>29</v>
      </c>
      <c r="F1190">
        <f t="shared" si="18"/>
        <v>0</v>
      </c>
    </row>
    <row r="1191" spans="1:6" x14ac:dyDescent="0.15">
      <c r="A1191" s="1" t="s">
        <v>82</v>
      </c>
      <c r="F1191">
        <f t="shared" si="18"/>
        <v>4</v>
      </c>
    </row>
    <row r="1192" spans="1:6" x14ac:dyDescent="0.15">
      <c r="A1192" s="1" t="s">
        <v>29</v>
      </c>
      <c r="F1192">
        <f t="shared" si="18"/>
        <v>0</v>
      </c>
    </row>
    <row r="1193" spans="1:6" x14ac:dyDescent="0.15">
      <c r="A1193" s="1" t="s">
        <v>82</v>
      </c>
      <c r="F1193">
        <f t="shared" si="18"/>
        <v>4</v>
      </c>
    </row>
    <row r="1194" spans="1:6" x14ac:dyDescent="0.15">
      <c r="A1194" s="1" t="s">
        <v>29</v>
      </c>
      <c r="F1194">
        <f t="shared" si="18"/>
        <v>0</v>
      </c>
    </row>
    <row r="1195" spans="1:6" x14ac:dyDescent="0.15">
      <c r="A1195" s="1" t="s">
        <v>29</v>
      </c>
      <c r="F1195">
        <f t="shared" si="18"/>
        <v>0</v>
      </c>
    </row>
    <row r="1196" spans="1:6" x14ac:dyDescent="0.15">
      <c r="A1196" s="1" t="s">
        <v>29</v>
      </c>
      <c r="F1196">
        <f t="shared" si="18"/>
        <v>0</v>
      </c>
    </row>
    <row r="1197" spans="1:6" x14ac:dyDescent="0.15">
      <c r="A1197" s="1" t="s">
        <v>29</v>
      </c>
      <c r="F1197">
        <f t="shared" si="18"/>
        <v>0</v>
      </c>
    </row>
    <row r="1198" spans="1:6" x14ac:dyDescent="0.15">
      <c r="A1198" s="1" t="s">
        <v>82</v>
      </c>
      <c r="F1198">
        <f t="shared" si="18"/>
        <v>4</v>
      </c>
    </row>
    <row r="1199" spans="1:6" x14ac:dyDescent="0.15">
      <c r="A1199" s="1" t="s">
        <v>316</v>
      </c>
      <c r="F1199">
        <f t="shared" si="18"/>
        <v>7</v>
      </c>
    </row>
    <row r="1200" spans="1:6" x14ac:dyDescent="0.15">
      <c r="A1200" s="1" t="s">
        <v>82</v>
      </c>
      <c r="F1200">
        <f t="shared" si="18"/>
        <v>4</v>
      </c>
    </row>
    <row r="1201" spans="1:6" x14ac:dyDescent="0.15">
      <c r="A1201" s="1" t="s">
        <v>82</v>
      </c>
      <c r="F1201">
        <f t="shared" si="18"/>
        <v>4</v>
      </c>
    </row>
    <row r="1202" spans="1:6" x14ac:dyDescent="0.15">
      <c r="A1202" s="1" t="s">
        <v>64</v>
      </c>
      <c r="F1202">
        <f t="shared" si="18"/>
        <v>3</v>
      </c>
    </row>
    <row r="1203" spans="1:6" x14ac:dyDescent="0.15">
      <c r="A1203" s="1" t="s">
        <v>82</v>
      </c>
      <c r="F1203">
        <f t="shared" si="18"/>
        <v>4</v>
      </c>
    </row>
    <row r="1204" spans="1:6" x14ac:dyDescent="0.15">
      <c r="A1204" s="1" t="s">
        <v>29</v>
      </c>
      <c r="F1204">
        <f t="shared" si="18"/>
        <v>0</v>
      </c>
    </row>
    <row r="1205" spans="1:6" x14ac:dyDescent="0.15">
      <c r="A1205" s="1" t="s">
        <v>29</v>
      </c>
      <c r="F1205">
        <f t="shared" si="18"/>
        <v>0</v>
      </c>
    </row>
    <row r="1206" spans="1:6" x14ac:dyDescent="0.15">
      <c r="A1206" s="1" t="s">
        <v>82</v>
      </c>
      <c r="F1206">
        <f t="shared" si="18"/>
        <v>4</v>
      </c>
    </row>
    <row r="1207" spans="1:6" x14ac:dyDescent="0.15">
      <c r="A1207" s="1" t="s">
        <v>82</v>
      </c>
      <c r="F1207">
        <f t="shared" si="18"/>
        <v>4</v>
      </c>
    </row>
    <row r="1208" spans="1:6" x14ac:dyDescent="0.15">
      <c r="A1208" s="1" t="s">
        <v>82</v>
      </c>
      <c r="F1208">
        <f t="shared" si="18"/>
        <v>4</v>
      </c>
    </row>
    <row r="1209" spans="1:6" x14ac:dyDescent="0.15">
      <c r="A1209" s="1" t="s">
        <v>82</v>
      </c>
      <c r="F1209">
        <f t="shared" si="18"/>
        <v>4</v>
      </c>
    </row>
    <row r="1210" spans="1:6" x14ac:dyDescent="0.15">
      <c r="A1210" s="1" t="s">
        <v>82</v>
      </c>
      <c r="F1210">
        <f t="shared" si="18"/>
        <v>4</v>
      </c>
    </row>
    <row r="1211" spans="1:6" x14ac:dyDescent="0.15">
      <c r="A1211" s="1" t="s">
        <v>29</v>
      </c>
      <c r="F1211">
        <f t="shared" si="18"/>
        <v>0</v>
      </c>
    </row>
    <row r="1212" spans="1:6" x14ac:dyDescent="0.15">
      <c r="A1212" s="1" t="s">
        <v>82</v>
      </c>
      <c r="F1212">
        <f t="shared" si="18"/>
        <v>4</v>
      </c>
    </row>
    <row r="1213" spans="1:6" x14ac:dyDescent="0.15">
      <c r="A1213" s="1" t="s">
        <v>82</v>
      </c>
      <c r="F1213">
        <f t="shared" si="18"/>
        <v>4</v>
      </c>
    </row>
    <row r="1214" spans="1:6" x14ac:dyDescent="0.15">
      <c r="A1214" s="1" t="s">
        <v>29</v>
      </c>
      <c r="F1214">
        <f t="shared" si="18"/>
        <v>0</v>
      </c>
    </row>
    <row r="1215" spans="1:6" x14ac:dyDescent="0.15">
      <c r="A1215" s="1" t="s">
        <v>82</v>
      </c>
      <c r="F1215">
        <f t="shared" si="18"/>
        <v>4</v>
      </c>
    </row>
    <row r="1216" spans="1:6" x14ac:dyDescent="0.15">
      <c r="A1216" s="1" t="s">
        <v>29</v>
      </c>
      <c r="F1216">
        <f t="shared" si="18"/>
        <v>0</v>
      </c>
    </row>
    <row r="1217" spans="1:6" x14ac:dyDescent="0.15">
      <c r="A1217" s="1" t="s">
        <v>316</v>
      </c>
      <c r="F1217">
        <f t="shared" si="18"/>
        <v>7</v>
      </c>
    </row>
    <row r="1218" spans="1:6" x14ac:dyDescent="0.15">
      <c r="A1218" s="1" t="s">
        <v>82</v>
      </c>
      <c r="F1218">
        <f t="shared" si="18"/>
        <v>4</v>
      </c>
    </row>
    <row r="1219" spans="1:6" x14ac:dyDescent="0.15">
      <c r="A1219" s="1" t="s">
        <v>64</v>
      </c>
      <c r="F1219">
        <f t="shared" ref="F1219:F1282" si="19">IF(A1219=$C$2,$D$2,IF(A1219=$C$3,$D$3,IF(A1219=$C$4,$D$4,IF(A1219=$C$5,$D$5,IF(A1219=$C$6,$D$6,IF(A1219=$C$7,$D$7,IF(A1219=$C$8,$D$8,IF(A1219=$C$9,$D$9,IF(A1219=$C$10,$D$10,$D$11)))))))))</f>
        <v>3</v>
      </c>
    </row>
    <row r="1220" spans="1:6" x14ac:dyDescent="0.15">
      <c r="A1220" s="1" t="s">
        <v>316</v>
      </c>
      <c r="F1220">
        <f t="shared" si="19"/>
        <v>7</v>
      </c>
    </row>
    <row r="1221" spans="1:6" x14ac:dyDescent="0.15">
      <c r="A1221" s="1" t="s">
        <v>64</v>
      </c>
      <c r="F1221">
        <f t="shared" si="19"/>
        <v>3</v>
      </c>
    </row>
    <row r="1222" spans="1:6" x14ac:dyDescent="0.15">
      <c r="A1222" s="1" t="s">
        <v>283</v>
      </c>
      <c r="F1222">
        <f t="shared" si="19"/>
        <v>6</v>
      </c>
    </row>
    <row r="1223" spans="1:6" x14ac:dyDescent="0.15">
      <c r="A1223" s="1" t="s">
        <v>64</v>
      </c>
      <c r="F1223">
        <f t="shared" si="19"/>
        <v>3</v>
      </c>
    </row>
    <row r="1224" spans="1:6" x14ac:dyDescent="0.15">
      <c r="A1224" s="1" t="s">
        <v>29</v>
      </c>
      <c r="F1224">
        <f t="shared" si="19"/>
        <v>0</v>
      </c>
    </row>
    <row r="1225" spans="1:6" x14ac:dyDescent="0.15">
      <c r="A1225" s="1" t="s">
        <v>64</v>
      </c>
      <c r="F1225">
        <f t="shared" si="19"/>
        <v>3</v>
      </c>
    </row>
    <row r="1226" spans="1:6" x14ac:dyDescent="0.15">
      <c r="A1226" s="1" t="s">
        <v>29</v>
      </c>
      <c r="F1226">
        <f t="shared" si="19"/>
        <v>0</v>
      </c>
    </row>
    <row r="1227" spans="1:6" x14ac:dyDescent="0.15">
      <c r="A1227" s="1" t="s">
        <v>64</v>
      </c>
      <c r="F1227">
        <f t="shared" si="19"/>
        <v>3</v>
      </c>
    </row>
    <row r="1228" spans="1:6" x14ac:dyDescent="0.15">
      <c r="A1228" s="1" t="s">
        <v>56</v>
      </c>
      <c r="F1228">
        <f t="shared" si="19"/>
        <v>2</v>
      </c>
    </row>
    <row r="1229" spans="1:6" x14ac:dyDescent="0.15">
      <c r="A1229" s="1" t="s">
        <v>64</v>
      </c>
      <c r="F1229">
        <f t="shared" si="19"/>
        <v>3</v>
      </c>
    </row>
    <row r="1230" spans="1:6" x14ac:dyDescent="0.15">
      <c r="A1230" s="1" t="s">
        <v>56</v>
      </c>
      <c r="F1230">
        <f t="shared" si="19"/>
        <v>2</v>
      </c>
    </row>
    <row r="1231" spans="1:6" x14ac:dyDescent="0.15">
      <c r="A1231" s="1" t="s">
        <v>29</v>
      </c>
      <c r="F1231">
        <f t="shared" si="19"/>
        <v>0</v>
      </c>
    </row>
    <row r="1232" spans="1:6" x14ac:dyDescent="0.15">
      <c r="A1232" s="1" t="s">
        <v>283</v>
      </c>
      <c r="F1232">
        <f t="shared" si="19"/>
        <v>6</v>
      </c>
    </row>
    <row r="1233" spans="1:6" x14ac:dyDescent="0.15">
      <c r="A1233" s="1" t="s">
        <v>82</v>
      </c>
      <c r="F1233">
        <f t="shared" si="19"/>
        <v>4</v>
      </c>
    </row>
    <row r="1234" spans="1:6" x14ac:dyDescent="0.15">
      <c r="A1234" s="1" t="s">
        <v>316</v>
      </c>
      <c r="F1234">
        <f t="shared" si="19"/>
        <v>7</v>
      </c>
    </row>
    <row r="1235" spans="1:6" x14ac:dyDescent="0.15">
      <c r="A1235" s="1" t="s">
        <v>29</v>
      </c>
      <c r="F1235">
        <f t="shared" si="19"/>
        <v>0</v>
      </c>
    </row>
    <row r="1236" spans="1:6" x14ac:dyDescent="0.15">
      <c r="A1236" s="1" t="s">
        <v>64</v>
      </c>
      <c r="F1236">
        <f t="shared" si="19"/>
        <v>3</v>
      </c>
    </row>
    <row r="1237" spans="1:6" x14ac:dyDescent="0.15">
      <c r="A1237" s="1" t="s">
        <v>29</v>
      </c>
      <c r="F1237">
        <f t="shared" si="19"/>
        <v>0</v>
      </c>
    </row>
    <row r="1238" spans="1:6" x14ac:dyDescent="0.15">
      <c r="A1238" s="1" t="s">
        <v>115</v>
      </c>
      <c r="F1238">
        <f t="shared" si="19"/>
        <v>5</v>
      </c>
    </row>
    <row r="1239" spans="1:6" x14ac:dyDescent="0.15">
      <c r="A1239" s="1" t="s">
        <v>115</v>
      </c>
      <c r="F1239">
        <f t="shared" si="19"/>
        <v>5</v>
      </c>
    </row>
    <row r="1240" spans="1:6" x14ac:dyDescent="0.15">
      <c r="A1240" s="1" t="s">
        <v>29</v>
      </c>
      <c r="F1240">
        <f t="shared" si="19"/>
        <v>0</v>
      </c>
    </row>
    <row r="1241" spans="1:6" x14ac:dyDescent="0.15">
      <c r="A1241" s="1" t="s">
        <v>29</v>
      </c>
      <c r="F1241">
        <f t="shared" si="19"/>
        <v>0</v>
      </c>
    </row>
    <row r="1242" spans="1:6" x14ac:dyDescent="0.15">
      <c r="A1242" s="1" t="s">
        <v>29</v>
      </c>
      <c r="F1242">
        <f t="shared" si="19"/>
        <v>0</v>
      </c>
    </row>
    <row r="1243" spans="1:6" x14ac:dyDescent="0.15">
      <c r="A1243" s="1" t="s">
        <v>29</v>
      </c>
      <c r="F1243">
        <f t="shared" si="19"/>
        <v>0</v>
      </c>
    </row>
    <row r="1244" spans="1:6" x14ac:dyDescent="0.15">
      <c r="A1244" s="1" t="s">
        <v>29</v>
      </c>
      <c r="F1244">
        <f t="shared" si="19"/>
        <v>0</v>
      </c>
    </row>
    <row r="1245" spans="1:6" x14ac:dyDescent="0.15">
      <c r="A1245" s="1" t="s">
        <v>29</v>
      </c>
      <c r="F1245">
        <f t="shared" si="19"/>
        <v>0</v>
      </c>
    </row>
    <row r="1246" spans="1:6" x14ac:dyDescent="0.15">
      <c r="A1246" s="1" t="s">
        <v>29</v>
      </c>
      <c r="F1246">
        <f t="shared" si="19"/>
        <v>0</v>
      </c>
    </row>
    <row r="1247" spans="1:6" x14ac:dyDescent="0.15">
      <c r="A1247" s="1" t="s">
        <v>29</v>
      </c>
      <c r="F1247">
        <f t="shared" si="19"/>
        <v>0</v>
      </c>
    </row>
    <row r="1248" spans="1:6" x14ac:dyDescent="0.15">
      <c r="A1248" s="1" t="s">
        <v>82</v>
      </c>
      <c r="F1248">
        <f t="shared" si="19"/>
        <v>4</v>
      </c>
    </row>
    <row r="1249" spans="1:6" x14ac:dyDescent="0.15">
      <c r="A1249" s="1" t="s">
        <v>29</v>
      </c>
      <c r="F1249">
        <f t="shared" si="19"/>
        <v>0</v>
      </c>
    </row>
    <row r="1250" spans="1:6" x14ac:dyDescent="0.15">
      <c r="A1250" s="1" t="s">
        <v>29</v>
      </c>
      <c r="F1250">
        <f t="shared" si="19"/>
        <v>0</v>
      </c>
    </row>
    <row r="1251" spans="1:6" x14ac:dyDescent="0.15">
      <c r="A1251" s="1" t="s">
        <v>82</v>
      </c>
      <c r="F1251">
        <f t="shared" si="19"/>
        <v>4</v>
      </c>
    </row>
    <row r="1252" spans="1:6" x14ac:dyDescent="0.15">
      <c r="A1252" s="1" t="s">
        <v>29</v>
      </c>
      <c r="F1252">
        <f t="shared" si="19"/>
        <v>0</v>
      </c>
    </row>
    <row r="1253" spans="1:6" x14ac:dyDescent="0.15">
      <c r="A1253" s="1" t="s">
        <v>56</v>
      </c>
      <c r="F1253">
        <f t="shared" si="19"/>
        <v>2</v>
      </c>
    </row>
    <row r="1254" spans="1:6" x14ac:dyDescent="0.15">
      <c r="A1254" s="1" t="s">
        <v>29</v>
      </c>
      <c r="F1254">
        <f t="shared" si="19"/>
        <v>0</v>
      </c>
    </row>
    <row r="1255" spans="1:6" x14ac:dyDescent="0.15">
      <c r="A1255" s="1" t="s">
        <v>82</v>
      </c>
      <c r="F1255">
        <f t="shared" si="19"/>
        <v>4</v>
      </c>
    </row>
    <row r="1256" spans="1:6" x14ac:dyDescent="0.15">
      <c r="A1256" s="1" t="s">
        <v>64</v>
      </c>
      <c r="F1256">
        <f t="shared" si="19"/>
        <v>3</v>
      </c>
    </row>
    <row r="1257" spans="1:6" x14ac:dyDescent="0.15">
      <c r="A1257" s="1" t="s">
        <v>29</v>
      </c>
      <c r="F1257">
        <f t="shared" si="19"/>
        <v>0</v>
      </c>
    </row>
    <row r="1258" spans="1:6" x14ac:dyDescent="0.15">
      <c r="A1258" s="1" t="s">
        <v>115</v>
      </c>
      <c r="F1258">
        <f t="shared" si="19"/>
        <v>5</v>
      </c>
    </row>
    <row r="1259" spans="1:6" x14ac:dyDescent="0.15">
      <c r="A1259" s="1" t="s">
        <v>316</v>
      </c>
      <c r="F1259">
        <f t="shared" si="19"/>
        <v>7</v>
      </c>
    </row>
    <row r="1260" spans="1:6" x14ac:dyDescent="0.15">
      <c r="A1260" s="1" t="s">
        <v>29</v>
      </c>
      <c r="F1260">
        <f t="shared" si="19"/>
        <v>0</v>
      </c>
    </row>
    <row r="1261" spans="1:6" x14ac:dyDescent="0.15">
      <c r="A1261" s="1" t="s">
        <v>82</v>
      </c>
      <c r="F1261">
        <f t="shared" si="19"/>
        <v>4</v>
      </c>
    </row>
    <row r="1262" spans="1:6" x14ac:dyDescent="0.15">
      <c r="A1262" s="1" t="s">
        <v>29</v>
      </c>
      <c r="F1262">
        <f t="shared" si="19"/>
        <v>0</v>
      </c>
    </row>
    <row r="1263" spans="1:6" x14ac:dyDescent="0.15">
      <c r="A1263" s="1" t="s">
        <v>316</v>
      </c>
      <c r="F1263">
        <f t="shared" si="19"/>
        <v>7</v>
      </c>
    </row>
    <row r="1264" spans="1:6" x14ac:dyDescent="0.15">
      <c r="A1264" s="1" t="s">
        <v>56</v>
      </c>
      <c r="F1264">
        <f t="shared" si="19"/>
        <v>2</v>
      </c>
    </row>
    <row r="1265" spans="1:6" x14ac:dyDescent="0.15">
      <c r="A1265" s="1" t="s">
        <v>316</v>
      </c>
      <c r="F1265">
        <f t="shared" si="19"/>
        <v>7</v>
      </c>
    </row>
    <row r="1266" spans="1:6" x14ac:dyDescent="0.15">
      <c r="A1266" s="1" t="s">
        <v>29</v>
      </c>
      <c r="F1266">
        <f t="shared" si="19"/>
        <v>0</v>
      </c>
    </row>
    <row r="1267" spans="1:6" x14ac:dyDescent="0.15">
      <c r="A1267" s="1" t="s">
        <v>316</v>
      </c>
      <c r="F1267">
        <f t="shared" si="19"/>
        <v>7</v>
      </c>
    </row>
    <row r="1268" spans="1:6" x14ac:dyDescent="0.15">
      <c r="A1268" s="1" t="s">
        <v>82</v>
      </c>
      <c r="F1268">
        <f t="shared" si="19"/>
        <v>4</v>
      </c>
    </row>
    <row r="1269" spans="1:6" x14ac:dyDescent="0.15">
      <c r="A1269" s="1" t="s">
        <v>50</v>
      </c>
      <c r="F1269">
        <f t="shared" si="19"/>
        <v>1</v>
      </c>
    </row>
    <row r="1270" spans="1:6" x14ac:dyDescent="0.15">
      <c r="A1270" s="1" t="s">
        <v>29</v>
      </c>
      <c r="F1270">
        <f t="shared" si="19"/>
        <v>0</v>
      </c>
    </row>
    <row r="1271" spans="1:6" x14ac:dyDescent="0.15">
      <c r="A1271" s="1" t="s">
        <v>29</v>
      </c>
      <c r="F1271">
        <f t="shared" si="19"/>
        <v>0</v>
      </c>
    </row>
    <row r="1272" spans="1:6" x14ac:dyDescent="0.15">
      <c r="A1272" s="1" t="s">
        <v>64</v>
      </c>
      <c r="F1272">
        <f t="shared" si="19"/>
        <v>3</v>
      </c>
    </row>
    <row r="1273" spans="1:6" x14ac:dyDescent="0.15">
      <c r="A1273" s="1" t="s">
        <v>283</v>
      </c>
      <c r="F1273">
        <f t="shared" si="19"/>
        <v>6</v>
      </c>
    </row>
    <row r="1274" spans="1:6" x14ac:dyDescent="0.15">
      <c r="A1274" s="1" t="s">
        <v>316</v>
      </c>
      <c r="F1274">
        <f t="shared" si="19"/>
        <v>7</v>
      </c>
    </row>
    <row r="1275" spans="1:6" x14ac:dyDescent="0.15">
      <c r="A1275" s="1" t="s">
        <v>82</v>
      </c>
      <c r="F1275">
        <f t="shared" si="19"/>
        <v>4</v>
      </c>
    </row>
    <row r="1276" spans="1:6" x14ac:dyDescent="0.15">
      <c r="A1276" s="1" t="s">
        <v>29</v>
      </c>
      <c r="F1276">
        <f t="shared" si="19"/>
        <v>0</v>
      </c>
    </row>
    <row r="1277" spans="1:6" x14ac:dyDescent="0.15">
      <c r="A1277" s="1" t="s">
        <v>29</v>
      </c>
      <c r="F1277">
        <f t="shared" si="19"/>
        <v>0</v>
      </c>
    </row>
    <row r="1278" spans="1:6" x14ac:dyDescent="0.15">
      <c r="A1278" s="1" t="s">
        <v>64</v>
      </c>
      <c r="F1278">
        <f t="shared" si="19"/>
        <v>3</v>
      </c>
    </row>
    <row r="1279" spans="1:6" x14ac:dyDescent="0.15">
      <c r="A1279" s="1" t="s">
        <v>29</v>
      </c>
      <c r="F1279">
        <f t="shared" si="19"/>
        <v>0</v>
      </c>
    </row>
    <row r="1280" spans="1:6" x14ac:dyDescent="0.15">
      <c r="A1280" s="1" t="s">
        <v>64</v>
      </c>
      <c r="F1280">
        <f t="shared" si="19"/>
        <v>3</v>
      </c>
    </row>
    <row r="1281" spans="1:6" x14ac:dyDescent="0.15">
      <c r="A1281" s="1" t="s">
        <v>64</v>
      </c>
      <c r="F1281">
        <f t="shared" si="19"/>
        <v>3</v>
      </c>
    </row>
    <row r="1282" spans="1:6" x14ac:dyDescent="0.15">
      <c r="A1282" s="1" t="s">
        <v>82</v>
      </c>
      <c r="F1282">
        <f t="shared" si="19"/>
        <v>4</v>
      </c>
    </row>
    <row r="1283" spans="1:6" x14ac:dyDescent="0.15">
      <c r="A1283" s="1" t="s">
        <v>82</v>
      </c>
      <c r="F1283">
        <f t="shared" ref="F1283:F1346" si="20">IF(A1283=$C$2,$D$2,IF(A1283=$C$3,$D$3,IF(A1283=$C$4,$D$4,IF(A1283=$C$5,$D$5,IF(A1283=$C$6,$D$6,IF(A1283=$C$7,$D$7,IF(A1283=$C$8,$D$8,IF(A1283=$C$9,$D$9,IF(A1283=$C$10,$D$10,$D$11)))))))))</f>
        <v>4</v>
      </c>
    </row>
    <row r="1284" spans="1:6" x14ac:dyDescent="0.15">
      <c r="A1284" s="1" t="s">
        <v>316</v>
      </c>
      <c r="F1284">
        <f t="shared" si="20"/>
        <v>7</v>
      </c>
    </row>
    <row r="1285" spans="1:6" x14ac:dyDescent="0.15">
      <c r="A1285" s="1" t="s">
        <v>316</v>
      </c>
      <c r="F1285">
        <f t="shared" si="20"/>
        <v>7</v>
      </c>
    </row>
    <row r="1286" spans="1:6" x14ac:dyDescent="0.15">
      <c r="A1286" s="1" t="s">
        <v>29</v>
      </c>
      <c r="F1286">
        <f t="shared" si="20"/>
        <v>0</v>
      </c>
    </row>
    <row r="1287" spans="1:6" x14ac:dyDescent="0.15">
      <c r="A1287" s="1" t="s">
        <v>29</v>
      </c>
      <c r="F1287">
        <f t="shared" si="20"/>
        <v>0</v>
      </c>
    </row>
    <row r="1288" spans="1:6" x14ac:dyDescent="0.15">
      <c r="A1288" s="1" t="s">
        <v>29</v>
      </c>
      <c r="F1288">
        <f t="shared" si="20"/>
        <v>0</v>
      </c>
    </row>
    <row r="1289" spans="1:6" x14ac:dyDescent="0.15">
      <c r="A1289" s="1" t="s">
        <v>29</v>
      </c>
      <c r="F1289">
        <f t="shared" si="20"/>
        <v>0</v>
      </c>
    </row>
    <row r="1290" spans="1:6" x14ac:dyDescent="0.15">
      <c r="A1290" s="1" t="s">
        <v>29</v>
      </c>
      <c r="F1290">
        <f t="shared" si="20"/>
        <v>0</v>
      </c>
    </row>
    <row r="1291" spans="1:6" x14ac:dyDescent="0.15">
      <c r="A1291" s="1" t="s">
        <v>29</v>
      </c>
      <c r="F1291">
        <f t="shared" si="20"/>
        <v>0</v>
      </c>
    </row>
    <row r="1292" spans="1:6" x14ac:dyDescent="0.15">
      <c r="A1292" s="1" t="s">
        <v>82</v>
      </c>
      <c r="F1292">
        <f t="shared" si="20"/>
        <v>4</v>
      </c>
    </row>
    <row r="1293" spans="1:6" x14ac:dyDescent="0.15">
      <c r="A1293" s="1" t="s">
        <v>82</v>
      </c>
      <c r="F1293">
        <f t="shared" si="20"/>
        <v>4</v>
      </c>
    </row>
    <row r="1294" spans="1:6" x14ac:dyDescent="0.15">
      <c r="A1294" s="1" t="s">
        <v>82</v>
      </c>
      <c r="F1294">
        <f t="shared" si="20"/>
        <v>4</v>
      </c>
    </row>
    <row r="1295" spans="1:6" x14ac:dyDescent="0.15">
      <c r="A1295" s="1" t="s">
        <v>82</v>
      </c>
      <c r="F1295">
        <f t="shared" si="20"/>
        <v>4</v>
      </c>
    </row>
    <row r="1296" spans="1:6" x14ac:dyDescent="0.15">
      <c r="A1296" s="1" t="s">
        <v>82</v>
      </c>
      <c r="F1296">
        <f t="shared" si="20"/>
        <v>4</v>
      </c>
    </row>
    <row r="1297" spans="1:6" x14ac:dyDescent="0.15">
      <c r="A1297" s="1" t="s">
        <v>29</v>
      </c>
      <c r="F1297">
        <f t="shared" si="20"/>
        <v>0</v>
      </c>
    </row>
    <row r="1298" spans="1:6" x14ac:dyDescent="0.15">
      <c r="A1298" s="1" t="s">
        <v>82</v>
      </c>
      <c r="F1298">
        <f t="shared" si="20"/>
        <v>4</v>
      </c>
    </row>
    <row r="1299" spans="1:6" x14ac:dyDescent="0.15">
      <c r="A1299" s="1" t="s">
        <v>29</v>
      </c>
      <c r="F1299">
        <f t="shared" si="20"/>
        <v>0</v>
      </c>
    </row>
    <row r="1300" spans="1:6" x14ac:dyDescent="0.15">
      <c r="A1300" s="1" t="s">
        <v>29</v>
      </c>
      <c r="F1300">
        <f t="shared" si="20"/>
        <v>0</v>
      </c>
    </row>
    <row r="1301" spans="1:6" x14ac:dyDescent="0.15">
      <c r="A1301" s="1" t="s">
        <v>29</v>
      </c>
      <c r="F1301">
        <f t="shared" si="20"/>
        <v>0</v>
      </c>
    </row>
    <row r="1302" spans="1:6" x14ac:dyDescent="0.15">
      <c r="A1302" s="1" t="s">
        <v>316</v>
      </c>
      <c r="F1302">
        <f t="shared" si="20"/>
        <v>7</v>
      </c>
    </row>
    <row r="1303" spans="1:6" x14ac:dyDescent="0.15">
      <c r="A1303" s="1" t="s">
        <v>29</v>
      </c>
      <c r="F1303">
        <f t="shared" si="20"/>
        <v>0</v>
      </c>
    </row>
    <row r="1304" spans="1:6" x14ac:dyDescent="0.15">
      <c r="A1304" s="1" t="s">
        <v>316</v>
      </c>
      <c r="F1304">
        <f t="shared" si="20"/>
        <v>7</v>
      </c>
    </row>
    <row r="1305" spans="1:6" x14ac:dyDescent="0.15">
      <c r="A1305" s="1" t="s">
        <v>316</v>
      </c>
      <c r="F1305">
        <f t="shared" si="20"/>
        <v>7</v>
      </c>
    </row>
    <row r="1306" spans="1:6" x14ac:dyDescent="0.15">
      <c r="A1306" s="1" t="s">
        <v>29</v>
      </c>
      <c r="F1306">
        <f t="shared" si="20"/>
        <v>0</v>
      </c>
    </row>
    <row r="1307" spans="1:6" x14ac:dyDescent="0.15">
      <c r="A1307" s="1" t="s">
        <v>29</v>
      </c>
      <c r="F1307">
        <f t="shared" si="20"/>
        <v>0</v>
      </c>
    </row>
    <row r="1308" spans="1:6" x14ac:dyDescent="0.15">
      <c r="A1308" s="1" t="s">
        <v>29</v>
      </c>
      <c r="F1308">
        <f t="shared" si="20"/>
        <v>0</v>
      </c>
    </row>
    <row r="1309" spans="1:6" x14ac:dyDescent="0.15">
      <c r="A1309" s="1" t="s">
        <v>283</v>
      </c>
      <c r="F1309">
        <f t="shared" si="20"/>
        <v>6</v>
      </c>
    </row>
    <row r="1310" spans="1:6" x14ac:dyDescent="0.15">
      <c r="A1310" s="1" t="s">
        <v>283</v>
      </c>
      <c r="F1310">
        <f t="shared" si="20"/>
        <v>6</v>
      </c>
    </row>
    <row r="1311" spans="1:6" x14ac:dyDescent="0.15">
      <c r="A1311" s="1" t="s">
        <v>29</v>
      </c>
      <c r="F1311">
        <f t="shared" si="20"/>
        <v>0</v>
      </c>
    </row>
    <row r="1312" spans="1:6" x14ac:dyDescent="0.15">
      <c r="A1312" s="1" t="s">
        <v>64</v>
      </c>
      <c r="F1312">
        <f t="shared" si="20"/>
        <v>3</v>
      </c>
    </row>
    <row r="1313" spans="1:6" x14ac:dyDescent="0.15">
      <c r="A1313" s="1" t="s">
        <v>29</v>
      </c>
      <c r="F1313">
        <f t="shared" si="20"/>
        <v>0</v>
      </c>
    </row>
    <row r="1314" spans="1:6" x14ac:dyDescent="0.15">
      <c r="A1314" s="1" t="s">
        <v>29</v>
      </c>
      <c r="F1314">
        <f t="shared" si="20"/>
        <v>0</v>
      </c>
    </row>
    <row r="1315" spans="1:6" x14ac:dyDescent="0.15">
      <c r="A1315" s="1" t="s">
        <v>283</v>
      </c>
      <c r="F1315">
        <f t="shared" si="20"/>
        <v>6</v>
      </c>
    </row>
    <row r="1316" spans="1:6" x14ac:dyDescent="0.15">
      <c r="A1316" s="1" t="s">
        <v>29</v>
      </c>
      <c r="F1316">
        <f t="shared" si="20"/>
        <v>0</v>
      </c>
    </row>
    <row r="1317" spans="1:6" x14ac:dyDescent="0.15">
      <c r="A1317" s="1" t="s">
        <v>29</v>
      </c>
      <c r="F1317">
        <f t="shared" si="20"/>
        <v>0</v>
      </c>
    </row>
    <row r="1318" spans="1:6" x14ac:dyDescent="0.15">
      <c r="A1318" s="1" t="s">
        <v>29</v>
      </c>
      <c r="F1318">
        <f t="shared" si="20"/>
        <v>0</v>
      </c>
    </row>
    <row r="1319" spans="1:6" x14ac:dyDescent="0.15">
      <c r="A1319" s="1" t="s">
        <v>29</v>
      </c>
      <c r="F1319">
        <f t="shared" si="20"/>
        <v>0</v>
      </c>
    </row>
    <row r="1320" spans="1:6" x14ac:dyDescent="0.15">
      <c r="A1320" s="1" t="s">
        <v>29</v>
      </c>
      <c r="F1320">
        <f t="shared" si="20"/>
        <v>0</v>
      </c>
    </row>
    <row r="1321" spans="1:6" x14ac:dyDescent="0.15">
      <c r="A1321" s="1" t="s">
        <v>316</v>
      </c>
      <c r="F1321">
        <f t="shared" si="20"/>
        <v>7</v>
      </c>
    </row>
    <row r="1322" spans="1:6" x14ac:dyDescent="0.15">
      <c r="A1322" s="1" t="s">
        <v>29</v>
      </c>
      <c r="F1322">
        <f t="shared" si="20"/>
        <v>0</v>
      </c>
    </row>
    <row r="1323" spans="1:6" x14ac:dyDescent="0.15">
      <c r="A1323" s="1" t="s">
        <v>82</v>
      </c>
      <c r="F1323">
        <f t="shared" si="20"/>
        <v>4</v>
      </c>
    </row>
    <row r="1324" spans="1:6" x14ac:dyDescent="0.15">
      <c r="A1324" s="1" t="s">
        <v>29</v>
      </c>
      <c r="F1324">
        <f t="shared" si="20"/>
        <v>0</v>
      </c>
    </row>
    <row r="1325" spans="1:6" x14ac:dyDescent="0.15">
      <c r="A1325" s="1" t="s">
        <v>82</v>
      </c>
      <c r="F1325">
        <f t="shared" si="20"/>
        <v>4</v>
      </c>
    </row>
    <row r="1326" spans="1:6" x14ac:dyDescent="0.15">
      <c r="A1326" s="1" t="s">
        <v>56</v>
      </c>
      <c r="F1326">
        <f t="shared" si="20"/>
        <v>2</v>
      </c>
    </row>
    <row r="1327" spans="1:6" x14ac:dyDescent="0.15">
      <c r="A1327" s="1" t="s">
        <v>283</v>
      </c>
      <c r="F1327">
        <f t="shared" si="20"/>
        <v>6</v>
      </c>
    </row>
    <row r="1328" spans="1:6" x14ac:dyDescent="0.15">
      <c r="A1328" s="1" t="s">
        <v>29</v>
      </c>
      <c r="F1328">
        <f t="shared" si="20"/>
        <v>0</v>
      </c>
    </row>
    <row r="1329" spans="1:6" x14ac:dyDescent="0.15">
      <c r="A1329" s="1" t="s">
        <v>283</v>
      </c>
      <c r="F1329">
        <f t="shared" si="20"/>
        <v>6</v>
      </c>
    </row>
    <row r="1330" spans="1:6" x14ac:dyDescent="0.15">
      <c r="A1330" s="1" t="s">
        <v>29</v>
      </c>
      <c r="F1330">
        <f t="shared" si="20"/>
        <v>0</v>
      </c>
    </row>
    <row r="1331" spans="1:6" x14ac:dyDescent="0.15">
      <c r="A1331" s="1" t="s">
        <v>64</v>
      </c>
      <c r="F1331">
        <f t="shared" si="20"/>
        <v>3</v>
      </c>
    </row>
    <row r="1332" spans="1:6" x14ac:dyDescent="0.15">
      <c r="A1332" s="1" t="s">
        <v>29</v>
      </c>
      <c r="F1332">
        <f t="shared" si="20"/>
        <v>0</v>
      </c>
    </row>
    <row r="1333" spans="1:6" x14ac:dyDescent="0.15">
      <c r="A1333" s="1" t="s">
        <v>29</v>
      </c>
      <c r="F1333">
        <f t="shared" si="20"/>
        <v>0</v>
      </c>
    </row>
    <row r="1334" spans="1:6" x14ac:dyDescent="0.15">
      <c r="A1334" s="1" t="s">
        <v>82</v>
      </c>
      <c r="F1334">
        <f t="shared" si="20"/>
        <v>4</v>
      </c>
    </row>
    <row r="1335" spans="1:6" x14ac:dyDescent="0.15">
      <c r="A1335" s="1" t="s">
        <v>82</v>
      </c>
      <c r="F1335">
        <f t="shared" si="20"/>
        <v>4</v>
      </c>
    </row>
    <row r="1336" spans="1:6" x14ac:dyDescent="0.15">
      <c r="A1336" s="1" t="s">
        <v>29</v>
      </c>
      <c r="F1336">
        <f t="shared" si="20"/>
        <v>0</v>
      </c>
    </row>
    <row r="1337" spans="1:6" x14ac:dyDescent="0.15">
      <c r="A1337" s="1" t="s">
        <v>29</v>
      </c>
      <c r="F1337">
        <f t="shared" si="20"/>
        <v>0</v>
      </c>
    </row>
    <row r="1338" spans="1:6" x14ac:dyDescent="0.15">
      <c r="A1338" s="1" t="s">
        <v>316</v>
      </c>
      <c r="F1338">
        <f t="shared" si="20"/>
        <v>7</v>
      </c>
    </row>
    <row r="1339" spans="1:6" x14ac:dyDescent="0.15">
      <c r="A1339" s="1" t="s">
        <v>82</v>
      </c>
      <c r="F1339">
        <f t="shared" si="20"/>
        <v>4</v>
      </c>
    </row>
    <row r="1340" spans="1:6" x14ac:dyDescent="0.15">
      <c r="A1340" s="1" t="s">
        <v>29</v>
      </c>
      <c r="F1340">
        <f t="shared" si="20"/>
        <v>0</v>
      </c>
    </row>
    <row r="1341" spans="1:6" x14ac:dyDescent="0.15">
      <c r="A1341" s="1" t="s">
        <v>29</v>
      </c>
      <c r="F1341">
        <f t="shared" si="20"/>
        <v>0</v>
      </c>
    </row>
    <row r="1342" spans="1:6" x14ac:dyDescent="0.15">
      <c r="A1342" s="1" t="s">
        <v>29</v>
      </c>
      <c r="F1342">
        <f t="shared" si="20"/>
        <v>0</v>
      </c>
    </row>
    <row r="1343" spans="1:6" x14ac:dyDescent="0.15">
      <c r="A1343" s="1" t="s">
        <v>115</v>
      </c>
      <c r="F1343">
        <f t="shared" si="20"/>
        <v>5</v>
      </c>
    </row>
    <row r="1344" spans="1:6" x14ac:dyDescent="0.15">
      <c r="A1344" s="1" t="s">
        <v>29</v>
      </c>
      <c r="F1344">
        <f t="shared" si="20"/>
        <v>0</v>
      </c>
    </row>
    <row r="1345" spans="1:6" x14ac:dyDescent="0.15">
      <c r="A1345" s="1" t="s">
        <v>316</v>
      </c>
      <c r="F1345">
        <f t="shared" si="20"/>
        <v>7</v>
      </c>
    </row>
    <row r="1346" spans="1:6" x14ac:dyDescent="0.15">
      <c r="A1346" s="1" t="s">
        <v>82</v>
      </c>
      <c r="F1346">
        <f t="shared" si="20"/>
        <v>4</v>
      </c>
    </row>
    <row r="1347" spans="1:6" x14ac:dyDescent="0.15">
      <c r="A1347" s="1" t="s">
        <v>29</v>
      </c>
      <c r="F1347">
        <f t="shared" ref="F1347:F1348" si="21">IF(A1347=$C$2,$D$2,IF(A1347=$C$3,$D$3,IF(A1347=$C$4,$D$4,IF(A1347=$C$5,$D$5,IF(A1347=$C$6,$D$6,IF(A1347=$C$7,$D$7,IF(A1347=$C$8,$D$8,IF(A1347=$C$9,$D$9,IF(A1347=$C$10,$D$10,$D$11)))))))))</f>
        <v>0</v>
      </c>
    </row>
    <row r="1348" spans="1:6" x14ac:dyDescent="0.15">
      <c r="A1348" s="1" t="s">
        <v>82</v>
      </c>
      <c r="F1348">
        <f t="shared" si="21"/>
        <v>4</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48"/>
  <sheetViews>
    <sheetView zoomScale="130" zoomScaleNormal="130" workbookViewId="0">
      <selection activeCell="E2" sqref="E2"/>
    </sheetView>
  </sheetViews>
  <sheetFormatPr defaultRowHeight="13.5" x14ac:dyDescent="0.15"/>
  <cols>
    <col min="1" max="1" width="40.375" bestFit="1" customWidth="1"/>
    <col min="3" max="3" width="40.375" bestFit="1" customWidth="1"/>
    <col min="5" max="5" width="25.5" bestFit="1" customWidth="1"/>
  </cols>
  <sheetData>
    <row r="1" spans="1:5" x14ac:dyDescent="0.15">
      <c r="A1" s="1" t="s">
        <v>13</v>
      </c>
      <c r="C1" s="1" t="s">
        <v>13</v>
      </c>
      <c r="E1" t="s">
        <v>3335</v>
      </c>
    </row>
    <row r="2" spans="1:5" x14ac:dyDescent="0.15">
      <c r="A2" s="1" t="s">
        <v>30</v>
      </c>
      <c r="C2" s="1" t="s">
        <v>30</v>
      </c>
      <c r="E2">
        <f>IF(OR(A2=$C$3,A2=$C$38),1,0)</f>
        <v>0</v>
      </c>
    </row>
    <row r="3" spans="1:5" x14ac:dyDescent="0.15">
      <c r="A3" s="1" t="s">
        <v>39</v>
      </c>
      <c r="C3" s="7" t="s">
        <v>39</v>
      </c>
      <c r="E3">
        <f t="shared" ref="E3:E66" si="0">IF(OR(A3=$C$3,A3=$C$38),1,0)</f>
        <v>1</v>
      </c>
    </row>
    <row r="4" spans="1:5" x14ac:dyDescent="0.15">
      <c r="A4" s="1" t="s">
        <v>45</v>
      </c>
      <c r="C4" s="1" t="s">
        <v>45</v>
      </c>
      <c r="E4">
        <f t="shared" si="0"/>
        <v>0</v>
      </c>
    </row>
    <row r="5" spans="1:5" x14ac:dyDescent="0.15">
      <c r="A5" s="1"/>
      <c r="C5" s="1" t="s">
        <v>97</v>
      </c>
      <c r="E5">
        <f t="shared" si="0"/>
        <v>0</v>
      </c>
    </row>
    <row r="6" spans="1:5" x14ac:dyDescent="0.15">
      <c r="A6" s="1" t="s">
        <v>30</v>
      </c>
      <c r="C6" s="1" t="s">
        <v>134</v>
      </c>
      <c r="E6">
        <f t="shared" si="0"/>
        <v>0</v>
      </c>
    </row>
    <row r="7" spans="1:5" x14ac:dyDescent="0.15">
      <c r="A7" s="1" t="s">
        <v>39</v>
      </c>
      <c r="C7" s="1" t="s">
        <v>144</v>
      </c>
      <c r="E7">
        <f t="shared" si="0"/>
        <v>1</v>
      </c>
    </row>
    <row r="8" spans="1:5" x14ac:dyDescent="0.15">
      <c r="A8" s="1"/>
      <c r="C8" s="1" t="s">
        <v>157</v>
      </c>
      <c r="E8">
        <f t="shared" si="0"/>
        <v>0</v>
      </c>
    </row>
    <row r="9" spans="1:5" x14ac:dyDescent="0.15">
      <c r="A9" s="1" t="s">
        <v>30</v>
      </c>
      <c r="C9" s="1" t="s">
        <v>171</v>
      </c>
      <c r="E9">
        <f t="shared" si="0"/>
        <v>0</v>
      </c>
    </row>
    <row r="10" spans="1:5" x14ac:dyDescent="0.15">
      <c r="A10" s="1" t="s">
        <v>39</v>
      </c>
      <c r="C10" s="1" t="s">
        <v>181</v>
      </c>
      <c r="E10">
        <f t="shared" si="0"/>
        <v>1</v>
      </c>
    </row>
    <row r="11" spans="1:5" x14ac:dyDescent="0.15">
      <c r="A11" s="1" t="s">
        <v>39</v>
      </c>
      <c r="C11" s="1" t="s">
        <v>186</v>
      </c>
      <c r="E11">
        <f t="shared" si="0"/>
        <v>1</v>
      </c>
    </row>
    <row r="12" spans="1:5" x14ac:dyDescent="0.15">
      <c r="A12" s="1" t="s">
        <v>39</v>
      </c>
      <c r="C12" s="1" t="s">
        <v>198</v>
      </c>
      <c r="E12">
        <f t="shared" si="0"/>
        <v>1</v>
      </c>
    </row>
    <row r="13" spans="1:5" x14ac:dyDescent="0.15">
      <c r="A13" s="1" t="s">
        <v>30</v>
      </c>
      <c r="C13" s="1" t="s">
        <v>233</v>
      </c>
      <c r="E13">
        <f t="shared" si="0"/>
        <v>0</v>
      </c>
    </row>
    <row r="14" spans="1:5" x14ac:dyDescent="0.15">
      <c r="A14" s="1" t="s">
        <v>39</v>
      </c>
      <c r="C14" s="1" t="s">
        <v>252</v>
      </c>
      <c r="E14">
        <f t="shared" si="0"/>
        <v>1</v>
      </c>
    </row>
    <row r="15" spans="1:5" x14ac:dyDescent="0.15">
      <c r="A15" s="1" t="s">
        <v>39</v>
      </c>
      <c r="C15" s="1" t="s">
        <v>284</v>
      </c>
      <c r="E15">
        <f t="shared" si="0"/>
        <v>1</v>
      </c>
    </row>
    <row r="16" spans="1:5" x14ac:dyDescent="0.15">
      <c r="A16" s="1" t="s">
        <v>97</v>
      </c>
      <c r="C16" s="1" t="s">
        <v>297</v>
      </c>
      <c r="E16">
        <f t="shared" si="0"/>
        <v>0</v>
      </c>
    </row>
    <row r="17" spans="1:5" x14ac:dyDescent="0.15">
      <c r="A17" s="1" t="s">
        <v>30</v>
      </c>
      <c r="C17" s="1" t="s">
        <v>300</v>
      </c>
      <c r="E17">
        <f t="shared" si="0"/>
        <v>0</v>
      </c>
    </row>
    <row r="18" spans="1:5" x14ac:dyDescent="0.15">
      <c r="A18" s="1" t="s">
        <v>39</v>
      </c>
      <c r="C18" s="1" t="s">
        <v>305</v>
      </c>
      <c r="E18">
        <f t="shared" si="0"/>
        <v>1</v>
      </c>
    </row>
    <row r="19" spans="1:5" x14ac:dyDescent="0.15">
      <c r="A19" s="1" t="s">
        <v>39</v>
      </c>
      <c r="C19" s="1" t="s">
        <v>335</v>
      </c>
      <c r="E19">
        <f t="shared" si="0"/>
        <v>1</v>
      </c>
    </row>
    <row r="20" spans="1:5" x14ac:dyDescent="0.15">
      <c r="A20" s="1" t="s">
        <v>39</v>
      </c>
      <c r="C20" s="1" t="s">
        <v>375</v>
      </c>
      <c r="E20">
        <f t="shared" si="0"/>
        <v>1</v>
      </c>
    </row>
    <row r="21" spans="1:5" x14ac:dyDescent="0.15">
      <c r="A21" s="1" t="s">
        <v>97</v>
      </c>
      <c r="C21" s="1" t="s">
        <v>394</v>
      </c>
      <c r="E21">
        <f t="shared" si="0"/>
        <v>0</v>
      </c>
    </row>
    <row r="22" spans="1:5" x14ac:dyDescent="0.15">
      <c r="A22" s="1" t="s">
        <v>30</v>
      </c>
      <c r="C22" s="1" t="s">
        <v>467</v>
      </c>
      <c r="E22">
        <f t="shared" si="0"/>
        <v>0</v>
      </c>
    </row>
    <row r="23" spans="1:5" x14ac:dyDescent="0.15">
      <c r="A23" s="1" t="s">
        <v>39</v>
      </c>
      <c r="C23" s="1" t="s">
        <v>531</v>
      </c>
      <c r="E23">
        <f t="shared" si="0"/>
        <v>1</v>
      </c>
    </row>
    <row r="24" spans="1:5" x14ac:dyDescent="0.15">
      <c r="A24" s="1" t="s">
        <v>39</v>
      </c>
      <c r="C24" s="1" t="s">
        <v>542</v>
      </c>
      <c r="E24">
        <f t="shared" si="0"/>
        <v>1</v>
      </c>
    </row>
    <row r="25" spans="1:5" x14ac:dyDescent="0.15">
      <c r="A25" s="1" t="s">
        <v>45</v>
      </c>
      <c r="C25" s="1" t="s">
        <v>546</v>
      </c>
      <c r="E25">
        <f t="shared" si="0"/>
        <v>0</v>
      </c>
    </row>
    <row r="26" spans="1:5" x14ac:dyDescent="0.15">
      <c r="A26" s="1" t="s">
        <v>134</v>
      </c>
      <c r="C26" s="1" t="s">
        <v>568</v>
      </c>
      <c r="E26">
        <f t="shared" si="0"/>
        <v>0</v>
      </c>
    </row>
    <row r="27" spans="1:5" x14ac:dyDescent="0.15">
      <c r="A27" s="1" t="s">
        <v>39</v>
      </c>
      <c r="C27" s="1" t="s">
        <v>583</v>
      </c>
      <c r="E27">
        <f t="shared" si="0"/>
        <v>1</v>
      </c>
    </row>
    <row r="28" spans="1:5" x14ac:dyDescent="0.15">
      <c r="A28" s="1" t="s">
        <v>39</v>
      </c>
      <c r="C28" s="1" t="s">
        <v>615</v>
      </c>
      <c r="E28">
        <f t="shared" si="0"/>
        <v>1</v>
      </c>
    </row>
    <row r="29" spans="1:5" x14ac:dyDescent="0.15">
      <c r="A29" s="1" t="s">
        <v>144</v>
      </c>
      <c r="C29" s="1" t="s">
        <v>619</v>
      </c>
      <c r="E29">
        <f t="shared" si="0"/>
        <v>0</v>
      </c>
    </row>
    <row r="30" spans="1:5" x14ac:dyDescent="0.15">
      <c r="A30" s="1" t="s">
        <v>39</v>
      </c>
      <c r="C30" s="1" t="s">
        <v>699</v>
      </c>
      <c r="E30">
        <f t="shared" si="0"/>
        <v>1</v>
      </c>
    </row>
    <row r="31" spans="1:5" x14ac:dyDescent="0.15">
      <c r="A31" s="1" t="s">
        <v>30</v>
      </c>
      <c r="C31" s="1" t="s">
        <v>806</v>
      </c>
      <c r="E31">
        <f t="shared" si="0"/>
        <v>0</v>
      </c>
    </row>
    <row r="32" spans="1:5" x14ac:dyDescent="0.15">
      <c r="A32" s="1" t="s">
        <v>30</v>
      </c>
      <c r="C32" s="1" t="s">
        <v>886</v>
      </c>
      <c r="E32">
        <f t="shared" si="0"/>
        <v>0</v>
      </c>
    </row>
    <row r="33" spans="1:5" x14ac:dyDescent="0.15">
      <c r="A33" s="1" t="s">
        <v>157</v>
      </c>
      <c r="C33" s="1" t="s">
        <v>966</v>
      </c>
      <c r="E33">
        <f t="shared" si="0"/>
        <v>0</v>
      </c>
    </row>
    <row r="34" spans="1:5" x14ac:dyDescent="0.15">
      <c r="A34" s="1" t="s">
        <v>39</v>
      </c>
      <c r="C34" s="1" t="s">
        <v>1042</v>
      </c>
      <c r="E34">
        <f t="shared" si="0"/>
        <v>1</v>
      </c>
    </row>
    <row r="35" spans="1:5" x14ac:dyDescent="0.15">
      <c r="A35" s="1" t="s">
        <v>30</v>
      </c>
      <c r="C35" s="1" t="s">
        <v>1132</v>
      </c>
      <c r="E35">
        <f t="shared" si="0"/>
        <v>0</v>
      </c>
    </row>
    <row r="36" spans="1:5" x14ac:dyDescent="0.15">
      <c r="A36" s="1" t="s">
        <v>39</v>
      </c>
      <c r="C36" s="1" t="s">
        <v>1249</v>
      </c>
      <c r="E36">
        <f t="shared" si="0"/>
        <v>1</v>
      </c>
    </row>
    <row r="37" spans="1:5" x14ac:dyDescent="0.15">
      <c r="A37" s="1" t="s">
        <v>171</v>
      </c>
      <c r="C37" s="1" t="s">
        <v>1338</v>
      </c>
      <c r="E37">
        <f t="shared" si="0"/>
        <v>0</v>
      </c>
    </row>
    <row r="38" spans="1:5" x14ac:dyDescent="0.15">
      <c r="A38" s="1" t="s">
        <v>39</v>
      </c>
      <c r="C38" s="7" t="s">
        <v>1544</v>
      </c>
      <c r="E38">
        <f t="shared" si="0"/>
        <v>1</v>
      </c>
    </row>
    <row r="39" spans="1:5" x14ac:dyDescent="0.15">
      <c r="A39" s="1" t="s">
        <v>39</v>
      </c>
      <c r="C39" s="1" t="s">
        <v>1555</v>
      </c>
      <c r="E39">
        <f t="shared" si="0"/>
        <v>1</v>
      </c>
    </row>
    <row r="40" spans="1:5" x14ac:dyDescent="0.15">
      <c r="A40" s="1" t="s">
        <v>181</v>
      </c>
      <c r="C40" s="1" t="s">
        <v>1759</v>
      </c>
      <c r="E40">
        <f t="shared" si="0"/>
        <v>0</v>
      </c>
    </row>
    <row r="41" spans="1:5" x14ac:dyDescent="0.15">
      <c r="A41" s="1" t="s">
        <v>186</v>
      </c>
      <c r="C41" s="1" t="s">
        <v>1893</v>
      </c>
      <c r="E41">
        <f t="shared" si="0"/>
        <v>0</v>
      </c>
    </row>
    <row r="42" spans="1:5" x14ac:dyDescent="0.15">
      <c r="A42" s="1" t="s">
        <v>30</v>
      </c>
      <c r="C42" s="1" t="s">
        <v>2507</v>
      </c>
      <c r="E42">
        <f t="shared" si="0"/>
        <v>0</v>
      </c>
    </row>
    <row r="43" spans="1:5" x14ac:dyDescent="0.15">
      <c r="A43" s="1" t="s">
        <v>39</v>
      </c>
      <c r="C43" s="1" t="s">
        <v>2523</v>
      </c>
      <c r="E43">
        <f t="shared" si="0"/>
        <v>1</v>
      </c>
    </row>
    <row r="44" spans="1:5" x14ac:dyDescent="0.15">
      <c r="A44" s="1" t="s">
        <v>39</v>
      </c>
      <c r="C44" s="1" t="s">
        <v>2538</v>
      </c>
      <c r="E44">
        <f t="shared" si="0"/>
        <v>1</v>
      </c>
    </row>
    <row r="45" spans="1:5" x14ac:dyDescent="0.15">
      <c r="A45" s="1" t="s">
        <v>198</v>
      </c>
      <c r="C45" s="1" t="s">
        <v>2680</v>
      </c>
      <c r="E45">
        <f t="shared" si="0"/>
        <v>0</v>
      </c>
    </row>
    <row r="46" spans="1:5" x14ac:dyDescent="0.15">
      <c r="A46" s="1" t="s">
        <v>39</v>
      </c>
      <c r="C46" s="1" t="s">
        <v>2782</v>
      </c>
      <c r="E46">
        <f t="shared" si="0"/>
        <v>1</v>
      </c>
    </row>
    <row r="47" spans="1:5" x14ac:dyDescent="0.15">
      <c r="A47" s="1" t="s">
        <v>30</v>
      </c>
      <c r="C47" s="1" t="s">
        <v>2795</v>
      </c>
      <c r="E47">
        <f t="shared" si="0"/>
        <v>0</v>
      </c>
    </row>
    <row r="48" spans="1:5" x14ac:dyDescent="0.15">
      <c r="A48" s="1" t="s">
        <v>39</v>
      </c>
      <c r="C48" s="1" t="s">
        <v>3254</v>
      </c>
      <c r="E48">
        <f t="shared" si="0"/>
        <v>1</v>
      </c>
    </row>
    <row r="49" spans="1:5" x14ac:dyDescent="0.15">
      <c r="A49" s="1" t="s">
        <v>30</v>
      </c>
      <c r="E49">
        <f t="shared" si="0"/>
        <v>0</v>
      </c>
    </row>
    <row r="50" spans="1:5" x14ac:dyDescent="0.15">
      <c r="A50" s="1" t="s">
        <v>30</v>
      </c>
      <c r="E50">
        <f t="shared" si="0"/>
        <v>0</v>
      </c>
    </row>
    <row r="51" spans="1:5" x14ac:dyDescent="0.15">
      <c r="A51" s="1" t="s">
        <v>97</v>
      </c>
      <c r="E51">
        <f t="shared" si="0"/>
        <v>0</v>
      </c>
    </row>
    <row r="52" spans="1:5" x14ac:dyDescent="0.15">
      <c r="A52" s="1" t="s">
        <v>30</v>
      </c>
      <c r="E52">
        <f t="shared" si="0"/>
        <v>0</v>
      </c>
    </row>
    <row r="53" spans="1:5" x14ac:dyDescent="0.15">
      <c r="A53" s="1" t="s">
        <v>157</v>
      </c>
      <c r="E53">
        <f t="shared" si="0"/>
        <v>0</v>
      </c>
    </row>
    <row r="54" spans="1:5" x14ac:dyDescent="0.15">
      <c r="A54" s="1" t="s">
        <v>39</v>
      </c>
      <c r="E54">
        <f t="shared" si="0"/>
        <v>1</v>
      </c>
    </row>
    <row r="55" spans="1:5" x14ac:dyDescent="0.15">
      <c r="A55" s="1" t="s">
        <v>233</v>
      </c>
      <c r="E55">
        <f t="shared" si="0"/>
        <v>0</v>
      </c>
    </row>
    <row r="56" spans="1:5" x14ac:dyDescent="0.15">
      <c r="A56" s="1" t="s">
        <v>30</v>
      </c>
      <c r="E56">
        <f t="shared" si="0"/>
        <v>0</v>
      </c>
    </row>
    <row r="57" spans="1:5" x14ac:dyDescent="0.15">
      <c r="A57" s="1" t="s">
        <v>134</v>
      </c>
      <c r="E57">
        <f t="shared" si="0"/>
        <v>0</v>
      </c>
    </row>
    <row r="58" spans="1:5" x14ac:dyDescent="0.15">
      <c r="A58" s="1" t="s">
        <v>39</v>
      </c>
      <c r="E58">
        <f t="shared" si="0"/>
        <v>1</v>
      </c>
    </row>
    <row r="59" spans="1:5" x14ac:dyDescent="0.15">
      <c r="A59" s="1" t="s">
        <v>39</v>
      </c>
      <c r="E59">
        <f t="shared" si="0"/>
        <v>1</v>
      </c>
    </row>
    <row r="60" spans="1:5" x14ac:dyDescent="0.15">
      <c r="A60" s="1" t="s">
        <v>30</v>
      </c>
      <c r="E60">
        <f t="shared" si="0"/>
        <v>0</v>
      </c>
    </row>
    <row r="61" spans="1:5" x14ac:dyDescent="0.15">
      <c r="A61" s="1" t="s">
        <v>39</v>
      </c>
      <c r="E61">
        <f t="shared" si="0"/>
        <v>1</v>
      </c>
    </row>
    <row r="62" spans="1:5" x14ac:dyDescent="0.15">
      <c r="A62" s="1" t="s">
        <v>252</v>
      </c>
      <c r="E62">
        <f t="shared" si="0"/>
        <v>0</v>
      </c>
    </row>
    <row r="63" spans="1:5" x14ac:dyDescent="0.15">
      <c r="A63" s="1" t="s">
        <v>39</v>
      </c>
      <c r="E63">
        <f t="shared" si="0"/>
        <v>1</v>
      </c>
    </row>
    <row r="64" spans="1:5" x14ac:dyDescent="0.15">
      <c r="A64" s="1" t="s">
        <v>30</v>
      </c>
      <c r="E64">
        <f t="shared" si="0"/>
        <v>0</v>
      </c>
    </row>
    <row r="65" spans="1:5" x14ac:dyDescent="0.15">
      <c r="A65" s="1" t="s">
        <v>30</v>
      </c>
      <c r="E65">
        <f t="shared" si="0"/>
        <v>0</v>
      </c>
    </row>
    <row r="66" spans="1:5" x14ac:dyDescent="0.15">
      <c r="A66" s="1" t="s">
        <v>30</v>
      </c>
      <c r="E66">
        <f t="shared" si="0"/>
        <v>0</v>
      </c>
    </row>
    <row r="67" spans="1:5" x14ac:dyDescent="0.15">
      <c r="A67" s="1" t="s">
        <v>30</v>
      </c>
      <c r="E67">
        <f t="shared" ref="E67:E130" si="1">IF(OR(A67=$C$3,A67=$C$38),1,0)</f>
        <v>0</v>
      </c>
    </row>
    <row r="68" spans="1:5" x14ac:dyDescent="0.15">
      <c r="A68" s="1" t="s">
        <v>181</v>
      </c>
      <c r="E68">
        <f t="shared" si="1"/>
        <v>0</v>
      </c>
    </row>
    <row r="69" spans="1:5" x14ac:dyDescent="0.15">
      <c r="A69" s="1" t="s">
        <v>198</v>
      </c>
      <c r="E69">
        <f t="shared" si="1"/>
        <v>0</v>
      </c>
    </row>
    <row r="70" spans="1:5" x14ac:dyDescent="0.15">
      <c r="A70" s="1" t="s">
        <v>30</v>
      </c>
      <c r="E70">
        <f t="shared" si="1"/>
        <v>0</v>
      </c>
    </row>
    <row r="71" spans="1:5" x14ac:dyDescent="0.15">
      <c r="A71" s="1" t="s">
        <v>39</v>
      </c>
      <c r="E71">
        <f t="shared" si="1"/>
        <v>1</v>
      </c>
    </row>
    <row r="72" spans="1:5" x14ac:dyDescent="0.15">
      <c r="A72" s="1" t="s">
        <v>198</v>
      </c>
      <c r="E72">
        <f t="shared" si="1"/>
        <v>0</v>
      </c>
    </row>
    <row r="73" spans="1:5" x14ac:dyDescent="0.15">
      <c r="A73" s="1" t="s">
        <v>252</v>
      </c>
      <c r="E73">
        <f t="shared" si="1"/>
        <v>0</v>
      </c>
    </row>
    <row r="74" spans="1:5" x14ac:dyDescent="0.15">
      <c r="A74" s="1" t="s">
        <v>284</v>
      </c>
      <c r="E74">
        <f t="shared" si="1"/>
        <v>0</v>
      </c>
    </row>
    <row r="75" spans="1:5" x14ac:dyDescent="0.15">
      <c r="A75" s="1" t="s">
        <v>30</v>
      </c>
      <c r="E75">
        <f t="shared" si="1"/>
        <v>0</v>
      </c>
    </row>
    <row r="76" spans="1:5" x14ac:dyDescent="0.15">
      <c r="A76" s="1" t="s">
        <v>39</v>
      </c>
      <c r="E76">
        <f t="shared" si="1"/>
        <v>1</v>
      </c>
    </row>
    <row r="77" spans="1:5" x14ac:dyDescent="0.15">
      <c r="A77" s="1" t="s">
        <v>297</v>
      </c>
      <c r="E77">
        <f t="shared" si="1"/>
        <v>0</v>
      </c>
    </row>
    <row r="78" spans="1:5" x14ac:dyDescent="0.15">
      <c r="A78" s="1" t="s">
        <v>300</v>
      </c>
      <c r="E78">
        <f t="shared" si="1"/>
        <v>0</v>
      </c>
    </row>
    <row r="79" spans="1:5" x14ac:dyDescent="0.15">
      <c r="A79" s="1" t="s">
        <v>305</v>
      </c>
      <c r="E79">
        <f t="shared" si="1"/>
        <v>0</v>
      </c>
    </row>
    <row r="80" spans="1:5" x14ac:dyDescent="0.15">
      <c r="A80" s="1" t="s">
        <v>30</v>
      </c>
      <c r="E80">
        <f t="shared" si="1"/>
        <v>0</v>
      </c>
    </row>
    <row r="81" spans="1:5" x14ac:dyDescent="0.15">
      <c r="A81" s="1" t="s">
        <v>30</v>
      </c>
      <c r="E81">
        <f t="shared" si="1"/>
        <v>0</v>
      </c>
    </row>
    <row r="82" spans="1:5" x14ac:dyDescent="0.15">
      <c r="A82" s="1" t="s">
        <v>300</v>
      </c>
      <c r="E82">
        <f t="shared" si="1"/>
        <v>0</v>
      </c>
    </row>
    <row r="83" spans="1:5" x14ac:dyDescent="0.15">
      <c r="A83" s="1" t="s">
        <v>30</v>
      </c>
      <c r="E83">
        <f t="shared" si="1"/>
        <v>0</v>
      </c>
    </row>
    <row r="84" spans="1:5" x14ac:dyDescent="0.15">
      <c r="A84" s="1" t="s">
        <v>157</v>
      </c>
      <c r="E84">
        <f t="shared" si="1"/>
        <v>0</v>
      </c>
    </row>
    <row r="85" spans="1:5" x14ac:dyDescent="0.15">
      <c r="A85" s="1" t="s">
        <v>39</v>
      </c>
      <c r="E85">
        <f t="shared" si="1"/>
        <v>1</v>
      </c>
    </row>
    <row r="86" spans="1:5" x14ac:dyDescent="0.15">
      <c r="A86" s="1" t="s">
        <v>284</v>
      </c>
      <c r="E86">
        <f t="shared" si="1"/>
        <v>0</v>
      </c>
    </row>
    <row r="87" spans="1:5" x14ac:dyDescent="0.15">
      <c r="A87" s="1" t="s">
        <v>39</v>
      </c>
      <c r="E87">
        <f t="shared" si="1"/>
        <v>1</v>
      </c>
    </row>
    <row r="88" spans="1:5" x14ac:dyDescent="0.15">
      <c r="A88" s="1" t="s">
        <v>39</v>
      </c>
      <c r="E88">
        <f t="shared" si="1"/>
        <v>1</v>
      </c>
    </row>
    <row r="89" spans="1:5" x14ac:dyDescent="0.15">
      <c r="A89" s="1" t="s">
        <v>335</v>
      </c>
      <c r="E89">
        <f t="shared" si="1"/>
        <v>0</v>
      </c>
    </row>
    <row r="90" spans="1:5" x14ac:dyDescent="0.15">
      <c r="A90" s="1" t="s">
        <v>30</v>
      </c>
      <c r="E90">
        <f t="shared" si="1"/>
        <v>0</v>
      </c>
    </row>
    <row r="91" spans="1:5" x14ac:dyDescent="0.15">
      <c r="A91" s="1" t="s">
        <v>30</v>
      </c>
      <c r="E91">
        <f t="shared" si="1"/>
        <v>0</v>
      </c>
    </row>
    <row r="92" spans="1:5" x14ac:dyDescent="0.15">
      <c r="A92" s="1" t="s">
        <v>30</v>
      </c>
      <c r="E92">
        <f t="shared" si="1"/>
        <v>0</v>
      </c>
    </row>
    <row r="93" spans="1:5" x14ac:dyDescent="0.15">
      <c r="A93" s="1" t="s">
        <v>39</v>
      </c>
      <c r="E93">
        <f t="shared" si="1"/>
        <v>1</v>
      </c>
    </row>
    <row r="94" spans="1:5" x14ac:dyDescent="0.15">
      <c r="A94" s="1" t="s">
        <v>300</v>
      </c>
      <c r="E94">
        <f t="shared" si="1"/>
        <v>0</v>
      </c>
    </row>
    <row r="95" spans="1:5" x14ac:dyDescent="0.15">
      <c r="A95" s="1" t="s">
        <v>30</v>
      </c>
      <c r="E95">
        <f t="shared" si="1"/>
        <v>0</v>
      </c>
    </row>
    <row r="96" spans="1:5" x14ac:dyDescent="0.15">
      <c r="A96" s="1" t="s">
        <v>30</v>
      </c>
      <c r="E96">
        <f t="shared" si="1"/>
        <v>0</v>
      </c>
    </row>
    <row r="97" spans="1:5" x14ac:dyDescent="0.15">
      <c r="A97" s="1" t="s">
        <v>39</v>
      </c>
      <c r="E97">
        <f t="shared" si="1"/>
        <v>1</v>
      </c>
    </row>
    <row r="98" spans="1:5" x14ac:dyDescent="0.15">
      <c r="A98" s="1" t="s">
        <v>39</v>
      </c>
      <c r="E98">
        <f t="shared" si="1"/>
        <v>1</v>
      </c>
    </row>
    <row r="99" spans="1:5" x14ac:dyDescent="0.15">
      <c r="A99" s="1" t="s">
        <v>252</v>
      </c>
      <c r="E99">
        <f t="shared" si="1"/>
        <v>0</v>
      </c>
    </row>
    <row r="100" spans="1:5" x14ac:dyDescent="0.15">
      <c r="A100" s="1" t="s">
        <v>39</v>
      </c>
      <c r="E100">
        <f t="shared" si="1"/>
        <v>1</v>
      </c>
    </row>
    <row r="101" spans="1:5" x14ac:dyDescent="0.15">
      <c r="A101" s="1" t="s">
        <v>39</v>
      </c>
      <c r="E101">
        <f t="shared" si="1"/>
        <v>1</v>
      </c>
    </row>
    <row r="102" spans="1:5" x14ac:dyDescent="0.15">
      <c r="A102" s="1" t="s">
        <v>30</v>
      </c>
      <c r="E102">
        <f t="shared" si="1"/>
        <v>0</v>
      </c>
    </row>
    <row r="103" spans="1:5" x14ac:dyDescent="0.15">
      <c r="A103" s="1" t="s">
        <v>186</v>
      </c>
      <c r="E103">
        <f t="shared" si="1"/>
        <v>0</v>
      </c>
    </row>
    <row r="104" spans="1:5" x14ac:dyDescent="0.15">
      <c r="A104" s="1"/>
      <c r="E104">
        <f t="shared" si="1"/>
        <v>0</v>
      </c>
    </row>
    <row r="105" spans="1:5" x14ac:dyDescent="0.15">
      <c r="A105" s="1" t="s">
        <v>375</v>
      </c>
      <c r="E105">
        <f t="shared" si="1"/>
        <v>0</v>
      </c>
    </row>
    <row r="106" spans="1:5" x14ac:dyDescent="0.15">
      <c r="A106" s="1" t="s">
        <v>198</v>
      </c>
      <c r="E106">
        <f t="shared" si="1"/>
        <v>0</v>
      </c>
    </row>
    <row r="107" spans="1:5" x14ac:dyDescent="0.15">
      <c r="A107" s="1" t="s">
        <v>30</v>
      </c>
      <c r="E107">
        <f t="shared" si="1"/>
        <v>0</v>
      </c>
    </row>
    <row r="108" spans="1:5" x14ac:dyDescent="0.15">
      <c r="A108" s="1" t="s">
        <v>252</v>
      </c>
      <c r="E108">
        <f t="shared" si="1"/>
        <v>0</v>
      </c>
    </row>
    <row r="109" spans="1:5" x14ac:dyDescent="0.15">
      <c r="A109" s="1" t="s">
        <v>300</v>
      </c>
      <c r="E109">
        <f t="shared" si="1"/>
        <v>0</v>
      </c>
    </row>
    <row r="110" spans="1:5" x14ac:dyDescent="0.15">
      <c r="A110" s="1" t="s">
        <v>30</v>
      </c>
      <c r="E110">
        <f t="shared" si="1"/>
        <v>0</v>
      </c>
    </row>
    <row r="111" spans="1:5" x14ac:dyDescent="0.15">
      <c r="A111" s="1" t="s">
        <v>394</v>
      </c>
      <c r="E111">
        <f t="shared" si="1"/>
        <v>0</v>
      </c>
    </row>
    <row r="112" spans="1:5" x14ac:dyDescent="0.15">
      <c r="A112" s="1" t="s">
        <v>186</v>
      </c>
      <c r="E112">
        <f t="shared" si="1"/>
        <v>0</v>
      </c>
    </row>
    <row r="113" spans="1:5" x14ac:dyDescent="0.15">
      <c r="A113" s="1" t="s">
        <v>97</v>
      </c>
      <c r="E113">
        <f t="shared" si="1"/>
        <v>0</v>
      </c>
    </row>
    <row r="114" spans="1:5" x14ac:dyDescent="0.15">
      <c r="A114" s="1" t="s">
        <v>252</v>
      </c>
      <c r="E114">
        <f t="shared" si="1"/>
        <v>0</v>
      </c>
    </row>
    <row r="115" spans="1:5" x14ac:dyDescent="0.15">
      <c r="A115" s="1" t="s">
        <v>30</v>
      </c>
      <c r="E115">
        <f t="shared" si="1"/>
        <v>0</v>
      </c>
    </row>
    <row r="116" spans="1:5" x14ac:dyDescent="0.15">
      <c r="A116" s="1" t="s">
        <v>39</v>
      </c>
      <c r="E116">
        <f t="shared" si="1"/>
        <v>1</v>
      </c>
    </row>
    <row r="117" spans="1:5" x14ac:dyDescent="0.15">
      <c r="A117" s="1" t="s">
        <v>39</v>
      </c>
      <c r="E117">
        <f t="shared" si="1"/>
        <v>1</v>
      </c>
    </row>
    <row r="118" spans="1:5" x14ac:dyDescent="0.15">
      <c r="A118" s="1" t="s">
        <v>375</v>
      </c>
      <c r="E118">
        <f t="shared" si="1"/>
        <v>0</v>
      </c>
    </row>
    <row r="119" spans="1:5" x14ac:dyDescent="0.15">
      <c r="A119" s="1" t="s">
        <v>186</v>
      </c>
      <c r="E119">
        <f t="shared" si="1"/>
        <v>0</v>
      </c>
    </row>
    <row r="120" spans="1:5" x14ac:dyDescent="0.15">
      <c r="A120" s="1" t="s">
        <v>39</v>
      </c>
      <c r="E120">
        <f t="shared" si="1"/>
        <v>1</v>
      </c>
    </row>
    <row r="121" spans="1:5" x14ac:dyDescent="0.15">
      <c r="A121" s="1" t="s">
        <v>375</v>
      </c>
      <c r="E121">
        <f t="shared" si="1"/>
        <v>0</v>
      </c>
    </row>
    <row r="122" spans="1:5" x14ac:dyDescent="0.15">
      <c r="A122" s="1" t="s">
        <v>39</v>
      </c>
      <c r="E122">
        <f t="shared" si="1"/>
        <v>1</v>
      </c>
    </row>
    <row r="123" spans="1:5" x14ac:dyDescent="0.15">
      <c r="A123" s="1" t="s">
        <v>39</v>
      </c>
      <c r="E123">
        <f t="shared" si="1"/>
        <v>1</v>
      </c>
    </row>
    <row r="124" spans="1:5" x14ac:dyDescent="0.15">
      <c r="A124" s="1" t="s">
        <v>30</v>
      </c>
      <c r="E124">
        <f t="shared" si="1"/>
        <v>0</v>
      </c>
    </row>
    <row r="125" spans="1:5" x14ac:dyDescent="0.15">
      <c r="A125" s="1" t="s">
        <v>30</v>
      </c>
      <c r="E125">
        <f t="shared" si="1"/>
        <v>0</v>
      </c>
    </row>
    <row r="126" spans="1:5" x14ac:dyDescent="0.15">
      <c r="A126" s="1" t="s">
        <v>198</v>
      </c>
      <c r="E126">
        <f t="shared" si="1"/>
        <v>0</v>
      </c>
    </row>
    <row r="127" spans="1:5" x14ac:dyDescent="0.15">
      <c r="A127" s="1" t="s">
        <v>186</v>
      </c>
      <c r="E127">
        <f t="shared" si="1"/>
        <v>0</v>
      </c>
    </row>
    <row r="128" spans="1:5" x14ac:dyDescent="0.15">
      <c r="A128" s="1" t="s">
        <v>30</v>
      </c>
      <c r="E128">
        <f t="shared" si="1"/>
        <v>0</v>
      </c>
    </row>
    <row r="129" spans="1:5" x14ac:dyDescent="0.15">
      <c r="A129" s="1" t="s">
        <v>252</v>
      </c>
      <c r="E129">
        <f t="shared" si="1"/>
        <v>0</v>
      </c>
    </row>
    <row r="130" spans="1:5" x14ac:dyDescent="0.15">
      <c r="A130" s="1" t="s">
        <v>186</v>
      </c>
      <c r="E130">
        <f t="shared" si="1"/>
        <v>0</v>
      </c>
    </row>
    <row r="131" spans="1:5" x14ac:dyDescent="0.15">
      <c r="A131" s="1" t="s">
        <v>30</v>
      </c>
      <c r="E131">
        <f t="shared" ref="E131:E194" si="2">IF(OR(A131=$C$3,A131=$C$38),1,0)</f>
        <v>0</v>
      </c>
    </row>
    <row r="132" spans="1:5" x14ac:dyDescent="0.15">
      <c r="A132" s="1" t="s">
        <v>186</v>
      </c>
      <c r="E132">
        <f t="shared" si="2"/>
        <v>0</v>
      </c>
    </row>
    <row r="133" spans="1:5" x14ac:dyDescent="0.15">
      <c r="A133" s="1" t="s">
        <v>30</v>
      </c>
      <c r="E133">
        <f t="shared" si="2"/>
        <v>0</v>
      </c>
    </row>
    <row r="134" spans="1:5" x14ac:dyDescent="0.15">
      <c r="A134" s="1" t="s">
        <v>45</v>
      </c>
      <c r="E134">
        <f t="shared" si="2"/>
        <v>0</v>
      </c>
    </row>
    <row r="135" spans="1:5" x14ac:dyDescent="0.15">
      <c r="A135" s="1" t="s">
        <v>30</v>
      </c>
      <c r="E135">
        <f t="shared" si="2"/>
        <v>0</v>
      </c>
    </row>
    <row r="136" spans="1:5" x14ac:dyDescent="0.15">
      <c r="A136" s="1" t="s">
        <v>252</v>
      </c>
      <c r="E136">
        <f t="shared" si="2"/>
        <v>0</v>
      </c>
    </row>
    <row r="137" spans="1:5" x14ac:dyDescent="0.15">
      <c r="A137" s="1" t="s">
        <v>30</v>
      </c>
      <c r="E137">
        <f t="shared" si="2"/>
        <v>0</v>
      </c>
    </row>
    <row r="138" spans="1:5" x14ac:dyDescent="0.15">
      <c r="A138" s="1" t="s">
        <v>157</v>
      </c>
      <c r="E138">
        <f t="shared" si="2"/>
        <v>0</v>
      </c>
    </row>
    <row r="139" spans="1:5" x14ac:dyDescent="0.15">
      <c r="A139" s="1" t="s">
        <v>252</v>
      </c>
      <c r="E139">
        <f t="shared" si="2"/>
        <v>0</v>
      </c>
    </row>
    <row r="140" spans="1:5" x14ac:dyDescent="0.15">
      <c r="A140" s="1" t="s">
        <v>30</v>
      </c>
      <c r="E140">
        <f t="shared" si="2"/>
        <v>0</v>
      </c>
    </row>
    <row r="141" spans="1:5" x14ac:dyDescent="0.15">
      <c r="A141" s="1" t="s">
        <v>467</v>
      </c>
      <c r="E141">
        <f t="shared" si="2"/>
        <v>0</v>
      </c>
    </row>
    <row r="142" spans="1:5" x14ac:dyDescent="0.15">
      <c r="A142" s="1" t="s">
        <v>157</v>
      </c>
      <c r="E142">
        <f t="shared" si="2"/>
        <v>0</v>
      </c>
    </row>
    <row r="143" spans="1:5" x14ac:dyDescent="0.15">
      <c r="A143" s="1" t="s">
        <v>30</v>
      </c>
      <c r="E143">
        <f t="shared" si="2"/>
        <v>0</v>
      </c>
    </row>
    <row r="144" spans="1:5" x14ac:dyDescent="0.15">
      <c r="A144" s="1" t="s">
        <v>198</v>
      </c>
      <c r="E144">
        <f t="shared" si="2"/>
        <v>0</v>
      </c>
    </row>
    <row r="145" spans="1:5" x14ac:dyDescent="0.15">
      <c r="A145" s="1" t="s">
        <v>30</v>
      </c>
      <c r="E145">
        <f t="shared" si="2"/>
        <v>0</v>
      </c>
    </row>
    <row r="146" spans="1:5" x14ac:dyDescent="0.15">
      <c r="A146" s="1" t="s">
        <v>157</v>
      </c>
      <c r="E146">
        <f t="shared" si="2"/>
        <v>0</v>
      </c>
    </row>
    <row r="147" spans="1:5" x14ac:dyDescent="0.15">
      <c r="A147" s="1" t="s">
        <v>252</v>
      </c>
      <c r="E147">
        <f t="shared" si="2"/>
        <v>0</v>
      </c>
    </row>
    <row r="148" spans="1:5" x14ac:dyDescent="0.15">
      <c r="A148" s="1" t="s">
        <v>467</v>
      </c>
      <c r="E148">
        <f t="shared" si="2"/>
        <v>0</v>
      </c>
    </row>
    <row r="149" spans="1:5" x14ac:dyDescent="0.15">
      <c r="A149" s="1" t="s">
        <v>30</v>
      </c>
      <c r="E149">
        <f t="shared" si="2"/>
        <v>0</v>
      </c>
    </row>
    <row r="150" spans="1:5" x14ac:dyDescent="0.15">
      <c r="A150" s="1" t="s">
        <v>252</v>
      </c>
      <c r="E150">
        <f t="shared" si="2"/>
        <v>0</v>
      </c>
    </row>
    <row r="151" spans="1:5" x14ac:dyDescent="0.15">
      <c r="A151" s="1" t="s">
        <v>252</v>
      </c>
      <c r="E151">
        <f t="shared" si="2"/>
        <v>0</v>
      </c>
    </row>
    <row r="152" spans="1:5" x14ac:dyDescent="0.15">
      <c r="A152" s="1" t="s">
        <v>30</v>
      </c>
      <c r="E152">
        <f t="shared" si="2"/>
        <v>0</v>
      </c>
    </row>
    <row r="153" spans="1:5" x14ac:dyDescent="0.15">
      <c r="A153" s="1" t="s">
        <v>30</v>
      </c>
      <c r="E153">
        <f t="shared" si="2"/>
        <v>0</v>
      </c>
    </row>
    <row r="154" spans="1:5" x14ac:dyDescent="0.15">
      <c r="A154" s="1" t="s">
        <v>467</v>
      </c>
      <c r="E154">
        <f t="shared" si="2"/>
        <v>0</v>
      </c>
    </row>
    <row r="155" spans="1:5" x14ac:dyDescent="0.15">
      <c r="A155" s="1" t="s">
        <v>181</v>
      </c>
      <c r="E155">
        <f t="shared" si="2"/>
        <v>0</v>
      </c>
    </row>
    <row r="156" spans="1:5" x14ac:dyDescent="0.15">
      <c r="A156" s="1" t="s">
        <v>252</v>
      </c>
      <c r="E156">
        <f t="shared" si="2"/>
        <v>0</v>
      </c>
    </row>
    <row r="157" spans="1:5" x14ac:dyDescent="0.15">
      <c r="A157" s="1" t="s">
        <v>39</v>
      </c>
      <c r="E157">
        <f t="shared" si="2"/>
        <v>1</v>
      </c>
    </row>
    <row r="158" spans="1:5" x14ac:dyDescent="0.15">
      <c r="A158" s="1" t="s">
        <v>30</v>
      </c>
      <c r="E158">
        <f t="shared" si="2"/>
        <v>0</v>
      </c>
    </row>
    <row r="159" spans="1:5" x14ac:dyDescent="0.15">
      <c r="A159" s="1" t="s">
        <v>252</v>
      </c>
      <c r="E159">
        <f t="shared" si="2"/>
        <v>0</v>
      </c>
    </row>
    <row r="160" spans="1:5" x14ac:dyDescent="0.15">
      <c r="A160" s="1" t="s">
        <v>198</v>
      </c>
      <c r="E160">
        <f t="shared" si="2"/>
        <v>0</v>
      </c>
    </row>
    <row r="161" spans="1:5" x14ac:dyDescent="0.15">
      <c r="A161" s="1" t="s">
        <v>30</v>
      </c>
      <c r="E161">
        <f t="shared" si="2"/>
        <v>0</v>
      </c>
    </row>
    <row r="162" spans="1:5" x14ac:dyDescent="0.15">
      <c r="A162" s="1" t="s">
        <v>252</v>
      </c>
      <c r="E162">
        <f t="shared" si="2"/>
        <v>0</v>
      </c>
    </row>
    <row r="163" spans="1:5" x14ac:dyDescent="0.15">
      <c r="A163" s="1" t="s">
        <v>198</v>
      </c>
      <c r="E163">
        <f t="shared" si="2"/>
        <v>0</v>
      </c>
    </row>
    <row r="164" spans="1:5" x14ac:dyDescent="0.15">
      <c r="A164" s="1" t="s">
        <v>186</v>
      </c>
      <c r="E164">
        <f t="shared" si="2"/>
        <v>0</v>
      </c>
    </row>
    <row r="165" spans="1:5" x14ac:dyDescent="0.15">
      <c r="A165" s="1" t="s">
        <v>39</v>
      </c>
      <c r="E165">
        <f t="shared" si="2"/>
        <v>1</v>
      </c>
    </row>
    <row r="166" spans="1:5" x14ac:dyDescent="0.15">
      <c r="A166" s="1" t="s">
        <v>198</v>
      </c>
      <c r="E166">
        <f t="shared" si="2"/>
        <v>0</v>
      </c>
    </row>
    <row r="167" spans="1:5" x14ac:dyDescent="0.15">
      <c r="A167" s="1" t="s">
        <v>30</v>
      </c>
      <c r="E167">
        <f t="shared" si="2"/>
        <v>0</v>
      </c>
    </row>
    <row r="168" spans="1:5" x14ac:dyDescent="0.15">
      <c r="A168" s="1" t="s">
        <v>531</v>
      </c>
      <c r="E168">
        <f t="shared" si="2"/>
        <v>0</v>
      </c>
    </row>
    <row r="169" spans="1:5" x14ac:dyDescent="0.15">
      <c r="A169" s="1" t="s">
        <v>157</v>
      </c>
      <c r="E169">
        <f t="shared" si="2"/>
        <v>0</v>
      </c>
    </row>
    <row r="170" spans="1:5" x14ac:dyDescent="0.15">
      <c r="A170" s="1" t="s">
        <v>30</v>
      </c>
      <c r="E170">
        <f t="shared" si="2"/>
        <v>0</v>
      </c>
    </row>
    <row r="171" spans="1:5" x14ac:dyDescent="0.15">
      <c r="A171" s="1" t="s">
        <v>542</v>
      </c>
      <c r="E171">
        <f t="shared" si="2"/>
        <v>0</v>
      </c>
    </row>
    <row r="172" spans="1:5" x14ac:dyDescent="0.15">
      <c r="A172" s="1" t="s">
        <v>546</v>
      </c>
      <c r="E172">
        <f t="shared" si="2"/>
        <v>0</v>
      </c>
    </row>
    <row r="173" spans="1:5" x14ac:dyDescent="0.15">
      <c r="A173" s="1" t="s">
        <v>134</v>
      </c>
      <c r="E173">
        <f t="shared" si="2"/>
        <v>0</v>
      </c>
    </row>
    <row r="174" spans="1:5" x14ac:dyDescent="0.15">
      <c r="A174" s="1" t="s">
        <v>30</v>
      </c>
      <c r="E174">
        <f t="shared" si="2"/>
        <v>0</v>
      </c>
    </row>
    <row r="175" spans="1:5" x14ac:dyDescent="0.15">
      <c r="A175" s="1" t="s">
        <v>198</v>
      </c>
      <c r="E175">
        <f t="shared" si="2"/>
        <v>0</v>
      </c>
    </row>
    <row r="176" spans="1:5" x14ac:dyDescent="0.15">
      <c r="A176" s="1" t="s">
        <v>30</v>
      </c>
      <c r="E176">
        <f t="shared" si="2"/>
        <v>0</v>
      </c>
    </row>
    <row r="177" spans="1:5" x14ac:dyDescent="0.15">
      <c r="A177" s="1" t="s">
        <v>30</v>
      </c>
      <c r="E177">
        <f t="shared" si="2"/>
        <v>0</v>
      </c>
    </row>
    <row r="178" spans="1:5" x14ac:dyDescent="0.15">
      <c r="A178" s="1" t="s">
        <v>97</v>
      </c>
      <c r="E178">
        <f t="shared" si="2"/>
        <v>0</v>
      </c>
    </row>
    <row r="179" spans="1:5" x14ac:dyDescent="0.15">
      <c r="A179" s="1" t="s">
        <v>568</v>
      </c>
      <c r="E179">
        <f t="shared" si="2"/>
        <v>0</v>
      </c>
    </row>
    <row r="180" spans="1:5" x14ac:dyDescent="0.15">
      <c r="A180" s="1" t="s">
        <v>30</v>
      </c>
      <c r="E180">
        <f t="shared" si="2"/>
        <v>0</v>
      </c>
    </row>
    <row r="181" spans="1:5" x14ac:dyDescent="0.15">
      <c r="A181" s="1" t="s">
        <v>30</v>
      </c>
      <c r="E181">
        <f t="shared" si="2"/>
        <v>0</v>
      </c>
    </row>
    <row r="182" spans="1:5" x14ac:dyDescent="0.15">
      <c r="A182" s="1" t="s">
        <v>568</v>
      </c>
      <c r="E182">
        <f t="shared" si="2"/>
        <v>0</v>
      </c>
    </row>
    <row r="183" spans="1:5" x14ac:dyDescent="0.15">
      <c r="A183" s="1" t="s">
        <v>134</v>
      </c>
      <c r="E183">
        <f t="shared" si="2"/>
        <v>0</v>
      </c>
    </row>
    <row r="184" spans="1:5" x14ac:dyDescent="0.15">
      <c r="A184" s="1" t="s">
        <v>568</v>
      </c>
      <c r="E184">
        <f t="shared" si="2"/>
        <v>0</v>
      </c>
    </row>
    <row r="185" spans="1:5" x14ac:dyDescent="0.15">
      <c r="A185" s="1" t="s">
        <v>583</v>
      </c>
      <c r="E185">
        <f t="shared" si="2"/>
        <v>0</v>
      </c>
    </row>
    <row r="186" spans="1:5" x14ac:dyDescent="0.15">
      <c r="A186" s="1" t="s">
        <v>30</v>
      </c>
      <c r="E186">
        <f t="shared" si="2"/>
        <v>0</v>
      </c>
    </row>
    <row r="187" spans="1:5" x14ac:dyDescent="0.15">
      <c r="A187" s="1" t="s">
        <v>97</v>
      </c>
      <c r="E187">
        <f t="shared" si="2"/>
        <v>0</v>
      </c>
    </row>
    <row r="188" spans="1:5" x14ac:dyDescent="0.15">
      <c r="A188" s="1" t="s">
        <v>568</v>
      </c>
      <c r="E188">
        <f t="shared" si="2"/>
        <v>0</v>
      </c>
    </row>
    <row r="189" spans="1:5" x14ac:dyDescent="0.15">
      <c r="A189" s="1" t="s">
        <v>39</v>
      </c>
      <c r="E189">
        <f t="shared" si="2"/>
        <v>1</v>
      </c>
    </row>
    <row r="190" spans="1:5" x14ac:dyDescent="0.15">
      <c r="A190" s="1" t="s">
        <v>300</v>
      </c>
      <c r="E190">
        <f t="shared" si="2"/>
        <v>0</v>
      </c>
    </row>
    <row r="191" spans="1:5" x14ac:dyDescent="0.15">
      <c r="A191" s="1" t="s">
        <v>198</v>
      </c>
      <c r="E191">
        <f t="shared" si="2"/>
        <v>0</v>
      </c>
    </row>
    <row r="192" spans="1:5" x14ac:dyDescent="0.15">
      <c r="A192" s="1" t="s">
        <v>252</v>
      </c>
      <c r="E192">
        <f t="shared" si="2"/>
        <v>0</v>
      </c>
    </row>
    <row r="193" spans="1:5" x14ac:dyDescent="0.15">
      <c r="A193" s="1" t="s">
        <v>252</v>
      </c>
      <c r="E193">
        <f t="shared" si="2"/>
        <v>0</v>
      </c>
    </row>
    <row r="194" spans="1:5" x14ac:dyDescent="0.15">
      <c r="A194" s="1" t="s">
        <v>30</v>
      </c>
      <c r="E194">
        <f t="shared" si="2"/>
        <v>0</v>
      </c>
    </row>
    <row r="195" spans="1:5" x14ac:dyDescent="0.15">
      <c r="A195" s="1" t="s">
        <v>300</v>
      </c>
      <c r="E195">
        <f t="shared" ref="E195:E258" si="3">IF(OR(A195=$C$3,A195=$C$38),1,0)</f>
        <v>0</v>
      </c>
    </row>
    <row r="196" spans="1:5" x14ac:dyDescent="0.15">
      <c r="A196" s="1" t="s">
        <v>39</v>
      </c>
      <c r="E196">
        <f t="shared" si="3"/>
        <v>1</v>
      </c>
    </row>
    <row r="197" spans="1:5" x14ac:dyDescent="0.15">
      <c r="A197" s="1" t="s">
        <v>144</v>
      </c>
      <c r="E197">
        <f t="shared" si="3"/>
        <v>0</v>
      </c>
    </row>
    <row r="198" spans="1:5" x14ac:dyDescent="0.15">
      <c r="A198" s="1" t="s">
        <v>615</v>
      </c>
      <c r="E198">
        <f t="shared" si="3"/>
        <v>0</v>
      </c>
    </row>
    <row r="199" spans="1:5" x14ac:dyDescent="0.15">
      <c r="A199" s="1" t="s">
        <v>619</v>
      </c>
      <c r="E199">
        <f t="shared" si="3"/>
        <v>0</v>
      </c>
    </row>
    <row r="200" spans="1:5" x14ac:dyDescent="0.15">
      <c r="A200" s="1" t="s">
        <v>30</v>
      </c>
      <c r="E200">
        <f t="shared" si="3"/>
        <v>0</v>
      </c>
    </row>
    <row r="201" spans="1:5" x14ac:dyDescent="0.15">
      <c r="A201" s="1" t="s">
        <v>134</v>
      </c>
      <c r="E201">
        <f t="shared" si="3"/>
        <v>0</v>
      </c>
    </row>
    <row r="202" spans="1:5" x14ac:dyDescent="0.15">
      <c r="A202" s="1" t="s">
        <v>39</v>
      </c>
      <c r="E202">
        <f t="shared" si="3"/>
        <v>1</v>
      </c>
    </row>
    <row r="203" spans="1:5" x14ac:dyDescent="0.15">
      <c r="A203" s="1" t="s">
        <v>157</v>
      </c>
      <c r="E203">
        <f t="shared" si="3"/>
        <v>0</v>
      </c>
    </row>
    <row r="204" spans="1:5" x14ac:dyDescent="0.15">
      <c r="A204" s="1" t="s">
        <v>30</v>
      </c>
      <c r="E204">
        <f t="shared" si="3"/>
        <v>0</v>
      </c>
    </row>
    <row r="205" spans="1:5" x14ac:dyDescent="0.15">
      <c r="A205" s="1" t="s">
        <v>157</v>
      </c>
      <c r="E205">
        <f t="shared" si="3"/>
        <v>0</v>
      </c>
    </row>
    <row r="206" spans="1:5" x14ac:dyDescent="0.15">
      <c r="A206" s="1" t="s">
        <v>39</v>
      </c>
      <c r="E206">
        <f t="shared" si="3"/>
        <v>1</v>
      </c>
    </row>
    <row r="207" spans="1:5" x14ac:dyDescent="0.15">
      <c r="A207" s="1" t="s">
        <v>171</v>
      </c>
      <c r="E207">
        <f t="shared" si="3"/>
        <v>0</v>
      </c>
    </row>
    <row r="208" spans="1:5" x14ac:dyDescent="0.15">
      <c r="A208" s="1" t="s">
        <v>546</v>
      </c>
      <c r="E208">
        <f t="shared" si="3"/>
        <v>0</v>
      </c>
    </row>
    <row r="209" spans="1:5" x14ac:dyDescent="0.15">
      <c r="A209" s="1" t="s">
        <v>305</v>
      </c>
      <c r="E209">
        <f t="shared" si="3"/>
        <v>0</v>
      </c>
    </row>
    <row r="210" spans="1:5" x14ac:dyDescent="0.15">
      <c r="A210" s="1" t="s">
        <v>157</v>
      </c>
      <c r="E210">
        <f t="shared" si="3"/>
        <v>0</v>
      </c>
    </row>
    <row r="211" spans="1:5" x14ac:dyDescent="0.15">
      <c r="A211" s="1" t="s">
        <v>97</v>
      </c>
      <c r="E211">
        <f t="shared" si="3"/>
        <v>0</v>
      </c>
    </row>
    <row r="212" spans="1:5" x14ac:dyDescent="0.15">
      <c r="A212" s="1" t="s">
        <v>252</v>
      </c>
      <c r="E212">
        <f t="shared" si="3"/>
        <v>0</v>
      </c>
    </row>
    <row r="213" spans="1:5" x14ac:dyDescent="0.15">
      <c r="A213" s="1" t="s">
        <v>157</v>
      </c>
      <c r="E213">
        <f t="shared" si="3"/>
        <v>0</v>
      </c>
    </row>
    <row r="214" spans="1:5" x14ac:dyDescent="0.15">
      <c r="A214" s="1" t="s">
        <v>186</v>
      </c>
      <c r="E214">
        <f t="shared" si="3"/>
        <v>0</v>
      </c>
    </row>
    <row r="215" spans="1:5" x14ac:dyDescent="0.15">
      <c r="A215" s="1" t="s">
        <v>39</v>
      </c>
      <c r="E215">
        <f t="shared" si="3"/>
        <v>1</v>
      </c>
    </row>
    <row r="216" spans="1:5" x14ac:dyDescent="0.15">
      <c r="A216" s="1" t="s">
        <v>335</v>
      </c>
      <c r="E216">
        <f t="shared" si="3"/>
        <v>0</v>
      </c>
    </row>
    <row r="217" spans="1:5" x14ac:dyDescent="0.15">
      <c r="A217" s="1" t="s">
        <v>568</v>
      </c>
      <c r="E217">
        <f t="shared" si="3"/>
        <v>0</v>
      </c>
    </row>
    <row r="218" spans="1:5" x14ac:dyDescent="0.15">
      <c r="A218" s="1" t="s">
        <v>30</v>
      </c>
      <c r="E218">
        <f t="shared" si="3"/>
        <v>0</v>
      </c>
    </row>
    <row r="219" spans="1:5" x14ac:dyDescent="0.15">
      <c r="A219" s="1" t="s">
        <v>233</v>
      </c>
      <c r="E219">
        <f t="shared" si="3"/>
        <v>0</v>
      </c>
    </row>
    <row r="220" spans="1:5" x14ac:dyDescent="0.15">
      <c r="A220" s="1" t="s">
        <v>531</v>
      </c>
      <c r="E220">
        <f t="shared" si="3"/>
        <v>0</v>
      </c>
    </row>
    <row r="221" spans="1:5" x14ac:dyDescent="0.15">
      <c r="A221" s="1" t="s">
        <v>186</v>
      </c>
      <c r="E221">
        <f t="shared" si="3"/>
        <v>0</v>
      </c>
    </row>
    <row r="222" spans="1:5" x14ac:dyDescent="0.15">
      <c r="A222" s="1" t="s">
        <v>233</v>
      </c>
      <c r="E222">
        <f t="shared" si="3"/>
        <v>0</v>
      </c>
    </row>
    <row r="223" spans="1:5" x14ac:dyDescent="0.15">
      <c r="A223" s="1" t="s">
        <v>252</v>
      </c>
      <c r="E223">
        <f t="shared" si="3"/>
        <v>0</v>
      </c>
    </row>
    <row r="224" spans="1:5" x14ac:dyDescent="0.15">
      <c r="A224" s="1" t="s">
        <v>542</v>
      </c>
      <c r="E224">
        <f t="shared" si="3"/>
        <v>0</v>
      </c>
    </row>
    <row r="225" spans="1:5" x14ac:dyDescent="0.15">
      <c r="A225" s="1" t="s">
        <v>144</v>
      </c>
      <c r="E225">
        <f t="shared" si="3"/>
        <v>0</v>
      </c>
    </row>
    <row r="226" spans="1:5" x14ac:dyDescent="0.15">
      <c r="A226" s="1" t="s">
        <v>252</v>
      </c>
      <c r="E226">
        <f t="shared" si="3"/>
        <v>0</v>
      </c>
    </row>
    <row r="227" spans="1:5" x14ac:dyDescent="0.15">
      <c r="A227" s="1" t="s">
        <v>30</v>
      </c>
      <c r="E227">
        <f t="shared" si="3"/>
        <v>0</v>
      </c>
    </row>
    <row r="228" spans="1:5" x14ac:dyDescent="0.15">
      <c r="A228" s="1" t="s">
        <v>30</v>
      </c>
      <c r="E228">
        <f t="shared" si="3"/>
        <v>0</v>
      </c>
    </row>
    <row r="229" spans="1:5" x14ac:dyDescent="0.15">
      <c r="A229" s="1" t="s">
        <v>30</v>
      </c>
      <c r="E229">
        <f t="shared" si="3"/>
        <v>0</v>
      </c>
    </row>
    <row r="230" spans="1:5" x14ac:dyDescent="0.15">
      <c r="A230" s="1" t="s">
        <v>157</v>
      </c>
      <c r="E230">
        <f t="shared" si="3"/>
        <v>0</v>
      </c>
    </row>
    <row r="231" spans="1:5" x14ac:dyDescent="0.15">
      <c r="A231" s="1" t="s">
        <v>30</v>
      </c>
      <c r="E231">
        <f t="shared" si="3"/>
        <v>0</v>
      </c>
    </row>
    <row r="232" spans="1:5" x14ac:dyDescent="0.15">
      <c r="A232" s="1" t="s">
        <v>284</v>
      </c>
      <c r="E232">
        <f t="shared" si="3"/>
        <v>0</v>
      </c>
    </row>
    <row r="233" spans="1:5" x14ac:dyDescent="0.15">
      <c r="A233" s="1" t="s">
        <v>699</v>
      </c>
      <c r="E233">
        <f t="shared" si="3"/>
        <v>0</v>
      </c>
    </row>
    <row r="234" spans="1:5" x14ac:dyDescent="0.15">
      <c r="A234" s="1" t="s">
        <v>252</v>
      </c>
      <c r="E234">
        <f t="shared" si="3"/>
        <v>0</v>
      </c>
    </row>
    <row r="235" spans="1:5" x14ac:dyDescent="0.15">
      <c r="A235" s="1" t="s">
        <v>39</v>
      </c>
      <c r="E235">
        <f t="shared" si="3"/>
        <v>1</v>
      </c>
    </row>
    <row r="236" spans="1:5" x14ac:dyDescent="0.15">
      <c r="A236" s="1" t="s">
        <v>30</v>
      </c>
      <c r="E236">
        <f t="shared" si="3"/>
        <v>0</v>
      </c>
    </row>
    <row r="237" spans="1:5" x14ac:dyDescent="0.15">
      <c r="A237" s="1" t="s">
        <v>305</v>
      </c>
      <c r="E237">
        <f t="shared" si="3"/>
        <v>0</v>
      </c>
    </row>
    <row r="238" spans="1:5" x14ac:dyDescent="0.15">
      <c r="A238" s="1" t="s">
        <v>394</v>
      </c>
      <c r="E238">
        <f t="shared" si="3"/>
        <v>0</v>
      </c>
    </row>
    <row r="239" spans="1:5" x14ac:dyDescent="0.15">
      <c r="A239" s="1" t="s">
        <v>30</v>
      </c>
      <c r="E239">
        <f t="shared" si="3"/>
        <v>0</v>
      </c>
    </row>
    <row r="240" spans="1:5" x14ac:dyDescent="0.15">
      <c r="A240" s="1" t="s">
        <v>300</v>
      </c>
      <c r="E240">
        <f t="shared" si="3"/>
        <v>0</v>
      </c>
    </row>
    <row r="241" spans="1:5" x14ac:dyDescent="0.15">
      <c r="A241" s="1" t="s">
        <v>39</v>
      </c>
      <c r="E241">
        <f t="shared" si="3"/>
        <v>1</v>
      </c>
    </row>
    <row r="242" spans="1:5" x14ac:dyDescent="0.15">
      <c r="A242" s="1" t="s">
        <v>39</v>
      </c>
      <c r="E242">
        <f t="shared" si="3"/>
        <v>1</v>
      </c>
    </row>
    <row r="243" spans="1:5" x14ac:dyDescent="0.15">
      <c r="A243" s="1" t="s">
        <v>39</v>
      </c>
      <c r="E243">
        <f t="shared" si="3"/>
        <v>1</v>
      </c>
    </row>
    <row r="244" spans="1:5" x14ac:dyDescent="0.15">
      <c r="A244" s="1" t="s">
        <v>39</v>
      </c>
      <c r="E244">
        <f t="shared" si="3"/>
        <v>1</v>
      </c>
    </row>
    <row r="245" spans="1:5" x14ac:dyDescent="0.15">
      <c r="A245" s="1" t="s">
        <v>45</v>
      </c>
      <c r="E245">
        <f t="shared" si="3"/>
        <v>0</v>
      </c>
    </row>
    <row r="246" spans="1:5" x14ac:dyDescent="0.15">
      <c r="A246" s="1" t="s">
        <v>30</v>
      </c>
      <c r="E246">
        <f t="shared" si="3"/>
        <v>0</v>
      </c>
    </row>
    <row r="247" spans="1:5" x14ac:dyDescent="0.15">
      <c r="A247" s="1" t="s">
        <v>134</v>
      </c>
      <c r="E247">
        <f t="shared" si="3"/>
        <v>0</v>
      </c>
    </row>
    <row r="248" spans="1:5" x14ac:dyDescent="0.15">
      <c r="A248" s="1" t="s">
        <v>284</v>
      </c>
      <c r="E248">
        <f t="shared" si="3"/>
        <v>0</v>
      </c>
    </row>
    <row r="249" spans="1:5" x14ac:dyDescent="0.15">
      <c r="A249" s="1" t="s">
        <v>30</v>
      </c>
      <c r="E249">
        <f t="shared" si="3"/>
        <v>0</v>
      </c>
    </row>
    <row r="250" spans="1:5" x14ac:dyDescent="0.15">
      <c r="A250" s="1" t="s">
        <v>39</v>
      </c>
      <c r="E250">
        <f t="shared" si="3"/>
        <v>1</v>
      </c>
    </row>
    <row r="251" spans="1:5" x14ac:dyDescent="0.15">
      <c r="A251" s="1" t="s">
        <v>30</v>
      </c>
      <c r="E251">
        <f t="shared" si="3"/>
        <v>0</v>
      </c>
    </row>
    <row r="252" spans="1:5" x14ac:dyDescent="0.15">
      <c r="A252" s="1" t="s">
        <v>252</v>
      </c>
      <c r="E252">
        <f t="shared" si="3"/>
        <v>0</v>
      </c>
    </row>
    <row r="253" spans="1:5" x14ac:dyDescent="0.15">
      <c r="A253" s="1" t="s">
        <v>30</v>
      </c>
      <c r="E253">
        <f t="shared" si="3"/>
        <v>0</v>
      </c>
    </row>
    <row r="254" spans="1:5" x14ac:dyDescent="0.15">
      <c r="A254" s="1" t="s">
        <v>30</v>
      </c>
      <c r="E254">
        <f t="shared" si="3"/>
        <v>0</v>
      </c>
    </row>
    <row r="255" spans="1:5" x14ac:dyDescent="0.15">
      <c r="A255" s="1" t="s">
        <v>39</v>
      </c>
      <c r="E255">
        <f t="shared" si="3"/>
        <v>1</v>
      </c>
    </row>
    <row r="256" spans="1:5" x14ac:dyDescent="0.15">
      <c r="A256" s="1" t="s">
        <v>233</v>
      </c>
      <c r="E256">
        <f t="shared" si="3"/>
        <v>0</v>
      </c>
    </row>
    <row r="257" spans="1:5" x14ac:dyDescent="0.15">
      <c r="A257" s="1" t="s">
        <v>233</v>
      </c>
      <c r="E257">
        <f t="shared" si="3"/>
        <v>0</v>
      </c>
    </row>
    <row r="258" spans="1:5" x14ac:dyDescent="0.15">
      <c r="A258" s="1" t="s">
        <v>186</v>
      </c>
      <c r="E258">
        <f t="shared" si="3"/>
        <v>0</v>
      </c>
    </row>
    <row r="259" spans="1:5" x14ac:dyDescent="0.15">
      <c r="A259" s="1" t="s">
        <v>39</v>
      </c>
      <c r="E259">
        <f t="shared" ref="E259:E322" si="4">IF(OR(A259=$C$3,A259=$C$38),1,0)</f>
        <v>1</v>
      </c>
    </row>
    <row r="260" spans="1:5" x14ac:dyDescent="0.15">
      <c r="A260" s="1" t="s">
        <v>39</v>
      </c>
      <c r="E260">
        <f t="shared" si="4"/>
        <v>1</v>
      </c>
    </row>
    <row r="261" spans="1:5" x14ac:dyDescent="0.15">
      <c r="A261" s="1" t="s">
        <v>252</v>
      </c>
      <c r="E261">
        <f t="shared" si="4"/>
        <v>0</v>
      </c>
    </row>
    <row r="262" spans="1:5" x14ac:dyDescent="0.15">
      <c r="A262" s="1" t="s">
        <v>39</v>
      </c>
      <c r="E262">
        <f t="shared" si="4"/>
        <v>1</v>
      </c>
    </row>
    <row r="263" spans="1:5" x14ac:dyDescent="0.15">
      <c r="A263" s="1" t="s">
        <v>97</v>
      </c>
      <c r="E263">
        <f t="shared" si="4"/>
        <v>0</v>
      </c>
    </row>
    <row r="264" spans="1:5" x14ac:dyDescent="0.15">
      <c r="A264" s="1" t="s">
        <v>39</v>
      </c>
      <c r="E264">
        <f t="shared" si="4"/>
        <v>1</v>
      </c>
    </row>
    <row r="265" spans="1:5" x14ac:dyDescent="0.15">
      <c r="A265" s="1" t="s">
        <v>39</v>
      </c>
      <c r="E265">
        <f t="shared" si="4"/>
        <v>1</v>
      </c>
    </row>
    <row r="266" spans="1:5" x14ac:dyDescent="0.15">
      <c r="A266" s="1" t="s">
        <v>30</v>
      </c>
      <c r="E266">
        <f t="shared" si="4"/>
        <v>0</v>
      </c>
    </row>
    <row r="267" spans="1:5" x14ac:dyDescent="0.15">
      <c r="A267" s="1" t="s">
        <v>30</v>
      </c>
      <c r="E267">
        <f t="shared" si="4"/>
        <v>0</v>
      </c>
    </row>
    <row r="268" spans="1:5" x14ac:dyDescent="0.15">
      <c r="A268" s="1" t="s">
        <v>39</v>
      </c>
      <c r="E268">
        <f t="shared" si="4"/>
        <v>1</v>
      </c>
    </row>
    <row r="269" spans="1:5" x14ac:dyDescent="0.15">
      <c r="A269" s="1" t="s">
        <v>198</v>
      </c>
      <c r="E269">
        <f t="shared" si="4"/>
        <v>0</v>
      </c>
    </row>
    <row r="270" spans="1:5" x14ac:dyDescent="0.15">
      <c r="A270" s="1" t="s">
        <v>30</v>
      </c>
      <c r="E270">
        <f t="shared" si="4"/>
        <v>0</v>
      </c>
    </row>
    <row r="271" spans="1:5" x14ac:dyDescent="0.15">
      <c r="A271" s="1" t="s">
        <v>806</v>
      </c>
      <c r="E271">
        <f t="shared" si="4"/>
        <v>0</v>
      </c>
    </row>
    <row r="272" spans="1:5" x14ac:dyDescent="0.15">
      <c r="A272" s="1" t="s">
        <v>305</v>
      </c>
      <c r="E272">
        <f t="shared" si="4"/>
        <v>0</v>
      </c>
    </row>
    <row r="273" spans="1:5" x14ac:dyDescent="0.15">
      <c r="A273" s="1" t="s">
        <v>144</v>
      </c>
      <c r="E273">
        <f t="shared" si="4"/>
        <v>0</v>
      </c>
    </row>
    <row r="274" spans="1:5" x14ac:dyDescent="0.15">
      <c r="A274" s="1" t="s">
        <v>157</v>
      </c>
      <c r="E274">
        <f t="shared" si="4"/>
        <v>0</v>
      </c>
    </row>
    <row r="275" spans="1:5" x14ac:dyDescent="0.15">
      <c r="A275" s="1" t="s">
        <v>97</v>
      </c>
      <c r="E275">
        <f t="shared" si="4"/>
        <v>0</v>
      </c>
    </row>
    <row r="276" spans="1:5" x14ac:dyDescent="0.15">
      <c r="A276" s="1" t="s">
        <v>157</v>
      </c>
      <c r="E276">
        <f t="shared" si="4"/>
        <v>0</v>
      </c>
    </row>
    <row r="277" spans="1:5" x14ac:dyDescent="0.15">
      <c r="A277" s="1" t="s">
        <v>305</v>
      </c>
      <c r="E277">
        <f t="shared" si="4"/>
        <v>0</v>
      </c>
    </row>
    <row r="278" spans="1:5" x14ac:dyDescent="0.15">
      <c r="A278" s="1" t="s">
        <v>39</v>
      </c>
      <c r="E278">
        <f t="shared" si="4"/>
        <v>1</v>
      </c>
    </row>
    <row r="279" spans="1:5" x14ac:dyDescent="0.15">
      <c r="A279" s="1" t="s">
        <v>300</v>
      </c>
      <c r="E279">
        <f t="shared" si="4"/>
        <v>0</v>
      </c>
    </row>
    <row r="280" spans="1:5" x14ac:dyDescent="0.15">
      <c r="A280" s="1" t="s">
        <v>39</v>
      </c>
      <c r="E280">
        <f t="shared" si="4"/>
        <v>1</v>
      </c>
    </row>
    <row r="281" spans="1:5" x14ac:dyDescent="0.15">
      <c r="A281" s="1" t="s">
        <v>186</v>
      </c>
      <c r="E281">
        <f t="shared" si="4"/>
        <v>0</v>
      </c>
    </row>
    <row r="282" spans="1:5" x14ac:dyDescent="0.15">
      <c r="A282" s="1" t="s">
        <v>30</v>
      </c>
      <c r="E282">
        <f t="shared" si="4"/>
        <v>0</v>
      </c>
    </row>
    <row r="283" spans="1:5" x14ac:dyDescent="0.15">
      <c r="A283" s="1" t="s">
        <v>252</v>
      </c>
      <c r="E283">
        <f t="shared" si="4"/>
        <v>0</v>
      </c>
    </row>
    <row r="284" spans="1:5" x14ac:dyDescent="0.15">
      <c r="A284" s="1" t="s">
        <v>30</v>
      </c>
      <c r="E284">
        <f t="shared" si="4"/>
        <v>0</v>
      </c>
    </row>
    <row r="285" spans="1:5" x14ac:dyDescent="0.15">
      <c r="A285" s="1" t="s">
        <v>30</v>
      </c>
      <c r="E285">
        <f t="shared" si="4"/>
        <v>0</v>
      </c>
    </row>
    <row r="286" spans="1:5" x14ac:dyDescent="0.15">
      <c r="A286" s="1" t="s">
        <v>30</v>
      </c>
      <c r="E286">
        <f t="shared" si="4"/>
        <v>0</v>
      </c>
    </row>
    <row r="287" spans="1:5" x14ac:dyDescent="0.15">
      <c r="A287" s="1" t="s">
        <v>97</v>
      </c>
      <c r="E287">
        <f t="shared" si="4"/>
        <v>0</v>
      </c>
    </row>
    <row r="288" spans="1:5" x14ac:dyDescent="0.15">
      <c r="A288" s="1" t="s">
        <v>39</v>
      </c>
      <c r="E288">
        <f t="shared" si="4"/>
        <v>1</v>
      </c>
    </row>
    <row r="289" spans="1:5" x14ac:dyDescent="0.15">
      <c r="A289" s="1" t="s">
        <v>467</v>
      </c>
      <c r="E289">
        <f t="shared" si="4"/>
        <v>0</v>
      </c>
    </row>
    <row r="290" spans="1:5" x14ac:dyDescent="0.15">
      <c r="A290" s="1" t="s">
        <v>30</v>
      </c>
      <c r="E290">
        <f t="shared" si="4"/>
        <v>0</v>
      </c>
    </row>
    <row r="291" spans="1:5" x14ac:dyDescent="0.15">
      <c r="A291" s="1" t="s">
        <v>30</v>
      </c>
      <c r="E291">
        <f t="shared" si="4"/>
        <v>0</v>
      </c>
    </row>
    <row r="292" spans="1:5" x14ac:dyDescent="0.15">
      <c r="A292" s="1" t="s">
        <v>39</v>
      </c>
      <c r="E292">
        <f t="shared" si="4"/>
        <v>1</v>
      </c>
    </row>
    <row r="293" spans="1:5" x14ac:dyDescent="0.15">
      <c r="A293" s="1" t="s">
        <v>39</v>
      </c>
      <c r="E293">
        <f t="shared" si="4"/>
        <v>1</v>
      </c>
    </row>
    <row r="294" spans="1:5" x14ac:dyDescent="0.15">
      <c r="A294" s="1" t="s">
        <v>30</v>
      </c>
      <c r="E294">
        <f t="shared" si="4"/>
        <v>0</v>
      </c>
    </row>
    <row r="295" spans="1:5" x14ac:dyDescent="0.15">
      <c r="A295" s="1" t="s">
        <v>157</v>
      </c>
      <c r="E295">
        <f t="shared" si="4"/>
        <v>0</v>
      </c>
    </row>
    <row r="296" spans="1:5" x14ac:dyDescent="0.15">
      <c r="A296" s="1" t="s">
        <v>39</v>
      </c>
      <c r="E296">
        <f t="shared" si="4"/>
        <v>1</v>
      </c>
    </row>
    <row r="297" spans="1:5" x14ac:dyDescent="0.15">
      <c r="A297" s="1" t="s">
        <v>30</v>
      </c>
      <c r="E297">
        <f t="shared" si="4"/>
        <v>0</v>
      </c>
    </row>
    <row r="298" spans="1:5" x14ac:dyDescent="0.15">
      <c r="A298" s="1" t="s">
        <v>97</v>
      </c>
      <c r="E298">
        <f t="shared" si="4"/>
        <v>0</v>
      </c>
    </row>
    <row r="299" spans="1:5" x14ac:dyDescent="0.15">
      <c r="A299" s="1" t="s">
        <v>97</v>
      </c>
      <c r="E299">
        <f t="shared" si="4"/>
        <v>0</v>
      </c>
    </row>
    <row r="300" spans="1:5" x14ac:dyDescent="0.15">
      <c r="A300" s="1" t="s">
        <v>30</v>
      </c>
      <c r="E300">
        <f t="shared" si="4"/>
        <v>0</v>
      </c>
    </row>
    <row r="301" spans="1:5" x14ac:dyDescent="0.15">
      <c r="A301" s="1" t="s">
        <v>30</v>
      </c>
      <c r="E301">
        <f t="shared" si="4"/>
        <v>0</v>
      </c>
    </row>
    <row r="302" spans="1:5" x14ac:dyDescent="0.15">
      <c r="A302" s="1" t="s">
        <v>886</v>
      </c>
      <c r="E302">
        <f t="shared" si="4"/>
        <v>0</v>
      </c>
    </row>
    <row r="303" spans="1:5" x14ac:dyDescent="0.15">
      <c r="A303" s="1" t="s">
        <v>30</v>
      </c>
      <c r="E303">
        <f t="shared" si="4"/>
        <v>0</v>
      </c>
    </row>
    <row r="304" spans="1:5" x14ac:dyDescent="0.15">
      <c r="A304" s="1" t="s">
        <v>30</v>
      </c>
      <c r="E304">
        <f t="shared" si="4"/>
        <v>0</v>
      </c>
    </row>
    <row r="305" spans="1:5" x14ac:dyDescent="0.15">
      <c r="A305" s="1" t="s">
        <v>300</v>
      </c>
      <c r="E305">
        <f t="shared" si="4"/>
        <v>0</v>
      </c>
    </row>
    <row r="306" spans="1:5" x14ac:dyDescent="0.15">
      <c r="A306" s="1" t="s">
        <v>144</v>
      </c>
      <c r="E306">
        <f t="shared" si="4"/>
        <v>0</v>
      </c>
    </row>
    <row r="307" spans="1:5" x14ac:dyDescent="0.15">
      <c r="A307" s="1" t="s">
        <v>157</v>
      </c>
      <c r="E307">
        <f t="shared" si="4"/>
        <v>0</v>
      </c>
    </row>
    <row r="308" spans="1:5" x14ac:dyDescent="0.15">
      <c r="A308" s="1" t="s">
        <v>39</v>
      </c>
      <c r="E308">
        <f t="shared" si="4"/>
        <v>1</v>
      </c>
    </row>
    <row r="309" spans="1:5" x14ac:dyDescent="0.15">
      <c r="A309" s="1" t="s">
        <v>30</v>
      </c>
      <c r="E309">
        <f t="shared" si="4"/>
        <v>0</v>
      </c>
    </row>
    <row r="310" spans="1:5" x14ac:dyDescent="0.15">
      <c r="A310" s="1" t="s">
        <v>30</v>
      </c>
      <c r="E310">
        <f t="shared" si="4"/>
        <v>0</v>
      </c>
    </row>
    <row r="311" spans="1:5" x14ac:dyDescent="0.15">
      <c r="A311" s="1" t="s">
        <v>30</v>
      </c>
      <c r="E311">
        <f t="shared" si="4"/>
        <v>0</v>
      </c>
    </row>
    <row r="312" spans="1:5" x14ac:dyDescent="0.15">
      <c r="A312" s="1" t="s">
        <v>233</v>
      </c>
      <c r="E312">
        <f t="shared" si="4"/>
        <v>0</v>
      </c>
    </row>
    <row r="313" spans="1:5" x14ac:dyDescent="0.15">
      <c r="A313" s="1" t="s">
        <v>335</v>
      </c>
      <c r="E313">
        <f t="shared" si="4"/>
        <v>0</v>
      </c>
    </row>
    <row r="314" spans="1:5" x14ac:dyDescent="0.15">
      <c r="A314" s="1" t="s">
        <v>198</v>
      </c>
      <c r="E314">
        <f t="shared" si="4"/>
        <v>0</v>
      </c>
    </row>
    <row r="315" spans="1:5" x14ac:dyDescent="0.15">
      <c r="A315" s="1" t="s">
        <v>30</v>
      </c>
      <c r="E315">
        <f t="shared" si="4"/>
        <v>0</v>
      </c>
    </row>
    <row r="316" spans="1:5" x14ac:dyDescent="0.15">
      <c r="A316" s="1" t="s">
        <v>39</v>
      </c>
      <c r="E316">
        <f t="shared" si="4"/>
        <v>1</v>
      </c>
    </row>
    <row r="317" spans="1:5" x14ac:dyDescent="0.15">
      <c r="A317" s="1" t="s">
        <v>30</v>
      </c>
      <c r="E317">
        <f t="shared" si="4"/>
        <v>0</v>
      </c>
    </row>
    <row r="318" spans="1:5" x14ac:dyDescent="0.15">
      <c r="A318" s="1" t="s">
        <v>583</v>
      </c>
      <c r="E318">
        <f t="shared" si="4"/>
        <v>0</v>
      </c>
    </row>
    <row r="319" spans="1:5" x14ac:dyDescent="0.15">
      <c r="A319" s="1" t="s">
        <v>30</v>
      </c>
      <c r="E319">
        <f t="shared" si="4"/>
        <v>0</v>
      </c>
    </row>
    <row r="320" spans="1:5" x14ac:dyDescent="0.15">
      <c r="A320" s="1" t="s">
        <v>252</v>
      </c>
      <c r="E320">
        <f t="shared" si="4"/>
        <v>0</v>
      </c>
    </row>
    <row r="321" spans="1:5" x14ac:dyDescent="0.15">
      <c r="A321" s="1" t="s">
        <v>157</v>
      </c>
      <c r="E321">
        <f t="shared" si="4"/>
        <v>0</v>
      </c>
    </row>
    <row r="322" spans="1:5" x14ac:dyDescent="0.15">
      <c r="A322" s="1" t="s">
        <v>30</v>
      </c>
      <c r="E322">
        <f t="shared" si="4"/>
        <v>0</v>
      </c>
    </row>
    <row r="323" spans="1:5" x14ac:dyDescent="0.15">
      <c r="A323" s="1" t="s">
        <v>157</v>
      </c>
      <c r="E323">
        <f t="shared" ref="E323:E386" si="5">IF(OR(A323=$C$3,A323=$C$38),1,0)</f>
        <v>0</v>
      </c>
    </row>
    <row r="324" spans="1:5" x14ac:dyDescent="0.15">
      <c r="A324" s="1" t="s">
        <v>252</v>
      </c>
      <c r="E324">
        <f t="shared" si="5"/>
        <v>0</v>
      </c>
    </row>
    <row r="325" spans="1:5" x14ac:dyDescent="0.15">
      <c r="A325" s="1" t="s">
        <v>157</v>
      </c>
      <c r="E325">
        <f t="shared" si="5"/>
        <v>0</v>
      </c>
    </row>
    <row r="326" spans="1:5" x14ac:dyDescent="0.15">
      <c r="A326" s="1" t="s">
        <v>97</v>
      </c>
      <c r="E326">
        <f t="shared" si="5"/>
        <v>0</v>
      </c>
    </row>
    <row r="327" spans="1:5" x14ac:dyDescent="0.15">
      <c r="A327" s="1" t="s">
        <v>30</v>
      </c>
      <c r="E327">
        <f t="shared" si="5"/>
        <v>0</v>
      </c>
    </row>
    <row r="328" spans="1:5" x14ac:dyDescent="0.15">
      <c r="A328" s="1" t="s">
        <v>30</v>
      </c>
      <c r="E328">
        <f t="shared" si="5"/>
        <v>0</v>
      </c>
    </row>
    <row r="329" spans="1:5" x14ac:dyDescent="0.15">
      <c r="A329" s="1" t="s">
        <v>30</v>
      </c>
      <c r="E329">
        <f t="shared" si="5"/>
        <v>0</v>
      </c>
    </row>
    <row r="330" spans="1:5" x14ac:dyDescent="0.15">
      <c r="A330" s="1" t="s">
        <v>531</v>
      </c>
      <c r="E330">
        <f t="shared" si="5"/>
        <v>0</v>
      </c>
    </row>
    <row r="331" spans="1:5" x14ac:dyDescent="0.15">
      <c r="A331" s="1" t="s">
        <v>30</v>
      </c>
      <c r="E331">
        <f t="shared" si="5"/>
        <v>0</v>
      </c>
    </row>
    <row r="332" spans="1:5" x14ac:dyDescent="0.15">
      <c r="A332" s="1" t="s">
        <v>198</v>
      </c>
      <c r="E332">
        <f t="shared" si="5"/>
        <v>0</v>
      </c>
    </row>
    <row r="333" spans="1:5" x14ac:dyDescent="0.15">
      <c r="A333" s="1" t="s">
        <v>966</v>
      </c>
      <c r="E333">
        <f t="shared" si="5"/>
        <v>0</v>
      </c>
    </row>
    <row r="334" spans="1:5" x14ac:dyDescent="0.15">
      <c r="A334" s="1" t="s">
        <v>252</v>
      </c>
      <c r="E334">
        <f t="shared" si="5"/>
        <v>0</v>
      </c>
    </row>
    <row r="335" spans="1:5" x14ac:dyDescent="0.15">
      <c r="A335" s="1" t="s">
        <v>97</v>
      </c>
      <c r="E335">
        <f t="shared" si="5"/>
        <v>0</v>
      </c>
    </row>
    <row r="336" spans="1:5" x14ac:dyDescent="0.15">
      <c r="A336" s="1" t="s">
        <v>30</v>
      </c>
      <c r="E336">
        <f t="shared" si="5"/>
        <v>0</v>
      </c>
    </row>
    <row r="337" spans="1:5" x14ac:dyDescent="0.15">
      <c r="A337" s="1" t="s">
        <v>30</v>
      </c>
      <c r="E337">
        <f t="shared" si="5"/>
        <v>0</v>
      </c>
    </row>
    <row r="338" spans="1:5" x14ac:dyDescent="0.15">
      <c r="A338" s="1" t="s">
        <v>30</v>
      </c>
      <c r="E338">
        <f t="shared" si="5"/>
        <v>0</v>
      </c>
    </row>
    <row r="339" spans="1:5" x14ac:dyDescent="0.15">
      <c r="A339" s="1" t="s">
        <v>30</v>
      </c>
      <c r="E339">
        <f t="shared" si="5"/>
        <v>0</v>
      </c>
    </row>
    <row r="340" spans="1:5" x14ac:dyDescent="0.15">
      <c r="A340" s="1" t="s">
        <v>97</v>
      </c>
      <c r="E340">
        <f t="shared" si="5"/>
        <v>0</v>
      </c>
    </row>
    <row r="341" spans="1:5" x14ac:dyDescent="0.15">
      <c r="A341" s="1" t="s">
        <v>30</v>
      </c>
      <c r="E341">
        <f t="shared" si="5"/>
        <v>0</v>
      </c>
    </row>
    <row r="342" spans="1:5" x14ac:dyDescent="0.15">
      <c r="A342" s="1" t="s">
        <v>30</v>
      </c>
      <c r="E342">
        <f t="shared" si="5"/>
        <v>0</v>
      </c>
    </row>
    <row r="343" spans="1:5" x14ac:dyDescent="0.15">
      <c r="A343" s="1" t="s">
        <v>39</v>
      </c>
      <c r="E343">
        <f t="shared" si="5"/>
        <v>1</v>
      </c>
    </row>
    <row r="344" spans="1:5" x14ac:dyDescent="0.15">
      <c r="A344" s="1" t="s">
        <v>252</v>
      </c>
      <c r="E344">
        <f t="shared" si="5"/>
        <v>0</v>
      </c>
    </row>
    <row r="345" spans="1:5" x14ac:dyDescent="0.15">
      <c r="A345" s="1" t="s">
        <v>252</v>
      </c>
      <c r="E345">
        <f t="shared" si="5"/>
        <v>0</v>
      </c>
    </row>
    <row r="346" spans="1:5" x14ac:dyDescent="0.15">
      <c r="A346" s="1" t="s">
        <v>39</v>
      </c>
      <c r="E346">
        <f t="shared" si="5"/>
        <v>1</v>
      </c>
    </row>
    <row r="347" spans="1:5" x14ac:dyDescent="0.15">
      <c r="A347" s="1" t="s">
        <v>252</v>
      </c>
      <c r="E347">
        <f t="shared" si="5"/>
        <v>0</v>
      </c>
    </row>
    <row r="348" spans="1:5" x14ac:dyDescent="0.15">
      <c r="A348" s="1" t="s">
        <v>467</v>
      </c>
      <c r="E348">
        <f t="shared" si="5"/>
        <v>0</v>
      </c>
    </row>
    <row r="349" spans="1:5" x14ac:dyDescent="0.15">
      <c r="A349" s="1" t="s">
        <v>30</v>
      </c>
      <c r="E349">
        <f t="shared" si="5"/>
        <v>0</v>
      </c>
    </row>
    <row r="350" spans="1:5" x14ac:dyDescent="0.15">
      <c r="A350" s="1" t="s">
        <v>186</v>
      </c>
      <c r="E350">
        <f t="shared" si="5"/>
        <v>0</v>
      </c>
    </row>
    <row r="351" spans="1:5" x14ac:dyDescent="0.15">
      <c r="A351" s="1" t="s">
        <v>233</v>
      </c>
      <c r="E351">
        <f t="shared" si="5"/>
        <v>0</v>
      </c>
    </row>
    <row r="352" spans="1:5" x14ac:dyDescent="0.15">
      <c r="A352" s="1" t="s">
        <v>30</v>
      </c>
      <c r="E352">
        <f t="shared" si="5"/>
        <v>0</v>
      </c>
    </row>
    <row r="353" spans="1:5" x14ac:dyDescent="0.15">
      <c r="A353" s="1" t="s">
        <v>30</v>
      </c>
      <c r="E353">
        <f t="shared" si="5"/>
        <v>0</v>
      </c>
    </row>
    <row r="354" spans="1:5" x14ac:dyDescent="0.15">
      <c r="A354" s="1" t="s">
        <v>531</v>
      </c>
      <c r="E354">
        <f t="shared" si="5"/>
        <v>0</v>
      </c>
    </row>
    <row r="355" spans="1:5" x14ac:dyDescent="0.15">
      <c r="A355" s="1" t="s">
        <v>30</v>
      </c>
      <c r="E355">
        <f t="shared" si="5"/>
        <v>0</v>
      </c>
    </row>
    <row r="356" spans="1:5" x14ac:dyDescent="0.15">
      <c r="A356" s="1" t="s">
        <v>30</v>
      </c>
      <c r="E356">
        <f t="shared" si="5"/>
        <v>0</v>
      </c>
    </row>
    <row r="357" spans="1:5" x14ac:dyDescent="0.15">
      <c r="A357" s="1" t="s">
        <v>531</v>
      </c>
      <c r="E357">
        <f t="shared" si="5"/>
        <v>0</v>
      </c>
    </row>
    <row r="358" spans="1:5" x14ac:dyDescent="0.15">
      <c r="A358" s="1" t="s">
        <v>186</v>
      </c>
      <c r="E358">
        <f t="shared" si="5"/>
        <v>0</v>
      </c>
    </row>
    <row r="359" spans="1:5" x14ac:dyDescent="0.15">
      <c r="A359" s="1" t="s">
        <v>157</v>
      </c>
      <c r="E359">
        <f t="shared" si="5"/>
        <v>0</v>
      </c>
    </row>
    <row r="360" spans="1:5" x14ac:dyDescent="0.15">
      <c r="A360" s="1" t="s">
        <v>1042</v>
      </c>
      <c r="E360">
        <f t="shared" si="5"/>
        <v>0</v>
      </c>
    </row>
    <row r="361" spans="1:5" x14ac:dyDescent="0.15">
      <c r="A361" s="1" t="s">
        <v>186</v>
      </c>
      <c r="E361">
        <f t="shared" si="5"/>
        <v>0</v>
      </c>
    </row>
    <row r="362" spans="1:5" x14ac:dyDescent="0.15">
      <c r="A362" s="1"/>
      <c r="E362">
        <f t="shared" si="5"/>
        <v>0</v>
      </c>
    </row>
    <row r="363" spans="1:5" x14ac:dyDescent="0.15">
      <c r="A363" s="1" t="s">
        <v>30</v>
      </c>
      <c r="E363">
        <f t="shared" si="5"/>
        <v>0</v>
      </c>
    </row>
    <row r="364" spans="1:5" x14ac:dyDescent="0.15">
      <c r="A364" s="1" t="s">
        <v>30</v>
      </c>
      <c r="E364">
        <f t="shared" si="5"/>
        <v>0</v>
      </c>
    </row>
    <row r="365" spans="1:5" x14ac:dyDescent="0.15">
      <c r="A365" s="1" t="s">
        <v>30</v>
      </c>
      <c r="E365">
        <f t="shared" si="5"/>
        <v>0</v>
      </c>
    </row>
    <row r="366" spans="1:5" x14ac:dyDescent="0.15">
      <c r="A366" s="1" t="s">
        <v>30</v>
      </c>
      <c r="E366">
        <f t="shared" si="5"/>
        <v>0</v>
      </c>
    </row>
    <row r="367" spans="1:5" x14ac:dyDescent="0.15">
      <c r="A367" s="1"/>
      <c r="E367">
        <f t="shared" si="5"/>
        <v>0</v>
      </c>
    </row>
    <row r="368" spans="1:5" x14ac:dyDescent="0.15">
      <c r="A368" s="1" t="s">
        <v>252</v>
      </c>
      <c r="E368">
        <f t="shared" si="5"/>
        <v>0</v>
      </c>
    </row>
    <row r="369" spans="1:5" x14ac:dyDescent="0.15">
      <c r="A369" s="1" t="s">
        <v>375</v>
      </c>
      <c r="E369">
        <f t="shared" si="5"/>
        <v>0</v>
      </c>
    </row>
    <row r="370" spans="1:5" x14ac:dyDescent="0.15">
      <c r="A370" s="1" t="s">
        <v>30</v>
      </c>
      <c r="E370">
        <f t="shared" si="5"/>
        <v>0</v>
      </c>
    </row>
    <row r="371" spans="1:5" x14ac:dyDescent="0.15">
      <c r="A371" s="1" t="s">
        <v>30</v>
      </c>
      <c r="E371">
        <f t="shared" si="5"/>
        <v>0</v>
      </c>
    </row>
    <row r="372" spans="1:5" x14ac:dyDescent="0.15">
      <c r="A372" s="1" t="s">
        <v>39</v>
      </c>
      <c r="E372">
        <f t="shared" si="5"/>
        <v>1</v>
      </c>
    </row>
    <row r="373" spans="1:5" x14ac:dyDescent="0.15">
      <c r="A373" s="1" t="s">
        <v>30</v>
      </c>
      <c r="E373">
        <f t="shared" si="5"/>
        <v>0</v>
      </c>
    </row>
    <row r="374" spans="1:5" x14ac:dyDescent="0.15">
      <c r="A374" s="1" t="s">
        <v>157</v>
      </c>
      <c r="E374">
        <f t="shared" si="5"/>
        <v>0</v>
      </c>
    </row>
    <row r="375" spans="1:5" x14ac:dyDescent="0.15">
      <c r="A375" s="1" t="s">
        <v>198</v>
      </c>
      <c r="E375">
        <f t="shared" si="5"/>
        <v>0</v>
      </c>
    </row>
    <row r="376" spans="1:5" x14ac:dyDescent="0.15">
      <c r="A376" s="1" t="s">
        <v>30</v>
      </c>
      <c r="E376">
        <f t="shared" si="5"/>
        <v>0</v>
      </c>
    </row>
    <row r="377" spans="1:5" x14ac:dyDescent="0.15">
      <c r="A377" s="1" t="s">
        <v>39</v>
      </c>
      <c r="E377">
        <f t="shared" si="5"/>
        <v>1</v>
      </c>
    </row>
    <row r="378" spans="1:5" x14ac:dyDescent="0.15">
      <c r="A378" s="1" t="s">
        <v>806</v>
      </c>
      <c r="E378">
        <f t="shared" si="5"/>
        <v>0</v>
      </c>
    </row>
    <row r="379" spans="1:5" x14ac:dyDescent="0.15">
      <c r="A379" s="1" t="s">
        <v>30</v>
      </c>
      <c r="E379">
        <f t="shared" si="5"/>
        <v>0</v>
      </c>
    </row>
    <row r="380" spans="1:5" x14ac:dyDescent="0.15">
      <c r="A380" s="1" t="s">
        <v>97</v>
      </c>
      <c r="E380">
        <f t="shared" si="5"/>
        <v>0</v>
      </c>
    </row>
    <row r="381" spans="1:5" x14ac:dyDescent="0.15">
      <c r="A381" s="1" t="s">
        <v>30</v>
      </c>
      <c r="E381">
        <f t="shared" si="5"/>
        <v>0</v>
      </c>
    </row>
    <row r="382" spans="1:5" x14ac:dyDescent="0.15">
      <c r="A382" s="1" t="s">
        <v>252</v>
      </c>
      <c r="E382">
        <f t="shared" si="5"/>
        <v>0</v>
      </c>
    </row>
    <row r="383" spans="1:5" x14ac:dyDescent="0.15">
      <c r="A383" s="1" t="s">
        <v>39</v>
      </c>
      <c r="E383">
        <f t="shared" si="5"/>
        <v>1</v>
      </c>
    </row>
    <row r="384" spans="1:5" x14ac:dyDescent="0.15">
      <c r="A384" s="1" t="s">
        <v>252</v>
      </c>
      <c r="E384">
        <f t="shared" si="5"/>
        <v>0</v>
      </c>
    </row>
    <row r="385" spans="1:5" x14ac:dyDescent="0.15">
      <c r="A385" s="1" t="s">
        <v>186</v>
      </c>
      <c r="E385">
        <f t="shared" si="5"/>
        <v>0</v>
      </c>
    </row>
    <row r="386" spans="1:5" x14ac:dyDescent="0.15">
      <c r="A386" s="1" t="s">
        <v>252</v>
      </c>
      <c r="E386">
        <f t="shared" si="5"/>
        <v>0</v>
      </c>
    </row>
    <row r="387" spans="1:5" x14ac:dyDescent="0.15">
      <c r="A387" s="1" t="s">
        <v>97</v>
      </c>
      <c r="E387">
        <f t="shared" ref="E387:E450" si="6">IF(OR(A387=$C$3,A387=$C$38),1,0)</f>
        <v>0</v>
      </c>
    </row>
    <row r="388" spans="1:5" x14ac:dyDescent="0.15">
      <c r="A388" s="1" t="s">
        <v>30</v>
      </c>
      <c r="E388">
        <f t="shared" si="6"/>
        <v>0</v>
      </c>
    </row>
    <row r="389" spans="1:5" x14ac:dyDescent="0.15">
      <c r="A389" s="1" t="s">
        <v>144</v>
      </c>
      <c r="E389">
        <f t="shared" si="6"/>
        <v>0</v>
      </c>
    </row>
    <row r="390" spans="1:5" x14ac:dyDescent="0.15">
      <c r="A390" s="1" t="s">
        <v>157</v>
      </c>
      <c r="E390">
        <f t="shared" si="6"/>
        <v>0</v>
      </c>
    </row>
    <row r="391" spans="1:5" x14ac:dyDescent="0.15">
      <c r="A391" s="1" t="s">
        <v>30</v>
      </c>
      <c r="E391">
        <f t="shared" si="6"/>
        <v>0</v>
      </c>
    </row>
    <row r="392" spans="1:5" x14ac:dyDescent="0.15">
      <c r="A392" s="1" t="s">
        <v>30</v>
      </c>
      <c r="E392">
        <f t="shared" si="6"/>
        <v>0</v>
      </c>
    </row>
    <row r="393" spans="1:5" x14ac:dyDescent="0.15">
      <c r="A393" s="1" t="s">
        <v>252</v>
      </c>
      <c r="E393">
        <f t="shared" si="6"/>
        <v>0</v>
      </c>
    </row>
    <row r="394" spans="1:5" x14ac:dyDescent="0.15">
      <c r="A394" s="1" t="s">
        <v>97</v>
      </c>
      <c r="E394">
        <f t="shared" si="6"/>
        <v>0</v>
      </c>
    </row>
    <row r="395" spans="1:5" x14ac:dyDescent="0.15">
      <c r="A395" s="1" t="s">
        <v>186</v>
      </c>
      <c r="E395">
        <f t="shared" si="6"/>
        <v>0</v>
      </c>
    </row>
    <row r="396" spans="1:5" x14ac:dyDescent="0.15">
      <c r="A396" s="1" t="s">
        <v>1132</v>
      </c>
      <c r="E396">
        <f t="shared" si="6"/>
        <v>0</v>
      </c>
    </row>
    <row r="397" spans="1:5" x14ac:dyDescent="0.15">
      <c r="A397" s="1" t="s">
        <v>97</v>
      </c>
      <c r="E397">
        <f t="shared" si="6"/>
        <v>0</v>
      </c>
    </row>
    <row r="398" spans="1:5" x14ac:dyDescent="0.15">
      <c r="A398" s="1" t="s">
        <v>30</v>
      </c>
      <c r="E398">
        <f t="shared" si="6"/>
        <v>0</v>
      </c>
    </row>
    <row r="399" spans="1:5" x14ac:dyDescent="0.15">
      <c r="A399" s="1" t="s">
        <v>252</v>
      </c>
      <c r="E399">
        <f t="shared" si="6"/>
        <v>0</v>
      </c>
    </row>
    <row r="400" spans="1:5" x14ac:dyDescent="0.15">
      <c r="A400" s="1" t="s">
        <v>233</v>
      </c>
      <c r="E400">
        <f t="shared" si="6"/>
        <v>0</v>
      </c>
    </row>
    <row r="401" spans="1:5" x14ac:dyDescent="0.15">
      <c r="A401" s="1" t="s">
        <v>30</v>
      </c>
      <c r="E401">
        <f t="shared" si="6"/>
        <v>0</v>
      </c>
    </row>
    <row r="402" spans="1:5" x14ac:dyDescent="0.15">
      <c r="A402" s="1" t="s">
        <v>1132</v>
      </c>
      <c r="E402">
        <f t="shared" si="6"/>
        <v>0</v>
      </c>
    </row>
    <row r="403" spans="1:5" x14ac:dyDescent="0.15">
      <c r="A403" s="1" t="s">
        <v>144</v>
      </c>
      <c r="E403">
        <f t="shared" si="6"/>
        <v>0</v>
      </c>
    </row>
    <row r="404" spans="1:5" x14ac:dyDescent="0.15">
      <c r="A404" s="1" t="s">
        <v>39</v>
      </c>
      <c r="E404">
        <f t="shared" si="6"/>
        <v>1</v>
      </c>
    </row>
    <row r="405" spans="1:5" x14ac:dyDescent="0.15">
      <c r="A405" s="1" t="s">
        <v>30</v>
      </c>
      <c r="E405">
        <f t="shared" si="6"/>
        <v>0</v>
      </c>
    </row>
    <row r="406" spans="1:5" x14ac:dyDescent="0.15">
      <c r="A406" s="1" t="s">
        <v>30</v>
      </c>
      <c r="E406">
        <f t="shared" si="6"/>
        <v>0</v>
      </c>
    </row>
    <row r="407" spans="1:5" x14ac:dyDescent="0.15">
      <c r="A407" s="1" t="s">
        <v>144</v>
      </c>
      <c r="E407">
        <f t="shared" si="6"/>
        <v>0</v>
      </c>
    </row>
    <row r="408" spans="1:5" x14ac:dyDescent="0.15">
      <c r="A408" s="1" t="s">
        <v>30</v>
      </c>
      <c r="E408">
        <f t="shared" si="6"/>
        <v>0</v>
      </c>
    </row>
    <row r="409" spans="1:5" x14ac:dyDescent="0.15">
      <c r="A409" s="1" t="s">
        <v>30</v>
      </c>
      <c r="E409">
        <f t="shared" si="6"/>
        <v>0</v>
      </c>
    </row>
    <row r="410" spans="1:5" x14ac:dyDescent="0.15">
      <c r="A410" s="1" t="s">
        <v>157</v>
      </c>
      <c r="E410">
        <f t="shared" si="6"/>
        <v>0</v>
      </c>
    </row>
    <row r="411" spans="1:5" x14ac:dyDescent="0.15">
      <c r="A411" s="1" t="s">
        <v>30</v>
      </c>
      <c r="E411">
        <f t="shared" si="6"/>
        <v>0</v>
      </c>
    </row>
    <row r="412" spans="1:5" x14ac:dyDescent="0.15">
      <c r="A412" s="1" t="s">
        <v>335</v>
      </c>
      <c r="E412">
        <f t="shared" si="6"/>
        <v>0</v>
      </c>
    </row>
    <row r="413" spans="1:5" x14ac:dyDescent="0.15">
      <c r="A413" s="1" t="s">
        <v>30</v>
      </c>
      <c r="E413">
        <f t="shared" si="6"/>
        <v>0</v>
      </c>
    </row>
    <row r="414" spans="1:5" x14ac:dyDescent="0.15">
      <c r="A414" s="1" t="s">
        <v>30</v>
      </c>
      <c r="E414">
        <f t="shared" si="6"/>
        <v>0</v>
      </c>
    </row>
    <row r="415" spans="1:5" x14ac:dyDescent="0.15">
      <c r="A415" s="1" t="s">
        <v>252</v>
      </c>
      <c r="E415">
        <f t="shared" si="6"/>
        <v>0</v>
      </c>
    </row>
    <row r="416" spans="1:5" x14ac:dyDescent="0.15">
      <c r="A416" s="1" t="s">
        <v>30</v>
      </c>
      <c r="E416">
        <f t="shared" si="6"/>
        <v>0</v>
      </c>
    </row>
    <row r="417" spans="1:5" x14ac:dyDescent="0.15">
      <c r="A417" s="1" t="s">
        <v>30</v>
      </c>
      <c r="E417">
        <f t="shared" si="6"/>
        <v>0</v>
      </c>
    </row>
    <row r="418" spans="1:5" x14ac:dyDescent="0.15">
      <c r="A418" s="1" t="s">
        <v>39</v>
      </c>
      <c r="E418">
        <f t="shared" si="6"/>
        <v>1</v>
      </c>
    </row>
    <row r="419" spans="1:5" x14ac:dyDescent="0.15">
      <c r="A419" s="1"/>
      <c r="E419">
        <f t="shared" si="6"/>
        <v>0</v>
      </c>
    </row>
    <row r="420" spans="1:5" x14ac:dyDescent="0.15">
      <c r="A420" s="1" t="s">
        <v>252</v>
      </c>
      <c r="E420">
        <f t="shared" si="6"/>
        <v>0</v>
      </c>
    </row>
    <row r="421" spans="1:5" x14ac:dyDescent="0.15">
      <c r="A421" s="1" t="s">
        <v>531</v>
      </c>
      <c r="E421">
        <f t="shared" si="6"/>
        <v>0</v>
      </c>
    </row>
    <row r="422" spans="1:5" x14ac:dyDescent="0.15">
      <c r="A422" s="1" t="s">
        <v>30</v>
      </c>
      <c r="E422">
        <f t="shared" si="6"/>
        <v>0</v>
      </c>
    </row>
    <row r="423" spans="1:5" x14ac:dyDescent="0.15">
      <c r="A423" s="1" t="s">
        <v>45</v>
      </c>
      <c r="E423">
        <f t="shared" si="6"/>
        <v>0</v>
      </c>
    </row>
    <row r="424" spans="1:5" x14ac:dyDescent="0.15">
      <c r="A424" s="1" t="s">
        <v>39</v>
      </c>
      <c r="E424">
        <f t="shared" si="6"/>
        <v>1</v>
      </c>
    </row>
    <row r="425" spans="1:5" x14ac:dyDescent="0.15">
      <c r="A425" s="1" t="s">
        <v>252</v>
      </c>
      <c r="E425">
        <f t="shared" si="6"/>
        <v>0</v>
      </c>
    </row>
    <row r="426" spans="1:5" x14ac:dyDescent="0.15">
      <c r="A426" s="1"/>
      <c r="E426">
        <f t="shared" si="6"/>
        <v>0</v>
      </c>
    </row>
    <row r="427" spans="1:5" x14ac:dyDescent="0.15">
      <c r="A427" s="1" t="s">
        <v>30</v>
      </c>
      <c r="E427">
        <f t="shared" si="6"/>
        <v>0</v>
      </c>
    </row>
    <row r="428" spans="1:5" x14ac:dyDescent="0.15">
      <c r="A428" s="1" t="s">
        <v>30</v>
      </c>
      <c r="E428">
        <f t="shared" si="6"/>
        <v>0</v>
      </c>
    </row>
    <row r="429" spans="1:5" x14ac:dyDescent="0.15">
      <c r="A429" s="1" t="s">
        <v>30</v>
      </c>
      <c r="E429">
        <f t="shared" si="6"/>
        <v>0</v>
      </c>
    </row>
    <row r="430" spans="1:5" x14ac:dyDescent="0.15">
      <c r="A430" s="1" t="s">
        <v>252</v>
      </c>
      <c r="E430">
        <f t="shared" si="6"/>
        <v>0</v>
      </c>
    </row>
    <row r="431" spans="1:5" x14ac:dyDescent="0.15">
      <c r="A431" s="1" t="s">
        <v>300</v>
      </c>
      <c r="E431">
        <f t="shared" si="6"/>
        <v>0</v>
      </c>
    </row>
    <row r="432" spans="1:5" x14ac:dyDescent="0.15">
      <c r="A432" s="1" t="s">
        <v>568</v>
      </c>
      <c r="E432">
        <f t="shared" si="6"/>
        <v>0</v>
      </c>
    </row>
    <row r="433" spans="1:5" x14ac:dyDescent="0.15">
      <c r="A433" s="1" t="s">
        <v>252</v>
      </c>
      <c r="E433">
        <f t="shared" si="6"/>
        <v>0</v>
      </c>
    </row>
    <row r="434" spans="1:5" x14ac:dyDescent="0.15">
      <c r="A434" s="1" t="s">
        <v>300</v>
      </c>
      <c r="E434">
        <f t="shared" si="6"/>
        <v>0</v>
      </c>
    </row>
    <row r="435" spans="1:5" x14ac:dyDescent="0.15">
      <c r="A435" s="1" t="s">
        <v>30</v>
      </c>
      <c r="E435">
        <f t="shared" si="6"/>
        <v>0</v>
      </c>
    </row>
    <row r="436" spans="1:5" x14ac:dyDescent="0.15">
      <c r="A436" s="1" t="s">
        <v>39</v>
      </c>
      <c r="E436">
        <f t="shared" si="6"/>
        <v>1</v>
      </c>
    </row>
    <row r="437" spans="1:5" x14ac:dyDescent="0.15">
      <c r="A437" s="1" t="s">
        <v>157</v>
      </c>
      <c r="E437">
        <f t="shared" si="6"/>
        <v>0</v>
      </c>
    </row>
    <row r="438" spans="1:5" x14ac:dyDescent="0.15">
      <c r="A438" s="1" t="s">
        <v>467</v>
      </c>
      <c r="E438">
        <f t="shared" si="6"/>
        <v>0</v>
      </c>
    </row>
    <row r="439" spans="1:5" x14ac:dyDescent="0.15">
      <c r="A439" s="1" t="s">
        <v>144</v>
      </c>
      <c r="E439">
        <f t="shared" si="6"/>
        <v>0</v>
      </c>
    </row>
    <row r="440" spans="1:5" x14ac:dyDescent="0.15">
      <c r="A440" s="1" t="s">
        <v>1249</v>
      </c>
      <c r="E440">
        <f t="shared" si="6"/>
        <v>0</v>
      </c>
    </row>
    <row r="441" spans="1:5" x14ac:dyDescent="0.15">
      <c r="A441" s="1" t="s">
        <v>335</v>
      </c>
      <c r="E441">
        <f t="shared" si="6"/>
        <v>0</v>
      </c>
    </row>
    <row r="442" spans="1:5" x14ac:dyDescent="0.15">
      <c r="A442" s="1" t="s">
        <v>583</v>
      </c>
      <c r="E442">
        <f t="shared" si="6"/>
        <v>0</v>
      </c>
    </row>
    <row r="443" spans="1:5" x14ac:dyDescent="0.15">
      <c r="A443" s="1" t="s">
        <v>252</v>
      </c>
      <c r="E443">
        <f t="shared" si="6"/>
        <v>0</v>
      </c>
    </row>
    <row r="444" spans="1:5" x14ac:dyDescent="0.15">
      <c r="A444" s="1" t="s">
        <v>134</v>
      </c>
      <c r="E444">
        <f t="shared" si="6"/>
        <v>0</v>
      </c>
    </row>
    <row r="445" spans="1:5" x14ac:dyDescent="0.15">
      <c r="A445" s="1" t="s">
        <v>252</v>
      </c>
      <c r="E445">
        <f t="shared" si="6"/>
        <v>0</v>
      </c>
    </row>
    <row r="446" spans="1:5" x14ac:dyDescent="0.15">
      <c r="A446" s="1" t="s">
        <v>30</v>
      </c>
      <c r="E446">
        <f t="shared" si="6"/>
        <v>0</v>
      </c>
    </row>
    <row r="447" spans="1:5" x14ac:dyDescent="0.15">
      <c r="A447" s="1" t="s">
        <v>186</v>
      </c>
      <c r="E447">
        <f t="shared" si="6"/>
        <v>0</v>
      </c>
    </row>
    <row r="448" spans="1:5" x14ac:dyDescent="0.15">
      <c r="A448" s="1" t="s">
        <v>97</v>
      </c>
      <c r="E448">
        <f t="shared" si="6"/>
        <v>0</v>
      </c>
    </row>
    <row r="449" spans="1:5" x14ac:dyDescent="0.15">
      <c r="A449" s="1" t="s">
        <v>134</v>
      </c>
      <c r="E449">
        <f t="shared" si="6"/>
        <v>0</v>
      </c>
    </row>
    <row r="450" spans="1:5" x14ac:dyDescent="0.15">
      <c r="A450" s="1" t="s">
        <v>252</v>
      </c>
      <c r="E450">
        <f t="shared" si="6"/>
        <v>0</v>
      </c>
    </row>
    <row r="451" spans="1:5" x14ac:dyDescent="0.15">
      <c r="A451" s="1" t="s">
        <v>30</v>
      </c>
      <c r="E451">
        <f t="shared" ref="E451:E514" si="7">IF(OR(A451=$C$3,A451=$C$38),1,0)</f>
        <v>0</v>
      </c>
    </row>
    <row r="452" spans="1:5" x14ac:dyDescent="0.15">
      <c r="A452" s="1" t="s">
        <v>39</v>
      </c>
      <c r="E452">
        <f t="shared" si="7"/>
        <v>1</v>
      </c>
    </row>
    <row r="453" spans="1:5" x14ac:dyDescent="0.15">
      <c r="A453" s="1" t="s">
        <v>97</v>
      </c>
      <c r="E453">
        <f t="shared" si="7"/>
        <v>0</v>
      </c>
    </row>
    <row r="454" spans="1:5" x14ac:dyDescent="0.15">
      <c r="A454" s="1" t="s">
        <v>394</v>
      </c>
      <c r="E454">
        <f t="shared" si="7"/>
        <v>0</v>
      </c>
    </row>
    <row r="455" spans="1:5" x14ac:dyDescent="0.15">
      <c r="A455" s="1" t="s">
        <v>97</v>
      </c>
      <c r="E455">
        <f t="shared" si="7"/>
        <v>0</v>
      </c>
    </row>
    <row r="456" spans="1:5" x14ac:dyDescent="0.15">
      <c r="A456" s="1" t="s">
        <v>30</v>
      </c>
      <c r="E456">
        <f t="shared" si="7"/>
        <v>0</v>
      </c>
    </row>
    <row r="457" spans="1:5" x14ac:dyDescent="0.15">
      <c r="A457" s="1" t="s">
        <v>186</v>
      </c>
      <c r="E457">
        <f t="shared" si="7"/>
        <v>0</v>
      </c>
    </row>
    <row r="458" spans="1:5" x14ac:dyDescent="0.15">
      <c r="A458" s="1" t="s">
        <v>583</v>
      </c>
      <c r="E458">
        <f t="shared" si="7"/>
        <v>0</v>
      </c>
    </row>
    <row r="459" spans="1:5" x14ac:dyDescent="0.15">
      <c r="A459" s="1" t="s">
        <v>30</v>
      </c>
      <c r="E459">
        <f t="shared" si="7"/>
        <v>0</v>
      </c>
    </row>
    <row r="460" spans="1:5" x14ac:dyDescent="0.15">
      <c r="A460" s="1" t="s">
        <v>39</v>
      </c>
      <c r="E460">
        <f t="shared" si="7"/>
        <v>1</v>
      </c>
    </row>
    <row r="461" spans="1:5" x14ac:dyDescent="0.15">
      <c r="A461" s="1" t="s">
        <v>252</v>
      </c>
      <c r="E461">
        <f t="shared" si="7"/>
        <v>0</v>
      </c>
    </row>
    <row r="462" spans="1:5" x14ac:dyDescent="0.15">
      <c r="A462" s="1" t="s">
        <v>335</v>
      </c>
      <c r="E462">
        <f t="shared" si="7"/>
        <v>0</v>
      </c>
    </row>
    <row r="463" spans="1:5" x14ac:dyDescent="0.15">
      <c r="A463" s="1" t="s">
        <v>157</v>
      </c>
      <c r="E463">
        <f t="shared" si="7"/>
        <v>0</v>
      </c>
    </row>
    <row r="464" spans="1:5" x14ac:dyDescent="0.15">
      <c r="A464" s="1" t="s">
        <v>45</v>
      </c>
      <c r="E464">
        <f t="shared" si="7"/>
        <v>0</v>
      </c>
    </row>
    <row r="465" spans="1:5" x14ac:dyDescent="0.15">
      <c r="A465" s="1" t="s">
        <v>619</v>
      </c>
      <c r="E465">
        <f t="shared" si="7"/>
        <v>0</v>
      </c>
    </row>
    <row r="466" spans="1:5" x14ac:dyDescent="0.15">
      <c r="A466" s="1" t="s">
        <v>252</v>
      </c>
      <c r="E466">
        <f t="shared" si="7"/>
        <v>0</v>
      </c>
    </row>
    <row r="467" spans="1:5" x14ac:dyDescent="0.15">
      <c r="A467" s="1" t="s">
        <v>966</v>
      </c>
      <c r="E467">
        <f t="shared" si="7"/>
        <v>0</v>
      </c>
    </row>
    <row r="468" spans="1:5" x14ac:dyDescent="0.15">
      <c r="A468" s="1" t="s">
        <v>157</v>
      </c>
      <c r="E468">
        <f t="shared" si="7"/>
        <v>0</v>
      </c>
    </row>
    <row r="469" spans="1:5" x14ac:dyDescent="0.15">
      <c r="A469" s="1" t="s">
        <v>186</v>
      </c>
      <c r="E469">
        <f t="shared" si="7"/>
        <v>0</v>
      </c>
    </row>
    <row r="470" spans="1:5" x14ac:dyDescent="0.15">
      <c r="A470" s="1" t="s">
        <v>39</v>
      </c>
      <c r="E470">
        <f t="shared" si="7"/>
        <v>1</v>
      </c>
    </row>
    <row r="471" spans="1:5" x14ac:dyDescent="0.15">
      <c r="A471" s="1" t="s">
        <v>157</v>
      </c>
      <c r="E471">
        <f t="shared" si="7"/>
        <v>0</v>
      </c>
    </row>
    <row r="472" spans="1:5" x14ac:dyDescent="0.15">
      <c r="A472" s="1" t="s">
        <v>39</v>
      </c>
      <c r="E472">
        <f t="shared" si="7"/>
        <v>1</v>
      </c>
    </row>
    <row r="473" spans="1:5" x14ac:dyDescent="0.15">
      <c r="A473" s="1" t="s">
        <v>1338</v>
      </c>
      <c r="E473">
        <f t="shared" si="7"/>
        <v>0</v>
      </c>
    </row>
    <row r="474" spans="1:5" x14ac:dyDescent="0.15">
      <c r="A474" s="1" t="s">
        <v>39</v>
      </c>
      <c r="E474">
        <f t="shared" si="7"/>
        <v>1</v>
      </c>
    </row>
    <row r="475" spans="1:5" x14ac:dyDescent="0.15">
      <c r="A475" s="1" t="s">
        <v>157</v>
      </c>
      <c r="E475">
        <f t="shared" si="7"/>
        <v>0</v>
      </c>
    </row>
    <row r="476" spans="1:5" x14ac:dyDescent="0.15">
      <c r="A476" s="1" t="s">
        <v>467</v>
      </c>
      <c r="E476">
        <f t="shared" si="7"/>
        <v>0</v>
      </c>
    </row>
    <row r="477" spans="1:5" x14ac:dyDescent="0.15">
      <c r="A477" s="1" t="s">
        <v>30</v>
      </c>
      <c r="E477">
        <f t="shared" si="7"/>
        <v>0</v>
      </c>
    </row>
    <row r="478" spans="1:5" x14ac:dyDescent="0.15">
      <c r="A478" s="1" t="s">
        <v>30</v>
      </c>
      <c r="E478">
        <f t="shared" si="7"/>
        <v>0</v>
      </c>
    </row>
    <row r="479" spans="1:5" x14ac:dyDescent="0.15">
      <c r="A479" s="1" t="s">
        <v>252</v>
      </c>
      <c r="E479">
        <f t="shared" si="7"/>
        <v>0</v>
      </c>
    </row>
    <row r="480" spans="1:5" x14ac:dyDescent="0.15">
      <c r="A480" s="1" t="s">
        <v>186</v>
      </c>
      <c r="E480">
        <f t="shared" si="7"/>
        <v>0</v>
      </c>
    </row>
    <row r="481" spans="1:5" x14ac:dyDescent="0.15">
      <c r="A481" s="1" t="s">
        <v>568</v>
      </c>
      <c r="E481">
        <f t="shared" si="7"/>
        <v>0</v>
      </c>
    </row>
    <row r="482" spans="1:5" x14ac:dyDescent="0.15">
      <c r="A482" s="1" t="s">
        <v>97</v>
      </c>
      <c r="E482">
        <f t="shared" si="7"/>
        <v>0</v>
      </c>
    </row>
    <row r="483" spans="1:5" x14ac:dyDescent="0.15">
      <c r="A483" s="1" t="s">
        <v>233</v>
      </c>
      <c r="E483">
        <f t="shared" si="7"/>
        <v>0</v>
      </c>
    </row>
    <row r="484" spans="1:5" x14ac:dyDescent="0.15">
      <c r="A484" s="1" t="s">
        <v>335</v>
      </c>
      <c r="E484">
        <f t="shared" si="7"/>
        <v>0</v>
      </c>
    </row>
    <row r="485" spans="1:5" x14ac:dyDescent="0.15">
      <c r="A485" s="1" t="s">
        <v>583</v>
      </c>
      <c r="E485">
        <f t="shared" si="7"/>
        <v>0</v>
      </c>
    </row>
    <row r="486" spans="1:5" x14ac:dyDescent="0.15">
      <c r="A486" s="1" t="s">
        <v>252</v>
      </c>
      <c r="E486">
        <f t="shared" si="7"/>
        <v>0</v>
      </c>
    </row>
    <row r="487" spans="1:5" x14ac:dyDescent="0.15">
      <c r="A487" s="1" t="s">
        <v>30</v>
      </c>
      <c r="E487">
        <f t="shared" si="7"/>
        <v>0</v>
      </c>
    </row>
    <row r="488" spans="1:5" x14ac:dyDescent="0.15">
      <c r="A488" s="1" t="s">
        <v>252</v>
      </c>
      <c r="E488">
        <f t="shared" si="7"/>
        <v>0</v>
      </c>
    </row>
    <row r="489" spans="1:5" x14ac:dyDescent="0.15">
      <c r="A489" s="1" t="s">
        <v>30</v>
      </c>
      <c r="E489">
        <f t="shared" si="7"/>
        <v>0</v>
      </c>
    </row>
    <row r="490" spans="1:5" x14ac:dyDescent="0.15">
      <c r="A490" s="1" t="s">
        <v>583</v>
      </c>
      <c r="E490">
        <f t="shared" si="7"/>
        <v>0</v>
      </c>
    </row>
    <row r="491" spans="1:5" x14ac:dyDescent="0.15">
      <c r="A491" s="1" t="s">
        <v>30</v>
      </c>
      <c r="E491">
        <f t="shared" si="7"/>
        <v>0</v>
      </c>
    </row>
    <row r="492" spans="1:5" x14ac:dyDescent="0.15">
      <c r="A492" s="1" t="s">
        <v>30</v>
      </c>
      <c r="E492">
        <f t="shared" si="7"/>
        <v>0</v>
      </c>
    </row>
    <row r="493" spans="1:5" x14ac:dyDescent="0.15">
      <c r="A493" s="1" t="s">
        <v>305</v>
      </c>
      <c r="E493">
        <f t="shared" si="7"/>
        <v>0</v>
      </c>
    </row>
    <row r="494" spans="1:5" x14ac:dyDescent="0.15">
      <c r="A494" s="1" t="s">
        <v>39</v>
      </c>
      <c r="E494">
        <f t="shared" si="7"/>
        <v>1</v>
      </c>
    </row>
    <row r="495" spans="1:5" x14ac:dyDescent="0.15">
      <c r="A495" s="1" t="s">
        <v>39</v>
      </c>
      <c r="E495">
        <f t="shared" si="7"/>
        <v>1</v>
      </c>
    </row>
    <row r="496" spans="1:5" x14ac:dyDescent="0.15">
      <c r="A496" s="1" t="s">
        <v>30</v>
      </c>
      <c r="E496">
        <f t="shared" si="7"/>
        <v>0</v>
      </c>
    </row>
    <row r="497" spans="1:5" x14ac:dyDescent="0.15">
      <c r="A497" s="1" t="s">
        <v>619</v>
      </c>
      <c r="E497">
        <f t="shared" si="7"/>
        <v>0</v>
      </c>
    </row>
    <row r="498" spans="1:5" x14ac:dyDescent="0.15">
      <c r="A498" s="1" t="s">
        <v>186</v>
      </c>
      <c r="E498">
        <f t="shared" si="7"/>
        <v>0</v>
      </c>
    </row>
    <row r="499" spans="1:5" x14ac:dyDescent="0.15">
      <c r="A499" s="1" t="s">
        <v>45</v>
      </c>
      <c r="E499">
        <f t="shared" si="7"/>
        <v>0</v>
      </c>
    </row>
    <row r="500" spans="1:5" x14ac:dyDescent="0.15">
      <c r="A500" s="1" t="s">
        <v>39</v>
      </c>
      <c r="E500">
        <f t="shared" si="7"/>
        <v>1</v>
      </c>
    </row>
    <row r="501" spans="1:5" x14ac:dyDescent="0.15">
      <c r="A501" s="1" t="s">
        <v>252</v>
      </c>
      <c r="E501">
        <f t="shared" si="7"/>
        <v>0</v>
      </c>
    </row>
    <row r="502" spans="1:5" x14ac:dyDescent="0.15">
      <c r="A502" s="1" t="s">
        <v>546</v>
      </c>
      <c r="E502">
        <f t="shared" si="7"/>
        <v>0</v>
      </c>
    </row>
    <row r="503" spans="1:5" x14ac:dyDescent="0.15">
      <c r="A503" s="1" t="s">
        <v>252</v>
      </c>
      <c r="E503">
        <f t="shared" si="7"/>
        <v>0</v>
      </c>
    </row>
    <row r="504" spans="1:5" x14ac:dyDescent="0.15">
      <c r="A504" s="1" t="s">
        <v>39</v>
      </c>
      <c r="E504">
        <f t="shared" si="7"/>
        <v>1</v>
      </c>
    </row>
    <row r="505" spans="1:5" x14ac:dyDescent="0.15">
      <c r="A505" s="1" t="s">
        <v>252</v>
      </c>
      <c r="E505">
        <f t="shared" si="7"/>
        <v>0</v>
      </c>
    </row>
    <row r="506" spans="1:5" x14ac:dyDescent="0.15">
      <c r="A506" s="1" t="s">
        <v>30</v>
      </c>
      <c r="E506">
        <f t="shared" si="7"/>
        <v>0</v>
      </c>
    </row>
    <row r="507" spans="1:5" x14ac:dyDescent="0.15">
      <c r="A507" s="1" t="s">
        <v>39</v>
      </c>
      <c r="E507">
        <f t="shared" si="7"/>
        <v>1</v>
      </c>
    </row>
    <row r="508" spans="1:5" x14ac:dyDescent="0.15">
      <c r="A508" s="1" t="s">
        <v>394</v>
      </c>
      <c r="E508">
        <f t="shared" si="7"/>
        <v>0</v>
      </c>
    </row>
    <row r="509" spans="1:5" x14ac:dyDescent="0.15">
      <c r="A509" s="1" t="s">
        <v>39</v>
      </c>
      <c r="E509">
        <f t="shared" si="7"/>
        <v>1</v>
      </c>
    </row>
    <row r="510" spans="1:5" x14ac:dyDescent="0.15">
      <c r="A510" s="1" t="s">
        <v>30</v>
      </c>
      <c r="E510">
        <f t="shared" si="7"/>
        <v>0</v>
      </c>
    </row>
    <row r="511" spans="1:5" x14ac:dyDescent="0.15">
      <c r="A511" s="1" t="s">
        <v>284</v>
      </c>
      <c r="E511">
        <f t="shared" si="7"/>
        <v>0</v>
      </c>
    </row>
    <row r="512" spans="1:5" x14ac:dyDescent="0.15">
      <c r="A512" s="1" t="s">
        <v>39</v>
      </c>
      <c r="E512">
        <f t="shared" si="7"/>
        <v>1</v>
      </c>
    </row>
    <row r="513" spans="1:5" x14ac:dyDescent="0.15">
      <c r="A513" s="1" t="s">
        <v>39</v>
      </c>
      <c r="E513">
        <f t="shared" si="7"/>
        <v>1</v>
      </c>
    </row>
    <row r="514" spans="1:5" x14ac:dyDescent="0.15">
      <c r="A514" s="1" t="s">
        <v>30</v>
      </c>
      <c r="E514">
        <f t="shared" si="7"/>
        <v>0</v>
      </c>
    </row>
    <row r="515" spans="1:5" x14ac:dyDescent="0.15">
      <c r="A515" s="1" t="s">
        <v>39</v>
      </c>
      <c r="E515">
        <f t="shared" ref="E515:E578" si="8">IF(OR(A515=$C$3,A515=$C$38),1,0)</f>
        <v>1</v>
      </c>
    </row>
    <row r="516" spans="1:5" x14ac:dyDescent="0.15">
      <c r="A516" s="1" t="s">
        <v>39</v>
      </c>
      <c r="E516">
        <f t="shared" si="8"/>
        <v>1</v>
      </c>
    </row>
    <row r="517" spans="1:5" x14ac:dyDescent="0.15">
      <c r="A517" s="1" t="s">
        <v>30</v>
      </c>
      <c r="E517">
        <f t="shared" si="8"/>
        <v>0</v>
      </c>
    </row>
    <row r="518" spans="1:5" x14ac:dyDescent="0.15">
      <c r="A518" s="1" t="s">
        <v>30</v>
      </c>
      <c r="E518">
        <f t="shared" si="8"/>
        <v>0</v>
      </c>
    </row>
    <row r="519" spans="1:5" x14ac:dyDescent="0.15">
      <c r="A519" s="1" t="s">
        <v>30</v>
      </c>
      <c r="E519">
        <f t="shared" si="8"/>
        <v>0</v>
      </c>
    </row>
    <row r="520" spans="1:5" x14ac:dyDescent="0.15">
      <c r="A520" s="1" t="s">
        <v>284</v>
      </c>
      <c r="E520">
        <f t="shared" si="8"/>
        <v>0</v>
      </c>
    </row>
    <row r="521" spans="1:5" x14ac:dyDescent="0.15">
      <c r="A521" s="1" t="s">
        <v>30</v>
      </c>
      <c r="E521">
        <f t="shared" si="8"/>
        <v>0</v>
      </c>
    </row>
    <row r="522" spans="1:5" x14ac:dyDescent="0.15">
      <c r="A522" s="1" t="s">
        <v>39</v>
      </c>
      <c r="E522">
        <f t="shared" si="8"/>
        <v>1</v>
      </c>
    </row>
    <row r="523" spans="1:5" x14ac:dyDescent="0.15">
      <c r="A523" s="1" t="s">
        <v>39</v>
      </c>
      <c r="E523">
        <f t="shared" si="8"/>
        <v>1</v>
      </c>
    </row>
    <row r="524" spans="1:5" x14ac:dyDescent="0.15">
      <c r="A524" s="1" t="s">
        <v>394</v>
      </c>
      <c r="E524">
        <f t="shared" si="8"/>
        <v>0</v>
      </c>
    </row>
    <row r="525" spans="1:5" x14ac:dyDescent="0.15">
      <c r="A525" s="1" t="s">
        <v>375</v>
      </c>
      <c r="E525">
        <f t="shared" si="8"/>
        <v>0</v>
      </c>
    </row>
    <row r="526" spans="1:5" x14ac:dyDescent="0.15">
      <c r="A526" s="1" t="s">
        <v>284</v>
      </c>
      <c r="E526">
        <f t="shared" si="8"/>
        <v>0</v>
      </c>
    </row>
    <row r="527" spans="1:5" x14ac:dyDescent="0.15">
      <c r="A527" s="1" t="s">
        <v>97</v>
      </c>
      <c r="E527">
        <f t="shared" si="8"/>
        <v>0</v>
      </c>
    </row>
    <row r="528" spans="1:5" x14ac:dyDescent="0.15">
      <c r="A528" s="1" t="s">
        <v>30</v>
      </c>
      <c r="E528">
        <f t="shared" si="8"/>
        <v>0</v>
      </c>
    </row>
    <row r="529" spans="1:5" x14ac:dyDescent="0.15">
      <c r="A529" s="1" t="s">
        <v>30</v>
      </c>
      <c r="E529">
        <f t="shared" si="8"/>
        <v>0</v>
      </c>
    </row>
    <row r="530" spans="1:5" x14ac:dyDescent="0.15">
      <c r="A530" s="1" t="s">
        <v>30</v>
      </c>
      <c r="E530">
        <f t="shared" si="8"/>
        <v>0</v>
      </c>
    </row>
    <row r="531" spans="1:5" x14ac:dyDescent="0.15">
      <c r="A531" s="1" t="s">
        <v>30</v>
      </c>
      <c r="E531">
        <f t="shared" si="8"/>
        <v>0</v>
      </c>
    </row>
    <row r="532" spans="1:5" x14ac:dyDescent="0.15">
      <c r="A532" s="1" t="s">
        <v>30</v>
      </c>
      <c r="E532">
        <f t="shared" si="8"/>
        <v>0</v>
      </c>
    </row>
    <row r="533" spans="1:5" x14ac:dyDescent="0.15">
      <c r="A533" s="1" t="s">
        <v>39</v>
      </c>
      <c r="E533">
        <f t="shared" si="8"/>
        <v>1</v>
      </c>
    </row>
    <row r="534" spans="1:5" x14ac:dyDescent="0.15">
      <c r="A534" s="1" t="s">
        <v>39</v>
      </c>
      <c r="E534">
        <f t="shared" si="8"/>
        <v>1</v>
      </c>
    </row>
    <row r="535" spans="1:5" x14ac:dyDescent="0.15">
      <c r="A535" s="1" t="s">
        <v>252</v>
      </c>
      <c r="E535">
        <f t="shared" si="8"/>
        <v>0</v>
      </c>
    </row>
    <row r="536" spans="1:5" x14ac:dyDescent="0.15">
      <c r="A536" s="1" t="s">
        <v>39</v>
      </c>
      <c r="E536">
        <f t="shared" si="8"/>
        <v>1</v>
      </c>
    </row>
    <row r="537" spans="1:5" x14ac:dyDescent="0.15">
      <c r="A537" s="1" t="s">
        <v>45</v>
      </c>
      <c r="E537">
        <f t="shared" si="8"/>
        <v>0</v>
      </c>
    </row>
    <row r="538" spans="1:5" x14ac:dyDescent="0.15">
      <c r="A538" s="1" t="s">
        <v>39</v>
      </c>
      <c r="E538">
        <f t="shared" si="8"/>
        <v>1</v>
      </c>
    </row>
    <row r="539" spans="1:5" x14ac:dyDescent="0.15">
      <c r="A539" s="1" t="s">
        <v>39</v>
      </c>
      <c r="E539">
        <f t="shared" si="8"/>
        <v>1</v>
      </c>
    </row>
    <row r="540" spans="1:5" x14ac:dyDescent="0.15">
      <c r="A540" s="1" t="s">
        <v>284</v>
      </c>
      <c r="E540">
        <f t="shared" si="8"/>
        <v>0</v>
      </c>
    </row>
    <row r="541" spans="1:5" x14ac:dyDescent="0.15">
      <c r="A541" s="1" t="s">
        <v>39</v>
      </c>
      <c r="E541">
        <f t="shared" si="8"/>
        <v>1</v>
      </c>
    </row>
    <row r="542" spans="1:5" x14ac:dyDescent="0.15">
      <c r="A542" s="1" t="s">
        <v>39</v>
      </c>
      <c r="E542">
        <f t="shared" si="8"/>
        <v>1</v>
      </c>
    </row>
    <row r="543" spans="1:5" x14ac:dyDescent="0.15">
      <c r="A543" s="1" t="s">
        <v>30</v>
      </c>
      <c r="E543">
        <f t="shared" si="8"/>
        <v>0</v>
      </c>
    </row>
    <row r="544" spans="1:5" x14ac:dyDescent="0.15">
      <c r="A544" s="1" t="s">
        <v>39</v>
      </c>
      <c r="E544">
        <f t="shared" si="8"/>
        <v>1</v>
      </c>
    </row>
    <row r="545" spans="1:5" x14ac:dyDescent="0.15">
      <c r="A545" s="1" t="s">
        <v>39</v>
      </c>
      <c r="E545">
        <f t="shared" si="8"/>
        <v>1</v>
      </c>
    </row>
    <row r="546" spans="1:5" x14ac:dyDescent="0.15">
      <c r="A546" s="1"/>
      <c r="E546">
        <f t="shared" si="8"/>
        <v>0</v>
      </c>
    </row>
    <row r="547" spans="1:5" x14ac:dyDescent="0.15">
      <c r="A547" s="1" t="s">
        <v>39</v>
      </c>
      <c r="E547">
        <f t="shared" si="8"/>
        <v>1</v>
      </c>
    </row>
    <row r="548" spans="1:5" x14ac:dyDescent="0.15">
      <c r="A548" s="1" t="s">
        <v>39</v>
      </c>
      <c r="E548">
        <f t="shared" si="8"/>
        <v>1</v>
      </c>
    </row>
    <row r="549" spans="1:5" x14ac:dyDescent="0.15">
      <c r="A549" s="1" t="s">
        <v>39</v>
      </c>
      <c r="E549">
        <f t="shared" si="8"/>
        <v>1</v>
      </c>
    </row>
    <row r="550" spans="1:5" x14ac:dyDescent="0.15">
      <c r="A550" s="1" t="s">
        <v>30</v>
      </c>
      <c r="E550">
        <f t="shared" si="8"/>
        <v>0</v>
      </c>
    </row>
    <row r="551" spans="1:5" x14ac:dyDescent="0.15">
      <c r="A551" s="1" t="s">
        <v>30</v>
      </c>
      <c r="E551">
        <f t="shared" si="8"/>
        <v>0</v>
      </c>
    </row>
    <row r="552" spans="1:5" x14ac:dyDescent="0.15">
      <c r="A552" s="1" t="s">
        <v>1544</v>
      </c>
      <c r="E552">
        <f t="shared" si="8"/>
        <v>1</v>
      </c>
    </row>
    <row r="553" spans="1:5" x14ac:dyDescent="0.15">
      <c r="A553" s="1" t="s">
        <v>30</v>
      </c>
      <c r="E553">
        <f t="shared" si="8"/>
        <v>0</v>
      </c>
    </row>
    <row r="554" spans="1:5" x14ac:dyDescent="0.15">
      <c r="A554" s="1" t="s">
        <v>39</v>
      </c>
      <c r="E554">
        <f t="shared" si="8"/>
        <v>1</v>
      </c>
    </row>
    <row r="555" spans="1:5" x14ac:dyDescent="0.15">
      <c r="A555" s="1" t="s">
        <v>1555</v>
      </c>
      <c r="E555">
        <f t="shared" si="8"/>
        <v>0</v>
      </c>
    </row>
    <row r="556" spans="1:5" x14ac:dyDescent="0.15">
      <c r="A556" s="1" t="s">
        <v>1544</v>
      </c>
      <c r="E556">
        <f t="shared" si="8"/>
        <v>1</v>
      </c>
    </row>
    <row r="557" spans="1:5" x14ac:dyDescent="0.15">
      <c r="A557" s="1" t="s">
        <v>39</v>
      </c>
      <c r="E557">
        <f t="shared" si="8"/>
        <v>1</v>
      </c>
    </row>
    <row r="558" spans="1:5" x14ac:dyDescent="0.15">
      <c r="A558" s="1" t="s">
        <v>97</v>
      </c>
      <c r="E558">
        <f t="shared" si="8"/>
        <v>0</v>
      </c>
    </row>
    <row r="559" spans="1:5" x14ac:dyDescent="0.15">
      <c r="A559" s="1" t="s">
        <v>1544</v>
      </c>
      <c r="E559">
        <f t="shared" si="8"/>
        <v>1</v>
      </c>
    </row>
    <row r="560" spans="1:5" x14ac:dyDescent="0.15">
      <c r="A560" s="1" t="s">
        <v>30</v>
      </c>
      <c r="E560">
        <f t="shared" si="8"/>
        <v>0</v>
      </c>
    </row>
    <row r="561" spans="1:5" x14ac:dyDescent="0.15">
      <c r="A561" s="1" t="s">
        <v>39</v>
      </c>
      <c r="E561">
        <f t="shared" si="8"/>
        <v>1</v>
      </c>
    </row>
    <row r="562" spans="1:5" x14ac:dyDescent="0.15">
      <c r="A562" s="1" t="s">
        <v>39</v>
      </c>
      <c r="E562">
        <f t="shared" si="8"/>
        <v>1</v>
      </c>
    </row>
    <row r="563" spans="1:5" x14ac:dyDescent="0.15">
      <c r="A563" s="1" t="s">
        <v>30</v>
      </c>
      <c r="E563">
        <f t="shared" si="8"/>
        <v>0</v>
      </c>
    </row>
    <row r="564" spans="1:5" x14ac:dyDescent="0.15">
      <c r="A564" s="1" t="s">
        <v>375</v>
      </c>
      <c r="E564">
        <f t="shared" si="8"/>
        <v>0</v>
      </c>
    </row>
    <row r="565" spans="1:5" x14ac:dyDescent="0.15">
      <c r="A565" s="1" t="s">
        <v>39</v>
      </c>
      <c r="E565">
        <f t="shared" si="8"/>
        <v>1</v>
      </c>
    </row>
    <row r="566" spans="1:5" x14ac:dyDescent="0.15">
      <c r="A566" s="1" t="s">
        <v>39</v>
      </c>
      <c r="E566">
        <f t="shared" si="8"/>
        <v>1</v>
      </c>
    </row>
    <row r="567" spans="1:5" x14ac:dyDescent="0.15">
      <c r="A567" s="1" t="s">
        <v>39</v>
      </c>
      <c r="E567">
        <f t="shared" si="8"/>
        <v>1</v>
      </c>
    </row>
    <row r="568" spans="1:5" x14ac:dyDescent="0.15">
      <c r="A568" s="1" t="s">
        <v>39</v>
      </c>
      <c r="E568">
        <f t="shared" si="8"/>
        <v>1</v>
      </c>
    </row>
    <row r="569" spans="1:5" x14ac:dyDescent="0.15">
      <c r="A569" s="1" t="s">
        <v>97</v>
      </c>
      <c r="E569">
        <f t="shared" si="8"/>
        <v>0</v>
      </c>
    </row>
    <row r="570" spans="1:5" x14ac:dyDescent="0.15">
      <c r="A570" s="1" t="s">
        <v>39</v>
      </c>
      <c r="E570">
        <f t="shared" si="8"/>
        <v>1</v>
      </c>
    </row>
    <row r="571" spans="1:5" x14ac:dyDescent="0.15">
      <c r="A571" s="1" t="s">
        <v>1544</v>
      </c>
      <c r="E571">
        <f t="shared" si="8"/>
        <v>1</v>
      </c>
    </row>
    <row r="572" spans="1:5" x14ac:dyDescent="0.15">
      <c r="A572" s="1"/>
      <c r="E572">
        <f t="shared" si="8"/>
        <v>0</v>
      </c>
    </row>
    <row r="573" spans="1:5" x14ac:dyDescent="0.15">
      <c r="A573" s="1" t="s">
        <v>39</v>
      </c>
      <c r="E573">
        <f t="shared" si="8"/>
        <v>1</v>
      </c>
    </row>
    <row r="574" spans="1:5" x14ac:dyDescent="0.15">
      <c r="A574" s="1" t="s">
        <v>97</v>
      </c>
      <c r="E574">
        <f t="shared" si="8"/>
        <v>0</v>
      </c>
    </row>
    <row r="575" spans="1:5" x14ac:dyDescent="0.15">
      <c r="A575" s="1" t="s">
        <v>1544</v>
      </c>
      <c r="E575">
        <f t="shared" si="8"/>
        <v>1</v>
      </c>
    </row>
    <row r="576" spans="1:5" x14ac:dyDescent="0.15">
      <c r="A576" s="1" t="s">
        <v>39</v>
      </c>
      <c r="E576">
        <f t="shared" si="8"/>
        <v>1</v>
      </c>
    </row>
    <row r="577" spans="1:5" x14ac:dyDescent="0.15">
      <c r="A577" s="1" t="s">
        <v>39</v>
      </c>
      <c r="E577">
        <f t="shared" si="8"/>
        <v>1</v>
      </c>
    </row>
    <row r="578" spans="1:5" x14ac:dyDescent="0.15">
      <c r="A578" s="1" t="s">
        <v>30</v>
      </c>
      <c r="E578">
        <f t="shared" si="8"/>
        <v>0</v>
      </c>
    </row>
    <row r="579" spans="1:5" x14ac:dyDescent="0.15">
      <c r="A579" s="1" t="s">
        <v>39</v>
      </c>
      <c r="E579">
        <f t="shared" ref="E579:E642" si="9">IF(OR(A579=$C$3,A579=$C$38),1,0)</f>
        <v>1</v>
      </c>
    </row>
    <row r="580" spans="1:5" x14ac:dyDescent="0.15">
      <c r="A580" s="1" t="s">
        <v>171</v>
      </c>
      <c r="E580">
        <f t="shared" si="9"/>
        <v>0</v>
      </c>
    </row>
    <row r="581" spans="1:5" x14ac:dyDescent="0.15">
      <c r="A581" s="1" t="s">
        <v>39</v>
      </c>
      <c r="E581">
        <f t="shared" si="9"/>
        <v>1</v>
      </c>
    </row>
    <row r="582" spans="1:5" x14ac:dyDescent="0.15">
      <c r="A582" s="1" t="s">
        <v>39</v>
      </c>
      <c r="E582">
        <f t="shared" si="9"/>
        <v>1</v>
      </c>
    </row>
    <row r="583" spans="1:5" x14ac:dyDescent="0.15">
      <c r="A583" s="1" t="s">
        <v>30</v>
      </c>
      <c r="E583">
        <f t="shared" si="9"/>
        <v>0</v>
      </c>
    </row>
    <row r="584" spans="1:5" x14ac:dyDescent="0.15">
      <c r="A584" s="1" t="s">
        <v>39</v>
      </c>
      <c r="E584">
        <f t="shared" si="9"/>
        <v>1</v>
      </c>
    </row>
    <row r="585" spans="1:5" x14ac:dyDescent="0.15">
      <c r="A585" s="1" t="s">
        <v>39</v>
      </c>
      <c r="E585">
        <f t="shared" si="9"/>
        <v>1</v>
      </c>
    </row>
    <row r="586" spans="1:5" x14ac:dyDescent="0.15">
      <c r="A586" s="1" t="s">
        <v>39</v>
      </c>
      <c r="E586">
        <f t="shared" si="9"/>
        <v>1</v>
      </c>
    </row>
    <row r="587" spans="1:5" x14ac:dyDescent="0.15">
      <c r="A587" s="1" t="s">
        <v>30</v>
      </c>
      <c r="E587">
        <f t="shared" si="9"/>
        <v>0</v>
      </c>
    </row>
    <row r="588" spans="1:5" x14ac:dyDescent="0.15">
      <c r="A588" s="1" t="s">
        <v>699</v>
      </c>
      <c r="E588">
        <f t="shared" si="9"/>
        <v>0</v>
      </c>
    </row>
    <row r="589" spans="1:5" x14ac:dyDescent="0.15">
      <c r="A589" s="1" t="s">
        <v>30</v>
      </c>
      <c r="E589">
        <f t="shared" si="9"/>
        <v>0</v>
      </c>
    </row>
    <row r="590" spans="1:5" x14ac:dyDescent="0.15">
      <c r="A590" s="1" t="s">
        <v>233</v>
      </c>
      <c r="E590">
        <f t="shared" si="9"/>
        <v>0</v>
      </c>
    </row>
    <row r="591" spans="1:5" x14ac:dyDescent="0.15">
      <c r="A591" s="1" t="s">
        <v>39</v>
      </c>
      <c r="E591">
        <f t="shared" si="9"/>
        <v>1</v>
      </c>
    </row>
    <row r="592" spans="1:5" x14ac:dyDescent="0.15">
      <c r="A592" s="1" t="s">
        <v>284</v>
      </c>
      <c r="E592">
        <f t="shared" si="9"/>
        <v>0</v>
      </c>
    </row>
    <row r="593" spans="1:5" x14ac:dyDescent="0.15">
      <c r="A593" s="1" t="s">
        <v>39</v>
      </c>
      <c r="E593">
        <f t="shared" si="9"/>
        <v>1</v>
      </c>
    </row>
    <row r="594" spans="1:5" x14ac:dyDescent="0.15">
      <c r="A594" s="1" t="s">
        <v>97</v>
      </c>
      <c r="E594">
        <f t="shared" si="9"/>
        <v>0</v>
      </c>
    </row>
    <row r="595" spans="1:5" x14ac:dyDescent="0.15">
      <c r="A595" s="1" t="s">
        <v>39</v>
      </c>
      <c r="E595">
        <f t="shared" si="9"/>
        <v>1</v>
      </c>
    </row>
    <row r="596" spans="1:5" x14ac:dyDescent="0.15">
      <c r="A596" s="1" t="s">
        <v>39</v>
      </c>
      <c r="E596">
        <f t="shared" si="9"/>
        <v>1</v>
      </c>
    </row>
    <row r="597" spans="1:5" x14ac:dyDescent="0.15">
      <c r="A597" s="1" t="s">
        <v>30</v>
      </c>
      <c r="E597">
        <f t="shared" si="9"/>
        <v>0</v>
      </c>
    </row>
    <row r="598" spans="1:5" x14ac:dyDescent="0.15">
      <c r="A598" s="1" t="s">
        <v>39</v>
      </c>
      <c r="E598">
        <f t="shared" si="9"/>
        <v>1</v>
      </c>
    </row>
    <row r="599" spans="1:5" x14ac:dyDescent="0.15">
      <c r="A599" s="1" t="s">
        <v>1544</v>
      </c>
      <c r="E599">
        <f t="shared" si="9"/>
        <v>1</v>
      </c>
    </row>
    <row r="600" spans="1:5" x14ac:dyDescent="0.15">
      <c r="A600" s="1" t="s">
        <v>39</v>
      </c>
      <c r="E600">
        <f t="shared" si="9"/>
        <v>1</v>
      </c>
    </row>
    <row r="601" spans="1:5" x14ac:dyDescent="0.15">
      <c r="A601" s="1" t="s">
        <v>39</v>
      </c>
      <c r="E601">
        <f t="shared" si="9"/>
        <v>1</v>
      </c>
    </row>
    <row r="602" spans="1:5" x14ac:dyDescent="0.15">
      <c r="A602" s="1" t="s">
        <v>171</v>
      </c>
      <c r="E602">
        <f t="shared" si="9"/>
        <v>0</v>
      </c>
    </row>
    <row r="603" spans="1:5" x14ac:dyDescent="0.15">
      <c r="A603" s="1" t="s">
        <v>157</v>
      </c>
      <c r="E603">
        <f t="shared" si="9"/>
        <v>0</v>
      </c>
    </row>
    <row r="604" spans="1:5" x14ac:dyDescent="0.15">
      <c r="A604" s="1" t="s">
        <v>171</v>
      </c>
      <c r="E604">
        <f t="shared" si="9"/>
        <v>0</v>
      </c>
    </row>
    <row r="605" spans="1:5" x14ac:dyDescent="0.15">
      <c r="A605" s="1" t="s">
        <v>39</v>
      </c>
      <c r="E605">
        <f t="shared" si="9"/>
        <v>1</v>
      </c>
    </row>
    <row r="606" spans="1:5" x14ac:dyDescent="0.15">
      <c r="A606" s="1" t="s">
        <v>39</v>
      </c>
      <c r="E606">
        <f t="shared" si="9"/>
        <v>1</v>
      </c>
    </row>
    <row r="607" spans="1:5" x14ac:dyDescent="0.15">
      <c r="A607" s="1" t="s">
        <v>39</v>
      </c>
      <c r="E607">
        <f t="shared" si="9"/>
        <v>1</v>
      </c>
    </row>
    <row r="608" spans="1:5" x14ac:dyDescent="0.15">
      <c r="A608" s="1" t="s">
        <v>1544</v>
      </c>
      <c r="E608">
        <f t="shared" si="9"/>
        <v>1</v>
      </c>
    </row>
    <row r="609" spans="1:5" x14ac:dyDescent="0.15">
      <c r="A609" s="1" t="s">
        <v>39</v>
      </c>
      <c r="E609">
        <f t="shared" si="9"/>
        <v>1</v>
      </c>
    </row>
    <row r="610" spans="1:5" x14ac:dyDescent="0.15">
      <c r="A610" s="1" t="s">
        <v>30</v>
      </c>
      <c r="E610">
        <f t="shared" si="9"/>
        <v>0</v>
      </c>
    </row>
    <row r="611" spans="1:5" x14ac:dyDescent="0.15">
      <c r="A611" s="1" t="s">
        <v>39</v>
      </c>
      <c r="E611">
        <f t="shared" si="9"/>
        <v>1</v>
      </c>
    </row>
    <row r="612" spans="1:5" x14ac:dyDescent="0.15">
      <c r="A612" s="1" t="s">
        <v>39</v>
      </c>
      <c r="E612">
        <f t="shared" si="9"/>
        <v>1</v>
      </c>
    </row>
    <row r="613" spans="1:5" x14ac:dyDescent="0.15">
      <c r="A613" s="1" t="s">
        <v>30</v>
      </c>
      <c r="E613">
        <f t="shared" si="9"/>
        <v>0</v>
      </c>
    </row>
    <row r="614" spans="1:5" x14ac:dyDescent="0.15">
      <c r="A614" s="1" t="s">
        <v>171</v>
      </c>
      <c r="E614">
        <f t="shared" si="9"/>
        <v>0</v>
      </c>
    </row>
    <row r="615" spans="1:5" x14ac:dyDescent="0.15">
      <c r="A615" s="1" t="s">
        <v>30</v>
      </c>
      <c r="E615">
        <f t="shared" si="9"/>
        <v>0</v>
      </c>
    </row>
    <row r="616" spans="1:5" x14ac:dyDescent="0.15">
      <c r="A616" s="1" t="s">
        <v>30</v>
      </c>
      <c r="E616">
        <f t="shared" si="9"/>
        <v>0</v>
      </c>
    </row>
    <row r="617" spans="1:5" x14ac:dyDescent="0.15">
      <c r="A617" s="1" t="s">
        <v>30</v>
      </c>
      <c r="E617">
        <f t="shared" si="9"/>
        <v>0</v>
      </c>
    </row>
    <row r="618" spans="1:5" x14ac:dyDescent="0.15">
      <c r="A618" s="1" t="s">
        <v>30</v>
      </c>
      <c r="E618">
        <f t="shared" si="9"/>
        <v>0</v>
      </c>
    </row>
    <row r="619" spans="1:5" x14ac:dyDescent="0.15">
      <c r="A619" s="1" t="s">
        <v>467</v>
      </c>
      <c r="E619">
        <f t="shared" si="9"/>
        <v>0</v>
      </c>
    </row>
    <row r="620" spans="1:5" x14ac:dyDescent="0.15">
      <c r="A620" s="1" t="s">
        <v>39</v>
      </c>
      <c r="E620">
        <f t="shared" si="9"/>
        <v>1</v>
      </c>
    </row>
    <row r="621" spans="1:5" x14ac:dyDescent="0.15">
      <c r="A621" s="1" t="s">
        <v>39</v>
      </c>
      <c r="E621">
        <f t="shared" si="9"/>
        <v>1</v>
      </c>
    </row>
    <row r="622" spans="1:5" x14ac:dyDescent="0.15">
      <c r="A622" s="1" t="s">
        <v>30</v>
      </c>
      <c r="E622">
        <f t="shared" si="9"/>
        <v>0</v>
      </c>
    </row>
    <row r="623" spans="1:5" x14ac:dyDescent="0.15">
      <c r="A623" s="1" t="s">
        <v>39</v>
      </c>
      <c r="E623">
        <f t="shared" si="9"/>
        <v>1</v>
      </c>
    </row>
    <row r="624" spans="1:5" x14ac:dyDescent="0.15">
      <c r="A624" s="1" t="s">
        <v>30</v>
      </c>
      <c r="E624">
        <f t="shared" si="9"/>
        <v>0</v>
      </c>
    </row>
    <row r="625" spans="1:5" x14ac:dyDescent="0.15">
      <c r="A625" s="1" t="s">
        <v>97</v>
      </c>
      <c r="E625">
        <f t="shared" si="9"/>
        <v>0</v>
      </c>
    </row>
    <row r="626" spans="1:5" x14ac:dyDescent="0.15">
      <c r="A626" s="1" t="s">
        <v>39</v>
      </c>
      <c r="E626">
        <f t="shared" si="9"/>
        <v>1</v>
      </c>
    </row>
    <row r="627" spans="1:5" x14ac:dyDescent="0.15">
      <c r="A627" s="1" t="s">
        <v>39</v>
      </c>
      <c r="E627">
        <f t="shared" si="9"/>
        <v>1</v>
      </c>
    </row>
    <row r="628" spans="1:5" x14ac:dyDescent="0.15">
      <c r="A628" s="1" t="s">
        <v>1544</v>
      </c>
      <c r="E628">
        <f t="shared" si="9"/>
        <v>1</v>
      </c>
    </row>
    <row r="629" spans="1:5" x14ac:dyDescent="0.15">
      <c r="A629" s="1" t="s">
        <v>30</v>
      </c>
      <c r="E629">
        <f t="shared" si="9"/>
        <v>0</v>
      </c>
    </row>
    <row r="630" spans="1:5" x14ac:dyDescent="0.15">
      <c r="A630" s="1" t="s">
        <v>30</v>
      </c>
      <c r="E630">
        <f t="shared" si="9"/>
        <v>0</v>
      </c>
    </row>
    <row r="631" spans="1:5" x14ac:dyDescent="0.15">
      <c r="A631" s="1" t="s">
        <v>39</v>
      </c>
      <c r="E631">
        <f t="shared" si="9"/>
        <v>1</v>
      </c>
    </row>
    <row r="632" spans="1:5" x14ac:dyDescent="0.15">
      <c r="A632" s="1" t="s">
        <v>375</v>
      </c>
      <c r="E632">
        <f t="shared" si="9"/>
        <v>0</v>
      </c>
    </row>
    <row r="633" spans="1:5" x14ac:dyDescent="0.15">
      <c r="A633" s="1" t="s">
        <v>39</v>
      </c>
      <c r="E633">
        <f t="shared" si="9"/>
        <v>1</v>
      </c>
    </row>
    <row r="634" spans="1:5" x14ac:dyDescent="0.15">
      <c r="A634" s="1" t="s">
        <v>30</v>
      </c>
      <c r="E634">
        <f t="shared" si="9"/>
        <v>0</v>
      </c>
    </row>
    <row r="635" spans="1:5" x14ac:dyDescent="0.15">
      <c r="A635" s="1" t="s">
        <v>284</v>
      </c>
      <c r="E635">
        <f t="shared" si="9"/>
        <v>0</v>
      </c>
    </row>
    <row r="636" spans="1:5" x14ac:dyDescent="0.15">
      <c r="A636" s="1" t="s">
        <v>375</v>
      </c>
      <c r="E636">
        <f t="shared" si="9"/>
        <v>0</v>
      </c>
    </row>
    <row r="637" spans="1:5" x14ac:dyDescent="0.15">
      <c r="A637" s="1" t="s">
        <v>30</v>
      </c>
      <c r="E637">
        <f t="shared" si="9"/>
        <v>0</v>
      </c>
    </row>
    <row r="638" spans="1:5" x14ac:dyDescent="0.15">
      <c r="A638" s="1" t="s">
        <v>1759</v>
      </c>
      <c r="E638">
        <f t="shared" si="9"/>
        <v>0</v>
      </c>
    </row>
    <row r="639" spans="1:5" x14ac:dyDescent="0.15">
      <c r="A639" s="1" t="s">
        <v>30</v>
      </c>
      <c r="E639">
        <f t="shared" si="9"/>
        <v>0</v>
      </c>
    </row>
    <row r="640" spans="1:5" x14ac:dyDescent="0.15">
      <c r="A640" s="1" t="s">
        <v>39</v>
      </c>
      <c r="E640">
        <f t="shared" si="9"/>
        <v>1</v>
      </c>
    </row>
    <row r="641" spans="1:5" x14ac:dyDescent="0.15">
      <c r="A641" s="1" t="s">
        <v>39</v>
      </c>
      <c r="E641">
        <f t="shared" si="9"/>
        <v>1</v>
      </c>
    </row>
    <row r="642" spans="1:5" x14ac:dyDescent="0.15">
      <c r="A642" s="1" t="s">
        <v>252</v>
      </c>
      <c r="E642">
        <f t="shared" si="9"/>
        <v>0</v>
      </c>
    </row>
    <row r="643" spans="1:5" x14ac:dyDescent="0.15">
      <c r="A643" s="1" t="s">
        <v>30</v>
      </c>
      <c r="E643">
        <f t="shared" ref="E643:E706" si="10">IF(OR(A643=$C$3,A643=$C$38),1,0)</f>
        <v>0</v>
      </c>
    </row>
    <row r="644" spans="1:5" x14ac:dyDescent="0.15">
      <c r="A644" s="1" t="s">
        <v>252</v>
      </c>
      <c r="E644">
        <f t="shared" si="10"/>
        <v>0</v>
      </c>
    </row>
    <row r="645" spans="1:5" x14ac:dyDescent="0.15">
      <c r="A645" s="1" t="s">
        <v>39</v>
      </c>
      <c r="E645">
        <f t="shared" si="10"/>
        <v>1</v>
      </c>
    </row>
    <row r="646" spans="1:5" x14ac:dyDescent="0.15">
      <c r="A646" s="1" t="s">
        <v>39</v>
      </c>
      <c r="E646">
        <f t="shared" si="10"/>
        <v>1</v>
      </c>
    </row>
    <row r="647" spans="1:5" x14ac:dyDescent="0.15">
      <c r="A647" s="1" t="s">
        <v>375</v>
      </c>
      <c r="E647">
        <f t="shared" si="10"/>
        <v>0</v>
      </c>
    </row>
    <row r="648" spans="1:5" x14ac:dyDescent="0.15">
      <c r="A648" s="1" t="s">
        <v>39</v>
      </c>
      <c r="E648">
        <f t="shared" si="10"/>
        <v>1</v>
      </c>
    </row>
    <row r="649" spans="1:5" x14ac:dyDescent="0.15">
      <c r="A649" s="1" t="s">
        <v>252</v>
      </c>
      <c r="E649">
        <f t="shared" si="10"/>
        <v>0</v>
      </c>
    </row>
    <row r="650" spans="1:5" x14ac:dyDescent="0.15">
      <c r="A650" s="1" t="s">
        <v>284</v>
      </c>
      <c r="E650">
        <f t="shared" si="10"/>
        <v>0</v>
      </c>
    </row>
    <row r="651" spans="1:5" x14ac:dyDescent="0.15">
      <c r="A651" s="1" t="s">
        <v>30</v>
      </c>
      <c r="E651">
        <f t="shared" si="10"/>
        <v>0</v>
      </c>
    </row>
    <row r="652" spans="1:5" x14ac:dyDescent="0.15">
      <c r="A652" s="1" t="s">
        <v>284</v>
      </c>
      <c r="E652">
        <f t="shared" si="10"/>
        <v>0</v>
      </c>
    </row>
    <row r="653" spans="1:5" x14ac:dyDescent="0.15">
      <c r="A653" s="1" t="s">
        <v>30</v>
      </c>
      <c r="E653">
        <f t="shared" si="10"/>
        <v>0</v>
      </c>
    </row>
    <row r="654" spans="1:5" x14ac:dyDescent="0.15">
      <c r="A654" s="1" t="s">
        <v>233</v>
      </c>
      <c r="E654">
        <f t="shared" si="10"/>
        <v>0</v>
      </c>
    </row>
    <row r="655" spans="1:5" x14ac:dyDescent="0.15">
      <c r="A655" s="1" t="s">
        <v>39</v>
      </c>
      <c r="E655">
        <f t="shared" si="10"/>
        <v>1</v>
      </c>
    </row>
    <row r="656" spans="1:5" x14ac:dyDescent="0.15">
      <c r="A656" s="1" t="s">
        <v>39</v>
      </c>
      <c r="E656">
        <f t="shared" si="10"/>
        <v>1</v>
      </c>
    </row>
    <row r="657" spans="1:5" x14ac:dyDescent="0.15">
      <c r="A657" s="1" t="s">
        <v>39</v>
      </c>
      <c r="E657">
        <f t="shared" si="10"/>
        <v>1</v>
      </c>
    </row>
    <row r="658" spans="1:5" x14ac:dyDescent="0.15">
      <c r="A658" s="1" t="s">
        <v>39</v>
      </c>
      <c r="E658">
        <f t="shared" si="10"/>
        <v>1</v>
      </c>
    </row>
    <row r="659" spans="1:5" x14ac:dyDescent="0.15">
      <c r="A659" s="1" t="s">
        <v>97</v>
      </c>
      <c r="E659">
        <f t="shared" si="10"/>
        <v>0</v>
      </c>
    </row>
    <row r="660" spans="1:5" x14ac:dyDescent="0.15">
      <c r="A660" s="1" t="s">
        <v>568</v>
      </c>
      <c r="E660">
        <f t="shared" si="10"/>
        <v>0</v>
      </c>
    </row>
    <row r="661" spans="1:5" x14ac:dyDescent="0.15">
      <c r="A661" s="1" t="s">
        <v>39</v>
      </c>
      <c r="E661">
        <f t="shared" si="10"/>
        <v>1</v>
      </c>
    </row>
    <row r="662" spans="1:5" x14ac:dyDescent="0.15">
      <c r="A662" s="1" t="s">
        <v>966</v>
      </c>
      <c r="E662">
        <f t="shared" si="10"/>
        <v>0</v>
      </c>
    </row>
    <row r="663" spans="1:5" x14ac:dyDescent="0.15">
      <c r="A663" s="1" t="s">
        <v>30</v>
      </c>
      <c r="E663">
        <f t="shared" si="10"/>
        <v>0</v>
      </c>
    </row>
    <row r="664" spans="1:5" x14ac:dyDescent="0.15">
      <c r="A664" s="1" t="s">
        <v>30</v>
      </c>
      <c r="E664">
        <f t="shared" si="10"/>
        <v>0</v>
      </c>
    </row>
    <row r="665" spans="1:5" x14ac:dyDescent="0.15">
      <c r="A665" s="1" t="s">
        <v>39</v>
      </c>
      <c r="E665">
        <f t="shared" si="10"/>
        <v>1</v>
      </c>
    </row>
    <row r="666" spans="1:5" x14ac:dyDescent="0.15">
      <c r="A666" s="1" t="s">
        <v>39</v>
      </c>
      <c r="E666">
        <f t="shared" si="10"/>
        <v>1</v>
      </c>
    </row>
    <row r="667" spans="1:5" x14ac:dyDescent="0.15">
      <c r="A667" s="1" t="s">
        <v>39</v>
      </c>
      <c r="E667">
        <f t="shared" si="10"/>
        <v>1</v>
      </c>
    </row>
    <row r="668" spans="1:5" x14ac:dyDescent="0.15">
      <c r="A668" s="1" t="s">
        <v>375</v>
      </c>
      <c r="E668">
        <f t="shared" si="10"/>
        <v>0</v>
      </c>
    </row>
    <row r="669" spans="1:5" x14ac:dyDescent="0.15">
      <c r="A669" s="1" t="s">
        <v>45</v>
      </c>
      <c r="E669">
        <f t="shared" si="10"/>
        <v>0</v>
      </c>
    </row>
    <row r="670" spans="1:5" x14ac:dyDescent="0.15">
      <c r="A670" s="1" t="s">
        <v>97</v>
      </c>
      <c r="E670">
        <f t="shared" si="10"/>
        <v>0</v>
      </c>
    </row>
    <row r="671" spans="1:5" x14ac:dyDescent="0.15">
      <c r="A671" s="1" t="s">
        <v>39</v>
      </c>
      <c r="E671">
        <f t="shared" si="10"/>
        <v>1</v>
      </c>
    </row>
    <row r="672" spans="1:5" x14ac:dyDescent="0.15">
      <c r="A672" s="1" t="s">
        <v>30</v>
      </c>
      <c r="E672">
        <f t="shared" si="10"/>
        <v>0</v>
      </c>
    </row>
    <row r="673" spans="1:5" x14ac:dyDescent="0.15">
      <c r="A673" s="1" t="s">
        <v>39</v>
      </c>
      <c r="E673">
        <f t="shared" si="10"/>
        <v>1</v>
      </c>
    </row>
    <row r="674" spans="1:5" x14ac:dyDescent="0.15">
      <c r="A674" s="1" t="s">
        <v>39</v>
      </c>
      <c r="E674">
        <f t="shared" si="10"/>
        <v>1</v>
      </c>
    </row>
    <row r="675" spans="1:5" x14ac:dyDescent="0.15">
      <c r="A675" s="1" t="s">
        <v>39</v>
      </c>
      <c r="E675">
        <f t="shared" si="10"/>
        <v>1</v>
      </c>
    </row>
    <row r="676" spans="1:5" x14ac:dyDescent="0.15">
      <c r="A676" s="1" t="s">
        <v>39</v>
      </c>
      <c r="E676">
        <f t="shared" si="10"/>
        <v>1</v>
      </c>
    </row>
    <row r="677" spans="1:5" x14ac:dyDescent="0.15">
      <c r="A677" s="1" t="s">
        <v>30</v>
      </c>
      <c r="E677">
        <f t="shared" si="10"/>
        <v>0</v>
      </c>
    </row>
    <row r="678" spans="1:5" x14ac:dyDescent="0.15">
      <c r="A678" s="1" t="s">
        <v>39</v>
      </c>
      <c r="E678">
        <f t="shared" si="10"/>
        <v>1</v>
      </c>
    </row>
    <row r="679" spans="1:5" x14ac:dyDescent="0.15">
      <c r="A679" s="1" t="s">
        <v>39</v>
      </c>
      <c r="E679">
        <f t="shared" si="10"/>
        <v>1</v>
      </c>
    </row>
    <row r="680" spans="1:5" x14ac:dyDescent="0.15">
      <c r="A680" s="1" t="s">
        <v>45</v>
      </c>
      <c r="E680">
        <f t="shared" si="10"/>
        <v>0</v>
      </c>
    </row>
    <row r="681" spans="1:5" x14ac:dyDescent="0.15">
      <c r="A681" s="1" t="s">
        <v>1555</v>
      </c>
      <c r="E681">
        <f t="shared" si="10"/>
        <v>0</v>
      </c>
    </row>
    <row r="682" spans="1:5" x14ac:dyDescent="0.15">
      <c r="A682" s="1" t="s">
        <v>45</v>
      </c>
      <c r="E682">
        <f t="shared" si="10"/>
        <v>0</v>
      </c>
    </row>
    <row r="683" spans="1:5" x14ac:dyDescent="0.15">
      <c r="A683" s="1" t="s">
        <v>1544</v>
      </c>
      <c r="E683">
        <f t="shared" si="10"/>
        <v>1</v>
      </c>
    </row>
    <row r="684" spans="1:5" x14ac:dyDescent="0.15">
      <c r="A684" s="1" t="s">
        <v>300</v>
      </c>
      <c r="E684">
        <f t="shared" si="10"/>
        <v>0</v>
      </c>
    </row>
    <row r="685" spans="1:5" x14ac:dyDescent="0.15">
      <c r="A685" s="1" t="s">
        <v>30</v>
      </c>
      <c r="E685">
        <f t="shared" si="10"/>
        <v>0</v>
      </c>
    </row>
    <row r="686" spans="1:5" x14ac:dyDescent="0.15">
      <c r="A686" s="1" t="s">
        <v>30</v>
      </c>
      <c r="E686">
        <f t="shared" si="10"/>
        <v>0</v>
      </c>
    </row>
    <row r="687" spans="1:5" x14ac:dyDescent="0.15">
      <c r="A687" s="1" t="s">
        <v>699</v>
      </c>
      <c r="E687">
        <f t="shared" si="10"/>
        <v>0</v>
      </c>
    </row>
    <row r="688" spans="1:5" x14ac:dyDescent="0.15">
      <c r="A688" s="1" t="s">
        <v>30</v>
      </c>
      <c r="E688">
        <f t="shared" si="10"/>
        <v>0</v>
      </c>
    </row>
    <row r="689" spans="1:5" x14ac:dyDescent="0.15">
      <c r="A689" s="1" t="s">
        <v>39</v>
      </c>
      <c r="E689">
        <f t="shared" si="10"/>
        <v>1</v>
      </c>
    </row>
    <row r="690" spans="1:5" x14ac:dyDescent="0.15">
      <c r="A690" s="1" t="s">
        <v>39</v>
      </c>
      <c r="E690">
        <f t="shared" si="10"/>
        <v>1</v>
      </c>
    </row>
    <row r="691" spans="1:5" x14ac:dyDescent="0.15">
      <c r="A691" s="1" t="s">
        <v>39</v>
      </c>
      <c r="E691">
        <f t="shared" si="10"/>
        <v>1</v>
      </c>
    </row>
    <row r="692" spans="1:5" x14ac:dyDescent="0.15">
      <c r="A692" s="1" t="s">
        <v>39</v>
      </c>
      <c r="E692">
        <f t="shared" si="10"/>
        <v>1</v>
      </c>
    </row>
    <row r="693" spans="1:5" x14ac:dyDescent="0.15">
      <c r="A693" s="1" t="s">
        <v>39</v>
      </c>
      <c r="E693">
        <f t="shared" si="10"/>
        <v>1</v>
      </c>
    </row>
    <row r="694" spans="1:5" x14ac:dyDescent="0.15">
      <c r="A694" s="1" t="s">
        <v>30</v>
      </c>
      <c r="E694">
        <f t="shared" si="10"/>
        <v>0</v>
      </c>
    </row>
    <row r="695" spans="1:5" x14ac:dyDescent="0.15">
      <c r="A695" s="1" t="s">
        <v>30</v>
      </c>
      <c r="E695">
        <f t="shared" si="10"/>
        <v>0</v>
      </c>
    </row>
    <row r="696" spans="1:5" x14ac:dyDescent="0.15">
      <c r="A696" s="1" t="s">
        <v>699</v>
      </c>
      <c r="E696">
        <f t="shared" si="10"/>
        <v>0</v>
      </c>
    </row>
    <row r="697" spans="1:5" x14ac:dyDescent="0.15">
      <c r="A697" s="1" t="s">
        <v>1893</v>
      </c>
      <c r="E697">
        <f t="shared" si="10"/>
        <v>0</v>
      </c>
    </row>
    <row r="698" spans="1:5" x14ac:dyDescent="0.15">
      <c r="A698" s="1" t="s">
        <v>699</v>
      </c>
      <c r="E698">
        <f t="shared" si="10"/>
        <v>0</v>
      </c>
    </row>
    <row r="699" spans="1:5" x14ac:dyDescent="0.15">
      <c r="A699" s="1" t="s">
        <v>30</v>
      </c>
      <c r="E699">
        <f t="shared" si="10"/>
        <v>0</v>
      </c>
    </row>
    <row r="700" spans="1:5" x14ac:dyDescent="0.15">
      <c r="A700" s="1" t="s">
        <v>615</v>
      </c>
      <c r="E700">
        <f t="shared" si="10"/>
        <v>0</v>
      </c>
    </row>
    <row r="701" spans="1:5" x14ac:dyDescent="0.15">
      <c r="A701" s="1" t="s">
        <v>30</v>
      </c>
      <c r="E701">
        <f t="shared" si="10"/>
        <v>0</v>
      </c>
    </row>
    <row r="702" spans="1:5" x14ac:dyDescent="0.15">
      <c r="A702" s="1" t="s">
        <v>39</v>
      </c>
      <c r="E702">
        <f t="shared" si="10"/>
        <v>1</v>
      </c>
    </row>
    <row r="703" spans="1:5" x14ac:dyDescent="0.15">
      <c r="A703" s="1" t="s">
        <v>39</v>
      </c>
      <c r="E703">
        <f t="shared" si="10"/>
        <v>1</v>
      </c>
    </row>
    <row r="704" spans="1:5" x14ac:dyDescent="0.15">
      <c r="A704" s="1" t="s">
        <v>39</v>
      </c>
      <c r="E704">
        <f t="shared" si="10"/>
        <v>1</v>
      </c>
    </row>
    <row r="705" spans="1:5" x14ac:dyDescent="0.15">
      <c r="A705" s="1" t="s">
        <v>30</v>
      </c>
      <c r="E705">
        <f t="shared" si="10"/>
        <v>0</v>
      </c>
    </row>
    <row r="706" spans="1:5" x14ac:dyDescent="0.15">
      <c r="A706" s="1" t="s">
        <v>39</v>
      </c>
      <c r="E706">
        <f t="shared" si="10"/>
        <v>1</v>
      </c>
    </row>
    <row r="707" spans="1:5" x14ac:dyDescent="0.15">
      <c r="A707" s="1" t="s">
        <v>1544</v>
      </c>
      <c r="E707">
        <f t="shared" ref="E707:E770" si="11">IF(OR(A707=$C$3,A707=$C$38),1,0)</f>
        <v>1</v>
      </c>
    </row>
    <row r="708" spans="1:5" x14ac:dyDescent="0.15">
      <c r="A708" s="1" t="s">
        <v>39</v>
      </c>
      <c r="E708">
        <f t="shared" si="11"/>
        <v>1</v>
      </c>
    </row>
    <row r="709" spans="1:5" x14ac:dyDescent="0.15">
      <c r="A709" s="1" t="s">
        <v>39</v>
      </c>
      <c r="E709">
        <f t="shared" si="11"/>
        <v>1</v>
      </c>
    </row>
    <row r="710" spans="1:5" x14ac:dyDescent="0.15">
      <c r="A710" s="1" t="s">
        <v>1544</v>
      </c>
      <c r="E710">
        <f t="shared" si="11"/>
        <v>1</v>
      </c>
    </row>
    <row r="711" spans="1:5" x14ac:dyDescent="0.15">
      <c r="A711" s="1" t="s">
        <v>30</v>
      </c>
      <c r="E711">
        <f t="shared" si="11"/>
        <v>0</v>
      </c>
    </row>
    <row r="712" spans="1:5" x14ac:dyDescent="0.15">
      <c r="A712" s="1" t="s">
        <v>30</v>
      </c>
      <c r="E712">
        <f t="shared" si="11"/>
        <v>0</v>
      </c>
    </row>
    <row r="713" spans="1:5" x14ac:dyDescent="0.15">
      <c r="A713" s="1" t="s">
        <v>1544</v>
      </c>
      <c r="E713">
        <f t="shared" si="11"/>
        <v>1</v>
      </c>
    </row>
    <row r="714" spans="1:5" x14ac:dyDescent="0.15">
      <c r="A714" s="1" t="s">
        <v>39</v>
      </c>
      <c r="E714">
        <f t="shared" si="11"/>
        <v>1</v>
      </c>
    </row>
    <row r="715" spans="1:5" x14ac:dyDescent="0.15">
      <c r="A715" s="1" t="s">
        <v>39</v>
      </c>
      <c r="E715">
        <f t="shared" si="11"/>
        <v>1</v>
      </c>
    </row>
    <row r="716" spans="1:5" x14ac:dyDescent="0.15">
      <c r="A716" s="1" t="s">
        <v>1544</v>
      </c>
      <c r="E716">
        <f t="shared" si="11"/>
        <v>1</v>
      </c>
    </row>
    <row r="717" spans="1:5" x14ac:dyDescent="0.15">
      <c r="A717" s="1" t="s">
        <v>284</v>
      </c>
      <c r="E717">
        <f t="shared" si="11"/>
        <v>0</v>
      </c>
    </row>
    <row r="718" spans="1:5" x14ac:dyDescent="0.15">
      <c r="A718" s="1" t="s">
        <v>39</v>
      </c>
      <c r="E718">
        <f t="shared" si="11"/>
        <v>1</v>
      </c>
    </row>
    <row r="719" spans="1:5" x14ac:dyDescent="0.15">
      <c r="A719" s="1" t="s">
        <v>39</v>
      </c>
      <c r="E719">
        <f t="shared" si="11"/>
        <v>1</v>
      </c>
    </row>
    <row r="720" spans="1:5" x14ac:dyDescent="0.15">
      <c r="A720" s="1" t="s">
        <v>39</v>
      </c>
      <c r="E720">
        <f t="shared" si="11"/>
        <v>1</v>
      </c>
    </row>
    <row r="721" spans="1:5" x14ac:dyDescent="0.15">
      <c r="A721" s="1" t="s">
        <v>39</v>
      </c>
      <c r="E721">
        <f t="shared" si="11"/>
        <v>1</v>
      </c>
    </row>
    <row r="722" spans="1:5" x14ac:dyDescent="0.15">
      <c r="A722" s="1" t="s">
        <v>39</v>
      </c>
      <c r="E722">
        <f t="shared" si="11"/>
        <v>1</v>
      </c>
    </row>
    <row r="723" spans="1:5" x14ac:dyDescent="0.15">
      <c r="A723" s="1" t="s">
        <v>252</v>
      </c>
      <c r="E723">
        <f t="shared" si="11"/>
        <v>0</v>
      </c>
    </row>
    <row r="724" spans="1:5" x14ac:dyDescent="0.15">
      <c r="A724" s="1" t="s">
        <v>39</v>
      </c>
      <c r="E724">
        <f t="shared" si="11"/>
        <v>1</v>
      </c>
    </row>
    <row r="725" spans="1:5" x14ac:dyDescent="0.15">
      <c r="A725" s="1" t="s">
        <v>39</v>
      </c>
      <c r="E725">
        <f t="shared" si="11"/>
        <v>1</v>
      </c>
    </row>
    <row r="726" spans="1:5" x14ac:dyDescent="0.15">
      <c r="A726" s="1" t="s">
        <v>30</v>
      </c>
      <c r="E726">
        <f t="shared" si="11"/>
        <v>0</v>
      </c>
    </row>
    <row r="727" spans="1:5" x14ac:dyDescent="0.15">
      <c r="A727" s="1" t="s">
        <v>39</v>
      </c>
      <c r="E727">
        <f t="shared" si="11"/>
        <v>1</v>
      </c>
    </row>
    <row r="728" spans="1:5" x14ac:dyDescent="0.15">
      <c r="A728" s="1" t="s">
        <v>39</v>
      </c>
      <c r="E728">
        <f t="shared" si="11"/>
        <v>1</v>
      </c>
    </row>
    <row r="729" spans="1:5" x14ac:dyDescent="0.15">
      <c r="A729" s="1" t="s">
        <v>39</v>
      </c>
      <c r="E729">
        <f t="shared" si="11"/>
        <v>1</v>
      </c>
    </row>
    <row r="730" spans="1:5" x14ac:dyDescent="0.15">
      <c r="A730" s="1" t="s">
        <v>39</v>
      </c>
      <c r="E730">
        <f t="shared" si="11"/>
        <v>1</v>
      </c>
    </row>
    <row r="731" spans="1:5" x14ac:dyDescent="0.15">
      <c r="A731" s="1" t="s">
        <v>181</v>
      </c>
      <c r="E731">
        <f t="shared" si="11"/>
        <v>0</v>
      </c>
    </row>
    <row r="732" spans="1:5" x14ac:dyDescent="0.15">
      <c r="A732" s="1" t="s">
        <v>233</v>
      </c>
      <c r="E732">
        <f t="shared" si="11"/>
        <v>0</v>
      </c>
    </row>
    <row r="733" spans="1:5" x14ac:dyDescent="0.15">
      <c r="A733" s="1" t="s">
        <v>39</v>
      </c>
      <c r="E733">
        <f t="shared" si="11"/>
        <v>1</v>
      </c>
    </row>
    <row r="734" spans="1:5" x14ac:dyDescent="0.15">
      <c r="A734" s="1" t="s">
        <v>186</v>
      </c>
      <c r="E734">
        <f t="shared" si="11"/>
        <v>0</v>
      </c>
    </row>
    <row r="735" spans="1:5" x14ac:dyDescent="0.15">
      <c r="A735" s="1" t="s">
        <v>30</v>
      </c>
      <c r="E735">
        <f t="shared" si="11"/>
        <v>0</v>
      </c>
    </row>
    <row r="736" spans="1:5" x14ac:dyDescent="0.15">
      <c r="A736" s="1" t="s">
        <v>375</v>
      </c>
      <c r="E736">
        <f t="shared" si="11"/>
        <v>0</v>
      </c>
    </row>
    <row r="737" spans="1:5" x14ac:dyDescent="0.15">
      <c r="A737" s="1" t="s">
        <v>30</v>
      </c>
      <c r="E737">
        <f t="shared" si="11"/>
        <v>0</v>
      </c>
    </row>
    <row r="738" spans="1:5" x14ac:dyDescent="0.15">
      <c r="A738" s="1" t="s">
        <v>39</v>
      </c>
      <c r="E738">
        <f t="shared" si="11"/>
        <v>1</v>
      </c>
    </row>
    <row r="739" spans="1:5" x14ac:dyDescent="0.15">
      <c r="A739" s="1" t="s">
        <v>39</v>
      </c>
      <c r="E739">
        <f t="shared" si="11"/>
        <v>1</v>
      </c>
    </row>
    <row r="740" spans="1:5" x14ac:dyDescent="0.15">
      <c r="A740" s="1" t="s">
        <v>39</v>
      </c>
      <c r="E740">
        <f t="shared" si="11"/>
        <v>1</v>
      </c>
    </row>
    <row r="741" spans="1:5" x14ac:dyDescent="0.15">
      <c r="A741" s="1" t="s">
        <v>1338</v>
      </c>
      <c r="E741">
        <f t="shared" si="11"/>
        <v>0</v>
      </c>
    </row>
    <row r="742" spans="1:5" x14ac:dyDescent="0.15">
      <c r="A742" s="1" t="s">
        <v>39</v>
      </c>
      <c r="E742">
        <f t="shared" si="11"/>
        <v>1</v>
      </c>
    </row>
    <row r="743" spans="1:5" x14ac:dyDescent="0.15">
      <c r="A743" s="1" t="s">
        <v>1544</v>
      </c>
      <c r="E743">
        <f t="shared" si="11"/>
        <v>1</v>
      </c>
    </row>
    <row r="744" spans="1:5" x14ac:dyDescent="0.15">
      <c r="A744" s="1" t="s">
        <v>39</v>
      </c>
      <c r="E744">
        <f t="shared" si="11"/>
        <v>1</v>
      </c>
    </row>
    <row r="745" spans="1:5" x14ac:dyDescent="0.15">
      <c r="A745" s="1" t="s">
        <v>39</v>
      </c>
      <c r="E745">
        <f t="shared" si="11"/>
        <v>1</v>
      </c>
    </row>
    <row r="746" spans="1:5" x14ac:dyDescent="0.15">
      <c r="A746" s="1" t="s">
        <v>39</v>
      </c>
      <c r="E746">
        <f t="shared" si="11"/>
        <v>1</v>
      </c>
    </row>
    <row r="747" spans="1:5" x14ac:dyDescent="0.15">
      <c r="A747" s="1"/>
      <c r="E747">
        <f t="shared" si="11"/>
        <v>0</v>
      </c>
    </row>
    <row r="748" spans="1:5" x14ac:dyDescent="0.15">
      <c r="A748" s="1" t="s">
        <v>39</v>
      </c>
      <c r="E748">
        <f t="shared" si="11"/>
        <v>1</v>
      </c>
    </row>
    <row r="749" spans="1:5" x14ac:dyDescent="0.15">
      <c r="A749" s="1" t="s">
        <v>39</v>
      </c>
      <c r="E749">
        <f t="shared" si="11"/>
        <v>1</v>
      </c>
    </row>
    <row r="750" spans="1:5" x14ac:dyDescent="0.15">
      <c r="A750" s="1" t="s">
        <v>39</v>
      </c>
      <c r="E750">
        <f t="shared" si="11"/>
        <v>1</v>
      </c>
    </row>
    <row r="751" spans="1:5" x14ac:dyDescent="0.15">
      <c r="A751" s="1" t="s">
        <v>39</v>
      </c>
      <c r="E751">
        <f t="shared" si="11"/>
        <v>1</v>
      </c>
    </row>
    <row r="752" spans="1:5" x14ac:dyDescent="0.15">
      <c r="A752" s="1" t="s">
        <v>39</v>
      </c>
      <c r="E752">
        <f t="shared" si="11"/>
        <v>1</v>
      </c>
    </row>
    <row r="753" spans="1:5" x14ac:dyDescent="0.15">
      <c r="A753" s="1" t="s">
        <v>39</v>
      </c>
      <c r="E753">
        <f t="shared" si="11"/>
        <v>1</v>
      </c>
    </row>
    <row r="754" spans="1:5" x14ac:dyDescent="0.15">
      <c r="A754" s="1" t="s">
        <v>39</v>
      </c>
      <c r="E754">
        <f t="shared" si="11"/>
        <v>1</v>
      </c>
    </row>
    <row r="755" spans="1:5" x14ac:dyDescent="0.15">
      <c r="A755" s="1" t="s">
        <v>39</v>
      </c>
      <c r="E755">
        <f t="shared" si="11"/>
        <v>1</v>
      </c>
    </row>
    <row r="756" spans="1:5" x14ac:dyDescent="0.15">
      <c r="A756" s="1" t="s">
        <v>39</v>
      </c>
      <c r="E756">
        <f t="shared" si="11"/>
        <v>1</v>
      </c>
    </row>
    <row r="757" spans="1:5" x14ac:dyDescent="0.15">
      <c r="A757" s="1" t="s">
        <v>39</v>
      </c>
      <c r="E757">
        <f t="shared" si="11"/>
        <v>1</v>
      </c>
    </row>
    <row r="758" spans="1:5" x14ac:dyDescent="0.15">
      <c r="A758" s="1" t="s">
        <v>39</v>
      </c>
      <c r="E758">
        <f t="shared" si="11"/>
        <v>1</v>
      </c>
    </row>
    <row r="759" spans="1:5" x14ac:dyDescent="0.15">
      <c r="A759" s="1" t="s">
        <v>39</v>
      </c>
      <c r="E759">
        <f t="shared" si="11"/>
        <v>1</v>
      </c>
    </row>
    <row r="760" spans="1:5" x14ac:dyDescent="0.15">
      <c r="A760" s="1" t="s">
        <v>39</v>
      </c>
      <c r="E760">
        <f t="shared" si="11"/>
        <v>1</v>
      </c>
    </row>
    <row r="761" spans="1:5" x14ac:dyDescent="0.15">
      <c r="A761" s="1" t="s">
        <v>39</v>
      </c>
      <c r="E761">
        <f t="shared" si="11"/>
        <v>1</v>
      </c>
    </row>
    <row r="762" spans="1:5" x14ac:dyDescent="0.15">
      <c r="A762" s="1" t="s">
        <v>39</v>
      </c>
      <c r="E762">
        <f t="shared" si="11"/>
        <v>1</v>
      </c>
    </row>
    <row r="763" spans="1:5" x14ac:dyDescent="0.15">
      <c r="A763" s="1" t="s">
        <v>39</v>
      </c>
      <c r="E763">
        <f t="shared" si="11"/>
        <v>1</v>
      </c>
    </row>
    <row r="764" spans="1:5" x14ac:dyDescent="0.15">
      <c r="A764" s="1" t="s">
        <v>39</v>
      </c>
      <c r="E764">
        <f t="shared" si="11"/>
        <v>1</v>
      </c>
    </row>
    <row r="765" spans="1:5" x14ac:dyDescent="0.15">
      <c r="A765" s="1" t="s">
        <v>39</v>
      </c>
      <c r="E765">
        <f t="shared" si="11"/>
        <v>1</v>
      </c>
    </row>
    <row r="766" spans="1:5" x14ac:dyDescent="0.15">
      <c r="A766" s="1" t="s">
        <v>39</v>
      </c>
      <c r="E766">
        <f t="shared" si="11"/>
        <v>1</v>
      </c>
    </row>
    <row r="767" spans="1:5" x14ac:dyDescent="0.15">
      <c r="A767" s="1" t="s">
        <v>39</v>
      </c>
      <c r="E767">
        <f t="shared" si="11"/>
        <v>1</v>
      </c>
    </row>
    <row r="768" spans="1:5" x14ac:dyDescent="0.15">
      <c r="A768" s="1" t="s">
        <v>39</v>
      </c>
      <c r="E768">
        <f t="shared" si="11"/>
        <v>1</v>
      </c>
    </row>
    <row r="769" spans="1:5" x14ac:dyDescent="0.15">
      <c r="A769" s="1" t="s">
        <v>39</v>
      </c>
      <c r="E769">
        <f t="shared" si="11"/>
        <v>1</v>
      </c>
    </row>
    <row r="770" spans="1:5" x14ac:dyDescent="0.15">
      <c r="A770" s="1" t="s">
        <v>39</v>
      </c>
      <c r="E770">
        <f t="shared" si="11"/>
        <v>1</v>
      </c>
    </row>
    <row r="771" spans="1:5" x14ac:dyDescent="0.15">
      <c r="A771" s="1" t="s">
        <v>39</v>
      </c>
      <c r="E771">
        <f t="shared" ref="E771:E834" si="12">IF(OR(A771=$C$3,A771=$C$38),1,0)</f>
        <v>1</v>
      </c>
    </row>
    <row r="772" spans="1:5" x14ac:dyDescent="0.15">
      <c r="A772" s="1" t="s">
        <v>39</v>
      </c>
      <c r="E772">
        <f t="shared" si="12"/>
        <v>1</v>
      </c>
    </row>
    <row r="773" spans="1:5" x14ac:dyDescent="0.15">
      <c r="A773" s="1" t="s">
        <v>39</v>
      </c>
      <c r="E773">
        <f t="shared" si="12"/>
        <v>1</v>
      </c>
    </row>
    <row r="774" spans="1:5" x14ac:dyDescent="0.15">
      <c r="A774" s="1" t="s">
        <v>39</v>
      </c>
      <c r="E774">
        <f t="shared" si="12"/>
        <v>1</v>
      </c>
    </row>
    <row r="775" spans="1:5" x14ac:dyDescent="0.15">
      <c r="A775" s="1" t="s">
        <v>39</v>
      </c>
      <c r="E775">
        <f t="shared" si="12"/>
        <v>1</v>
      </c>
    </row>
    <row r="776" spans="1:5" x14ac:dyDescent="0.15">
      <c r="A776" s="1" t="s">
        <v>39</v>
      </c>
      <c r="E776">
        <f t="shared" si="12"/>
        <v>1</v>
      </c>
    </row>
    <row r="777" spans="1:5" x14ac:dyDescent="0.15">
      <c r="A777" s="1" t="s">
        <v>39</v>
      </c>
      <c r="E777">
        <f t="shared" si="12"/>
        <v>1</v>
      </c>
    </row>
    <row r="778" spans="1:5" x14ac:dyDescent="0.15">
      <c r="A778" s="1" t="s">
        <v>39</v>
      </c>
      <c r="E778">
        <f t="shared" si="12"/>
        <v>1</v>
      </c>
    </row>
    <row r="779" spans="1:5" x14ac:dyDescent="0.15">
      <c r="A779" s="1" t="s">
        <v>39</v>
      </c>
      <c r="E779">
        <f t="shared" si="12"/>
        <v>1</v>
      </c>
    </row>
    <row r="780" spans="1:5" x14ac:dyDescent="0.15">
      <c r="A780" s="1" t="s">
        <v>39</v>
      </c>
      <c r="E780">
        <f t="shared" si="12"/>
        <v>1</v>
      </c>
    </row>
    <row r="781" spans="1:5" x14ac:dyDescent="0.15">
      <c r="A781" s="1" t="s">
        <v>39</v>
      </c>
      <c r="E781">
        <f t="shared" si="12"/>
        <v>1</v>
      </c>
    </row>
    <row r="782" spans="1:5" x14ac:dyDescent="0.15">
      <c r="A782" s="1" t="s">
        <v>39</v>
      </c>
      <c r="E782">
        <f t="shared" si="12"/>
        <v>1</v>
      </c>
    </row>
    <row r="783" spans="1:5" x14ac:dyDescent="0.15">
      <c r="A783" s="1" t="s">
        <v>39</v>
      </c>
      <c r="E783">
        <f t="shared" si="12"/>
        <v>1</v>
      </c>
    </row>
    <row r="784" spans="1:5" x14ac:dyDescent="0.15">
      <c r="A784" s="1" t="s">
        <v>39</v>
      </c>
      <c r="E784">
        <f t="shared" si="12"/>
        <v>1</v>
      </c>
    </row>
    <row r="785" spans="1:5" x14ac:dyDescent="0.15">
      <c r="A785" s="1" t="s">
        <v>39</v>
      </c>
      <c r="E785">
        <f t="shared" si="12"/>
        <v>1</v>
      </c>
    </row>
    <row r="786" spans="1:5" x14ac:dyDescent="0.15">
      <c r="A786" s="1" t="s">
        <v>39</v>
      </c>
      <c r="E786">
        <f t="shared" si="12"/>
        <v>1</v>
      </c>
    </row>
    <row r="787" spans="1:5" x14ac:dyDescent="0.15">
      <c r="A787" s="1" t="s">
        <v>39</v>
      </c>
      <c r="E787">
        <f t="shared" si="12"/>
        <v>1</v>
      </c>
    </row>
    <row r="788" spans="1:5" x14ac:dyDescent="0.15">
      <c r="A788" s="1" t="s">
        <v>39</v>
      </c>
      <c r="E788">
        <f t="shared" si="12"/>
        <v>1</v>
      </c>
    </row>
    <row r="789" spans="1:5" x14ac:dyDescent="0.15">
      <c r="A789" s="1" t="s">
        <v>39</v>
      </c>
      <c r="E789">
        <f t="shared" si="12"/>
        <v>1</v>
      </c>
    </row>
    <row r="790" spans="1:5" x14ac:dyDescent="0.15">
      <c r="A790" s="1" t="s">
        <v>39</v>
      </c>
      <c r="E790">
        <f t="shared" si="12"/>
        <v>1</v>
      </c>
    </row>
    <row r="791" spans="1:5" x14ac:dyDescent="0.15">
      <c r="A791" s="1" t="s">
        <v>39</v>
      </c>
      <c r="E791">
        <f t="shared" si="12"/>
        <v>1</v>
      </c>
    </row>
    <row r="792" spans="1:5" x14ac:dyDescent="0.15">
      <c r="A792" s="1" t="s">
        <v>39</v>
      </c>
      <c r="E792">
        <f t="shared" si="12"/>
        <v>1</v>
      </c>
    </row>
    <row r="793" spans="1:5" x14ac:dyDescent="0.15">
      <c r="A793" s="1" t="s">
        <v>39</v>
      </c>
      <c r="E793">
        <f t="shared" si="12"/>
        <v>1</v>
      </c>
    </row>
    <row r="794" spans="1:5" x14ac:dyDescent="0.15">
      <c r="A794" s="1" t="s">
        <v>39</v>
      </c>
      <c r="E794">
        <f t="shared" si="12"/>
        <v>1</v>
      </c>
    </row>
    <row r="795" spans="1:5" x14ac:dyDescent="0.15">
      <c r="A795" s="1" t="s">
        <v>39</v>
      </c>
      <c r="E795">
        <f t="shared" si="12"/>
        <v>1</v>
      </c>
    </row>
    <row r="796" spans="1:5" x14ac:dyDescent="0.15">
      <c r="A796" s="1" t="s">
        <v>39</v>
      </c>
      <c r="E796">
        <f t="shared" si="12"/>
        <v>1</v>
      </c>
    </row>
    <row r="797" spans="1:5" x14ac:dyDescent="0.15">
      <c r="A797" s="1" t="s">
        <v>39</v>
      </c>
      <c r="E797">
        <f t="shared" si="12"/>
        <v>1</v>
      </c>
    </row>
    <row r="798" spans="1:5" x14ac:dyDescent="0.15">
      <c r="A798" s="1" t="s">
        <v>39</v>
      </c>
      <c r="E798">
        <f t="shared" si="12"/>
        <v>1</v>
      </c>
    </row>
    <row r="799" spans="1:5" x14ac:dyDescent="0.15">
      <c r="A799" s="1" t="s">
        <v>233</v>
      </c>
      <c r="E799">
        <f t="shared" si="12"/>
        <v>0</v>
      </c>
    </row>
    <row r="800" spans="1:5" x14ac:dyDescent="0.15">
      <c r="A800" s="1" t="s">
        <v>97</v>
      </c>
      <c r="E800">
        <f t="shared" si="12"/>
        <v>0</v>
      </c>
    </row>
    <row r="801" spans="1:5" x14ac:dyDescent="0.15">
      <c r="A801" s="1" t="s">
        <v>39</v>
      </c>
      <c r="E801">
        <f t="shared" si="12"/>
        <v>1</v>
      </c>
    </row>
    <row r="802" spans="1:5" x14ac:dyDescent="0.15">
      <c r="A802" s="1" t="s">
        <v>39</v>
      </c>
      <c r="E802">
        <f t="shared" si="12"/>
        <v>1</v>
      </c>
    </row>
    <row r="803" spans="1:5" x14ac:dyDescent="0.15">
      <c r="A803" s="1" t="s">
        <v>39</v>
      </c>
      <c r="E803">
        <f t="shared" si="12"/>
        <v>1</v>
      </c>
    </row>
    <row r="804" spans="1:5" x14ac:dyDescent="0.15">
      <c r="A804" s="1" t="s">
        <v>39</v>
      </c>
      <c r="E804">
        <f t="shared" si="12"/>
        <v>1</v>
      </c>
    </row>
    <row r="805" spans="1:5" x14ac:dyDescent="0.15">
      <c r="A805" s="1" t="s">
        <v>39</v>
      </c>
      <c r="E805">
        <f t="shared" si="12"/>
        <v>1</v>
      </c>
    </row>
    <row r="806" spans="1:5" x14ac:dyDescent="0.15">
      <c r="A806" s="1" t="s">
        <v>30</v>
      </c>
      <c r="E806">
        <f t="shared" si="12"/>
        <v>0</v>
      </c>
    </row>
    <row r="807" spans="1:5" x14ac:dyDescent="0.15">
      <c r="A807" s="1" t="s">
        <v>39</v>
      </c>
      <c r="E807">
        <f t="shared" si="12"/>
        <v>1</v>
      </c>
    </row>
    <row r="808" spans="1:5" x14ac:dyDescent="0.15">
      <c r="A808" s="1" t="s">
        <v>39</v>
      </c>
      <c r="E808">
        <f t="shared" si="12"/>
        <v>1</v>
      </c>
    </row>
    <row r="809" spans="1:5" x14ac:dyDescent="0.15">
      <c r="A809" s="1" t="s">
        <v>39</v>
      </c>
      <c r="E809">
        <f t="shared" si="12"/>
        <v>1</v>
      </c>
    </row>
    <row r="810" spans="1:5" x14ac:dyDescent="0.15">
      <c r="A810" s="1" t="s">
        <v>39</v>
      </c>
      <c r="E810">
        <f t="shared" si="12"/>
        <v>1</v>
      </c>
    </row>
    <row r="811" spans="1:5" x14ac:dyDescent="0.15">
      <c r="A811" s="1" t="s">
        <v>30</v>
      </c>
      <c r="E811">
        <f t="shared" si="12"/>
        <v>0</v>
      </c>
    </row>
    <row r="812" spans="1:5" x14ac:dyDescent="0.15">
      <c r="A812" s="1" t="s">
        <v>39</v>
      </c>
      <c r="E812">
        <f t="shared" si="12"/>
        <v>1</v>
      </c>
    </row>
    <row r="813" spans="1:5" x14ac:dyDescent="0.15">
      <c r="A813" s="1" t="s">
        <v>39</v>
      </c>
      <c r="E813">
        <f t="shared" si="12"/>
        <v>1</v>
      </c>
    </row>
    <row r="814" spans="1:5" x14ac:dyDescent="0.15">
      <c r="A814" s="1" t="s">
        <v>30</v>
      </c>
      <c r="E814">
        <f t="shared" si="12"/>
        <v>0</v>
      </c>
    </row>
    <row r="815" spans="1:5" x14ac:dyDescent="0.15">
      <c r="A815" s="1" t="s">
        <v>39</v>
      </c>
      <c r="E815">
        <f t="shared" si="12"/>
        <v>1</v>
      </c>
    </row>
    <row r="816" spans="1:5" x14ac:dyDescent="0.15">
      <c r="A816" s="1" t="s">
        <v>39</v>
      </c>
      <c r="E816">
        <f t="shared" si="12"/>
        <v>1</v>
      </c>
    </row>
    <row r="817" spans="1:5" x14ac:dyDescent="0.15">
      <c r="A817" s="1" t="s">
        <v>39</v>
      </c>
      <c r="E817">
        <f t="shared" si="12"/>
        <v>1</v>
      </c>
    </row>
    <row r="818" spans="1:5" x14ac:dyDescent="0.15">
      <c r="A818" s="1" t="s">
        <v>39</v>
      </c>
      <c r="E818">
        <f t="shared" si="12"/>
        <v>1</v>
      </c>
    </row>
    <row r="819" spans="1:5" x14ac:dyDescent="0.15">
      <c r="A819" s="1" t="s">
        <v>39</v>
      </c>
      <c r="E819">
        <f t="shared" si="12"/>
        <v>1</v>
      </c>
    </row>
    <row r="820" spans="1:5" x14ac:dyDescent="0.15">
      <c r="A820" s="1" t="s">
        <v>39</v>
      </c>
      <c r="E820">
        <f t="shared" si="12"/>
        <v>1</v>
      </c>
    </row>
    <row r="821" spans="1:5" x14ac:dyDescent="0.15">
      <c r="A821" s="1" t="s">
        <v>39</v>
      </c>
      <c r="E821">
        <f t="shared" si="12"/>
        <v>1</v>
      </c>
    </row>
    <row r="822" spans="1:5" x14ac:dyDescent="0.15">
      <c r="A822" s="1" t="s">
        <v>30</v>
      </c>
      <c r="E822">
        <f t="shared" si="12"/>
        <v>0</v>
      </c>
    </row>
    <row r="823" spans="1:5" x14ac:dyDescent="0.15">
      <c r="A823" s="1" t="s">
        <v>39</v>
      </c>
      <c r="E823">
        <f t="shared" si="12"/>
        <v>1</v>
      </c>
    </row>
    <row r="824" spans="1:5" x14ac:dyDescent="0.15">
      <c r="A824" s="1" t="s">
        <v>39</v>
      </c>
      <c r="E824">
        <f t="shared" si="12"/>
        <v>1</v>
      </c>
    </row>
    <row r="825" spans="1:5" x14ac:dyDescent="0.15">
      <c r="A825" s="1" t="s">
        <v>30</v>
      </c>
      <c r="E825">
        <f t="shared" si="12"/>
        <v>0</v>
      </c>
    </row>
    <row r="826" spans="1:5" x14ac:dyDescent="0.15">
      <c r="A826" s="1" t="s">
        <v>39</v>
      </c>
      <c r="E826">
        <f t="shared" si="12"/>
        <v>1</v>
      </c>
    </row>
    <row r="827" spans="1:5" x14ac:dyDescent="0.15">
      <c r="A827" s="1" t="s">
        <v>39</v>
      </c>
      <c r="E827">
        <f t="shared" si="12"/>
        <v>1</v>
      </c>
    </row>
    <row r="828" spans="1:5" x14ac:dyDescent="0.15">
      <c r="A828" s="1" t="s">
        <v>39</v>
      </c>
      <c r="E828">
        <f t="shared" si="12"/>
        <v>1</v>
      </c>
    </row>
    <row r="829" spans="1:5" x14ac:dyDescent="0.15">
      <c r="A829" s="1" t="s">
        <v>39</v>
      </c>
      <c r="E829">
        <f t="shared" si="12"/>
        <v>1</v>
      </c>
    </row>
    <row r="830" spans="1:5" x14ac:dyDescent="0.15">
      <c r="A830" s="1" t="s">
        <v>39</v>
      </c>
      <c r="E830">
        <f t="shared" si="12"/>
        <v>1</v>
      </c>
    </row>
    <row r="831" spans="1:5" x14ac:dyDescent="0.15">
      <c r="A831" s="1" t="s">
        <v>39</v>
      </c>
      <c r="E831">
        <f t="shared" si="12"/>
        <v>1</v>
      </c>
    </row>
    <row r="832" spans="1:5" x14ac:dyDescent="0.15">
      <c r="A832" s="1" t="s">
        <v>39</v>
      </c>
      <c r="E832">
        <f t="shared" si="12"/>
        <v>1</v>
      </c>
    </row>
    <row r="833" spans="1:5" x14ac:dyDescent="0.15">
      <c r="A833" s="1" t="s">
        <v>39</v>
      </c>
      <c r="E833">
        <f t="shared" si="12"/>
        <v>1</v>
      </c>
    </row>
    <row r="834" spans="1:5" x14ac:dyDescent="0.15">
      <c r="A834" s="1" t="s">
        <v>39</v>
      </c>
      <c r="E834">
        <f t="shared" si="12"/>
        <v>1</v>
      </c>
    </row>
    <row r="835" spans="1:5" x14ac:dyDescent="0.15">
      <c r="A835" s="1" t="s">
        <v>39</v>
      </c>
      <c r="E835">
        <f t="shared" ref="E835:E898" si="13">IF(OR(A835=$C$3,A835=$C$38),1,0)</f>
        <v>1</v>
      </c>
    </row>
    <row r="836" spans="1:5" x14ac:dyDescent="0.15">
      <c r="A836" s="1" t="s">
        <v>39</v>
      </c>
      <c r="E836">
        <f t="shared" si="13"/>
        <v>1</v>
      </c>
    </row>
    <row r="837" spans="1:5" x14ac:dyDescent="0.15">
      <c r="A837" s="1" t="s">
        <v>39</v>
      </c>
      <c r="E837">
        <f t="shared" si="13"/>
        <v>1</v>
      </c>
    </row>
    <row r="838" spans="1:5" x14ac:dyDescent="0.15">
      <c r="A838" s="1" t="s">
        <v>198</v>
      </c>
      <c r="E838">
        <f t="shared" si="13"/>
        <v>0</v>
      </c>
    </row>
    <row r="839" spans="1:5" x14ac:dyDescent="0.15">
      <c r="A839" s="1" t="s">
        <v>39</v>
      </c>
      <c r="E839">
        <f t="shared" si="13"/>
        <v>1</v>
      </c>
    </row>
    <row r="840" spans="1:5" x14ac:dyDescent="0.15">
      <c r="A840" s="1" t="s">
        <v>39</v>
      </c>
      <c r="E840">
        <f t="shared" si="13"/>
        <v>1</v>
      </c>
    </row>
    <row r="841" spans="1:5" x14ac:dyDescent="0.15">
      <c r="A841" s="1" t="s">
        <v>39</v>
      </c>
      <c r="E841">
        <f t="shared" si="13"/>
        <v>1</v>
      </c>
    </row>
    <row r="842" spans="1:5" x14ac:dyDescent="0.15">
      <c r="A842" s="1" t="s">
        <v>39</v>
      </c>
      <c r="E842">
        <f t="shared" si="13"/>
        <v>1</v>
      </c>
    </row>
    <row r="843" spans="1:5" x14ac:dyDescent="0.15">
      <c r="A843" s="1" t="s">
        <v>39</v>
      </c>
      <c r="E843">
        <f t="shared" si="13"/>
        <v>1</v>
      </c>
    </row>
    <row r="844" spans="1:5" x14ac:dyDescent="0.15">
      <c r="A844" s="1" t="s">
        <v>39</v>
      </c>
      <c r="E844">
        <f t="shared" si="13"/>
        <v>1</v>
      </c>
    </row>
    <row r="845" spans="1:5" x14ac:dyDescent="0.15">
      <c r="A845" s="1" t="s">
        <v>39</v>
      </c>
      <c r="E845">
        <f t="shared" si="13"/>
        <v>1</v>
      </c>
    </row>
    <row r="846" spans="1:5" x14ac:dyDescent="0.15">
      <c r="A846" s="1" t="s">
        <v>39</v>
      </c>
      <c r="E846">
        <f t="shared" si="13"/>
        <v>1</v>
      </c>
    </row>
    <row r="847" spans="1:5" x14ac:dyDescent="0.15">
      <c r="A847" s="1" t="s">
        <v>39</v>
      </c>
      <c r="E847">
        <f t="shared" si="13"/>
        <v>1</v>
      </c>
    </row>
    <row r="848" spans="1:5" x14ac:dyDescent="0.15">
      <c r="A848" s="1" t="s">
        <v>97</v>
      </c>
      <c r="E848">
        <f t="shared" si="13"/>
        <v>0</v>
      </c>
    </row>
    <row r="849" spans="1:5" x14ac:dyDescent="0.15">
      <c r="A849" s="1" t="s">
        <v>144</v>
      </c>
      <c r="E849">
        <f t="shared" si="13"/>
        <v>0</v>
      </c>
    </row>
    <row r="850" spans="1:5" x14ac:dyDescent="0.15">
      <c r="A850" s="1" t="s">
        <v>39</v>
      </c>
      <c r="E850">
        <f t="shared" si="13"/>
        <v>1</v>
      </c>
    </row>
    <row r="851" spans="1:5" x14ac:dyDescent="0.15">
      <c r="A851" s="1" t="s">
        <v>39</v>
      </c>
      <c r="E851">
        <f t="shared" si="13"/>
        <v>1</v>
      </c>
    </row>
    <row r="852" spans="1:5" x14ac:dyDescent="0.15">
      <c r="A852" s="1" t="s">
        <v>39</v>
      </c>
      <c r="E852">
        <f t="shared" si="13"/>
        <v>1</v>
      </c>
    </row>
    <row r="853" spans="1:5" x14ac:dyDescent="0.15">
      <c r="A853" s="1" t="s">
        <v>39</v>
      </c>
      <c r="E853">
        <f t="shared" si="13"/>
        <v>1</v>
      </c>
    </row>
    <row r="854" spans="1:5" x14ac:dyDescent="0.15">
      <c r="A854" s="1" t="s">
        <v>39</v>
      </c>
      <c r="E854">
        <f t="shared" si="13"/>
        <v>1</v>
      </c>
    </row>
    <row r="855" spans="1:5" x14ac:dyDescent="0.15">
      <c r="A855" s="1" t="s">
        <v>39</v>
      </c>
      <c r="E855">
        <f t="shared" si="13"/>
        <v>1</v>
      </c>
    </row>
    <row r="856" spans="1:5" x14ac:dyDescent="0.15">
      <c r="A856" s="1" t="s">
        <v>97</v>
      </c>
      <c r="E856">
        <f t="shared" si="13"/>
        <v>0</v>
      </c>
    </row>
    <row r="857" spans="1:5" x14ac:dyDescent="0.15">
      <c r="A857" s="1" t="s">
        <v>39</v>
      </c>
      <c r="E857">
        <f t="shared" si="13"/>
        <v>1</v>
      </c>
    </row>
    <row r="858" spans="1:5" x14ac:dyDescent="0.15">
      <c r="A858" s="1" t="s">
        <v>233</v>
      </c>
      <c r="E858">
        <f t="shared" si="13"/>
        <v>0</v>
      </c>
    </row>
    <row r="859" spans="1:5" x14ac:dyDescent="0.15">
      <c r="A859" s="1" t="s">
        <v>39</v>
      </c>
      <c r="E859">
        <f t="shared" si="13"/>
        <v>1</v>
      </c>
    </row>
    <row r="860" spans="1:5" x14ac:dyDescent="0.15">
      <c r="A860" s="1" t="s">
        <v>233</v>
      </c>
      <c r="E860">
        <f t="shared" si="13"/>
        <v>0</v>
      </c>
    </row>
    <row r="861" spans="1:5" x14ac:dyDescent="0.15">
      <c r="A861" s="1" t="s">
        <v>39</v>
      </c>
      <c r="E861">
        <f t="shared" si="13"/>
        <v>1</v>
      </c>
    </row>
    <row r="862" spans="1:5" x14ac:dyDescent="0.15">
      <c r="A862" s="1" t="s">
        <v>39</v>
      </c>
      <c r="E862">
        <f t="shared" si="13"/>
        <v>1</v>
      </c>
    </row>
    <row r="863" spans="1:5" x14ac:dyDescent="0.15">
      <c r="A863" s="1" t="s">
        <v>39</v>
      </c>
      <c r="E863">
        <f t="shared" si="13"/>
        <v>1</v>
      </c>
    </row>
    <row r="864" spans="1:5" x14ac:dyDescent="0.15">
      <c r="A864" s="1" t="s">
        <v>39</v>
      </c>
      <c r="E864">
        <f t="shared" si="13"/>
        <v>1</v>
      </c>
    </row>
    <row r="865" spans="1:5" x14ac:dyDescent="0.15">
      <c r="A865" s="1" t="s">
        <v>39</v>
      </c>
      <c r="E865">
        <f t="shared" si="13"/>
        <v>1</v>
      </c>
    </row>
    <row r="866" spans="1:5" x14ac:dyDescent="0.15">
      <c r="A866" s="1" t="s">
        <v>97</v>
      </c>
      <c r="E866">
        <f t="shared" si="13"/>
        <v>0</v>
      </c>
    </row>
    <row r="867" spans="1:5" x14ac:dyDescent="0.15">
      <c r="A867" s="1" t="s">
        <v>39</v>
      </c>
      <c r="E867">
        <f t="shared" si="13"/>
        <v>1</v>
      </c>
    </row>
    <row r="868" spans="1:5" x14ac:dyDescent="0.15">
      <c r="A868" s="1" t="s">
        <v>39</v>
      </c>
      <c r="E868">
        <f t="shared" si="13"/>
        <v>1</v>
      </c>
    </row>
    <row r="869" spans="1:5" x14ac:dyDescent="0.15">
      <c r="A869" s="1" t="s">
        <v>39</v>
      </c>
      <c r="E869">
        <f t="shared" si="13"/>
        <v>1</v>
      </c>
    </row>
    <row r="870" spans="1:5" x14ac:dyDescent="0.15">
      <c r="A870" s="1" t="s">
        <v>233</v>
      </c>
      <c r="E870">
        <f t="shared" si="13"/>
        <v>0</v>
      </c>
    </row>
    <row r="871" spans="1:5" x14ac:dyDescent="0.15">
      <c r="A871" s="1" t="s">
        <v>39</v>
      </c>
      <c r="E871">
        <f t="shared" si="13"/>
        <v>1</v>
      </c>
    </row>
    <row r="872" spans="1:5" x14ac:dyDescent="0.15">
      <c r="A872" s="1" t="s">
        <v>39</v>
      </c>
      <c r="E872">
        <f t="shared" si="13"/>
        <v>1</v>
      </c>
    </row>
    <row r="873" spans="1:5" x14ac:dyDescent="0.15">
      <c r="A873" s="1" t="s">
        <v>252</v>
      </c>
      <c r="E873">
        <f t="shared" si="13"/>
        <v>0</v>
      </c>
    </row>
    <row r="874" spans="1:5" x14ac:dyDescent="0.15">
      <c r="A874" s="1" t="s">
        <v>39</v>
      </c>
      <c r="E874">
        <f t="shared" si="13"/>
        <v>1</v>
      </c>
    </row>
    <row r="875" spans="1:5" x14ac:dyDescent="0.15">
      <c r="A875" s="1" t="s">
        <v>39</v>
      </c>
      <c r="E875">
        <f t="shared" si="13"/>
        <v>1</v>
      </c>
    </row>
    <row r="876" spans="1:5" x14ac:dyDescent="0.15">
      <c r="A876" s="1" t="s">
        <v>39</v>
      </c>
      <c r="E876">
        <f t="shared" si="13"/>
        <v>1</v>
      </c>
    </row>
    <row r="877" spans="1:5" x14ac:dyDescent="0.15">
      <c r="A877" s="1" t="s">
        <v>39</v>
      </c>
      <c r="E877">
        <f t="shared" si="13"/>
        <v>1</v>
      </c>
    </row>
    <row r="878" spans="1:5" x14ac:dyDescent="0.15">
      <c r="A878" s="1" t="s">
        <v>39</v>
      </c>
      <c r="E878">
        <f t="shared" si="13"/>
        <v>1</v>
      </c>
    </row>
    <row r="879" spans="1:5" x14ac:dyDescent="0.15">
      <c r="A879" s="1" t="s">
        <v>39</v>
      </c>
      <c r="E879">
        <f t="shared" si="13"/>
        <v>1</v>
      </c>
    </row>
    <row r="880" spans="1:5" x14ac:dyDescent="0.15">
      <c r="A880" s="1" t="s">
        <v>39</v>
      </c>
      <c r="E880">
        <f t="shared" si="13"/>
        <v>1</v>
      </c>
    </row>
    <row r="881" spans="1:5" x14ac:dyDescent="0.15">
      <c r="A881" s="1" t="s">
        <v>39</v>
      </c>
      <c r="E881">
        <f t="shared" si="13"/>
        <v>1</v>
      </c>
    </row>
    <row r="882" spans="1:5" x14ac:dyDescent="0.15">
      <c r="A882" s="1" t="s">
        <v>1042</v>
      </c>
      <c r="E882">
        <f t="shared" si="13"/>
        <v>0</v>
      </c>
    </row>
    <row r="883" spans="1:5" x14ac:dyDescent="0.15">
      <c r="A883" s="1" t="s">
        <v>39</v>
      </c>
      <c r="E883">
        <f t="shared" si="13"/>
        <v>1</v>
      </c>
    </row>
    <row r="884" spans="1:5" x14ac:dyDescent="0.15">
      <c r="A884" s="1" t="s">
        <v>97</v>
      </c>
      <c r="E884">
        <f t="shared" si="13"/>
        <v>0</v>
      </c>
    </row>
    <row r="885" spans="1:5" x14ac:dyDescent="0.15">
      <c r="A885" s="1" t="s">
        <v>30</v>
      </c>
      <c r="E885">
        <f t="shared" si="13"/>
        <v>0</v>
      </c>
    </row>
    <row r="886" spans="1:5" x14ac:dyDescent="0.15">
      <c r="A886" s="1" t="s">
        <v>181</v>
      </c>
      <c r="E886">
        <f t="shared" si="13"/>
        <v>0</v>
      </c>
    </row>
    <row r="887" spans="1:5" x14ac:dyDescent="0.15">
      <c r="A887" s="1" t="s">
        <v>30</v>
      </c>
      <c r="E887">
        <f t="shared" si="13"/>
        <v>0</v>
      </c>
    </row>
    <row r="888" spans="1:5" x14ac:dyDescent="0.15">
      <c r="A888" s="1" t="s">
        <v>186</v>
      </c>
      <c r="E888">
        <f t="shared" si="13"/>
        <v>0</v>
      </c>
    </row>
    <row r="889" spans="1:5" x14ac:dyDescent="0.15">
      <c r="A889" s="1" t="s">
        <v>30</v>
      </c>
      <c r="E889">
        <f t="shared" si="13"/>
        <v>0</v>
      </c>
    </row>
    <row r="890" spans="1:5" x14ac:dyDescent="0.15">
      <c r="A890" s="1" t="s">
        <v>252</v>
      </c>
      <c r="E890">
        <f t="shared" si="13"/>
        <v>0</v>
      </c>
    </row>
    <row r="891" spans="1:5" x14ac:dyDescent="0.15">
      <c r="A891" s="1" t="s">
        <v>252</v>
      </c>
      <c r="E891">
        <f t="shared" si="13"/>
        <v>0</v>
      </c>
    </row>
    <row r="892" spans="1:5" x14ac:dyDescent="0.15">
      <c r="A892" s="1" t="s">
        <v>252</v>
      </c>
      <c r="E892">
        <f t="shared" si="13"/>
        <v>0</v>
      </c>
    </row>
    <row r="893" spans="1:5" x14ac:dyDescent="0.15">
      <c r="A893" s="1" t="s">
        <v>30</v>
      </c>
      <c r="E893">
        <f t="shared" si="13"/>
        <v>0</v>
      </c>
    </row>
    <row r="894" spans="1:5" x14ac:dyDescent="0.15">
      <c r="A894" s="1" t="s">
        <v>335</v>
      </c>
      <c r="E894">
        <f t="shared" si="13"/>
        <v>0</v>
      </c>
    </row>
    <row r="895" spans="1:5" x14ac:dyDescent="0.15">
      <c r="A895" s="1" t="s">
        <v>186</v>
      </c>
      <c r="E895">
        <f t="shared" si="13"/>
        <v>0</v>
      </c>
    </row>
    <row r="896" spans="1:5" x14ac:dyDescent="0.15">
      <c r="A896" s="1" t="s">
        <v>252</v>
      </c>
      <c r="E896">
        <f t="shared" si="13"/>
        <v>0</v>
      </c>
    </row>
    <row r="897" spans="1:5" x14ac:dyDescent="0.15">
      <c r="A897" s="1" t="s">
        <v>252</v>
      </c>
      <c r="E897">
        <f t="shared" si="13"/>
        <v>0</v>
      </c>
    </row>
    <row r="898" spans="1:5" x14ac:dyDescent="0.15">
      <c r="A898" s="1" t="s">
        <v>186</v>
      </c>
      <c r="E898">
        <f t="shared" si="13"/>
        <v>0</v>
      </c>
    </row>
    <row r="899" spans="1:5" x14ac:dyDescent="0.15">
      <c r="A899" s="1" t="s">
        <v>144</v>
      </c>
      <c r="E899">
        <f t="shared" ref="E899:E962" si="14">IF(OR(A899=$C$3,A899=$C$38),1,0)</f>
        <v>0</v>
      </c>
    </row>
    <row r="900" spans="1:5" x14ac:dyDescent="0.15">
      <c r="A900" s="1" t="s">
        <v>252</v>
      </c>
      <c r="E900">
        <f t="shared" si="14"/>
        <v>0</v>
      </c>
    </row>
    <row r="901" spans="1:5" x14ac:dyDescent="0.15">
      <c r="A901" s="1" t="s">
        <v>30</v>
      </c>
      <c r="E901">
        <f t="shared" si="14"/>
        <v>0</v>
      </c>
    </row>
    <row r="902" spans="1:5" x14ac:dyDescent="0.15">
      <c r="A902" s="1" t="s">
        <v>531</v>
      </c>
      <c r="E902">
        <f t="shared" si="14"/>
        <v>0</v>
      </c>
    </row>
    <row r="903" spans="1:5" x14ac:dyDescent="0.15">
      <c r="A903" s="1" t="s">
        <v>97</v>
      </c>
      <c r="E903">
        <f t="shared" si="14"/>
        <v>0</v>
      </c>
    </row>
    <row r="904" spans="1:5" x14ac:dyDescent="0.15">
      <c r="A904" s="1" t="s">
        <v>157</v>
      </c>
      <c r="E904">
        <f t="shared" si="14"/>
        <v>0</v>
      </c>
    </row>
    <row r="905" spans="1:5" x14ac:dyDescent="0.15">
      <c r="A905" s="1" t="s">
        <v>583</v>
      </c>
      <c r="E905">
        <f t="shared" si="14"/>
        <v>0</v>
      </c>
    </row>
    <row r="906" spans="1:5" x14ac:dyDescent="0.15">
      <c r="A906" s="1" t="s">
        <v>30</v>
      </c>
      <c r="E906">
        <f t="shared" si="14"/>
        <v>0</v>
      </c>
    </row>
    <row r="907" spans="1:5" x14ac:dyDescent="0.15">
      <c r="A907" s="1" t="s">
        <v>252</v>
      </c>
      <c r="E907">
        <f t="shared" si="14"/>
        <v>0</v>
      </c>
    </row>
    <row r="908" spans="1:5" x14ac:dyDescent="0.15">
      <c r="A908" s="1" t="s">
        <v>252</v>
      </c>
      <c r="E908">
        <f t="shared" si="14"/>
        <v>0</v>
      </c>
    </row>
    <row r="909" spans="1:5" x14ac:dyDescent="0.15">
      <c r="A909" s="1" t="s">
        <v>252</v>
      </c>
      <c r="E909">
        <f t="shared" si="14"/>
        <v>0</v>
      </c>
    </row>
    <row r="910" spans="1:5" x14ac:dyDescent="0.15">
      <c r="A910" s="1" t="s">
        <v>134</v>
      </c>
      <c r="E910">
        <f t="shared" si="14"/>
        <v>0</v>
      </c>
    </row>
    <row r="911" spans="1:5" x14ac:dyDescent="0.15">
      <c r="A911" s="1" t="s">
        <v>546</v>
      </c>
      <c r="E911">
        <f t="shared" si="14"/>
        <v>0</v>
      </c>
    </row>
    <row r="912" spans="1:5" x14ac:dyDescent="0.15">
      <c r="A912" s="1" t="s">
        <v>30</v>
      </c>
      <c r="E912">
        <f t="shared" si="14"/>
        <v>0</v>
      </c>
    </row>
    <row r="913" spans="1:5" x14ac:dyDescent="0.15">
      <c r="A913" s="1" t="s">
        <v>252</v>
      </c>
      <c r="E913">
        <f t="shared" si="14"/>
        <v>0</v>
      </c>
    </row>
    <row r="914" spans="1:5" x14ac:dyDescent="0.15">
      <c r="A914" s="1" t="s">
        <v>30</v>
      </c>
      <c r="E914">
        <f t="shared" si="14"/>
        <v>0</v>
      </c>
    </row>
    <row r="915" spans="1:5" x14ac:dyDescent="0.15">
      <c r="A915" s="1" t="s">
        <v>186</v>
      </c>
      <c r="E915">
        <f t="shared" si="14"/>
        <v>0</v>
      </c>
    </row>
    <row r="916" spans="1:5" x14ac:dyDescent="0.15">
      <c r="A916" s="1" t="s">
        <v>284</v>
      </c>
      <c r="E916">
        <f t="shared" si="14"/>
        <v>0</v>
      </c>
    </row>
    <row r="917" spans="1:5" x14ac:dyDescent="0.15">
      <c r="A917" s="1" t="s">
        <v>97</v>
      </c>
      <c r="E917">
        <f t="shared" si="14"/>
        <v>0</v>
      </c>
    </row>
    <row r="918" spans="1:5" x14ac:dyDescent="0.15">
      <c r="A918" s="1" t="s">
        <v>233</v>
      </c>
      <c r="E918">
        <f t="shared" si="14"/>
        <v>0</v>
      </c>
    </row>
    <row r="919" spans="1:5" x14ac:dyDescent="0.15">
      <c r="A919" s="1" t="s">
        <v>284</v>
      </c>
      <c r="E919">
        <f t="shared" si="14"/>
        <v>0</v>
      </c>
    </row>
    <row r="920" spans="1:5" x14ac:dyDescent="0.15">
      <c r="A920" s="1" t="s">
        <v>186</v>
      </c>
      <c r="E920">
        <f t="shared" si="14"/>
        <v>0</v>
      </c>
    </row>
    <row r="921" spans="1:5" x14ac:dyDescent="0.15">
      <c r="A921" s="1" t="s">
        <v>30</v>
      </c>
      <c r="E921">
        <f t="shared" si="14"/>
        <v>0</v>
      </c>
    </row>
    <row r="922" spans="1:5" x14ac:dyDescent="0.15">
      <c r="A922" s="1" t="s">
        <v>252</v>
      </c>
      <c r="E922">
        <f t="shared" si="14"/>
        <v>0</v>
      </c>
    </row>
    <row r="923" spans="1:5" x14ac:dyDescent="0.15">
      <c r="A923" s="1" t="s">
        <v>186</v>
      </c>
      <c r="E923">
        <f t="shared" si="14"/>
        <v>0</v>
      </c>
    </row>
    <row r="924" spans="1:5" x14ac:dyDescent="0.15">
      <c r="A924" s="1" t="s">
        <v>30</v>
      </c>
      <c r="E924">
        <f t="shared" si="14"/>
        <v>0</v>
      </c>
    </row>
    <row r="925" spans="1:5" x14ac:dyDescent="0.15">
      <c r="A925" s="1" t="s">
        <v>186</v>
      </c>
      <c r="E925">
        <f t="shared" si="14"/>
        <v>0</v>
      </c>
    </row>
    <row r="926" spans="1:5" x14ac:dyDescent="0.15">
      <c r="A926" s="1" t="s">
        <v>233</v>
      </c>
      <c r="E926">
        <f t="shared" si="14"/>
        <v>0</v>
      </c>
    </row>
    <row r="927" spans="1:5" x14ac:dyDescent="0.15">
      <c r="A927" s="1" t="s">
        <v>186</v>
      </c>
      <c r="E927">
        <f t="shared" si="14"/>
        <v>0</v>
      </c>
    </row>
    <row r="928" spans="1:5" x14ac:dyDescent="0.15">
      <c r="A928" s="1" t="s">
        <v>30</v>
      </c>
      <c r="E928">
        <f t="shared" si="14"/>
        <v>0</v>
      </c>
    </row>
    <row r="929" spans="1:5" x14ac:dyDescent="0.15">
      <c r="A929" s="1" t="s">
        <v>186</v>
      </c>
      <c r="E929">
        <f t="shared" si="14"/>
        <v>0</v>
      </c>
    </row>
    <row r="930" spans="1:5" x14ac:dyDescent="0.15">
      <c r="A930" s="1" t="s">
        <v>30</v>
      </c>
      <c r="E930">
        <f t="shared" si="14"/>
        <v>0</v>
      </c>
    </row>
    <row r="931" spans="1:5" x14ac:dyDescent="0.15">
      <c r="A931" s="1" t="s">
        <v>252</v>
      </c>
      <c r="E931">
        <f t="shared" si="14"/>
        <v>0</v>
      </c>
    </row>
    <row r="932" spans="1:5" x14ac:dyDescent="0.15">
      <c r="A932" s="1" t="s">
        <v>186</v>
      </c>
      <c r="E932">
        <f t="shared" si="14"/>
        <v>0</v>
      </c>
    </row>
    <row r="933" spans="1:5" x14ac:dyDescent="0.15">
      <c r="A933" s="1" t="s">
        <v>252</v>
      </c>
      <c r="E933">
        <f t="shared" si="14"/>
        <v>0</v>
      </c>
    </row>
    <row r="934" spans="1:5" x14ac:dyDescent="0.15">
      <c r="A934" s="1" t="s">
        <v>1555</v>
      </c>
      <c r="E934">
        <f t="shared" si="14"/>
        <v>0</v>
      </c>
    </row>
    <row r="935" spans="1:5" x14ac:dyDescent="0.15">
      <c r="A935" s="1" t="s">
        <v>186</v>
      </c>
      <c r="E935">
        <f t="shared" si="14"/>
        <v>0</v>
      </c>
    </row>
    <row r="936" spans="1:5" x14ac:dyDescent="0.15">
      <c r="A936" s="1" t="s">
        <v>252</v>
      </c>
      <c r="E936">
        <f t="shared" si="14"/>
        <v>0</v>
      </c>
    </row>
    <row r="937" spans="1:5" x14ac:dyDescent="0.15">
      <c r="A937" s="1" t="s">
        <v>30</v>
      </c>
      <c r="E937">
        <f t="shared" si="14"/>
        <v>0</v>
      </c>
    </row>
    <row r="938" spans="1:5" x14ac:dyDescent="0.15">
      <c r="A938" s="1" t="s">
        <v>284</v>
      </c>
      <c r="E938">
        <f t="shared" si="14"/>
        <v>0</v>
      </c>
    </row>
    <row r="939" spans="1:5" x14ac:dyDescent="0.15">
      <c r="A939" s="1" t="s">
        <v>30</v>
      </c>
      <c r="E939">
        <f t="shared" si="14"/>
        <v>0</v>
      </c>
    </row>
    <row r="940" spans="1:5" x14ac:dyDescent="0.15">
      <c r="A940" s="1" t="s">
        <v>284</v>
      </c>
      <c r="E940">
        <f t="shared" si="14"/>
        <v>0</v>
      </c>
    </row>
    <row r="941" spans="1:5" x14ac:dyDescent="0.15">
      <c r="A941" s="1" t="s">
        <v>39</v>
      </c>
      <c r="E941">
        <f t="shared" si="14"/>
        <v>1</v>
      </c>
    </row>
    <row r="942" spans="1:5" x14ac:dyDescent="0.15">
      <c r="A942" s="1" t="s">
        <v>144</v>
      </c>
      <c r="E942">
        <f t="shared" si="14"/>
        <v>0</v>
      </c>
    </row>
    <row r="943" spans="1:5" x14ac:dyDescent="0.15">
      <c r="A943" s="1" t="s">
        <v>284</v>
      </c>
      <c r="E943">
        <f t="shared" si="14"/>
        <v>0</v>
      </c>
    </row>
    <row r="944" spans="1:5" x14ac:dyDescent="0.15">
      <c r="A944" s="1" t="s">
        <v>39</v>
      </c>
      <c r="E944">
        <f t="shared" si="14"/>
        <v>1</v>
      </c>
    </row>
    <row r="945" spans="1:5" x14ac:dyDescent="0.15">
      <c r="A945" s="1" t="s">
        <v>186</v>
      </c>
      <c r="E945">
        <f t="shared" si="14"/>
        <v>0</v>
      </c>
    </row>
    <row r="946" spans="1:5" x14ac:dyDescent="0.15">
      <c r="A946" s="1" t="s">
        <v>181</v>
      </c>
      <c r="E946">
        <f t="shared" si="14"/>
        <v>0</v>
      </c>
    </row>
    <row r="947" spans="1:5" x14ac:dyDescent="0.15">
      <c r="A947" s="1" t="s">
        <v>39</v>
      </c>
      <c r="E947">
        <f t="shared" si="14"/>
        <v>1</v>
      </c>
    </row>
    <row r="948" spans="1:5" x14ac:dyDescent="0.15">
      <c r="A948" s="1" t="s">
        <v>186</v>
      </c>
      <c r="E948">
        <f t="shared" si="14"/>
        <v>0</v>
      </c>
    </row>
    <row r="949" spans="1:5" x14ac:dyDescent="0.15">
      <c r="A949" s="1" t="s">
        <v>181</v>
      </c>
      <c r="E949">
        <f t="shared" si="14"/>
        <v>0</v>
      </c>
    </row>
    <row r="950" spans="1:5" x14ac:dyDescent="0.15">
      <c r="A950" s="1" t="s">
        <v>39</v>
      </c>
      <c r="E950">
        <f t="shared" si="14"/>
        <v>1</v>
      </c>
    </row>
    <row r="951" spans="1:5" x14ac:dyDescent="0.15">
      <c r="A951" s="1" t="s">
        <v>615</v>
      </c>
      <c r="E951">
        <f t="shared" si="14"/>
        <v>0</v>
      </c>
    </row>
    <row r="952" spans="1:5" x14ac:dyDescent="0.15">
      <c r="A952" s="1" t="s">
        <v>30</v>
      </c>
      <c r="E952">
        <f t="shared" si="14"/>
        <v>0</v>
      </c>
    </row>
    <row r="953" spans="1:5" x14ac:dyDescent="0.15">
      <c r="A953" s="1" t="s">
        <v>186</v>
      </c>
      <c r="E953">
        <f t="shared" si="14"/>
        <v>0</v>
      </c>
    </row>
    <row r="954" spans="1:5" x14ac:dyDescent="0.15">
      <c r="A954" s="1" t="s">
        <v>186</v>
      </c>
      <c r="E954">
        <f t="shared" si="14"/>
        <v>0</v>
      </c>
    </row>
    <row r="955" spans="1:5" x14ac:dyDescent="0.15">
      <c r="A955" s="1" t="s">
        <v>1338</v>
      </c>
      <c r="E955">
        <f t="shared" si="14"/>
        <v>0</v>
      </c>
    </row>
    <row r="956" spans="1:5" x14ac:dyDescent="0.15">
      <c r="A956" s="1" t="s">
        <v>97</v>
      </c>
      <c r="E956">
        <f t="shared" si="14"/>
        <v>0</v>
      </c>
    </row>
    <row r="957" spans="1:5" x14ac:dyDescent="0.15">
      <c r="A957" s="1" t="s">
        <v>30</v>
      </c>
      <c r="E957">
        <f t="shared" si="14"/>
        <v>0</v>
      </c>
    </row>
    <row r="958" spans="1:5" x14ac:dyDescent="0.15">
      <c r="A958" s="1" t="s">
        <v>186</v>
      </c>
      <c r="E958">
        <f t="shared" si="14"/>
        <v>0</v>
      </c>
    </row>
    <row r="959" spans="1:5" x14ac:dyDescent="0.15">
      <c r="A959" s="1" t="s">
        <v>30</v>
      </c>
      <c r="E959">
        <f t="shared" si="14"/>
        <v>0</v>
      </c>
    </row>
    <row r="960" spans="1:5" x14ac:dyDescent="0.15">
      <c r="A960" s="1" t="s">
        <v>186</v>
      </c>
      <c r="E960">
        <f t="shared" si="14"/>
        <v>0</v>
      </c>
    </row>
    <row r="961" spans="1:5" x14ac:dyDescent="0.15">
      <c r="A961" s="1" t="s">
        <v>30</v>
      </c>
      <c r="E961">
        <f t="shared" si="14"/>
        <v>0</v>
      </c>
    </row>
    <row r="962" spans="1:5" x14ac:dyDescent="0.15">
      <c r="A962" s="1" t="s">
        <v>186</v>
      </c>
      <c r="E962">
        <f t="shared" si="14"/>
        <v>0</v>
      </c>
    </row>
    <row r="963" spans="1:5" x14ac:dyDescent="0.15">
      <c r="A963" s="1" t="s">
        <v>30</v>
      </c>
      <c r="E963">
        <f t="shared" ref="E963:E1026" si="15">IF(OR(A963=$C$3,A963=$C$38),1,0)</f>
        <v>0</v>
      </c>
    </row>
    <row r="964" spans="1:5" x14ac:dyDescent="0.15">
      <c r="A964" s="1" t="s">
        <v>30</v>
      </c>
      <c r="E964">
        <f t="shared" si="15"/>
        <v>0</v>
      </c>
    </row>
    <row r="965" spans="1:5" x14ac:dyDescent="0.15">
      <c r="A965" s="1" t="s">
        <v>30</v>
      </c>
      <c r="E965">
        <f t="shared" si="15"/>
        <v>0</v>
      </c>
    </row>
    <row r="966" spans="1:5" x14ac:dyDescent="0.15">
      <c r="A966" s="1" t="s">
        <v>252</v>
      </c>
      <c r="E966">
        <f t="shared" si="15"/>
        <v>0</v>
      </c>
    </row>
    <row r="967" spans="1:5" x14ac:dyDescent="0.15">
      <c r="A967" s="1" t="s">
        <v>30</v>
      </c>
      <c r="E967">
        <f t="shared" si="15"/>
        <v>0</v>
      </c>
    </row>
    <row r="968" spans="1:5" x14ac:dyDescent="0.15">
      <c r="A968" s="1" t="s">
        <v>186</v>
      </c>
      <c r="E968">
        <f t="shared" si="15"/>
        <v>0</v>
      </c>
    </row>
    <row r="969" spans="1:5" x14ac:dyDescent="0.15">
      <c r="A969" s="1" t="s">
        <v>97</v>
      </c>
      <c r="E969">
        <f t="shared" si="15"/>
        <v>0</v>
      </c>
    </row>
    <row r="970" spans="1:5" x14ac:dyDescent="0.15">
      <c r="A970" s="1" t="s">
        <v>186</v>
      </c>
      <c r="E970">
        <f t="shared" si="15"/>
        <v>0</v>
      </c>
    </row>
    <row r="971" spans="1:5" x14ac:dyDescent="0.15">
      <c r="A971" s="1" t="s">
        <v>30</v>
      </c>
      <c r="E971">
        <f t="shared" si="15"/>
        <v>0</v>
      </c>
    </row>
    <row r="972" spans="1:5" x14ac:dyDescent="0.15">
      <c r="A972" s="1" t="s">
        <v>144</v>
      </c>
      <c r="E972">
        <f t="shared" si="15"/>
        <v>0</v>
      </c>
    </row>
    <row r="973" spans="1:5" x14ac:dyDescent="0.15">
      <c r="A973" s="1" t="s">
        <v>30</v>
      </c>
      <c r="E973">
        <f t="shared" si="15"/>
        <v>0</v>
      </c>
    </row>
    <row r="974" spans="1:5" x14ac:dyDescent="0.15">
      <c r="A974" s="1" t="s">
        <v>252</v>
      </c>
      <c r="E974">
        <f t="shared" si="15"/>
        <v>0</v>
      </c>
    </row>
    <row r="975" spans="1:5" x14ac:dyDescent="0.15">
      <c r="A975" s="1" t="s">
        <v>252</v>
      </c>
      <c r="E975">
        <f t="shared" si="15"/>
        <v>0</v>
      </c>
    </row>
    <row r="976" spans="1:5" x14ac:dyDescent="0.15">
      <c r="A976" s="1" t="s">
        <v>531</v>
      </c>
      <c r="E976">
        <f t="shared" si="15"/>
        <v>0</v>
      </c>
    </row>
    <row r="977" spans="1:5" x14ac:dyDescent="0.15">
      <c r="A977" s="1" t="s">
        <v>252</v>
      </c>
      <c r="E977">
        <f t="shared" si="15"/>
        <v>0</v>
      </c>
    </row>
    <row r="978" spans="1:5" x14ac:dyDescent="0.15">
      <c r="A978" s="1" t="s">
        <v>97</v>
      </c>
      <c r="E978">
        <f t="shared" si="15"/>
        <v>0</v>
      </c>
    </row>
    <row r="979" spans="1:5" x14ac:dyDescent="0.15">
      <c r="A979" s="1" t="s">
        <v>30</v>
      </c>
      <c r="E979">
        <f t="shared" si="15"/>
        <v>0</v>
      </c>
    </row>
    <row r="980" spans="1:5" x14ac:dyDescent="0.15">
      <c r="A980" s="1" t="s">
        <v>252</v>
      </c>
      <c r="E980">
        <f t="shared" si="15"/>
        <v>0</v>
      </c>
    </row>
    <row r="981" spans="1:5" x14ac:dyDescent="0.15">
      <c r="A981" s="1" t="s">
        <v>30</v>
      </c>
      <c r="E981">
        <f t="shared" si="15"/>
        <v>0</v>
      </c>
    </row>
    <row r="982" spans="1:5" x14ac:dyDescent="0.15">
      <c r="A982" s="1" t="s">
        <v>97</v>
      </c>
      <c r="E982">
        <f t="shared" si="15"/>
        <v>0</v>
      </c>
    </row>
    <row r="983" spans="1:5" x14ac:dyDescent="0.15">
      <c r="A983" s="1" t="s">
        <v>252</v>
      </c>
      <c r="E983">
        <f t="shared" si="15"/>
        <v>0</v>
      </c>
    </row>
    <row r="984" spans="1:5" x14ac:dyDescent="0.15">
      <c r="A984" s="1" t="s">
        <v>30</v>
      </c>
      <c r="E984">
        <f t="shared" si="15"/>
        <v>0</v>
      </c>
    </row>
    <row r="985" spans="1:5" x14ac:dyDescent="0.15">
      <c r="A985" s="1" t="s">
        <v>97</v>
      </c>
      <c r="E985">
        <f t="shared" si="15"/>
        <v>0</v>
      </c>
    </row>
    <row r="986" spans="1:5" x14ac:dyDescent="0.15">
      <c r="A986" s="1" t="s">
        <v>252</v>
      </c>
      <c r="E986">
        <f t="shared" si="15"/>
        <v>0</v>
      </c>
    </row>
    <row r="987" spans="1:5" x14ac:dyDescent="0.15">
      <c r="A987" s="1" t="s">
        <v>30</v>
      </c>
      <c r="E987">
        <f t="shared" si="15"/>
        <v>0</v>
      </c>
    </row>
    <row r="988" spans="1:5" x14ac:dyDescent="0.15">
      <c r="A988" s="1" t="s">
        <v>252</v>
      </c>
      <c r="E988">
        <f t="shared" si="15"/>
        <v>0</v>
      </c>
    </row>
    <row r="989" spans="1:5" x14ac:dyDescent="0.15">
      <c r="A989" s="1" t="s">
        <v>252</v>
      </c>
      <c r="E989">
        <f t="shared" si="15"/>
        <v>0</v>
      </c>
    </row>
    <row r="990" spans="1:5" x14ac:dyDescent="0.15">
      <c r="A990" s="1" t="s">
        <v>252</v>
      </c>
      <c r="E990">
        <f t="shared" si="15"/>
        <v>0</v>
      </c>
    </row>
    <row r="991" spans="1:5" x14ac:dyDescent="0.15">
      <c r="A991" s="1" t="s">
        <v>30</v>
      </c>
      <c r="E991">
        <f t="shared" si="15"/>
        <v>0</v>
      </c>
    </row>
    <row r="992" spans="1:5" x14ac:dyDescent="0.15">
      <c r="A992" s="1" t="s">
        <v>252</v>
      </c>
      <c r="E992">
        <f t="shared" si="15"/>
        <v>0</v>
      </c>
    </row>
    <row r="993" spans="1:5" x14ac:dyDescent="0.15">
      <c r="A993" s="1" t="s">
        <v>252</v>
      </c>
      <c r="E993">
        <f t="shared" si="15"/>
        <v>0</v>
      </c>
    </row>
    <row r="994" spans="1:5" x14ac:dyDescent="0.15">
      <c r="A994" s="1" t="s">
        <v>97</v>
      </c>
      <c r="E994">
        <f t="shared" si="15"/>
        <v>0</v>
      </c>
    </row>
    <row r="995" spans="1:5" x14ac:dyDescent="0.15">
      <c r="A995" s="1" t="s">
        <v>252</v>
      </c>
      <c r="E995">
        <f t="shared" si="15"/>
        <v>0</v>
      </c>
    </row>
    <row r="996" spans="1:5" x14ac:dyDescent="0.15">
      <c r="A996" s="1" t="s">
        <v>186</v>
      </c>
      <c r="E996">
        <f t="shared" si="15"/>
        <v>0</v>
      </c>
    </row>
    <row r="997" spans="1:5" x14ac:dyDescent="0.15">
      <c r="A997" s="1" t="s">
        <v>252</v>
      </c>
      <c r="E997">
        <f t="shared" si="15"/>
        <v>0</v>
      </c>
    </row>
    <row r="998" spans="1:5" x14ac:dyDescent="0.15">
      <c r="A998" s="1" t="s">
        <v>252</v>
      </c>
      <c r="E998">
        <f t="shared" si="15"/>
        <v>0</v>
      </c>
    </row>
    <row r="999" spans="1:5" x14ac:dyDescent="0.15">
      <c r="A999" s="1" t="s">
        <v>1544</v>
      </c>
      <c r="E999">
        <f t="shared" si="15"/>
        <v>1</v>
      </c>
    </row>
    <row r="1000" spans="1:5" x14ac:dyDescent="0.15">
      <c r="A1000" s="1" t="s">
        <v>252</v>
      </c>
      <c r="E1000">
        <f t="shared" si="15"/>
        <v>0</v>
      </c>
    </row>
    <row r="1001" spans="1:5" x14ac:dyDescent="0.15">
      <c r="A1001" s="1" t="s">
        <v>30</v>
      </c>
      <c r="E1001">
        <f t="shared" si="15"/>
        <v>0</v>
      </c>
    </row>
    <row r="1002" spans="1:5" x14ac:dyDescent="0.15">
      <c r="A1002" s="1" t="s">
        <v>39</v>
      </c>
      <c r="E1002">
        <f t="shared" si="15"/>
        <v>1</v>
      </c>
    </row>
    <row r="1003" spans="1:5" x14ac:dyDescent="0.15">
      <c r="A1003" s="1" t="s">
        <v>30</v>
      </c>
      <c r="E1003">
        <f t="shared" si="15"/>
        <v>0</v>
      </c>
    </row>
    <row r="1004" spans="1:5" x14ac:dyDescent="0.15">
      <c r="A1004" s="1" t="s">
        <v>186</v>
      </c>
      <c r="E1004">
        <f t="shared" si="15"/>
        <v>0</v>
      </c>
    </row>
    <row r="1005" spans="1:5" x14ac:dyDescent="0.15">
      <c r="A1005" s="1" t="s">
        <v>186</v>
      </c>
      <c r="E1005">
        <f t="shared" si="15"/>
        <v>0</v>
      </c>
    </row>
    <row r="1006" spans="1:5" x14ac:dyDescent="0.15">
      <c r="A1006" s="1" t="s">
        <v>30</v>
      </c>
      <c r="E1006">
        <f t="shared" si="15"/>
        <v>0</v>
      </c>
    </row>
    <row r="1007" spans="1:5" x14ac:dyDescent="0.15">
      <c r="A1007" s="1" t="s">
        <v>2507</v>
      </c>
      <c r="E1007">
        <f t="shared" si="15"/>
        <v>0</v>
      </c>
    </row>
    <row r="1008" spans="1:5" x14ac:dyDescent="0.15">
      <c r="A1008" s="1" t="s">
        <v>186</v>
      </c>
      <c r="E1008">
        <f t="shared" si="15"/>
        <v>0</v>
      </c>
    </row>
    <row r="1009" spans="1:5" x14ac:dyDescent="0.15">
      <c r="A1009" s="1" t="s">
        <v>252</v>
      </c>
      <c r="E1009">
        <f t="shared" si="15"/>
        <v>0</v>
      </c>
    </row>
    <row r="1010" spans="1:5" x14ac:dyDescent="0.15">
      <c r="A1010" s="1" t="s">
        <v>186</v>
      </c>
      <c r="E1010">
        <f t="shared" si="15"/>
        <v>0</v>
      </c>
    </row>
    <row r="1011" spans="1:5" x14ac:dyDescent="0.15">
      <c r="A1011" s="1" t="s">
        <v>97</v>
      </c>
      <c r="E1011">
        <f t="shared" si="15"/>
        <v>0</v>
      </c>
    </row>
    <row r="1012" spans="1:5" x14ac:dyDescent="0.15">
      <c r="A1012" s="1" t="s">
        <v>39</v>
      </c>
      <c r="E1012">
        <f t="shared" si="15"/>
        <v>1</v>
      </c>
    </row>
    <row r="1013" spans="1:5" x14ac:dyDescent="0.15">
      <c r="A1013" s="1" t="s">
        <v>97</v>
      </c>
      <c r="E1013">
        <f t="shared" si="15"/>
        <v>0</v>
      </c>
    </row>
    <row r="1014" spans="1:5" x14ac:dyDescent="0.15">
      <c r="A1014" s="1" t="s">
        <v>2523</v>
      </c>
      <c r="E1014">
        <f t="shared" si="15"/>
        <v>0</v>
      </c>
    </row>
    <row r="1015" spans="1:5" x14ac:dyDescent="0.15">
      <c r="A1015" s="1" t="s">
        <v>97</v>
      </c>
      <c r="E1015">
        <f t="shared" si="15"/>
        <v>0</v>
      </c>
    </row>
    <row r="1016" spans="1:5" x14ac:dyDescent="0.15">
      <c r="A1016" s="1" t="s">
        <v>186</v>
      </c>
      <c r="E1016">
        <f t="shared" si="15"/>
        <v>0</v>
      </c>
    </row>
    <row r="1017" spans="1:5" x14ac:dyDescent="0.15">
      <c r="A1017" s="1" t="s">
        <v>30</v>
      </c>
      <c r="E1017">
        <f t="shared" si="15"/>
        <v>0</v>
      </c>
    </row>
    <row r="1018" spans="1:5" x14ac:dyDescent="0.15">
      <c r="A1018" s="1" t="s">
        <v>30</v>
      </c>
      <c r="E1018">
        <f t="shared" si="15"/>
        <v>0</v>
      </c>
    </row>
    <row r="1019" spans="1:5" x14ac:dyDescent="0.15">
      <c r="A1019" s="1" t="s">
        <v>30</v>
      </c>
      <c r="E1019">
        <f t="shared" si="15"/>
        <v>0</v>
      </c>
    </row>
    <row r="1020" spans="1:5" x14ac:dyDescent="0.15">
      <c r="A1020" s="1" t="s">
        <v>2538</v>
      </c>
      <c r="E1020">
        <f t="shared" si="15"/>
        <v>0</v>
      </c>
    </row>
    <row r="1021" spans="1:5" x14ac:dyDescent="0.15">
      <c r="A1021" s="1" t="s">
        <v>186</v>
      </c>
      <c r="E1021">
        <f t="shared" si="15"/>
        <v>0</v>
      </c>
    </row>
    <row r="1022" spans="1:5" x14ac:dyDescent="0.15">
      <c r="A1022" s="1" t="s">
        <v>30</v>
      </c>
      <c r="E1022">
        <f t="shared" si="15"/>
        <v>0</v>
      </c>
    </row>
    <row r="1023" spans="1:5" x14ac:dyDescent="0.15">
      <c r="A1023" s="1" t="s">
        <v>30</v>
      </c>
      <c r="E1023">
        <f t="shared" si="15"/>
        <v>0</v>
      </c>
    </row>
    <row r="1024" spans="1:5" x14ac:dyDescent="0.15">
      <c r="A1024" s="1" t="s">
        <v>97</v>
      </c>
      <c r="E1024">
        <f t="shared" si="15"/>
        <v>0</v>
      </c>
    </row>
    <row r="1025" spans="1:5" x14ac:dyDescent="0.15">
      <c r="A1025" s="1" t="s">
        <v>30</v>
      </c>
      <c r="E1025">
        <f t="shared" si="15"/>
        <v>0</v>
      </c>
    </row>
    <row r="1026" spans="1:5" x14ac:dyDescent="0.15">
      <c r="A1026" s="1" t="s">
        <v>30</v>
      </c>
      <c r="E1026">
        <f t="shared" si="15"/>
        <v>0</v>
      </c>
    </row>
    <row r="1027" spans="1:5" x14ac:dyDescent="0.15">
      <c r="A1027" s="1" t="s">
        <v>252</v>
      </c>
      <c r="E1027">
        <f t="shared" ref="E1027:E1090" si="16">IF(OR(A1027=$C$3,A1027=$C$38),1,0)</f>
        <v>0</v>
      </c>
    </row>
    <row r="1028" spans="1:5" x14ac:dyDescent="0.15">
      <c r="A1028" s="1" t="s">
        <v>30</v>
      </c>
      <c r="E1028">
        <f t="shared" si="16"/>
        <v>0</v>
      </c>
    </row>
    <row r="1029" spans="1:5" x14ac:dyDescent="0.15">
      <c r="A1029" s="1" t="s">
        <v>30</v>
      </c>
      <c r="E1029">
        <f t="shared" si="16"/>
        <v>0</v>
      </c>
    </row>
    <row r="1030" spans="1:5" x14ac:dyDescent="0.15">
      <c r="A1030" s="1" t="s">
        <v>30</v>
      </c>
      <c r="E1030">
        <f t="shared" si="16"/>
        <v>0</v>
      </c>
    </row>
    <row r="1031" spans="1:5" x14ac:dyDescent="0.15">
      <c r="A1031" s="1" t="s">
        <v>186</v>
      </c>
      <c r="E1031">
        <f t="shared" si="16"/>
        <v>0</v>
      </c>
    </row>
    <row r="1032" spans="1:5" x14ac:dyDescent="0.15">
      <c r="A1032" s="1" t="s">
        <v>30</v>
      </c>
      <c r="E1032">
        <f t="shared" si="16"/>
        <v>0</v>
      </c>
    </row>
    <row r="1033" spans="1:5" x14ac:dyDescent="0.15">
      <c r="A1033" s="1" t="s">
        <v>30</v>
      </c>
      <c r="E1033">
        <f t="shared" si="16"/>
        <v>0</v>
      </c>
    </row>
    <row r="1034" spans="1:5" x14ac:dyDescent="0.15">
      <c r="A1034" s="1" t="s">
        <v>30</v>
      </c>
      <c r="E1034">
        <f t="shared" si="16"/>
        <v>0</v>
      </c>
    </row>
    <row r="1035" spans="1:5" x14ac:dyDescent="0.15">
      <c r="A1035" s="1" t="s">
        <v>252</v>
      </c>
      <c r="E1035">
        <f t="shared" si="16"/>
        <v>0</v>
      </c>
    </row>
    <row r="1036" spans="1:5" x14ac:dyDescent="0.15">
      <c r="A1036" s="1" t="s">
        <v>39</v>
      </c>
      <c r="E1036">
        <f t="shared" si="16"/>
        <v>1</v>
      </c>
    </row>
    <row r="1037" spans="1:5" x14ac:dyDescent="0.15">
      <c r="A1037" s="1" t="s">
        <v>30</v>
      </c>
      <c r="E1037">
        <f t="shared" si="16"/>
        <v>0</v>
      </c>
    </row>
    <row r="1038" spans="1:5" x14ac:dyDescent="0.15">
      <c r="A1038" s="1" t="s">
        <v>233</v>
      </c>
      <c r="E1038">
        <f t="shared" si="16"/>
        <v>0</v>
      </c>
    </row>
    <row r="1039" spans="1:5" x14ac:dyDescent="0.15">
      <c r="A1039" s="1" t="s">
        <v>30</v>
      </c>
      <c r="E1039">
        <f t="shared" si="16"/>
        <v>0</v>
      </c>
    </row>
    <row r="1040" spans="1:5" x14ac:dyDescent="0.15">
      <c r="A1040" s="1" t="s">
        <v>252</v>
      </c>
      <c r="E1040">
        <f t="shared" si="16"/>
        <v>0</v>
      </c>
    </row>
    <row r="1041" spans="1:5" x14ac:dyDescent="0.15">
      <c r="A1041" s="1" t="s">
        <v>30</v>
      </c>
      <c r="E1041">
        <f t="shared" si="16"/>
        <v>0</v>
      </c>
    </row>
    <row r="1042" spans="1:5" x14ac:dyDescent="0.15">
      <c r="A1042" s="1" t="s">
        <v>97</v>
      </c>
      <c r="E1042">
        <f t="shared" si="16"/>
        <v>0</v>
      </c>
    </row>
    <row r="1043" spans="1:5" x14ac:dyDescent="0.15">
      <c r="A1043" s="1" t="s">
        <v>30</v>
      </c>
      <c r="E1043">
        <f t="shared" si="16"/>
        <v>0</v>
      </c>
    </row>
    <row r="1044" spans="1:5" x14ac:dyDescent="0.15">
      <c r="A1044" s="1" t="s">
        <v>615</v>
      </c>
      <c r="E1044">
        <f t="shared" si="16"/>
        <v>0</v>
      </c>
    </row>
    <row r="1045" spans="1:5" x14ac:dyDescent="0.15">
      <c r="A1045" s="1" t="s">
        <v>97</v>
      </c>
      <c r="E1045">
        <f t="shared" si="16"/>
        <v>0</v>
      </c>
    </row>
    <row r="1046" spans="1:5" x14ac:dyDescent="0.15">
      <c r="A1046" s="1" t="s">
        <v>30</v>
      </c>
      <c r="E1046">
        <f t="shared" si="16"/>
        <v>0</v>
      </c>
    </row>
    <row r="1047" spans="1:5" x14ac:dyDescent="0.15">
      <c r="A1047" s="1" t="s">
        <v>30</v>
      </c>
      <c r="E1047">
        <f t="shared" si="16"/>
        <v>0</v>
      </c>
    </row>
    <row r="1048" spans="1:5" x14ac:dyDescent="0.15">
      <c r="A1048" s="1" t="s">
        <v>252</v>
      </c>
      <c r="E1048">
        <f t="shared" si="16"/>
        <v>0</v>
      </c>
    </row>
    <row r="1049" spans="1:5" x14ac:dyDescent="0.15">
      <c r="A1049" s="1" t="s">
        <v>97</v>
      </c>
      <c r="E1049">
        <f t="shared" si="16"/>
        <v>0</v>
      </c>
    </row>
    <row r="1050" spans="1:5" x14ac:dyDescent="0.15">
      <c r="A1050" s="1" t="s">
        <v>30</v>
      </c>
      <c r="E1050">
        <f t="shared" si="16"/>
        <v>0</v>
      </c>
    </row>
    <row r="1051" spans="1:5" x14ac:dyDescent="0.15">
      <c r="A1051" s="1" t="s">
        <v>30</v>
      </c>
      <c r="E1051">
        <f t="shared" si="16"/>
        <v>0</v>
      </c>
    </row>
    <row r="1052" spans="1:5" x14ac:dyDescent="0.15">
      <c r="A1052" s="1" t="s">
        <v>30</v>
      </c>
      <c r="E1052">
        <f t="shared" si="16"/>
        <v>0</v>
      </c>
    </row>
    <row r="1053" spans="1:5" x14ac:dyDescent="0.15">
      <c r="A1053" s="1" t="s">
        <v>30</v>
      </c>
      <c r="E1053">
        <f t="shared" si="16"/>
        <v>0</v>
      </c>
    </row>
    <row r="1054" spans="1:5" x14ac:dyDescent="0.15">
      <c r="A1054" s="1" t="s">
        <v>30</v>
      </c>
      <c r="E1054">
        <f t="shared" si="16"/>
        <v>0</v>
      </c>
    </row>
    <row r="1055" spans="1:5" x14ac:dyDescent="0.15">
      <c r="A1055" s="1" t="s">
        <v>1338</v>
      </c>
      <c r="E1055">
        <f t="shared" si="16"/>
        <v>0</v>
      </c>
    </row>
    <row r="1056" spans="1:5" x14ac:dyDescent="0.15">
      <c r="A1056" s="1" t="s">
        <v>30</v>
      </c>
      <c r="E1056">
        <f t="shared" si="16"/>
        <v>0</v>
      </c>
    </row>
    <row r="1057" spans="1:5" x14ac:dyDescent="0.15">
      <c r="A1057" s="1" t="s">
        <v>30</v>
      </c>
      <c r="E1057">
        <f t="shared" si="16"/>
        <v>0</v>
      </c>
    </row>
    <row r="1058" spans="1:5" x14ac:dyDescent="0.15">
      <c r="A1058" s="1" t="s">
        <v>30</v>
      </c>
      <c r="E1058">
        <f t="shared" si="16"/>
        <v>0</v>
      </c>
    </row>
    <row r="1059" spans="1:5" x14ac:dyDescent="0.15">
      <c r="A1059" s="1" t="s">
        <v>1338</v>
      </c>
      <c r="E1059">
        <f t="shared" si="16"/>
        <v>0</v>
      </c>
    </row>
    <row r="1060" spans="1:5" x14ac:dyDescent="0.15">
      <c r="A1060" s="1" t="s">
        <v>252</v>
      </c>
      <c r="E1060">
        <f t="shared" si="16"/>
        <v>0</v>
      </c>
    </row>
    <row r="1061" spans="1:5" x14ac:dyDescent="0.15">
      <c r="A1061" s="1" t="s">
        <v>546</v>
      </c>
      <c r="E1061">
        <f t="shared" si="16"/>
        <v>0</v>
      </c>
    </row>
    <row r="1062" spans="1:5" x14ac:dyDescent="0.15">
      <c r="A1062" s="1" t="s">
        <v>30</v>
      </c>
      <c r="E1062">
        <f t="shared" si="16"/>
        <v>0</v>
      </c>
    </row>
    <row r="1063" spans="1:5" x14ac:dyDescent="0.15">
      <c r="A1063" s="1" t="s">
        <v>97</v>
      </c>
      <c r="E1063">
        <f t="shared" si="16"/>
        <v>0</v>
      </c>
    </row>
    <row r="1064" spans="1:5" x14ac:dyDescent="0.15">
      <c r="A1064" s="1" t="s">
        <v>1042</v>
      </c>
      <c r="E1064">
        <f t="shared" si="16"/>
        <v>0</v>
      </c>
    </row>
    <row r="1065" spans="1:5" x14ac:dyDescent="0.15">
      <c r="A1065" s="1" t="s">
        <v>186</v>
      </c>
      <c r="E1065">
        <f t="shared" si="16"/>
        <v>0</v>
      </c>
    </row>
    <row r="1066" spans="1:5" x14ac:dyDescent="0.15">
      <c r="A1066" s="1" t="s">
        <v>39</v>
      </c>
      <c r="E1066">
        <f t="shared" si="16"/>
        <v>1</v>
      </c>
    </row>
    <row r="1067" spans="1:5" x14ac:dyDescent="0.15">
      <c r="A1067" s="1" t="s">
        <v>252</v>
      </c>
      <c r="E1067">
        <f t="shared" si="16"/>
        <v>0</v>
      </c>
    </row>
    <row r="1068" spans="1:5" x14ac:dyDescent="0.15">
      <c r="A1068" s="1" t="s">
        <v>97</v>
      </c>
      <c r="E1068">
        <f t="shared" si="16"/>
        <v>0</v>
      </c>
    </row>
    <row r="1069" spans="1:5" x14ac:dyDescent="0.15">
      <c r="A1069" s="1" t="s">
        <v>30</v>
      </c>
      <c r="E1069">
        <f t="shared" si="16"/>
        <v>0</v>
      </c>
    </row>
    <row r="1070" spans="1:5" x14ac:dyDescent="0.15">
      <c r="A1070" s="1" t="s">
        <v>45</v>
      </c>
      <c r="E1070">
        <f t="shared" si="16"/>
        <v>0</v>
      </c>
    </row>
    <row r="1071" spans="1:5" x14ac:dyDescent="0.15">
      <c r="A1071" s="1" t="s">
        <v>252</v>
      </c>
      <c r="E1071">
        <f t="shared" si="16"/>
        <v>0</v>
      </c>
    </row>
    <row r="1072" spans="1:5" x14ac:dyDescent="0.15">
      <c r="A1072" s="1" t="s">
        <v>30</v>
      </c>
      <c r="E1072">
        <f t="shared" si="16"/>
        <v>0</v>
      </c>
    </row>
    <row r="1073" spans="1:5" x14ac:dyDescent="0.15">
      <c r="A1073" s="1" t="s">
        <v>157</v>
      </c>
      <c r="E1073">
        <f t="shared" si="16"/>
        <v>0</v>
      </c>
    </row>
    <row r="1074" spans="1:5" x14ac:dyDescent="0.15">
      <c r="A1074" s="1" t="s">
        <v>335</v>
      </c>
      <c r="E1074">
        <f t="shared" si="16"/>
        <v>0</v>
      </c>
    </row>
    <row r="1075" spans="1:5" x14ac:dyDescent="0.15">
      <c r="A1075" s="1" t="s">
        <v>30</v>
      </c>
      <c r="E1075">
        <f t="shared" si="16"/>
        <v>0</v>
      </c>
    </row>
    <row r="1076" spans="1:5" x14ac:dyDescent="0.15">
      <c r="A1076" s="1" t="s">
        <v>252</v>
      </c>
      <c r="E1076">
        <f t="shared" si="16"/>
        <v>0</v>
      </c>
    </row>
    <row r="1077" spans="1:5" x14ac:dyDescent="0.15">
      <c r="A1077" s="1" t="s">
        <v>30</v>
      </c>
      <c r="E1077">
        <f t="shared" si="16"/>
        <v>0</v>
      </c>
    </row>
    <row r="1078" spans="1:5" x14ac:dyDescent="0.15">
      <c r="A1078" s="1" t="s">
        <v>2680</v>
      </c>
      <c r="E1078">
        <f t="shared" si="16"/>
        <v>0</v>
      </c>
    </row>
    <row r="1079" spans="1:5" x14ac:dyDescent="0.15">
      <c r="A1079" s="1" t="s">
        <v>30</v>
      </c>
      <c r="E1079">
        <f t="shared" si="16"/>
        <v>0</v>
      </c>
    </row>
    <row r="1080" spans="1:5" x14ac:dyDescent="0.15">
      <c r="A1080" s="1" t="s">
        <v>186</v>
      </c>
      <c r="E1080">
        <f t="shared" si="16"/>
        <v>0</v>
      </c>
    </row>
    <row r="1081" spans="1:5" x14ac:dyDescent="0.15">
      <c r="A1081" s="1" t="s">
        <v>305</v>
      </c>
      <c r="E1081">
        <f t="shared" si="16"/>
        <v>0</v>
      </c>
    </row>
    <row r="1082" spans="1:5" x14ac:dyDescent="0.15">
      <c r="A1082" s="1" t="s">
        <v>30</v>
      </c>
      <c r="E1082">
        <f t="shared" si="16"/>
        <v>0</v>
      </c>
    </row>
    <row r="1083" spans="1:5" x14ac:dyDescent="0.15">
      <c r="A1083" s="1" t="s">
        <v>252</v>
      </c>
      <c r="E1083">
        <f t="shared" si="16"/>
        <v>0</v>
      </c>
    </row>
    <row r="1084" spans="1:5" x14ac:dyDescent="0.15">
      <c r="A1084" s="1" t="s">
        <v>2507</v>
      </c>
      <c r="E1084">
        <f t="shared" si="16"/>
        <v>0</v>
      </c>
    </row>
    <row r="1085" spans="1:5" x14ac:dyDescent="0.15">
      <c r="A1085" s="1" t="s">
        <v>2507</v>
      </c>
      <c r="E1085">
        <f t="shared" si="16"/>
        <v>0</v>
      </c>
    </row>
    <row r="1086" spans="1:5" x14ac:dyDescent="0.15">
      <c r="A1086" s="1" t="s">
        <v>2507</v>
      </c>
      <c r="E1086">
        <f t="shared" si="16"/>
        <v>0</v>
      </c>
    </row>
    <row r="1087" spans="1:5" x14ac:dyDescent="0.15">
      <c r="A1087" s="1" t="s">
        <v>39</v>
      </c>
      <c r="E1087">
        <f t="shared" si="16"/>
        <v>1</v>
      </c>
    </row>
    <row r="1088" spans="1:5" x14ac:dyDescent="0.15">
      <c r="A1088" s="1" t="s">
        <v>30</v>
      </c>
      <c r="E1088">
        <f t="shared" si="16"/>
        <v>0</v>
      </c>
    </row>
    <row r="1089" spans="1:5" x14ac:dyDescent="0.15">
      <c r="A1089" s="1" t="s">
        <v>186</v>
      </c>
      <c r="E1089">
        <f t="shared" si="16"/>
        <v>0</v>
      </c>
    </row>
    <row r="1090" spans="1:5" x14ac:dyDescent="0.15">
      <c r="A1090" s="1" t="s">
        <v>186</v>
      </c>
      <c r="E1090">
        <f t="shared" si="16"/>
        <v>0</v>
      </c>
    </row>
    <row r="1091" spans="1:5" x14ac:dyDescent="0.15">
      <c r="A1091" s="1" t="s">
        <v>30</v>
      </c>
      <c r="E1091">
        <f t="shared" ref="E1091:E1154" si="17">IF(OR(A1091=$C$3,A1091=$C$38),1,0)</f>
        <v>0</v>
      </c>
    </row>
    <row r="1092" spans="1:5" x14ac:dyDescent="0.15">
      <c r="A1092" s="1" t="s">
        <v>144</v>
      </c>
      <c r="E1092">
        <f t="shared" si="17"/>
        <v>0</v>
      </c>
    </row>
    <row r="1093" spans="1:5" x14ac:dyDescent="0.15">
      <c r="A1093" s="1" t="s">
        <v>30</v>
      </c>
      <c r="E1093">
        <f t="shared" si="17"/>
        <v>0</v>
      </c>
    </row>
    <row r="1094" spans="1:5" x14ac:dyDescent="0.15">
      <c r="A1094" s="1" t="s">
        <v>30</v>
      </c>
      <c r="E1094">
        <f t="shared" si="17"/>
        <v>0</v>
      </c>
    </row>
    <row r="1095" spans="1:5" x14ac:dyDescent="0.15">
      <c r="A1095" s="1" t="s">
        <v>30</v>
      </c>
      <c r="E1095">
        <f t="shared" si="17"/>
        <v>0</v>
      </c>
    </row>
    <row r="1096" spans="1:5" x14ac:dyDescent="0.15">
      <c r="A1096" s="1" t="s">
        <v>186</v>
      </c>
      <c r="E1096">
        <f t="shared" si="17"/>
        <v>0</v>
      </c>
    </row>
    <row r="1097" spans="1:5" x14ac:dyDescent="0.15">
      <c r="A1097" s="1" t="s">
        <v>30</v>
      </c>
      <c r="E1097">
        <f t="shared" si="17"/>
        <v>0</v>
      </c>
    </row>
    <row r="1098" spans="1:5" x14ac:dyDescent="0.15">
      <c r="A1098" s="1" t="s">
        <v>157</v>
      </c>
      <c r="E1098">
        <f t="shared" si="17"/>
        <v>0</v>
      </c>
    </row>
    <row r="1099" spans="1:5" x14ac:dyDescent="0.15">
      <c r="A1099" s="1" t="s">
        <v>1338</v>
      </c>
      <c r="E1099">
        <f t="shared" si="17"/>
        <v>0</v>
      </c>
    </row>
    <row r="1100" spans="1:5" x14ac:dyDescent="0.15">
      <c r="A1100" s="1" t="s">
        <v>30</v>
      </c>
      <c r="E1100">
        <f t="shared" si="17"/>
        <v>0</v>
      </c>
    </row>
    <row r="1101" spans="1:5" x14ac:dyDescent="0.15">
      <c r="A1101" s="1" t="s">
        <v>467</v>
      </c>
      <c r="E1101">
        <f t="shared" si="17"/>
        <v>0</v>
      </c>
    </row>
    <row r="1102" spans="1:5" x14ac:dyDescent="0.15">
      <c r="A1102" s="1" t="s">
        <v>615</v>
      </c>
      <c r="E1102">
        <f t="shared" si="17"/>
        <v>0</v>
      </c>
    </row>
    <row r="1103" spans="1:5" x14ac:dyDescent="0.15">
      <c r="A1103" s="1" t="s">
        <v>30</v>
      </c>
      <c r="E1103">
        <f t="shared" si="17"/>
        <v>0</v>
      </c>
    </row>
    <row r="1104" spans="1:5" x14ac:dyDescent="0.15">
      <c r="A1104" s="1" t="s">
        <v>186</v>
      </c>
      <c r="E1104">
        <f t="shared" si="17"/>
        <v>0</v>
      </c>
    </row>
    <row r="1105" spans="1:5" x14ac:dyDescent="0.15">
      <c r="A1105" s="1" t="s">
        <v>97</v>
      </c>
      <c r="E1105">
        <f t="shared" si="17"/>
        <v>0</v>
      </c>
    </row>
    <row r="1106" spans="1:5" x14ac:dyDescent="0.15">
      <c r="A1106" s="1" t="s">
        <v>30</v>
      </c>
      <c r="E1106">
        <f t="shared" si="17"/>
        <v>0</v>
      </c>
    </row>
    <row r="1107" spans="1:5" x14ac:dyDescent="0.15">
      <c r="A1107" s="1" t="s">
        <v>186</v>
      </c>
      <c r="E1107">
        <f t="shared" si="17"/>
        <v>0</v>
      </c>
    </row>
    <row r="1108" spans="1:5" x14ac:dyDescent="0.15">
      <c r="A1108" s="1" t="s">
        <v>615</v>
      </c>
      <c r="E1108">
        <f t="shared" si="17"/>
        <v>0</v>
      </c>
    </row>
    <row r="1109" spans="1:5" x14ac:dyDescent="0.15">
      <c r="A1109" s="1" t="s">
        <v>252</v>
      </c>
      <c r="E1109">
        <f t="shared" si="17"/>
        <v>0</v>
      </c>
    </row>
    <row r="1110" spans="1:5" x14ac:dyDescent="0.15">
      <c r="A1110" s="1" t="s">
        <v>30</v>
      </c>
      <c r="E1110">
        <f t="shared" si="17"/>
        <v>0</v>
      </c>
    </row>
    <row r="1111" spans="1:5" x14ac:dyDescent="0.15">
      <c r="A1111" s="1" t="s">
        <v>30</v>
      </c>
      <c r="E1111">
        <f t="shared" si="17"/>
        <v>0</v>
      </c>
    </row>
    <row r="1112" spans="1:5" x14ac:dyDescent="0.15">
      <c r="A1112" s="1" t="s">
        <v>186</v>
      </c>
      <c r="E1112">
        <f t="shared" si="17"/>
        <v>0</v>
      </c>
    </row>
    <row r="1113" spans="1:5" x14ac:dyDescent="0.15">
      <c r="A1113" s="1" t="s">
        <v>186</v>
      </c>
      <c r="E1113">
        <f t="shared" si="17"/>
        <v>0</v>
      </c>
    </row>
    <row r="1114" spans="1:5" x14ac:dyDescent="0.15">
      <c r="A1114" s="1" t="s">
        <v>233</v>
      </c>
      <c r="E1114">
        <f t="shared" si="17"/>
        <v>0</v>
      </c>
    </row>
    <row r="1115" spans="1:5" x14ac:dyDescent="0.15">
      <c r="A1115" s="1" t="s">
        <v>186</v>
      </c>
      <c r="E1115">
        <f t="shared" si="17"/>
        <v>0</v>
      </c>
    </row>
    <row r="1116" spans="1:5" x14ac:dyDescent="0.15">
      <c r="A1116" s="1" t="s">
        <v>97</v>
      </c>
      <c r="E1116">
        <f t="shared" si="17"/>
        <v>0</v>
      </c>
    </row>
    <row r="1117" spans="1:5" x14ac:dyDescent="0.15">
      <c r="A1117" s="1" t="s">
        <v>252</v>
      </c>
      <c r="E1117">
        <f t="shared" si="17"/>
        <v>0</v>
      </c>
    </row>
    <row r="1118" spans="1:5" x14ac:dyDescent="0.15">
      <c r="A1118" s="1" t="s">
        <v>284</v>
      </c>
      <c r="E1118">
        <f t="shared" si="17"/>
        <v>0</v>
      </c>
    </row>
    <row r="1119" spans="1:5" x14ac:dyDescent="0.15">
      <c r="A1119" s="1" t="s">
        <v>233</v>
      </c>
      <c r="E1119">
        <f t="shared" si="17"/>
        <v>0</v>
      </c>
    </row>
    <row r="1120" spans="1:5" x14ac:dyDescent="0.15">
      <c r="A1120" s="1" t="s">
        <v>300</v>
      </c>
      <c r="E1120">
        <f t="shared" si="17"/>
        <v>0</v>
      </c>
    </row>
    <row r="1121" spans="1:5" x14ac:dyDescent="0.15">
      <c r="A1121" s="1" t="s">
        <v>30</v>
      </c>
      <c r="E1121">
        <f t="shared" si="17"/>
        <v>0</v>
      </c>
    </row>
    <row r="1122" spans="1:5" x14ac:dyDescent="0.15">
      <c r="A1122" s="1" t="s">
        <v>30</v>
      </c>
      <c r="E1122">
        <f t="shared" si="17"/>
        <v>0</v>
      </c>
    </row>
    <row r="1123" spans="1:5" x14ac:dyDescent="0.15">
      <c r="A1123" s="1" t="s">
        <v>1338</v>
      </c>
      <c r="E1123">
        <f t="shared" si="17"/>
        <v>0</v>
      </c>
    </row>
    <row r="1124" spans="1:5" x14ac:dyDescent="0.15">
      <c r="A1124" s="1" t="s">
        <v>2782</v>
      </c>
      <c r="E1124">
        <f t="shared" si="17"/>
        <v>0</v>
      </c>
    </row>
    <row r="1125" spans="1:5" x14ac:dyDescent="0.15">
      <c r="A1125" s="1" t="s">
        <v>30</v>
      </c>
      <c r="E1125">
        <f t="shared" si="17"/>
        <v>0</v>
      </c>
    </row>
    <row r="1126" spans="1:5" x14ac:dyDescent="0.15">
      <c r="A1126" s="1" t="s">
        <v>39</v>
      </c>
      <c r="E1126">
        <f t="shared" si="17"/>
        <v>1</v>
      </c>
    </row>
    <row r="1127" spans="1:5" x14ac:dyDescent="0.15">
      <c r="A1127" s="1" t="s">
        <v>97</v>
      </c>
      <c r="E1127">
        <f t="shared" si="17"/>
        <v>0</v>
      </c>
    </row>
    <row r="1128" spans="1:5" x14ac:dyDescent="0.15">
      <c r="A1128" s="1" t="s">
        <v>467</v>
      </c>
      <c r="E1128">
        <f t="shared" si="17"/>
        <v>0</v>
      </c>
    </row>
    <row r="1129" spans="1:5" x14ac:dyDescent="0.15">
      <c r="A1129" s="1" t="s">
        <v>252</v>
      </c>
      <c r="E1129">
        <f t="shared" si="17"/>
        <v>0</v>
      </c>
    </row>
    <row r="1130" spans="1:5" x14ac:dyDescent="0.15">
      <c r="A1130" s="1" t="s">
        <v>2795</v>
      </c>
      <c r="E1130">
        <f t="shared" si="17"/>
        <v>0</v>
      </c>
    </row>
    <row r="1131" spans="1:5" x14ac:dyDescent="0.15">
      <c r="A1131" s="1" t="s">
        <v>39</v>
      </c>
      <c r="E1131">
        <f t="shared" si="17"/>
        <v>1</v>
      </c>
    </row>
    <row r="1132" spans="1:5" x14ac:dyDescent="0.15">
      <c r="A1132" s="1" t="s">
        <v>134</v>
      </c>
      <c r="E1132">
        <f t="shared" si="17"/>
        <v>0</v>
      </c>
    </row>
    <row r="1133" spans="1:5" x14ac:dyDescent="0.15">
      <c r="A1133" s="1" t="s">
        <v>284</v>
      </c>
      <c r="E1133">
        <f t="shared" si="17"/>
        <v>0</v>
      </c>
    </row>
    <row r="1134" spans="1:5" x14ac:dyDescent="0.15">
      <c r="A1134" s="1" t="s">
        <v>30</v>
      </c>
      <c r="E1134">
        <f t="shared" si="17"/>
        <v>0</v>
      </c>
    </row>
    <row r="1135" spans="1:5" x14ac:dyDescent="0.15">
      <c r="A1135" s="1" t="s">
        <v>30</v>
      </c>
      <c r="E1135">
        <f t="shared" si="17"/>
        <v>0</v>
      </c>
    </row>
    <row r="1136" spans="1:5" x14ac:dyDescent="0.15">
      <c r="A1136" s="1" t="s">
        <v>30</v>
      </c>
      <c r="E1136">
        <f t="shared" si="17"/>
        <v>0</v>
      </c>
    </row>
    <row r="1137" spans="1:5" x14ac:dyDescent="0.15">
      <c r="A1137" s="1" t="s">
        <v>568</v>
      </c>
      <c r="E1137">
        <f t="shared" si="17"/>
        <v>0</v>
      </c>
    </row>
    <row r="1138" spans="1:5" x14ac:dyDescent="0.15">
      <c r="A1138" s="1" t="s">
        <v>568</v>
      </c>
      <c r="E1138">
        <f t="shared" si="17"/>
        <v>0</v>
      </c>
    </row>
    <row r="1139" spans="1:5" x14ac:dyDescent="0.15">
      <c r="A1139" s="1" t="s">
        <v>568</v>
      </c>
      <c r="E1139">
        <f t="shared" si="17"/>
        <v>0</v>
      </c>
    </row>
    <row r="1140" spans="1:5" x14ac:dyDescent="0.15">
      <c r="A1140" s="1" t="s">
        <v>186</v>
      </c>
      <c r="E1140">
        <f t="shared" si="17"/>
        <v>0</v>
      </c>
    </row>
    <row r="1141" spans="1:5" x14ac:dyDescent="0.15">
      <c r="A1141" s="1" t="s">
        <v>39</v>
      </c>
      <c r="E1141">
        <f t="shared" si="17"/>
        <v>1</v>
      </c>
    </row>
    <row r="1142" spans="1:5" x14ac:dyDescent="0.15">
      <c r="A1142" s="1" t="s">
        <v>252</v>
      </c>
      <c r="E1142">
        <f t="shared" si="17"/>
        <v>0</v>
      </c>
    </row>
    <row r="1143" spans="1:5" x14ac:dyDescent="0.15">
      <c r="A1143" s="1" t="s">
        <v>30</v>
      </c>
      <c r="E1143">
        <f t="shared" si="17"/>
        <v>0</v>
      </c>
    </row>
    <row r="1144" spans="1:5" x14ac:dyDescent="0.15">
      <c r="A1144" s="1" t="s">
        <v>39</v>
      </c>
      <c r="E1144">
        <f t="shared" si="17"/>
        <v>1</v>
      </c>
    </row>
    <row r="1145" spans="1:5" x14ac:dyDescent="0.15">
      <c r="A1145" s="1" t="s">
        <v>583</v>
      </c>
      <c r="E1145">
        <f t="shared" si="17"/>
        <v>0</v>
      </c>
    </row>
    <row r="1146" spans="1:5" x14ac:dyDescent="0.15">
      <c r="A1146" s="1" t="s">
        <v>39</v>
      </c>
      <c r="E1146">
        <f t="shared" si="17"/>
        <v>1</v>
      </c>
    </row>
    <row r="1147" spans="1:5" x14ac:dyDescent="0.15">
      <c r="A1147" s="1" t="s">
        <v>1555</v>
      </c>
      <c r="E1147">
        <f t="shared" si="17"/>
        <v>0</v>
      </c>
    </row>
    <row r="1148" spans="1:5" x14ac:dyDescent="0.15">
      <c r="A1148" s="1" t="s">
        <v>186</v>
      </c>
      <c r="E1148">
        <f t="shared" si="17"/>
        <v>0</v>
      </c>
    </row>
    <row r="1149" spans="1:5" x14ac:dyDescent="0.15">
      <c r="A1149" s="1" t="s">
        <v>252</v>
      </c>
      <c r="E1149">
        <f t="shared" si="17"/>
        <v>0</v>
      </c>
    </row>
    <row r="1150" spans="1:5" x14ac:dyDescent="0.15">
      <c r="A1150" s="1" t="s">
        <v>30</v>
      </c>
      <c r="E1150">
        <f t="shared" si="17"/>
        <v>0</v>
      </c>
    </row>
    <row r="1151" spans="1:5" x14ac:dyDescent="0.15">
      <c r="A1151" s="1" t="s">
        <v>39</v>
      </c>
      <c r="E1151">
        <f t="shared" si="17"/>
        <v>1</v>
      </c>
    </row>
    <row r="1152" spans="1:5" x14ac:dyDescent="0.15">
      <c r="A1152" s="1" t="s">
        <v>97</v>
      </c>
      <c r="E1152">
        <f t="shared" si="17"/>
        <v>0</v>
      </c>
    </row>
    <row r="1153" spans="1:5" x14ac:dyDescent="0.15">
      <c r="A1153" s="1" t="s">
        <v>30</v>
      </c>
      <c r="E1153">
        <f t="shared" si="17"/>
        <v>0</v>
      </c>
    </row>
    <row r="1154" spans="1:5" x14ac:dyDescent="0.15">
      <c r="A1154" s="1" t="s">
        <v>97</v>
      </c>
      <c r="E1154">
        <f t="shared" si="17"/>
        <v>0</v>
      </c>
    </row>
    <row r="1155" spans="1:5" x14ac:dyDescent="0.15">
      <c r="A1155" s="1" t="s">
        <v>300</v>
      </c>
      <c r="E1155">
        <f t="shared" ref="E1155:E1218" si="18">IF(OR(A1155=$C$3,A1155=$C$38),1,0)</f>
        <v>0</v>
      </c>
    </row>
    <row r="1156" spans="1:5" x14ac:dyDescent="0.15">
      <c r="A1156" s="1" t="s">
        <v>30</v>
      </c>
      <c r="E1156">
        <f t="shared" si="18"/>
        <v>0</v>
      </c>
    </row>
    <row r="1157" spans="1:5" x14ac:dyDescent="0.15">
      <c r="A1157" s="1" t="s">
        <v>30</v>
      </c>
      <c r="E1157">
        <f t="shared" si="18"/>
        <v>0</v>
      </c>
    </row>
    <row r="1158" spans="1:5" x14ac:dyDescent="0.15">
      <c r="A1158" s="1" t="s">
        <v>300</v>
      </c>
      <c r="E1158">
        <f t="shared" si="18"/>
        <v>0</v>
      </c>
    </row>
    <row r="1159" spans="1:5" x14ac:dyDescent="0.15">
      <c r="A1159" s="1" t="s">
        <v>233</v>
      </c>
      <c r="E1159">
        <f t="shared" si="18"/>
        <v>0</v>
      </c>
    </row>
    <row r="1160" spans="1:5" x14ac:dyDescent="0.15">
      <c r="A1160" s="1" t="s">
        <v>30</v>
      </c>
      <c r="E1160">
        <f t="shared" si="18"/>
        <v>0</v>
      </c>
    </row>
    <row r="1161" spans="1:5" x14ac:dyDescent="0.15">
      <c r="A1161" s="1" t="s">
        <v>39</v>
      </c>
      <c r="E1161">
        <f t="shared" si="18"/>
        <v>1</v>
      </c>
    </row>
    <row r="1162" spans="1:5" x14ac:dyDescent="0.15">
      <c r="A1162" s="1" t="s">
        <v>568</v>
      </c>
      <c r="E1162">
        <f t="shared" si="18"/>
        <v>0</v>
      </c>
    </row>
    <row r="1163" spans="1:5" x14ac:dyDescent="0.15">
      <c r="A1163" s="1" t="s">
        <v>252</v>
      </c>
      <c r="E1163">
        <f t="shared" si="18"/>
        <v>0</v>
      </c>
    </row>
    <row r="1164" spans="1:5" x14ac:dyDescent="0.15">
      <c r="A1164" s="1" t="s">
        <v>284</v>
      </c>
      <c r="E1164">
        <f t="shared" si="18"/>
        <v>0</v>
      </c>
    </row>
    <row r="1165" spans="1:5" x14ac:dyDescent="0.15">
      <c r="A1165" s="1" t="s">
        <v>144</v>
      </c>
      <c r="E1165">
        <f t="shared" si="18"/>
        <v>0</v>
      </c>
    </row>
    <row r="1166" spans="1:5" x14ac:dyDescent="0.15">
      <c r="A1166" s="1" t="s">
        <v>284</v>
      </c>
      <c r="E1166">
        <f t="shared" si="18"/>
        <v>0</v>
      </c>
    </row>
    <row r="1167" spans="1:5" x14ac:dyDescent="0.15">
      <c r="A1167" s="1" t="s">
        <v>568</v>
      </c>
      <c r="E1167">
        <f t="shared" si="18"/>
        <v>0</v>
      </c>
    </row>
    <row r="1168" spans="1:5" x14ac:dyDescent="0.15">
      <c r="A1168" s="1" t="s">
        <v>30</v>
      </c>
      <c r="E1168">
        <f t="shared" si="18"/>
        <v>0</v>
      </c>
    </row>
    <row r="1169" spans="1:5" x14ac:dyDescent="0.15">
      <c r="A1169" s="1" t="s">
        <v>39</v>
      </c>
      <c r="E1169">
        <f t="shared" si="18"/>
        <v>1</v>
      </c>
    </row>
    <row r="1170" spans="1:5" x14ac:dyDescent="0.15">
      <c r="A1170" s="1" t="s">
        <v>284</v>
      </c>
      <c r="E1170">
        <f t="shared" si="18"/>
        <v>0</v>
      </c>
    </row>
    <row r="1171" spans="1:5" x14ac:dyDescent="0.15">
      <c r="A1171" s="1" t="s">
        <v>252</v>
      </c>
      <c r="E1171">
        <f t="shared" si="18"/>
        <v>0</v>
      </c>
    </row>
    <row r="1172" spans="1:5" x14ac:dyDescent="0.15">
      <c r="A1172" s="1" t="s">
        <v>252</v>
      </c>
      <c r="E1172">
        <f t="shared" si="18"/>
        <v>0</v>
      </c>
    </row>
    <row r="1173" spans="1:5" x14ac:dyDescent="0.15">
      <c r="A1173" s="1" t="s">
        <v>252</v>
      </c>
      <c r="E1173">
        <f t="shared" si="18"/>
        <v>0</v>
      </c>
    </row>
    <row r="1174" spans="1:5" x14ac:dyDescent="0.15">
      <c r="A1174" s="1" t="s">
        <v>252</v>
      </c>
      <c r="E1174">
        <f t="shared" si="18"/>
        <v>0</v>
      </c>
    </row>
    <row r="1175" spans="1:5" x14ac:dyDescent="0.15">
      <c r="A1175" s="1" t="s">
        <v>252</v>
      </c>
      <c r="E1175">
        <f t="shared" si="18"/>
        <v>0</v>
      </c>
    </row>
    <row r="1176" spans="1:5" x14ac:dyDescent="0.15">
      <c r="A1176" s="1" t="s">
        <v>144</v>
      </c>
      <c r="E1176">
        <f t="shared" si="18"/>
        <v>0</v>
      </c>
    </row>
    <row r="1177" spans="1:5" x14ac:dyDescent="0.15">
      <c r="A1177" s="1" t="s">
        <v>252</v>
      </c>
      <c r="E1177">
        <f t="shared" si="18"/>
        <v>0</v>
      </c>
    </row>
    <row r="1178" spans="1:5" x14ac:dyDescent="0.15">
      <c r="A1178" s="1" t="s">
        <v>1544</v>
      </c>
      <c r="E1178">
        <f t="shared" si="18"/>
        <v>1</v>
      </c>
    </row>
    <row r="1179" spans="1:5" x14ac:dyDescent="0.15">
      <c r="A1179" s="1" t="s">
        <v>30</v>
      </c>
      <c r="E1179">
        <f t="shared" si="18"/>
        <v>0</v>
      </c>
    </row>
    <row r="1180" spans="1:5" x14ac:dyDescent="0.15">
      <c r="A1180" s="1" t="s">
        <v>284</v>
      </c>
      <c r="E1180">
        <f t="shared" si="18"/>
        <v>0</v>
      </c>
    </row>
    <row r="1181" spans="1:5" x14ac:dyDescent="0.15">
      <c r="A1181" s="1" t="s">
        <v>134</v>
      </c>
      <c r="E1181">
        <f t="shared" si="18"/>
        <v>0</v>
      </c>
    </row>
    <row r="1182" spans="1:5" x14ac:dyDescent="0.15">
      <c r="A1182" s="1" t="s">
        <v>30</v>
      </c>
      <c r="E1182">
        <f t="shared" si="18"/>
        <v>0</v>
      </c>
    </row>
    <row r="1183" spans="1:5" x14ac:dyDescent="0.15">
      <c r="A1183" s="1" t="s">
        <v>30</v>
      </c>
      <c r="E1183">
        <f t="shared" si="18"/>
        <v>0</v>
      </c>
    </row>
    <row r="1184" spans="1:5" x14ac:dyDescent="0.15">
      <c r="A1184" s="1" t="s">
        <v>583</v>
      </c>
      <c r="E1184">
        <f t="shared" si="18"/>
        <v>0</v>
      </c>
    </row>
    <row r="1185" spans="1:5" x14ac:dyDescent="0.15">
      <c r="A1185" s="1" t="s">
        <v>157</v>
      </c>
      <c r="E1185">
        <f t="shared" si="18"/>
        <v>0</v>
      </c>
    </row>
    <row r="1186" spans="1:5" x14ac:dyDescent="0.15">
      <c r="A1186" s="1" t="s">
        <v>97</v>
      </c>
      <c r="E1186">
        <f t="shared" si="18"/>
        <v>0</v>
      </c>
    </row>
    <row r="1187" spans="1:5" x14ac:dyDescent="0.15">
      <c r="A1187" s="1" t="s">
        <v>30</v>
      </c>
      <c r="E1187">
        <f t="shared" si="18"/>
        <v>0</v>
      </c>
    </row>
    <row r="1188" spans="1:5" x14ac:dyDescent="0.15">
      <c r="A1188" s="1" t="s">
        <v>30</v>
      </c>
      <c r="E1188">
        <f t="shared" si="18"/>
        <v>0</v>
      </c>
    </row>
    <row r="1189" spans="1:5" x14ac:dyDescent="0.15">
      <c r="A1189" s="1" t="s">
        <v>30</v>
      </c>
      <c r="E1189">
        <f t="shared" si="18"/>
        <v>0</v>
      </c>
    </row>
    <row r="1190" spans="1:5" x14ac:dyDescent="0.15">
      <c r="A1190" s="1" t="s">
        <v>252</v>
      </c>
      <c r="E1190">
        <f t="shared" si="18"/>
        <v>0</v>
      </c>
    </row>
    <row r="1191" spans="1:5" x14ac:dyDescent="0.15">
      <c r="A1191" s="1" t="s">
        <v>252</v>
      </c>
      <c r="E1191">
        <f t="shared" si="18"/>
        <v>0</v>
      </c>
    </row>
    <row r="1192" spans="1:5" x14ac:dyDescent="0.15">
      <c r="A1192" s="1" t="s">
        <v>39</v>
      </c>
      <c r="E1192">
        <f t="shared" si="18"/>
        <v>1</v>
      </c>
    </row>
    <row r="1193" spans="1:5" x14ac:dyDescent="0.15">
      <c r="A1193" s="1" t="s">
        <v>252</v>
      </c>
      <c r="E1193">
        <f t="shared" si="18"/>
        <v>0</v>
      </c>
    </row>
    <row r="1194" spans="1:5" x14ac:dyDescent="0.15">
      <c r="A1194" s="1" t="s">
        <v>186</v>
      </c>
      <c r="E1194">
        <f t="shared" si="18"/>
        <v>0</v>
      </c>
    </row>
    <row r="1195" spans="1:5" x14ac:dyDescent="0.15">
      <c r="A1195" s="1" t="s">
        <v>1544</v>
      </c>
      <c r="E1195">
        <f t="shared" si="18"/>
        <v>1</v>
      </c>
    </row>
    <row r="1196" spans="1:5" x14ac:dyDescent="0.15">
      <c r="A1196" s="1" t="s">
        <v>186</v>
      </c>
      <c r="E1196">
        <f t="shared" si="18"/>
        <v>0</v>
      </c>
    </row>
    <row r="1197" spans="1:5" x14ac:dyDescent="0.15">
      <c r="A1197" s="1" t="s">
        <v>186</v>
      </c>
      <c r="E1197">
        <f t="shared" si="18"/>
        <v>0</v>
      </c>
    </row>
    <row r="1198" spans="1:5" x14ac:dyDescent="0.15">
      <c r="A1198" s="1" t="s">
        <v>30</v>
      </c>
      <c r="E1198">
        <f t="shared" si="18"/>
        <v>0</v>
      </c>
    </row>
    <row r="1199" spans="1:5" x14ac:dyDescent="0.15">
      <c r="A1199" s="1" t="s">
        <v>2523</v>
      </c>
      <c r="E1199">
        <f t="shared" si="18"/>
        <v>0</v>
      </c>
    </row>
    <row r="1200" spans="1:5" x14ac:dyDescent="0.15">
      <c r="A1200" s="1" t="s">
        <v>252</v>
      </c>
      <c r="E1200">
        <f t="shared" si="18"/>
        <v>0</v>
      </c>
    </row>
    <row r="1201" spans="1:5" x14ac:dyDescent="0.15">
      <c r="A1201" s="1" t="s">
        <v>30</v>
      </c>
      <c r="E1201">
        <f t="shared" si="18"/>
        <v>0</v>
      </c>
    </row>
    <row r="1202" spans="1:5" x14ac:dyDescent="0.15">
      <c r="A1202" s="1" t="s">
        <v>30</v>
      </c>
      <c r="E1202">
        <f t="shared" si="18"/>
        <v>0</v>
      </c>
    </row>
    <row r="1203" spans="1:5" x14ac:dyDescent="0.15">
      <c r="A1203" s="1" t="s">
        <v>252</v>
      </c>
      <c r="E1203">
        <f t="shared" si="18"/>
        <v>0</v>
      </c>
    </row>
    <row r="1204" spans="1:5" x14ac:dyDescent="0.15">
      <c r="A1204" s="1" t="s">
        <v>252</v>
      </c>
      <c r="E1204">
        <f t="shared" si="18"/>
        <v>0</v>
      </c>
    </row>
    <row r="1205" spans="1:5" x14ac:dyDescent="0.15">
      <c r="A1205" s="1" t="s">
        <v>252</v>
      </c>
      <c r="E1205">
        <f t="shared" si="18"/>
        <v>0</v>
      </c>
    </row>
    <row r="1206" spans="1:5" x14ac:dyDescent="0.15">
      <c r="A1206" s="1" t="s">
        <v>252</v>
      </c>
      <c r="E1206">
        <f t="shared" si="18"/>
        <v>0</v>
      </c>
    </row>
    <row r="1207" spans="1:5" x14ac:dyDescent="0.15">
      <c r="A1207" s="1" t="s">
        <v>252</v>
      </c>
      <c r="E1207">
        <f t="shared" si="18"/>
        <v>0</v>
      </c>
    </row>
    <row r="1208" spans="1:5" x14ac:dyDescent="0.15">
      <c r="A1208" s="1" t="s">
        <v>252</v>
      </c>
      <c r="E1208">
        <f t="shared" si="18"/>
        <v>0</v>
      </c>
    </row>
    <row r="1209" spans="1:5" x14ac:dyDescent="0.15">
      <c r="A1209" s="1" t="s">
        <v>252</v>
      </c>
      <c r="E1209">
        <f t="shared" si="18"/>
        <v>0</v>
      </c>
    </row>
    <row r="1210" spans="1:5" x14ac:dyDescent="0.15">
      <c r="A1210" s="1" t="s">
        <v>394</v>
      </c>
      <c r="E1210">
        <f t="shared" si="18"/>
        <v>0</v>
      </c>
    </row>
    <row r="1211" spans="1:5" x14ac:dyDescent="0.15">
      <c r="A1211" s="1" t="s">
        <v>157</v>
      </c>
      <c r="E1211">
        <f t="shared" si="18"/>
        <v>0</v>
      </c>
    </row>
    <row r="1212" spans="1:5" x14ac:dyDescent="0.15">
      <c r="A1212" s="1" t="s">
        <v>252</v>
      </c>
      <c r="E1212">
        <f t="shared" si="18"/>
        <v>0</v>
      </c>
    </row>
    <row r="1213" spans="1:5" x14ac:dyDescent="0.15">
      <c r="A1213" s="1" t="s">
        <v>252</v>
      </c>
      <c r="E1213">
        <f t="shared" si="18"/>
        <v>0</v>
      </c>
    </row>
    <row r="1214" spans="1:5" x14ac:dyDescent="0.15">
      <c r="A1214" s="1" t="s">
        <v>30</v>
      </c>
      <c r="E1214">
        <f t="shared" si="18"/>
        <v>0</v>
      </c>
    </row>
    <row r="1215" spans="1:5" x14ac:dyDescent="0.15">
      <c r="A1215" s="1" t="s">
        <v>252</v>
      </c>
      <c r="E1215">
        <f t="shared" si="18"/>
        <v>0</v>
      </c>
    </row>
    <row r="1216" spans="1:5" x14ac:dyDescent="0.15">
      <c r="A1216" s="1" t="s">
        <v>233</v>
      </c>
      <c r="E1216">
        <f t="shared" si="18"/>
        <v>0</v>
      </c>
    </row>
    <row r="1217" spans="1:5" x14ac:dyDescent="0.15">
      <c r="A1217" s="1" t="s">
        <v>300</v>
      </c>
      <c r="E1217">
        <f t="shared" si="18"/>
        <v>0</v>
      </c>
    </row>
    <row r="1218" spans="1:5" x14ac:dyDescent="0.15">
      <c r="A1218" s="1" t="s">
        <v>252</v>
      </c>
      <c r="E1218">
        <f t="shared" si="18"/>
        <v>0</v>
      </c>
    </row>
    <row r="1219" spans="1:5" x14ac:dyDescent="0.15">
      <c r="A1219" s="1" t="s">
        <v>39</v>
      </c>
      <c r="E1219">
        <f t="shared" ref="E1219:E1282" si="19">IF(OR(A1219=$C$3,A1219=$C$38),1,0)</f>
        <v>1</v>
      </c>
    </row>
    <row r="1220" spans="1:5" x14ac:dyDescent="0.15">
      <c r="A1220" s="1" t="s">
        <v>300</v>
      </c>
      <c r="E1220">
        <f t="shared" si="19"/>
        <v>0</v>
      </c>
    </row>
    <row r="1221" spans="1:5" x14ac:dyDescent="0.15">
      <c r="A1221" s="1" t="s">
        <v>2523</v>
      </c>
      <c r="E1221">
        <f t="shared" si="19"/>
        <v>0</v>
      </c>
    </row>
    <row r="1222" spans="1:5" x14ac:dyDescent="0.15">
      <c r="A1222" s="1" t="s">
        <v>305</v>
      </c>
      <c r="E1222">
        <f t="shared" si="19"/>
        <v>0</v>
      </c>
    </row>
    <row r="1223" spans="1:5" x14ac:dyDescent="0.15">
      <c r="A1223" s="1" t="s">
        <v>2523</v>
      </c>
      <c r="E1223">
        <f t="shared" si="19"/>
        <v>0</v>
      </c>
    </row>
    <row r="1224" spans="1:5" x14ac:dyDescent="0.15">
      <c r="A1224" s="1" t="s">
        <v>186</v>
      </c>
      <c r="E1224">
        <f t="shared" si="19"/>
        <v>0</v>
      </c>
    </row>
    <row r="1225" spans="1:5" x14ac:dyDescent="0.15">
      <c r="A1225" s="1" t="s">
        <v>2523</v>
      </c>
      <c r="E1225">
        <f t="shared" si="19"/>
        <v>0</v>
      </c>
    </row>
    <row r="1226" spans="1:5" x14ac:dyDescent="0.15">
      <c r="A1226" s="1" t="s">
        <v>335</v>
      </c>
      <c r="E1226">
        <f t="shared" si="19"/>
        <v>0</v>
      </c>
    </row>
    <row r="1227" spans="1:5" x14ac:dyDescent="0.15">
      <c r="A1227" s="1" t="s">
        <v>2523</v>
      </c>
      <c r="E1227">
        <f t="shared" si="19"/>
        <v>0</v>
      </c>
    </row>
    <row r="1228" spans="1:5" x14ac:dyDescent="0.15">
      <c r="A1228" s="1" t="s">
        <v>467</v>
      </c>
      <c r="E1228">
        <f t="shared" si="19"/>
        <v>0</v>
      </c>
    </row>
    <row r="1229" spans="1:5" x14ac:dyDescent="0.15">
      <c r="A1229" s="1" t="s">
        <v>2523</v>
      </c>
      <c r="E1229">
        <f t="shared" si="19"/>
        <v>0</v>
      </c>
    </row>
    <row r="1230" spans="1:5" x14ac:dyDescent="0.15">
      <c r="A1230" s="1" t="s">
        <v>467</v>
      </c>
      <c r="E1230">
        <f t="shared" si="19"/>
        <v>0</v>
      </c>
    </row>
    <row r="1231" spans="1:5" x14ac:dyDescent="0.15">
      <c r="A1231" s="1" t="s">
        <v>144</v>
      </c>
      <c r="E1231">
        <f t="shared" si="19"/>
        <v>0</v>
      </c>
    </row>
    <row r="1232" spans="1:5" x14ac:dyDescent="0.15">
      <c r="A1232" s="1" t="s">
        <v>39</v>
      </c>
      <c r="E1232">
        <f t="shared" si="19"/>
        <v>1</v>
      </c>
    </row>
    <row r="1233" spans="1:5" x14ac:dyDescent="0.15">
      <c r="A1233" s="1" t="s">
        <v>252</v>
      </c>
      <c r="E1233">
        <f t="shared" si="19"/>
        <v>0</v>
      </c>
    </row>
    <row r="1234" spans="1:5" x14ac:dyDescent="0.15">
      <c r="A1234" s="1" t="s">
        <v>2523</v>
      </c>
      <c r="E1234">
        <f t="shared" si="19"/>
        <v>0</v>
      </c>
    </row>
    <row r="1235" spans="1:5" x14ac:dyDescent="0.15">
      <c r="A1235" s="1" t="s">
        <v>186</v>
      </c>
      <c r="E1235">
        <f t="shared" si="19"/>
        <v>0</v>
      </c>
    </row>
    <row r="1236" spans="1:5" x14ac:dyDescent="0.15">
      <c r="A1236" s="1" t="s">
        <v>2523</v>
      </c>
      <c r="E1236">
        <f t="shared" si="19"/>
        <v>0</v>
      </c>
    </row>
    <row r="1237" spans="1:5" x14ac:dyDescent="0.15">
      <c r="A1237" s="1" t="s">
        <v>568</v>
      </c>
      <c r="E1237">
        <f t="shared" si="19"/>
        <v>0</v>
      </c>
    </row>
    <row r="1238" spans="1:5" x14ac:dyDescent="0.15">
      <c r="A1238" s="1" t="s">
        <v>186</v>
      </c>
      <c r="E1238">
        <f t="shared" si="19"/>
        <v>0</v>
      </c>
    </row>
    <row r="1239" spans="1:5" x14ac:dyDescent="0.15">
      <c r="A1239" s="1" t="s">
        <v>186</v>
      </c>
      <c r="E1239">
        <f t="shared" si="19"/>
        <v>0</v>
      </c>
    </row>
    <row r="1240" spans="1:5" x14ac:dyDescent="0.15">
      <c r="A1240" s="1" t="s">
        <v>39</v>
      </c>
      <c r="E1240">
        <f t="shared" si="19"/>
        <v>1</v>
      </c>
    </row>
    <row r="1241" spans="1:5" x14ac:dyDescent="0.15">
      <c r="A1241" s="1" t="s">
        <v>252</v>
      </c>
      <c r="E1241">
        <f t="shared" si="19"/>
        <v>0</v>
      </c>
    </row>
    <row r="1242" spans="1:5" x14ac:dyDescent="0.15">
      <c r="A1242" s="1" t="s">
        <v>252</v>
      </c>
      <c r="E1242">
        <f t="shared" si="19"/>
        <v>0</v>
      </c>
    </row>
    <row r="1243" spans="1:5" x14ac:dyDescent="0.15">
      <c r="A1243" s="1" t="s">
        <v>1555</v>
      </c>
      <c r="E1243">
        <f t="shared" si="19"/>
        <v>0</v>
      </c>
    </row>
    <row r="1244" spans="1:5" x14ac:dyDescent="0.15">
      <c r="A1244" s="1" t="s">
        <v>186</v>
      </c>
      <c r="E1244">
        <f t="shared" si="19"/>
        <v>0</v>
      </c>
    </row>
    <row r="1245" spans="1:5" x14ac:dyDescent="0.15">
      <c r="A1245" s="1" t="s">
        <v>30</v>
      </c>
      <c r="E1245">
        <f t="shared" si="19"/>
        <v>0</v>
      </c>
    </row>
    <row r="1246" spans="1:5" x14ac:dyDescent="0.15">
      <c r="A1246" s="1" t="s">
        <v>186</v>
      </c>
      <c r="E1246">
        <f t="shared" si="19"/>
        <v>0</v>
      </c>
    </row>
    <row r="1247" spans="1:5" x14ac:dyDescent="0.15">
      <c r="A1247" s="1" t="s">
        <v>30</v>
      </c>
      <c r="E1247">
        <f t="shared" si="19"/>
        <v>0</v>
      </c>
    </row>
    <row r="1248" spans="1:5" x14ac:dyDescent="0.15">
      <c r="A1248" s="1" t="s">
        <v>252</v>
      </c>
      <c r="E1248">
        <f t="shared" si="19"/>
        <v>0</v>
      </c>
    </row>
    <row r="1249" spans="1:5" x14ac:dyDescent="0.15">
      <c r="A1249" s="1" t="s">
        <v>30</v>
      </c>
      <c r="E1249">
        <f t="shared" si="19"/>
        <v>0</v>
      </c>
    </row>
    <row r="1250" spans="1:5" x14ac:dyDescent="0.15">
      <c r="A1250" s="1" t="s">
        <v>966</v>
      </c>
      <c r="E1250">
        <f t="shared" si="19"/>
        <v>0</v>
      </c>
    </row>
    <row r="1251" spans="1:5" x14ac:dyDescent="0.15">
      <c r="A1251" s="1" t="s">
        <v>252</v>
      </c>
      <c r="E1251">
        <f t="shared" si="19"/>
        <v>0</v>
      </c>
    </row>
    <row r="1252" spans="1:5" x14ac:dyDescent="0.15">
      <c r="A1252" s="1" t="s">
        <v>186</v>
      </c>
      <c r="E1252">
        <f t="shared" si="19"/>
        <v>0</v>
      </c>
    </row>
    <row r="1253" spans="1:5" x14ac:dyDescent="0.15">
      <c r="A1253" s="1" t="s">
        <v>30</v>
      </c>
      <c r="E1253">
        <f t="shared" si="19"/>
        <v>0</v>
      </c>
    </row>
    <row r="1254" spans="1:5" x14ac:dyDescent="0.15">
      <c r="A1254" s="1" t="s">
        <v>252</v>
      </c>
      <c r="E1254">
        <f t="shared" si="19"/>
        <v>0</v>
      </c>
    </row>
    <row r="1255" spans="1:5" x14ac:dyDescent="0.15">
      <c r="A1255" s="1" t="s">
        <v>252</v>
      </c>
      <c r="E1255">
        <f t="shared" si="19"/>
        <v>0</v>
      </c>
    </row>
    <row r="1256" spans="1:5" x14ac:dyDescent="0.15">
      <c r="A1256" s="1" t="s">
        <v>97</v>
      </c>
      <c r="E1256">
        <f t="shared" si="19"/>
        <v>0</v>
      </c>
    </row>
    <row r="1257" spans="1:5" x14ac:dyDescent="0.15">
      <c r="A1257" s="1" t="s">
        <v>30</v>
      </c>
      <c r="E1257">
        <f t="shared" si="19"/>
        <v>0</v>
      </c>
    </row>
    <row r="1258" spans="1:5" x14ac:dyDescent="0.15">
      <c r="A1258" s="1" t="s">
        <v>186</v>
      </c>
      <c r="E1258">
        <f t="shared" si="19"/>
        <v>0</v>
      </c>
    </row>
    <row r="1259" spans="1:5" x14ac:dyDescent="0.15">
      <c r="A1259" s="1" t="s">
        <v>30</v>
      </c>
      <c r="E1259">
        <f t="shared" si="19"/>
        <v>0</v>
      </c>
    </row>
    <row r="1260" spans="1:5" x14ac:dyDescent="0.15">
      <c r="A1260" s="1" t="s">
        <v>531</v>
      </c>
      <c r="E1260">
        <f t="shared" si="19"/>
        <v>0</v>
      </c>
    </row>
    <row r="1261" spans="1:5" x14ac:dyDescent="0.15">
      <c r="A1261" s="1" t="s">
        <v>252</v>
      </c>
      <c r="E1261">
        <f t="shared" si="19"/>
        <v>0</v>
      </c>
    </row>
    <row r="1262" spans="1:5" x14ac:dyDescent="0.15">
      <c r="A1262" s="1" t="s">
        <v>30</v>
      </c>
      <c r="E1262">
        <f t="shared" si="19"/>
        <v>0</v>
      </c>
    </row>
    <row r="1263" spans="1:5" x14ac:dyDescent="0.15">
      <c r="A1263" s="1" t="s">
        <v>1759</v>
      </c>
      <c r="E1263">
        <f t="shared" si="19"/>
        <v>0</v>
      </c>
    </row>
    <row r="1264" spans="1:5" x14ac:dyDescent="0.15">
      <c r="A1264" s="1" t="s">
        <v>284</v>
      </c>
      <c r="E1264">
        <f t="shared" si="19"/>
        <v>0</v>
      </c>
    </row>
    <row r="1265" spans="1:5" x14ac:dyDescent="0.15">
      <c r="A1265" s="1" t="s">
        <v>1759</v>
      </c>
      <c r="E1265">
        <f t="shared" si="19"/>
        <v>0</v>
      </c>
    </row>
    <row r="1266" spans="1:5" x14ac:dyDescent="0.15">
      <c r="A1266" s="1" t="s">
        <v>157</v>
      </c>
      <c r="E1266">
        <f t="shared" si="19"/>
        <v>0</v>
      </c>
    </row>
    <row r="1267" spans="1:5" x14ac:dyDescent="0.15">
      <c r="A1267" s="1" t="s">
        <v>97</v>
      </c>
      <c r="E1267">
        <f t="shared" si="19"/>
        <v>0</v>
      </c>
    </row>
    <row r="1268" spans="1:5" x14ac:dyDescent="0.15">
      <c r="A1268" s="1" t="s">
        <v>186</v>
      </c>
      <c r="E1268">
        <f t="shared" si="19"/>
        <v>0</v>
      </c>
    </row>
    <row r="1269" spans="1:5" x14ac:dyDescent="0.15">
      <c r="A1269" s="1" t="s">
        <v>30</v>
      </c>
      <c r="E1269">
        <f t="shared" si="19"/>
        <v>0</v>
      </c>
    </row>
    <row r="1270" spans="1:5" x14ac:dyDescent="0.15">
      <c r="A1270" s="1" t="s">
        <v>97</v>
      </c>
      <c r="E1270">
        <f t="shared" si="19"/>
        <v>0</v>
      </c>
    </row>
    <row r="1271" spans="1:5" x14ac:dyDescent="0.15">
      <c r="A1271" s="1" t="s">
        <v>2523</v>
      </c>
      <c r="E1271">
        <f t="shared" si="19"/>
        <v>0</v>
      </c>
    </row>
    <row r="1272" spans="1:5" x14ac:dyDescent="0.15">
      <c r="A1272" s="1" t="s">
        <v>186</v>
      </c>
      <c r="E1272">
        <f t="shared" si="19"/>
        <v>0</v>
      </c>
    </row>
    <row r="1273" spans="1:5" x14ac:dyDescent="0.15">
      <c r="A1273" s="1" t="s">
        <v>467</v>
      </c>
      <c r="E1273">
        <f t="shared" si="19"/>
        <v>0</v>
      </c>
    </row>
    <row r="1274" spans="1:5" x14ac:dyDescent="0.15">
      <c r="A1274" s="1" t="s">
        <v>97</v>
      </c>
      <c r="E1274">
        <f t="shared" si="19"/>
        <v>0</v>
      </c>
    </row>
    <row r="1275" spans="1:5" x14ac:dyDescent="0.15">
      <c r="A1275" s="1" t="s">
        <v>157</v>
      </c>
      <c r="E1275">
        <f t="shared" si="19"/>
        <v>0</v>
      </c>
    </row>
    <row r="1276" spans="1:5" x14ac:dyDescent="0.15">
      <c r="A1276" s="1" t="s">
        <v>97</v>
      </c>
      <c r="E1276">
        <f t="shared" si="19"/>
        <v>0</v>
      </c>
    </row>
    <row r="1277" spans="1:5" x14ac:dyDescent="0.15">
      <c r="A1277" s="1"/>
      <c r="E1277">
        <f t="shared" si="19"/>
        <v>0</v>
      </c>
    </row>
    <row r="1278" spans="1:5" x14ac:dyDescent="0.15">
      <c r="A1278" s="1" t="s">
        <v>966</v>
      </c>
      <c r="E1278">
        <f t="shared" si="19"/>
        <v>0</v>
      </c>
    </row>
    <row r="1279" spans="1:5" x14ac:dyDescent="0.15">
      <c r="A1279" s="1" t="s">
        <v>186</v>
      </c>
      <c r="E1279">
        <f t="shared" si="19"/>
        <v>0</v>
      </c>
    </row>
    <row r="1280" spans="1:5" x14ac:dyDescent="0.15">
      <c r="A1280" s="1" t="s">
        <v>39</v>
      </c>
      <c r="E1280">
        <f t="shared" si="19"/>
        <v>1</v>
      </c>
    </row>
    <row r="1281" spans="1:5" x14ac:dyDescent="0.15">
      <c r="A1281" s="1" t="s">
        <v>39</v>
      </c>
      <c r="E1281">
        <f t="shared" si="19"/>
        <v>1</v>
      </c>
    </row>
    <row r="1282" spans="1:5" x14ac:dyDescent="0.15">
      <c r="A1282" s="1" t="s">
        <v>284</v>
      </c>
      <c r="E1282">
        <f t="shared" si="19"/>
        <v>0</v>
      </c>
    </row>
    <row r="1283" spans="1:5" x14ac:dyDescent="0.15">
      <c r="A1283" s="1" t="s">
        <v>284</v>
      </c>
      <c r="E1283">
        <f t="shared" ref="E1283:E1346" si="20">IF(OR(A1283=$C$3,A1283=$C$38),1,0)</f>
        <v>0</v>
      </c>
    </row>
    <row r="1284" spans="1:5" x14ac:dyDescent="0.15">
      <c r="A1284" s="1" t="s">
        <v>568</v>
      </c>
      <c r="E1284">
        <f t="shared" si="20"/>
        <v>0</v>
      </c>
    </row>
    <row r="1285" spans="1:5" x14ac:dyDescent="0.15">
      <c r="A1285" s="1" t="s">
        <v>2782</v>
      </c>
      <c r="E1285">
        <f t="shared" si="20"/>
        <v>0</v>
      </c>
    </row>
    <row r="1286" spans="1:5" x14ac:dyDescent="0.15">
      <c r="A1286" s="1" t="s">
        <v>39</v>
      </c>
      <c r="E1286">
        <f t="shared" si="20"/>
        <v>1</v>
      </c>
    </row>
    <row r="1287" spans="1:5" x14ac:dyDescent="0.15">
      <c r="A1287" s="1" t="s">
        <v>186</v>
      </c>
      <c r="E1287">
        <f t="shared" si="20"/>
        <v>0</v>
      </c>
    </row>
    <row r="1288" spans="1:5" x14ac:dyDescent="0.15">
      <c r="A1288" s="1" t="s">
        <v>186</v>
      </c>
      <c r="E1288">
        <f t="shared" si="20"/>
        <v>0</v>
      </c>
    </row>
    <row r="1289" spans="1:5" x14ac:dyDescent="0.15">
      <c r="A1289" s="1" t="s">
        <v>252</v>
      </c>
      <c r="E1289">
        <f t="shared" si="20"/>
        <v>0</v>
      </c>
    </row>
    <row r="1290" spans="1:5" x14ac:dyDescent="0.15">
      <c r="A1290" s="1" t="s">
        <v>30</v>
      </c>
      <c r="E1290">
        <f t="shared" si="20"/>
        <v>0</v>
      </c>
    </row>
    <row r="1291" spans="1:5" x14ac:dyDescent="0.15">
      <c r="A1291" s="1" t="s">
        <v>30</v>
      </c>
      <c r="E1291">
        <f t="shared" si="20"/>
        <v>0</v>
      </c>
    </row>
    <row r="1292" spans="1:5" x14ac:dyDescent="0.15">
      <c r="A1292" s="1" t="s">
        <v>252</v>
      </c>
      <c r="E1292">
        <f t="shared" si="20"/>
        <v>0</v>
      </c>
    </row>
    <row r="1293" spans="1:5" x14ac:dyDescent="0.15">
      <c r="A1293" s="1" t="s">
        <v>252</v>
      </c>
      <c r="E1293">
        <f t="shared" si="20"/>
        <v>0</v>
      </c>
    </row>
    <row r="1294" spans="1:5" x14ac:dyDescent="0.15">
      <c r="A1294" s="1" t="s">
        <v>252</v>
      </c>
      <c r="E1294">
        <f t="shared" si="20"/>
        <v>0</v>
      </c>
    </row>
    <row r="1295" spans="1:5" x14ac:dyDescent="0.15">
      <c r="A1295" s="1" t="s">
        <v>252</v>
      </c>
      <c r="E1295">
        <f t="shared" si="20"/>
        <v>0</v>
      </c>
    </row>
    <row r="1296" spans="1:5" x14ac:dyDescent="0.15">
      <c r="A1296" s="1" t="s">
        <v>394</v>
      </c>
      <c r="E1296">
        <f t="shared" si="20"/>
        <v>0</v>
      </c>
    </row>
    <row r="1297" spans="1:5" x14ac:dyDescent="0.15">
      <c r="A1297" s="1" t="s">
        <v>144</v>
      </c>
      <c r="E1297">
        <f t="shared" si="20"/>
        <v>0</v>
      </c>
    </row>
    <row r="1298" spans="1:5" x14ac:dyDescent="0.15">
      <c r="A1298" s="1" t="s">
        <v>252</v>
      </c>
      <c r="E1298">
        <f t="shared" si="20"/>
        <v>0</v>
      </c>
    </row>
    <row r="1299" spans="1:5" x14ac:dyDescent="0.15">
      <c r="A1299" s="1" t="s">
        <v>39</v>
      </c>
      <c r="E1299">
        <f t="shared" si="20"/>
        <v>1</v>
      </c>
    </row>
    <row r="1300" spans="1:5" x14ac:dyDescent="0.15">
      <c r="A1300" s="1" t="s">
        <v>39</v>
      </c>
      <c r="E1300">
        <f t="shared" si="20"/>
        <v>1</v>
      </c>
    </row>
    <row r="1301" spans="1:5" x14ac:dyDescent="0.15">
      <c r="A1301" s="1" t="s">
        <v>252</v>
      </c>
      <c r="E1301">
        <f t="shared" si="20"/>
        <v>0</v>
      </c>
    </row>
    <row r="1302" spans="1:5" x14ac:dyDescent="0.15">
      <c r="A1302" s="1" t="s">
        <v>252</v>
      </c>
      <c r="E1302">
        <f t="shared" si="20"/>
        <v>0</v>
      </c>
    </row>
    <row r="1303" spans="1:5" x14ac:dyDescent="0.15">
      <c r="A1303" s="1" t="s">
        <v>157</v>
      </c>
      <c r="E1303">
        <f t="shared" si="20"/>
        <v>0</v>
      </c>
    </row>
    <row r="1304" spans="1:5" x14ac:dyDescent="0.15">
      <c r="A1304" s="1" t="s">
        <v>157</v>
      </c>
      <c r="E1304">
        <f t="shared" si="20"/>
        <v>0</v>
      </c>
    </row>
    <row r="1305" spans="1:5" x14ac:dyDescent="0.15">
      <c r="A1305" s="1" t="s">
        <v>157</v>
      </c>
      <c r="E1305">
        <f t="shared" si="20"/>
        <v>0</v>
      </c>
    </row>
    <row r="1306" spans="1:5" x14ac:dyDescent="0.15">
      <c r="A1306" s="1" t="s">
        <v>186</v>
      </c>
      <c r="E1306">
        <f t="shared" si="20"/>
        <v>0</v>
      </c>
    </row>
    <row r="1307" spans="1:5" x14ac:dyDescent="0.15">
      <c r="A1307" s="1" t="s">
        <v>39</v>
      </c>
      <c r="E1307">
        <f t="shared" si="20"/>
        <v>1</v>
      </c>
    </row>
    <row r="1308" spans="1:5" x14ac:dyDescent="0.15">
      <c r="A1308" s="1" t="s">
        <v>467</v>
      </c>
      <c r="E1308">
        <f t="shared" si="20"/>
        <v>0</v>
      </c>
    </row>
    <row r="1309" spans="1:5" x14ac:dyDescent="0.15">
      <c r="A1309" s="1" t="s">
        <v>806</v>
      </c>
      <c r="E1309">
        <f t="shared" si="20"/>
        <v>0</v>
      </c>
    </row>
    <row r="1310" spans="1:5" x14ac:dyDescent="0.15">
      <c r="A1310" s="1" t="s">
        <v>806</v>
      </c>
      <c r="E1310">
        <f t="shared" si="20"/>
        <v>0</v>
      </c>
    </row>
    <row r="1311" spans="1:5" x14ac:dyDescent="0.15">
      <c r="A1311" s="1" t="s">
        <v>186</v>
      </c>
      <c r="E1311">
        <f t="shared" si="20"/>
        <v>0</v>
      </c>
    </row>
    <row r="1312" spans="1:5" x14ac:dyDescent="0.15">
      <c r="A1312" s="1"/>
      <c r="E1312">
        <f t="shared" si="20"/>
        <v>0</v>
      </c>
    </row>
    <row r="1313" spans="1:5" x14ac:dyDescent="0.15">
      <c r="A1313" s="1" t="s">
        <v>30</v>
      </c>
      <c r="E1313">
        <f t="shared" si="20"/>
        <v>0</v>
      </c>
    </row>
    <row r="1314" spans="1:5" x14ac:dyDescent="0.15">
      <c r="A1314" s="1" t="s">
        <v>30</v>
      </c>
      <c r="E1314">
        <f t="shared" si="20"/>
        <v>0</v>
      </c>
    </row>
    <row r="1315" spans="1:5" x14ac:dyDescent="0.15">
      <c r="A1315" s="1" t="s">
        <v>375</v>
      </c>
      <c r="E1315">
        <f t="shared" si="20"/>
        <v>0</v>
      </c>
    </row>
    <row r="1316" spans="1:5" x14ac:dyDescent="0.15">
      <c r="A1316" s="1" t="s">
        <v>186</v>
      </c>
      <c r="E1316">
        <f t="shared" si="20"/>
        <v>0</v>
      </c>
    </row>
    <row r="1317" spans="1:5" x14ac:dyDescent="0.15">
      <c r="A1317" s="1" t="s">
        <v>233</v>
      </c>
      <c r="E1317">
        <f t="shared" si="20"/>
        <v>0</v>
      </c>
    </row>
    <row r="1318" spans="1:5" x14ac:dyDescent="0.15">
      <c r="A1318" s="1" t="s">
        <v>186</v>
      </c>
      <c r="E1318">
        <f t="shared" si="20"/>
        <v>0</v>
      </c>
    </row>
    <row r="1319" spans="1:5" x14ac:dyDescent="0.15">
      <c r="A1319" s="1" t="s">
        <v>1555</v>
      </c>
      <c r="E1319">
        <f t="shared" si="20"/>
        <v>0</v>
      </c>
    </row>
    <row r="1320" spans="1:5" x14ac:dyDescent="0.15">
      <c r="A1320" s="1" t="s">
        <v>30</v>
      </c>
      <c r="E1320">
        <f t="shared" si="20"/>
        <v>0</v>
      </c>
    </row>
    <row r="1321" spans="1:5" x14ac:dyDescent="0.15">
      <c r="A1321" s="1" t="s">
        <v>30</v>
      </c>
      <c r="E1321">
        <f t="shared" si="20"/>
        <v>0</v>
      </c>
    </row>
    <row r="1322" spans="1:5" x14ac:dyDescent="0.15">
      <c r="A1322" s="1" t="s">
        <v>134</v>
      </c>
      <c r="E1322">
        <f t="shared" si="20"/>
        <v>0</v>
      </c>
    </row>
    <row r="1323" spans="1:5" x14ac:dyDescent="0.15">
      <c r="A1323" s="1" t="s">
        <v>252</v>
      </c>
      <c r="E1323">
        <f t="shared" si="20"/>
        <v>0</v>
      </c>
    </row>
    <row r="1324" spans="1:5" x14ac:dyDescent="0.15">
      <c r="A1324" s="1" t="s">
        <v>252</v>
      </c>
      <c r="E1324">
        <f t="shared" si="20"/>
        <v>0</v>
      </c>
    </row>
    <row r="1325" spans="1:5" x14ac:dyDescent="0.15">
      <c r="A1325" s="1" t="s">
        <v>252</v>
      </c>
      <c r="E1325">
        <f t="shared" si="20"/>
        <v>0</v>
      </c>
    </row>
    <row r="1326" spans="1:5" x14ac:dyDescent="0.15">
      <c r="A1326" s="1" t="s">
        <v>699</v>
      </c>
      <c r="E1326">
        <f t="shared" si="20"/>
        <v>0</v>
      </c>
    </row>
    <row r="1327" spans="1:5" x14ac:dyDescent="0.15">
      <c r="A1327" s="1" t="s">
        <v>39</v>
      </c>
      <c r="E1327">
        <f t="shared" si="20"/>
        <v>1</v>
      </c>
    </row>
    <row r="1328" spans="1:5" x14ac:dyDescent="0.15">
      <c r="A1328" s="1" t="s">
        <v>252</v>
      </c>
      <c r="E1328">
        <f t="shared" si="20"/>
        <v>0</v>
      </c>
    </row>
    <row r="1329" spans="1:5" x14ac:dyDescent="0.15">
      <c r="A1329" s="1" t="s">
        <v>806</v>
      </c>
      <c r="E1329">
        <f t="shared" si="20"/>
        <v>0</v>
      </c>
    </row>
    <row r="1330" spans="1:5" x14ac:dyDescent="0.15">
      <c r="A1330" s="1" t="s">
        <v>3254</v>
      </c>
      <c r="E1330">
        <f t="shared" si="20"/>
        <v>0</v>
      </c>
    </row>
    <row r="1331" spans="1:5" x14ac:dyDescent="0.15">
      <c r="A1331" s="1" t="s">
        <v>30</v>
      </c>
      <c r="E1331">
        <f t="shared" si="20"/>
        <v>0</v>
      </c>
    </row>
    <row r="1332" spans="1:5" x14ac:dyDescent="0.15">
      <c r="A1332" s="1" t="s">
        <v>252</v>
      </c>
      <c r="E1332">
        <f t="shared" si="20"/>
        <v>0</v>
      </c>
    </row>
    <row r="1333" spans="1:5" x14ac:dyDescent="0.15">
      <c r="A1333" s="1" t="s">
        <v>30</v>
      </c>
      <c r="E1333">
        <f t="shared" si="20"/>
        <v>0</v>
      </c>
    </row>
    <row r="1334" spans="1:5" x14ac:dyDescent="0.15">
      <c r="A1334" s="1" t="s">
        <v>2538</v>
      </c>
      <c r="E1334">
        <f t="shared" si="20"/>
        <v>0</v>
      </c>
    </row>
    <row r="1335" spans="1:5" x14ac:dyDescent="0.15">
      <c r="A1335" s="1" t="s">
        <v>186</v>
      </c>
      <c r="E1335">
        <f t="shared" si="20"/>
        <v>0</v>
      </c>
    </row>
    <row r="1336" spans="1:5" x14ac:dyDescent="0.15">
      <c r="A1336" s="1" t="s">
        <v>615</v>
      </c>
      <c r="E1336">
        <f t="shared" si="20"/>
        <v>0</v>
      </c>
    </row>
    <row r="1337" spans="1:5" x14ac:dyDescent="0.15">
      <c r="A1337" s="1" t="s">
        <v>144</v>
      </c>
      <c r="E1337">
        <f t="shared" si="20"/>
        <v>0</v>
      </c>
    </row>
    <row r="1338" spans="1:5" x14ac:dyDescent="0.15">
      <c r="A1338" s="1" t="s">
        <v>134</v>
      </c>
      <c r="E1338">
        <f t="shared" si="20"/>
        <v>0</v>
      </c>
    </row>
    <row r="1339" spans="1:5" x14ac:dyDescent="0.15">
      <c r="A1339" s="1" t="s">
        <v>186</v>
      </c>
      <c r="E1339">
        <f t="shared" si="20"/>
        <v>0</v>
      </c>
    </row>
    <row r="1340" spans="1:5" x14ac:dyDescent="0.15">
      <c r="A1340" s="1" t="s">
        <v>39</v>
      </c>
      <c r="E1340">
        <f t="shared" si="20"/>
        <v>1</v>
      </c>
    </row>
    <row r="1341" spans="1:5" x14ac:dyDescent="0.15">
      <c r="A1341" s="1" t="s">
        <v>30</v>
      </c>
      <c r="E1341">
        <f t="shared" si="20"/>
        <v>0</v>
      </c>
    </row>
    <row r="1342" spans="1:5" x14ac:dyDescent="0.15">
      <c r="A1342" s="1" t="s">
        <v>157</v>
      </c>
      <c r="E1342">
        <f t="shared" si="20"/>
        <v>0</v>
      </c>
    </row>
    <row r="1343" spans="1:5" x14ac:dyDescent="0.15">
      <c r="A1343" s="1" t="s">
        <v>39</v>
      </c>
      <c r="E1343">
        <f t="shared" si="20"/>
        <v>1</v>
      </c>
    </row>
    <row r="1344" spans="1:5" x14ac:dyDescent="0.15">
      <c r="A1344" s="1" t="s">
        <v>157</v>
      </c>
      <c r="E1344">
        <f t="shared" si="20"/>
        <v>0</v>
      </c>
    </row>
    <row r="1345" spans="1:5" x14ac:dyDescent="0.15">
      <c r="A1345" s="1" t="s">
        <v>186</v>
      </c>
      <c r="E1345">
        <f t="shared" si="20"/>
        <v>0</v>
      </c>
    </row>
    <row r="1346" spans="1:5" x14ac:dyDescent="0.15">
      <c r="A1346" s="1" t="s">
        <v>39</v>
      </c>
      <c r="E1346">
        <f t="shared" si="20"/>
        <v>1</v>
      </c>
    </row>
    <row r="1347" spans="1:5" x14ac:dyDescent="0.15">
      <c r="A1347" s="1" t="s">
        <v>252</v>
      </c>
      <c r="E1347">
        <f t="shared" ref="E1347:E1348" si="21">IF(OR(A1347=$C$3,A1347=$C$38),1,0)</f>
        <v>0</v>
      </c>
    </row>
    <row r="1348" spans="1:5" x14ac:dyDescent="0.15">
      <c r="A1348" s="1" t="s">
        <v>39</v>
      </c>
      <c r="E1348">
        <f t="shared" si="21"/>
        <v>1</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348"/>
  <sheetViews>
    <sheetView topLeftCell="Z1" zoomScale="140" zoomScaleNormal="140" workbookViewId="0">
      <selection activeCell="AB4" sqref="AB4"/>
    </sheetView>
  </sheetViews>
  <sheetFormatPr defaultRowHeight="13.5" x14ac:dyDescent="0.15"/>
  <cols>
    <col min="2" max="2" width="75.625" bestFit="1" customWidth="1"/>
    <col min="3" max="3" width="14.625" customWidth="1"/>
    <col min="5" max="5" width="19.125" bestFit="1" customWidth="1"/>
    <col min="6" max="6" width="21.625" bestFit="1" customWidth="1"/>
    <col min="8" max="8" width="9.125" bestFit="1" customWidth="1"/>
    <col min="11" max="11" width="33.625" customWidth="1"/>
    <col min="15" max="15" width="40.375" bestFit="1" customWidth="1"/>
    <col min="16" max="16" width="24.75" bestFit="1" customWidth="1"/>
    <col min="17" max="17" width="13" style="9" bestFit="1" customWidth="1"/>
    <col min="18" max="19" width="15.125" bestFit="1" customWidth="1"/>
    <col min="21" max="22" width="15.125" bestFit="1" customWidth="1"/>
    <col min="23" max="23" width="25.5" bestFit="1" customWidth="1"/>
    <col min="24" max="24" width="17.25" bestFit="1" customWidth="1"/>
  </cols>
  <sheetData>
    <row r="1" spans="1:50" s="1" customFormat="1" x14ac:dyDescent="0.15">
      <c r="A1" s="1" t="s">
        <v>1422</v>
      </c>
      <c r="B1" s="1" t="s">
        <v>0</v>
      </c>
      <c r="C1" s="1" t="s">
        <v>1</v>
      </c>
      <c r="D1" s="1" t="s">
        <v>2</v>
      </c>
      <c r="E1" s="1" t="s">
        <v>3</v>
      </c>
      <c r="F1" s="1" t="s">
        <v>4</v>
      </c>
      <c r="G1" s="1" t="s">
        <v>5</v>
      </c>
      <c r="H1" s="1" t="s">
        <v>6</v>
      </c>
      <c r="I1" s="1" t="s">
        <v>7</v>
      </c>
      <c r="J1" s="1" t="s">
        <v>8</v>
      </c>
      <c r="K1" s="1" t="s">
        <v>9</v>
      </c>
      <c r="L1" s="1" t="s">
        <v>10</v>
      </c>
      <c r="M1" s="1" t="s">
        <v>11</v>
      </c>
      <c r="N1" s="1" t="s">
        <v>12</v>
      </c>
      <c r="O1" s="1" t="s">
        <v>13</v>
      </c>
      <c r="P1" s="1" t="s">
        <v>3336</v>
      </c>
      <c r="Q1" s="8" t="s">
        <v>3337</v>
      </c>
      <c r="R1" s="1" t="s">
        <v>3338</v>
      </c>
      <c r="S1" s="1" t="s">
        <v>3317</v>
      </c>
      <c r="T1" s="1" t="s">
        <v>3339</v>
      </c>
      <c r="U1" s="1" t="s">
        <v>3326</v>
      </c>
      <c r="V1" s="1" t="s">
        <v>3332</v>
      </c>
      <c r="W1" s="1" t="s">
        <v>3334</v>
      </c>
      <c r="X1" s="1" t="s">
        <v>3340</v>
      </c>
      <c r="Y1" s="1" t="s">
        <v>3353</v>
      </c>
      <c r="Z1" s="1" t="s">
        <v>3367</v>
      </c>
      <c r="AA1" s="15" t="s">
        <v>2266</v>
      </c>
      <c r="AB1" s="15" t="s">
        <v>1525</v>
      </c>
      <c r="AC1" s="15" t="s">
        <v>3357</v>
      </c>
      <c r="AD1" s="15" t="s">
        <v>35</v>
      </c>
      <c r="AE1" s="15" t="s">
        <v>3358</v>
      </c>
      <c r="AF1" s="15" t="s">
        <v>3359</v>
      </c>
      <c r="AG1" s="15" t="s">
        <v>3360</v>
      </c>
      <c r="AH1" s="15" t="s">
        <v>3361</v>
      </c>
      <c r="AI1" s="15" t="s">
        <v>4221</v>
      </c>
      <c r="AJ1" s="15" t="s">
        <v>3362</v>
      </c>
      <c r="AK1" s="15" t="s">
        <v>4219</v>
      </c>
      <c r="AL1" s="15" t="s">
        <v>4220</v>
      </c>
      <c r="AM1" s="15" t="s">
        <v>3363</v>
      </c>
      <c r="AN1" s="15" t="s">
        <v>2754</v>
      </c>
      <c r="AO1" s="15" t="s">
        <v>4222</v>
      </c>
      <c r="AP1" s="15" t="s">
        <v>3364</v>
      </c>
      <c r="AQ1" s="15" t="s">
        <v>4223</v>
      </c>
      <c r="AR1" s="15" t="s">
        <v>3365</v>
      </c>
      <c r="AS1" s="15" t="s">
        <v>4224</v>
      </c>
      <c r="AT1" s="15" t="s">
        <v>4225</v>
      </c>
      <c r="AU1" s="15" t="s">
        <v>4226</v>
      </c>
      <c r="AV1" s="15" t="s">
        <v>4227</v>
      </c>
      <c r="AW1" s="15" t="s">
        <v>4228</v>
      </c>
      <c r="AX1" s="16" t="s">
        <v>3366</v>
      </c>
    </row>
    <row r="2" spans="1:50" s="1" customFormat="1" x14ac:dyDescent="0.15">
      <c r="A2" s="1">
        <v>1</v>
      </c>
      <c r="B2" s="1" t="s">
        <v>21</v>
      </c>
      <c r="C2" s="1" t="s">
        <v>22</v>
      </c>
      <c r="D2" s="1" t="s">
        <v>15</v>
      </c>
      <c r="E2" s="1" t="s">
        <v>23</v>
      </c>
      <c r="F2" s="2">
        <v>43198.418680555558</v>
      </c>
      <c r="H2" s="1" t="s">
        <v>17</v>
      </c>
      <c r="I2" s="1" t="s">
        <v>24</v>
      </c>
      <c r="J2" s="1" t="s">
        <v>25</v>
      </c>
      <c r="K2" s="1" t="s">
        <v>3368</v>
      </c>
      <c r="L2" s="1" t="s">
        <v>27</v>
      </c>
      <c r="M2" s="1" t="s">
        <v>28</v>
      </c>
      <c r="N2" s="1" t="s">
        <v>29</v>
      </c>
      <c r="O2" s="1" t="s">
        <v>30</v>
      </c>
      <c r="P2" s="1">
        <v>3000</v>
      </c>
      <c r="Q2" s="8">
        <v>5000</v>
      </c>
      <c r="R2" s="1">
        <v>1</v>
      </c>
      <c r="S2" s="1">
        <v>5</v>
      </c>
      <c r="T2" s="1">
        <v>1</v>
      </c>
      <c r="U2" s="1">
        <v>3</v>
      </c>
      <c r="V2" s="1">
        <v>0</v>
      </c>
      <c r="W2" s="1">
        <v>0</v>
      </c>
      <c r="X2" s="1">
        <v>4000</v>
      </c>
      <c r="Y2" s="1">
        <v>1</v>
      </c>
      <c r="Z2" s="1">
        <v>2</v>
      </c>
      <c r="AA2" s="1">
        <f t="shared" ref="AA2:AJ2" si="0">IF(IFERROR(FIND(AA$1,$K2),0)&gt;0,1,0)</f>
        <v>0</v>
      </c>
      <c r="AB2" s="1">
        <f t="shared" si="0"/>
        <v>0</v>
      </c>
      <c r="AC2" s="1">
        <f t="shared" si="0"/>
        <v>1</v>
      </c>
      <c r="AD2" s="1">
        <f t="shared" si="0"/>
        <v>0</v>
      </c>
      <c r="AE2" s="1">
        <f t="shared" si="0"/>
        <v>0</v>
      </c>
      <c r="AF2" s="1">
        <f t="shared" si="0"/>
        <v>0</v>
      </c>
      <c r="AG2" s="1">
        <f t="shared" si="0"/>
        <v>1</v>
      </c>
      <c r="AH2" s="1">
        <f t="shared" si="0"/>
        <v>0</v>
      </c>
      <c r="AI2" s="1">
        <f t="shared" si="0"/>
        <v>0</v>
      </c>
      <c r="AJ2" s="1">
        <f t="shared" si="0"/>
        <v>0</v>
      </c>
      <c r="AK2" s="1">
        <f t="shared" ref="AC2:AW14" si="1">IF(IFERROR(FIND(AK$1,$K2),0)&gt;0,1,0)</f>
        <v>1</v>
      </c>
      <c r="AL2" s="1">
        <f t="shared" si="1"/>
        <v>0</v>
      </c>
      <c r="AM2" s="1">
        <f t="shared" si="1"/>
        <v>0</v>
      </c>
      <c r="AN2" s="1">
        <f t="shared" si="1"/>
        <v>0</v>
      </c>
      <c r="AO2" s="1">
        <f t="shared" si="1"/>
        <v>0</v>
      </c>
      <c r="AP2" s="1">
        <f t="shared" si="1"/>
        <v>0</v>
      </c>
      <c r="AQ2" s="1">
        <f t="shared" si="1"/>
        <v>0</v>
      </c>
      <c r="AR2" s="1">
        <f t="shared" si="1"/>
        <v>0</v>
      </c>
      <c r="AS2" s="1">
        <f t="shared" si="1"/>
        <v>0</v>
      </c>
      <c r="AT2" s="1">
        <f t="shared" si="1"/>
        <v>0</v>
      </c>
      <c r="AU2" s="1">
        <f t="shared" si="1"/>
        <v>0</v>
      </c>
      <c r="AV2" s="1">
        <f t="shared" si="1"/>
        <v>1</v>
      </c>
      <c r="AW2" s="1">
        <f t="shared" si="1"/>
        <v>0</v>
      </c>
      <c r="AX2" s="1">
        <f>IF(Q2&gt;20000,1,0)</f>
        <v>0</v>
      </c>
    </row>
    <row r="3" spans="1:50" s="1" customFormat="1" x14ac:dyDescent="0.15">
      <c r="A3" s="1">
        <v>1</v>
      </c>
      <c r="B3" s="1" t="s">
        <v>31</v>
      </c>
      <c r="C3" s="1" t="s">
        <v>32</v>
      </c>
      <c r="D3" s="1" t="s">
        <v>15</v>
      </c>
      <c r="E3" s="1" t="s">
        <v>33</v>
      </c>
      <c r="F3" s="2">
        <v>43194.607222222221</v>
      </c>
      <c r="H3" s="1" t="s">
        <v>34</v>
      </c>
      <c r="I3" s="1" t="s">
        <v>35</v>
      </c>
      <c r="J3" s="1" t="s">
        <v>25</v>
      </c>
      <c r="K3" s="1" t="s">
        <v>3369</v>
      </c>
      <c r="L3" s="1" t="s">
        <v>37</v>
      </c>
      <c r="M3" s="1" t="s">
        <v>38</v>
      </c>
      <c r="N3" s="1" t="s">
        <v>29</v>
      </c>
      <c r="O3" s="1" t="s">
        <v>39</v>
      </c>
      <c r="P3" s="1">
        <v>10001</v>
      </c>
      <c r="Q3" s="8">
        <v>15000</v>
      </c>
      <c r="R3" s="1">
        <v>4</v>
      </c>
      <c r="S3" s="1">
        <v>4</v>
      </c>
      <c r="T3" s="1">
        <v>1</v>
      </c>
      <c r="U3" s="1">
        <v>5</v>
      </c>
      <c r="V3" s="1">
        <v>0</v>
      </c>
      <c r="W3" s="1">
        <v>1</v>
      </c>
      <c r="X3" s="1">
        <v>12500.5</v>
      </c>
      <c r="Y3" s="1">
        <v>1</v>
      </c>
      <c r="Z3" s="1">
        <v>2</v>
      </c>
      <c r="AA3" s="1">
        <f t="shared" ref="AA3:AP66" si="2">IF(IFERROR(FIND(AA$1,$K3),0)&gt;0,1,0)</f>
        <v>0</v>
      </c>
      <c r="AB3" s="1">
        <f t="shared" si="2"/>
        <v>0</v>
      </c>
      <c r="AC3" s="1">
        <f t="shared" si="1"/>
        <v>1</v>
      </c>
      <c r="AD3" s="1">
        <f t="shared" si="1"/>
        <v>1</v>
      </c>
      <c r="AE3" s="1">
        <f t="shared" si="1"/>
        <v>0</v>
      </c>
      <c r="AF3" s="1">
        <f t="shared" si="1"/>
        <v>0</v>
      </c>
      <c r="AG3" s="1">
        <f t="shared" si="1"/>
        <v>0</v>
      </c>
      <c r="AH3" s="1">
        <f t="shared" si="1"/>
        <v>1</v>
      </c>
      <c r="AI3" s="1">
        <f t="shared" si="1"/>
        <v>1</v>
      </c>
      <c r="AJ3" s="1">
        <f t="shared" si="1"/>
        <v>0</v>
      </c>
      <c r="AK3" s="1">
        <f t="shared" si="1"/>
        <v>0</v>
      </c>
      <c r="AL3" s="1">
        <f t="shared" si="1"/>
        <v>0</v>
      </c>
      <c r="AM3" s="1">
        <f t="shared" si="1"/>
        <v>0</v>
      </c>
      <c r="AN3" s="1">
        <f t="shared" si="1"/>
        <v>0</v>
      </c>
      <c r="AO3" s="1">
        <f t="shared" si="1"/>
        <v>0</v>
      </c>
      <c r="AP3" s="1">
        <f t="shared" si="1"/>
        <v>0</v>
      </c>
      <c r="AQ3" s="1">
        <f t="shared" si="1"/>
        <v>1</v>
      </c>
      <c r="AR3" s="1">
        <f t="shared" si="1"/>
        <v>0</v>
      </c>
      <c r="AS3" s="1">
        <f t="shared" si="1"/>
        <v>0</v>
      </c>
      <c r="AT3" s="1">
        <f t="shared" si="1"/>
        <v>0</v>
      </c>
      <c r="AU3" s="1">
        <f t="shared" si="1"/>
        <v>0</v>
      </c>
      <c r="AV3" s="1">
        <f t="shared" si="1"/>
        <v>0</v>
      </c>
      <c r="AW3" s="1">
        <f t="shared" si="1"/>
        <v>0</v>
      </c>
      <c r="AX3" s="1">
        <f t="shared" ref="AX3:AX66" si="3">IF(Q3&gt;20000,1,0)</f>
        <v>0</v>
      </c>
    </row>
    <row r="4" spans="1:50" s="1" customFormat="1" x14ac:dyDescent="0.15">
      <c r="A4" s="1">
        <v>1</v>
      </c>
      <c r="B4" s="1" t="s">
        <v>40</v>
      </c>
      <c r="C4" s="1" t="s">
        <v>22</v>
      </c>
      <c r="D4" s="1" t="s">
        <v>15</v>
      </c>
      <c r="E4" s="1" t="s">
        <v>16</v>
      </c>
      <c r="F4" s="2">
        <v>43194.475381944445</v>
      </c>
      <c r="H4" s="1" t="s">
        <v>41</v>
      </c>
      <c r="I4" s="1" t="s">
        <v>35</v>
      </c>
      <c r="J4" s="1" t="s">
        <v>42</v>
      </c>
      <c r="K4" s="1" t="s">
        <v>3370</v>
      </c>
      <c r="L4" s="1" t="s">
        <v>44</v>
      </c>
      <c r="M4" s="1" t="s">
        <v>28</v>
      </c>
      <c r="N4" s="1" t="s">
        <v>29</v>
      </c>
      <c r="O4" s="1" t="s">
        <v>45</v>
      </c>
      <c r="P4" s="1">
        <v>6001</v>
      </c>
      <c r="Q4" s="8">
        <v>8000</v>
      </c>
      <c r="R4" s="1">
        <v>5</v>
      </c>
      <c r="S4" s="1">
        <v>4</v>
      </c>
      <c r="T4" s="1">
        <v>3</v>
      </c>
      <c r="U4" s="1">
        <v>3</v>
      </c>
      <c r="V4" s="1">
        <v>0</v>
      </c>
      <c r="W4" s="1">
        <v>0</v>
      </c>
      <c r="X4" s="1">
        <v>7000.5</v>
      </c>
      <c r="Y4" s="1">
        <v>1</v>
      </c>
      <c r="Z4" s="1">
        <v>2</v>
      </c>
      <c r="AA4" s="1">
        <f t="shared" si="2"/>
        <v>0</v>
      </c>
      <c r="AB4" s="1">
        <f t="shared" si="2"/>
        <v>0</v>
      </c>
      <c r="AC4" s="1">
        <f t="shared" si="1"/>
        <v>0</v>
      </c>
      <c r="AD4" s="1">
        <f t="shared" si="1"/>
        <v>0</v>
      </c>
      <c r="AE4" s="1">
        <f t="shared" si="1"/>
        <v>0</v>
      </c>
      <c r="AF4" s="1">
        <f t="shared" si="1"/>
        <v>0</v>
      </c>
      <c r="AG4" s="1">
        <f t="shared" si="1"/>
        <v>0</v>
      </c>
      <c r="AH4" s="1">
        <f t="shared" si="1"/>
        <v>0</v>
      </c>
      <c r="AI4" s="1">
        <f t="shared" si="1"/>
        <v>0</v>
      </c>
      <c r="AJ4" s="1">
        <f t="shared" si="1"/>
        <v>0</v>
      </c>
      <c r="AK4" s="1">
        <f t="shared" si="1"/>
        <v>0</v>
      </c>
      <c r="AL4" s="1">
        <f t="shared" si="1"/>
        <v>0</v>
      </c>
      <c r="AM4" s="1">
        <f t="shared" si="1"/>
        <v>1</v>
      </c>
      <c r="AN4" s="1">
        <f t="shared" si="1"/>
        <v>1</v>
      </c>
      <c r="AO4" s="1">
        <f t="shared" si="1"/>
        <v>0</v>
      </c>
      <c r="AP4" s="1">
        <f t="shared" si="1"/>
        <v>0</v>
      </c>
      <c r="AQ4" s="1">
        <f t="shared" si="1"/>
        <v>1</v>
      </c>
      <c r="AR4" s="1">
        <f t="shared" si="1"/>
        <v>0</v>
      </c>
      <c r="AS4" s="1">
        <f t="shared" si="1"/>
        <v>0</v>
      </c>
      <c r="AT4" s="1">
        <f t="shared" si="1"/>
        <v>0</v>
      </c>
      <c r="AU4" s="1">
        <f t="shared" si="1"/>
        <v>0</v>
      </c>
      <c r="AV4" s="1">
        <f t="shared" si="1"/>
        <v>0</v>
      </c>
      <c r="AW4" s="1">
        <f t="shared" si="1"/>
        <v>0</v>
      </c>
      <c r="AX4" s="1">
        <f t="shared" si="3"/>
        <v>0</v>
      </c>
    </row>
    <row r="5" spans="1:50" s="1" customFormat="1" x14ac:dyDescent="0.15">
      <c r="A5" s="1">
        <v>1</v>
      </c>
      <c r="B5" s="1" t="s">
        <v>46</v>
      </c>
      <c r="C5" s="1" t="s">
        <v>14</v>
      </c>
      <c r="D5" s="1" t="s">
        <v>15</v>
      </c>
      <c r="E5" s="1" t="s">
        <v>16</v>
      </c>
      <c r="F5" s="2">
        <v>43198.445254629631</v>
      </c>
      <c r="H5" s="1" t="s">
        <v>17</v>
      </c>
      <c r="I5" s="1" t="s">
        <v>18</v>
      </c>
      <c r="J5" s="1" t="s">
        <v>47</v>
      </c>
      <c r="K5" s="1" t="s">
        <v>3371</v>
      </c>
      <c r="L5" s="1" t="s">
        <v>49</v>
      </c>
      <c r="M5" s="1" t="s">
        <v>50</v>
      </c>
      <c r="N5" s="1" t="s">
        <v>50</v>
      </c>
      <c r="P5" s="1">
        <v>6001</v>
      </c>
      <c r="Q5" s="8">
        <v>8000</v>
      </c>
      <c r="R5" s="1">
        <v>1</v>
      </c>
      <c r="S5" s="1">
        <v>3</v>
      </c>
      <c r="T5" s="1">
        <v>4</v>
      </c>
      <c r="U5" s="1">
        <v>0</v>
      </c>
      <c r="V5" s="1">
        <v>1</v>
      </c>
      <c r="W5" s="1">
        <v>0</v>
      </c>
      <c r="X5" s="1">
        <v>7000.5</v>
      </c>
      <c r="Y5" s="1">
        <v>1</v>
      </c>
      <c r="Z5" s="1">
        <v>2</v>
      </c>
      <c r="AA5" s="1">
        <f t="shared" si="2"/>
        <v>0</v>
      </c>
      <c r="AB5" s="1">
        <f t="shared" si="2"/>
        <v>1</v>
      </c>
      <c r="AC5" s="1">
        <f t="shared" si="1"/>
        <v>0</v>
      </c>
      <c r="AD5" s="1">
        <f t="shared" si="1"/>
        <v>0</v>
      </c>
      <c r="AE5" s="1">
        <f t="shared" si="1"/>
        <v>0</v>
      </c>
      <c r="AF5" s="1">
        <f t="shared" si="1"/>
        <v>0</v>
      </c>
      <c r="AG5" s="1">
        <f t="shared" si="1"/>
        <v>0</v>
      </c>
      <c r="AH5" s="1">
        <f t="shared" si="1"/>
        <v>0</v>
      </c>
      <c r="AI5" s="1">
        <f t="shared" si="1"/>
        <v>0</v>
      </c>
      <c r="AJ5" s="1">
        <f t="shared" si="1"/>
        <v>0</v>
      </c>
      <c r="AK5" s="1">
        <f t="shared" si="1"/>
        <v>0</v>
      </c>
      <c r="AL5" s="1">
        <f t="shared" si="1"/>
        <v>0</v>
      </c>
      <c r="AM5" s="1">
        <f t="shared" si="1"/>
        <v>0</v>
      </c>
      <c r="AN5" s="1">
        <f t="shared" si="1"/>
        <v>0</v>
      </c>
      <c r="AO5" s="1">
        <f t="shared" si="1"/>
        <v>0</v>
      </c>
      <c r="AP5" s="1">
        <f t="shared" si="1"/>
        <v>0</v>
      </c>
      <c r="AQ5" s="1">
        <f t="shared" si="1"/>
        <v>0</v>
      </c>
      <c r="AR5" s="1">
        <f t="shared" si="1"/>
        <v>0</v>
      </c>
      <c r="AS5" s="1">
        <f t="shared" si="1"/>
        <v>0</v>
      </c>
      <c r="AT5" s="1">
        <f t="shared" si="1"/>
        <v>0</v>
      </c>
      <c r="AU5" s="1">
        <f t="shared" si="1"/>
        <v>0</v>
      </c>
      <c r="AV5" s="1">
        <f t="shared" si="1"/>
        <v>0</v>
      </c>
      <c r="AW5" s="1">
        <f t="shared" si="1"/>
        <v>0</v>
      </c>
      <c r="AX5" s="1">
        <f t="shared" si="3"/>
        <v>0</v>
      </c>
    </row>
    <row r="6" spans="1:50" s="1" customFormat="1" x14ac:dyDescent="0.15">
      <c r="A6" s="1">
        <v>1</v>
      </c>
      <c r="B6" s="1" t="s">
        <v>51</v>
      </c>
      <c r="C6" s="1" t="s">
        <v>52</v>
      </c>
      <c r="D6" s="1" t="s">
        <v>15</v>
      </c>
      <c r="E6" s="1" t="s">
        <v>33</v>
      </c>
      <c r="F6" s="2">
        <v>43194.411493055559</v>
      </c>
      <c r="H6" s="1" t="s">
        <v>17</v>
      </c>
      <c r="I6" s="1" t="s">
        <v>17</v>
      </c>
      <c r="J6" s="1" t="s">
        <v>53</v>
      </c>
      <c r="K6" s="1" t="s">
        <v>3372</v>
      </c>
      <c r="L6" s="1" t="s">
        <v>55</v>
      </c>
      <c r="M6" s="1" t="s">
        <v>38</v>
      </c>
      <c r="N6" s="1" t="s">
        <v>56</v>
      </c>
      <c r="O6" s="1" t="s">
        <v>30</v>
      </c>
      <c r="P6" s="1">
        <v>10001</v>
      </c>
      <c r="Q6" s="8">
        <v>15000</v>
      </c>
      <c r="R6" s="1">
        <v>1</v>
      </c>
      <c r="S6" s="1">
        <v>2</v>
      </c>
      <c r="T6" s="1">
        <v>999</v>
      </c>
      <c r="U6" s="1">
        <v>5</v>
      </c>
      <c r="V6" s="1">
        <v>2</v>
      </c>
      <c r="W6" s="1">
        <v>0</v>
      </c>
      <c r="X6" s="1">
        <v>12500.5</v>
      </c>
      <c r="Y6" s="1">
        <v>3</v>
      </c>
      <c r="Z6" s="1">
        <v>4</v>
      </c>
      <c r="AA6" s="1">
        <f t="shared" si="2"/>
        <v>0</v>
      </c>
      <c r="AB6" s="1">
        <f t="shared" si="2"/>
        <v>0</v>
      </c>
      <c r="AC6" s="1">
        <f t="shared" si="1"/>
        <v>1</v>
      </c>
      <c r="AD6" s="1">
        <f t="shared" si="1"/>
        <v>1</v>
      </c>
      <c r="AE6" s="1">
        <f t="shared" si="1"/>
        <v>0</v>
      </c>
      <c r="AF6" s="1">
        <f t="shared" si="1"/>
        <v>0</v>
      </c>
      <c r="AG6" s="1">
        <f t="shared" si="1"/>
        <v>0</v>
      </c>
      <c r="AH6" s="1">
        <f t="shared" si="1"/>
        <v>1</v>
      </c>
      <c r="AI6" s="1">
        <f t="shared" si="1"/>
        <v>1</v>
      </c>
      <c r="AJ6" s="1">
        <f t="shared" si="1"/>
        <v>1</v>
      </c>
      <c r="AK6" s="1">
        <f t="shared" si="1"/>
        <v>0</v>
      </c>
      <c r="AL6" s="1">
        <f t="shared" si="1"/>
        <v>1</v>
      </c>
      <c r="AM6" s="1">
        <f t="shared" si="1"/>
        <v>0</v>
      </c>
      <c r="AN6" s="1">
        <f t="shared" si="1"/>
        <v>0</v>
      </c>
      <c r="AO6" s="1">
        <f t="shared" si="1"/>
        <v>1</v>
      </c>
      <c r="AP6" s="1">
        <f t="shared" si="1"/>
        <v>0</v>
      </c>
      <c r="AQ6" s="1">
        <f t="shared" si="1"/>
        <v>1</v>
      </c>
      <c r="AR6" s="1">
        <f t="shared" si="1"/>
        <v>0</v>
      </c>
      <c r="AS6" s="1">
        <f t="shared" si="1"/>
        <v>0</v>
      </c>
      <c r="AT6" s="1">
        <f t="shared" si="1"/>
        <v>0</v>
      </c>
      <c r="AU6" s="1">
        <f t="shared" si="1"/>
        <v>0</v>
      </c>
      <c r="AV6" s="1">
        <f t="shared" si="1"/>
        <v>0</v>
      </c>
      <c r="AW6" s="1">
        <f t="shared" si="1"/>
        <v>0</v>
      </c>
      <c r="AX6" s="1">
        <f t="shared" si="3"/>
        <v>0</v>
      </c>
    </row>
    <row r="7" spans="1:50" s="1" customFormat="1" x14ac:dyDescent="0.15">
      <c r="A7" s="1">
        <v>1</v>
      </c>
      <c r="B7" s="1" t="s">
        <v>57</v>
      </c>
      <c r="C7" s="1" t="s">
        <v>22</v>
      </c>
      <c r="D7" s="1" t="s">
        <v>15</v>
      </c>
      <c r="E7" s="1" t="s">
        <v>58</v>
      </c>
      <c r="F7" s="2">
        <v>43198.434212962966</v>
      </c>
      <c r="H7" s="1" t="s">
        <v>59</v>
      </c>
      <c r="I7" s="1" t="s">
        <v>18</v>
      </c>
      <c r="J7" s="1" t="s">
        <v>60</v>
      </c>
      <c r="K7" s="1" t="s">
        <v>61</v>
      </c>
      <c r="L7" s="1" t="s">
        <v>62</v>
      </c>
      <c r="M7" s="1" t="s">
        <v>63</v>
      </c>
      <c r="N7" s="1" t="s">
        <v>64</v>
      </c>
      <c r="O7" s="1" t="s">
        <v>39</v>
      </c>
      <c r="P7" s="1">
        <v>15001</v>
      </c>
      <c r="Q7" s="8">
        <v>20000</v>
      </c>
      <c r="R7" s="1">
        <v>3</v>
      </c>
      <c r="S7" s="1">
        <v>3</v>
      </c>
      <c r="T7" s="1">
        <v>2</v>
      </c>
      <c r="U7" s="1">
        <v>4</v>
      </c>
      <c r="V7" s="1">
        <v>3</v>
      </c>
      <c r="W7" s="1">
        <v>1</v>
      </c>
      <c r="X7" s="1">
        <v>17500.5</v>
      </c>
      <c r="Y7" s="1">
        <v>1</v>
      </c>
      <c r="Z7" s="1">
        <v>2</v>
      </c>
      <c r="AA7" s="1">
        <f t="shared" si="2"/>
        <v>0</v>
      </c>
      <c r="AB7" s="1">
        <f t="shared" si="2"/>
        <v>0</v>
      </c>
      <c r="AC7" s="1">
        <f t="shared" si="1"/>
        <v>0</v>
      </c>
      <c r="AD7" s="1">
        <f t="shared" si="1"/>
        <v>0</v>
      </c>
      <c r="AE7" s="1">
        <f t="shared" si="1"/>
        <v>0</v>
      </c>
      <c r="AF7" s="1">
        <f t="shared" si="1"/>
        <v>0</v>
      </c>
      <c r="AG7" s="1">
        <f t="shared" si="1"/>
        <v>0</v>
      </c>
      <c r="AH7" s="1">
        <f t="shared" si="1"/>
        <v>0</v>
      </c>
      <c r="AI7" s="1">
        <f t="shared" si="1"/>
        <v>0</v>
      </c>
      <c r="AJ7" s="1">
        <f t="shared" si="1"/>
        <v>0</v>
      </c>
      <c r="AK7" s="1">
        <f t="shared" si="1"/>
        <v>0</v>
      </c>
      <c r="AL7" s="1">
        <f t="shared" si="1"/>
        <v>0</v>
      </c>
      <c r="AM7" s="1">
        <f t="shared" si="1"/>
        <v>0</v>
      </c>
      <c r="AN7" s="1">
        <f t="shared" si="1"/>
        <v>0</v>
      </c>
      <c r="AO7" s="1">
        <f t="shared" si="1"/>
        <v>0</v>
      </c>
      <c r="AP7" s="1">
        <f t="shared" si="1"/>
        <v>0</v>
      </c>
      <c r="AQ7" s="1">
        <f t="shared" si="1"/>
        <v>0</v>
      </c>
      <c r="AR7" s="1">
        <f t="shared" si="1"/>
        <v>0</v>
      </c>
      <c r="AS7" s="1">
        <f t="shared" si="1"/>
        <v>0</v>
      </c>
      <c r="AT7" s="1">
        <f t="shared" si="1"/>
        <v>0</v>
      </c>
      <c r="AU7" s="1">
        <f t="shared" si="1"/>
        <v>0</v>
      </c>
      <c r="AV7" s="1">
        <f t="shared" si="1"/>
        <v>0</v>
      </c>
      <c r="AW7" s="1">
        <f t="shared" si="1"/>
        <v>0</v>
      </c>
      <c r="AX7" s="1">
        <f t="shared" si="3"/>
        <v>0</v>
      </c>
    </row>
    <row r="8" spans="1:50" s="1" customFormat="1" x14ac:dyDescent="0.15">
      <c r="A8" s="1">
        <v>1</v>
      </c>
      <c r="B8" s="1" t="s">
        <v>66</v>
      </c>
      <c r="C8" s="1" t="s">
        <v>14</v>
      </c>
      <c r="D8" s="1" t="s">
        <v>15</v>
      </c>
      <c r="E8" s="1" t="s">
        <v>67</v>
      </c>
      <c r="F8" s="2">
        <v>43198.444479166668</v>
      </c>
      <c r="H8" s="1" t="s">
        <v>17</v>
      </c>
      <c r="I8" s="1" t="s">
        <v>18</v>
      </c>
      <c r="J8" s="1" t="s">
        <v>47</v>
      </c>
      <c r="K8" s="1" t="s">
        <v>3373</v>
      </c>
      <c r="L8" s="1" t="s">
        <v>49</v>
      </c>
      <c r="M8" s="1" t="s">
        <v>50</v>
      </c>
      <c r="N8" s="1" t="s">
        <v>50</v>
      </c>
      <c r="P8" s="1">
        <v>8001</v>
      </c>
      <c r="Q8" s="8">
        <v>10000</v>
      </c>
      <c r="R8" s="1">
        <v>1</v>
      </c>
      <c r="S8" s="1">
        <v>3</v>
      </c>
      <c r="T8" s="1">
        <v>4</v>
      </c>
      <c r="U8" s="1">
        <v>0</v>
      </c>
      <c r="V8" s="1">
        <v>1</v>
      </c>
      <c r="W8" s="1">
        <v>0</v>
      </c>
      <c r="X8" s="1">
        <v>9000.5</v>
      </c>
      <c r="Y8" s="1">
        <v>1</v>
      </c>
      <c r="Z8" s="1">
        <v>2</v>
      </c>
      <c r="AA8" s="1">
        <f t="shared" si="2"/>
        <v>0</v>
      </c>
      <c r="AB8" s="1">
        <f t="shared" si="2"/>
        <v>1</v>
      </c>
      <c r="AC8" s="1">
        <f t="shared" si="1"/>
        <v>0</v>
      </c>
      <c r="AD8" s="1">
        <f t="shared" si="1"/>
        <v>0</v>
      </c>
      <c r="AE8" s="1">
        <f t="shared" si="1"/>
        <v>0</v>
      </c>
      <c r="AF8" s="1">
        <f t="shared" si="1"/>
        <v>0</v>
      </c>
      <c r="AG8" s="1">
        <f t="shared" si="1"/>
        <v>0</v>
      </c>
      <c r="AH8" s="1">
        <f t="shared" si="1"/>
        <v>0</v>
      </c>
      <c r="AI8" s="1">
        <f t="shared" si="1"/>
        <v>0</v>
      </c>
      <c r="AJ8" s="1">
        <f t="shared" si="1"/>
        <v>0</v>
      </c>
      <c r="AK8" s="1">
        <f t="shared" si="1"/>
        <v>0</v>
      </c>
      <c r="AL8" s="1">
        <f t="shared" si="1"/>
        <v>0</v>
      </c>
      <c r="AM8" s="1">
        <f t="shared" si="1"/>
        <v>0</v>
      </c>
      <c r="AN8" s="1">
        <f t="shared" si="1"/>
        <v>0</v>
      </c>
      <c r="AO8" s="1">
        <f t="shared" si="1"/>
        <v>0</v>
      </c>
      <c r="AP8" s="1">
        <f t="shared" si="1"/>
        <v>0</v>
      </c>
      <c r="AQ8" s="1">
        <f t="shared" si="1"/>
        <v>0</v>
      </c>
      <c r="AR8" s="1">
        <f t="shared" si="1"/>
        <v>0</v>
      </c>
      <c r="AS8" s="1">
        <f t="shared" si="1"/>
        <v>0</v>
      </c>
      <c r="AT8" s="1">
        <f t="shared" si="1"/>
        <v>0</v>
      </c>
      <c r="AU8" s="1">
        <f t="shared" si="1"/>
        <v>0</v>
      </c>
      <c r="AV8" s="1">
        <f t="shared" si="1"/>
        <v>0</v>
      </c>
      <c r="AW8" s="1">
        <f t="shared" si="1"/>
        <v>0</v>
      </c>
      <c r="AX8" s="1">
        <f t="shared" si="3"/>
        <v>0</v>
      </c>
    </row>
    <row r="9" spans="1:50" s="1" customFormat="1" x14ac:dyDescent="0.15">
      <c r="A9" s="1">
        <v>1</v>
      </c>
      <c r="B9" s="1" t="s">
        <v>69</v>
      </c>
      <c r="D9" s="1" t="s">
        <v>15</v>
      </c>
      <c r="E9" s="1" t="s">
        <v>70</v>
      </c>
      <c r="F9" s="2">
        <v>43198.435891203706</v>
      </c>
      <c r="H9" s="1" t="s">
        <v>17</v>
      </c>
      <c r="I9" s="1" t="s">
        <v>35</v>
      </c>
      <c r="J9" s="1" t="s">
        <v>42</v>
      </c>
      <c r="K9" s="1" t="s">
        <v>71</v>
      </c>
      <c r="L9" s="1" t="s">
        <v>72</v>
      </c>
      <c r="M9" s="1" t="s">
        <v>28</v>
      </c>
      <c r="N9" s="1" t="s">
        <v>29</v>
      </c>
      <c r="O9" s="1" t="s">
        <v>30</v>
      </c>
      <c r="P9" s="1">
        <v>6000</v>
      </c>
      <c r="Q9" s="8">
        <v>10000</v>
      </c>
      <c r="R9" s="1">
        <v>1</v>
      </c>
      <c r="S9" s="1">
        <v>4</v>
      </c>
      <c r="T9" s="1">
        <v>3</v>
      </c>
      <c r="U9" s="1">
        <v>3</v>
      </c>
      <c r="V9" s="1">
        <v>0</v>
      </c>
      <c r="W9" s="1">
        <v>0</v>
      </c>
      <c r="X9" s="1">
        <v>8000</v>
      </c>
      <c r="Y9" s="1">
        <v>1</v>
      </c>
      <c r="Z9" s="1">
        <v>2</v>
      </c>
      <c r="AA9" s="1">
        <f t="shared" si="2"/>
        <v>0</v>
      </c>
      <c r="AB9" s="1">
        <f t="shared" si="2"/>
        <v>0</v>
      </c>
      <c r="AC9" s="1">
        <f t="shared" si="1"/>
        <v>0</v>
      </c>
      <c r="AD9" s="1">
        <f t="shared" si="1"/>
        <v>1</v>
      </c>
      <c r="AE9" s="1">
        <f t="shared" si="1"/>
        <v>0</v>
      </c>
      <c r="AF9" s="1">
        <f t="shared" si="1"/>
        <v>0</v>
      </c>
      <c r="AG9" s="1">
        <f t="shared" si="1"/>
        <v>0</v>
      </c>
      <c r="AH9" s="1">
        <f t="shared" si="1"/>
        <v>0</v>
      </c>
      <c r="AI9" s="1">
        <f t="shared" si="1"/>
        <v>0</v>
      </c>
      <c r="AJ9" s="1">
        <f t="shared" si="1"/>
        <v>0</v>
      </c>
      <c r="AK9" s="1">
        <f t="shared" si="1"/>
        <v>0</v>
      </c>
      <c r="AL9" s="1">
        <f t="shared" si="1"/>
        <v>0</v>
      </c>
      <c r="AM9" s="1">
        <f t="shared" si="1"/>
        <v>0</v>
      </c>
      <c r="AN9" s="1">
        <f t="shared" si="1"/>
        <v>0</v>
      </c>
      <c r="AO9" s="1">
        <f t="shared" si="1"/>
        <v>0</v>
      </c>
      <c r="AP9" s="1">
        <f t="shared" si="1"/>
        <v>0</v>
      </c>
      <c r="AQ9" s="1">
        <f t="shared" si="1"/>
        <v>0</v>
      </c>
      <c r="AR9" s="1">
        <f t="shared" si="1"/>
        <v>0</v>
      </c>
      <c r="AS9" s="1">
        <f t="shared" si="1"/>
        <v>0</v>
      </c>
      <c r="AT9" s="1">
        <f t="shared" si="1"/>
        <v>0</v>
      </c>
      <c r="AU9" s="1">
        <f t="shared" si="1"/>
        <v>0</v>
      </c>
      <c r="AV9" s="1">
        <f t="shared" si="1"/>
        <v>0</v>
      </c>
      <c r="AW9" s="1">
        <f t="shared" si="1"/>
        <v>0</v>
      </c>
      <c r="AX9" s="1">
        <f t="shared" si="3"/>
        <v>0</v>
      </c>
    </row>
    <row r="10" spans="1:50" s="1" customFormat="1" x14ac:dyDescent="0.15">
      <c r="A10" s="1">
        <v>1</v>
      </c>
      <c r="B10" s="1" t="s">
        <v>73</v>
      </c>
      <c r="C10" s="1" t="s">
        <v>14</v>
      </c>
      <c r="D10" s="1" t="s">
        <v>15</v>
      </c>
      <c r="E10" s="1" t="s">
        <v>67</v>
      </c>
      <c r="F10" s="2">
        <v>43195.872488425928</v>
      </c>
      <c r="H10" s="1" t="s">
        <v>17</v>
      </c>
      <c r="I10" s="1" t="s">
        <v>18</v>
      </c>
      <c r="J10" s="1" t="s">
        <v>74</v>
      </c>
      <c r="K10" s="1" t="s">
        <v>3374</v>
      </c>
      <c r="L10" s="1" t="s">
        <v>20</v>
      </c>
      <c r="M10" s="1" t="s">
        <v>28</v>
      </c>
      <c r="N10" s="1" t="s">
        <v>64</v>
      </c>
      <c r="O10" s="1" t="s">
        <v>39</v>
      </c>
      <c r="P10" s="1">
        <v>8001</v>
      </c>
      <c r="Q10" s="8">
        <v>10000</v>
      </c>
      <c r="R10" s="1">
        <v>1</v>
      </c>
      <c r="S10" s="1">
        <v>3</v>
      </c>
      <c r="T10" s="1">
        <v>5</v>
      </c>
      <c r="U10" s="1">
        <v>3</v>
      </c>
      <c r="V10" s="1">
        <v>3</v>
      </c>
      <c r="W10" s="1">
        <v>1</v>
      </c>
      <c r="X10" s="1">
        <v>9000.5</v>
      </c>
      <c r="Y10" s="1">
        <v>1</v>
      </c>
      <c r="Z10" s="1">
        <v>2</v>
      </c>
      <c r="AA10" s="1">
        <f t="shared" si="2"/>
        <v>0</v>
      </c>
      <c r="AB10" s="1">
        <f t="shared" si="2"/>
        <v>0</v>
      </c>
      <c r="AC10" s="1">
        <f t="shared" si="1"/>
        <v>0</v>
      </c>
      <c r="AD10" s="1">
        <f t="shared" si="1"/>
        <v>0</v>
      </c>
      <c r="AE10" s="1">
        <f t="shared" si="1"/>
        <v>0</v>
      </c>
      <c r="AF10" s="1">
        <f t="shared" si="1"/>
        <v>0</v>
      </c>
      <c r="AG10" s="1">
        <f t="shared" si="1"/>
        <v>0</v>
      </c>
      <c r="AH10" s="1">
        <f t="shared" si="1"/>
        <v>0</v>
      </c>
      <c r="AI10" s="1">
        <f t="shared" si="1"/>
        <v>0</v>
      </c>
      <c r="AJ10" s="1">
        <f t="shared" si="1"/>
        <v>0</v>
      </c>
      <c r="AK10" s="1">
        <f t="shared" si="1"/>
        <v>1</v>
      </c>
      <c r="AL10" s="1">
        <f t="shared" si="1"/>
        <v>0</v>
      </c>
      <c r="AM10" s="1">
        <f t="shared" si="1"/>
        <v>0</v>
      </c>
      <c r="AN10" s="1">
        <f t="shared" si="1"/>
        <v>0</v>
      </c>
      <c r="AO10" s="1">
        <f t="shared" si="1"/>
        <v>0</v>
      </c>
      <c r="AP10" s="1">
        <f t="shared" si="1"/>
        <v>0</v>
      </c>
      <c r="AQ10" s="1">
        <f t="shared" si="1"/>
        <v>0</v>
      </c>
      <c r="AR10" s="1">
        <f t="shared" si="1"/>
        <v>0</v>
      </c>
      <c r="AS10" s="1">
        <f t="shared" si="1"/>
        <v>0</v>
      </c>
      <c r="AT10" s="1">
        <f t="shared" si="1"/>
        <v>0</v>
      </c>
      <c r="AU10" s="1">
        <f t="shared" si="1"/>
        <v>0</v>
      </c>
      <c r="AV10" s="1">
        <f t="shared" si="1"/>
        <v>0</v>
      </c>
      <c r="AW10" s="1">
        <f t="shared" si="1"/>
        <v>0</v>
      </c>
      <c r="AX10" s="1">
        <f t="shared" si="3"/>
        <v>0</v>
      </c>
    </row>
    <row r="11" spans="1:50" s="1" customFormat="1" x14ac:dyDescent="0.15">
      <c r="A11" s="1">
        <v>1</v>
      </c>
      <c r="B11" s="1" t="s">
        <v>76</v>
      </c>
      <c r="C11" s="1" t="s">
        <v>22</v>
      </c>
      <c r="D11" s="1" t="s">
        <v>15</v>
      </c>
      <c r="E11" s="1" t="s">
        <v>16</v>
      </c>
      <c r="F11" s="2">
        <v>43197.669502314813</v>
      </c>
      <c r="H11" s="1" t="s">
        <v>17</v>
      </c>
      <c r="I11" s="1" t="s">
        <v>18</v>
      </c>
      <c r="J11" s="1" t="s">
        <v>74</v>
      </c>
      <c r="K11" s="1" t="s">
        <v>3375</v>
      </c>
      <c r="L11" s="1" t="s">
        <v>78</v>
      </c>
      <c r="M11" s="1" t="s">
        <v>28</v>
      </c>
      <c r="N11" s="1" t="s">
        <v>29</v>
      </c>
      <c r="O11" s="1" t="s">
        <v>39</v>
      </c>
      <c r="P11" s="1">
        <v>6001</v>
      </c>
      <c r="Q11" s="8">
        <v>8000</v>
      </c>
      <c r="R11" s="1">
        <v>1</v>
      </c>
      <c r="S11" s="1">
        <v>3</v>
      </c>
      <c r="T11" s="1">
        <v>5</v>
      </c>
      <c r="U11" s="1">
        <v>3</v>
      </c>
      <c r="V11" s="1">
        <v>0</v>
      </c>
      <c r="W11" s="1">
        <v>1</v>
      </c>
      <c r="X11" s="1">
        <v>7000.5</v>
      </c>
      <c r="Y11" s="1">
        <v>1</v>
      </c>
      <c r="Z11" s="1">
        <v>2</v>
      </c>
      <c r="AA11" s="1">
        <f t="shared" si="2"/>
        <v>0</v>
      </c>
      <c r="AB11" s="1">
        <f t="shared" si="2"/>
        <v>0</v>
      </c>
      <c r="AC11" s="1">
        <f t="shared" si="1"/>
        <v>0</v>
      </c>
      <c r="AD11" s="1">
        <f t="shared" si="1"/>
        <v>0</v>
      </c>
      <c r="AE11" s="1">
        <f t="shared" si="1"/>
        <v>0</v>
      </c>
      <c r="AF11" s="1">
        <f t="shared" si="1"/>
        <v>0</v>
      </c>
      <c r="AG11" s="1">
        <f t="shared" si="1"/>
        <v>0</v>
      </c>
      <c r="AH11" s="1">
        <f t="shared" si="1"/>
        <v>0</v>
      </c>
      <c r="AI11" s="1">
        <f t="shared" si="1"/>
        <v>0</v>
      </c>
      <c r="AJ11" s="1">
        <f t="shared" si="1"/>
        <v>0</v>
      </c>
      <c r="AK11" s="1">
        <f t="shared" si="1"/>
        <v>1</v>
      </c>
      <c r="AL11" s="1">
        <f t="shared" si="1"/>
        <v>0</v>
      </c>
      <c r="AM11" s="1">
        <f t="shared" si="1"/>
        <v>0</v>
      </c>
      <c r="AN11" s="1">
        <f t="shared" si="1"/>
        <v>0</v>
      </c>
      <c r="AO11" s="1">
        <f t="shared" si="1"/>
        <v>0</v>
      </c>
      <c r="AP11" s="1">
        <f t="shared" si="1"/>
        <v>0</v>
      </c>
      <c r="AQ11" s="1">
        <f t="shared" si="1"/>
        <v>0</v>
      </c>
      <c r="AR11" s="1">
        <f t="shared" si="1"/>
        <v>0</v>
      </c>
      <c r="AS11" s="1">
        <f t="shared" si="1"/>
        <v>0</v>
      </c>
      <c r="AT11" s="1">
        <f t="shared" si="1"/>
        <v>0</v>
      </c>
      <c r="AU11" s="1">
        <f t="shared" si="1"/>
        <v>0</v>
      </c>
      <c r="AV11" s="1">
        <f t="shared" si="1"/>
        <v>0</v>
      </c>
      <c r="AW11" s="1">
        <f t="shared" si="1"/>
        <v>0</v>
      </c>
      <c r="AX11" s="1">
        <f t="shared" si="3"/>
        <v>0</v>
      </c>
    </row>
    <row r="12" spans="1:50" s="1" customFormat="1" x14ac:dyDescent="0.15">
      <c r="A12" s="1">
        <v>1</v>
      </c>
      <c r="B12" s="1" t="s">
        <v>79</v>
      </c>
      <c r="C12" s="1" t="s">
        <v>22</v>
      </c>
      <c r="D12" s="1" t="s">
        <v>15</v>
      </c>
      <c r="E12" s="1" t="s">
        <v>67</v>
      </c>
      <c r="F12" s="2">
        <v>43196.606053240743</v>
      </c>
      <c r="H12" s="1" t="s">
        <v>17</v>
      </c>
      <c r="I12" s="1" t="s">
        <v>18</v>
      </c>
      <c r="J12" s="1" t="s">
        <v>74</v>
      </c>
      <c r="K12" s="1" t="s">
        <v>3376</v>
      </c>
      <c r="L12" s="1" t="s">
        <v>81</v>
      </c>
      <c r="M12" s="1" t="s">
        <v>28</v>
      </c>
      <c r="N12" s="1" t="s">
        <v>82</v>
      </c>
      <c r="O12" s="1" t="s">
        <v>39</v>
      </c>
      <c r="P12" s="1">
        <v>8001</v>
      </c>
      <c r="Q12" s="8">
        <v>10000</v>
      </c>
      <c r="R12" s="1">
        <v>1</v>
      </c>
      <c r="S12" s="1">
        <v>3</v>
      </c>
      <c r="T12" s="1">
        <v>5</v>
      </c>
      <c r="U12" s="1">
        <v>3</v>
      </c>
      <c r="V12" s="1">
        <v>4</v>
      </c>
      <c r="W12" s="1">
        <v>1</v>
      </c>
      <c r="X12" s="1">
        <v>9000.5</v>
      </c>
      <c r="Y12" s="1">
        <v>1</v>
      </c>
      <c r="Z12" s="1">
        <v>2</v>
      </c>
      <c r="AA12" s="1">
        <f t="shared" si="2"/>
        <v>0</v>
      </c>
      <c r="AB12" s="1">
        <f t="shared" si="2"/>
        <v>0</v>
      </c>
      <c r="AC12" s="1">
        <f t="shared" si="1"/>
        <v>0</v>
      </c>
      <c r="AD12" s="1">
        <f t="shared" si="1"/>
        <v>1</v>
      </c>
      <c r="AE12" s="1">
        <f t="shared" si="1"/>
        <v>0</v>
      </c>
      <c r="AF12" s="1">
        <f t="shared" si="1"/>
        <v>0</v>
      </c>
      <c r="AG12" s="1">
        <f t="shared" si="1"/>
        <v>0</v>
      </c>
      <c r="AH12" s="1">
        <f t="shared" si="1"/>
        <v>0</v>
      </c>
      <c r="AI12" s="1">
        <f t="shared" si="1"/>
        <v>0</v>
      </c>
      <c r="AJ12" s="1">
        <f t="shared" si="1"/>
        <v>0</v>
      </c>
      <c r="AK12" s="1">
        <f t="shared" si="1"/>
        <v>1</v>
      </c>
      <c r="AL12" s="1">
        <f t="shared" si="1"/>
        <v>0</v>
      </c>
      <c r="AM12" s="1">
        <f t="shared" si="1"/>
        <v>0</v>
      </c>
      <c r="AN12" s="1">
        <f t="shared" si="1"/>
        <v>0</v>
      </c>
      <c r="AO12" s="1">
        <f t="shared" si="1"/>
        <v>0</v>
      </c>
      <c r="AP12" s="1">
        <f t="shared" si="1"/>
        <v>0</v>
      </c>
      <c r="AQ12" s="1">
        <f t="shared" si="1"/>
        <v>0</v>
      </c>
      <c r="AR12" s="1">
        <f t="shared" si="1"/>
        <v>0</v>
      </c>
      <c r="AS12" s="1">
        <f t="shared" si="1"/>
        <v>0</v>
      </c>
      <c r="AT12" s="1">
        <f t="shared" si="1"/>
        <v>0</v>
      </c>
      <c r="AU12" s="1">
        <f t="shared" si="1"/>
        <v>0</v>
      </c>
      <c r="AV12" s="1">
        <f t="shared" si="1"/>
        <v>1</v>
      </c>
      <c r="AW12" s="1">
        <f t="shared" si="1"/>
        <v>0</v>
      </c>
      <c r="AX12" s="1">
        <f t="shared" si="3"/>
        <v>0</v>
      </c>
    </row>
    <row r="13" spans="1:50" s="1" customFormat="1" x14ac:dyDescent="0.15">
      <c r="A13" s="1">
        <v>1</v>
      </c>
      <c r="B13" s="1" t="s">
        <v>83</v>
      </c>
      <c r="C13" s="1" t="s">
        <v>84</v>
      </c>
      <c r="D13" s="1" t="s">
        <v>15</v>
      </c>
      <c r="E13" s="1" t="s">
        <v>85</v>
      </c>
      <c r="F13" s="2">
        <v>43198.418680555558</v>
      </c>
      <c r="H13" s="1" t="s">
        <v>41</v>
      </c>
      <c r="I13" s="1" t="s">
        <v>35</v>
      </c>
      <c r="J13" s="1" t="s">
        <v>25</v>
      </c>
      <c r="K13" s="1" t="s">
        <v>3377</v>
      </c>
      <c r="L13" s="1" t="s">
        <v>87</v>
      </c>
      <c r="M13" s="1" t="s">
        <v>28</v>
      </c>
      <c r="N13" s="1" t="s">
        <v>29</v>
      </c>
      <c r="O13" s="1" t="s">
        <v>30</v>
      </c>
      <c r="P13" s="1">
        <v>30000</v>
      </c>
      <c r="Q13" s="8">
        <v>50000</v>
      </c>
      <c r="R13" s="1">
        <v>5</v>
      </c>
      <c r="S13" s="1">
        <v>4</v>
      </c>
      <c r="T13" s="1">
        <v>1</v>
      </c>
      <c r="U13" s="1">
        <v>3</v>
      </c>
      <c r="V13" s="1">
        <v>0</v>
      </c>
      <c r="W13" s="1">
        <v>0</v>
      </c>
      <c r="X13" s="1">
        <v>40000</v>
      </c>
      <c r="Y13" s="1">
        <v>1</v>
      </c>
      <c r="Z13" s="1">
        <v>1</v>
      </c>
      <c r="AA13" s="1">
        <f t="shared" si="2"/>
        <v>0</v>
      </c>
      <c r="AB13" s="1">
        <f t="shared" si="2"/>
        <v>0</v>
      </c>
      <c r="AC13" s="1">
        <f t="shared" si="1"/>
        <v>0</v>
      </c>
      <c r="AD13" s="1">
        <f t="shared" si="1"/>
        <v>1</v>
      </c>
      <c r="AE13" s="1">
        <f t="shared" si="1"/>
        <v>0</v>
      </c>
      <c r="AF13" s="1">
        <f t="shared" si="1"/>
        <v>0</v>
      </c>
      <c r="AG13" s="1">
        <f t="shared" si="1"/>
        <v>0</v>
      </c>
      <c r="AH13" s="1">
        <f t="shared" si="1"/>
        <v>0</v>
      </c>
      <c r="AI13" s="1">
        <f t="shared" si="1"/>
        <v>0</v>
      </c>
      <c r="AJ13" s="1">
        <f t="shared" si="1"/>
        <v>0</v>
      </c>
      <c r="AK13" s="1">
        <f t="shared" si="1"/>
        <v>0</v>
      </c>
      <c r="AL13" s="1">
        <f t="shared" si="1"/>
        <v>0</v>
      </c>
      <c r="AM13" s="1">
        <f t="shared" si="1"/>
        <v>0</v>
      </c>
      <c r="AN13" s="1">
        <f t="shared" si="1"/>
        <v>0</v>
      </c>
      <c r="AO13" s="1">
        <f t="shared" si="1"/>
        <v>0</v>
      </c>
      <c r="AP13" s="1">
        <f t="shared" si="1"/>
        <v>0</v>
      </c>
      <c r="AQ13" s="1">
        <f t="shared" si="1"/>
        <v>0</v>
      </c>
      <c r="AR13" s="1">
        <f t="shared" si="1"/>
        <v>0</v>
      </c>
      <c r="AS13" s="1">
        <f t="shared" si="1"/>
        <v>0</v>
      </c>
      <c r="AT13" s="1">
        <f t="shared" si="1"/>
        <v>0</v>
      </c>
      <c r="AU13" s="1">
        <f t="shared" si="1"/>
        <v>0</v>
      </c>
      <c r="AV13" s="1">
        <f t="shared" si="1"/>
        <v>0</v>
      </c>
      <c r="AW13" s="1">
        <f t="shared" si="1"/>
        <v>0</v>
      </c>
      <c r="AX13" s="1">
        <f t="shared" si="3"/>
        <v>1</v>
      </c>
    </row>
    <row r="14" spans="1:50" s="1" customFormat="1" x14ac:dyDescent="0.15">
      <c r="A14" s="1">
        <v>1</v>
      </c>
      <c r="B14" s="1" t="s">
        <v>88</v>
      </c>
      <c r="C14" s="1" t="s">
        <v>14</v>
      </c>
      <c r="D14" s="1" t="s">
        <v>15</v>
      </c>
      <c r="E14" s="1" t="s">
        <v>16</v>
      </c>
      <c r="F14" s="2">
        <v>43198.437847222223</v>
      </c>
      <c r="H14" s="1" t="s">
        <v>17</v>
      </c>
      <c r="I14" s="1" t="s">
        <v>18</v>
      </c>
      <c r="J14" s="1" t="s">
        <v>89</v>
      </c>
      <c r="K14" s="1" t="s">
        <v>3378</v>
      </c>
      <c r="L14" s="1" t="s">
        <v>20</v>
      </c>
      <c r="M14" s="1" t="s">
        <v>28</v>
      </c>
      <c r="N14" s="1" t="s">
        <v>64</v>
      </c>
      <c r="O14" s="1" t="s">
        <v>39</v>
      </c>
      <c r="P14" s="1">
        <v>6001</v>
      </c>
      <c r="Q14" s="8">
        <v>8000</v>
      </c>
      <c r="R14" s="1">
        <v>1</v>
      </c>
      <c r="S14" s="1">
        <v>3</v>
      </c>
      <c r="T14" s="1">
        <v>8</v>
      </c>
      <c r="U14" s="1">
        <v>3</v>
      </c>
      <c r="V14" s="1">
        <v>3</v>
      </c>
      <c r="W14" s="1">
        <v>1</v>
      </c>
      <c r="X14" s="1">
        <v>7000.5</v>
      </c>
      <c r="Y14" s="1">
        <v>1</v>
      </c>
      <c r="Z14" s="1">
        <v>2</v>
      </c>
      <c r="AA14" s="1">
        <f t="shared" si="2"/>
        <v>0</v>
      </c>
      <c r="AB14" s="1">
        <f t="shared" si="2"/>
        <v>0</v>
      </c>
      <c r="AC14" s="1">
        <f t="shared" si="1"/>
        <v>0</v>
      </c>
      <c r="AD14" s="1">
        <f t="shared" si="1"/>
        <v>0</v>
      </c>
      <c r="AE14" s="1">
        <f t="shared" si="1"/>
        <v>0</v>
      </c>
      <c r="AF14" s="1">
        <f t="shared" ref="AF14:AU25" si="4">IF(IFERROR(FIND(AF$1,$K14),0)&gt;0,1,0)</f>
        <v>0</v>
      </c>
      <c r="AG14" s="1">
        <f t="shared" si="4"/>
        <v>0</v>
      </c>
      <c r="AH14" s="1">
        <f t="shared" si="4"/>
        <v>0</v>
      </c>
      <c r="AI14" s="1">
        <f t="shared" si="4"/>
        <v>0</v>
      </c>
      <c r="AJ14" s="1">
        <f t="shared" si="4"/>
        <v>0</v>
      </c>
      <c r="AK14" s="1">
        <f t="shared" si="4"/>
        <v>1</v>
      </c>
      <c r="AL14" s="1">
        <f t="shared" si="4"/>
        <v>0</v>
      </c>
      <c r="AM14" s="1">
        <f t="shared" si="4"/>
        <v>0</v>
      </c>
      <c r="AN14" s="1">
        <f t="shared" si="4"/>
        <v>0</v>
      </c>
      <c r="AO14" s="1">
        <f t="shared" si="4"/>
        <v>0</v>
      </c>
      <c r="AP14" s="1">
        <f t="shared" si="4"/>
        <v>0</v>
      </c>
      <c r="AQ14" s="1">
        <f t="shared" si="4"/>
        <v>0</v>
      </c>
      <c r="AR14" s="1">
        <f t="shared" si="4"/>
        <v>0</v>
      </c>
      <c r="AS14" s="1">
        <f t="shared" si="4"/>
        <v>0</v>
      </c>
      <c r="AT14" s="1">
        <f t="shared" si="4"/>
        <v>0</v>
      </c>
      <c r="AU14" s="1">
        <f t="shared" si="4"/>
        <v>0</v>
      </c>
      <c r="AV14" s="1">
        <f t="shared" ref="AV14:AW25" si="5">IF(IFERROR(FIND(AV$1,$K14),0)&gt;0,1,0)</f>
        <v>0</v>
      </c>
      <c r="AW14" s="1">
        <f t="shared" si="5"/>
        <v>0</v>
      </c>
      <c r="AX14" s="1">
        <f t="shared" si="3"/>
        <v>0</v>
      </c>
    </row>
    <row r="15" spans="1:50" s="1" customFormat="1" x14ac:dyDescent="0.15">
      <c r="A15" s="1">
        <v>1</v>
      </c>
      <c r="B15" s="1" t="s">
        <v>91</v>
      </c>
      <c r="C15" s="1" t="s">
        <v>22</v>
      </c>
      <c r="D15" s="1" t="s">
        <v>15</v>
      </c>
      <c r="E15" s="1" t="s">
        <v>33</v>
      </c>
      <c r="F15" s="2">
        <v>43188.477835648147</v>
      </c>
      <c r="H15" s="1" t="s">
        <v>59</v>
      </c>
      <c r="I15" s="1" t="s">
        <v>18</v>
      </c>
      <c r="J15" s="1" t="s">
        <v>60</v>
      </c>
      <c r="K15" s="1" t="s">
        <v>3379</v>
      </c>
      <c r="L15" s="1" t="s">
        <v>62</v>
      </c>
      <c r="M15" s="1" t="s">
        <v>63</v>
      </c>
      <c r="N15" s="1" t="s">
        <v>64</v>
      </c>
      <c r="O15" s="1" t="s">
        <v>39</v>
      </c>
      <c r="P15" s="1">
        <v>10001</v>
      </c>
      <c r="Q15" s="8">
        <v>15000</v>
      </c>
      <c r="R15" s="1">
        <v>3</v>
      </c>
      <c r="S15" s="1">
        <v>3</v>
      </c>
      <c r="T15" s="1">
        <v>2</v>
      </c>
      <c r="U15" s="1">
        <v>4</v>
      </c>
      <c r="V15" s="1">
        <v>3</v>
      </c>
      <c r="W15" s="1">
        <v>1</v>
      </c>
      <c r="X15" s="1">
        <v>12500.5</v>
      </c>
      <c r="Y15" s="1">
        <v>1</v>
      </c>
      <c r="Z15" s="1">
        <v>2</v>
      </c>
      <c r="AA15" s="1">
        <f t="shared" si="2"/>
        <v>0</v>
      </c>
      <c r="AB15" s="1">
        <f t="shared" si="2"/>
        <v>0</v>
      </c>
      <c r="AC15" s="1">
        <f t="shared" si="2"/>
        <v>0</v>
      </c>
      <c r="AD15" s="1">
        <f t="shared" si="2"/>
        <v>0</v>
      </c>
      <c r="AE15" s="1">
        <f t="shared" si="2"/>
        <v>0</v>
      </c>
      <c r="AF15" s="1">
        <f t="shared" si="2"/>
        <v>0</v>
      </c>
      <c r="AG15" s="1">
        <f t="shared" si="2"/>
        <v>0</v>
      </c>
      <c r="AH15" s="1">
        <f t="shared" si="2"/>
        <v>0</v>
      </c>
      <c r="AI15" s="1">
        <f t="shared" si="2"/>
        <v>0</v>
      </c>
      <c r="AJ15" s="1">
        <f t="shared" si="2"/>
        <v>0</v>
      </c>
      <c r="AK15" s="1">
        <f t="shared" si="2"/>
        <v>0</v>
      </c>
      <c r="AL15" s="1">
        <f t="shared" si="2"/>
        <v>0</v>
      </c>
      <c r="AM15" s="1">
        <f t="shared" si="2"/>
        <v>0</v>
      </c>
      <c r="AN15" s="1">
        <f t="shared" si="2"/>
        <v>0</v>
      </c>
      <c r="AO15" s="1">
        <f t="shared" si="2"/>
        <v>0</v>
      </c>
      <c r="AP15" s="1">
        <f t="shared" si="2"/>
        <v>0</v>
      </c>
      <c r="AQ15" s="1">
        <f t="shared" si="4"/>
        <v>0</v>
      </c>
      <c r="AR15" s="1">
        <f t="shared" si="4"/>
        <v>0</v>
      </c>
      <c r="AS15" s="1">
        <f t="shared" si="4"/>
        <v>0</v>
      </c>
      <c r="AT15" s="1">
        <f t="shared" si="4"/>
        <v>0</v>
      </c>
      <c r="AU15" s="1">
        <f t="shared" si="4"/>
        <v>0</v>
      </c>
      <c r="AV15" s="1">
        <f t="shared" si="5"/>
        <v>0</v>
      </c>
      <c r="AW15" s="1">
        <f t="shared" si="5"/>
        <v>0</v>
      </c>
      <c r="AX15" s="1">
        <f t="shared" si="3"/>
        <v>0</v>
      </c>
    </row>
    <row r="16" spans="1:50" s="1" customFormat="1" x14ac:dyDescent="0.15">
      <c r="A16" s="1">
        <v>1</v>
      </c>
      <c r="B16" s="1" t="s">
        <v>93</v>
      </c>
      <c r="D16" s="1" t="s">
        <v>15</v>
      </c>
      <c r="E16" s="1" t="s">
        <v>94</v>
      </c>
      <c r="F16" s="2">
        <v>43198.450613425928</v>
      </c>
      <c r="H16" s="1" t="s">
        <v>17</v>
      </c>
      <c r="I16" s="1" t="s">
        <v>35</v>
      </c>
      <c r="J16" s="1" t="s">
        <v>25</v>
      </c>
      <c r="K16" s="1" t="s">
        <v>3380</v>
      </c>
      <c r="L16" s="1" t="s">
        <v>95</v>
      </c>
      <c r="M16" s="1" t="s">
        <v>96</v>
      </c>
      <c r="N16" s="1" t="s">
        <v>82</v>
      </c>
      <c r="O16" s="1" t="s">
        <v>97</v>
      </c>
      <c r="P16" s="1">
        <v>4000</v>
      </c>
      <c r="Q16" s="8">
        <v>8000</v>
      </c>
      <c r="R16" s="1">
        <v>1</v>
      </c>
      <c r="S16" s="1">
        <v>4</v>
      </c>
      <c r="T16" s="1">
        <v>1</v>
      </c>
      <c r="U16" s="1">
        <v>2</v>
      </c>
      <c r="V16" s="1">
        <v>4</v>
      </c>
      <c r="W16" s="1">
        <v>0</v>
      </c>
      <c r="X16" s="1">
        <v>6000</v>
      </c>
      <c r="Y16" s="1">
        <v>1</v>
      </c>
      <c r="Z16" s="1">
        <v>2</v>
      </c>
      <c r="AA16" s="1">
        <f t="shared" si="2"/>
        <v>1</v>
      </c>
      <c r="AB16" s="1">
        <f t="shared" si="2"/>
        <v>0</v>
      </c>
      <c r="AC16" s="1">
        <f t="shared" si="2"/>
        <v>1</v>
      </c>
      <c r="AD16" s="1">
        <f t="shared" si="2"/>
        <v>1</v>
      </c>
      <c r="AE16" s="1">
        <f t="shared" si="2"/>
        <v>0</v>
      </c>
      <c r="AF16" s="1">
        <f t="shared" si="2"/>
        <v>0</v>
      </c>
      <c r="AG16" s="1">
        <f t="shared" si="2"/>
        <v>1</v>
      </c>
      <c r="AH16" s="1">
        <f t="shared" si="2"/>
        <v>1</v>
      </c>
      <c r="AI16" s="1">
        <f t="shared" si="2"/>
        <v>0</v>
      </c>
      <c r="AJ16" s="1">
        <f t="shared" si="2"/>
        <v>1</v>
      </c>
      <c r="AK16" s="1">
        <f t="shared" si="2"/>
        <v>1</v>
      </c>
      <c r="AL16" s="1">
        <f t="shared" si="2"/>
        <v>0</v>
      </c>
      <c r="AM16" s="1">
        <f t="shared" si="2"/>
        <v>0</v>
      </c>
      <c r="AN16" s="1">
        <f t="shared" si="2"/>
        <v>1</v>
      </c>
      <c r="AO16" s="1">
        <f t="shared" si="2"/>
        <v>0</v>
      </c>
      <c r="AP16" s="1">
        <f t="shared" si="2"/>
        <v>0</v>
      </c>
      <c r="AQ16" s="1">
        <f t="shared" si="4"/>
        <v>1</v>
      </c>
      <c r="AR16" s="1">
        <f t="shared" si="4"/>
        <v>0</v>
      </c>
      <c r="AS16" s="1">
        <f t="shared" si="4"/>
        <v>1</v>
      </c>
      <c r="AT16" s="1">
        <f t="shared" si="4"/>
        <v>0</v>
      </c>
      <c r="AU16" s="1">
        <f t="shared" si="4"/>
        <v>0</v>
      </c>
      <c r="AV16" s="1">
        <f t="shared" si="5"/>
        <v>0</v>
      </c>
      <c r="AW16" s="1">
        <f t="shared" si="5"/>
        <v>0</v>
      </c>
      <c r="AX16" s="1">
        <f t="shared" si="3"/>
        <v>0</v>
      </c>
    </row>
    <row r="17" spans="1:50" s="1" customFormat="1" x14ac:dyDescent="0.15">
      <c r="A17" s="1">
        <v>1</v>
      </c>
      <c r="B17" s="1" t="s">
        <v>98</v>
      </c>
      <c r="C17" s="1" t="s">
        <v>22</v>
      </c>
      <c r="D17" s="1" t="s">
        <v>15</v>
      </c>
      <c r="E17" s="1" t="s">
        <v>16</v>
      </c>
      <c r="F17" s="2">
        <v>43198.414270833331</v>
      </c>
      <c r="H17" s="1" t="s">
        <v>17</v>
      </c>
      <c r="I17" s="1" t="s">
        <v>18</v>
      </c>
      <c r="J17" s="1" t="s">
        <v>25</v>
      </c>
      <c r="K17" s="1" t="s">
        <v>3381</v>
      </c>
      <c r="L17" s="1" t="s">
        <v>99</v>
      </c>
      <c r="M17" s="1" t="s">
        <v>28</v>
      </c>
      <c r="N17" s="1" t="s">
        <v>64</v>
      </c>
      <c r="O17" s="1" t="s">
        <v>30</v>
      </c>
      <c r="P17" s="1">
        <v>6001</v>
      </c>
      <c r="Q17" s="8">
        <v>8000</v>
      </c>
      <c r="R17" s="1">
        <v>1</v>
      </c>
      <c r="S17" s="1">
        <v>3</v>
      </c>
      <c r="T17" s="1">
        <v>1</v>
      </c>
      <c r="U17" s="1">
        <v>3</v>
      </c>
      <c r="V17" s="1">
        <v>3</v>
      </c>
      <c r="W17" s="1">
        <v>0</v>
      </c>
      <c r="X17" s="1">
        <v>7000.5</v>
      </c>
      <c r="Y17" s="1">
        <v>1</v>
      </c>
      <c r="Z17" s="1">
        <v>2</v>
      </c>
      <c r="AA17" s="1">
        <f t="shared" si="2"/>
        <v>0</v>
      </c>
      <c r="AB17" s="1">
        <f t="shared" si="2"/>
        <v>0</v>
      </c>
      <c r="AC17" s="1">
        <f t="shared" si="2"/>
        <v>0</v>
      </c>
      <c r="AD17" s="1">
        <f t="shared" si="2"/>
        <v>0</v>
      </c>
      <c r="AE17" s="1">
        <f t="shared" si="2"/>
        <v>0</v>
      </c>
      <c r="AF17" s="1">
        <f t="shared" si="2"/>
        <v>0</v>
      </c>
      <c r="AG17" s="1">
        <f t="shared" si="2"/>
        <v>0</v>
      </c>
      <c r="AH17" s="1">
        <f t="shared" si="2"/>
        <v>0</v>
      </c>
      <c r="AI17" s="1">
        <f t="shared" si="2"/>
        <v>0</v>
      </c>
      <c r="AJ17" s="1">
        <f t="shared" si="2"/>
        <v>0</v>
      </c>
      <c r="AK17" s="1">
        <f t="shared" si="2"/>
        <v>0</v>
      </c>
      <c r="AL17" s="1">
        <f t="shared" si="2"/>
        <v>0</v>
      </c>
      <c r="AM17" s="1">
        <f t="shared" si="2"/>
        <v>0</v>
      </c>
      <c r="AN17" s="1">
        <f t="shared" si="2"/>
        <v>0</v>
      </c>
      <c r="AO17" s="1">
        <f t="shared" si="2"/>
        <v>0</v>
      </c>
      <c r="AP17" s="1">
        <f t="shared" si="2"/>
        <v>0</v>
      </c>
      <c r="AQ17" s="1">
        <f t="shared" si="4"/>
        <v>0</v>
      </c>
      <c r="AR17" s="1">
        <f t="shared" si="4"/>
        <v>0</v>
      </c>
      <c r="AS17" s="1">
        <f t="shared" si="4"/>
        <v>0</v>
      </c>
      <c r="AT17" s="1">
        <f t="shared" si="4"/>
        <v>0</v>
      </c>
      <c r="AU17" s="1">
        <f t="shared" si="4"/>
        <v>0</v>
      </c>
      <c r="AV17" s="1">
        <f t="shared" si="5"/>
        <v>1</v>
      </c>
      <c r="AW17" s="1">
        <f t="shared" si="5"/>
        <v>0</v>
      </c>
      <c r="AX17" s="1">
        <f t="shared" si="3"/>
        <v>0</v>
      </c>
    </row>
    <row r="18" spans="1:50" s="1" customFormat="1" x14ac:dyDescent="0.15">
      <c r="A18" s="1">
        <v>1</v>
      </c>
      <c r="B18" s="1" t="s">
        <v>101</v>
      </c>
      <c r="C18" s="1" t="s">
        <v>22</v>
      </c>
      <c r="D18" s="1" t="s">
        <v>15</v>
      </c>
      <c r="E18" s="1" t="s">
        <v>102</v>
      </c>
      <c r="F18" s="2">
        <v>43198.442013888889</v>
      </c>
      <c r="H18" s="1" t="s">
        <v>17</v>
      </c>
      <c r="I18" s="1" t="s">
        <v>18</v>
      </c>
      <c r="J18" s="1" t="s">
        <v>19</v>
      </c>
      <c r="K18" s="1" t="s">
        <v>3382</v>
      </c>
      <c r="L18" s="1" t="s">
        <v>104</v>
      </c>
      <c r="M18" s="1" t="s">
        <v>28</v>
      </c>
      <c r="N18" s="1" t="s">
        <v>29</v>
      </c>
      <c r="O18" s="1" t="s">
        <v>39</v>
      </c>
      <c r="P18" s="1">
        <v>6000</v>
      </c>
      <c r="Q18" s="8">
        <v>12000</v>
      </c>
      <c r="R18" s="1">
        <v>1</v>
      </c>
      <c r="S18" s="1">
        <v>3</v>
      </c>
      <c r="T18" s="1">
        <v>7</v>
      </c>
      <c r="U18" s="1">
        <v>3</v>
      </c>
      <c r="V18" s="1">
        <v>0</v>
      </c>
      <c r="W18" s="1">
        <v>1</v>
      </c>
      <c r="X18" s="1">
        <v>9000</v>
      </c>
      <c r="Y18" s="1">
        <v>1</v>
      </c>
      <c r="Z18" s="1">
        <v>2</v>
      </c>
      <c r="AA18" s="1">
        <f t="shared" si="2"/>
        <v>0</v>
      </c>
      <c r="AB18" s="1">
        <f t="shared" si="2"/>
        <v>0</v>
      </c>
      <c r="AC18" s="1">
        <f t="shared" si="2"/>
        <v>0</v>
      </c>
      <c r="AD18" s="1">
        <f t="shared" si="2"/>
        <v>0</v>
      </c>
      <c r="AE18" s="1">
        <f t="shared" si="2"/>
        <v>0</v>
      </c>
      <c r="AF18" s="1">
        <f t="shared" si="2"/>
        <v>0</v>
      </c>
      <c r="AG18" s="1">
        <f t="shared" si="2"/>
        <v>0</v>
      </c>
      <c r="AH18" s="1">
        <f t="shared" si="2"/>
        <v>0</v>
      </c>
      <c r="AI18" s="1">
        <f t="shared" si="2"/>
        <v>0</v>
      </c>
      <c r="AJ18" s="1">
        <f t="shared" si="2"/>
        <v>0</v>
      </c>
      <c r="AK18" s="1">
        <f t="shared" si="2"/>
        <v>0</v>
      </c>
      <c r="AL18" s="1">
        <f t="shared" si="2"/>
        <v>0</v>
      </c>
      <c r="AM18" s="1">
        <f t="shared" si="2"/>
        <v>0</v>
      </c>
      <c r="AN18" s="1">
        <f t="shared" si="2"/>
        <v>0</v>
      </c>
      <c r="AO18" s="1">
        <f t="shared" si="2"/>
        <v>0</v>
      </c>
      <c r="AP18" s="1">
        <f t="shared" si="2"/>
        <v>0</v>
      </c>
      <c r="AQ18" s="1">
        <f t="shared" si="4"/>
        <v>0</v>
      </c>
      <c r="AR18" s="1">
        <f t="shared" si="4"/>
        <v>0</v>
      </c>
      <c r="AS18" s="1">
        <f t="shared" si="4"/>
        <v>0</v>
      </c>
      <c r="AT18" s="1">
        <f t="shared" si="4"/>
        <v>0</v>
      </c>
      <c r="AU18" s="1">
        <f t="shared" si="4"/>
        <v>0</v>
      </c>
      <c r="AV18" s="1">
        <f t="shared" si="5"/>
        <v>0</v>
      </c>
      <c r="AW18" s="1">
        <f t="shared" si="5"/>
        <v>0</v>
      </c>
      <c r="AX18" s="1">
        <f t="shared" si="3"/>
        <v>0</v>
      </c>
    </row>
    <row r="19" spans="1:50" s="1" customFormat="1" x14ac:dyDescent="0.15">
      <c r="A19" s="1">
        <v>1</v>
      </c>
      <c r="B19" s="1" t="s">
        <v>105</v>
      </c>
      <c r="C19" s="1" t="s">
        <v>14</v>
      </c>
      <c r="D19" s="1" t="s">
        <v>15</v>
      </c>
      <c r="E19" s="1" t="s">
        <v>67</v>
      </c>
      <c r="F19" s="2">
        <v>43197.91134259259</v>
      </c>
      <c r="H19" s="1" t="s">
        <v>17</v>
      </c>
      <c r="I19" s="1" t="s">
        <v>18</v>
      </c>
      <c r="J19" s="1" t="s">
        <v>106</v>
      </c>
      <c r="K19" s="1" t="s">
        <v>3383</v>
      </c>
      <c r="L19" s="1" t="s">
        <v>20</v>
      </c>
      <c r="M19" s="1" t="s">
        <v>28</v>
      </c>
      <c r="N19" s="1" t="s">
        <v>64</v>
      </c>
      <c r="O19" s="1" t="s">
        <v>39</v>
      </c>
      <c r="P19" s="1">
        <v>8001</v>
      </c>
      <c r="Q19" s="8">
        <v>10000</v>
      </c>
      <c r="R19" s="1">
        <v>1</v>
      </c>
      <c r="S19" s="1">
        <v>3</v>
      </c>
      <c r="T19" s="1">
        <v>6</v>
      </c>
      <c r="U19" s="1">
        <v>3</v>
      </c>
      <c r="V19" s="1">
        <v>3</v>
      </c>
      <c r="W19" s="1">
        <v>1</v>
      </c>
      <c r="X19" s="1">
        <v>9000.5</v>
      </c>
      <c r="Y19" s="1">
        <v>1</v>
      </c>
      <c r="Z19" s="1">
        <v>2</v>
      </c>
      <c r="AA19" s="1">
        <f t="shared" si="2"/>
        <v>0</v>
      </c>
      <c r="AB19" s="1">
        <f t="shared" si="2"/>
        <v>0</v>
      </c>
      <c r="AC19" s="1">
        <f t="shared" si="2"/>
        <v>0</v>
      </c>
      <c r="AD19" s="1">
        <f t="shared" si="2"/>
        <v>0</v>
      </c>
      <c r="AE19" s="1">
        <f t="shared" si="2"/>
        <v>0</v>
      </c>
      <c r="AF19" s="1">
        <f t="shared" si="2"/>
        <v>0</v>
      </c>
      <c r="AG19" s="1">
        <f t="shared" si="2"/>
        <v>0</v>
      </c>
      <c r="AH19" s="1">
        <f t="shared" si="2"/>
        <v>0</v>
      </c>
      <c r="AI19" s="1">
        <f t="shared" si="2"/>
        <v>0</v>
      </c>
      <c r="AJ19" s="1">
        <f t="shared" si="2"/>
        <v>0</v>
      </c>
      <c r="AK19" s="1">
        <f t="shared" si="2"/>
        <v>0</v>
      </c>
      <c r="AL19" s="1">
        <f t="shared" si="2"/>
        <v>0</v>
      </c>
      <c r="AM19" s="1">
        <f t="shared" si="2"/>
        <v>0</v>
      </c>
      <c r="AN19" s="1">
        <f t="shared" si="2"/>
        <v>0</v>
      </c>
      <c r="AO19" s="1">
        <f t="shared" si="2"/>
        <v>0</v>
      </c>
      <c r="AP19" s="1">
        <f t="shared" si="2"/>
        <v>0</v>
      </c>
      <c r="AQ19" s="1">
        <f t="shared" si="4"/>
        <v>0</v>
      </c>
      <c r="AR19" s="1">
        <f t="shared" si="4"/>
        <v>0</v>
      </c>
      <c r="AS19" s="1">
        <f t="shared" si="4"/>
        <v>0</v>
      </c>
      <c r="AT19" s="1">
        <f t="shared" si="4"/>
        <v>0</v>
      </c>
      <c r="AU19" s="1">
        <f t="shared" si="4"/>
        <v>0</v>
      </c>
      <c r="AV19" s="1">
        <f t="shared" si="5"/>
        <v>0</v>
      </c>
      <c r="AW19" s="1">
        <f t="shared" si="5"/>
        <v>0</v>
      </c>
      <c r="AX19" s="1">
        <f t="shared" si="3"/>
        <v>0</v>
      </c>
    </row>
    <row r="20" spans="1:50" s="1" customFormat="1" x14ac:dyDescent="0.15">
      <c r="A20" s="1">
        <v>1</v>
      </c>
      <c r="B20" s="1" t="s">
        <v>108</v>
      </c>
      <c r="C20" s="1" t="s">
        <v>109</v>
      </c>
      <c r="D20" s="1" t="s">
        <v>15</v>
      </c>
      <c r="E20" s="1" t="s">
        <v>67</v>
      </c>
      <c r="F20" s="2">
        <v>43195.872488425928</v>
      </c>
      <c r="H20" s="1" t="s">
        <v>17</v>
      </c>
      <c r="I20" s="1" t="s">
        <v>18</v>
      </c>
      <c r="J20" s="1" t="s">
        <v>74</v>
      </c>
      <c r="K20" s="1" t="s">
        <v>110</v>
      </c>
      <c r="L20" s="1" t="s">
        <v>20</v>
      </c>
      <c r="M20" s="1" t="s">
        <v>28</v>
      </c>
      <c r="N20" s="1" t="s">
        <v>64</v>
      </c>
      <c r="O20" s="1" t="s">
        <v>39</v>
      </c>
      <c r="P20" s="1">
        <v>8001</v>
      </c>
      <c r="Q20" s="8">
        <v>10000</v>
      </c>
      <c r="R20" s="1">
        <v>1</v>
      </c>
      <c r="S20" s="1">
        <v>3</v>
      </c>
      <c r="T20" s="1">
        <v>5</v>
      </c>
      <c r="U20" s="1">
        <v>3</v>
      </c>
      <c r="V20" s="1">
        <v>3</v>
      </c>
      <c r="W20" s="1">
        <v>1</v>
      </c>
      <c r="X20" s="1">
        <v>9000.5</v>
      </c>
      <c r="Y20" s="1">
        <v>1</v>
      </c>
      <c r="Z20" s="1">
        <v>2</v>
      </c>
      <c r="AA20" s="1">
        <f t="shared" si="2"/>
        <v>0</v>
      </c>
      <c r="AB20" s="1">
        <f t="shared" si="2"/>
        <v>0</v>
      </c>
      <c r="AC20" s="1">
        <f t="shared" si="2"/>
        <v>0</v>
      </c>
      <c r="AD20" s="1">
        <f t="shared" si="2"/>
        <v>1</v>
      </c>
      <c r="AE20" s="1">
        <f t="shared" si="2"/>
        <v>0</v>
      </c>
      <c r="AF20" s="1">
        <f t="shared" si="2"/>
        <v>0</v>
      </c>
      <c r="AG20" s="1">
        <f t="shared" si="2"/>
        <v>0</v>
      </c>
      <c r="AH20" s="1">
        <f t="shared" si="2"/>
        <v>0</v>
      </c>
      <c r="AI20" s="1">
        <f t="shared" si="2"/>
        <v>0</v>
      </c>
      <c r="AJ20" s="1">
        <f t="shared" si="2"/>
        <v>0</v>
      </c>
      <c r="AK20" s="1">
        <f t="shared" si="2"/>
        <v>1</v>
      </c>
      <c r="AL20" s="1">
        <f t="shared" si="2"/>
        <v>0</v>
      </c>
      <c r="AM20" s="1">
        <f t="shared" si="2"/>
        <v>0</v>
      </c>
      <c r="AN20" s="1">
        <f t="shared" si="2"/>
        <v>0</v>
      </c>
      <c r="AO20" s="1">
        <f t="shared" si="2"/>
        <v>0</v>
      </c>
      <c r="AP20" s="1">
        <f t="shared" si="2"/>
        <v>0</v>
      </c>
      <c r="AQ20" s="1">
        <f t="shared" si="4"/>
        <v>0</v>
      </c>
      <c r="AR20" s="1">
        <f t="shared" si="4"/>
        <v>0</v>
      </c>
      <c r="AS20" s="1">
        <f t="shared" si="4"/>
        <v>0</v>
      </c>
      <c r="AT20" s="1">
        <f t="shared" si="4"/>
        <v>0</v>
      </c>
      <c r="AU20" s="1">
        <f t="shared" si="4"/>
        <v>0</v>
      </c>
      <c r="AV20" s="1">
        <f t="shared" si="5"/>
        <v>0</v>
      </c>
      <c r="AW20" s="1">
        <f t="shared" si="5"/>
        <v>0</v>
      </c>
      <c r="AX20" s="1">
        <f t="shared" si="3"/>
        <v>0</v>
      </c>
    </row>
    <row r="21" spans="1:50" s="1" customFormat="1" x14ac:dyDescent="0.15">
      <c r="A21" s="1">
        <v>1</v>
      </c>
      <c r="B21" s="1" t="s">
        <v>111</v>
      </c>
      <c r="C21" s="1" t="s">
        <v>22</v>
      </c>
      <c r="D21" s="1" t="s">
        <v>15</v>
      </c>
      <c r="E21" s="1" t="s">
        <v>112</v>
      </c>
      <c r="F21" s="2">
        <v>43198.444618055553</v>
      </c>
      <c r="H21" s="1" t="s">
        <v>59</v>
      </c>
      <c r="I21" s="1" t="s">
        <v>24</v>
      </c>
      <c r="J21" s="1" t="s">
        <v>25</v>
      </c>
      <c r="K21" s="1" t="s">
        <v>3384</v>
      </c>
      <c r="L21" s="1" t="s">
        <v>114</v>
      </c>
      <c r="M21" s="1" t="s">
        <v>96</v>
      </c>
      <c r="N21" s="1" t="s">
        <v>115</v>
      </c>
      <c r="O21" s="1" t="s">
        <v>97</v>
      </c>
      <c r="P21" s="1">
        <v>8000</v>
      </c>
      <c r="Q21" s="8">
        <v>12000</v>
      </c>
      <c r="R21" s="1">
        <v>3</v>
      </c>
      <c r="S21" s="1">
        <v>5</v>
      </c>
      <c r="T21" s="1">
        <v>1</v>
      </c>
      <c r="U21" s="1">
        <v>2</v>
      </c>
      <c r="V21" s="1">
        <v>5</v>
      </c>
      <c r="W21" s="1">
        <v>0</v>
      </c>
      <c r="X21" s="1">
        <v>10000</v>
      </c>
      <c r="Y21" s="1">
        <v>1</v>
      </c>
      <c r="Z21" s="1">
        <v>2</v>
      </c>
      <c r="AA21" s="1">
        <f t="shared" si="2"/>
        <v>0</v>
      </c>
      <c r="AB21" s="1">
        <f t="shared" si="2"/>
        <v>0</v>
      </c>
      <c r="AC21" s="1">
        <f t="shared" si="2"/>
        <v>1</v>
      </c>
      <c r="AD21" s="1">
        <f t="shared" si="2"/>
        <v>0</v>
      </c>
      <c r="AE21" s="1">
        <f t="shared" si="2"/>
        <v>0</v>
      </c>
      <c r="AF21" s="1">
        <f t="shared" si="2"/>
        <v>0</v>
      </c>
      <c r="AG21" s="1">
        <f t="shared" si="2"/>
        <v>1</v>
      </c>
      <c r="AH21" s="1">
        <f t="shared" si="2"/>
        <v>0</v>
      </c>
      <c r="AI21" s="1">
        <f t="shared" si="2"/>
        <v>1</v>
      </c>
      <c r="AJ21" s="1">
        <f t="shared" si="2"/>
        <v>0</v>
      </c>
      <c r="AK21" s="1">
        <f t="shared" si="2"/>
        <v>1</v>
      </c>
      <c r="AL21" s="1">
        <f t="shared" si="2"/>
        <v>1</v>
      </c>
      <c r="AM21" s="1">
        <f t="shared" si="2"/>
        <v>0</v>
      </c>
      <c r="AN21" s="1">
        <f t="shared" si="2"/>
        <v>0</v>
      </c>
      <c r="AO21" s="1">
        <f t="shared" si="2"/>
        <v>1</v>
      </c>
      <c r="AP21" s="1">
        <f t="shared" si="2"/>
        <v>0</v>
      </c>
      <c r="AQ21" s="1">
        <f t="shared" si="4"/>
        <v>0</v>
      </c>
      <c r="AR21" s="1">
        <f t="shared" si="4"/>
        <v>0</v>
      </c>
      <c r="AS21" s="1">
        <f t="shared" si="4"/>
        <v>0</v>
      </c>
      <c r="AT21" s="1">
        <f t="shared" si="4"/>
        <v>0</v>
      </c>
      <c r="AU21" s="1">
        <f t="shared" si="4"/>
        <v>0</v>
      </c>
      <c r="AV21" s="1">
        <f t="shared" si="5"/>
        <v>0</v>
      </c>
      <c r="AW21" s="1">
        <f t="shared" si="5"/>
        <v>0</v>
      </c>
      <c r="AX21" s="1">
        <f t="shared" si="3"/>
        <v>0</v>
      </c>
    </row>
    <row r="22" spans="1:50" s="1" customFormat="1" x14ac:dyDescent="0.15">
      <c r="A22" s="1">
        <v>1</v>
      </c>
      <c r="B22" s="1" t="s">
        <v>116</v>
      </c>
      <c r="C22" s="1" t="s">
        <v>22</v>
      </c>
      <c r="D22" s="1" t="s">
        <v>15</v>
      </c>
      <c r="E22" s="1" t="s">
        <v>70</v>
      </c>
      <c r="F22" s="2">
        <v>43198.425682870373</v>
      </c>
      <c r="H22" s="1" t="s">
        <v>59</v>
      </c>
      <c r="I22" s="1" t="s">
        <v>35</v>
      </c>
      <c r="J22" s="1" t="s">
        <v>25</v>
      </c>
      <c r="K22" s="1" t="s">
        <v>117</v>
      </c>
      <c r="L22" s="1" t="s">
        <v>118</v>
      </c>
      <c r="M22" s="1" t="s">
        <v>96</v>
      </c>
      <c r="N22" s="1" t="s">
        <v>29</v>
      </c>
      <c r="O22" s="1" t="s">
        <v>30</v>
      </c>
      <c r="P22" s="1">
        <v>6000</v>
      </c>
      <c r="Q22" s="8">
        <v>10000</v>
      </c>
      <c r="R22" s="1">
        <v>3</v>
      </c>
      <c r="S22" s="1">
        <v>4</v>
      </c>
      <c r="T22" s="1">
        <v>1</v>
      </c>
      <c r="U22" s="1">
        <v>2</v>
      </c>
      <c r="V22" s="1">
        <v>0</v>
      </c>
      <c r="W22" s="1">
        <v>0</v>
      </c>
      <c r="X22" s="1">
        <v>8000</v>
      </c>
      <c r="Y22" s="1">
        <v>1</v>
      </c>
      <c r="Z22" s="1">
        <v>2</v>
      </c>
      <c r="AA22" s="1">
        <f t="shared" si="2"/>
        <v>0</v>
      </c>
      <c r="AB22" s="1">
        <f t="shared" si="2"/>
        <v>0</v>
      </c>
      <c r="AC22" s="1">
        <f t="shared" si="2"/>
        <v>0</v>
      </c>
      <c r="AD22" s="1">
        <f t="shared" si="2"/>
        <v>1</v>
      </c>
      <c r="AE22" s="1">
        <f t="shared" si="2"/>
        <v>0</v>
      </c>
      <c r="AF22" s="1">
        <f t="shared" si="2"/>
        <v>0</v>
      </c>
      <c r="AG22" s="1">
        <f t="shared" si="2"/>
        <v>0</v>
      </c>
      <c r="AH22" s="1">
        <f t="shared" si="2"/>
        <v>0</v>
      </c>
      <c r="AI22" s="1">
        <f t="shared" si="2"/>
        <v>0</v>
      </c>
      <c r="AJ22" s="1">
        <f t="shared" si="2"/>
        <v>0</v>
      </c>
      <c r="AK22" s="1">
        <f t="shared" si="2"/>
        <v>1</v>
      </c>
      <c r="AL22" s="1">
        <f t="shared" si="2"/>
        <v>0</v>
      </c>
      <c r="AM22" s="1">
        <f t="shared" si="2"/>
        <v>0</v>
      </c>
      <c r="AN22" s="1">
        <f t="shared" si="2"/>
        <v>0</v>
      </c>
      <c r="AO22" s="1">
        <f t="shared" si="2"/>
        <v>0</v>
      </c>
      <c r="AP22" s="1">
        <f t="shared" si="2"/>
        <v>0</v>
      </c>
      <c r="AQ22" s="1">
        <f t="shared" si="4"/>
        <v>0</v>
      </c>
      <c r="AR22" s="1">
        <f t="shared" si="4"/>
        <v>0</v>
      </c>
      <c r="AS22" s="1">
        <f t="shared" si="4"/>
        <v>0</v>
      </c>
      <c r="AT22" s="1">
        <f t="shared" si="4"/>
        <v>0</v>
      </c>
      <c r="AU22" s="1">
        <f t="shared" si="4"/>
        <v>0</v>
      </c>
      <c r="AV22" s="1">
        <f t="shared" si="5"/>
        <v>0</v>
      </c>
      <c r="AW22" s="1">
        <f t="shared" si="5"/>
        <v>0</v>
      </c>
      <c r="AX22" s="1">
        <f t="shared" si="3"/>
        <v>0</v>
      </c>
    </row>
    <row r="23" spans="1:50" s="1" customFormat="1" x14ac:dyDescent="0.15">
      <c r="A23" s="1">
        <v>1</v>
      </c>
      <c r="B23" s="1" t="s">
        <v>119</v>
      </c>
      <c r="C23" s="1" t="s">
        <v>22</v>
      </c>
      <c r="D23" s="1" t="s">
        <v>15</v>
      </c>
      <c r="E23" s="1" t="s">
        <v>16</v>
      </c>
      <c r="F23" s="2">
        <v>43198.40520833333</v>
      </c>
      <c r="H23" s="1" t="s">
        <v>17</v>
      </c>
      <c r="I23" s="1" t="s">
        <v>17</v>
      </c>
      <c r="J23" s="1" t="s">
        <v>106</v>
      </c>
      <c r="K23" s="1" t="s">
        <v>3385</v>
      </c>
      <c r="L23" s="1" t="s">
        <v>122</v>
      </c>
      <c r="M23" s="1" t="s">
        <v>63</v>
      </c>
      <c r="N23" s="1" t="s">
        <v>82</v>
      </c>
      <c r="O23" s="1" t="s">
        <v>39</v>
      </c>
      <c r="P23" s="1">
        <v>6001</v>
      </c>
      <c r="Q23" s="8">
        <v>8000</v>
      </c>
      <c r="R23" s="1">
        <v>1</v>
      </c>
      <c r="S23" s="1">
        <v>2</v>
      </c>
      <c r="T23" s="1">
        <v>6</v>
      </c>
      <c r="U23" s="1">
        <v>4</v>
      </c>
      <c r="V23" s="1">
        <v>4</v>
      </c>
      <c r="W23" s="1">
        <v>1</v>
      </c>
      <c r="X23" s="1">
        <v>7000.5</v>
      </c>
      <c r="Y23" s="1">
        <v>1</v>
      </c>
      <c r="Z23" s="1">
        <v>2</v>
      </c>
      <c r="AA23" s="1">
        <f t="shared" si="2"/>
        <v>0</v>
      </c>
      <c r="AB23" s="1">
        <f t="shared" si="2"/>
        <v>0</v>
      </c>
      <c r="AC23" s="1">
        <f t="shared" si="2"/>
        <v>0</v>
      </c>
      <c r="AD23" s="1">
        <f t="shared" si="2"/>
        <v>0</v>
      </c>
      <c r="AE23" s="1">
        <f t="shared" si="2"/>
        <v>0</v>
      </c>
      <c r="AF23" s="1">
        <f t="shared" si="2"/>
        <v>0</v>
      </c>
      <c r="AG23" s="1">
        <f t="shared" si="2"/>
        <v>0</v>
      </c>
      <c r="AH23" s="1">
        <f t="shared" si="2"/>
        <v>0</v>
      </c>
      <c r="AI23" s="1">
        <f t="shared" si="2"/>
        <v>0</v>
      </c>
      <c r="AJ23" s="1">
        <f t="shared" si="2"/>
        <v>0</v>
      </c>
      <c r="AK23" s="1">
        <f t="shared" si="2"/>
        <v>0</v>
      </c>
      <c r="AL23" s="1">
        <f t="shared" si="2"/>
        <v>0</v>
      </c>
      <c r="AM23" s="1">
        <f t="shared" si="2"/>
        <v>0</v>
      </c>
      <c r="AN23" s="1">
        <f t="shared" si="2"/>
        <v>0</v>
      </c>
      <c r="AO23" s="1">
        <f t="shared" si="2"/>
        <v>0</v>
      </c>
      <c r="AP23" s="1">
        <f t="shared" si="2"/>
        <v>0</v>
      </c>
      <c r="AQ23" s="1">
        <f t="shared" si="4"/>
        <v>0</v>
      </c>
      <c r="AR23" s="1">
        <f t="shared" si="4"/>
        <v>0</v>
      </c>
      <c r="AS23" s="1">
        <f t="shared" si="4"/>
        <v>0</v>
      </c>
      <c r="AT23" s="1">
        <f t="shared" si="4"/>
        <v>0</v>
      </c>
      <c r="AU23" s="1">
        <f t="shared" si="4"/>
        <v>0</v>
      </c>
      <c r="AV23" s="1">
        <f t="shared" si="5"/>
        <v>0</v>
      </c>
      <c r="AW23" s="1">
        <f t="shared" si="5"/>
        <v>0</v>
      </c>
      <c r="AX23" s="1">
        <f t="shared" si="3"/>
        <v>0</v>
      </c>
    </row>
    <row r="24" spans="1:50" s="1" customFormat="1" x14ac:dyDescent="0.15">
      <c r="A24" s="1">
        <v>1</v>
      </c>
      <c r="B24" s="1" t="s">
        <v>123</v>
      </c>
      <c r="C24" s="1" t="s">
        <v>22</v>
      </c>
      <c r="D24" s="1" t="s">
        <v>15</v>
      </c>
      <c r="E24" s="1" t="s">
        <v>67</v>
      </c>
      <c r="F24" s="2">
        <v>43198.410081018519</v>
      </c>
      <c r="H24" s="1" t="s">
        <v>124</v>
      </c>
      <c r="I24" s="1" t="s">
        <v>18</v>
      </c>
      <c r="J24" s="1" t="s">
        <v>106</v>
      </c>
      <c r="K24" s="1" t="s">
        <v>3386</v>
      </c>
      <c r="L24" s="1" t="s">
        <v>126</v>
      </c>
      <c r="M24" s="1" t="s">
        <v>28</v>
      </c>
      <c r="N24" s="1" t="s">
        <v>64</v>
      </c>
      <c r="O24" s="1" t="s">
        <v>39</v>
      </c>
      <c r="P24" s="1">
        <v>8001</v>
      </c>
      <c r="Q24" s="8">
        <v>10000</v>
      </c>
      <c r="R24" s="1">
        <v>0</v>
      </c>
      <c r="S24" s="1">
        <v>3</v>
      </c>
      <c r="T24" s="1">
        <v>6</v>
      </c>
      <c r="U24" s="1">
        <v>3</v>
      </c>
      <c r="V24" s="1">
        <v>3</v>
      </c>
      <c r="W24" s="1">
        <v>1</v>
      </c>
      <c r="X24" s="1">
        <v>9000.5</v>
      </c>
      <c r="Y24" s="1">
        <v>1</v>
      </c>
      <c r="Z24" s="1">
        <v>2</v>
      </c>
      <c r="AA24" s="1">
        <f t="shared" si="2"/>
        <v>0</v>
      </c>
      <c r="AB24" s="1">
        <f t="shared" si="2"/>
        <v>0</v>
      </c>
      <c r="AC24" s="1">
        <f t="shared" si="2"/>
        <v>0</v>
      </c>
      <c r="AD24" s="1">
        <f t="shared" si="2"/>
        <v>0</v>
      </c>
      <c r="AE24" s="1">
        <f t="shared" si="2"/>
        <v>0</v>
      </c>
      <c r="AF24" s="1">
        <f t="shared" si="2"/>
        <v>0</v>
      </c>
      <c r="AG24" s="1">
        <f t="shared" si="2"/>
        <v>0</v>
      </c>
      <c r="AH24" s="1">
        <f t="shared" si="2"/>
        <v>0</v>
      </c>
      <c r="AI24" s="1">
        <f t="shared" si="2"/>
        <v>0</v>
      </c>
      <c r="AJ24" s="1">
        <f t="shared" si="2"/>
        <v>0</v>
      </c>
      <c r="AK24" s="1">
        <f t="shared" si="2"/>
        <v>0</v>
      </c>
      <c r="AL24" s="1">
        <f t="shared" si="2"/>
        <v>0</v>
      </c>
      <c r="AM24" s="1">
        <f t="shared" si="2"/>
        <v>0</v>
      </c>
      <c r="AN24" s="1">
        <f t="shared" si="2"/>
        <v>0</v>
      </c>
      <c r="AO24" s="1">
        <f t="shared" si="2"/>
        <v>0</v>
      </c>
      <c r="AP24" s="1">
        <f t="shared" si="2"/>
        <v>0</v>
      </c>
      <c r="AQ24" s="1">
        <f t="shared" si="4"/>
        <v>0</v>
      </c>
      <c r="AR24" s="1">
        <f t="shared" si="4"/>
        <v>0</v>
      </c>
      <c r="AS24" s="1">
        <f t="shared" si="4"/>
        <v>0</v>
      </c>
      <c r="AT24" s="1">
        <f t="shared" si="4"/>
        <v>0</v>
      </c>
      <c r="AU24" s="1">
        <f t="shared" si="4"/>
        <v>0</v>
      </c>
      <c r="AV24" s="1">
        <f t="shared" si="5"/>
        <v>0</v>
      </c>
      <c r="AW24" s="1">
        <f t="shared" si="5"/>
        <v>0</v>
      </c>
      <c r="AX24" s="1">
        <f t="shared" si="3"/>
        <v>0</v>
      </c>
    </row>
    <row r="25" spans="1:50" s="1" customFormat="1" x14ac:dyDescent="0.15">
      <c r="A25" s="1">
        <v>1</v>
      </c>
      <c r="B25" s="1" t="s">
        <v>127</v>
      </c>
      <c r="D25" s="1" t="s">
        <v>15</v>
      </c>
      <c r="E25" s="1" t="s">
        <v>128</v>
      </c>
      <c r="F25" s="2">
        <v>43198.401342592595</v>
      </c>
      <c r="H25" s="1" t="s">
        <v>17</v>
      </c>
      <c r="I25" s="1" t="s">
        <v>35</v>
      </c>
      <c r="J25" s="1" t="s">
        <v>60</v>
      </c>
      <c r="K25" s="1" t="s">
        <v>129</v>
      </c>
      <c r="L25" s="1" t="s">
        <v>130</v>
      </c>
      <c r="M25" s="1" t="s">
        <v>28</v>
      </c>
      <c r="N25" s="1" t="s">
        <v>29</v>
      </c>
      <c r="O25" s="1" t="s">
        <v>45</v>
      </c>
      <c r="P25" s="1">
        <v>4500</v>
      </c>
      <c r="Q25" s="8">
        <v>6000</v>
      </c>
      <c r="R25" s="1">
        <v>1</v>
      </c>
      <c r="S25" s="1">
        <v>4</v>
      </c>
      <c r="T25" s="1">
        <v>2</v>
      </c>
      <c r="U25" s="1">
        <v>3</v>
      </c>
      <c r="V25" s="1">
        <v>0</v>
      </c>
      <c r="W25" s="1">
        <v>0</v>
      </c>
      <c r="X25" s="1">
        <v>5250</v>
      </c>
      <c r="Y25" s="1">
        <v>1</v>
      </c>
      <c r="Z25" s="1">
        <v>2</v>
      </c>
      <c r="AA25" s="1">
        <f t="shared" si="2"/>
        <v>0</v>
      </c>
      <c r="AB25" s="1">
        <f t="shared" si="2"/>
        <v>0</v>
      </c>
      <c r="AC25" s="1">
        <f t="shared" si="2"/>
        <v>1</v>
      </c>
      <c r="AD25" s="1">
        <f t="shared" si="2"/>
        <v>1</v>
      </c>
      <c r="AE25" s="1">
        <f t="shared" si="2"/>
        <v>0</v>
      </c>
      <c r="AF25" s="1">
        <f t="shared" si="2"/>
        <v>0</v>
      </c>
      <c r="AG25" s="1">
        <f t="shared" si="2"/>
        <v>0</v>
      </c>
      <c r="AH25" s="1">
        <f t="shared" si="2"/>
        <v>0</v>
      </c>
      <c r="AI25" s="1">
        <f t="shared" si="2"/>
        <v>0</v>
      </c>
      <c r="AJ25" s="1">
        <f t="shared" si="2"/>
        <v>0</v>
      </c>
      <c r="AK25" s="1">
        <f t="shared" si="2"/>
        <v>0</v>
      </c>
      <c r="AL25" s="1">
        <f t="shared" si="2"/>
        <v>0</v>
      </c>
      <c r="AM25" s="1">
        <f t="shared" si="2"/>
        <v>1</v>
      </c>
      <c r="AN25" s="1">
        <f t="shared" si="2"/>
        <v>0</v>
      </c>
      <c r="AO25" s="1">
        <f t="shared" si="2"/>
        <v>0</v>
      </c>
      <c r="AP25" s="1">
        <f t="shared" si="2"/>
        <v>0</v>
      </c>
      <c r="AQ25" s="1">
        <f t="shared" si="4"/>
        <v>0</v>
      </c>
      <c r="AR25" s="1">
        <f t="shared" si="4"/>
        <v>0</v>
      </c>
      <c r="AS25" s="1">
        <f t="shared" si="4"/>
        <v>0</v>
      </c>
      <c r="AT25" s="1">
        <f t="shared" si="4"/>
        <v>0</v>
      </c>
      <c r="AU25" s="1">
        <f t="shared" si="4"/>
        <v>0</v>
      </c>
      <c r="AV25" s="1">
        <f t="shared" si="5"/>
        <v>1</v>
      </c>
      <c r="AW25" s="1">
        <f t="shared" si="5"/>
        <v>0</v>
      </c>
      <c r="AX25" s="1">
        <f t="shared" si="3"/>
        <v>0</v>
      </c>
    </row>
    <row r="26" spans="1:50" s="1" customFormat="1" x14ac:dyDescent="0.15">
      <c r="A26" s="1">
        <v>1</v>
      </c>
      <c r="B26" s="1" t="s">
        <v>91</v>
      </c>
      <c r="D26" s="1" t="s">
        <v>15</v>
      </c>
      <c r="E26" s="1" t="s">
        <v>131</v>
      </c>
      <c r="F26" s="2">
        <v>43198.388738425929</v>
      </c>
      <c r="H26" s="1" t="s">
        <v>34</v>
      </c>
      <c r="I26" s="1" t="s">
        <v>35</v>
      </c>
      <c r="J26" s="1" t="s">
        <v>25</v>
      </c>
      <c r="K26" s="1" t="s">
        <v>3387</v>
      </c>
      <c r="L26" s="1" t="s">
        <v>133</v>
      </c>
      <c r="M26" s="1" t="s">
        <v>63</v>
      </c>
      <c r="N26" s="1" t="s">
        <v>56</v>
      </c>
      <c r="O26" s="1" t="s">
        <v>134</v>
      </c>
      <c r="P26" s="1">
        <v>10000</v>
      </c>
      <c r="Q26" s="8">
        <v>20000</v>
      </c>
      <c r="R26" s="1">
        <v>4</v>
      </c>
      <c r="S26" s="1">
        <v>4</v>
      </c>
      <c r="T26" s="1">
        <v>1</v>
      </c>
      <c r="U26" s="1">
        <v>4</v>
      </c>
      <c r="V26" s="1">
        <v>2</v>
      </c>
      <c r="W26" s="1">
        <v>0</v>
      </c>
      <c r="X26" s="1">
        <v>15000</v>
      </c>
      <c r="Y26" s="1">
        <v>1</v>
      </c>
      <c r="Z26" s="1">
        <v>2</v>
      </c>
      <c r="AA26" s="1">
        <f t="shared" si="2"/>
        <v>0</v>
      </c>
      <c r="AB26" s="1">
        <f t="shared" si="2"/>
        <v>0</v>
      </c>
      <c r="AC26" s="1">
        <f t="shared" si="2"/>
        <v>1</v>
      </c>
      <c r="AD26" s="1">
        <f t="shared" si="2"/>
        <v>1</v>
      </c>
      <c r="AE26" s="1">
        <f t="shared" si="2"/>
        <v>0</v>
      </c>
      <c r="AF26" s="1">
        <f t="shared" si="2"/>
        <v>1</v>
      </c>
      <c r="AG26" s="1">
        <f t="shared" si="2"/>
        <v>0</v>
      </c>
      <c r="AH26" s="1">
        <f t="shared" si="2"/>
        <v>1</v>
      </c>
      <c r="AI26" s="1">
        <f t="shared" si="2"/>
        <v>0</v>
      </c>
      <c r="AJ26" s="1">
        <f t="shared" si="2"/>
        <v>1</v>
      </c>
      <c r="AK26" s="1">
        <f t="shared" si="2"/>
        <v>0</v>
      </c>
      <c r="AL26" s="1">
        <f t="shared" si="2"/>
        <v>0</v>
      </c>
      <c r="AM26" s="1">
        <f t="shared" si="2"/>
        <v>1</v>
      </c>
      <c r="AN26" s="1">
        <f t="shared" si="2"/>
        <v>0</v>
      </c>
      <c r="AO26" s="1">
        <f t="shared" si="2"/>
        <v>0</v>
      </c>
      <c r="AP26" s="1">
        <f t="shared" ref="AP26:AW41" si="6">IF(IFERROR(FIND(AP$1,$K26),0)&gt;0,1,0)</f>
        <v>0</v>
      </c>
      <c r="AQ26" s="1">
        <f t="shared" si="6"/>
        <v>0</v>
      </c>
      <c r="AR26" s="1">
        <f t="shared" si="6"/>
        <v>0</v>
      </c>
      <c r="AS26" s="1">
        <f t="shared" si="6"/>
        <v>0</v>
      </c>
      <c r="AT26" s="1">
        <f t="shared" si="6"/>
        <v>0</v>
      </c>
      <c r="AU26" s="1">
        <f t="shared" si="6"/>
        <v>0</v>
      </c>
      <c r="AV26" s="1">
        <f t="shared" si="6"/>
        <v>0</v>
      </c>
      <c r="AW26" s="1">
        <f t="shared" si="6"/>
        <v>0</v>
      </c>
      <c r="AX26" s="1">
        <f t="shared" si="3"/>
        <v>0</v>
      </c>
    </row>
    <row r="27" spans="1:50" s="1" customFormat="1" x14ac:dyDescent="0.15">
      <c r="A27" s="1">
        <v>1</v>
      </c>
      <c r="B27" s="1" t="s">
        <v>135</v>
      </c>
      <c r="C27" s="1" t="s">
        <v>14</v>
      </c>
      <c r="D27" s="1" t="s">
        <v>15</v>
      </c>
      <c r="E27" s="1" t="s">
        <v>33</v>
      </c>
      <c r="F27" s="2">
        <v>43195.872488425928</v>
      </c>
      <c r="H27" s="1" t="s">
        <v>17</v>
      </c>
      <c r="I27" s="1" t="s">
        <v>35</v>
      </c>
      <c r="J27" s="1" t="s">
        <v>89</v>
      </c>
      <c r="K27" s="1" t="s">
        <v>3388</v>
      </c>
      <c r="L27" s="1" t="s">
        <v>20</v>
      </c>
      <c r="M27" s="1" t="s">
        <v>28</v>
      </c>
      <c r="N27" s="1" t="s">
        <v>64</v>
      </c>
      <c r="O27" s="1" t="s">
        <v>39</v>
      </c>
      <c r="P27" s="1">
        <v>10001</v>
      </c>
      <c r="Q27" s="8">
        <v>15000</v>
      </c>
      <c r="R27" s="1">
        <v>1</v>
      </c>
      <c r="S27" s="1">
        <v>4</v>
      </c>
      <c r="T27" s="1">
        <v>8</v>
      </c>
      <c r="U27" s="1">
        <v>3</v>
      </c>
      <c r="V27" s="1">
        <v>3</v>
      </c>
      <c r="W27" s="1">
        <v>1</v>
      </c>
      <c r="X27" s="1">
        <v>12500.5</v>
      </c>
      <c r="Y27" s="1">
        <v>1</v>
      </c>
      <c r="Z27" s="1">
        <v>2</v>
      </c>
      <c r="AA27" s="1">
        <f t="shared" si="2"/>
        <v>0</v>
      </c>
      <c r="AB27" s="1">
        <f t="shared" ref="AB27:AQ42" si="7">IF(IFERROR(FIND(AB$1,$K27),0)&gt;0,1,0)</f>
        <v>0</v>
      </c>
      <c r="AC27" s="1">
        <f t="shared" si="7"/>
        <v>1</v>
      </c>
      <c r="AD27" s="1">
        <f t="shared" si="7"/>
        <v>0</v>
      </c>
      <c r="AE27" s="1">
        <f t="shared" si="7"/>
        <v>0</v>
      </c>
      <c r="AF27" s="1">
        <f t="shared" si="7"/>
        <v>0</v>
      </c>
      <c r="AG27" s="1">
        <f t="shared" si="7"/>
        <v>0</v>
      </c>
      <c r="AH27" s="1">
        <f t="shared" si="7"/>
        <v>0</v>
      </c>
      <c r="AI27" s="1">
        <f t="shared" si="7"/>
        <v>0</v>
      </c>
      <c r="AJ27" s="1">
        <f t="shared" si="7"/>
        <v>0</v>
      </c>
      <c r="AK27" s="1">
        <f t="shared" si="7"/>
        <v>0</v>
      </c>
      <c r="AL27" s="1">
        <f t="shared" si="7"/>
        <v>0</v>
      </c>
      <c r="AM27" s="1">
        <f t="shared" si="7"/>
        <v>0</v>
      </c>
      <c r="AN27" s="1">
        <f t="shared" si="7"/>
        <v>0</v>
      </c>
      <c r="AO27" s="1">
        <f t="shared" si="7"/>
        <v>0</v>
      </c>
      <c r="AP27" s="1">
        <f t="shared" si="7"/>
        <v>0</v>
      </c>
      <c r="AQ27" s="1">
        <f t="shared" si="7"/>
        <v>0</v>
      </c>
      <c r="AR27" s="1">
        <f t="shared" si="6"/>
        <v>0</v>
      </c>
      <c r="AS27" s="1">
        <f t="shared" si="6"/>
        <v>0</v>
      </c>
      <c r="AT27" s="1">
        <f t="shared" si="6"/>
        <v>0</v>
      </c>
      <c r="AU27" s="1">
        <f t="shared" si="6"/>
        <v>0</v>
      </c>
      <c r="AV27" s="1">
        <f t="shared" si="6"/>
        <v>0</v>
      </c>
      <c r="AW27" s="1">
        <f t="shared" si="6"/>
        <v>0</v>
      </c>
      <c r="AX27" s="1">
        <f t="shared" si="3"/>
        <v>0</v>
      </c>
    </row>
    <row r="28" spans="1:50" s="1" customFormat="1" x14ac:dyDescent="0.15">
      <c r="A28" s="1">
        <v>1</v>
      </c>
      <c r="B28" s="1" t="s">
        <v>137</v>
      </c>
      <c r="C28" s="1" t="s">
        <v>14</v>
      </c>
      <c r="D28" s="1" t="s">
        <v>15</v>
      </c>
      <c r="E28" s="1" t="s">
        <v>138</v>
      </c>
      <c r="F28" s="2">
        <v>43193.476782407408</v>
      </c>
      <c r="H28" s="1" t="s">
        <v>17</v>
      </c>
      <c r="I28" s="1" t="s">
        <v>17</v>
      </c>
      <c r="J28" s="1" t="s">
        <v>25</v>
      </c>
      <c r="K28" s="1" t="s">
        <v>139</v>
      </c>
      <c r="L28" s="1" t="s">
        <v>140</v>
      </c>
      <c r="M28" s="1" t="s">
        <v>38</v>
      </c>
      <c r="N28" s="1" t="s">
        <v>29</v>
      </c>
      <c r="O28" s="1" t="s">
        <v>39</v>
      </c>
      <c r="P28" s="1">
        <v>6000</v>
      </c>
      <c r="Q28" s="8">
        <v>8000</v>
      </c>
      <c r="R28" s="1">
        <v>1</v>
      </c>
      <c r="S28" s="1">
        <v>2</v>
      </c>
      <c r="T28" s="1">
        <v>1</v>
      </c>
      <c r="U28" s="1">
        <v>5</v>
      </c>
      <c r="V28" s="1">
        <v>0</v>
      </c>
      <c r="W28" s="1">
        <v>1</v>
      </c>
      <c r="X28" s="1">
        <v>7000</v>
      </c>
      <c r="Y28" s="1">
        <v>1</v>
      </c>
      <c r="Z28" s="1">
        <v>2</v>
      </c>
      <c r="AA28" s="1">
        <f t="shared" si="2"/>
        <v>0</v>
      </c>
      <c r="AB28" s="1">
        <f t="shared" si="7"/>
        <v>0</v>
      </c>
      <c r="AC28" s="1">
        <f t="shared" si="7"/>
        <v>1</v>
      </c>
      <c r="AD28" s="1">
        <f t="shared" si="7"/>
        <v>0</v>
      </c>
      <c r="AE28" s="1">
        <f t="shared" si="7"/>
        <v>0</v>
      </c>
      <c r="AF28" s="1">
        <f t="shared" si="7"/>
        <v>0</v>
      </c>
      <c r="AG28" s="1">
        <f t="shared" si="7"/>
        <v>0</v>
      </c>
      <c r="AH28" s="1">
        <f t="shared" si="7"/>
        <v>0</v>
      </c>
      <c r="AI28" s="1">
        <f t="shared" si="7"/>
        <v>0</v>
      </c>
      <c r="AJ28" s="1">
        <f t="shared" si="7"/>
        <v>0</v>
      </c>
      <c r="AK28" s="1">
        <f t="shared" si="7"/>
        <v>0</v>
      </c>
      <c r="AL28" s="1">
        <f t="shared" si="7"/>
        <v>0</v>
      </c>
      <c r="AM28" s="1">
        <f t="shared" si="7"/>
        <v>1</v>
      </c>
      <c r="AN28" s="1">
        <f t="shared" si="7"/>
        <v>0</v>
      </c>
      <c r="AO28" s="1">
        <f t="shared" si="7"/>
        <v>0</v>
      </c>
      <c r="AP28" s="1">
        <f t="shared" si="7"/>
        <v>0</v>
      </c>
      <c r="AQ28" s="1">
        <f t="shared" si="7"/>
        <v>0</v>
      </c>
      <c r="AR28" s="1">
        <f t="shared" si="6"/>
        <v>0</v>
      </c>
      <c r="AS28" s="1">
        <f t="shared" si="6"/>
        <v>0</v>
      </c>
      <c r="AT28" s="1">
        <f t="shared" si="6"/>
        <v>0</v>
      </c>
      <c r="AU28" s="1">
        <f t="shared" si="6"/>
        <v>0</v>
      </c>
      <c r="AV28" s="1">
        <f t="shared" si="6"/>
        <v>0</v>
      </c>
      <c r="AW28" s="1">
        <f t="shared" si="6"/>
        <v>0</v>
      </c>
      <c r="AX28" s="1">
        <f t="shared" si="3"/>
        <v>0</v>
      </c>
    </row>
    <row r="29" spans="1:50" s="1" customFormat="1" x14ac:dyDescent="0.15">
      <c r="A29" s="1">
        <v>1</v>
      </c>
      <c r="B29" s="1" t="s">
        <v>93</v>
      </c>
      <c r="C29" s="1" t="s">
        <v>14</v>
      </c>
      <c r="D29" s="1" t="s">
        <v>15</v>
      </c>
      <c r="E29" s="1" t="s">
        <v>141</v>
      </c>
      <c r="F29" s="2">
        <v>43198.379837962966</v>
      </c>
      <c r="H29" s="1" t="s">
        <v>59</v>
      </c>
      <c r="I29" s="1" t="s">
        <v>35</v>
      </c>
      <c r="J29" s="1" t="s">
        <v>25</v>
      </c>
      <c r="K29" s="1" t="s">
        <v>3389</v>
      </c>
      <c r="L29" s="1" t="s">
        <v>143</v>
      </c>
      <c r="M29" s="1" t="s">
        <v>28</v>
      </c>
      <c r="N29" s="1" t="s">
        <v>29</v>
      </c>
      <c r="O29" s="1" t="s">
        <v>144</v>
      </c>
      <c r="P29" s="1">
        <v>10000</v>
      </c>
      <c r="Q29" s="8">
        <v>16000</v>
      </c>
      <c r="R29" s="1">
        <v>3</v>
      </c>
      <c r="S29" s="1">
        <v>4</v>
      </c>
      <c r="T29" s="1">
        <v>1</v>
      </c>
      <c r="U29" s="1">
        <v>3</v>
      </c>
      <c r="V29" s="1">
        <v>0</v>
      </c>
      <c r="W29" s="1">
        <v>0</v>
      </c>
      <c r="X29" s="1">
        <v>13000</v>
      </c>
      <c r="Y29" s="1">
        <v>1</v>
      </c>
      <c r="Z29" s="1">
        <v>2</v>
      </c>
      <c r="AA29" s="1">
        <f t="shared" si="2"/>
        <v>0</v>
      </c>
      <c r="AB29" s="1">
        <f t="shared" si="7"/>
        <v>0</v>
      </c>
      <c r="AC29" s="1">
        <f t="shared" si="7"/>
        <v>1</v>
      </c>
      <c r="AD29" s="1">
        <f t="shared" si="7"/>
        <v>1</v>
      </c>
      <c r="AE29" s="1">
        <f t="shared" si="7"/>
        <v>1</v>
      </c>
      <c r="AF29" s="1">
        <f t="shared" si="7"/>
        <v>0</v>
      </c>
      <c r="AG29" s="1">
        <f t="shared" si="7"/>
        <v>1</v>
      </c>
      <c r="AH29" s="1">
        <f t="shared" si="7"/>
        <v>1</v>
      </c>
      <c r="AI29" s="1">
        <f t="shared" si="7"/>
        <v>1</v>
      </c>
      <c r="AJ29" s="1">
        <f t="shared" si="7"/>
        <v>1</v>
      </c>
      <c r="AK29" s="1">
        <f t="shared" si="7"/>
        <v>1</v>
      </c>
      <c r="AL29" s="1">
        <f t="shared" si="7"/>
        <v>1</v>
      </c>
      <c r="AM29" s="1">
        <f t="shared" si="7"/>
        <v>1</v>
      </c>
      <c r="AN29" s="1">
        <f t="shared" si="7"/>
        <v>1</v>
      </c>
      <c r="AO29" s="1">
        <f t="shared" si="7"/>
        <v>1</v>
      </c>
      <c r="AP29" s="1">
        <f t="shared" si="7"/>
        <v>0</v>
      </c>
      <c r="AQ29" s="1">
        <f t="shared" si="7"/>
        <v>0</v>
      </c>
      <c r="AR29" s="1">
        <f t="shared" si="6"/>
        <v>0</v>
      </c>
      <c r="AS29" s="1">
        <f t="shared" si="6"/>
        <v>1</v>
      </c>
      <c r="AT29" s="1">
        <f t="shared" si="6"/>
        <v>0</v>
      </c>
      <c r="AU29" s="1">
        <f t="shared" si="6"/>
        <v>0</v>
      </c>
      <c r="AV29" s="1">
        <f t="shared" si="6"/>
        <v>0</v>
      </c>
      <c r="AW29" s="1">
        <f t="shared" si="6"/>
        <v>0</v>
      </c>
      <c r="AX29" s="1">
        <f t="shared" si="3"/>
        <v>0</v>
      </c>
    </row>
    <row r="30" spans="1:50" s="1" customFormat="1" x14ac:dyDescent="0.15">
      <c r="A30" s="1">
        <v>1</v>
      </c>
      <c r="B30" s="1" t="s">
        <v>145</v>
      </c>
      <c r="C30" s="1" t="s">
        <v>22</v>
      </c>
      <c r="D30" s="1" t="s">
        <v>15</v>
      </c>
      <c r="E30" s="1" t="s">
        <v>16</v>
      </c>
      <c r="F30" s="2">
        <v>43198.40520833333</v>
      </c>
      <c r="H30" s="1" t="s">
        <v>17</v>
      </c>
      <c r="I30" s="1" t="s">
        <v>17</v>
      </c>
      <c r="J30" s="1" t="s">
        <v>74</v>
      </c>
      <c r="K30" s="1" t="s">
        <v>3390</v>
      </c>
      <c r="L30" s="1" t="s">
        <v>122</v>
      </c>
      <c r="M30" s="1" t="s">
        <v>63</v>
      </c>
      <c r="N30" s="1" t="s">
        <v>82</v>
      </c>
      <c r="O30" s="1" t="s">
        <v>39</v>
      </c>
      <c r="P30" s="1">
        <v>6001</v>
      </c>
      <c r="Q30" s="8">
        <v>8000</v>
      </c>
      <c r="R30" s="1">
        <v>1</v>
      </c>
      <c r="S30" s="1">
        <v>2</v>
      </c>
      <c r="T30" s="1">
        <v>5</v>
      </c>
      <c r="U30" s="1">
        <v>4</v>
      </c>
      <c r="V30" s="1">
        <v>4</v>
      </c>
      <c r="W30" s="1">
        <v>1</v>
      </c>
      <c r="X30" s="1">
        <v>7000.5</v>
      </c>
      <c r="Y30" s="1">
        <v>1</v>
      </c>
      <c r="Z30" s="1">
        <v>2</v>
      </c>
      <c r="AA30" s="1">
        <f t="shared" si="2"/>
        <v>0</v>
      </c>
      <c r="AB30" s="1">
        <f t="shared" si="7"/>
        <v>0</v>
      </c>
      <c r="AC30" s="1">
        <f t="shared" si="7"/>
        <v>0</v>
      </c>
      <c r="AD30" s="1">
        <f t="shared" si="7"/>
        <v>0</v>
      </c>
      <c r="AE30" s="1">
        <f t="shared" si="7"/>
        <v>0</v>
      </c>
      <c r="AF30" s="1">
        <f t="shared" si="7"/>
        <v>0</v>
      </c>
      <c r="AG30" s="1">
        <f t="shared" si="7"/>
        <v>0</v>
      </c>
      <c r="AH30" s="1">
        <f t="shared" si="7"/>
        <v>0</v>
      </c>
      <c r="AI30" s="1">
        <f t="shared" si="7"/>
        <v>0</v>
      </c>
      <c r="AJ30" s="1">
        <f t="shared" si="7"/>
        <v>0</v>
      </c>
      <c r="AK30" s="1">
        <f t="shared" si="7"/>
        <v>0</v>
      </c>
      <c r="AL30" s="1">
        <f t="shared" si="7"/>
        <v>0</v>
      </c>
      <c r="AM30" s="1">
        <f t="shared" si="7"/>
        <v>0</v>
      </c>
      <c r="AN30" s="1">
        <f t="shared" si="7"/>
        <v>0</v>
      </c>
      <c r="AO30" s="1">
        <f t="shared" si="7"/>
        <v>0</v>
      </c>
      <c r="AP30" s="1">
        <f t="shared" si="7"/>
        <v>0</v>
      </c>
      <c r="AQ30" s="1">
        <f t="shared" si="7"/>
        <v>0</v>
      </c>
      <c r="AR30" s="1">
        <f t="shared" si="6"/>
        <v>0</v>
      </c>
      <c r="AS30" s="1">
        <f t="shared" si="6"/>
        <v>0</v>
      </c>
      <c r="AT30" s="1">
        <f t="shared" si="6"/>
        <v>0</v>
      </c>
      <c r="AU30" s="1">
        <f t="shared" si="6"/>
        <v>0</v>
      </c>
      <c r="AV30" s="1">
        <f t="shared" si="6"/>
        <v>0</v>
      </c>
      <c r="AW30" s="1">
        <f t="shared" si="6"/>
        <v>0</v>
      </c>
      <c r="AX30" s="1">
        <f t="shared" si="3"/>
        <v>0</v>
      </c>
    </row>
    <row r="31" spans="1:50" s="1" customFormat="1" x14ac:dyDescent="0.15">
      <c r="A31" s="1">
        <v>1</v>
      </c>
      <c r="B31" s="1" t="s">
        <v>127</v>
      </c>
      <c r="C31" s="1" t="s">
        <v>109</v>
      </c>
      <c r="D31" s="1" t="s">
        <v>15</v>
      </c>
      <c r="E31" s="1" t="s">
        <v>138</v>
      </c>
      <c r="F31" s="2">
        <v>43198.379224537035</v>
      </c>
      <c r="H31" s="1" t="s">
        <v>59</v>
      </c>
      <c r="I31" s="1" t="s">
        <v>18</v>
      </c>
      <c r="J31" s="1" t="s">
        <v>42</v>
      </c>
      <c r="K31" s="1" t="s">
        <v>147</v>
      </c>
      <c r="L31" s="1" t="s">
        <v>148</v>
      </c>
      <c r="M31" s="1" t="s">
        <v>28</v>
      </c>
      <c r="N31" s="1" t="s">
        <v>29</v>
      </c>
      <c r="O31" s="1" t="s">
        <v>30</v>
      </c>
      <c r="P31" s="1">
        <v>6000</v>
      </c>
      <c r="Q31" s="8">
        <v>8000</v>
      </c>
      <c r="R31" s="1">
        <v>3</v>
      </c>
      <c r="S31" s="1">
        <v>3</v>
      </c>
      <c r="T31" s="1">
        <v>3</v>
      </c>
      <c r="U31" s="1">
        <v>3</v>
      </c>
      <c r="V31" s="1">
        <v>0</v>
      </c>
      <c r="W31" s="1">
        <v>0</v>
      </c>
      <c r="X31" s="1">
        <v>7000</v>
      </c>
      <c r="Y31" s="1">
        <v>1</v>
      </c>
      <c r="Z31" s="1">
        <v>2</v>
      </c>
      <c r="AA31" s="1">
        <f t="shared" si="2"/>
        <v>1</v>
      </c>
      <c r="AB31" s="1">
        <f t="shared" si="7"/>
        <v>0</v>
      </c>
      <c r="AC31" s="1">
        <f t="shared" si="7"/>
        <v>1</v>
      </c>
      <c r="AD31" s="1">
        <f t="shared" si="7"/>
        <v>0</v>
      </c>
      <c r="AE31" s="1">
        <f t="shared" si="7"/>
        <v>0</v>
      </c>
      <c r="AF31" s="1">
        <f t="shared" si="7"/>
        <v>0</v>
      </c>
      <c r="AG31" s="1">
        <f t="shared" si="7"/>
        <v>1</v>
      </c>
      <c r="AH31" s="1">
        <f t="shared" si="7"/>
        <v>1</v>
      </c>
      <c r="AI31" s="1">
        <f t="shared" si="7"/>
        <v>0</v>
      </c>
      <c r="AJ31" s="1">
        <f t="shared" si="7"/>
        <v>1</v>
      </c>
      <c r="AK31" s="1">
        <f t="shared" si="7"/>
        <v>0</v>
      </c>
      <c r="AL31" s="1">
        <f t="shared" si="7"/>
        <v>0</v>
      </c>
      <c r="AM31" s="1">
        <f t="shared" si="7"/>
        <v>0</v>
      </c>
      <c r="AN31" s="1">
        <f t="shared" si="7"/>
        <v>1</v>
      </c>
      <c r="AO31" s="1">
        <f t="shared" si="7"/>
        <v>0</v>
      </c>
      <c r="AP31" s="1">
        <f t="shared" si="7"/>
        <v>0</v>
      </c>
      <c r="AQ31" s="1">
        <f t="shared" si="7"/>
        <v>0</v>
      </c>
      <c r="AR31" s="1">
        <f t="shared" si="6"/>
        <v>0</v>
      </c>
      <c r="AS31" s="1">
        <f t="shared" si="6"/>
        <v>0</v>
      </c>
      <c r="AT31" s="1">
        <f t="shared" si="6"/>
        <v>0</v>
      </c>
      <c r="AU31" s="1">
        <f t="shared" si="6"/>
        <v>0</v>
      </c>
      <c r="AV31" s="1">
        <f t="shared" si="6"/>
        <v>0</v>
      </c>
      <c r="AW31" s="1">
        <f t="shared" si="6"/>
        <v>0</v>
      </c>
      <c r="AX31" s="1">
        <f t="shared" si="3"/>
        <v>0</v>
      </c>
    </row>
    <row r="32" spans="1:50" s="1" customFormat="1" x14ac:dyDescent="0.15">
      <c r="A32" s="1">
        <v>1</v>
      </c>
      <c r="B32" s="1" t="s">
        <v>149</v>
      </c>
      <c r="C32" s="1" t="s">
        <v>14</v>
      </c>
      <c r="D32" s="1" t="s">
        <v>15</v>
      </c>
      <c r="E32" s="1" t="s">
        <v>58</v>
      </c>
      <c r="F32" s="2">
        <v>43193.454930555556</v>
      </c>
      <c r="H32" s="1" t="s">
        <v>17</v>
      </c>
      <c r="I32" s="1" t="s">
        <v>35</v>
      </c>
      <c r="J32" s="1" t="s">
        <v>53</v>
      </c>
      <c r="K32" s="1" t="s">
        <v>3391</v>
      </c>
      <c r="L32" s="1" t="s">
        <v>151</v>
      </c>
      <c r="M32" s="1" t="s">
        <v>63</v>
      </c>
      <c r="N32" s="1" t="s">
        <v>29</v>
      </c>
      <c r="O32" s="1" t="s">
        <v>30</v>
      </c>
      <c r="P32" s="1">
        <v>15001</v>
      </c>
      <c r="Q32" s="8">
        <v>20000</v>
      </c>
      <c r="R32" s="1">
        <v>1</v>
      </c>
      <c r="S32" s="1">
        <v>4</v>
      </c>
      <c r="T32" s="1">
        <v>999</v>
      </c>
      <c r="U32" s="1">
        <v>4</v>
      </c>
      <c r="V32" s="1">
        <v>0</v>
      </c>
      <c r="W32" s="1">
        <v>0</v>
      </c>
      <c r="X32" s="1">
        <v>17500.5</v>
      </c>
      <c r="Y32" s="1">
        <v>1</v>
      </c>
      <c r="Z32" s="1">
        <v>2</v>
      </c>
      <c r="AA32" s="1">
        <f t="shared" si="2"/>
        <v>0</v>
      </c>
      <c r="AB32" s="1">
        <f t="shared" si="7"/>
        <v>0</v>
      </c>
      <c r="AC32" s="1">
        <f t="shared" si="7"/>
        <v>1</v>
      </c>
      <c r="AD32" s="1">
        <f t="shared" si="7"/>
        <v>1</v>
      </c>
      <c r="AE32" s="1">
        <f t="shared" si="7"/>
        <v>0</v>
      </c>
      <c r="AF32" s="1">
        <f t="shared" si="7"/>
        <v>0</v>
      </c>
      <c r="AG32" s="1">
        <f t="shared" si="7"/>
        <v>0</v>
      </c>
      <c r="AH32" s="1">
        <f t="shared" si="7"/>
        <v>1</v>
      </c>
      <c r="AI32" s="1">
        <f t="shared" si="7"/>
        <v>0</v>
      </c>
      <c r="AJ32" s="1">
        <f t="shared" si="7"/>
        <v>1</v>
      </c>
      <c r="AK32" s="1">
        <f t="shared" si="7"/>
        <v>1</v>
      </c>
      <c r="AL32" s="1">
        <f t="shared" si="7"/>
        <v>1</v>
      </c>
      <c r="AM32" s="1">
        <f t="shared" si="7"/>
        <v>0</v>
      </c>
      <c r="AN32" s="1">
        <f t="shared" si="7"/>
        <v>0</v>
      </c>
      <c r="AO32" s="1">
        <f t="shared" si="7"/>
        <v>1</v>
      </c>
      <c r="AP32" s="1">
        <f t="shared" si="7"/>
        <v>0</v>
      </c>
      <c r="AQ32" s="1">
        <f t="shared" si="7"/>
        <v>0</v>
      </c>
      <c r="AR32" s="1">
        <f t="shared" si="6"/>
        <v>0</v>
      </c>
      <c r="AS32" s="1">
        <f t="shared" si="6"/>
        <v>1</v>
      </c>
      <c r="AT32" s="1">
        <f t="shared" si="6"/>
        <v>0</v>
      </c>
      <c r="AU32" s="1">
        <f t="shared" si="6"/>
        <v>0</v>
      </c>
      <c r="AV32" s="1">
        <f t="shared" si="6"/>
        <v>0</v>
      </c>
      <c r="AW32" s="1">
        <f t="shared" si="6"/>
        <v>0</v>
      </c>
      <c r="AX32" s="1">
        <f t="shared" si="3"/>
        <v>0</v>
      </c>
    </row>
    <row r="33" spans="1:50" s="1" customFormat="1" x14ac:dyDescent="0.15">
      <c r="A33" s="1">
        <v>1</v>
      </c>
      <c r="B33" s="1" t="s">
        <v>153</v>
      </c>
      <c r="C33" s="1" t="s">
        <v>154</v>
      </c>
      <c r="D33" s="1" t="s">
        <v>15</v>
      </c>
      <c r="E33" s="1" t="s">
        <v>67</v>
      </c>
      <c r="F33" s="2">
        <v>43198.388923611114</v>
      </c>
      <c r="H33" s="1" t="s">
        <v>17</v>
      </c>
      <c r="I33" s="1" t="s">
        <v>24</v>
      </c>
      <c r="J33" s="1" t="s">
        <v>25</v>
      </c>
      <c r="K33" s="1" t="s">
        <v>3392</v>
      </c>
      <c r="L33" s="1" t="s">
        <v>156</v>
      </c>
      <c r="M33" s="1" t="s">
        <v>96</v>
      </c>
      <c r="N33" s="1" t="s">
        <v>29</v>
      </c>
      <c r="O33" s="1" t="s">
        <v>157</v>
      </c>
      <c r="P33" s="1">
        <v>8001</v>
      </c>
      <c r="Q33" s="8">
        <v>10000</v>
      </c>
      <c r="R33" s="1">
        <v>1</v>
      </c>
      <c r="S33" s="1">
        <v>5</v>
      </c>
      <c r="T33" s="1">
        <v>1</v>
      </c>
      <c r="U33" s="1">
        <v>2</v>
      </c>
      <c r="V33" s="1">
        <v>0</v>
      </c>
      <c r="W33" s="1">
        <v>0</v>
      </c>
      <c r="X33" s="1">
        <v>9000.5</v>
      </c>
      <c r="Y33" s="1">
        <v>1</v>
      </c>
      <c r="Z33" s="1">
        <v>2</v>
      </c>
      <c r="AA33" s="1">
        <f t="shared" si="2"/>
        <v>0</v>
      </c>
      <c r="AB33" s="1">
        <f t="shared" si="7"/>
        <v>0</v>
      </c>
      <c r="AC33" s="1">
        <f t="shared" si="7"/>
        <v>1</v>
      </c>
      <c r="AD33" s="1">
        <f t="shared" si="7"/>
        <v>1</v>
      </c>
      <c r="AE33" s="1">
        <f t="shared" si="7"/>
        <v>0</v>
      </c>
      <c r="AF33" s="1">
        <f t="shared" si="7"/>
        <v>0</v>
      </c>
      <c r="AG33" s="1">
        <f t="shared" si="7"/>
        <v>0</v>
      </c>
      <c r="AH33" s="1">
        <f t="shared" si="7"/>
        <v>0</v>
      </c>
      <c r="AI33" s="1">
        <f t="shared" si="7"/>
        <v>1</v>
      </c>
      <c r="AJ33" s="1">
        <f t="shared" si="7"/>
        <v>0</v>
      </c>
      <c r="AK33" s="1">
        <f t="shared" si="7"/>
        <v>1</v>
      </c>
      <c r="AL33" s="1">
        <f t="shared" si="7"/>
        <v>1</v>
      </c>
      <c r="AM33" s="1">
        <f t="shared" si="7"/>
        <v>0</v>
      </c>
      <c r="AN33" s="1">
        <f t="shared" si="7"/>
        <v>0</v>
      </c>
      <c r="AO33" s="1">
        <f t="shared" si="7"/>
        <v>0</v>
      </c>
      <c r="AP33" s="1">
        <f t="shared" si="7"/>
        <v>0</v>
      </c>
      <c r="AQ33" s="1">
        <f t="shared" si="7"/>
        <v>0</v>
      </c>
      <c r="AR33" s="1">
        <f t="shared" si="6"/>
        <v>0</v>
      </c>
      <c r="AS33" s="1">
        <f t="shared" si="6"/>
        <v>0</v>
      </c>
      <c r="AT33" s="1">
        <f t="shared" si="6"/>
        <v>0</v>
      </c>
      <c r="AU33" s="1">
        <f t="shared" si="6"/>
        <v>1</v>
      </c>
      <c r="AV33" s="1">
        <f t="shared" si="6"/>
        <v>0</v>
      </c>
      <c r="AW33" s="1">
        <f t="shared" si="6"/>
        <v>0</v>
      </c>
      <c r="AX33" s="1">
        <f t="shared" si="3"/>
        <v>0</v>
      </c>
    </row>
    <row r="34" spans="1:50" s="1" customFormat="1" x14ac:dyDescent="0.15">
      <c r="A34" s="1">
        <v>1</v>
      </c>
      <c r="B34" s="1" t="s">
        <v>158</v>
      </c>
      <c r="C34" s="1" t="s">
        <v>159</v>
      </c>
      <c r="D34" s="1" t="s">
        <v>15</v>
      </c>
      <c r="E34" s="1" t="s">
        <v>16</v>
      </c>
      <c r="F34" s="2">
        <v>43197.368055555555</v>
      </c>
      <c r="H34" s="1" t="s">
        <v>17</v>
      </c>
      <c r="I34" s="1" t="s">
        <v>18</v>
      </c>
      <c r="J34" s="1" t="s">
        <v>60</v>
      </c>
      <c r="K34" s="1" t="s">
        <v>160</v>
      </c>
      <c r="L34" s="1" t="s">
        <v>62</v>
      </c>
      <c r="M34" s="1" t="s">
        <v>63</v>
      </c>
      <c r="N34" s="1" t="s">
        <v>64</v>
      </c>
      <c r="O34" s="1" t="s">
        <v>39</v>
      </c>
      <c r="P34" s="1">
        <v>6001</v>
      </c>
      <c r="Q34" s="8">
        <v>8000</v>
      </c>
      <c r="R34" s="1">
        <v>1</v>
      </c>
      <c r="S34" s="1">
        <v>3</v>
      </c>
      <c r="T34" s="1">
        <v>2</v>
      </c>
      <c r="U34" s="1">
        <v>4</v>
      </c>
      <c r="V34" s="1">
        <v>3</v>
      </c>
      <c r="W34" s="1">
        <v>1</v>
      </c>
      <c r="X34" s="1">
        <v>7000.5</v>
      </c>
      <c r="Y34" s="1">
        <v>1</v>
      </c>
      <c r="Z34" s="1">
        <v>2</v>
      </c>
      <c r="AA34" s="1">
        <f t="shared" si="2"/>
        <v>0</v>
      </c>
      <c r="AB34" s="1">
        <f t="shared" si="7"/>
        <v>0</v>
      </c>
      <c r="AC34" s="1">
        <f t="shared" si="7"/>
        <v>0</v>
      </c>
      <c r="AD34" s="1">
        <f t="shared" si="7"/>
        <v>0</v>
      </c>
      <c r="AE34" s="1">
        <f t="shared" si="7"/>
        <v>0</v>
      </c>
      <c r="AF34" s="1">
        <f t="shared" si="7"/>
        <v>0</v>
      </c>
      <c r="AG34" s="1">
        <f t="shared" si="7"/>
        <v>0</v>
      </c>
      <c r="AH34" s="1">
        <f t="shared" si="7"/>
        <v>0</v>
      </c>
      <c r="AI34" s="1">
        <f t="shared" si="7"/>
        <v>0</v>
      </c>
      <c r="AJ34" s="1">
        <f t="shared" si="7"/>
        <v>0</v>
      </c>
      <c r="AK34" s="1">
        <f t="shared" si="7"/>
        <v>0</v>
      </c>
      <c r="AL34" s="1">
        <f t="shared" si="7"/>
        <v>0</v>
      </c>
      <c r="AM34" s="1">
        <f t="shared" si="7"/>
        <v>0</v>
      </c>
      <c r="AN34" s="1">
        <f t="shared" si="7"/>
        <v>0</v>
      </c>
      <c r="AO34" s="1">
        <f t="shared" si="7"/>
        <v>0</v>
      </c>
      <c r="AP34" s="1">
        <f t="shared" si="7"/>
        <v>0</v>
      </c>
      <c r="AQ34" s="1">
        <f t="shared" si="7"/>
        <v>0</v>
      </c>
      <c r="AR34" s="1">
        <f t="shared" si="6"/>
        <v>0</v>
      </c>
      <c r="AS34" s="1">
        <f t="shared" si="6"/>
        <v>0</v>
      </c>
      <c r="AT34" s="1">
        <f t="shared" si="6"/>
        <v>0</v>
      </c>
      <c r="AU34" s="1">
        <f t="shared" si="6"/>
        <v>0</v>
      </c>
      <c r="AV34" s="1">
        <f t="shared" si="6"/>
        <v>0</v>
      </c>
      <c r="AW34" s="1">
        <f t="shared" si="6"/>
        <v>0</v>
      </c>
      <c r="AX34" s="1">
        <f t="shared" si="3"/>
        <v>0</v>
      </c>
    </row>
    <row r="35" spans="1:50" s="1" customFormat="1" x14ac:dyDescent="0.15">
      <c r="A35" s="1">
        <v>1</v>
      </c>
      <c r="B35" s="1" t="s">
        <v>91</v>
      </c>
      <c r="C35" s="1" t="s">
        <v>22</v>
      </c>
      <c r="D35" s="1" t="s">
        <v>15</v>
      </c>
      <c r="E35" s="1" t="s">
        <v>161</v>
      </c>
      <c r="F35" s="2">
        <v>43198.420682870368</v>
      </c>
      <c r="H35" s="1" t="s">
        <v>34</v>
      </c>
      <c r="I35" s="1" t="s">
        <v>35</v>
      </c>
      <c r="J35" s="1" t="s">
        <v>25</v>
      </c>
      <c r="K35" s="1" t="s">
        <v>162</v>
      </c>
      <c r="L35" s="1" t="s">
        <v>163</v>
      </c>
      <c r="M35" s="1" t="s">
        <v>96</v>
      </c>
      <c r="N35" s="1" t="s">
        <v>115</v>
      </c>
      <c r="O35" s="1" t="s">
        <v>30</v>
      </c>
      <c r="P35" s="1">
        <v>8000</v>
      </c>
      <c r="Q35" s="8">
        <v>15000</v>
      </c>
      <c r="R35" s="1">
        <v>4</v>
      </c>
      <c r="S35" s="1">
        <v>4</v>
      </c>
      <c r="T35" s="1">
        <v>1</v>
      </c>
      <c r="U35" s="1">
        <v>2</v>
      </c>
      <c r="V35" s="1">
        <v>5</v>
      </c>
      <c r="W35" s="1">
        <v>0</v>
      </c>
      <c r="X35" s="1">
        <v>11500</v>
      </c>
      <c r="Y35" s="1">
        <v>1</v>
      </c>
      <c r="Z35" s="1">
        <v>2</v>
      </c>
      <c r="AA35" s="1">
        <f t="shared" si="2"/>
        <v>0</v>
      </c>
      <c r="AB35" s="1">
        <f t="shared" si="7"/>
        <v>0</v>
      </c>
      <c r="AC35" s="1">
        <f t="shared" si="7"/>
        <v>0</v>
      </c>
      <c r="AD35" s="1">
        <f t="shared" si="7"/>
        <v>0</v>
      </c>
      <c r="AE35" s="1">
        <f t="shared" si="7"/>
        <v>0</v>
      </c>
      <c r="AF35" s="1">
        <f t="shared" si="7"/>
        <v>0</v>
      </c>
      <c r="AG35" s="1">
        <f t="shared" si="7"/>
        <v>0</v>
      </c>
      <c r="AH35" s="1">
        <f t="shared" si="7"/>
        <v>0</v>
      </c>
      <c r="AI35" s="1">
        <f t="shared" si="7"/>
        <v>0</v>
      </c>
      <c r="AJ35" s="1">
        <f t="shared" si="7"/>
        <v>0</v>
      </c>
      <c r="AK35" s="1">
        <f t="shared" si="7"/>
        <v>0</v>
      </c>
      <c r="AL35" s="1">
        <f t="shared" si="7"/>
        <v>0</v>
      </c>
      <c r="AM35" s="1">
        <f t="shared" si="7"/>
        <v>0</v>
      </c>
      <c r="AN35" s="1">
        <f t="shared" si="7"/>
        <v>0</v>
      </c>
      <c r="AO35" s="1">
        <f t="shared" si="7"/>
        <v>0</v>
      </c>
      <c r="AP35" s="1">
        <f t="shared" si="7"/>
        <v>0</v>
      </c>
      <c r="AQ35" s="1">
        <f t="shared" si="7"/>
        <v>0</v>
      </c>
      <c r="AR35" s="1">
        <f t="shared" si="6"/>
        <v>0</v>
      </c>
      <c r="AS35" s="1">
        <f t="shared" si="6"/>
        <v>0</v>
      </c>
      <c r="AT35" s="1">
        <f t="shared" si="6"/>
        <v>0</v>
      </c>
      <c r="AU35" s="1">
        <f t="shared" si="6"/>
        <v>0</v>
      </c>
      <c r="AV35" s="1">
        <f t="shared" si="6"/>
        <v>0</v>
      </c>
      <c r="AW35" s="1">
        <f t="shared" si="6"/>
        <v>0</v>
      </c>
      <c r="AX35" s="1">
        <f t="shared" si="3"/>
        <v>0</v>
      </c>
    </row>
    <row r="36" spans="1:50" s="1" customFormat="1" x14ac:dyDescent="0.15">
      <c r="A36" s="1">
        <v>1</v>
      </c>
      <c r="B36" s="1" t="s">
        <v>164</v>
      </c>
      <c r="C36" s="1" t="s">
        <v>159</v>
      </c>
      <c r="D36" s="1" t="s">
        <v>15</v>
      </c>
      <c r="E36" s="1" t="s">
        <v>67</v>
      </c>
      <c r="F36" s="2">
        <v>43197.361111111109</v>
      </c>
      <c r="H36" s="1" t="s">
        <v>17</v>
      </c>
      <c r="I36" s="1" t="s">
        <v>165</v>
      </c>
      <c r="J36" s="1" t="s">
        <v>25</v>
      </c>
      <c r="K36" s="1" t="s">
        <v>166</v>
      </c>
      <c r="L36" s="1" t="s">
        <v>62</v>
      </c>
      <c r="M36" s="1" t="s">
        <v>63</v>
      </c>
      <c r="N36" s="1" t="s">
        <v>64</v>
      </c>
      <c r="O36" s="1" t="s">
        <v>39</v>
      </c>
      <c r="P36" s="1">
        <v>8001</v>
      </c>
      <c r="Q36" s="8">
        <v>10000</v>
      </c>
      <c r="R36" s="1">
        <v>1</v>
      </c>
      <c r="S36" s="1">
        <v>0</v>
      </c>
      <c r="T36" s="1">
        <v>1</v>
      </c>
      <c r="U36" s="1">
        <v>4</v>
      </c>
      <c r="V36" s="1">
        <v>3</v>
      </c>
      <c r="W36" s="1">
        <v>1</v>
      </c>
      <c r="X36" s="1">
        <v>9000.5</v>
      </c>
      <c r="Y36" s="1">
        <v>1</v>
      </c>
      <c r="Z36" s="1">
        <v>2</v>
      </c>
      <c r="AA36" s="1">
        <f t="shared" si="2"/>
        <v>0</v>
      </c>
      <c r="AB36" s="1">
        <f t="shared" si="7"/>
        <v>0</v>
      </c>
      <c r="AC36" s="1">
        <f t="shared" si="7"/>
        <v>0</v>
      </c>
      <c r="AD36" s="1">
        <f t="shared" si="7"/>
        <v>0</v>
      </c>
      <c r="AE36" s="1">
        <f t="shared" si="7"/>
        <v>0</v>
      </c>
      <c r="AF36" s="1">
        <f t="shared" si="7"/>
        <v>0</v>
      </c>
      <c r="AG36" s="1">
        <f t="shared" si="7"/>
        <v>0</v>
      </c>
      <c r="AH36" s="1">
        <f t="shared" si="7"/>
        <v>0</v>
      </c>
      <c r="AI36" s="1">
        <f t="shared" si="7"/>
        <v>0</v>
      </c>
      <c r="AJ36" s="1">
        <f t="shared" si="7"/>
        <v>0</v>
      </c>
      <c r="AK36" s="1">
        <f t="shared" si="7"/>
        <v>0</v>
      </c>
      <c r="AL36" s="1">
        <f t="shared" si="7"/>
        <v>0</v>
      </c>
      <c r="AM36" s="1">
        <f t="shared" si="7"/>
        <v>0</v>
      </c>
      <c r="AN36" s="1">
        <f t="shared" si="7"/>
        <v>0</v>
      </c>
      <c r="AO36" s="1">
        <f t="shared" si="7"/>
        <v>0</v>
      </c>
      <c r="AP36" s="1">
        <f t="shared" si="7"/>
        <v>0</v>
      </c>
      <c r="AQ36" s="1">
        <f t="shared" si="7"/>
        <v>0</v>
      </c>
      <c r="AR36" s="1">
        <f t="shared" si="6"/>
        <v>0</v>
      </c>
      <c r="AS36" s="1">
        <f t="shared" si="6"/>
        <v>0</v>
      </c>
      <c r="AT36" s="1">
        <f t="shared" si="6"/>
        <v>0</v>
      </c>
      <c r="AU36" s="1">
        <f t="shared" si="6"/>
        <v>0</v>
      </c>
      <c r="AV36" s="1">
        <f t="shared" si="6"/>
        <v>0</v>
      </c>
      <c r="AW36" s="1">
        <f t="shared" si="6"/>
        <v>0</v>
      </c>
      <c r="AX36" s="1">
        <f t="shared" si="3"/>
        <v>0</v>
      </c>
    </row>
    <row r="37" spans="1:50" s="1" customFormat="1" x14ac:dyDescent="0.15">
      <c r="A37" s="1">
        <v>1</v>
      </c>
      <c r="B37" s="1" t="s">
        <v>167</v>
      </c>
      <c r="C37" s="1" t="s">
        <v>84</v>
      </c>
      <c r="D37" s="1" t="s">
        <v>15</v>
      </c>
      <c r="E37" s="1" t="s">
        <v>168</v>
      </c>
      <c r="F37" s="2">
        <v>43198.407870370371</v>
      </c>
      <c r="H37" s="1" t="s">
        <v>59</v>
      </c>
      <c r="I37" s="1" t="s">
        <v>18</v>
      </c>
      <c r="J37" s="1" t="s">
        <v>25</v>
      </c>
      <c r="K37" s="1" t="s">
        <v>3393</v>
      </c>
      <c r="L37" s="1" t="s">
        <v>170</v>
      </c>
      <c r="M37" s="1" t="s">
        <v>96</v>
      </c>
      <c r="N37" s="1" t="s">
        <v>50</v>
      </c>
      <c r="O37" s="1" t="s">
        <v>171</v>
      </c>
      <c r="P37" s="1">
        <v>4001</v>
      </c>
      <c r="Q37" s="8">
        <v>6000</v>
      </c>
      <c r="R37" s="1">
        <v>3</v>
      </c>
      <c r="S37" s="1">
        <v>3</v>
      </c>
      <c r="T37" s="1">
        <v>1</v>
      </c>
      <c r="U37" s="1">
        <v>2</v>
      </c>
      <c r="V37" s="1">
        <v>1</v>
      </c>
      <c r="W37" s="1">
        <v>0</v>
      </c>
      <c r="X37" s="1">
        <v>5000.5</v>
      </c>
      <c r="Y37" s="1">
        <v>1</v>
      </c>
      <c r="Z37" s="1">
        <v>2</v>
      </c>
      <c r="AA37" s="1">
        <f t="shared" si="2"/>
        <v>0</v>
      </c>
      <c r="AB37" s="1">
        <f t="shared" si="7"/>
        <v>0</v>
      </c>
      <c r="AC37" s="1">
        <f t="shared" si="7"/>
        <v>1</v>
      </c>
      <c r="AD37" s="1">
        <f t="shared" si="7"/>
        <v>0</v>
      </c>
      <c r="AE37" s="1">
        <f t="shared" si="7"/>
        <v>0</v>
      </c>
      <c r="AF37" s="1">
        <f t="shared" si="7"/>
        <v>0</v>
      </c>
      <c r="AG37" s="1">
        <f t="shared" si="7"/>
        <v>0</v>
      </c>
      <c r="AH37" s="1">
        <f t="shared" si="7"/>
        <v>0</v>
      </c>
      <c r="AI37" s="1">
        <f t="shared" si="7"/>
        <v>0</v>
      </c>
      <c r="AJ37" s="1">
        <f t="shared" si="7"/>
        <v>1</v>
      </c>
      <c r="AK37" s="1">
        <f t="shared" si="7"/>
        <v>1</v>
      </c>
      <c r="AL37" s="1">
        <f t="shared" si="7"/>
        <v>0</v>
      </c>
      <c r="AM37" s="1">
        <f t="shared" si="7"/>
        <v>1</v>
      </c>
      <c r="AN37" s="1">
        <f t="shared" si="7"/>
        <v>0</v>
      </c>
      <c r="AO37" s="1">
        <f t="shared" si="7"/>
        <v>0</v>
      </c>
      <c r="AP37" s="1">
        <f t="shared" si="7"/>
        <v>0</v>
      </c>
      <c r="AQ37" s="1">
        <f t="shared" si="7"/>
        <v>1</v>
      </c>
      <c r="AR37" s="1">
        <f t="shared" si="6"/>
        <v>0</v>
      </c>
      <c r="AS37" s="1">
        <f t="shared" si="6"/>
        <v>0</v>
      </c>
      <c r="AT37" s="1">
        <f t="shared" si="6"/>
        <v>0</v>
      </c>
      <c r="AU37" s="1">
        <f t="shared" si="6"/>
        <v>0</v>
      </c>
      <c r="AV37" s="1">
        <f t="shared" si="6"/>
        <v>1</v>
      </c>
      <c r="AW37" s="1">
        <f t="shared" si="6"/>
        <v>0</v>
      </c>
      <c r="AX37" s="1">
        <f t="shared" si="3"/>
        <v>0</v>
      </c>
    </row>
    <row r="38" spans="1:50" s="1" customFormat="1" x14ac:dyDescent="0.15">
      <c r="A38" s="1">
        <v>1</v>
      </c>
      <c r="B38" s="1" t="s">
        <v>172</v>
      </c>
      <c r="C38" s="1" t="s">
        <v>159</v>
      </c>
      <c r="D38" s="1" t="s">
        <v>15</v>
      </c>
      <c r="E38" s="1" t="s">
        <v>131</v>
      </c>
      <c r="F38" s="2">
        <v>43198.368067129632</v>
      </c>
      <c r="H38" s="1" t="s">
        <v>17</v>
      </c>
      <c r="I38" s="1" t="s">
        <v>35</v>
      </c>
      <c r="J38" s="1" t="s">
        <v>42</v>
      </c>
      <c r="K38" s="1" t="s">
        <v>173</v>
      </c>
      <c r="L38" s="1" t="s">
        <v>62</v>
      </c>
      <c r="M38" s="1" t="s">
        <v>63</v>
      </c>
      <c r="N38" s="1" t="s">
        <v>64</v>
      </c>
      <c r="O38" s="1" t="s">
        <v>39</v>
      </c>
      <c r="P38" s="1">
        <v>10000</v>
      </c>
      <c r="Q38" s="8">
        <v>20000</v>
      </c>
      <c r="R38" s="1">
        <v>1</v>
      </c>
      <c r="S38" s="1">
        <v>4</v>
      </c>
      <c r="T38" s="1">
        <v>3</v>
      </c>
      <c r="U38" s="1">
        <v>4</v>
      </c>
      <c r="V38" s="1">
        <v>3</v>
      </c>
      <c r="W38" s="1">
        <v>1</v>
      </c>
      <c r="X38" s="1">
        <v>15000</v>
      </c>
      <c r="Y38" s="1">
        <v>1</v>
      </c>
      <c r="Z38" s="1">
        <v>2</v>
      </c>
      <c r="AA38" s="1">
        <f t="shared" si="2"/>
        <v>0</v>
      </c>
      <c r="AB38" s="1">
        <f t="shared" si="7"/>
        <v>0</v>
      </c>
      <c r="AC38" s="1">
        <f t="shared" si="7"/>
        <v>0</v>
      </c>
      <c r="AD38" s="1">
        <f t="shared" si="7"/>
        <v>0</v>
      </c>
      <c r="AE38" s="1">
        <f t="shared" si="7"/>
        <v>0</v>
      </c>
      <c r="AF38" s="1">
        <f t="shared" si="7"/>
        <v>0</v>
      </c>
      <c r="AG38" s="1">
        <f t="shared" si="7"/>
        <v>0</v>
      </c>
      <c r="AH38" s="1">
        <f t="shared" si="7"/>
        <v>0</v>
      </c>
      <c r="AI38" s="1">
        <f t="shared" si="7"/>
        <v>0</v>
      </c>
      <c r="AJ38" s="1">
        <f t="shared" si="7"/>
        <v>0</v>
      </c>
      <c r="AK38" s="1">
        <f t="shared" si="7"/>
        <v>0</v>
      </c>
      <c r="AL38" s="1">
        <f t="shared" si="7"/>
        <v>0</v>
      </c>
      <c r="AM38" s="1">
        <f t="shared" si="7"/>
        <v>0</v>
      </c>
      <c r="AN38" s="1">
        <f t="shared" si="7"/>
        <v>0</v>
      </c>
      <c r="AO38" s="1">
        <f t="shared" si="7"/>
        <v>0</v>
      </c>
      <c r="AP38" s="1">
        <f t="shared" si="7"/>
        <v>0</v>
      </c>
      <c r="AQ38" s="1">
        <f t="shared" si="7"/>
        <v>0</v>
      </c>
      <c r="AR38" s="1">
        <f t="shared" si="6"/>
        <v>0</v>
      </c>
      <c r="AS38" s="1">
        <f t="shared" si="6"/>
        <v>0</v>
      </c>
      <c r="AT38" s="1">
        <f t="shared" si="6"/>
        <v>0</v>
      </c>
      <c r="AU38" s="1">
        <f t="shared" si="6"/>
        <v>0</v>
      </c>
      <c r="AV38" s="1">
        <f t="shared" si="6"/>
        <v>0</v>
      </c>
      <c r="AW38" s="1">
        <f t="shared" si="6"/>
        <v>0</v>
      </c>
      <c r="AX38" s="1">
        <f t="shared" si="3"/>
        <v>0</v>
      </c>
    </row>
    <row r="39" spans="1:50" s="1" customFormat="1" x14ac:dyDescent="0.15">
      <c r="A39" s="1">
        <v>1</v>
      </c>
      <c r="B39" s="1" t="s">
        <v>174</v>
      </c>
      <c r="C39" s="1" t="s">
        <v>14</v>
      </c>
      <c r="D39" s="1" t="s">
        <v>15</v>
      </c>
      <c r="E39" s="1" t="s">
        <v>67</v>
      </c>
      <c r="F39" s="2">
        <v>43198.426782407405</v>
      </c>
      <c r="H39" s="1" t="s">
        <v>17</v>
      </c>
      <c r="I39" s="1" t="s">
        <v>18</v>
      </c>
      <c r="J39" s="1" t="s">
        <v>106</v>
      </c>
      <c r="K39" s="1" t="s">
        <v>3394</v>
      </c>
      <c r="L39" s="1" t="s">
        <v>176</v>
      </c>
      <c r="M39" s="1" t="s">
        <v>28</v>
      </c>
      <c r="N39" s="1" t="s">
        <v>82</v>
      </c>
      <c r="O39" s="1" t="s">
        <v>39</v>
      </c>
      <c r="P39" s="1">
        <v>8001</v>
      </c>
      <c r="Q39" s="8">
        <v>10000</v>
      </c>
      <c r="R39" s="1">
        <v>1</v>
      </c>
      <c r="S39" s="1">
        <v>3</v>
      </c>
      <c r="T39" s="1">
        <v>6</v>
      </c>
      <c r="U39" s="1">
        <v>3</v>
      </c>
      <c r="V39" s="1">
        <v>4</v>
      </c>
      <c r="W39" s="1">
        <v>1</v>
      </c>
      <c r="X39" s="1">
        <v>9000.5</v>
      </c>
      <c r="Y39" s="1">
        <v>1</v>
      </c>
      <c r="Z39" s="1">
        <v>2</v>
      </c>
      <c r="AA39" s="1">
        <f t="shared" si="2"/>
        <v>0</v>
      </c>
      <c r="AB39" s="1">
        <f t="shared" si="7"/>
        <v>0</v>
      </c>
      <c r="AC39" s="1">
        <f t="shared" si="7"/>
        <v>0</v>
      </c>
      <c r="AD39" s="1">
        <f t="shared" si="7"/>
        <v>0</v>
      </c>
      <c r="AE39" s="1">
        <f t="shared" si="7"/>
        <v>0</v>
      </c>
      <c r="AF39" s="1">
        <f t="shared" si="7"/>
        <v>0</v>
      </c>
      <c r="AG39" s="1">
        <f t="shared" si="7"/>
        <v>0</v>
      </c>
      <c r="AH39" s="1">
        <f t="shared" si="7"/>
        <v>0</v>
      </c>
      <c r="AI39" s="1">
        <f t="shared" si="7"/>
        <v>0</v>
      </c>
      <c r="AJ39" s="1">
        <f t="shared" si="7"/>
        <v>0</v>
      </c>
      <c r="AK39" s="1">
        <f t="shared" si="7"/>
        <v>0</v>
      </c>
      <c r="AL39" s="1">
        <f t="shared" si="7"/>
        <v>0</v>
      </c>
      <c r="AM39" s="1">
        <f t="shared" si="7"/>
        <v>0</v>
      </c>
      <c r="AN39" s="1">
        <f t="shared" si="7"/>
        <v>0</v>
      </c>
      <c r="AO39" s="1">
        <f t="shared" si="7"/>
        <v>0</v>
      </c>
      <c r="AP39" s="1">
        <f t="shared" si="7"/>
        <v>0</v>
      </c>
      <c r="AQ39" s="1">
        <f t="shared" si="7"/>
        <v>0</v>
      </c>
      <c r="AR39" s="1">
        <f t="shared" si="6"/>
        <v>0</v>
      </c>
      <c r="AS39" s="1">
        <f t="shared" si="6"/>
        <v>0</v>
      </c>
      <c r="AT39" s="1">
        <f t="shared" si="6"/>
        <v>0</v>
      </c>
      <c r="AU39" s="1">
        <f t="shared" si="6"/>
        <v>0</v>
      </c>
      <c r="AV39" s="1">
        <f t="shared" si="6"/>
        <v>0</v>
      </c>
      <c r="AW39" s="1">
        <f t="shared" si="6"/>
        <v>0</v>
      </c>
      <c r="AX39" s="1">
        <f t="shared" si="3"/>
        <v>0</v>
      </c>
    </row>
    <row r="40" spans="1:50" s="1" customFormat="1" x14ac:dyDescent="0.15">
      <c r="A40" s="1">
        <v>1</v>
      </c>
      <c r="B40" s="1" t="s">
        <v>177</v>
      </c>
      <c r="C40" s="1" t="s">
        <v>178</v>
      </c>
      <c r="D40" s="1" t="s">
        <v>15</v>
      </c>
      <c r="E40" s="1" t="s">
        <v>33</v>
      </c>
      <c r="F40" s="2">
        <v>43198.442245370374</v>
      </c>
      <c r="H40" s="1" t="s">
        <v>34</v>
      </c>
      <c r="I40" s="1" t="s">
        <v>35</v>
      </c>
      <c r="J40" s="1" t="s">
        <v>25</v>
      </c>
      <c r="K40" s="1" t="s">
        <v>179</v>
      </c>
      <c r="L40" s="1" t="s">
        <v>180</v>
      </c>
      <c r="M40" s="1" t="s">
        <v>96</v>
      </c>
      <c r="N40" s="1" t="s">
        <v>29</v>
      </c>
      <c r="O40" s="1" t="s">
        <v>181</v>
      </c>
      <c r="P40" s="1">
        <v>10001</v>
      </c>
      <c r="Q40" s="8">
        <v>15000</v>
      </c>
      <c r="R40" s="1">
        <v>4</v>
      </c>
      <c r="S40" s="1">
        <v>4</v>
      </c>
      <c r="T40" s="1">
        <v>1</v>
      </c>
      <c r="U40" s="1">
        <v>2</v>
      </c>
      <c r="V40" s="1">
        <v>0</v>
      </c>
      <c r="W40" s="1">
        <v>0</v>
      </c>
      <c r="X40" s="1">
        <v>12500.5</v>
      </c>
      <c r="Y40" s="1">
        <v>1</v>
      </c>
      <c r="Z40" s="1">
        <v>2</v>
      </c>
      <c r="AA40" s="1">
        <f t="shared" si="2"/>
        <v>1</v>
      </c>
      <c r="AB40" s="1">
        <f t="shared" si="7"/>
        <v>0</v>
      </c>
      <c r="AC40" s="1">
        <f t="shared" si="7"/>
        <v>1</v>
      </c>
      <c r="AD40" s="1">
        <f t="shared" si="7"/>
        <v>1</v>
      </c>
      <c r="AE40" s="1">
        <f t="shared" si="7"/>
        <v>0</v>
      </c>
      <c r="AF40" s="1">
        <f t="shared" si="7"/>
        <v>1</v>
      </c>
      <c r="AG40" s="1">
        <f t="shared" si="7"/>
        <v>0</v>
      </c>
      <c r="AH40" s="1">
        <f t="shared" si="7"/>
        <v>0</v>
      </c>
      <c r="AI40" s="1">
        <f t="shared" si="7"/>
        <v>0</v>
      </c>
      <c r="AJ40" s="1">
        <f t="shared" si="7"/>
        <v>1</v>
      </c>
      <c r="AK40" s="1">
        <f t="shared" si="7"/>
        <v>0</v>
      </c>
      <c r="AL40" s="1">
        <f t="shared" si="7"/>
        <v>0</v>
      </c>
      <c r="AM40" s="1">
        <f t="shared" si="7"/>
        <v>1</v>
      </c>
      <c r="AN40" s="1">
        <f t="shared" si="7"/>
        <v>0</v>
      </c>
      <c r="AO40" s="1">
        <f t="shared" si="7"/>
        <v>0</v>
      </c>
      <c r="AP40" s="1">
        <f t="shared" si="7"/>
        <v>0</v>
      </c>
      <c r="AQ40" s="1">
        <f t="shared" si="7"/>
        <v>0</v>
      </c>
      <c r="AR40" s="1">
        <f t="shared" si="6"/>
        <v>0</v>
      </c>
      <c r="AS40" s="1">
        <f t="shared" si="6"/>
        <v>0</v>
      </c>
      <c r="AT40" s="1">
        <f t="shared" si="6"/>
        <v>0</v>
      </c>
      <c r="AU40" s="1">
        <f t="shared" si="6"/>
        <v>0</v>
      </c>
      <c r="AV40" s="1">
        <f t="shared" si="6"/>
        <v>0</v>
      </c>
      <c r="AW40" s="1">
        <f t="shared" si="6"/>
        <v>0</v>
      </c>
      <c r="AX40" s="1">
        <f t="shared" si="3"/>
        <v>0</v>
      </c>
    </row>
    <row r="41" spans="1:50" s="1" customFormat="1" x14ac:dyDescent="0.15">
      <c r="A41" s="1">
        <v>1</v>
      </c>
      <c r="B41" s="1" t="s">
        <v>182</v>
      </c>
      <c r="C41" s="1" t="s">
        <v>109</v>
      </c>
      <c r="D41" s="1" t="s">
        <v>15</v>
      </c>
      <c r="E41" s="1" t="s">
        <v>67</v>
      </c>
      <c r="F41" s="2">
        <v>43198.409317129626</v>
      </c>
      <c r="H41" s="1" t="s">
        <v>59</v>
      </c>
      <c r="I41" s="1" t="s">
        <v>35</v>
      </c>
      <c r="J41" s="1" t="s">
        <v>25</v>
      </c>
      <c r="K41" s="1" t="s">
        <v>3395</v>
      </c>
      <c r="L41" s="1" t="s">
        <v>184</v>
      </c>
      <c r="M41" s="1" t="s">
        <v>185</v>
      </c>
      <c r="N41" s="1" t="s">
        <v>29</v>
      </c>
      <c r="O41" s="1" t="s">
        <v>186</v>
      </c>
      <c r="P41" s="1">
        <v>8001</v>
      </c>
      <c r="Q41" s="8">
        <v>10000</v>
      </c>
      <c r="R41" s="1">
        <v>3</v>
      </c>
      <c r="S41" s="1">
        <v>4</v>
      </c>
      <c r="T41" s="1">
        <v>1</v>
      </c>
      <c r="U41" s="1">
        <v>1</v>
      </c>
      <c r="V41" s="1">
        <v>0</v>
      </c>
      <c r="W41" s="1">
        <v>0</v>
      </c>
      <c r="X41" s="1">
        <v>9000.5</v>
      </c>
      <c r="Y41" s="1">
        <v>1</v>
      </c>
      <c r="Z41" s="1">
        <v>2</v>
      </c>
      <c r="AA41" s="1">
        <f t="shared" si="2"/>
        <v>1</v>
      </c>
      <c r="AB41" s="1">
        <f t="shared" si="7"/>
        <v>0</v>
      </c>
      <c r="AC41" s="1">
        <f t="shared" si="7"/>
        <v>1</v>
      </c>
      <c r="AD41" s="1">
        <f t="shared" si="7"/>
        <v>0</v>
      </c>
      <c r="AE41" s="1">
        <f t="shared" si="7"/>
        <v>1</v>
      </c>
      <c r="AF41" s="1">
        <f t="shared" si="7"/>
        <v>0</v>
      </c>
      <c r="AG41" s="1">
        <f t="shared" si="7"/>
        <v>0</v>
      </c>
      <c r="AH41" s="1">
        <f t="shared" si="7"/>
        <v>0</v>
      </c>
      <c r="AI41" s="1">
        <f t="shared" si="7"/>
        <v>0</v>
      </c>
      <c r="AJ41" s="1">
        <f t="shared" si="7"/>
        <v>1</v>
      </c>
      <c r="AK41" s="1">
        <f t="shared" si="7"/>
        <v>1</v>
      </c>
      <c r="AL41" s="1">
        <f t="shared" si="7"/>
        <v>0</v>
      </c>
      <c r="AM41" s="1">
        <f t="shared" si="7"/>
        <v>0</v>
      </c>
      <c r="AN41" s="1">
        <f t="shared" si="7"/>
        <v>0</v>
      </c>
      <c r="AO41" s="1">
        <f t="shared" si="7"/>
        <v>0</v>
      </c>
      <c r="AP41" s="1">
        <f t="shared" si="7"/>
        <v>0</v>
      </c>
      <c r="AQ41" s="1">
        <f t="shared" si="7"/>
        <v>0</v>
      </c>
      <c r="AR41" s="1">
        <f t="shared" si="6"/>
        <v>0</v>
      </c>
      <c r="AS41" s="1">
        <f t="shared" si="6"/>
        <v>0</v>
      </c>
      <c r="AT41" s="1">
        <f t="shared" si="6"/>
        <v>0</v>
      </c>
      <c r="AU41" s="1">
        <f t="shared" si="6"/>
        <v>0</v>
      </c>
      <c r="AV41" s="1">
        <f t="shared" si="6"/>
        <v>0</v>
      </c>
      <c r="AW41" s="1">
        <f t="shared" si="6"/>
        <v>0</v>
      </c>
      <c r="AX41" s="1">
        <f t="shared" si="3"/>
        <v>0</v>
      </c>
    </row>
    <row r="42" spans="1:50" s="1" customFormat="1" x14ac:dyDescent="0.15">
      <c r="A42" s="1">
        <v>1</v>
      </c>
      <c r="B42" s="1" t="s">
        <v>187</v>
      </c>
      <c r="C42" s="1" t="s">
        <v>32</v>
      </c>
      <c r="D42" s="1" t="s">
        <v>15</v>
      </c>
      <c r="E42" s="1" t="s">
        <v>33</v>
      </c>
      <c r="F42" s="2">
        <v>43198.385810185187</v>
      </c>
      <c r="H42" s="1" t="s">
        <v>34</v>
      </c>
      <c r="I42" s="1" t="s">
        <v>35</v>
      </c>
      <c r="J42" s="1" t="s">
        <v>25</v>
      </c>
      <c r="K42" s="1" t="s">
        <v>188</v>
      </c>
      <c r="L42" s="1" t="s">
        <v>189</v>
      </c>
      <c r="M42" s="1" t="s">
        <v>28</v>
      </c>
      <c r="N42" s="1" t="s">
        <v>29</v>
      </c>
      <c r="O42" s="1" t="s">
        <v>30</v>
      </c>
      <c r="P42" s="1">
        <v>10001</v>
      </c>
      <c r="Q42" s="8">
        <v>15000</v>
      </c>
      <c r="R42" s="1">
        <v>4</v>
      </c>
      <c r="S42" s="1">
        <v>4</v>
      </c>
      <c r="T42" s="1">
        <v>1</v>
      </c>
      <c r="U42" s="1">
        <v>3</v>
      </c>
      <c r="V42" s="1">
        <v>0</v>
      </c>
      <c r="W42" s="1">
        <v>0</v>
      </c>
      <c r="X42" s="1">
        <v>12500.5</v>
      </c>
      <c r="Y42" s="1">
        <v>1</v>
      </c>
      <c r="Z42" s="1">
        <v>2</v>
      </c>
      <c r="AA42" s="1">
        <f t="shared" si="2"/>
        <v>0</v>
      </c>
      <c r="AB42" s="1">
        <f t="shared" si="7"/>
        <v>0</v>
      </c>
      <c r="AC42" s="1">
        <f t="shared" si="7"/>
        <v>1</v>
      </c>
      <c r="AD42" s="1">
        <f t="shared" si="7"/>
        <v>1</v>
      </c>
      <c r="AE42" s="1">
        <f t="shared" si="7"/>
        <v>0</v>
      </c>
      <c r="AF42" s="1">
        <f t="shared" si="7"/>
        <v>1</v>
      </c>
      <c r="AG42" s="1">
        <f t="shared" si="7"/>
        <v>0</v>
      </c>
      <c r="AH42" s="1">
        <f t="shared" si="7"/>
        <v>1</v>
      </c>
      <c r="AI42" s="1">
        <f t="shared" si="7"/>
        <v>0</v>
      </c>
      <c r="AJ42" s="1">
        <f t="shared" si="7"/>
        <v>1</v>
      </c>
      <c r="AK42" s="1">
        <f t="shared" si="7"/>
        <v>0</v>
      </c>
      <c r="AL42" s="1">
        <f t="shared" si="7"/>
        <v>0</v>
      </c>
      <c r="AM42" s="1">
        <f t="shared" si="7"/>
        <v>1</v>
      </c>
      <c r="AN42" s="1">
        <f t="shared" si="7"/>
        <v>0</v>
      </c>
      <c r="AO42" s="1">
        <f t="shared" si="7"/>
        <v>0</v>
      </c>
      <c r="AP42" s="1">
        <f t="shared" si="7"/>
        <v>0</v>
      </c>
      <c r="AQ42" s="1">
        <f t="shared" ref="AQ42:AW57" si="8">IF(IFERROR(FIND(AQ$1,$K42),0)&gt;0,1,0)</f>
        <v>1</v>
      </c>
      <c r="AR42" s="1">
        <f t="shared" si="8"/>
        <v>0</v>
      </c>
      <c r="AS42" s="1">
        <f t="shared" si="8"/>
        <v>1</v>
      </c>
      <c r="AT42" s="1">
        <f t="shared" si="8"/>
        <v>0</v>
      </c>
      <c r="AU42" s="1">
        <f t="shared" si="8"/>
        <v>0</v>
      </c>
      <c r="AV42" s="1">
        <f t="shared" si="8"/>
        <v>0</v>
      </c>
      <c r="AW42" s="1">
        <f t="shared" si="8"/>
        <v>0</v>
      </c>
      <c r="AX42" s="1">
        <f t="shared" si="3"/>
        <v>0</v>
      </c>
    </row>
    <row r="43" spans="1:50" s="1" customFormat="1" x14ac:dyDescent="0.15">
      <c r="A43" s="1">
        <v>1</v>
      </c>
      <c r="B43" s="1" t="s">
        <v>91</v>
      </c>
      <c r="C43" s="1" t="s">
        <v>22</v>
      </c>
      <c r="D43" s="1" t="s">
        <v>15</v>
      </c>
      <c r="E43" s="1" t="s">
        <v>33</v>
      </c>
      <c r="F43" s="2">
        <v>43194.427916666667</v>
      </c>
      <c r="H43" s="1" t="s">
        <v>59</v>
      </c>
      <c r="I43" s="1" t="s">
        <v>35</v>
      </c>
      <c r="J43" s="1" t="s">
        <v>25</v>
      </c>
      <c r="K43" s="1" t="s">
        <v>3396</v>
      </c>
      <c r="L43" s="1" t="s">
        <v>191</v>
      </c>
      <c r="M43" s="1" t="s">
        <v>38</v>
      </c>
      <c r="N43" s="1" t="s">
        <v>29</v>
      </c>
      <c r="O43" s="1" t="s">
        <v>39</v>
      </c>
      <c r="P43" s="1">
        <v>10001</v>
      </c>
      <c r="Q43" s="8">
        <v>15000</v>
      </c>
      <c r="R43" s="1">
        <v>3</v>
      </c>
      <c r="S43" s="1">
        <v>4</v>
      </c>
      <c r="T43" s="1">
        <v>1</v>
      </c>
      <c r="U43" s="1">
        <v>5</v>
      </c>
      <c r="V43" s="1">
        <v>0</v>
      </c>
      <c r="W43" s="1">
        <v>1</v>
      </c>
      <c r="X43" s="1">
        <v>12500.5</v>
      </c>
      <c r="Y43" s="1">
        <v>1</v>
      </c>
      <c r="Z43" s="1">
        <v>2</v>
      </c>
      <c r="AA43" s="1">
        <f t="shared" si="2"/>
        <v>0</v>
      </c>
      <c r="AB43" s="1">
        <f t="shared" ref="AB43:AQ58" si="9">IF(IFERROR(FIND(AB$1,$K43),0)&gt;0,1,0)</f>
        <v>0</v>
      </c>
      <c r="AC43" s="1">
        <f t="shared" si="9"/>
        <v>1</v>
      </c>
      <c r="AD43" s="1">
        <f t="shared" si="9"/>
        <v>1</v>
      </c>
      <c r="AE43" s="1">
        <f t="shared" si="9"/>
        <v>1</v>
      </c>
      <c r="AF43" s="1">
        <f t="shared" si="9"/>
        <v>0</v>
      </c>
      <c r="AG43" s="1">
        <f t="shared" si="9"/>
        <v>1</v>
      </c>
      <c r="AH43" s="1">
        <f t="shared" si="9"/>
        <v>1</v>
      </c>
      <c r="AI43" s="1">
        <f t="shared" si="9"/>
        <v>1</v>
      </c>
      <c r="AJ43" s="1">
        <f t="shared" si="9"/>
        <v>1</v>
      </c>
      <c r="AK43" s="1">
        <f t="shared" si="9"/>
        <v>1</v>
      </c>
      <c r="AL43" s="1">
        <f t="shared" si="9"/>
        <v>1</v>
      </c>
      <c r="AM43" s="1">
        <f t="shared" si="9"/>
        <v>0</v>
      </c>
      <c r="AN43" s="1">
        <f t="shared" si="9"/>
        <v>0</v>
      </c>
      <c r="AO43" s="1">
        <f t="shared" si="9"/>
        <v>1</v>
      </c>
      <c r="AP43" s="1">
        <f t="shared" si="9"/>
        <v>0</v>
      </c>
      <c r="AQ43" s="1">
        <f t="shared" si="9"/>
        <v>1</v>
      </c>
      <c r="AR43" s="1">
        <f t="shared" si="8"/>
        <v>0</v>
      </c>
      <c r="AS43" s="1">
        <f t="shared" si="8"/>
        <v>0</v>
      </c>
      <c r="AT43" s="1">
        <f t="shared" si="8"/>
        <v>0</v>
      </c>
      <c r="AU43" s="1">
        <f t="shared" si="8"/>
        <v>0</v>
      </c>
      <c r="AV43" s="1">
        <f t="shared" si="8"/>
        <v>0</v>
      </c>
      <c r="AW43" s="1">
        <f t="shared" si="8"/>
        <v>0</v>
      </c>
      <c r="AX43" s="1">
        <f t="shared" si="3"/>
        <v>0</v>
      </c>
    </row>
    <row r="44" spans="1:50" s="1" customFormat="1" x14ac:dyDescent="0.15">
      <c r="A44" s="1">
        <v>1</v>
      </c>
      <c r="B44" s="1" t="s">
        <v>192</v>
      </c>
      <c r="C44" s="1" t="s">
        <v>22</v>
      </c>
      <c r="D44" s="1" t="s">
        <v>15</v>
      </c>
      <c r="E44" s="1" t="s">
        <v>67</v>
      </c>
      <c r="F44" s="2">
        <v>43196.868958333333</v>
      </c>
      <c r="H44" s="1" t="s">
        <v>59</v>
      </c>
      <c r="I44" s="1" t="s">
        <v>18</v>
      </c>
      <c r="J44" s="1" t="s">
        <v>74</v>
      </c>
      <c r="K44" s="1" t="s">
        <v>3397</v>
      </c>
      <c r="L44" s="1" t="s">
        <v>78</v>
      </c>
      <c r="M44" s="1" t="s">
        <v>28</v>
      </c>
      <c r="N44" s="1" t="s">
        <v>29</v>
      </c>
      <c r="O44" s="1" t="s">
        <v>39</v>
      </c>
      <c r="P44" s="1">
        <v>8001</v>
      </c>
      <c r="Q44" s="8">
        <v>10000</v>
      </c>
      <c r="R44" s="1">
        <v>3</v>
      </c>
      <c r="S44" s="1">
        <v>3</v>
      </c>
      <c r="T44" s="1">
        <v>5</v>
      </c>
      <c r="U44" s="1">
        <v>3</v>
      </c>
      <c r="V44" s="1">
        <v>0</v>
      </c>
      <c r="W44" s="1">
        <v>1</v>
      </c>
      <c r="X44" s="1">
        <v>9000.5</v>
      </c>
      <c r="Y44" s="1">
        <v>1</v>
      </c>
      <c r="Z44" s="1">
        <v>2</v>
      </c>
      <c r="AA44" s="1">
        <f t="shared" si="2"/>
        <v>0</v>
      </c>
      <c r="AB44" s="1">
        <f t="shared" si="9"/>
        <v>0</v>
      </c>
      <c r="AC44" s="1">
        <f t="shared" si="9"/>
        <v>0</v>
      </c>
      <c r="AD44" s="1">
        <f t="shared" si="9"/>
        <v>0</v>
      </c>
      <c r="AE44" s="1">
        <f t="shared" si="9"/>
        <v>0</v>
      </c>
      <c r="AF44" s="1">
        <f t="shared" si="9"/>
        <v>0</v>
      </c>
      <c r="AG44" s="1">
        <f t="shared" si="9"/>
        <v>0</v>
      </c>
      <c r="AH44" s="1">
        <f t="shared" si="9"/>
        <v>0</v>
      </c>
      <c r="AI44" s="1">
        <f t="shared" si="9"/>
        <v>0</v>
      </c>
      <c r="AJ44" s="1">
        <f t="shared" si="9"/>
        <v>0</v>
      </c>
      <c r="AK44" s="1">
        <f t="shared" si="9"/>
        <v>1</v>
      </c>
      <c r="AL44" s="1">
        <f t="shared" si="9"/>
        <v>0</v>
      </c>
      <c r="AM44" s="1">
        <f t="shared" si="9"/>
        <v>0</v>
      </c>
      <c r="AN44" s="1">
        <f t="shared" si="9"/>
        <v>0</v>
      </c>
      <c r="AO44" s="1">
        <f t="shared" si="9"/>
        <v>0</v>
      </c>
      <c r="AP44" s="1">
        <f t="shared" si="9"/>
        <v>0</v>
      </c>
      <c r="AQ44" s="1">
        <f t="shared" si="9"/>
        <v>0</v>
      </c>
      <c r="AR44" s="1">
        <f t="shared" si="8"/>
        <v>0</v>
      </c>
      <c r="AS44" s="1">
        <f t="shared" si="8"/>
        <v>0</v>
      </c>
      <c r="AT44" s="1">
        <f t="shared" si="8"/>
        <v>0</v>
      </c>
      <c r="AU44" s="1">
        <f t="shared" si="8"/>
        <v>0</v>
      </c>
      <c r="AV44" s="1">
        <f t="shared" si="8"/>
        <v>0</v>
      </c>
      <c r="AW44" s="1">
        <f t="shared" si="8"/>
        <v>0</v>
      </c>
      <c r="AX44" s="1">
        <f t="shared" si="3"/>
        <v>0</v>
      </c>
    </row>
    <row r="45" spans="1:50" s="1" customFormat="1" x14ac:dyDescent="0.15">
      <c r="A45" s="1">
        <v>1</v>
      </c>
      <c r="B45" s="1" t="s">
        <v>194</v>
      </c>
      <c r="C45" s="1" t="s">
        <v>32</v>
      </c>
      <c r="D45" s="1" t="s">
        <v>15</v>
      </c>
      <c r="E45" s="1" t="s">
        <v>195</v>
      </c>
      <c r="F45" s="2">
        <v>43198.392141203702</v>
      </c>
      <c r="H45" s="1" t="s">
        <v>34</v>
      </c>
      <c r="I45" s="1" t="s">
        <v>35</v>
      </c>
      <c r="J45" s="1" t="s">
        <v>25</v>
      </c>
      <c r="K45" s="1" t="s">
        <v>3398</v>
      </c>
      <c r="L45" s="1" t="s">
        <v>197</v>
      </c>
      <c r="M45" s="1" t="s">
        <v>28</v>
      </c>
      <c r="N45" s="1" t="s">
        <v>29</v>
      </c>
      <c r="O45" s="1" t="s">
        <v>198</v>
      </c>
      <c r="P45" s="1">
        <v>13000</v>
      </c>
      <c r="Q45" s="8">
        <v>20000</v>
      </c>
      <c r="R45" s="1">
        <v>4</v>
      </c>
      <c r="S45" s="1">
        <v>4</v>
      </c>
      <c r="T45" s="1">
        <v>1</v>
      </c>
      <c r="U45" s="1">
        <v>3</v>
      </c>
      <c r="V45" s="1">
        <v>0</v>
      </c>
      <c r="W45" s="1">
        <v>0</v>
      </c>
      <c r="X45" s="1">
        <v>16500</v>
      </c>
      <c r="Y45" s="1">
        <v>1</v>
      </c>
      <c r="Z45" s="1">
        <v>2</v>
      </c>
      <c r="AA45" s="1">
        <f t="shared" si="2"/>
        <v>0</v>
      </c>
      <c r="AB45" s="1">
        <f t="shared" si="9"/>
        <v>0</v>
      </c>
      <c r="AC45" s="1">
        <f t="shared" si="9"/>
        <v>1</v>
      </c>
      <c r="AD45" s="1">
        <f t="shared" si="9"/>
        <v>1</v>
      </c>
      <c r="AE45" s="1">
        <f t="shared" si="9"/>
        <v>0</v>
      </c>
      <c r="AF45" s="1">
        <f t="shared" si="9"/>
        <v>0</v>
      </c>
      <c r="AG45" s="1">
        <f t="shared" si="9"/>
        <v>0</v>
      </c>
      <c r="AH45" s="1">
        <f t="shared" si="9"/>
        <v>1</v>
      </c>
      <c r="AI45" s="1">
        <f t="shared" si="9"/>
        <v>1</v>
      </c>
      <c r="AJ45" s="1">
        <f t="shared" si="9"/>
        <v>1</v>
      </c>
      <c r="AK45" s="1">
        <f t="shared" si="9"/>
        <v>1</v>
      </c>
      <c r="AL45" s="1">
        <f t="shared" si="9"/>
        <v>1</v>
      </c>
      <c r="AM45" s="1">
        <f t="shared" si="9"/>
        <v>0</v>
      </c>
      <c r="AN45" s="1">
        <f t="shared" si="9"/>
        <v>0</v>
      </c>
      <c r="AO45" s="1">
        <f t="shared" si="9"/>
        <v>0</v>
      </c>
      <c r="AP45" s="1">
        <f t="shared" si="9"/>
        <v>0</v>
      </c>
      <c r="AQ45" s="1">
        <f t="shared" si="9"/>
        <v>0</v>
      </c>
      <c r="AR45" s="1">
        <f t="shared" si="8"/>
        <v>0</v>
      </c>
      <c r="AS45" s="1">
        <f t="shared" si="8"/>
        <v>0</v>
      </c>
      <c r="AT45" s="1">
        <f t="shared" si="8"/>
        <v>0</v>
      </c>
      <c r="AU45" s="1">
        <f t="shared" si="8"/>
        <v>0</v>
      </c>
      <c r="AV45" s="1">
        <f t="shared" si="8"/>
        <v>0</v>
      </c>
      <c r="AW45" s="1">
        <f t="shared" si="8"/>
        <v>0</v>
      </c>
      <c r="AX45" s="1">
        <f t="shared" si="3"/>
        <v>0</v>
      </c>
    </row>
    <row r="46" spans="1:50" s="1" customFormat="1" x14ac:dyDescent="0.15">
      <c r="A46" s="1">
        <v>1</v>
      </c>
      <c r="B46" s="1" t="s">
        <v>199</v>
      </c>
      <c r="C46" s="1" t="s">
        <v>22</v>
      </c>
      <c r="D46" s="1" t="s">
        <v>15</v>
      </c>
      <c r="E46" s="1" t="s">
        <v>16</v>
      </c>
      <c r="F46" s="2">
        <v>43197.879548611112</v>
      </c>
      <c r="H46" s="1" t="s">
        <v>17</v>
      </c>
      <c r="I46" s="1" t="s">
        <v>18</v>
      </c>
      <c r="J46" s="1" t="s">
        <v>106</v>
      </c>
      <c r="K46" s="1" t="s">
        <v>3399</v>
      </c>
      <c r="L46" s="1" t="s">
        <v>176</v>
      </c>
      <c r="M46" s="1" t="s">
        <v>28</v>
      </c>
      <c r="N46" s="1" t="s">
        <v>82</v>
      </c>
      <c r="O46" s="1" t="s">
        <v>39</v>
      </c>
      <c r="P46" s="1">
        <v>6001</v>
      </c>
      <c r="Q46" s="8">
        <v>8000</v>
      </c>
      <c r="R46" s="1">
        <v>1</v>
      </c>
      <c r="S46" s="1">
        <v>3</v>
      </c>
      <c r="T46" s="1">
        <v>6</v>
      </c>
      <c r="U46" s="1">
        <v>3</v>
      </c>
      <c r="V46" s="1">
        <v>4</v>
      </c>
      <c r="W46" s="1">
        <v>1</v>
      </c>
      <c r="X46" s="1">
        <v>7000.5</v>
      </c>
      <c r="Y46" s="1">
        <v>1</v>
      </c>
      <c r="Z46" s="1">
        <v>2</v>
      </c>
      <c r="AA46" s="1">
        <f t="shared" si="2"/>
        <v>0</v>
      </c>
      <c r="AB46" s="1">
        <f t="shared" si="9"/>
        <v>0</v>
      </c>
      <c r="AC46" s="1">
        <f t="shared" si="9"/>
        <v>0</v>
      </c>
      <c r="AD46" s="1">
        <f t="shared" si="9"/>
        <v>0</v>
      </c>
      <c r="AE46" s="1">
        <f t="shared" si="9"/>
        <v>0</v>
      </c>
      <c r="AF46" s="1">
        <f t="shared" si="9"/>
        <v>0</v>
      </c>
      <c r="AG46" s="1">
        <f t="shared" si="9"/>
        <v>0</v>
      </c>
      <c r="AH46" s="1">
        <f t="shared" si="9"/>
        <v>0</v>
      </c>
      <c r="AI46" s="1">
        <f t="shared" si="9"/>
        <v>0</v>
      </c>
      <c r="AJ46" s="1">
        <f t="shared" si="9"/>
        <v>0</v>
      </c>
      <c r="AK46" s="1">
        <f t="shared" si="9"/>
        <v>1</v>
      </c>
      <c r="AL46" s="1">
        <f t="shared" si="9"/>
        <v>0</v>
      </c>
      <c r="AM46" s="1">
        <f t="shared" si="9"/>
        <v>0</v>
      </c>
      <c r="AN46" s="1">
        <f t="shared" si="9"/>
        <v>0</v>
      </c>
      <c r="AO46" s="1">
        <f t="shared" si="9"/>
        <v>0</v>
      </c>
      <c r="AP46" s="1">
        <f t="shared" si="9"/>
        <v>0</v>
      </c>
      <c r="AQ46" s="1">
        <f t="shared" si="9"/>
        <v>0</v>
      </c>
      <c r="AR46" s="1">
        <f t="shared" si="8"/>
        <v>0</v>
      </c>
      <c r="AS46" s="1">
        <f t="shared" si="8"/>
        <v>0</v>
      </c>
      <c r="AT46" s="1">
        <f t="shared" si="8"/>
        <v>0</v>
      </c>
      <c r="AU46" s="1">
        <f t="shared" si="8"/>
        <v>0</v>
      </c>
      <c r="AV46" s="1">
        <f t="shared" si="8"/>
        <v>0</v>
      </c>
      <c r="AW46" s="1">
        <f t="shared" si="8"/>
        <v>0</v>
      </c>
      <c r="AX46" s="1">
        <f t="shared" si="3"/>
        <v>0</v>
      </c>
    </row>
    <row r="47" spans="1:50" s="1" customFormat="1" x14ac:dyDescent="0.15">
      <c r="A47" s="1">
        <v>1</v>
      </c>
      <c r="B47" s="1" t="s">
        <v>201</v>
      </c>
      <c r="D47" s="1" t="s">
        <v>15</v>
      </c>
      <c r="E47" s="1" t="s">
        <v>131</v>
      </c>
      <c r="F47" s="2">
        <v>43194.431203703702</v>
      </c>
      <c r="H47" s="1" t="s">
        <v>59</v>
      </c>
      <c r="I47" s="1" t="s">
        <v>18</v>
      </c>
      <c r="J47" s="1" t="s">
        <v>25</v>
      </c>
      <c r="K47" s="1" t="s">
        <v>3400</v>
      </c>
      <c r="L47" s="1" t="s">
        <v>203</v>
      </c>
      <c r="M47" s="1" t="s">
        <v>28</v>
      </c>
      <c r="N47" s="1" t="s">
        <v>29</v>
      </c>
      <c r="O47" s="1" t="s">
        <v>30</v>
      </c>
      <c r="P47" s="1">
        <v>10000</v>
      </c>
      <c r="Q47" s="8">
        <v>20000</v>
      </c>
      <c r="R47" s="1">
        <v>3</v>
      </c>
      <c r="S47" s="1">
        <v>3</v>
      </c>
      <c r="T47" s="1">
        <v>1</v>
      </c>
      <c r="U47" s="1">
        <v>3</v>
      </c>
      <c r="V47" s="1">
        <v>0</v>
      </c>
      <c r="W47" s="1">
        <v>0</v>
      </c>
      <c r="X47" s="1">
        <v>15000</v>
      </c>
      <c r="Y47" s="1">
        <v>3</v>
      </c>
      <c r="Z47" s="1">
        <v>4</v>
      </c>
      <c r="AA47" s="1">
        <f t="shared" si="2"/>
        <v>1</v>
      </c>
      <c r="AB47" s="1">
        <f t="shared" si="9"/>
        <v>1</v>
      </c>
      <c r="AC47" s="1">
        <f t="shared" si="9"/>
        <v>0</v>
      </c>
      <c r="AD47" s="1">
        <f t="shared" si="9"/>
        <v>1</v>
      </c>
      <c r="AE47" s="1">
        <f t="shared" si="9"/>
        <v>0</v>
      </c>
      <c r="AF47" s="1">
        <f t="shared" si="9"/>
        <v>0</v>
      </c>
      <c r="AG47" s="1">
        <f t="shared" si="9"/>
        <v>0</v>
      </c>
      <c r="AH47" s="1">
        <f t="shared" si="9"/>
        <v>0</v>
      </c>
      <c r="AI47" s="1">
        <f t="shared" si="9"/>
        <v>1</v>
      </c>
      <c r="AJ47" s="1">
        <f t="shared" si="9"/>
        <v>0</v>
      </c>
      <c r="AK47" s="1">
        <f t="shared" si="9"/>
        <v>0</v>
      </c>
      <c r="AL47" s="1">
        <f t="shared" si="9"/>
        <v>0</v>
      </c>
      <c r="AM47" s="1">
        <f t="shared" si="9"/>
        <v>0</v>
      </c>
      <c r="AN47" s="1">
        <f t="shared" si="9"/>
        <v>0</v>
      </c>
      <c r="AO47" s="1">
        <f t="shared" si="9"/>
        <v>0</v>
      </c>
      <c r="AP47" s="1">
        <f t="shared" si="9"/>
        <v>0</v>
      </c>
      <c r="AQ47" s="1">
        <f t="shared" si="9"/>
        <v>1</v>
      </c>
      <c r="AR47" s="1">
        <f t="shared" si="8"/>
        <v>0</v>
      </c>
      <c r="AS47" s="1">
        <f t="shared" si="8"/>
        <v>0</v>
      </c>
      <c r="AT47" s="1">
        <f t="shared" si="8"/>
        <v>0</v>
      </c>
      <c r="AU47" s="1">
        <f t="shared" si="8"/>
        <v>0</v>
      </c>
      <c r="AV47" s="1">
        <f t="shared" si="8"/>
        <v>0</v>
      </c>
      <c r="AW47" s="1">
        <f t="shared" si="8"/>
        <v>0</v>
      </c>
      <c r="AX47" s="1">
        <f t="shared" si="3"/>
        <v>0</v>
      </c>
    </row>
    <row r="48" spans="1:50" s="1" customFormat="1" x14ac:dyDescent="0.15">
      <c r="A48" s="1">
        <v>1</v>
      </c>
      <c r="B48" s="1" t="s">
        <v>204</v>
      </c>
      <c r="C48" s="1" t="s">
        <v>22</v>
      </c>
      <c r="D48" s="1" t="s">
        <v>15</v>
      </c>
      <c r="E48" s="1" t="s">
        <v>205</v>
      </c>
      <c r="F48" s="2">
        <v>43194.672222222223</v>
      </c>
      <c r="H48" s="1" t="s">
        <v>17</v>
      </c>
      <c r="I48" s="1" t="s">
        <v>35</v>
      </c>
      <c r="J48" s="1" t="s">
        <v>25</v>
      </c>
      <c r="K48" s="1" t="s">
        <v>3401</v>
      </c>
      <c r="L48" s="1" t="s">
        <v>207</v>
      </c>
      <c r="M48" s="1" t="s">
        <v>38</v>
      </c>
      <c r="N48" s="1" t="s">
        <v>29</v>
      </c>
      <c r="O48" s="1" t="s">
        <v>39</v>
      </c>
      <c r="P48" s="1">
        <v>7000</v>
      </c>
      <c r="Q48" s="8">
        <v>10000</v>
      </c>
      <c r="R48" s="1">
        <v>1</v>
      </c>
      <c r="S48" s="1">
        <v>4</v>
      </c>
      <c r="T48" s="1">
        <v>1</v>
      </c>
      <c r="U48" s="1">
        <v>5</v>
      </c>
      <c r="V48" s="1">
        <v>0</v>
      </c>
      <c r="W48" s="1">
        <v>1</v>
      </c>
      <c r="X48" s="1">
        <v>8500</v>
      </c>
      <c r="Y48" s="1">
        <v>1</v>
      </c>
      <c r="Z48" s="1">
        <v>2</v>
      </c>
      <c r="AA48" s="1">
        <f t="shared" si="2"/>
        <v>1</v>
      </c>
      <c r="AB48" s="1">
        <f t="shared" si="9"/>
        <v>0</v>
      </c>
      <c r="AC48" s="1">
        <f t="shared" si="9"/>
        <v>1</v>
      </c>
      <c r="AD48" s="1">
        <f t="shared" si="9"/>
        <v>1</v>
      </c>
      <c r="AE48" s="1">
        <f t="shared" si="9"/>
        <v>0</v>
      </c>
      <c r="AF48" s="1">
        <f t="shared" si="9"/>
        <v>0</v>
      </c>
      <c r="AG48" s="1">
        <f t="shared" si="9"/>
        <v>1</v>
      </c>
      <c r="AH48" s="1">
        <f t="shared" si="9"/>
        <v>0</v>
      </c>
      <c r="AI48" s="1">
        <f t="shared" si="9"/>
        <v>1</v>
      </c>
      <c r="AJ48" s="1">
        <f t="shared" si="9"/>
        <v>1</v>
      </c>
      <c r="AK48" s="1">
        <f t="shared" si="9"/>
        <v>1</v>
      </c>
      <c r="AL48" s="1">
        <f t="shared" si="9"/>
        <v>1</v>
      </c>
      <c r="AM48" s="1">
        <f t="shared" si="9"/>
        <v>0</v>
      </c>
      <c r="AN48" s="1">
        <f t="shared" si="9"/>
        <v>0</v>
      </c>
      <c r="AO48" s="1">
        <f t="shared" si="9"/>
        <v>1</v>
      </c>
      <c r="AP48" s="1">
        <f t="shared" si="9"/>
        <v>0</v>
      </c>
      <c r="AQ48" s="1">
        <f t="shared" si="9"/>
        <v>0</v>
      </c>
      <c r="AR48" s="1">
        <f t="shared" si="8"/>
        <v>0</v>
      </c>
      <c r="AS48" s="1">
        <f t="shared" si="8"/>
        <v>0</v>
      </c>
      <c r="AT48" s="1">
        <f t="shared" si="8"/>
        <v>0</v>
      </c>
      <c r="AU48" s="1">
        <f t="shared" si="8"/>
        <v>0</v>
      </c>
      <c r="AV48" s="1">
        <f t="shared" si="8"/>
        <v>0</v>
      </c>
      <c r="AW48" s="1">
        <f t="shared" si="8"/>
        <v>0</v>
      </c>
      <c r="AX48" s="1">
        <f t="shared" si="3"/>
        <v>0</v>
      </c>
    </row>
    <row r="49" spans="1:50" s="1" customFormat="1" x14ac:dyDescent="0.15">
      <c r="A49" s="1">
        <v>1</v>
      </c>
      <c r="B49" s="1" t="s">
        <v>208</v>
      </c>
      <c r="C49" s="1" t="s">
        <v>209</v>
      </c>
      <c r="D49" s="1" t="s">
        <v>15</v>
      </c>
      <c r="E49" s="1" t="s">
        <v>102</v>
      </c>
      <c r="F49" s="2">
        <v>43198.43959490741</v>
      </c>
      <c r="H49" s="1" t="s">
        <v>59</v>
      </c>
      <c r="I49" s="1" t="s">
        <v>18</v>
      </c>
      <c r="J49" s="1" t="s">
        <v>42</v>
      </c>
      <c r="K49" s="1" t="s">
        <v>3402</v>
      </c>
      <c r="L49" s="1" t="s">
        <v>211</v>
      </c>
      <c r="M49" s="1" t="s">
        <v>28</v>
      </c>
      <c r="N49" s="1" t="s">
        <v>29</v>
      </c>
      <c r="O49" s="1" t="s">
        <v>30</v>
      </c>
      <c r="P49" s="1">
        <v>6000</v>
      </c>
      <c r="Q49" s="8">
        <v>12000</v>
      </c>
      <c r="R49" s="1">
        <v>3</v>
      </c>
      <c r="S49" s="1">
        <v>3</v>
      </c>
      <c r="T49" s="1">
        <v>3</v>
      </c>
      <c r="U49" s="1">
        <v>3</v>
      </c>
      <c r="V49" s="1">
        <v>0</v>
      </c>
      <c r="W49" s="1">
        <v>0</v>
      </c>
      <c r="X49" s="1">
        <v>9000</v>
      </c>
      <c r="Y49" s="1">
        <v>1</v>
      </c>
      <c r="Z49" s="1">
        <v>2</v>
      </c>
      <c r="AA49" s="1">
        <f t="shared" si="2"/>
        <v>0</v>
      </c>
      <c r="AB49" s="1">
        <f t="shared" si="9"/>
        <v>0</v>
      </c>
      <c r="AC49" s="1">
        <f t="shared" si="9"/>
        <v>1</v>
      </c>
      <c r="AD49" s="1">
        <f t="shared" si="9"/>
        <v>0</v>
      </c>
      <c r="AE49" s="1">
        <f t="shared" si="9"/>
        <v>1</v>
      </c>
      <c r="AF49" s="1">
        <f t="shared" si="9"/>
        <v>0</v>
      </c>
      <c r="AG49" s="1">
        <f t="shared" si="9"/>
        <v>1</v>
      </c>
      <c r="AH49" s="1">
        <f t="shared" si="9"/>
        <v>1</v>
      </c>
      <c r="AI49" s="1">
        <f t="shared" si="9"/>
        <v>0</v>
      </c>
      <c r="AJ49" s="1">
        <f t="shared" si="9"/>
        <v>1</v>
      </c>
      <c r="AK49" s="1">
        <f t="shared" si="9"/>
        <v>1</v>
      </c>
      <c r="AL49" s="1">
        <f t="shared" si="9"/>
        <v>0</v>
      </c>
      <c r="AM49" s="1">
        <f t="shared" si="9"/>
        <v>0</v>
      </c>
      <c r="AN49" s="1">
        <f t="shared" si="9"/>
        <v>0</v>
      </c>
      <c r="AO49" s="1">
        <f t="shared" si="9"/>
        <v>0</v>
      </c>
      <c r="AP49" s="1">
        <f t="shared" si="9"/>
        <v>0</v>
      </c>
      <c r="AQ49" s="1">
        <f t="shared" si="9"/>
        <v>1</v>
      </c>
      <c r="AR49" s="1">
        <f t="shared" si="8"/>
        <v>0</v>
      </c>
      <c r="AS49" s="1">
        <f t="shared" si="8"/>
        <v>0</v>
      </c>
      <c r="AT49" s="1">
        <f t="shared" si="8"/>
        <v>0</v>
      </c>
      <c r="AU49" s="1">
        <f t="shared" si="8"/>
        <v>0</v>
      </c>
      <c r="AV49" s="1">
        <f t="shared" si="8"/>
        <v>1</v>
      </c>
      <c r="AW49" s="1">
        <f t="shared" si="8"/>
        <v>0</v>
      </c>
      <c r="AX49" s="1">
        <f t="shared" si="3"/>
        <v>0</v>
      </c>
    </row>
    <row r="50" spans="1:50" s="1" customFormat="1" x14ac:dyDescent="0.15">
      <c r="A50" s="1">
        <v>1</v>
      </c>
      <c r="B50" s="1" t="s">
        <v>91</v>
      </c>
      <c r="C50" s="1" t="s">
        <v>14</v>
      </c>
      <c r="D50" s="1" t="s">
        <v>15</v>
      </c>
      <c r="E50" s="1" t="s">
        <v>212</v>
      </c>
      <c r="F50" s="2">
        <v>43194.419537037036</v>
      </c>
      <c r="H50" s="1" t="s">
        <v>34</v>
      </c>
      <c r="I50" s="1" t="s">
        <v>35</v>
      </c>
      <c r="J50" s="1" t="s">
        <v>60</v>
      </c>
      <c r="K50" s="1" t="s">
        <v>3403</v>
      </c>
      <c r="L50" s="1" t="s">
        <v>214</v>
      </c>
      <c r="M50" s="1" t="s">
        <v>63</v>
      </c>
      <c r="N50" s="1" t="s">
        <v>29</v>
      </c>
      <c r="O50" s="1" t="s">
        <v>30</v>
      </c>
      <c r="P50" s="1">
        <v>15000</v>
      </c>
      <c r="Q50" s="8">
        <v>25000</v>
      </c>
      <c r="R50" s="1">
        <v>4</v>
      </c>
      <c r="S50" s="1">
        <v>4</v>
      </c>
      <c r="T50" s="1">
        <v>2</v>
      </c>
      <c r="U50" s="1">
        <v>4</v>
      </c>
      <c r="V50" s="1">
        <v>0</v>
      </c>
      <c r="W50" s="1">
        <v>0</v>
      </c>
      <c r="X50" s="1">
        <v>20000</v>
      </c>
      <c r="Y50" s="1">
        <v>1</v>
      </c>
      <c r="Z50" s="1">
        <v>2</v>
      </c>
      <c r="AA50" s="1">
        <f t="shared" si="2"/>
        <v>0</v>
      </c>
      <c r="AB50" s="1">
        <f t="shared" si="9"/>
        <v>0</v>
      </c>
      <c r="AC50" s="1">
        <f t="shared" si="9"/>
        <v>1</v>
      </c>
      <c r="AD50" s="1">
        <f t="shared" si="9"/>
        <v>1</v>
      </c>
      <c r="AE50" s="1">
        <f t="shared" si="9"/>
        <v>1</v>
      </c>
      <c r="AF50" s="1">
        <f t="shared" si="9"/>
        <v>0</v>
      </c>
      <c r="AG50" s="1">
        <f t="shared" si="9"/>
        <v>1</v>
      </c>
      <c r="AH50" s="1">
        <f t="shared" si="9"/>
        <v>1</v>
      </c>
      <c r="AI50" s="1">
        <f t="shared" si="9"/>
        <v>1</v>
      </c>
      <c r="AJ50" s="1">
        <f t="shared" si="9"/>
        <v>0</v>
      </c>
      <c r="AK50" s="1">
        <f t="shared" si="9"/>
        <v>1</v>
      </c>
      <c r="AL50" s="1">
        <f t="shared" si="9"/>
        <v>1</v>
      </c>
      <c r="AM50" s="1">
        <f t="shared" si="9"/>
        <v>1</v>
      </c>
      <c r="AN50" s="1">
        <f t="shared" si="9"/>
        <v>0</v>
      </c>
      <c r="AO50" s="1">
        <f t="shared" si="9"/>
        <v>1</v>
      </c>
      <c r="AP50" s="1">
        <f t="shared" si="9"/>
        <v>0</v>
      </c>
      <c r="AQ50" s="1">
        <f t="shared" si="9"/>
        <v>1</v>
      </c>
      <c r="AR50" s="1">
        <f t="shared" si="8"/>
        <v>0</v>
      </c>
      <c r="AS50" s="1">
        <f t="shared" si="8"/>
        <v>0</v>
      </c>
      <c r="AT50" s="1">
        <f t="shared" si="8"/>
        <v>0</v>
      </c>
      <c r="AU50" s="1">
        <f t="shared" si="8"/>
        <v>0</v>
      </c>
      <c r="AV50" s="1">
        <f t="shared" si="8"/>
        <v>0</v>
      </c>
      <c r="AW50" s="1">
        <f t="shared" si="8"/>
        <v>1</v>
      </c>
      <c r="AX50" s="1">
        <f t="shared" si="3"/>
        <v>1</v>
      </c>
    </row>
    <row r="51" spans="1:50" s="1" customFormat="1" x14ac:dyDescent="0.15">
      <c r="A51" s="1">
        <v>1</v>
      </c>
      <c r="B51" s="1" t="s">
        <v>127</v>
      </c>
      <c r="C51" s="1" t="s">
        <v>22</v>
      </c>
      <c r="D51" s="1" t="s">
        <v>15</v>
      </c>
      <c r="E51" s="1" t="s">
        <v>215</v>
      </c>
      <c r="F51" s="2">
        <v>43198.391319444447</v>
      </c>
      <c r="H51" s="1" t="s">
        <v>17</v>
      </c>
      <c r="I51" s="1" t="s">
        <v>17</v>
      </c>
      <c r="J51" s="1" t="s">
        <v>25</v>
      </c>
      <c r="K51" s="1" t="s">
        <v>216</v>
      </c>
      <c r="L51" s="1" t="s">
        <v>217</v>
      </c>
      <c r="M51" s="1" t="s">
        <v>38</v>
      </c>
      <c r="N51" s="1" t="s">
        <v>29</v>
      </c>
      <c r="O51" s="1" t="s">
        <v>97</v>
      </c>
      <c r="P51" s="1">
        <v>9000</v>
      </c>
      <c r="Q51" s="8">
        <v>15000</v>
      </c>
      <c r="R51" s="1">
        <v>1</v>
      </c>
      <c r="S51" s="1">
        <v>2</v>
      </c>
      <c r="T51" s="1">
        <v>1</v>
      </c>
      <c r="U51" s="1">
        <v>5</v>
      </c>
      <c r="V51" s="1">
        <v>0</v>
      </c>
      <c r="W51" s="1">
        <v>0</v>
      </c>
      <c r="X51" s="1">
        <v>12000</v>
      </c>
      <c r="Y51" s="1">
        <v>1</v>
      </c>
      <c r="Z51" s="1">
        <v>2</v>
      </c>
      <c r="AA51" s="1">
        <f t="shared" si="2"/>
        <v>0</v>
      </c>
      <c r="AB51" s="1">
        <f t="shared" si="9"/>
        <v>0</v>
      </c>
      <c r="AC51" s="1">
        <f t="shared" si="9"/>
        <v>1</v>
      </c>
      <c r="AD51" s="1">
        <f t="shared" si="9"/>
        <v>1</v>
      </c>
      <c r="AE51" s="1">
        <f t="shared" si="9"/>
        <v>0</v>
      </c>
      <c r="AF51" s="1">
        <f t="shared" si="9"/>
        <v>0</v>
      </c>
      <c r="AG51" s="1">
        <f t="shared" si="9"/>
        <v>0</v>
      </c>
      <c r="AH51" s="1">
        <f t="shared" si="9"/>
        <v>0</v>
      </c>
      <c r="AI51" s="1">
        <f t="shared" si="9"/>
        <v>0</v>
      </c>
      <c r="AJ51" s="1">
        <f t="shared" si="9"/>
        <v>0</v>
      </c>
      <c r="AK51" s="1">
        <f t="shared" si="9"/>
        <v>0</v>
      </c>
      <c r="AL51" s="1">
        <f t="shared" si="9"/>
        <v>0</v>
      </c>
      <c r="AM51" s="1">
        <f t="shared" si="9"/>
        <v>1</v>
      </c>
      <c r="AN51" s="1">
        <f t="shared" si="9"/>
        <v>0</v>
      </c>
      <c r="AO51" s="1">
        <f t="shared" si="9"/>
        <v>0</v>
      </c>
      <c r="AP51" s="1">
        <f t="shared" si="9"/>
        <v>0</v>
      </c>
      <c r="AQ51" s="1">
        <f t="shared" si="9"/>
        <v>0</v>
      </c>
      <c r="AR51" s="1">
        <f t="shared" si="8"/>
        <v>0</v>
      </c>
      <c r="AS51" s="1">
        <f t="shared" si="8"/>
        <v>0</v>
      </c>
      <c r="AT51" s="1">
        <f t="shared" si="8"/>
        <v>0</v>
      </c>
      <c r="AU51" s="1">
        <f t="shared" si="8"/>
        <v>0</v>
      </c>
      <c r="AV51" s="1">
        <f t="shared" si="8"/>
        <v>1</v>
      </c>
      <c r="AW51" s="1">
        <f t="shared" si="8"/>
        <v>0</v>
      </c>
      <c r="AX51" s="1">
        <f t="shared" si="3"/>
        <v>0</v>
      </c>
    </row>
    <row r="52" spans="1:50" s="1" customFormat="1" x14ac:dyDescent="0.15">
      <c r="A52" s="1">
        <v>1</v>
      </c>
      <c r="B52" s="1" t="s">
        <v>219</v>
      </c>
      <c r="C52" s="1" t="s">
        <v>14</v>
      </c>
      <c r="D52" s="1" t="s">
        <v>15</v>
      </c>
      <c r="E52" s="1" t="s">
        <v>161</v>
      </c>
      <c r="F52" s="2">
        <v>43198.408125000002</v>
      </c>
      <c r="H52" s="1" t="s">
        <v>59</v>
      </c>
      <c r="I52" s="1" t="s">
        <v>35</v>
      </c>
      <c r="J52" s="1" t="s">
        <v>25</v>
      </c>
      <c r="K52" s="1" t="s">
        <v>3404</v>
      </c>
      <c r="L52" s="1" t="s">
        <v>221</v>
      </c>
      <c r="M52" s="1" t="s">
        <v>28</v>
      </c>
      <c r="N52" s="1" t="s">
        <v>29</v>
      </c>
      <c r="O52" s="1" t="s">
        <v>30</v>
      </c>
      <c r="P52" s="1">
        <v>8000</v>
      </c>
      <c r="Q52" s="8">
        <v>15000</v>
      </c>
      <c r="R52" s="1">
        <v>3</v>
      </c>
      <c r="S52" s="1">
        <v>4</v>
      </c>
      <c r="T52" s="1">
        <v>1</v>
      </c>
      <c r="U52" s="1">
        <v>3</v>
      </c>
      <c r="V52" s="1">
        <v>0</v>
      </c>
      <c r="W52" s="1">
        <v>0</v>
      </c>
      <c r="X52" s="1">
        <v>11500</v>
      </c>
      <c r="Y52" s="1">
        <v>1</v>
      </c>
      <c r="Z52" s="1">
        <v>2</v>
      </c>
      <c r="AA52" s="1">
        <f t="shared" si="2"/>
        <v>1</v>
      </c>
      <c r="AB52" s="1">
        <f t="shared" si="9"/>
        <v>0</v>
      </c>
      <c r="AC52" s="1">
        <f t="shared" si="9"/>
        <v>0</v>
      </c>
      <c r="AD52" s="1">
        <f t="shared" si="9"/>
        <v>1</v>
      </c>
      <c r="AE52" s="1">
        <f t="shared" si="9"/>
        <v>0</v>
      </c>
      <c r="AF52" s="1">
        <f t="shared" si="9"/>
        <v>0</v>
      </c>
      <c r="AG52" s="1">
        <f t="shared" si="9"/>
        <v>1</v>
      </c>
      <c r="AH52" s="1">
        <f t="shared" si="9"/>
        <v>0</v>
      </c>
      <c r="AI52" s="1">
        <f t="shared" si="9"/>
        <v>0</v>
      </c>
      <c r="AJ52" s="1">
        <f t="shared" si="9"/>
        <v>0</v>
      </c>
      <c r="AK52" s="1">
        <f t="shared" si="9"/>
        <v>0</v>
      </c>
      <c r="AL52" s="1">
        <f t="shared" si="9"/>
        <v>0</v>
      </c>
      <c r="AM52" s="1">
        <f t="shared" si="9"/>
        <v>0</v>
      </c>
      <c r="AN52" s="1">
        <f t="shared" si="9"/>
        <v>1</v>
      </c>
      <c r="AO52" s="1">
        <f t="shared" si="9"/>
        <v>0</v>
      </c>
      <c r="AP52" s="1">
        <f t="shared" si="9"/>
        <v>0</v>
      </c>
      <c r="AQ52" s="1">
        <f t="shared" si="9"/>
        <v>1</v>
      </c>
      <c r="AR52" s="1">
        <f t="shared" si="8"/>
        <v>0</v>
      </c>
      <c r="AS52" s="1">
        <f t="shared" si="8"/>
        <v>0</v>
      </c>
      <c r="AT52" s="1">
        <f t="shared" si="8"/>
        <v>0</v>
      </c>
      <c r="AU52" s="1">
        <f t="shared" si="8"/>
        <v>0</v>
      </c>
      <c r="AV52" s="1">
        <f t="shared" si="8"/>
        <v>0</v>
      </c>
      <c r="AW52" s="1">
        <f t="shared" si="8"/>
        <v>0</v>
      </c>
      <c r="AX52" s="1">
        <f t="shared" si="3"/>
        <v>0</v>
      </c>
    </row>
    <row r="53" spans="1:50" s="1" customFormat="1" x14ac:dyDescent="0.15">
      <c r="A53" s="1">
        <v>1</v>
      </c>
      <c r="B53" s="1" t="s">
        <v>222</v>
      </c>
      <c r="C53" s="1" t="s">
        <v>109</v>
      </c>
      <c r="D53" s="1" t="s">
        <v>15</v>
      </c>
      <c r="E53" s="1" t="s">
        <v>223</v>
      </c>
      <c r="F53" s="2">
        <v>43194.598865740743</v>
      </c>
      <c r="H53" s="1" t="s">
        <v>17</v>
      </c>
      <c r="I53" s="1" t="s">
        <v>17</v>
      </c>
      <c r="J53" s="1" t="s">
        <v>25</v>
      </c>
      <c r="K53" s="1" t="s">
        <v>3405</v>
      </c>
      <c r="L53" s="1" t="s">
        <v>225</v>
      </c>
      <c r="M53" s="1" t="s">
        <v>28</v>
      </c>
      <c r="N53" s="1" t="s">
        <v>29</v>
      </c>
      <c r="O53" s="1" t="s">
        <v>157</v>
      </c>
      <c r="P53" s="1">
        <v>15000</v>
      </c>
      <c r="Q53" s="8">
        <v>30000</v>
      </c>
      <c r="R53" s="1">
        <v>1</v>
      </c>
      <c r="S53" s="1">
        <v>2</v>
      </c>
      <c r="T53" s="1">
        <v>1</v>
      </c>
      <c r="U53" s="1">
        <v>3</v>
      </c>
      <c r="V53" s="1">
        <v>0</v>
      </c>
      <c r="W53" s="1">
        <v>0</v>
      </c>
      <c r="X53" s="1">
        <v>22500</v>
      </c>
      <c r="Y53" s="1">
        <v>1</v>
      </c>
      <c r="Z53" s="1">
        <v>2</v>
      </c>
      <c r="AA53" s="1">
        <f t="shared" si="2"/>
        <v>0</v>
      </c>
      <c r="AB53" s="1">
        <f t="shared" si="9"/>
        <v>0</v>
      </c>
      <c r="AC53" s="1">
        <f t="shared" si="9"/>
        <v>0</v>
      </c>
      <c r="AD53" s="1">
        <f t="shared" si="9"/>
        <v>0</v>
      </c>
      <c r="AE53" s="1">
        <f t="shared" si="9"/>
        <v>1</v>
      </c>
      <c r="AF53" s="1">
        <f t="shared" si="9"/>
        <v>0</v>
      </c>
      <c r="AG53" s="1">
        <f t="shared" si="9"/>
        <v>0</v>
      </c>
      <c r="AH53" s="1">
        <f t="shared" si="9"/>
        <v>0</v>
      </c>
      <c r="AI53" s="1">
        <f t="shared" si="9"/>
        <v>0</v>
      </c>
      <c r="AJ53" s="1">
        <f t="shared" si="9"/>
        <v>0</v>
      </c>
      <c r="AK53" s="1">
        <f t="shared" si="9"/>
        <v>1</v>
      </c>
      <c r="AL53" s="1">
        <f t="shared" si="9"/>
        <v>0</v>
      </c>
      <c r="AM53" s="1">
        <f t="shared" si="9"/>
        <v>0</v>
      </c>
      <c r="AN53" s="1">
        <f t="shared" si="9"/>
        <v>0</v>
      </c>
      <c r="AO53" s="1">
        <f t="shared" si="9"/>
        <v>0</v>
      </c>
      <c r="AP53" s="1">
        <f t="shared" si="9"/>
        <v>0</v>
      </c>
      <c r="AQ53" s="1">
        <f t="shared" si="9"/>
        <v>0</v>
      </c>
      <c r="AR53" s="1">
        <f t="shared" si="8"/>
        <v>0</v>
      </c>
      <c r="AS53" s="1">
        <f t="shared" si="8"/>
        <v>0</v>
      </c>
      <c r="AT53" s="1">
        <f t="shared" si="8"/>
        <v>0</v>
      </c>
      <c r="AU53" s="1">
        <f t="shared" si="8"/>
        <v>0</v>
      </c>
      <c r="AV53" s="1">
        <f t="shared" si="8"/>
        <v>0</v>
      </c>
      <c r="AW53" s="1">
        <f t="shared" si="8"/>
        <v>0</v>
      </c>
      <c r="AX53" s="1">
        <f t="shared" si="3"/>
        <v>1</v>
      </c>
    </row>
    <row r="54" spans="1:50" s="1" customFormat="1" x14ac:dyDescent="0.15">
      <c r="A54" s="1">
        <v>1</v>
      </c>
      <c r="B54" s="1" t="s">
        <v>127</v>
      </c>
      <c r="C54" s="1" t="s">
        <v>14</v>
      </c>
      <c r="D54" s="1" t="s">
        <v>15</v>
      </c>
      <c r="E54" s="1" t="s">
        <v>168</v>
      </c>
      <c r="F54" s="2">
        <v>43198.408171296294</v>
      </c>
      <c r="H54" s="1" t="s">
        <v>17</v>
      </c>
      <c r="I54" s="1" t="s">
        <v>18</v>
      </c>
      <c r="J54" s="1" t="s">
        <v>25</v>
      </c>
      <c r="K54" s="1" t="s">
        <v>227</v>
      </c>
      <c r="L54" s="1" t="s">
        <v>228</v>
      </c>
      <c r="M54" s="1" t="s">
        <v>63</v>
      </c>
      <c r="N54" s="1" t="s">
        <v>82</v>
      </c>
      <c r="O54" s="1" t="s">
        <v>39</v>
      </c>
      <c r="P54" s="1">
        <v>4001</v>
      </c>
      <c r="Q54" s="8">
        <v>6000</v>
      </c>
      <c r="R54" s="1">
        <v>1</v>
      </c>
      <c r="S54" s="1">
        <v>3</v>
      </c>
      <c r="T54" s="1">
        <v>1</v>
      </c>
      <c r="U54" s="1">
        <v>4</v>
      </c>
      <c r="V54" s="1">
        <v>4</v>
      </c>
      <c r="W54" s="1">
        <v>1</v>
      </c>
      <c r="X54" s="1">
        <v>5000.5</v>
      </c>
      <c r="Y54" s="1">
        <v>1</v>
      </c>
      <c r="Z54" s="1">
        <v>2</v>
      </c>
      <c r="AA54" s="1">
        <f t="shared" si="2"/>
        <v>0</v>
      </c>
      <c r="AB54" s="1">
        <f t="shared" si="9"/>
        <v>0</v>
      </c>
      <c r="AC54" s="1">
        <f t="shared" si="9"/>
        <v>1</v>
      </c>
      <c r="AD54" s="1">
        <f t="shared" si="9"/>
        <v>0</v>
      </c>
      <c r="AE54" s="1">
        <f t="shared" si="9"/>
        <v>0</v>
      </c>
      <c r="AF54" s="1">
        <f t="shared" si="9"/>
        <v>0</v>
      </c>
      <c r="AG54" s="1">
        <f t="shared" si="9"/>
        <v>0</v>
      </c>
      <c r="AH54" s="1">
        <f t="shared" si="9"/>
        <v>0</v>
      </c>
      <c r="AI54" s="1">
        <f t="shared" si="9"/>
        <v>0</v>
      </c>
      <c r="AJ54" s="1">
        <f t="shared" si="9"/>
        <v>0</v>
      </c>
      <c r="AK54" s="1">
        <f t="shared" si="9"/>
        <v>0</v>
      </c>
      <c r="AL54" s="1">
        <f t="shared" si="9"/>
        <v>0</v>
      </c>
      <c r="AM54" s="1">
        <f t="shared" si="9"/>
        <v>0</v>
      </c>
      <c r="AN54" s="1">
        <f t="shared" si="9"/>
        <v>0</v>
      </c>
      <c r="AO54" s="1">
        <f t="shared" si="9"/>
        <v>0</v>
      </c>
      <c r="AP54" s="1">
        <f t="shared" si="9"/>
        <v>0</v>
      </c>
      <c r="AQ54" s="1">
        <f t="shared" si="9"/>
        <v>0</v>
      </c>
      <c r="AR54" s="1">
        <f t="shared" si="8"/>
        <v>0</v>
      </c>
      <c r="AS54" s="1">
        <f t="shared" si="8"/>
        <v>0</v>
      </c>
      <c r="AT54" s="1">
        <f t="shared" si="8"/>
        <v>0</v>
      </c>
      <c r="AU54" s="1">
        <f t="shared" si="8"/>
        <v>0</v>
      </c>
      <c r="AV54" s="1">
        <f t="shared" si="8"/>
        <v>0</v>
      </c>
      <c r="AW54" s="1">
        <f t="shared" si="8"/>
        <v>0</v>
      </c>
      <c r="AX54" s="1">
        <f t="shared" si="3"/>
        <v>0</v>
      </c>
    </row>
    <row r="55" spans="1:50" s="1" customFormat="1" x14ac:dyDescent="0.15">
      <c r="A55" s="1">
        <v>1</v>
      </c>
      <c r="B55" s="1" t="s">
        <v>229</v>
      </c>
      <c r="C55" s="1" t="s">
        <v>22</v>
      </c>
      <c r="D55" s="1" t="s">
        <v>15</v>
      </c>
      <c r="E55" s="1" t="s">
        <v>230</v>
      </c>
      <c r="F55" s="2">
        <v>43198.42690972222</v>
      </c>
      <c r="H55" s="1" t="s">
        <v>17</v>
      </c>
      <c r="I55" s="1" t="s">
        <v>35</v>
      </c>
      <c r="J55" s="1" t="s">
        <v>60</v>
      </c>
      <c r="K55" s="1" t="s">
        <v>3406</v>
      </c>
      <c r="L55" s="1" t="s">
        <v>232</v>
      </c>
      <c r="M55" s="1" t="s">
        <v>96</v>
      </c>
      <c r="N55" s="1" t="s">
        <v>29</v>
      </c>
      <c r="O55" s="1" t="s">
        <v>233</v>
      </c>
      <c r="P55" s="1">
        <v>4000</v>
      </c>
      <c r="Q55" s="8">
        <v>6000</v>
      </c>
      <c r="R55" s="1">
        <v>1</v>
      </c>
      <c r="S55" s="1">
        <v>4</v>
      </c>
      <c r="T55" s="1">
        <v>2</v>
      </c>
      <c r="U55" s="1">
        <v>2</v>
      </c>
      <c r="V55" s="1">
        <v>0</v>
      </c>
      <c r="W55" s="1">
        <v>0</v>
      </c>
      <c r="X55" s="1">
        <v>5000</v>
      </c>
      <c r="Y55" s="1">
        <v>1</v>
      </c>
      <c r="Z55" s="1">
        <v>2</v>
      </c>
      <c r="AA55" s="1">
        <f t="shared" si="2"/>
        <v>0</v>
      </c>
      <c r="AB55" s="1">
        <f t="shared" si="9"/>
        <v>0</v>
      </c>
      <c r="AC55" s="1">
        <f t="shared" si="9"/>
        <v>0</v>
      </c>
      <c r="AD55" s="1">
        <f t="shared" si="9"/>
        <v>1</v>
      </c>
      <c r="AE55" s="1">
        <f t="shared" si="9"/>
        <v>0</v>
      </c>
      <c r="AF55" s="1">
        <f t="shared" si="9"/>
        <v>0</v>
      </c>
      <c r="AG55" s="1">
        <f t="shared" si="9"/>
        <v>0</v>
      </c>
      <c r="AH55" s="1">
        <f t="shared" si="9"/>
        <v>0</v>
      </c>
      <c r="AI55" s="1">
        <f t="shared" si="9"/>
        <v>0</v>
      </c>
      <c r="AJ55" s="1">
        <f t="shared" si="9"/>
        <v>0</v>
      </c>
      <c r="AK55" s="1">
        <f t="shared" si="9"/>
        <v>1</v>
      </c>
      <c r="AL55" s="1">
        <f t="shared" si="9"/>
        <v>0</v>
      </c>
      <c r="AM55" s="1">
        <f t="shared" si="9"/>
        <v>0</v>
      </c>
      <c r="AN55" s="1">
        <f t="shared" si="9"/>
        <v>0</v>
      </c>
      <c r="AO55" s="1">
        <f t="shared" si="9"/>
        <v>0</v>
      </c>
      <c r="AP55" s="1">
        <f t="shared" si="9"/>
        <v>0</v>
      </c>
      <c r="AQ55" s="1">
        <f t="shared" si="9"/>
        <v>0</v>
      </c>
      <c r="AR55" s="1">
        <f t="shared" si="8"/>
        <v>0</v>
      </c>
      <c r="AS55" s="1">
        <f t="shared" si="8"/>
        <v>0</v>
      </c>
      <c r="AT55" s="1">
        <f t="shared" si="8"/>
        <v>0</v>
      </c>
      <c r="AU55" s="1">
        <f t="shared" si="8"/>
        <v>0</v>
      </c>
      <c r="AV55" s="1">
        <f t="shared" si="8"/>
        <v>0</v>
      </c>
      <c r="AW55" s="1">
        <f t="shared" si="8"/>
        <v>0</v>
      </c>
      <c r="AX55" s="1">
        <f t="shared" si="3"/>
        <v>0</v>
      </c>
    </row>
    <row r="56" spans="1:50" s="1" customFormat="1" x14ac:dyDescent="0.15">
      <c r="A56" s="1">
        <v>1</v>
      </c>
      <c r="B56" s="1" t="s">
        <v>91</v>
      </c>
      <c r="C56" s="1" t="s">
        <v>22</v>
      </c>
      <c r="D56" s="1" t="s">
        <v>15</v>
      </c>
      <c r="E56" s="1" t="s">
        <v>234</v>
      </c>
      <c r="F56" s="2">
        <v>43198.403599537036</v>
      </c>
      <c r="H56" s="1" t="s">
        <v>17</v>
      </c>
      <c r="I56" s="1" t="s">
        <v>35</v>
      </c>
      <c r="J56" s="1" t="s">
        <v>25</v>
      </c>
      <c r="K56" s="1" t="s">
        <v>3407</v>
      </c>
      <c r="L56" s="1" t="s">
        <v>236</v>
      </c>
      <c r="M56" s="1" t="s">
        <v>28</v>
      </c>
      <c r="N56" s="1" t="s">
        <v>82</v>
      </c>
      <c r="O56" s="1" t="s">
        <v>30</v>
      </c>
      <c r="P56" s="1">
        <v>7000</v>
      </c>
      <c r="Q56" s="8">
        <v>11000</v>
      </c>
      <c r="R56" s="1">
        <v>1</v>
      </c>
      <c r="S56" s="1">
        <v>4</v>
      </c>
      <c r="T56" s="1">
        <v>1</v>
      </c>
      <c r="U56" s="1">
        <v>3</v>
      </c>
      <c r="V56" s="1">
        <v>4</v>
      </c>
      <c r="W56" s="1">
        <v>0</v>
      </c>
      <c r="X56" s="1">
        <v>9000</v>
      </c>
      <c r="Y56" s="1">
        <v>1</v>
      </c>
      <c r="Z56" s="1">
        <v>2</v>
      </c>
      <c r="AA56" s="1">
        <f t="shared" si="2"/>
        <v>0</v>
      </c>
      <c r="AB56" s="1">
        <f t="shared" si="9"/>
        <v>0</v>
      </c>
      <c r="AC56" s="1">
        <f t="shared" si="9"/>
        <v>1</v>
      </c>
      <c r="AD56" s="1">
        <f t="shared" si="9"/>
        <v>1</v>
      </c>
      <c r="AE56" s="1">
        <f t="shared" si="9"/>
        <v>0</v>
      </c>
      <c r="AF56" s="1">
        <f t="shared" si="9"/>
        <v>1</v>
      </c>
      <c r="AG56" s="1">
        <f t="shared" si="9"/>
        <v>1</v>
      </c>
      <c r="AH56" s="1">
        <f t="shared" si="9"/>
        <v>1</v>
      </c>
      <c r="AI56" s="1">
        <f t="shared" si="9"/>
        <v>0</v>
      </c>
      <c r="AJ56" s="1">
        <f t="shared" si="9"/>
        <v>0</v>
      </c>
      <c r="AK56" s="1">
        <f t="shared" si="9"/>
        <v>1</v>
      </c>
      <c r="AL56" s="1">
        <f t="shared" si="9"/>
        <v>0</v>
      </c>
      <c r="AM56" s="1">
        <f t="shared" si="9"/>
        <v>0</v>
      </c>
      <c r="AN56" s="1">
        <f t="shared" si="9"/>
        <v>0</v>
      </c>
      <c r="AO56" s="1">
        <f t="shared" si="9"/>
        <v>1</v>
      </c>
      <c r="AP56" s="1">
        <f t="shared" si="9"/>
        <v>0</v>
      </c>
      <c r="AQ56" s="1">
        <f t="shared" si="9"/>
        <v>1</v>
      </c>
      <c r="AR56" s="1">
        <f t="shared" si="8"/>
        <v>0</v>
      </c>
      <c r="AS56" s="1">
        <f t="shared" si="8"/>
        <v>1</v>
      </c>
      <c r="AT56" s="1">
        <f t="shared" si="8"/>
        <v>0</v>
      </c>
      <c r="AU56" s="1">
        <f t="shared" si="8"/>
        <v>0</v>
      </c>
      <c r="AV56" s="1">
        <f t="shared" si="8"/>
        <v>0</v>
      </c>
      <c r="AW56" s="1">
        <f t="shared" si="8"/>
        <v>0</v>
      </c>
      <c r="AX56" s="1">
        <f t="shared" si="3"/>
        <v>0</v>
      </c>
    </row>
    <row r="57" spans="1:50" s="1" customFormat="1" x14ac:dyDescent="0.15">
      <c r="A57" s="1">
        <v>1</v>
      </c>
      <c r="B57" s="1" t="s">
        <v>237</v>
      </c>
      <c r="C57" s="1" t="s">
        <v>109</v>
      </c>
      <c r="D57" s="1" t="s">
        <v>15</v>
      </c>
      <c r="E57" s="1" t="s">
        <v>67</v>
      </c>
      <c r="F57" s="2">
        <v>43198.44023148148</v>
      </c>
      <c r="H57" s="1" t="s">
        <v>34</v>
      </c>
      <c r="I57" s="1" t="s">
        <v>35</v>
      </c>
      <c r="J57" s="1" t="s">
        <v>42</v>
      </c>
      <c r="K57" s="1" t="s">
        <v>3408</v>
      </c>
      <c r="L57" s="1" t="s">
        <v>239</v>
      </c>
      <c r="M57" s="1" t="s">
        <v>28</v>
      </c>
      <c r="N57" s="1" t="s">
        <v>82</v>
      </c>
      <c r="O57" s="1" t="s">
        <v>134</v>
      </c>
      <c r="P57" s="1">
        <v>8001</v>
      </c>
      <c r="Q57" s="8">
        <v>10000</v>
      </c>
      <c r="R57" s="1">
        <v>4</v>
      </c>
      <c r="S57" s="1">
        <v>4</v>
      </c>
      <c r="T57" s="1">
        <v>3</v>
      </c>
      <c r="U57" s="1">
        <v>3</v>
      </c>
      <c r="V57" s="1">
        <v>4</v>
      </c>
      <c r="W57" s="1">
        <v>0</v>
      </c>
      <c r="X57" s="1">
        <v>9000.5</v>
      </c>
      <c r="Y57" s="1">
        <v>1</v>
      </c>
      <c r="Z57" s="1">
        <v>2</v>
      </c>
      <c r="AA57" s="1">
        <f t="shared" si="2"/>
        <v>0</v>
      </c>
      <c r="AB57" s="1">
        <f t="shared" si="9"/>
        <v>0</v>
      </c>
      <c r="AC57" s="1">
        <f t="shared" si="9"/>
        <v>1</v>
      </c>
      <c r="AD57" s="1">
        <f t="shared" si="9"/>
        <v>0</v>
      </c>
      <c r="AE57" s="1">
        <f t="shared" si="9"/>
        <v>0</v>
      </c>
      <c r="AF57" s="1">
        <f t="shared" si="9"/>
        <v>0</v>
      </c>
      <c r="AG57" s="1">
        <f t="shared" si="9"/>
        <v>0</v>
      </c>
      <c r="AH57" s="1">
        <f t="shared" si="9"/>
        <v>1</v>
      </c>
      <c r="AI57" s="1">
        <f t="shared" si="9"/>
        <v>1</v>
      </c>
      <c r="AJ57" s="1">
        <f t="shared" si="9"/>
        <v>0</v>
      </c>
      <c r="AK57" s="1">
        <f t="shared" si="9"/>
        <v>1</v>
      </c>
      <c r="AL57" s="1">
        <f t="shared" si="9"/>
        <v>0</v>
      </c>
      <c r="AM57" s="1">
        <f t="shared" si="9"/>
        <v>1</v>
      </c>
      <c r="AN57" s="1">
        <f t="shared" si="9"/>
        <v>0</v>
      </c>
      <c r="AO57" s="1">
        <f t="shared" si="9"/>
        <v>0</v>
      </c>
      <c r="AP57" s="1">
        <f t="shared" si="9"/>
        <v>0</v>
      </c>
      <c r="AQ57" s="1">
        <f t="shared" si="9"/>
        <v>1</v>
      </c>
      <c r="AR57" s="1">
        <f t="shared" si="8"/>
        <v>0</v>
      </c>
      <c r="AS57" s="1">
        <f t="shared" si="8"/>
        <v>0</v>
      </c>
      <c r="AT57" s="1">
        <f t="shared" si="8"/>
        <v>0</v>
      </c>
      <c r="AU57" s="1">
        <f t="shared" si="8"/>
        <v>0</v>
      </c>
      <c r="AV57" s="1">
        <f t="shared" si="8"/>
        <v>0</v>
      </c>
      <c r="AW57" s="1">
        <f t="shared" si="8"/>
        <v>0</v>
      </c>
      <c r="AX57" s="1">
        <f t="shared" si="3"/>
        <v>0</v>
      </c>
    </row>
    <row r="58" spans="1:50" s="1" customFormat="1" x14ac:dyDescent="0.15">
      <c r="A58" s="1">
        <v>1</v>
      </c>
      <c r="B58" s="1" t="s">
        <v>240</v>
      </c>
      <c r="C58" s="1" t="s">
        <v>14</v>
      </c>
      <c r="D58" s="1" t="s">
        <v>15</v>
      </c>
      <c r="E58" s="1" t="s">
        <v>67</v>
      </c>
      <c r="F58" s="2">
        <v>43197.879548611112</v>
      </c>
      <c r="H58" s="1" t="s">
        <v>17</v>
      </c>
      <c r="I58" s="1" t="s">
        <v>17</v>
      </c>
      <c r="J58" s="1" t="s">
        <v>89</v>
      </c>
      <c r="K58" s="1" t="s">
        <v>3409</v>
      </c>
      <c r="L58" s="1" t="s">
        <v>176</v>
      </c>
      <c r="M58" s="1" t="s">
        <v>28</v>
      </c>
      <c r="N58" s="1" t="s">
        <v>82</v>
      </c>
      <c r="O58" s="1" t="s">
        <v>39</v>
      </c>
      <c r="P58" s="1">
        <v>8001</v>
      </c>
      <c r="Q58" s="8">
        <v>10000</v>
      </c>
      <c r="R58" s="1">
        <v>1</v>
      </c>
      <c r="S58" s="1">
        <v>2</v>
      </c>
      <c r="T58" s="1">
        <v>8</v>
      </c>
      <c r="U58" s="1">
        <v>3</v>
      </c>
      <c r="V58" s="1">
        <v>4</v>
      </c>
      <c r="W58" s="1">
        <v>1</v>
      </c>
      <c r="X58" s="1">
        <v>9000.5</v>
      </c>
      <c r="Y58" s="1">
        <v>1</v>
      </c>
      <c r="Z58" s="1">
        <v>2</v>
      </c>
      <c r="AA58" s="1">
        <f t="shared" si="2"/>
        <v>0</v>
      </c>
      <c r="AB58" s="1">
        <f t="shared" si="9"/>
        <v>0</v>
      </c>
      <c r="AC58" s="1">
        <f t="shared" si="9"/>
        <v>0</v>
      </c>
      <c r="AD58" s="1">
        <f t="shared" si="9"/>
        <v>0</v>
      </c>
      <c r="AE58" s="1">
        <f t="shared" si="9"/>
        <v>0</v>
      </c>
      <c r="AF58" s="1">
        <f t="shared" si="9"/>
        <v>0</v>
      </c>
      <c r="AG58" s="1">
        <f t="shared" si="9"/>
        <v>0</v>
      </c>
      <c r="AH58" s="1">
        <f t="shared" si="9"/>
        <v>0</v>
      </c>
      <c r="AI58" s="1">
        <f t="shared" si="9"/>
        <v>0</v>
      </c>
      <c r="AJ58" s="1">
        <f t="shared" si="9"/>
        <v>0</v>
      </c>
      <c r="AK58" s="1">
        <f t="shared" si="9"/>
        <v>1</v>
      </c>
      <c r="AL58" s="1">
        <f t="shared" si="9"/>
        <v>0</v>
      </c>
      <c r="AM58" s="1">
        <f t="shared" si="9"/>
        <v>0</v>
      </c>
      <c r="AN58" s="1">
        <f t="shared" si="9"/>
        <v>0</v>
      </c>
      <c r="AO58" s="1">
        <f t="shared" si="9"/>
        <v>0</v>
      </c>
      <c r="AP58" s="1">
        <f t="shared" si="9"/>
        <v>0</v>
      </c>
      <c r="AQ58" s="1">
        <f t="shared" ref="AQ58:AW73" si="10">IF(IFERROR(FIND(AQ$1,$K58),0)&gt;0,1,0)</f>
        <v>0</v>
      </c>
      <c r="AR58" s="1">
        <f t="shared" si="10"/>
        <v>0</v>
      </c>
      <c r="AS58" s="1">
        <f t="shared" si="10"/>
        <v>0</v>
      </c>
      <c r="AT58" s="1">
        <f t="shared" si="10"/>
        <v>0</v>
      </c>
      <c r="AU58" s="1">
        <f t="shared" si="10"/>
        <v>0</v>
      </c>
      <c r="AV58" s="1">
        <f t="shared" si="10"/>
        <v>0</v>
      </c>
      <c r="AW58" s="1">
        <f t="shared" si="10"/>
        <v>0</v>
      </c>
      <c r="AX58" s="1">
        <f t="shared" si="3"/>
        <v>0</v>
      </c>
    </row>
    <row r="59" spans="1:50" s="1" customFormat="1" x14ac:dyDescent="0.15">
      <c r="A59" s="1">
        <v>1</v>
      </c>
      <c r="B59" s="1" t="s">
        <v>242</v>
      </c>
      <c r="C59" s="1" t="s">
        <v>22</v>
      </c>
      <c r="D59" s="1" t="s">
        <v>15</v>
      </c>
      <c r="E59" s="1" t="s">
        <v>67</v>
      </c>
      <c r="F59" s="2">
        <v>43193.930891203701</v>
      </c>
      <c r="H59" s="1" t="s">
        <v>243</v>
      </c>
      <c r="I59" s="1" t="s">
        <v>18</v>
      </c>
      <c r="J59" s="1" t="s">
        <v>25</v>
      </c>
      <c r="K59" s="1" t="s">
        <v>3410</v>
      </c>
      <c r="L59" s="1" t="s">
        <v>245</v>
      </c>
      <c r="M59" s="1" t="s">
        <v>28</v>
      </c>
      <c r="N59" s="1" t="s">
        <v>29</v>
      </c>
      <c r="O59" s="1" t="s">
        <v>39</v>
      </c>
      <c r="P59" s="1">
        <v>8001</v>
      </c>
      <c r="Q59" s="8">
        <v>10000</v>
      </c>
      <c r="R59" s="1">
        <v>2</v>
      </c>
      <c r="S59" s="1">
        <v>3</v>
      </c>
      <c r="T59" s="1">
        <v>1</v>
      </c>
      <c r="U59" s="1">
        <v>3</v>
      </c>
      <c r="V59" s="1">
        <v>0</v>
      </c>
      <c r="W59" s="1">
        <v>1</v>
      </c>
      <c r="X59" s="1">
        <v>9000.5</v>
      </c>
      <c r="Y59" s="1">
        <v>1</v>
      </c>
      <c r="Z59" s="1">
        <v>2</v>
      </c>
      <c r="AA59" s="1">
        <f t="shared" si="2"/>
        <v>0</v>
      </c>
      <c r="AB59" s="1">
        <f t="shared" ref="AB59:AQ74" si="11">IF(IFERROR(FIND(AB$1,$K59),0)&gt;0,1,0)</f>
        <v>0</v>
      </c>
      <c r="AC59" s="1">
        <f t="shared" si="11"/>
        <v>0</v>
      </c>
      <c r="AD59" s="1">
        <f t="shared" si="11"/>
        <v>0</v>
      </c>
      <c r="AE59" s="1">
        <f t="shared" si="11"/>
        <v>0</v>
      </c>
      <c r="AF59" s="1">
        <f t="shared" si="11"/>
        <v>0</v>
      </c>
      <c r="AG59" s="1">
        <f t="shared" si="11"/>
        <v>0</v>
      </c>
      <c r="AH59" s="1">
        <f t="shared" si="11"/>
        <v>0</v>
      </c>
      <c r="AI59" s="1">
        <f t="shared" si="11"/>
        <v>0</v>
      </c>
      <c r="AJ59" s="1">
        <f t="shared" si="11"/>
        <v>0</v>
      </c>
      <c r="AK59" s="1">
        <f t="shared" si="11"/>
        <v>1</v>
      </c>
      <c r="AL59" s="1">
        <f t="shared" si="11"/>
        <v>0</v>
      </c>
      <c r="AM59" s="1">
        <f t="shared" si="11"/>
        <v>0</v>
      </c>
      <c r="AN59" s="1">
        <f t="shared" si="11"/>
        <v>0</v>
      </c>
      <c r="AO59" s="1">
        <f t="shared" si="11"/>
        <v>0</v>
      </c>
      <c r="AP59" s="1">
        <f t="shared" si="11"/>
        <v>0</v>
      </c>
      <c r="AQ59" s="1">
        <f t="shared" si="11"/>
        <v>0</v>
      </c>
      <c r="AR59" s="1">
        <f t="shared" si="10"/>
        <v>0</v>
      </c>
      <c r="AS59" s="1">
        <f t="shared" si="10"/>
        <v>0</v>
      </c>
      <c r="AT59" s="1">
        <f t="shared" si="10"/>
        <v>0</v>
      </c>
      <c r="AU59" s="1">
        <f t="shared" si="10"/>
        <v>0</v>
      </c>
      <c r="AV59" s="1">
        <f t="shared" si="10"/>
        <v>0</v>
      </c>
      <c r="AW59" s="1">
        <f t="shared" si="10"/>
        <v>0</v>
      </c>
      <c r="AX59" s="1">
        <f t="shared" si="3"/>
        <v>0</v>
      </c>
    </row>
    <row r="60" spans="1:50" s="1" customFormat="1" x14ac:dyDescent="0.15">
      <c r="A60" s="1">
        <v>1</v>
      </c>
      <c r="B60" s="1" t="s">
        <v>194</v>
      </c>
      <c r="C60" s="1" t="s">
        <v>22</v>
      </c>
      <c r="D60" s="1" t="s">
        <v>15</v>
      </c>
      <c r="E60" s="1" t="s">
        <v>212</v>
      </c>
      <c r="F60" s="2">
        <v>43194.516076388885</v>
      </c>
      <c r="H60" s="1" t="s">
        <v>34</v>
      </c>
      <c r="I60" s="1" t="s">
        <v>35</v>
      </c>
      <c r="J60" s="1" t="s">
        <v>25</v>
      </c>
      <c r="K60" s="1" t="s">
        <v>3411</v>
      </c>
      <c r="L60" s="1" t="s">
        <v>247</v>
      </c>
      <c r="M60" s="1" t="s">
        <v>28</v>
      </c>
      <c r="N60" s="1" t="s">
        <v>29</v>
      </c>
      <c r="O60" s="1" t="s">
        <v>30</v>
      </c>
      <c r="P60" s="1">
        <v>15000</v>
      </c>
      <c r="Q60" s="8">
        <v>25000</v>
      </c>
      <c r="R60" s="1">
        <v>4</v>
      </c>
      <c r="S60" s="1">
        <v>4</v>
      </c>
      <c r="T60" s="1">
        <v>1</v>
      </c>
      <c r="U60" s="1">
        <v>3</v>
      </c>
      <c r="V60" s="1">
        <v>0</v>
      </c>
      <c r="W60" s="1">
        <v>0</v>
      </c>
      <c r="X60" s="1">
        <v>20000</v>
      </c>
      <c r="Y60" s="1">
        <v>1</v>
      </c>
      <c r="Z60" s="1">
        <v>2</v>
      </c>
      <c r="AA60" s="1">
        <f t="shared" si="2"/>
        <v>0</v>
      </c>
      <c r="AB60" s="1">
        <f t="shared" si="11"/>
        <v>0</v>
      </c>
      <c r="AC60" s="1">
        <f t="shared" si="11"/>
        <v>1</v>
      </c>
      <c r="AD60" s="1">
        <f t="shared" si="11"/>
        <v>1</v>
      </c>
      <c r="AE60" s="1">
        <f t="shared" si="11"/>
        <v>1</v>
      </c>
      <c r="AF60" s="1">
        <f t="shared" si="11"/>
        <v>0</v>
      </c>
      <c r="AG60" s="1">
        <f t="shared" si="11"/>
        <v>0</v>
      </c>
      <c r="AH60" s="1">
        <f t="shared" si="11"/>
        <v>0</v>
      </c>
      <c r="AI60" s="1">
        <f t="shared" si="11"/>
        <v>1</v>
      </c>
      <c r="AJ60" s="1">
        <f t="shared" si="11"/>
        <v>1</v>
      </c>
      <c r="AK60" s="1">
        <f t="shared" si="11"/>
        <v>1</v>
      </c>
      <c r="AL60" s="1">
        <f t="shared" si="11"/>
        <v>1</v>
      </c>
      <c r="AM60" s="1">
        <f t="shared" si="11"/>
        <v>0</v>
      </c>
      <c r="AN60" s="1">
        <f t="shared" si="11"/>
        <v>0</v>
      </c>
      <c r="AO60" s="1">
        <f t="shared" si="11"/>
        <v>0</v>
      </c>
      <c r="AP60" s="1">
        <f t="shared" si="11"/>
        <v>0</v>
      </c>
      <c r="AQ60" s="1">
        <f t="shared" si="11"/>
        <v>1</v>
      </c>
      <c r="AR60" s="1">
        <f t="shared" si="10"/>
        <v>0</v>
      </c>
      <c r="AS60" s="1">
        <f t="shared" si="10"/>
        <v>0</v>
      </c>
      <c r="AT60" s="1">
        <f t="shared" si="10"/>
        <v>0</v>
      </c>
      <c r="AU60" s="1">
        <f t="shared" si="10"/>
        <v>0</v>
      </c>
      <c r="AV60" s="1">
        <f t="shared" si="10"/>
        <v>0</v>
      </c>
      <c r="AW60" s="1">
        <f t="shared" si="10"/>
        <v>0</v>
      </c>
      <c r="AX60" s="1">
        <f t="shared" si="3"/>
        <v>1</v>
      </c>
    </row>
    <row r="61" spans="1:50" s="1" customFormat="1" x14ac:dyDescent="0.15">
      <c r="A61" s="1">
        <v>1</v>
      </c>
      <c r="B61" s="1" t="s">
        <v>248</v>
      </c>
      <c r="C61" s="1" t="s">
        <v>14</v>
      </c>
      <c r="D61" s="1" t="s">
        <v>15</v>
      </c>
      <c r="E61" s="1" t="s">
        <v>67</v>
      </c>
      <c r="F61" s="2">
        <v>43196.457777777781</v>
      </c>
      <c r="H61" s="1" t="s">
        <v>17</v>
      </c>
      <c r="I61" s="1" t="s">
        <v>18</v>
      </c>
      <c r="J61" s="1" t="s">
        <v>74</v>
      </c>
      <c r="K61" s="1" t="s">
        <v>3412</v>
      </c>
      <c r="L61" s="1" t="s">
        <v>81</v>
      </c>
      <c r="M61" s="1" t="s">
        <v>28</v>
      </c>
      <c r="N61" s="1" t="s">
        <v>82</v>
      </c>
      <c r="O61" s="1" t="s">
        <v>39</v>
      </c>
      <c r="P61" s="1">
        <v>8001</v>
      </c>
      <c r="Q61" s="8">
        <v>10000</v>
      </c>
      <c r="R61" s="1">
        <v>1</v>
      </c>
      <c r="S61" s="1">
        <v>3</v>
      </c>
      <c r="T61" s="1">
        <v>5</v>
      </c>
      <c r="U61" s="1">
        <v>3</v>
      </c>
      <c r="V61" s="1">
        <v>4</v>
      </c>
      <c r="W61" s="1">
        <v>1</v>
      </c>
      <c r="X61" s="1">
        <v>9000.5</v>
      </c>
      <c r="Y61" s="1">
        <v>1</v>
      </c>
      <c r="Z61" s="1">
        <v>2</v>
      </c>
      <c r="AA61" s="1">
        <f t="shared" si="2"/>
        <v>0</v>
      </c>
      <c r="AB61" s="1">
        <f t="shared" si="11"/>
        <v>0</v>
      </c>
      <c r="AC61" s="1">
        <f t="shared" si="11"/>
        <v>0</v>
      </c>
      <c r="AD61" s="1">
        <f t="shared" si="11"/>
        <v>0</v>
      </c>
      <c r="AE61" s="1">
        <f t="shared" si="11"/>
        <v>0</v>
      </c>
      <c r="AF61" s="1">
        <f t="shared" si="11"/>
        <v>0</v>
      </c>
      <c r="AG61" s="1">
        <f t="shared" si="11"/>
        <v>0</v>
      </c>
      <c r="AH61" s="1">
        <f t="shared" si="11"/>
        <v>0</v>
      </c>
      <c r="AI61" s="1">
        <f t="shared" si="11"/>
        <v>0</v>
      </c>
      <c r="AJ61" s="1">
        <f t="shared" si="11"/>
        <v>0</v>
      </c>
      <c r="AK61" s="1">
        <f t="shared" si="11"/>
        <v>1</v>
      </c>
      <c r="AL61" s="1">
        <f t="shared" si="11"/>
        <v>0</v>
      </c>
      <c r="AM61" s="1">
        <f t="shared" si="11"/>
        <v>0</v>
      </c>
      <c r="AN61" s="1">
        <f t="shared" si="11"/>
        <v>0</v>
      </c>
      <c r="AO61" s="1">
        <f t="shared" si="11"/>
        <v>0</v>
      </c>
      <c r="AP61" s="1">
        <f t="shared" si="11"/>
        <v>0</v>
      </c>
      <c r="AQ61" s="1">
        <f t="shared" si="11"/>
        <v>0</v>
      </c>
      <c r="AR61" s="1">
        <f t="shared" si="10"/>
        <v>0</v>
      </c>
      <c r="AS61" s="1">
        <f t="shared" si="10"/>
        <v>0</v>
      </c>
      <c r="AT61" s="1">
        <f t="shared" si="10"/>
        <v>0</v>
      </c>
      <c r="AU61" s="1">
        <f t="shared" si="10"/>
        <v>0</v>
      </c>
      <c r="AV61" s="1">
        <f t="shared" si="10"/>
        <v>0</v>
      </c>
      <c r="AW61" s="1">
        <f t="shared" si="10"/>
        <v>0</v>
      </c>
      <c r="AX61" s="1">
        <f t="shared" si="3"/>
        <v>0</v>
      </c>
    </row>
    <row r="62" spans="1:50" s="1" customFormat="1" x14ac:dyDescent="0.15">
      <c r="A62" s="1">
        <v>1</v>
      </c>
      <c r="B62" s="1" t="s">
        <v>57</v>
      </c>
      <c r="D62" s="1" t="s">
        <v>15</v>
      </c>
      <c r="E62" s="1" t="s">
        <v>58</v>
      </c>
      <c r="F62" s="2">
        <v>43198.39702546296</v>
      </c>
      <c r="H62" s="1" t="s">
        <v>34</v>
      </c>
      <c r="I62" s="1" t="s">
        <v>35</v>
      </c>
      <c r="J62" s="1" t="s">
        <v>25</v>
      </c>
      <c r="K62" s="1" t="s">
        <v>3413</v>
      </c>
      <c r="L62" s="1" t="s">
        <v>251</v>
      </c>
      <c r="M62" s="1" t="s">
        <v>28</v>
      </c>
      <c r="N62" s="1" t="s">
        <v>29</v>
      </c>
      <c r="O62" s="1" t="s">
        <v>252</v>
      </c>
      <c r="P62" s="1">
        <v>15001</v>
      </c>
      <c r="Q62" s="8">
        <v>20000</v>
      </c>
      <c r="R62" s="1">
        <v>4</v>
      </c>
      <c r="S62" s="1">
        <v>4</v>
      </c>
      <c r="T62" s="1">
        <v>1</v>
      </c>
      <c r="U62" s="1">
        <v>3</v>
      </c>
      <c r="V62" s="1">
        <v>0</v>
      </c>
      <c r="W62" s="1">
        <v>0</v>
      </c>
      <c r="X62" s="1">
        <v>17500.5</v>
      </c>
      <c r="Y62" s="1">
        <v>1</v>
      </c>
      <c r="Z62" s="1">
        <v>2</v>
      </c>
      <c r="AA62" s="1">
        <f t="shared" si="2"/>
        <v>1</v>
      </c>
      <c r="AB62" s="1">
        <f t="shared" si="11"/>
        <v>0</v>
      </c>
      <c r="AC62" s="1">
        <f t="shared" si="11"/>
        <v>1</v>
      </c>
      <c r="AD62" s="1">
        <f t="shared" si="11"/>
        <v>0</v>
      </c>
      <c r="AE62" s="1">
        <f t="shared" si="11"/>
        <v>1</v>
      </c>
      <c r="AF62" s="1">
        <f t="shared" si="11"/>
        <v>1</v>
      </c>
      <c r="AG62" s="1">
        <f t="shared" si="11"/>
        <v>1</v>
      </c>
      <c r="AH62" s="1">
        <f t="shared" si="11"/>
        <v>1</v>
      </c>
      <c r="AI62" s="1">
        <f t="shared" si="11"/>
        <v>0</v>
      </c>
      <c r="AJ62" s="1">
        <f t="shared" si="11"/>
        <v>1</v>
      </c>
      <c r="AK62" s="1">
        <f t="shared" si="11"/>
        <v>1</v>
      </c>
      <c r="AL62" s="1">
        <f t="shared" si="11"/>
        <v>1</v>
      </c>
      <c r="AM62" s="1">
        <f t="shared" si="11"/>
        <v>1</v>
      </c>
      <c r="AN62" s="1">
        <f t="shared" si="11"/>
        <v>0</v>
      </c>
      <c r="AO62" s="1">
        <f t="shared" si="11"/>
        <v>1</v>
      </c>
      <c r="AP62" s="1">
        <f t="shared" si="11"/>
        <v>0</v>
      </c>
      <c r="AQ62" s="1">
        <f t="shared" si="11"/>
        <v>0</v>
      </c>
      <c r="AR62" s="1">
        <f t="shared" si="10"/>
        <v>0</v>
      </c>
      <c r="AS62" s="1">
        <f t="shared" si="10"/>
        <v>1</v>
      </c>
      <c r="AT62" s="1">
        <f t="shared" si="10"/>
        <v>0</v>
      </c>
      <c r="AU62" s="1">
        <f t="shared" si="10"/>
        <v>0</v>
      </c>
      <c r="AV62" s="1">
        <f t="shared" si="10"/>
        <v>0</v>
      </c>
      <c r="AW62" s="1">
        <f t="shared" si="10"/>
        <v>0</v>
      </c>
      <c r="AX62" s="1">
        <f t="shared" si="3"/>
        <v>0</v>
      </c>
    </row>
    <row r="63" spans="1:50" s="1" customFormat="1" x14ac:dyDescent="0.15">
      <c r="A63" s="1">
        <v>1</v>
      </c>
      <c r="B63" s="1" t="s">
        <v>253</v>
      </c>
      <c r="C63" s="1" t="s">
        <v>22</v>
      </c>
      <c r="D63" s="1" t="s">
        <v>15</v>
      </c>
      <c r="E63" s="1" t="s">
        <v>67</v>
      </c>
      <c r="F63" s="2">
        <v>43198.340277777781</v>
      </c>
      <c r="H63" s="1" t="s">
        <v>124</v>
      </c>
      <c r="I63" s="1" t="s">
        <v>18</v>
      </c>
      <c r="J63" s="1" t="s">
        <v>74</v>
      </c>
      <c r="K63" s="1" t="s">
        <v>3414</v>
      </c>
      <c r="L63" s="1" t="s">
        <v>126</v>
      </c>
      <c r="M63" s="1" t="s">
        <v>28</v>
      </c>
      <c r="N63" s="1" t="s">
        <v>64</v>
      </c>
      <c r="O63" s="1" t="s">
        <v>39</v>
      </c>
      <c r="P63" s="1">
        <v>8001</v>
      </c>
      <c r="Q63" s="8">
        <v>10000</v>
      </c>
      <c r="R63" s="1">
        <v>0</v>
      </c>
      <c r="S63" s="1">
        <v>3</v>
      </c>
      <c r="T63" s="1">
        <v>5</v>
      </c>
      <c r="U63" s="1">
        <v>3</v>
      </c>
      <c r="V63" s="1">
        <v>3</v>
      </c>
      <c r="W63" s="1">
        <v>1</v>
      </c>
      <c r="X63" s="1">
        <v>9000.5</v>
      </c>
      <c r="Y63" s="1">
        <v>1</v>
      </c>
      <c r="Z63" s="1">
        <v>2</v>
      </c>
      <c r="AA63" s="1">
        <f t="shared" si="2"/>
        <v>0</v>
      </c>
      <c r="AB63" s="1">
        <f t="shared" si="11"/>
        <v>0</v>
      </c>
      <c r="AC63" s="1">
        <f t="shared" si="11"/>
        <v>0</v>
      </c>
      <c r="AD63" s="1">
        <f t="shared" si="11"/>
        <v>0</v>
      </c>
      <c r="AE63" s="1">
        <f t="shared" si="11"/>
        <v>0</v>
      </c>
      <c r="AF63" s="1">
        <f t="shared" si="11"/>
        <v>0</v>
      </c>
      <c r="AG63" s="1">
        <f t="shared" si="11"/>
        <v>0</v>
      </c>
      <c r="AH63" s="1">
        <f t="shared" si="11"/>
        <v>0</v>
      </c>
      <c r="AI63" s="1">
        <f t="shared" si="11"/>
        <v>0</v>
      </c>
      <c r="AJ63" s="1">
        <f t="shared" si="11"/>
        <v>0</v>
      </c>
      <c r="AK63" s="1">
        <f t="shared" si="11"/>
        <v>1</v>
      </c>
      <c r="AL63" s="1">
        <f t="shared" si="11"/>
        <v>0</v>
      </c>
      <c r="AM63" s="1">
        <f t="shared" si="11"/>
        <v>0</v>
      </c>
      <c r="AN63" s="1">
        <f t="shared" si="11"/>
        <v>0</v>
      </c>
      <c r="AO63" s="1">
        <f t="shared" si="11"/>
        <v>0</v>
      </c>
      <c r="AP63" s="1">
        <f t="shared" si="11"/>
        <v>0</v>
      </c>
      <c r="AQ63" s="1">
        <f t="shared" si="11"/>
        <v>0</v>
      </c>
      <c r="AR63" s="1">
        <f t="shared" si="10"/>
        <v>0</v>
      </c>
      <c r="AS63" s="1">
        <f t="shared" si="10"/>
        <v>0</v>
      </c>
      <c r="AT63" s="1">
        <f t="shared" si="10"/>
        <v>0</v>
      </c>
      <c r="AU63" s="1">
        <f t="shared" si="10"/>
        <v>0</v>
      </c>
      <c r="AV63" s="1">
        <f t="shared" si="10"/>
        <v>0</v>
      </c>
      <c r="AW63" s="1">
        <f t="shared" si="10"/>
        <v>0</v>
      </c>
      <c r="AX63" s="1">
        <f t="shared" si="3"/>
        <v>0</v>
      </c>
    </row>
    <row r="64" spans="1:50" s="1" customFormat="1" x14ac:dyDescent="0.15">
      <c r="A64" s="1">
        <v>1</v>
      </c>
      <c r="B64" s="1" t="s">
        <v>57</v>
      </c>
      <c r="C64" s="1" t="s">
        <v>22</v>
      </c>
      <c r="D64" s="1" t="s">
        <v>15</v>
      </c>
      <c r="E64" s="1" t="s">
        <v>168</v>
      </c>
      <c r="F64" s="2">
        <v>43198.451585648145</v>
      </c>
      <c r="H64" s="1" t="s">
        <v>17</v>
      </c>
      <c r="I64" s="1" t="s">
        <v>35</v>
      </c>
      <c r="J64" s="1" t="s">
        <v>25</v>
      </c>
      <c r="K64" s="1" t="s">
        <v>3415</v>
      </c>
      <c r="L64" s="1" t="s">
        <v>256</v>
      </c>
      <c r="M64" s="1" t="s">
        <v>28</v>
      </c>
      <c r="N64" s="1" t="s">
        <v>29</v>
      </c>
      <c r="O64" s="1" t="s">
        <v>30</v>
      </c>
      <c r="P64" s="1">
        <v>4001</v>
      </c>
      <c r="Q64" s="8">
        <v>6000</v>
      </c>
      <c r="R64" s="1">
        <v>1</v>
      </c>
      <c r="S64" s="1">
        <v>4</v>
      </c>
      <c r="T64" s="1">
        <v>1</v>
      </c>
      <c r="U64" s="1">
        <v>3</v>
      </c>
      <c r="V64" s="1">
        <v>0</v>
      </c>
      <c r="W64" s="1">
        <v>0</v>
      </c>
      <c r="X64" s="1">
        <v>5000.5</v>
      </c>
      <c r="Y64" s="1">
        <v>1</v>
      </c>
      <c r="Z64" s="1">
        <v>2</v>
      </c>
      <c r="AA64" s="1">
        <f t="shared" si="2"/>
        <v>0</v>
      </c>
      <c r="AB64" s="1">
        <f t="shared" si="11"/>
        <v>0</v>
      </c>
      <c r="AC64" s="1">
        <f t="shared" si="11"/>
        <v>1</v>
      </c>
      <c r="AD64" s="1">
        <f t="shared" si="11"/>
        <v>1</v>
      </c>
      <c r="AE64" s="1">
        <f t="shared" si="11"/>
        <v>0</v>
      </c>
      <c r="AF64" s="1">
        <f t="shared" si="11"/>
        <v>0</v>
      </c>
      <c r="AG64" s="1">
        <f t="shared" si="11"/>
        <v>0</v>
      </c>
      <c r="AH64" s="1">
        <f t="shared" si="11"/>
        <v>0</v>
      </c>
      <c r="AI64" s="1">
        <f t="shared" si="11"/>
        <v>0</v>
      </c>
      <c r="AJ64" s="1">
        <f t="shared" si="11"/>
        <v>0</v>
      </c>
      <c r="AK64" s="1">
        <f t="shared" si="11"/>
        <v>0</v>
      </c>
      <c r="AL64" s="1">
        <f t="shared" si="11"/>
        <v>0</v>
      </c>
      <c r="AM64" s="1">
        <f t="shared" si="11"/>
        <v>0</v>
      </c>
      <c r="AN64" s="1">
        <f t="shared" si="11"/>
        <v>0</v>
      </c>
      <c r="AO64" s="1">
        <f t="shared" si="11"/>
        <v>0</v>
      </c>
      <c r="AP64" s="1">
        <f t="shared" si="11"/>
        <v>0</v>
      </c>
      <c r="AQ64" s="1">
        <f t="shared" si="11"/>
        <v>1</v>
      </c>
      <c r="AR64" s="1">
        <f t="shared" si="10"/>
        <v>0</v>
      </c>
      <c r="AS64" s="1">
        <f t="shared" si="10"/>
        <v>0</v>
      </c>
      <c r="AT64" s="1">
        <f t="shared" si="10"/>
        <v>0</v>
      </c>
      <c r="AU64" s="1">
        <f t="shared" si="10"/>
        <v>0</v>
      </c>
      <c r="AV64" s="1">
        <f t="shared" si="10"/>
        <v>0</v>
      </c>
      <c r="AW64" s="1">
        <f t="shared" si="10"/>
        <v>0</v>
      </c>
      <c r="AX64" s="1">
        <f t="shared" si="3"/>
        <v>0</v>
      </c>
    </row>
    <row r="65" spans="1:50" s="1" customFormat="1" x14ac:dyDescent="0.15">
      <c r="A65" s="1">
        <v>1</v>
      </c>
      <c r="B65" s="1" t="s">
        <v>137</v>
      </c>
      <c r="C65" s="1" t="s">
        <v>109</v>
      </c>
      <c r="D65" s="1" t="s">
        <v>15</v>
      </c>
      <c r="E65" s="1" t="s">
        <v>16</v>
      </c>
      <c r="F65" s="2">
        <v>43198.417268518519</v>
      </c>
      <c r="H65" s="1" t="s">
        <v>59</v>
      </c>
      <c r="I65" s="1" t="s">
        <v>18</v>
      </c>
      <c r="J65" s="1" t="s">
        <v>25</v>
      </c>
      <c r="K65" s="1" t="s">
        <v>3416</v>
      </c>
      <c r="L65" s="1" t="s">
        <v>258</v>
      </c>
      <c r="M65" s="1" t="s">
        <v>63</v>
      </c>
      <c r="N65" s="1" t="s">
        <v>29</v>
      </c>
      <c r="O65" s="1" t="s">
        <v>30</v>
      </c>
      <c r="P65" s="1">
        <v>6001</v>
      </c>
      <c r="Q65" s="8">
        <v>8000</v>
      </c>
      <c r="R65" s="1">
        <v>3</v>
      </c>
      <c r="S65" s="1">
        <v>3</v>
      </c>
      <c r="T65" s="1">
        <v>1</v>
      </c>
      <c r="U65" s="1">
        <v>4</v>
      </c>
      <c r="V65" s="1">
        <v>0</v>
      </c>
      <c r="W65" s="1">
        <v>0</v>
      </c>
      <c r="X65" s="1">
        <v>7000.5</v>
      </c>
      <c r="Y65" s="1">
        <v>1</v>
      </c>
      <c r="Z65" s="1">
        <v>2</v>
      </c>
      <c r="AA65" s="1">
        <f t="shared" si="2"/>
        <v>0</v>
      </c>
      <c r="AB65" s="1">
        <f t="shared" si="11"/>
        <v>0</v>
      </c>
      <c r="AC65" s="1">
        <f t="shared" si="11"/>
        <v>1</v>
      </c>
      <c r="AD65" s="1">
        <f t="shared" si="11"/>
        <v>0</v>
      </c>
      <c r="AE65" s="1">
        <f t="shared" si="11"/>
        <v>0</v>
      </c>
      <c r="AF65" s="1">
        <f t="shared" si="11"/>
        <v>0</v>
      </c>
      <c r="AG65" s="1">
        <f t="shared" si="11"/>
        <v>0</v>
      </c>
      <c r="AH65" s="1">
        <f t="shared" si="11"/>
        <v>1</v>
      </c>
      <c r="AI65" s="1">
        <f t="shared" si="11"/>
        <v>0</v>
      </c>
      <c r="AJ65" s="1">
        <f t="shared" si="11"/>
        <v>1</v>
      </c>
      <c r="AK65" s="1">
        <f t="shared" si="11"/>
        <v>1</v>
      </c>
      <c r="AL65" s="1">
        <f t="shared" si="11"/>
        <v>0</v>
      </c>
      <c r="AM65" s="1">
        <f t="shared" si="11"/>
        <v>1</v>
      </c>
      <c r="AN65" s="1">
        <f t="shared" si="11"/>
        <v>0</v>
      </c>
      <c r="AO65" s="1">
        <f t="shared" si="11"/>
        <v>1</v>
      </c>
      <c r="AP65" s="1">
        <f t="shared" si="11"/>
        <v>0</v>
      </c>
      <c r="AQ65" s="1">
        <f t="shared" si="11"/>
        <v>1</v>
      </c>
      <c r="AR65" s="1">
        <f t="shared" si="10"/>
        <v>0</v>
      </c>
      <c r="AS65" s="1">
        <f t="shared" si="10"/>
        <v>1</v>
      </c>
      <c r="AT65" s="1">
        <f t="shared" si="10"/>
        <v>0</v>
      </c>
      <c r="AU65" s="1">
        <f t="shared" si="10"/>
        <v>0</v>
      </c>
      <c r="AV65" s="1">
        <f t="shared" si="10"/>
        <v>0</v>
      </c>
      <c r="AW65" s="1">
        <f t="shared" si="10"/>
        <v>0</v>
      </c>
      <c r="AX65" s="1">
        <f t="shared" si="3"/>
        <v>0</v>
      </c>
    </row>
    <row r="66" spans="1:50" s="1" customFormat="1" x14ac:dyDescent="0.15">
      <c r="A66" s="1">
        <v>1</v>
      </c>
      <c r="B66" s="1" t="s">
        <v>204</v>
      </c>
      <c r="C66" s="1" t="s">
        <v>14</v>
      </c>
      <c r="D66" s="1" t="s">
        <v>15</v>
      </c>
      <c r="E66" s="1" t="s">
        <v>212</v>
      </c>
      <c r="F66" s="2">
        <v>43194.396122685182</v>
      </c>
      <c r="H66" s="1" t="s">
        <v>34</v>
      </c>
      <c r="I66" s="1" t="s">
        <v>35</v>
      </c>
      <c r="J66" s="1" t="s">
        <v>25</v>
      </c>
      <c r="K66" s="1" t="s">
        <v>3417</v>
      </c>
      <c r="L66" s="1" t="s">
        <v>247</v>
      </c>
      <c r="M66" s="1" t="s">
        <v>28</v>
      </c>
      <c r="N66" s="1" t="s">
        <v>29</v>
      </c>
      <c r="O66" s="1" t="s">
        <v>30</v>
      </c>
      <c r="P66" s="1">
        <v>15000</v>
      </c>
      <c r="Q66" s="8">
        <v>25000</v>
      </c>
      <c r="R66" s="1">
        <v>4</v>
      </c>
      <c r="S66" s="1">
        <v>4</v>
      </c>
      <c r="T66" s="1">
        <v>1</v>
      </c>
      <c r="U66" s="1">
        <v>3</v>
      </c>
      <c r="V66" s="1">
        <v>0</v>
      </c>
      <c r="W66" s="1">
        <v>0</v>
      </c>
      <c r="X66" s="1">
        <v>20000</v>
      </c>
      <c r="Y66" s="1">
        <v>1</v>
      </c>
      <c r="Z66" s="1">
        <v>2</v>
      </c>
      <c r="AA66" s="1">
        <f t="shared" si="2"/>
        <v>0</v>
      </c>
      <c r="AB66" s="1">
        <f t="shared" si="11"/>
        <v>0</v>
      </c>
      <c r="AC66" s="1">
        <f t="shared" si="11"/>
        <v>1</v>
      </c>
      <c r="AD66" s="1">
        <f t="shared" si="11"/>
        <v>1</v>
      </c>
      <c r="AE66" s="1">
        <f t="shared" si="11"/>
        <v>1</v>
      </c>
      <c r="AF66" s="1">
        <f t="shared" si="11"/>
        <v>0</v>
      </c>
      <c r="AG66" s="1">
        <f t="shared" si="11"/>
        <v>0</v>
      </c>
      <c r="AH66" s="1">
        <f t="shared" si="11"/>
        <v>0</v>
      </c>
      <c r="AI66" s="1">
        <f t="shared" si="11"/>
        <v>1</v>
      </c>
      <c r="AJ66" s="1">
        <f t="shared" si="11"/>
        <v>1</v>
      </c>
      <c r="AK66" s="1">
        <f t="shared" si="11"/>
        <v>1</v>
      </c>
      <c r="AL66" s="1">
        <f t="shared" si="11"/>
        <v>1</v>
      </c>
      <c r="AM66" s="1">
        <f t="shared" si="11"/>
        <v>0</v>
      </c>
      <c r="AN66" s="1">
        <f t="shared" si="11"/>
        <v>0</v>
      </c>
      <c r="AO66" s="1">
        <f t="shared" si="11"/>
        <v>0</v>
      </c>
      <c r="AP66" s="1">
        <f t="shared" si="11"/>
        <v>0</v>
      </c>
      <c r="AQ66" s="1">
        <f t="shared" si="11"/>
        <v>1</v>
      </c>
      <c r="AR66" s="1">
        <f t="shared" si="10"/>
        <v>0</v>
      </c>
      <c r="AS66" s="1">
        <f t="shared" si="10"/>
        <v>0</v>
      </c>
      <c r="AT66" s="1">
        <f t="shared" si="10"/>
        <v>0</v>
      </c>
      <c r="AU66" s="1">
        <f t="shared" si="10"/>
        <v>0</v>
      </c>
      <c r="AV66" s="1">
        <f t="shared" si="10"/>
        <v>0</v>
      </c>
      <c r="AW66" s="1">
        <f t="shared" si="10"/>
        <v>0</v>
      </c>
      <c r="AX66" s="1">
        <f t="shared" si="3"/>
        <v>1</v>
      </c>
    </row>
    <row r="67" spans="1:50" s="1" customFormat="1" x14ac:dyDescent="0.15">
      <c r="A67" s="1">
        <v>1</v>
      </c>
      <c r="B67" s="1" t="s">
        <v>260</v>
      </c>
      <c r="C67" s="1" t="s">
        <v>14</v>
      </c>
      <c r="D67" s="1" t="s">
        <v>15</v>
      </c>
      <c r="E67" s="1" t="s">
        <v>168</v>
      </c>
      <c r="F67" s="2">
        <v>43186.393472222226</v>
      </c>
      <c r="H67" s="1" t="s">
        <v>17</v>
      </c>
      <c r="I67" s="1" t="s">
        <v>18</v>
      </c>
      <c r="J67" s="1" t="s">
        <v>25</v>
      </c>
      <c r="K67" s="1" t="s">
        <v>3418</v>
      </c>
      <c r="L67" s="1" t="s">
        <v>262</v>
      </c>
      <c r="M67" s="1" t="s">
        <v>28</v>
      </c>
      <c r="N67" s="1" t="s">
        <v>64</v>
      </c>
      <c r="O67" s="1" t="s">
        <v>30</v>
      </c>
      <c r="P67" s="1">
        <v>4001</v>
      </c>
      <c r="Q67" s="8">
        <v>6000</v>
      </c>
      <c r="R67" s="1">
        <v>1</v>
      </c>
      <c r="S67" s="1">
        <v>3</v>
      </c>
      <c r="T67" s="1">
        <v>1</v>
      </c>
      <c r="U67" s="1">
        <v>3</v>
      </c>
      <c r="V67" s="1">
        <v>3</v>
      </c>
      <c r="W67" s="1">
        <v>0</v>
      </c>
      <c r="X67" s="1">
        <v>5000.5</v>
      </c>
      <c r="Y67" s="1">
        <v>1</v>
      </c>
      <c r="Z67" s="1">
        <v>2</v>
      </c>
      <c r="AA67" s="1">
        <f t="shared" ref="AA67:AP130" si="12">IF(IFERROR(FIND(AA$1,$K67),0)&gt;0,1,0)</f>
        <v>0</v>
      </c>
      <c r="AB67" s="1">
        <f t="shared" si="11"/>
        <v>0</v>
      </c>
      <c r="AC67" s="1">
        <f t="shared" si="11"/>
        <v>0</v>
      </c>
      <c r="AD67" s="1">
        <f t="shared" si="11"/>
        <v>0</v>
      </c>
      <c r="AE67" s="1">
        <f t="shared" si="11"/>
        <v>0</v>
      </c>
      <c r="AF67" s="1">
        <f t="shared" si="11"/>
        <v>0</v>
      </c>
      <c r="AG67" s="1">
        <f t="shared" si="11"/>
        <v>0</v>
      </c>
      <c r="AH67" s="1">
        <f t="shared" si="11"/>
        <v>0</v>
      </c>
      <c r="AI67" s="1">
        <f t="shared" si="11"/>
        <v>0</v>
      </c>
      <c r="AJ67" s="1">
        <f t="shared" si="11"/>
        <v>0</v>
      </c>
      <c r="AK67" s="1">
        <f t="shared" si="11"/>
        <v>0</v>
      </c>
      <c r="AL67" s="1">
        <f t="shared" si="11"/>
        <v>0</v>
      </c>
      <c r="AM67" s="1">
        <f t="shared" si="11"/>
        <v>1</v>
      </c>
      <c r="AN67" s="1">
        <f t="shared" si="11"/>
        <v>0</v>
      </c>
      <c r="AO67" s="1">
        <f t="shared" si="11"/>
        <v>0</v>
      </c>
      <c r="AP67" s="1">
        <f t="shared" si="11"/>
        <v>0</v>
      </c>
      <c r="AQ67" s="1">
        <f t="shared" si="11"/>
        <v>0</v>
      </c>
      <c r="AR67" s="1">
        <f t="shared" si="10"/>
        <v>0</v>
      </c>
      <c r="AS67" s="1">
        <f t="shared" si="10"/>
        <v>0</v>
      </c>
      <c r="AT67" s="1">
        <f t="shared" si="10"/>
        <v>0</v>
      </c>
      <c r="AU67" s="1">
        <f t="shared" si="10"/>
        <v>0</v>
      </c>
      <c r="AV67" s="1">
        <f t="shared" si="10"/>
        <v>0</v>
      </c>
      <c r="AW67" s="1">
        <f t="shared" si="10"/>
        <v>0</v>
      </c>
      <c r="AX67" s="1">
        <f t="shared" ref="AX67:AX130" si="13">IF(Q67&gt;20000,1,0)</f>
        <v>0</v>
      </c>
    </row>
    <row r="68" spans="1:50" s="1" customFormat="1" x14ac:dyDescent="0.15">
      <c r="A68" s="1">
        <v>1</v>
      </c>
      <c r="B68" s="1" t="s">
        <v>127</v>
      </c>
      <c r="C68" s="1" t="s">
        <v>22</v>
      </c>
      <c r="D68" s="1" t="s">
        <v>15</v>
      </c>
      <c r="E68" s="1" t="s">
        <v>263</v>
      </c>
      <c r="F68" s="2">
        <v>43198.429861111108</v>
      </c>
      <c r="H68" s="1" t="s">
        <v>59</v>
      </c>
      <c r="I68" s="1" t="s">
        <v>35</v>
      </c>
      <c r="J68" s="1" t="s">
        <v>60</v>
      </c>
      <c r="K68" s="1" t="s">
        <v>3419</v>
      </c>
      <c r="L68" s="1" t="s">
        <v>265</v>
      </c>
      <c r="M68" s="1" t="s">
        <v>28</v>
      </c>
      <c r="N68" s="1" t="s">
        <v>29</v>
      </c>
      <c r="O68" s="1" t="s">
        <v>181</v>
      </c>
      <c r="P68" s="1">
        <v>5000</v>
      </c>
      <c r="Q68" s="8">
        <v>10000</v>
      </c>
      <c r="R68" s="1">
        <v>3</v>
      </c>
      <c r="S68" s="1">
        <v>4</v>
      </c>
      <c r="T68" s="1">
        <v>2</v>
      </c>
      <c r="U68" s="1">
        <v>3</v>
      </c>
      <c r="V68" s="1">
        <v>0</v>
      </c>
      <c r="W68" s="1">
        <v>0</v>
      </c>
      <c r="X68" s="1">
        <v>7500</v>
      </c>
      <c r="Y68" s="1">
        <v>1</v>
      </c>
      <c r="Z68" s="1">
        <v>2</v>
      </c>
      <c r="AA68" s="1">
        <f t="shared" si="12"/>
        <v>0</v>
      </c>
      <c r="AB68" s="1">
        <f t="shared" si="11"/>
        <v>0</v>
      </c>
      <c r="AC68" s="1">
        <f t="shared" si="11"/>
        <v>1</v>
      </c>
      <c r="AD68" s="1">
        <f t="shared" si="11"/>
        <v>1</v>
      </c>
      <c r="AE68" s="1">
        <f t="shared" si="11"/>
        <v>0</v>
      </c>
      <c r="AF68" s="1">
        <f t="shared" si="11"/>
        <v>0</v>
      </c>
      <c r="AG68" s="1">
        <f t="shared" si="11"/>
        <v>0</v>
      </c>
      <c r="AH68" s="1">
        <f t="shared" si="11"/>
        <v>0</v>
      </c>
      <c r="AI68" s="1">
        <f t="shared" si="11"/>
        <v>0</v>
      </c>
      <c r="AJ68" s="1">
        <f t="shared" si="11"/>
        <v>1</v>
      </c>
      <c r="AK68" s="1">
        <f t="shared" si="11"/>
        <v>1</v>
      </c>
      <c r="AL68" s="1">
        <f t="shared" si="11"/>
        <v>0</v>
      </c>
      <c r="AM68" s="1">
        <f t="shared" si="11"/>
        <v>0</v>
      </c>
      <c r="AN68" s="1">
        <f t="shared" si="11"/>
        <v>0</v>
      </c>
      <c r="AO68" s="1">
        <f t="shared" si="11"/>
        <v>0</v>
      </c>
      <c r="AP68" s="1">
        <f t="shared" si="11"/>
        <v>0</v>
      </c>
      <c r="AQ68" s="1">
        <f t="shared" si="11"/>
        <v>1</v>
      </c>
      <c r="AR68" s="1">
        <f t="shared" si="10"/>
        <v>0</v>
      </c>
      <c r="AS68" s="1">
        <f t="shared" si="10"/>
        <v>1</v>
      </c>
      <c r="AT68" s="1">
        <f t="shared" si="10"/>
        <v>0</v>
      </c>
      <c r="AU68" s="1">
        <f t="shared" si="10"/>
        <v>0</v>
      </c>
      <c r="AV68" s="1">
        <f t="shared" si="10"/>
        <v>0</v>
      </c>
      <c r="AW68" s="1">
        <f t="shared" si="10"/>
        <v>0</v>
      </c>
      <c r="AX68" s="1">
        <f t="shared" si="13"/>
        <v>0</v>
      </c>
    </row>
    <row r="69" spans="1:50" s="1" customFormat="1" x14ac:dyDescent="0.15">
      <c r="A69" s="1">
        <v>1</v>
      </c>
      <c r="B69" s="1" t="s">
        <v>266</v>
      </c>
      <c r="C69" s="1" t="s">
        <v>32</v>
      </c>
      <c r="D69" s="1" t="s">
        <v>15</v>
      </c>
      <c r="E69" s="1" t="s">
        <v>267</v>
      </c>
      <c r="F69" s="2">
        <v>43198.392268518517</v>
      </c>
      <c r="H69" s="1" t="s">
        <v>59</v>
      </c>
      <c r="I69" s="1" t="s">
        <v>35</v>
      </c>
      <c r="J69" s="1" t="s">
        <v>25</v>
      </c>
      <c r="K69" s="1" t="s">
        <v>3420</v>
      </c>
      <c r="L69" s="1" t="s">
        <v>197</v>
      </c>
      <c r="M69" s="1" t="s">
        <v>28</v>
      </c>
      <c r="N69" s="1" t="s">
        <v>29</v>
      </c>
      <c r="O69" s="1" t="s">
        <v>198</v>
      </c>
      <c r="P69" s="1">
        <v>7000</v>
      </c>
      <c r="Q69" s="8">
        <v>13000</v>
      </c>
      <c r="R69" s="1">
        <v>3</v>
      </c>
      <c r="S69" s="1">
        <v>4</v>
      </c>
      <c r="T69" s="1">
        <v>1</v>
      </c>
      <c r="U69" s="1">
        <v>3</v>
      </c>
      <c r="V69" s="1">
        <v>0</v>
      </c>
      <c r="W69" s="1">
        <v>0</v>
      </c>
      <c r="X69" s="1">
        <v>10000</v>
      </c>
      <c r="Y69" s="1">
        <v>1</v>
      </c>
      <c r="Z69" s="1">
        <v>2</v>
      </c>
      <c r="AA69" s="1">
        <f t="shared" si="12"/>
        <v>0</v>
      </c>
      <c r="AB69" s="1">
        <f t="shared" si="11"/>
        <v>0</v>
      </c>
      <c r="AC69" s="1">
        <f t="shared" si="11"/>
        <v>1</v>
      </c>
      <c r="AD69" s="1">
        <f t="shared" si="11"/>
        <v>1</v>
      </c>
      <c r="AE69" s="1">
        <f t="shared" si="11"/>
        <v>0</v>
      </c>
      <c r="AF69" s="1">
        <f t="shared" si="11"/>
        <v>0</v>
      </c>
      <c r="AG69" s="1">
        <f t="shared" si="11"/>
        <v>0</v>
      </c>
      <c r="AH69" s="1">
        <f t="shared" si="11"/>
        <v>1</v>
      </c>
      <c r="AI69" s="1">
        <f t="shared" si="11"/>
        <v>0</v>
      </c>
      <c r="AJ69" s="1">
        <f t="shared" si="11"/>
        <v>1</v>
      </c>
      <c r="AK69" s="1">
        <f t="shared" si="11"/>
        <v>1</v>
      </c>
      <c r="AL69" s="1">
        <f t="shared" si="11"/>
        <v>0</v>
      </c>
      <c r="AM69" s="1">
        <f t="shared" si="11"/>
        <v>0</v>
      </c>
      <c r="AN69" s="1">
        <f t="shared" si="11"/>
        <v>0</v>
      </c>
      <c r="AO69" s="1">
        <f t="shared" si="11"/>
        <v>0</v>
      </c>
      <c r="AP69" s="1">
        <f t="shared" si="11"/>
        <v>0</v>
      </c>
      <c r="AQ69" s="1">
        <f t="shared" si="11"/>
        <v>0</v>
      </c>
      <c r="AR69" s="1">
        <f t="shared" si="10"/>
        <v>0</v>
      </c>
      <c r="AS69" s="1">
        <f t="shared" si="10"/>
        <v>0</v>
      </c>
      <c r="AT69" s="1">
        <f t="shared" si="10"/>
        <v>0</v>
      </c>
      <c r="AU69" s="1">
        <f t="shared" si="10"/>
        <v>0</v>
      </c>
      <c r="AV69" s="1">
        <f t="shared" si="10"/>
        <v>0</v>
      </c>
      <c r="AW69" s="1">
        <f t="shared" si="10"/>
        <v>0</v>
      </c>
      <c r="AX69" s="1">
        <f t="shared" si="13"/>
        <v>0</v>
      </c>
    </row>
    <row r="70" spans="1:50" s="1" customFormat="1" x14ac:dyDescent="0.15">
      <c r="A70" s="1">
        <v>1</v>
      </c>
      <c r="B70" s="1" t="s">
        <v>269</v>
      </c>
      <c r="C70" s="1" t="s">
        <v>22</v>
      </c>
      <c r="D70" s="1" t="s">
        <v>15</v>
      </c>
      <c r="E70" s="1" t="s">
        <v>212</v>
      </c>
      <c r="F70" s="2">
        <v>43198.419062499997</v>
      </c>
      <c r="H70" s="1" t="s">
        <v>59</v>
      </c>
      <c r="I70" s="1" t="s">
        <v>35</v>
      </c>
      <c r="J70" s="1" t="s">
        <v>25</v>
      </c>
      <c r="K70" s="1" t="s">
        <v>3421</v>
      </c>
      <c r="L70" s="1" t="s">
        <v>271</v>
      </c>
      <c r="M70" s="1" t="s">
        <v>96</v>
      </c>
      <c r="N70" s="1" t="s">
        <v>64</v>
      </c>
      <c r="O70" s="1" t="s">
        <v>30</v>
      </c>
      <c r="P70" s="1">
        <v>15000</v>
      </c>
      <c r="Q70" s="8">
        <v>25000</v>
      </c>
      <c r="R70" s="1">
        <v>3</v>
      </c>
      <c r="S70" s="1">
        <v>4</v>
      </c>
      <c r="T70" s="1">
        <v>1</v>
      </c>
      <c r="U70" s="1">
        <v>2</v>
      </c>
      <c r="V70" s="1">
        <v>3</v>
      </c>
      <c r="W70" s="1">
        <v>0</v>
      </c>
      <c r="X70" s="1">
        <v>20000</v>
      </c>
      <c r="Y70" s="1">
        <v>1</v>
      </c>
      <c r="Z70" s="1">
        <v>2</v>
      </c>
      <c r="AA70" s="1">
        <f t="shared" si="12"/>
        <v>0</v>
      </c>
      <c r="AB70" s="1">
        <f t="shared" si="11"/>
        <v>1</v>
      </c>
      <c r="AC70" s="1">
        <f t="shared" si="11"/>
        <v>1</v>
      </c>
      <c r="AD70" s="1">
        <f t="shared" si="11"/>
        <v>1</v>
      </c>
      <c r="AE70" s="1">
        <f t="shared" si="11"/>
        <v>0</v>
      </c>
      <c r="AF70" s="1">
        <f t="shared" si="11"/>
        <v>0</v>
      </c>
      <c r="AG70" s="1">
        <f t="shared" si="11"/>
        <v>1</v>
      </c>
      <c r="AH70" s="1">
        <f t="shared" si="11"/>
        <v>1</v>
      </c>
      <c r="AI70" s="1">
        <f t="shared" si="11"/>
        <v>1</v>
      </c>
      <c r="AJ70" s="1">
        <f t="shared" si="11"/>
        <v>1</v>
      </c>
      <c r="AK70" s="1">
        <f t="shared" si="11"/>
        <v>1</v>
      </c>
      <c r="AL70" s="1">
        <f t="shared" si="11"/>
        <v>1</v>
      </c>
      <c r="AM70" s="1">
        <f t="shared" si="11"/>
        <v>0</v>
      </c>
      <c r="AN70" s="1">
        <f t="shared" si="11"/>
        <v>0</v>
      </c>
      <c r="AO70" s="1">
        <f t="shared" si="11"/>
        <v>1</v>
      </c>
      <c r="AP70" s="1">
        <f t="shared" si="11"/>
        <v>0</v>
      </c>
      <c r="AQ70" s="1">
        <f t="shared" si="11"/>
        <v>1</v>
      </c>
      <c r="AR70" s="1">
        <f t="shared" si="10"/>
        <v>0</v>
      </c>
      <c r="AS70" s="1">
        <f t="shared" si="10"/>
        <v>0</v>
      </c>
      <c r="AT70" s="1">
        <f t="shared" si="10"/>
        <v>0</v>
      </c>
      <c r="AU70" s="1">
        <f t="shared" si="10"/>
        <v>0</v>
      </c>
      <c r="AV70" s="1">
        <f t="shared" si="10"/>
        <v>0</v>
      </c>
      <c r="AW70" s="1">
        <f t="shared" si="10"/>
        <v>0</v>
      </c>
      <c r="AX70" s="1">
        <f t="shared" si="13"/>
        <v>1</v>
      </c>
    </row>
    <row r="71" spans="1:50" s="1" customFormat="1" x14ac:dyDescent="0.15">
      <c r="A71" s="1">
        <v>1</v>
      </c>
      <c r="B71" s="1" t="s">
        <v>272</v>
      </c>
      <c r="C71" s="1" t="s">
        <v>22</v>
      </c>
      <c r="D71" s="1" t="s">
        <v>15</v>
      </c>
      <c r="E71" s="1" t="s">
        <v>33</v>
      </c>
      <c r="F71" s="2">
        <v>43194.672222222223</v>
      </c>
      <c r="H71" s="1" t="s">
        <v>59</v>
      </c>
      <c r="I71" s="1" t="s">
        <v>35</v>
      </c>
      <c r="J71" s="1" t="s">
        <v>25</v>
      </c>
      <c r="K71" s="1" t="s">
        <v>273</v>
      </c>
      <c r="L71" s="1" t="s">
        <v>207</v>
      </c>
      <c r="M71" s="1" t="s">
        <v>38</v>
      </c>
      <c r="N71" s="1" t="s">
        <v>29</v>
      </c>
      <c r="O71" s="1" t="s">
        <v>39</v>
      </c>
      <c r="P71" s="1">
        <v>10001</v>
      </c>
      <c r="Q71" s="8">
        <v>15000</v>
      </c>
      <c r="R71" s="1">
        <v>3</v>
      </c>
      <c r="S71" s="1">
        <v>4</v>
      </c>
      <c r="T71" s="1">
        <v>1</v>
      </c>
      <c r="U71" s="1">
        <v>5</v>
      </c>
      <c r="V71" s="1">
        <v>0</v>
      </c>
      <c r="W71" s="1">
        <v>1</v>
      </c>
      <c r="X71" s="1">
        <v>12500.5</v>
      </c>
      <c r="Y71" s="1">
        <v>1</v>
      </c>
      <c r="Z71" s="1">
        <v>2</v>
      </c>
      <c r="AA71" s="1">
        <f t="shared" si="12"/>
        <v>1</v>
      </c>
      <c r="AB71" s="1">
        <f t="shared" si="11"/>
        <v>0</v>
      </c>
      <c r="AC71" s="1">
        <f t="shared" si="11"/>
        <v>1</v>
      </c>
      <c r="AD71" s="1">
        <f t="shared" si="11"/>
        <v>1</v>
      </c>
      <c r="AE71" s="1">
        <f t="shared" si="11"/>
        <v>0</v>
      </c>
      <c r="AF71" s="1">
        <f t="shared" si="11"/>
        <v>0</v>
      </c>
      <c r="AG71" s="1">
        <f t="shared" si="11"/>
        <v>0</v>
      </c>
      <c r="AH71" s="1">
        <f t="shared" si="11"/>
        <v>1</v>
      </c>
      <c r="AI71" s="1">
        <f t="shared" si="11"/>
        <v>0</v>
      </c>
      <c r="AJ71" s="1">
        <f t="shared" si="11"/>
        <v>0</v>
      </c>
      <c r="AK71" s="1">
        <f t="shared" si="11"/>
        <v>0</v>
      </c>
      <c r="AL71" s="1">
        <f t="shared" si="11"/>
        <v>0</v>
      </c>
      <c r="AM71" s="1">
        <f t="shared" si="11"/>
        <v>0</v>
      </c>
      <c r="AN71" s="1">
        <f t="shared" si="11"/>
        <v>0</v>
      </c>
      <c r="AO71" s="1">
        <f t="shared" si="11"/>
        <v>0</v>
      </c>
      <c r="AP71" s="1">
        <f t="shared" si="11"/>
        <v>0</v>
      </c>
      <c r="AQ71" s="1">
        <f t="shared" si="11"/>
        <v>0</v>
      </c>
      <c r="AR71" s="1">
        <f t="shared" si="10"/>
        <v>0</v>
      </c>
      <c r="AS71" s="1">
        <f t="shared" si="10"/>
        <v>0</v>
      </c>
      <c r="AT71" s="1">
        <f t="shared" si="10"/>
        <v>0</v>
      </c>
      <c r="AU71" s="1">
        <f t="shared" si="10"/>
        <v>0</v>
      </c>
      <c r="AV71" s="1">
        <f t="shared" si="10"/>
        <v>0</v>
      </c>
      <c r="AW71" s="1">
        <f t="shared" si="10"/>
        <v>0</v>
      </c>
      <c r="AX71" s="1">
        <f t="shared" si="13"/>
        <v>0</v>
      </c>
    </row>
    <row r="72" spans="1:50" s="1" customFormat="1" x14ac:dyDescent="0.15">
      <c r="A72" s="1">
        <v>1</v>
      </c>
      <c r="B72" s="1" t="s">
        <v>274</v>
      </c>
      <c r="C72" s="1" t="s">
        <v>22</v>
      </c>
      <c r="D72" s="1" t="s">
        <v>15</v>
      </c>
      <c r="E72" s="1" t="s">
        <v>161</v>
      </c>
      <c r="F72" s="2">
        <v>43154.397407407407</v>
      </c>
      <c r="H72" s="1" t="s">
        <v>17</v>
      </c>
      <c r="I72" s="1" t="s">
        <v>35</v>
      </c>
      <c r="J72" s="1" t="s">
        <v>25</v>
      </c>
      <c r="K72" s="1" t="s">
        <v>3422</v>
      </c>
      <c r="L72" s="1" t="s">
        <v>276</v>
      </c>
      <c r="M72" s="1" t="s">
        <v>38</v>
      </c>
      <c r="N72" s="1" t="s">
        <v>29</v>
      </c>
      <c r="O72" s="1" t="s">
        <v>198</v>
      </c>
      <c r="P72" s="1">
        <v>8000</v>
      </c>
      <c r="Q72" s="8">
        <v>15000</v>
      </c>
      <c r="R72" s="1">
        <v>1</v>
      </c>
      <c r="S72" s="1">
        <v>4</v>
      </c>
      <c r="T72" s="1">
        <v>1</v>
      </c>
      <c r="U72" s="1">
        <v>5</v>
      </c>
      <c r="V72" s="1">
        <v>0</v>
      </c>
      <c r="W72" s="1">
        <v>0</v>
      </c>
      <c r="X72" s="1">
        <v>11500</v>
      </c>
      <c r="Y72" s="1">
        <v>1</v>
      </c>
      <c r="Z72" s="1">
        <v>2</v>
      </c>
      <c r="AA72" s="1">
        <f t="shared" si="12"/>
        <v>0</v>
      </c>
      <c r="AB72" s="1">
        <f t="shared" si="11"/>
        <v>0</v>
      </c>
      <c r="AC72" s="1">
        <f t="shared" si="11"/>
        <v>1</v>
      </c>
      <c r="AD72" s="1">
        <f t="shared" si="11"/>
        <v>1</v>
      </c>
      <c r="AE72" s="1">
        <f t="shared" si="11"/>
        <v>0</v>
      </c>
      <c r="AF72" s="1">
        <f t="shared" si="11"/>
        <v>0</v>
      </c>
      <c r="AG72" s="1">
        <f t="shared" si="11"/>
        <v>0</v>
      </c>
      <c r="AH72" s="1">
        <f t="shared" si="11"/>
        <v>1</v>
      </c>
      <c r="AI72" s="1">
        <f t="shared" si="11"/>
        <v>1</v>
      </c>
      <c r="AJ72" s="1">
        <f t="shared" si="11"/>
        <v>1</v>
      </c>
      <c r="AK72" s="1">
        <f t="shared" si="11"/>
        <v>1</v>
      </c>
      <c r="AL72" s="1">
        <f t="shared" si="11"/>
        <v>1</v>
      </c>
      <c r="AM72" s="1">
        <f t="shared" si="11"/>
        <v>0</v>
      </c>
      <c r="AN72" s="1">
        <f t="shared" si="11"/>
        <v>1</v>
      </c>
      <c r="AO72" s="1">
        <f t="shared" si="11"/>
        <v>0</v>
      </c>
      <c r="AP72" s="1">
        <f t="shared" si="11"/>
        <v>0</v>
      </c>
      <c r="AQ72" s="1">
        <f t="shared" si="11"/>
        <v>1</v>
      </c>
      <c r="AR72" s="1">
        <f t="shared" si="10"/>
        <v>0</v>
      </c>
      <c r="AS72" s="1">
        <f t="shared" si="10"/>
        <v>0</v>
      </c>
      <c r="AT72" s="1">
        <f t="shared" si="10"/>
        <v>0</v>
      </c>
      <c r="AU72" s="1">
        <f t="shared" si="10"/>
        <v>0</v>
      </c>
      <c r="AV72" s="1">
        <f t="shared" si="10"/>
        <v>0</v>
      </c>
      <c r="AW72" s="1">
        <f t="shared" si="10"/>
        <v>0</v>
      </c>
      <c r="AX72" s="1">
        <f t="shared" si="13"/>
        <v>0</v>
      </c>
    </row>
    <row r="73" spans="1:50" s="1" customFormat="1" x14ac:dyDescent="0.15">
      <c r="A73" s="1">
        <v>1</v>
      </c>
      <c r="B73" s="1" t="s">
        <v>277</v>
      </c>
      <c r="C73" s="1" t="s">
        <v>22</v>
      </c>
      <c r="D73" s="1" t="s">
        <v>15</v>
      </c>
      <c r="E73" s="1" t="s">
        <v>278</v>
      </c>
      <c r="F73" s="2">
        <v>43198.417986111112</v>
      </c>
      <c r="H73" s="1" t="s">
        <v>17</v>
      </c>
      <c r="I73" s="1" t="s">
        <v>35</v>
      </c>
      <c r="J73" s="1" t="s">
        <v>25</v>
      </c>
      <c r="K73" s="1" t="s">
        <v>3423</v>
      </c>
      <c r="L73" s="1" t="s">
        <v>280</v>
      </c>
      <c r="M73" s="1" t="s">
        <v>28</v>
      </c>
      <c r="N73" s="1" t="s">
        <v>29</v>
      </c>
      <c r="O73" s="1" t="s">
        <v>252</v>
      </c>
      <c r="P73" s="1">
        <v>10000</v>
      </c>
      <c r="Q73" s="8">
        <v>18000</v>
      </c>
      <c r="R73" s="1">
        <v>1</v>
      </c>
      <c r="S73" s="1">
        <v>4</v>
      </c>
      <c r="T73" s="1">
        <v>1</v>
      </c>
      <c r="U73" s="1">
        <v>3</v>
      </c>
      <c r="V73" s="1">
        <v>0</v>
      </c>
      <c r="W73" s="1">
        <v>0</v>
      </c>
      <c r="X73" s="1">
        <v>14000</v>
      </c>
      <c r="Y73" s="1">
        <v>1</v>
      </c>
      <c r="Z73" s="1">
        <v>2</v>
      </c>
      <c r="AA73" s="1">
        <f t="shared" si="12"/>
        <v>0</v>
      </c>
      <c r="AB73" s="1">
        <f t="shared" si="11"/>
        <v>0</v>
      </c>
      <c r="AC73" s="1">
        <f t="shared" si="11"/>
        <v>1</v>
      </c>
      <c r="AD73" s="1">
        <f t="shared" si="11"/>
        <v>0</v>
      </c>
      <c r="AE73" s="1">
        <f t="shared" si="11"/>
        <v>1</v>
      </c>
      <c r="AF73" s="1">
        <f t="shared" si="11"/>
        <v>1</v>
      </c>
      <c r="AG73" s="1">
        <f t="shared" si="11"/>
        <v>0</v>
      </c>
      <c r="AH73" s="1">
        <f t="shared" si="11"/>
        <v>1</v>
      </c>
      <c r="AI73" s="1">
        <f t="shared" si="11"/>
        <v>0</v>
      </c>
      <c r="AJ73" s="1">
        <f t="shared" si="11"/>
        <v>1</v>
      </c>
      <c r="AK73" s="1">
        <f t="shared" si="11"/>
        <v>1</v>
      </c>
      <c r="AL73" s="1">
        <f t="shared" si="11"/>
        <v>1</v>
      </c>
      <c r="AM73" s="1">
        <f t="shared" si="11"/>
        <v>0</v>
      </c>
      <c r="AN73" s="1">
        <f t="shared" si="11"/>
        <v>0</v>
      </c>
      <c r="AO73" s="1">
        <f t="shared" si="11"/>
        <v>1</v>
      </c>
      <c r="AP73" s="1">
        <f t="shared" si="11"/>
        <v>0</v>
      </c>
      <c r="AQ73" s="1">
        <f t="shared" si="11"/>
        <v>0</v>
      </c>
      <c r="AR73" s="1">
        <f t="shared" si="10"/>
        <v>0</v>
      </c>
      <c r="AS73" s="1">
        <f t="shared" si="10"/>
        <v>0</v>
      </c>
      <c r="AT73" s="1">
        <f t="shared" si="10"/>
        <v>0</v>
      </c>
      <c r="AU73" s="1">
        <f t="shared" si="10"/>
        <v>0</v>
      </c>
      <c r="AV73" s="1">
        <f t="shared" si="10"/>
        <v>0</v>
      </c>
      <c r="AW73" s="1">
        <f t="shared" si="10"/>
        <v>0</v>
      </c>
      <c r="AX73" s="1">
        <f t="shared" si="13"/>
        <v>0</v>
      </c>
    </row>
    <row r="74" spans="1:50" s="1" customFormat="1" x14ac:dyDescent="0.15">
      <c r="A74" s="1">
        <v>1</v>
      </c>
      <c r="B74" s="1" t="s">
        <v>91</v>
      </c>
      <c r="C74" s="1" t="s">
        <v>22</v>
      </c>
      <c r="D74" s="1" t="s">
        <v>15</v>
      </c>
      <c r="E74" s="1" t="s">
        <v>67</v>
      </c>
      <c r="F74" s="2">
        <v>43187.646134259259</v>
      </c>
      <c r="H74" s="1" t="s">
        <v>17</v>
      </c>
      <c r="I74" s="1" t="s">
        <v>17</v>
      </c>
      <c r="J74" s="1" t="s">
        <v>25</v>
      </c>
      <c r="K74" s="1" t="s">
        <v>3424</v>
      </c>
      <c r="L74" s="1" t="s">
        <v>282</v>
      </c>
      <c r="M74" s="1" t="s">
        <v>38</v>
      </c>
      <c r="N74" s="1" t="s">
        <v>283</v>
      </c>
      <c r="O74" s="1" t="s">
        <v>284</v>
      </c>
      <c r="P74" s="1">
        <v>8001</v>
      </c>
      <c r="Q74" s="8">
        <v>10000</v>
      </c>
      <c r="R74" s="1">
        <v>1</v>
      </c>
      <c r="S74" s="1">
        <v>2</v>
      </c>
      <c r="T74" s="1">
        <v>1</v>
      </c>
      <c r="U74" s="1">
        <v>5</v>
      </c>
      <c r="V74" s="1">
        <v>6</v>
      </c>
      <c r="W74" s="1">
        <v>0</v>
      </c>
      <c r="X74" s="1">
        <v>9000.5</v>
      </c>
      <c r="Y74" s="1">
        <v>1</v>
      </c>
      <c r="Z74" s="1">
        <v>2</v>
      </c>
      <c r="AA74" s="1">
        <f t="shared" si="12"/>
        <v>0</v>
      </c>
      <c r="AB74" s="1">
        <f t="shared" si="11"/>
        <v>0</v>
      </c>
      <c r="AC74" s="1">
        <f t="shared" si="11"/>
        <v>1</v>
      </c>
      <c r="AD74" s="1">
        <f t="shared" si="11"/>
        <v>1</v>
      </c>
      <c r="AE74" s="1">
        <f t="shared" si="11"/>
        <v>0</v>
      </c>
      <c r="AF74" s="1">
        <f t="shared" si="11"/>
        <v>1</v>
      </c>
      <c r="AG74" s="1">
        <f t="shared" si="11"/>
        <v>0</v>
      </c>
      <c r="AH74" s="1">
        <f t="shared" si="11"/>
        <v>1</v>
      </c>
      <c r="AI74" s="1">
        <f t="shared" si="11"/>
        <v>1</v>
      </c>
      <c r="AJ74" s="1">
        <f t="shared" si="11"/>
        <v>1</v>
      </c>
      <c r="AK74" s="1">
        <f t="shared" si="11"/>
        <v>1</v>
      </c>
      <c r="AL74" s="1">
        <f t="shared" si="11"/>
        <v>0</v>
      </c>
      <c r="AM74" s="1">
        <f t="shared" si="11"/>
        <v>1</v>
      </c>
      <c r="AN74" s="1">
        <f t="shared" si="11"/>
        <v>0</v>
      </c>
      <c r="AO74" s="1">
        <f t="shared" si="11"/>
        <v>1</v>
      </c>
      <c r="AP74" s="1">
        <f t="shared" si="11"/>
        <v>0</v>
      </c>
      <c r="AQ74" s="1">
        <f t="shared" ref="AQ74:AW86" si="14">IF(IFERROR(FIND(AQ$1,$K74),0)&gt;0,1,0)</f>
        <v>0</v>
      </c>
      <c r="AR74" s="1">
        <f t="shared" si="14"/>
        <v>0</v>
      </c>
      <c r="AS74" s="1">
        <f t="shared" si="14"/>
        <v>1</v>
      </c>
      <c r="AT74" s="1">
        <f t="shared" si="14"/>
        <v>1</v>
      </c>
      <c r="AU74" s="1">
        <f t="shared" si="14"/>
        <v>1</v>
      </c>
      <c r="AV74" s="1">
        <f t="shared" si="14"/>
        <v>0</v>
      </c>
      <c r="AW74" s="1">
        <f t="shared" si="14"/>
        <v>0</v>
      </c>
      <c r="AX74" s="1">
        <f t="shared" si="13"/>
        <v>0</v>
      </c>
    </row>
    <row r="75" spans="1:50" s="1" customFormat="1" x14ac:dyDescent="0.15">
      <c r="A75" s="1">
        <v>1</v>
      </c>
      <c r="B75" s="1" t="s">
        <v>285</v>
      </c>
      <c r="C75" s="1" t="s">
        <v>22</v>
      </c>
      <c r="D75" s="1" t="s">
        <v>15</v>
      </c>
      <c r="E75" s="1" t="s">
        <v>168</v>
      </c>
      <c r="F75" s="2">
        <v>43198.396006944444</v>
      </c>
      <c r="H75" s="1" t="s">
        <v>17</v>
      </c>
      <c r="I75" s="1" t="s">
        <v>35</v>
      </c>
      <c r="J75" s="1" t="s">
        <v>286</v>
      </c>
      <c r="K75" s="1" t="s">
        <v>3425</v>
      </c>
      <c r="L75" s="1" t="s">
        <v>288</v>
      </c>
      <c r="M75" s="1" t="s">
        <v>96</v>
      </c>
      <c r="N75" s="1" t="s">
        <v>29</v>
      </c>
      <c r="O75" s="1" t="s">
        <v>30</v>
      </c>
      <c r="P75" s="1">
        <v>4001</v>
      </c>
      <c r="Q75" s="8">
        <v>6000</v>
      </c>
      <c r="R75" s="1">
        <v>1</v>
      </c>
      <c r="S75" s="1">
        <v>4</v>
      </c>
      <c r="T75" s="1">
        <v>10</v>
      </c>
      <c r="U75" s="1">
        <v>2</v>
      </c>
      <c r="V75" s="1">
        <v>0</v>
      </c>
      <c r="W75" s="1">
        <v>0</v>
      </c>
      <c r="X75" s="1">
        <v>5000.5</v>
      </c>
      <c r="Y75" s="1">
        <v>1</v>
      </c>
      <c r="Z75" s="1">
        <v>2</v>
      </c>
      <c r="AA75" s="1">
        <f t="shared" si="12"/>
        <v>0</v>
      </c>
      <c r="AB75" s="1">
        <f t="shared" si="12"/>
        <v>0</v>
      </c>
      <c r="AC75" s="1">
        <f t="shared" si="12"/>
        <v>1</v>
      </c>
      <c r="AD75" s="1">
        <f t="shared" si="12"/>
        <v>1</v>
      </c>
      <c r="AE75" s="1">
        <f t="shared" si="12"/>
        <v>0</v>
      </c>
      <c r="AF75" s="1">
        <f t="shared" si="12"/>
        <v>0</v>
      </c>
      <c r="AG75" s="1">
        <f t="shared" si="12"/>
        <v>0</v>
      </c>
      <c r="AH75" s="1">
        <f t="shared" si="12"/>
        <v>0</v>
      </c>
      <c r="AI75" s="1">
        <f t="shared" si="12"/>
        <v>0</v>
      </c>
      <c r="AJ75" s="1">
        <f t="shared" si="12"/>
        <v>0</v>
      </c>
      <c r="AK75" s="1">
        <f t="shared" si="12"/>
        <v>0</v>
      </c>
      <c r="AL75" s="1">
        <f t="shared" si="12"/>
        <v>0</v>
      </c>
      <c r="AM75" s="1">
        <f t="shared" si="12"/>
        <v>0</v>
      </c>
      <c r="AN75" s="1">
        <f t="shared" si="12"/>
        <v>0</v>
      </c>
      <c r="AO75" s="1">
        <f t="shared" si="12"/>
        <v>0</v>
      </c>
      <c r="AP75" s="1">
        <f t="shared" si="12"/>
        <v>0</v>
      </c>
      <c r="AQ75" s="1">
        <f t="shared" si="14"/>
        <v>0</v>
      </c>
      <c r="AR75" s="1">
        <f t="shared" si="14"/>
        <v>0</v>
      </c>
      <c r="AS75" s="1">
        <f t="shared" si="14"/>
        <v>0</v>
      </c>
      <c r="AT75" s="1">
        <f t="shared" si="14"/>
        <v>0</v>
      </c>
      <c r="AU75" s="1">
        <f t="shared" si="14"/>
        <v>0</v>
      </c>
      <c r="AV75" s="1">
        <f t="shared" si="14"/>
        <v>0</v>
      </c>
      <c r="AW75" s="1">
        <f t="shared" si="14"/>
        <v>0</v>
      </c>
      <c r="AX75" s="1">
        <f t="shared" si="13"/>
        <v>0</v>
      </c>
    </row>
    <row r="76" spans="1:50" s="1" customFormat="1" x14ac:dyDescent="0.15">
      <c r="A76" s="1">
        <v>1</v>
      </c>
      <c r="B76" s="1" t="s">
        <v>289</v>
      </c>
      <c r="C76" s="1" t="s">
        <v>290</v>
      </c>
      <c r="D76" s="1" t="s">
        <v>15</v>
      </c>
      <c r="E76" s="1" t="s">
        <v>33</v>
      </c>
      <c r="F76" s="2">
        <v>43198.39671296296</v>
      </c>
      <c r="H76" s="1" t="s">
        <v>59</v>
      </c>
      <c r="I76" s="1" t="s">
        <v>35</v>
      </c>
      <c r="J76" s="1" t="s">
        <v>25</v>
      </c>
      <c r="K76" s="1" t="s">
        <v>3426</v>
      </c>
      <c r="L76" s="1" t="s">
        <v>292</v>
      </c>
      <c r="M76" s="1" t="s">
        <v>38</v>
      </c>
      <c r="N76" s="1" t="s">
        <v>82</v>
      </c>
      <c r="O76" s="1" t="s">
        <v>39</v>
      </c>
      <c r="P76" s="1">
        <v>10001</v>
      </c>
      <c r="Q76" s="8">
        <v>15000</v>
      </c>
      <c r="R76" s="1">
        <v>3</v>
      </c>
      <c r="S76" s="1">
        <v>4</v>
      </c>
      <c r="T76" s="1">
        <v>1</v>
      </c>
      <c r="U76" s="1">
        <v>5</v>
      </c>
      <c r="V76" s="1">
        <v>4</v>
      </c>
      <c r="W76" s="1">
        <v>1</v>
      </c>
      <c r="X76" s="1">
        <v>12500.5</v>
      </c>
      <c r="Y76" s="1">
        <v>1</v>
      </c>
      <c r="Z76" s="1">
        <v>2</v>
      </c>
      <c r="AA76" s="1">
        <f t="shared" si="12"/>
        <v>1</v>
      </c>
      <c r="AB76" s="1">
        <f t="shared" si="12"/>
        <v>0</v>
      </c>
      <c r="AC76" s="1">
        <f t="shared" si="12"/>
        <v>1</v>
      </c>
      <c r="AD76" s="1">
        <f t="shared" si="12"/>
        <v>1</v>
      </c>
      <c r="AE76" s="1">
        <f t="shared" si="12"/>
        <v>0</v>
      </c>
      <c r="AF76" s="1">
        <f t="shared" si="12"/>
        <v>1</v>
      </c>
      <c r="AG76" s="1">
        <f t="shared" si="12"/>
        <v>1</v>
      </c>
      <c r="AH76" s="1">
        <f t="shared" si="12"/>
        <v>0</v>
      </c>
      <c r="AI76" s="1">
        <f t="shared" si="12"/>
        <v>1</v>
      </c>
      <c r="AJ76" s="1">
        <f t="shared" si="12"/>
        <v>1</v>
      </c>
      <c r="AK76" s="1">
        <f t="shared" si="12"/>
        <v>1</v>
      </c>
      <c r="AL76" s="1">
        <f t="shared" si="12"/>
        <v>0</v>
      </c>
      <c r="AM76" s="1">
        <f t="shared" si="12"/>
        <v>0</v>
      </c>
      <c r="AN76" s="1">
        <f t="shared" si="12"/>
        <v>0</v>
      </c>
      <c r="AO76" s="1">
        <f t="shared" si="12"/>
        <v>1</v>
      </c>
      <c r="AP76" s="1">
        <f t="shared" si="12"/>
        <v>0</v>
      </c>
      <c r="AQ76" s="1">
        <f t="shared" si="14"/>
        <v>0</v>
      </c>
      <c r="AR76" s="1">
        <f t="shared" si="14"/>
        <v>0</v>
      </c>
      <c r="AS76" s="1">
        <f t="shared" si="14"/>
        <v>1</v>
      </c>
      <c r="AT76" s="1">
        <f t="shared" si="14"/>
        <v>1</v>
      </c>
      <c r="AU76" s="1">
        <f t="shared" si="14"/>
        <v>0</v>
      </c>
      <c r="AV76" s="1">
        <f t="shared" si="14"/>
        <v>0</v>
      </c>
      <c r="AW76" s="1">
        <f t="shared" si="14"/>
        <v>0</v>
      </c>
      <c r="AX76" s="1">
        <f t="shared" si="13"/>
        <v>0</v>
      </c>
    </row>
    <row r="77" spans="1:50" s="1" customFormat="1" x14ac:dyDescent="0.15">
      <c r="A77" s="1">
        <v>1</v>
      </c>
      <c r="B77" s="1" t="s">
        <v>293</v>
      </c>
      <c r="C77" s="1" t="s">
        <v>14</v>
      </c>
      <c r="D77" s="1" t="s">
        <v>15</v>
      </c>
      <c r="E77" s="1" t="s">
        <v>294</v>
      </c>
      <c r="F77" s="2">
        <v>43194.594606481478</v>
      </c>
      <c r="H77" s="1" t="s">
        <v>17</v>
      </c>
      <c r="I77" s="1" t="s">
        <v>18</v>
      </c>
      <c r="J77" s="1" t="s">
        <v>25</v>
      </c>
      <c r="K77" s="1" t="s">
        <v>295</v>
      </c>
      <c r="L77" s="1" t="s">
        <v>296</v>
      </c>
      <c r="M77" s="1" t="s">
        <v>38</v>
      </c>
      <c r="N77" s="1" t="s">
        <v>29</v>
      </c>
      <c r="O77" s="1" t="s">
        <v>297</v>
      </c>
      <c r="P77" s="1">
        <v>3000</v>
      </c>
      <c r="Q77" s="8">
        <v>4500</v>
      </c>
      <c r="R77" s="1">
        <v>1</v>
      </c>
      <c r="S77" s="1">
        <v>3</v>
      </c>
      <c r="T77" s="1">
        <v>1</v>
      </c>
      <c r="U77" s="1">
        <v>5</v>
      </c>
      <c r="V77" s="1">
        <v>0</v>
      </c>
      <c r="W77" s="1">
        <v>0</v>
      </c>
      <c r="X77" s="1">
        <v>3750</v>
      </c>
      <c r="Y77" s="1">
        <v>1</v>
      </c>
      <c r="Z77" s="1">
        <v>2</v>
      </c>
      <c r="AA77" s="1">
        <f t="shared" si="12"/>
        <v>0</v>
      </c>
      <c r="AB77" s="1">
        <f t="shared" si="12"/>
        <v>0</v>
      </c>
      <c r="AC77" s="1">
        <f t="shared" si="12"/>
        <v>1</v>
      </c>
      <c r="AD77" s="1">
        <f t="shared" si="12"/>
        <v>0</v>
      </c>
      <c r="AE77" s="1">
        <f t="shared" si="12"/>
        <v>0</v>
      </c>
      <c r="AF77" s="1">
        <f t="shared" si="12"/>
        <v>0</v>
      </c>
      <c r="AG77" s="1">
        <f t="shared" si="12"/>
        <v>0</v>
      </c>
      <c r="AH77" s="1">
        <f t="shared" si="12"/>
        <v>0</v>
      </c>
      <c r="AI77" s="1">
        <f t="shared" si="12"/>
        <v>0</v>
      </c>
      <c r="AJ77" s="1">
        <f t="shared" si="12"/>
        <v>0</v>
      </c>
      <c r="AK77" s="1">
        <f t="shared" si="12"/>
        <v>0</v>
      </c>
      <c r="AL77" s="1">
        <f t="shared" si="12"/>
        <v>0</v>
      </c>
      <c r="AM77" s="1">
        <f t="shared" si="12"/>
        <v>0</v>
      </c>
      <c r="AN77" s="1">
        <f t="shared" si="12"/>
        <v>1</v>
      </c>
      <c r="AO77" s="1">
        <f t="shared" si="12"/>
        <v>0</v>
      </c>
      <c r="AP77" s="1">
        <f t="shared" si="12"/>
        <v>0</v>
      </c>
      <c r="AQ77" s="1">
        <f t="shared" si="14"/>
        <v>0</v>
      </c>
      <c r="AR77" s="1">
        <f t="shared" si="14"/>
        <v>0</v>
      </c>
      <c r="AS77" s="1">
        <f t="shared" si="14"/>
        <v>0</v>
      </c>
      <c r="AT77" s="1">
        <f t="shared" si="14"/>
        <v>0</v>
      </c>
      <c r="AU77" s="1">
        <f t="shared" si="14"/>
        <v>0</v>
      </c>
      <c r="AV77" s="1">
        <f t="shared" si="14"/>
        <v>0</v>
      </c>
      <c r="AW77" s="1">
        <f t="shared" si="14"/>
        <v>0</v>
      </c>
      <c r="AX77" s="1">
        <f t="shared" si="13"/>
        <v>0</v>
      </c>
    </row>
    <row r="78" spans="1:50" s="1" customFormat="1" x14ac:dyDescent="0.15">
      <c r="A78" s="1">
        <v>1</v>
      </c>
      <c r="B78" s="1" t="s">
        <v>91</v>
      </c>
      <c r="C78" s="1" t="s">
        <v>22</v>
      </c>
      <c r="D78" s="1" t="s">
        <v>15</v>
      </c>
      <c r="E78" s="1" t="s">
        <v>67</v>
      </c>
      <c r="F78" s="2">
        <v>43194.607222222221</v>
      </c>
      <c r="H78" s="1" t="s">
        <v>59</v>
      </c>
      <c r="I78" s="1" t="s">
        <v>35</v>
      </c>
      <c r="J78" s="1" t="s">
        <v>25</v>
      </c>
      <c r="K78" s="1" t="s">
        <v>3427</v>
      </c>
      <c r="L78" s="1" t="s">
        <v>299</v>
      </c>
      <c r="M78" s="1" t="s">
        <v>38</v>
      </c>
      <c r="N78" s="1" t="s">
        <v>29</v>
      </c>
      <c r="O78" s="1" t="s">
        <v>300</v>
      </c>
      <c r="P78" s="1">
        <v>8001</v>
      </c>
      <c r="Q78" s="8">
        <v>10000</v>
      </c>
      <c r="R78" s="1">
        <v>3</v>
      </c>
      <c r="S78" s="1">
        <v>4</v>
      </c>
      <c r="T78" s="1">
        <v>1</v>
      </c>
      <c r="U78" s="1">
        <v>5</v>
      </c>
      <c r="V78" s="1">
        <v>0</v>
      </c>
      <c r="W78" s="1">
        <v>0</v>
      </c>
      <c r="X78" s="1">
        <v>9000.5</v>
      </c>
      <c r="Y78" s="1">
        <v>1</v>
      </c>
      <c r="Z78" s="1">
        <v>2</v>
      </c>
      <c r="AA78" s="1">
        <f t="shared" si="12"/>
        <v>0</v>
      </c>
      <c r="AB78" s="1">
        <f t="shared" si="12"/>
        <v>0</v>
      </c>
      <c r="AC78" s="1">
        <f t="shared" si="12"/>
        <v>0</v>
      </c>
      <c r="AD78" s="1">
        <f t="shared" si="12"/>
        <v>1</v>
      </c>
      <c r="AE78" s="1">
        <f t="shared" si="12"/>
        <v>0</v>
      </c>
      <c r="AF78" s="1">
        <f t="shared" si="12"/>
        <v>0</v>
      </c>
      <c r="AG78" s="1">
        <f t="shared" si="12"/>
        <v>0</v>
      </c>
      <c r="AH78" s="1">
        <f t="shared" si="12"/>
        <v>0</v>
      </c>
      <c r="AI78" s="1">
        <f t="shared" si="12"/>
        <v>1</v>
      </c>
      <c r="AJ78" s="1">
        <f t="shared" si="12"/>
        <v>0</v>
      </c>
      <c r="AK78" s="1">
        <f t="shared" si="12"/>
        <v>0</v>
      </c>
      <c r="AL78" s="1">
        <f t="shared" si="12"/>
        <v>0</v>
      </c>
      <c r="AM78" s="1">
        <f t="shared" si="12"/>
        <v>1</v>
      </c>
      <c r="AN78" s="1">
        <f t="shared" si="12"/>
        <v>0</v>
      </c>
      <c r="AO78" s="1">
        <f t="shared" si="12"/>
        <v>0</v>
      </c>
      <c r="AP78" s="1">
        <f t="shared" si="12"/>
        <v>0</v>
      </c>
      <c r="AQ78" s="1">
        <f t="shared" si="14"/>
        <v>1</v>
      </c>
      <c r="AR78" s="1">
        <f t="shared" si="14"/>
        <v>0</v>
      </c>
      <c r="AS78" s="1">
        <f t="shared" si="14"/>
        <v>0</v>
      </c>
      <c r="AT78" s="1">
        <f t="shared" si="14"/>
        <v>0</v>
      </c>
      <c r="AU78" s="1">
        <f t="shared" si="14"/>
        <v>0</v>
      </c>
      <c r="AV78" s="1">
        <f t="shared" si="14"/>
        <v>0</v>
      </c>
      <c r="AW78" s="1">
        <f t="shared" si="14"/>
        <v>0</v>
      </c>
      <c r="AX78" s="1">
        <f t="shared" si="13"/>
        <v>0</v>
      </c>
    </row>
    <row r="79" spans="1:50" s="1" customFormat="1" x14ac:dyDescent="0.15">
      <c r="A79" s="1">
        <v>1</v>
      </c>
      <c r="B79" s="1" t="s">
        <v>301</v>
      </c>
      <c r="C79" s="1" t="s">
        <v>22</v>
      </c>
      <c r="D79" s="1" t="s">
        <v>15</v>
      </c>
      <c r="E79" s="1" t="s">
        <v>302</v>
      </c>
      <c r="F79" s="2">
        <v>43196.809131944443</v>
      </c>
      <c r="H79" s="1" t="s">
        <v>59</v>
      </c>
      <c r="I79" s="1" t="s">
        <v>18</v>
      </c>
      <c r="J79" s="1" t="s">
        <v>42</v>
      </c>
      <c r="K79" s="1" t="s">
        <v>3428</v>
      </c>
      <c r="L79" s="1" t="s">
        <v>304</v>
      </c>
      <c r="M79" s="1" t="s">
        <v>63</v>
      </c>
      <c r="N79" s="1" t="s">
        <v>64</v>
      </c>
      <c r="O79" s="1" t="s">
        <v>305</v>
      </c>
      <c r="P79" s="1">
        <v>5000</v>
      </c>
      <c r="Q79" s="8">
        <v>6000</v>
      </c>
      <c r="R79" s="1">
        <v>3</v>
      </c>
      <c r="S79" s="1">
        <v>3</v>
      </c>
      <c r="T79" s="1">
        <v>3</v>
      </c>
      <c r="U79" s="1">
        <v>4</v>
      </c>
      <c r="V79" s="1">
        <v>3</v>
      </c>
      <c r="W79" s="1">
        <v>0</v>
      </c>
      <c r="X79" s="1">
        <v>5500</v>
      </c>
      <c r="Y79" s="1">
        <v>1</v>
      </c>
      <c r="Z79" s="1">
        <v>1</v>
      </c>
      <c r="AA79" s="1">
        <f t="shared" si="12"/>
        <v>0</v>
      </c>
      <c r="AB79" s="1">
        <f t="shared" si="12"/>
        <v>0</v>
      </c>
      <c r="AC79" s="1">
        <f t="shared" si="12"/>
        <v>1</v>
      </c>
      <c r="AD79" s="1">
        <f t="shared" si="12"/>
        <v>0</v>
      </c>
      <c r="AE79" s="1">
        <f t="shared" si="12"/>
        <v>0</v>
      </c>
      <c r="AF79" s="1">
        <f t="shared" si="12"/>
        <v>0</v>
      </c>
      <c r="AG79" s="1">
        <f t="shared" si="12"/>
        <v>0</v>
      </c>
      <c r="AH79" s="1">
        <f t="shared" si="12"/>
        <v>0</v>
      </c>
      <c r="AI79" s="1">
        <f t="shared" si="12"/>
        <v>0</v>
      </c>
      <c r="AJ79" s="1">
        <f t="shared" si="12"/>
        <v>0</v>
      </c>
      <c r="AK79" s="1">
        <f t="shared" si="12"/>
        <v>0</v>
      </c>
      <c r="AL79" s="1">
        <f t="shared" si="12"/>
        <v>0</v>
      </c>
      <c r="AM79" s="1">
        <f t="shared" si="12"/>
        <v>0</v>
      </c>
      <c r="AN79" s="1">
        <f t="shared" si="12"/>
        <v>0</v>
      </c>
      <c r="AO79" s="1">
        <f t="shared" si="12"/>
        <v>0</v>
      </c>
      <c r="AP79" s="1">
        <f t="shared" si="12"/>
        <v>0</v>
      </c>
      <c r="AQ79" s="1">
        <f t="shared" si="14"/>
        <v>0</v>
      </c>
      <c r="AR79" s="1">
        <f t="shared" si="14"/>
        <v>0</v>
      </c>
      <c r="AS79" s="1">
        <f t="shared" si="14"/>
        <v>0</v>
      </c>
      <c r="AT79" s="1">
        <f t="shared" si="14"/>
        <v>0</v>
      </c>
      <c r="AU79" s="1">
        <f t="shared" si="14"/>
        <v>0</v>
      </c>
      <c r="AV79" s="1">
        <f t="shared" si="14"/>
        <v>1</v>
      </c>
      <c r="AW79" s="1">
        <f t="shared" si="14"/>
        <v>0</v>
      </c>
      <c r="AX79" s="1">
        <f t="shared" si="13"/>
        <v>0</v>
      </c>
    </row>
    <row r="80" spans="1:50" s="1" customFormat="1" x14ac:dyDescent="0.15">
      <c r="A80" s="1">
        <v>1</v>
      </c>
      <c r="B80" s="1" t="s">
        <v>306</v>
      </c>
      <c r="D80" s="1" t="s">
        <v>15</v>
      </c>
      <c r="E80" s="1" t="s">
        <v>16</v>
      </c>
      <c r="F80" s="2">
        <v>43198.379224537035</v>
      </c>
      <c r="H80" s="1" t="s">
        <v>59</v>
      </c>
      <c r="I80" s="1" t="s">
        <v>18</v>
      </c>
      <c r="J80" s="1" t="s">
        <v>25</v>
      </c>
      <c r="K80" s="1" t="s">
        <v>307</v>
      </c>
      <c r="L80" s="1" t="s">
        <v>308</v>
      </c>
      <c r="M80" s="1" t="s">
        <v>28</v>
      </c>
      <c r="N80" s="1" t="s">
        <v>29</v>
      </c>
      <c r="O80" s="1" t="s">
        <v>30</v>
      </c>
      <c r="P80" s="1">
        <v>6001</v>
      </c>
      <c r="Q80" s="8">
        <v>8000</v>
      </c>
      <c r="R80" s="1">
        <v>3</v>
      </c>
      <c r="S80" s="1">
        <v>3</v>
      </c>
      <c r="T80" s="1">
        <v>1</v>
      </c>
      <c r="U80" s="1">
        <v>3</v>
      </c>
      <c r="V80" s="1">
        <v>0</v>
      </c>
      <c r="W80" s="1">
        <v>0</v>
      </c>
      <c r="X80" s="1">
        <v>7000.5</v>
      </c>
      <c r="Y80" s="1">
        <v>1</v>
      </c>
      <c r="Z80" s="1">
        <v>2</v>
      </c>
      <c r="AA80" s="1">
        <f t="shared" si="12"/>
        <v>1</v>
      </c>
      <c r="AB80" s="1">
        <f t="shared" si="12"/>
        <v>0</v>
      </c>
      <c r="AC80" s="1">
        <f t="shared" si="12"/>
        <v>1</v>
      </c>
      <c r="AD80" s="1">
        <f t="shared" si="12"/>
        <v>0</v>
      </c>
      <c r="AE80" s="1">
        <f t="shared" si="12"/>
        <v>0</v>
      </c>
      <c r="AF80" s="1">
        <f t="shared" si="12"/>
        <v>0</v>
      </c>
      <c r="AG80" s="1">
        <f t="shared" si="12"/>
        <v>1</v>
      </c>
      <c r="AH80" s="1">
        <f t="shared" si="12"/>
        <v>1</v>
      </c>
      <c r="AI80" s="1">
        <f t="shared" si="12"/>
        <v>0</v>
      </c>
      <c r="AJ80" s="1">
        <f t="shared" si="12"/>
        <v>1</v>
      </c>
      <c r="AK80" s="1">
        <f t="shared" si="12"/>
        <v>0</v>
      </c>
      <c r="AL80" s="1">
        <f t="shared" si="12"/>
        <v>0</v>
      </c>
      <c r="AM80" s="1">
        <f t="shared" si="12"/>
        <v>0</v>
      </c>
      <c r="AN80" s="1">
        <f t="shared" si="12"/>
        <v>1</v>
      </c>
      <c r="AO80" s="1">
        <f t="shared" si="12"/>
        <v>0</v>
      </c>
      <c r="AP80" s="1">
        <f t="shared" si="12"/>
        <v>0</v>
      </c>
      <c r="AQ80" s="1">
        <f t="shared" si="14"/>
        <v>0</v>
      </c>
      <c r="AR80" s="1">
        <f t="shared" si="14"/>
        <v>0</v>
      </c>
      <c r="AS80" s="1">
        <f t="shared" si="14"/>
        <v>0</v>
      </c>
      <c r="AT80" s="1">
        <f t="shared" si="14"/>
        <v>0</v>
      </c>
      <c r="AU80" s="1">
        <f t="shared" si="14"/>
        <v>0</v>
      </c>
      <c r="AV80" s="1">
        <f t="shared" si="14"/>
        <v>0</v>
      </c>
      <c r="AW80" s="1">
        <f t="shared" si="14"/>
        <v>0</v>
      </c>
      <c r="AX80" s="1">
        <f t="shared" si="13"/>
        <v>0</v>
      </c>
    </row>
    <row r="81" spans="1:50" s="1" customFormat="1" x14ac:dyDescent="0.15">
      <c r="A81" s="1">
        <v>1</v>
      </c>
      <c r="B81" s="1" t="s">
        <v>309</v>
      </c>
      <c r="C81" s="1" t="s">
        <v>22</v>
      </c>
      <c r="D81" s="1" t="s">
        <v>15</v>
      </c>
      <c r="E81" s="1" t="s">
        <v>94</v>
      </c>
      <c r="F81" s="2">
        <v>43198.420682870368</v>
      </c>
      <c r="H81" s="1" t="s">
        <v>17</v>
      </c>
      <c r="I81" s="1" t="s">
        <v>17</v>
      </c>
      <c r="J81" s="1" t="s">
        <v>60</v>
      </c>
      <c r="K81" s="1" t="s">
        <v>310</v>
      </c>
      <c r="L81" s="1" t="s">
        <v>311</v>
      </c>
      <c r="M81" s="1" t="s">
        <v>96</v>
      </c>
      <c r="N81" s="1" t="s">
        <v>115</v>
      </c>
      <c r="O81" s="1" t="s">
        <v>30</v>
      </c>
      <c r="P81" s="1">
        <v>4000</v>
      </c>
      <c r="Q81" s="8">
        <v>8000</v>
      </c>
      <c r="R81" s="1">
        <v>1</v>
      </c>
      <c r="S81" s="1">
        <v>2</v>
      </c>
      <c r="T81" s="1">
        <v>2</v>
      </c>
      <c r="U81" s="1">
        <v>2</v>
      </c>
      <c r="V81" s="1">
        <v>5</v>
      </c>
      <c r="W81" s="1">
        <v>0</v>
      </c>
      <c r="X81" s="1">
        <v>6000</v>
      </c>
      <c r="Y81" s="1">
        <v>1</v>
      </c>
      <c r="Z81" s="1">
        <v>2</v>
      </c>
      <c r="AA81" s="1">
        <f t="shared" si="12"/>
        <v>0</v>
      </c>
      <c r="AB81" s="1">
        <f t="shared" si="12"/>
        <v>0</v>
      </c>
      <c r="AC81" s="1">
        <f t="shared" si="12"/>
        <v>1</v>
      </c>
      <c r="AD81" s="1">
        <f t="shared" si="12"/>
        <v>1</v>
      </c>
      <c r="AE81" s="1">
        <f t="shared" si="12"/>
        <v>0</v>
      </c>
      <c r="AF81" s="1">
        <f t="shared" si="12"/>
        <v>0</v>
      </c>
      <c r="AG81" s="1">
        <f t="shared" si="12"/>
        <v>0</v>
      </c>
      <c r="AH81" s="1">
        <f t="shared" si="12"/>
        <v>0</v>
      </c>
      <c r="AI81" s="1">
        <f t="shared" si="12"/>
        <v>0</v>
      </c>
      <c r="AJ81" s="1">
        <f t="shared" si="12"/>
        <v>1</v>
      </c>
      <c r="AK81" s="1">
        <f t="shared" si="12"/>
        <v>1</v>
      </c>
      <c r="AL81" s="1">
        <f t="shared" si="12"/>
        <v>0</v>
      </c>
      <c r="AM81" s="1">
        <f t="shared" si="12"/>
        <v>0</v>
      </c>
      <c r="AN81" s="1">
        <f t="shared" si="12"/>
        <v>0</v>
      </c>
      <c r="AO81" s="1">
        <f t="shared" si="12"/>
        <v>0</v>
      </c>
      <c r="AP81" s="1">
        <f t="shared" si="12"/>
        <v>0</v>
      </c>
      <c r="AQ81" s="1">
        <f t="shared" si="14"/>
        <v>1</v>
      </c>
      <c r="AR81" s="1">
        <f t="shared" si="14"/>
        <v>0</v>
      </c>
      <c r="AS81" s="1">
        <f t="shared" si="14"/>
        <v>0</v>
      </c>
      <c r="AT81" s="1">
        <f t="shared" si="14"/>
        <v>0</v>
      </c>
      <c r="AU81" s="1">
        <f t="shared" si="14"/>
        <v>0</v>
      </c>
      <c r="AV81" s="1">
        <f t="shared" si="14"/>
        <v>0</v>
      </c>
      <c r="AW81" s="1">
        <f t="shared" si="14"/>
        <v>0</v>
      </c>
      <c r="AX81" s="1">
        <f t="shared" si="13"/>
        <v>0</v>
      </c>
    </row>
    <row r="82" spans="1:50" s="1" customFormat="1" x14ac:dyDescent="0.15">
      <c r="A82" s="1">
        <v>1</v>
      </c>
      <c r="B82" s="1" t="s">
        <v>91</v>
      </c>
      <c r="C82" s="1" t="s">
        <v>22</v>
      </c>
      <c r="D82" s="1" t="s">
        <v>15</v>
      </c>
      <c r="E82" s="1" t="s">
        <v>168</v>
      </c>
      <c r="F82" s="2">
        <v>43194.432384259257</v>
      </c>
      <c r="H82" s="1" t="s">
        <v>17</v>
      </c>
      <c r="I82" s="1" t="s">
        <v>17</v>
      </c>
      <c r="J82" s="1" t="s">
        <v>25</v>
      </c>
      <c r="K82" s="1" t="s">
        <v>3429</v>
      </c>
      <c r="L82" s="1" t="s">
        <v>313</v>
      </c>
      <c r="M82" s="1" t="s">
        <v>28</v>
      </c>
      <c r="N82" s="1" t="s">
        <v>29</v>
      </c>
      <c r="O82" s="1" t="s">
        <v>300</v>
      </c>
      <c r="P82" s="1">
        <v>4001</v>
      </c>
      <c r="Q82" s="8">
        <v>6000</v>
      </c>
      <c r="R82" s="1">
        <v>1</v>
      </c>
      <c r="S82" s="1">
        <v>2</v>
      </c>
      <c r="T82" s="1">
        <v>1</v>
      </c>
      <c r="U82" s="1">
        <v>3</v>
      </c>
      <c r="V82" s="1">
        <v>0</v>
      </c>
      <c r="W82" s="1">
        <v>0</v>
      </c>
      <c r="X82" s="1">
        <v>5000.5</v>
      </c>
      <c r="Y82" s="1">
        <v>1</v>
      </c>
      <c r="Z82" s="1">
        <v>2</v>
      </c>
      <c r="AA82" s="1">
        <f t="shared" si="12"/>
        <v>0</v>
      </c>
      <c r="AB82" s="1">
        <f t="shared" si="12"/>
        <v>0</v>
      </c>
      <c r="AC82" s="1">
        <f t="shared" si="12"/>
        <v>1</v>
      </c>
      <c r="AD82" s="1">
        <f t="shared" si="12"/>
        <v>0</v>
      </c>
      <c r="AE82" s="1">
        <f t="shared" si="12"/>
        <v>0</v>
      </c>
      <c r="AF82" s="1">
        <f t="shared" si="12"/>
        <v>1</v>
      </c>
      <c r="AG82" s="1">
        <f t="shared" si="12"/>
        <v>0</v>
      </c>
      <c r="AH82" s="1">
        <f t="shared" si="12"/>
        <v>0</v>
      </c>
      <c r="AI82" s="1">
        <f t="shared" si="12"/>
        <v>0</v>
      </c>
      <c r="AJ82" s="1">
        <f t="shared" si="12"/>
        <v>0</v>
      </c>
      <c r="AK82" s="1">
        <f t="shared" si="12"/>
        <v>1</v>
      </c>
      <c r="AL82" s="1">
        <f t="shared" si="12"/>
        <v>0</v>
      </c>
      <c r="AM82" s="1">
        <f t="shared" si="12"/>
        <v>1</v>
      </c>
      <c r="AN82" s="1">
        <f t="shared" si="12"/>
        <v>0</v>
      </c>
      <c r="AO82" s="1">
        <f t="shared" si="12"/>
        <v>1</v>
      </c>
      <c r="AP82" s="1">
        <f t="shared" si="12"/>
        <v>0</v>
      </c>
      <c r="AQ82" s="1">
        <f t="shared" si="14"/>
        <v>0</v>
      </c>
      <c r="AR82" s="1">
        <f t="shared" si="14"/>
        <v>0</v>
      </c>
      <c r="AS82" s="1">
        <f t="shared" si="14"/>
        <v>1</v>
      </c>
      <c r="AT82" s="1">
        <f t="shared" si="14"/>
        <v>0</v>
      </c>
      <c r="AU82" s="1">
        <f t="shared" si="14"/>
        <v>0</v>
      </c>
      <c r="AV82" s="1">
        <f t="shared" si="14"/>
        <v>0</v>
      </c>
      <c r="AW82" s="1">
        <f t="shared" si="14"/>
        <v>0</v>
      </c>
      <c r="AX82" s="1">
        <f t="shared" si="13"/>
        <v>0</v>
      </c>
    </row>
    <row r="83" spans="1:50" s="1" customFormat="1" x14ac:dyDescent="0.15">
      <c r="A83" s="1">
        <v>1</v>
      </c>
      <c r="B83" s="1" t="s">
        <v>91</v>
      </c>
      <c r="C83" s="1" t="s">
        <v>32</v>
      </c>
      <c r="D83" s="1" t="s">
        <v>15</v>
      </c>
      <c r="E83" s="1" t="s">
        <v>67</v>
      </c>
      <c r="F83" s="2">
        <v>43189.380439814813</v>
      </c>
      <c r="H83" s="1" t="s">
        <v>59</v>
      </c>
      <c r="I83" s="1" t="s">
        <v>35</v>
      </c>
      <c r="J83" s="1" t="s">
        <v>25</v>
      </c>
      <c r="K83" s="1" t="s">
        <v>314</v>
      </c>
      <c r="L83" s="1" t="s">
        <v>315</v>
      </c>
      <c r="M83" s="1" t="s">
        <v>63</v>
      </c>
      <c r="N83" s="1" t="s">
        <v>316</v>
      </c>
      <c r="O83" s="1" t="s">
        <v>30</v>
      </c>
      <c r="P83" s="1">
        <v>8001</v>
      </c>
      <c r="Q83" s="8">
        <v>10000</v>
      </c>
      <c r="R83" s="1">
        <v>3</v>
      </c>
      <c r="S83" s="1">
        <v>4</v>
      </c>
      <c r="T83" s="1">
        <v>1</v>
      </c>
      <c r="U83" s="1">
        <v>4</v>
      </c>
      <c r="V83" s="1">
        <v>7</v>
      </c>
      <c r="W83" s="1">
        <v>0</v>
      </c>
      <c r="X83" s="1">
        <v>9000.5</v>
      </c>
      <c r="Y83" s="1">
        <v>1</v>
      </c>
      <c r="Z83" s="1">
        <v>2</v>
      </c>
      <c r="AA83" s="1">
        <f t="shared" si="12"/>
        <v>0</v>
      </c>
      <c r="AB83" s="1">
        <f t="shared" si="12"/>
        <v>0</v>
      </c>
      <c r="AC83" s="1">
        <f t="shared" si="12"/>
        <v>1</v>
      </c>
      <c r="AD83" s="1">
        <f t="shared" si="12"/>
        <v>1</v>
      </c>
      <c r="AE83" s="1">
        <f t="shared" si="12"/>
        <v>0</v>
      </c>
      <c r="AF83" s="1">
        <f t="shared" si="12"/>
        <v>0</v>
      </c>
      <c r="AG83" s="1">
        <f t="shared" si="12"/>
        <v>0</v>
      </c>
      <c r="AH83" s="1">
        <f t="shared" si="12"/>
        <v>1</v>
      </c>
      <c r="AI83" s="1">
        <f t="shared" si="12"/>
        <v>1</v>
      </c>
      <c r="AJ83" s="1">
        <f t="shared" si="12"/>
        <v>1</v>
      </c>
      <c r="AK83" s="1">
        <f t="shared" si="12"/>
        <v>0</v>
      </c>
      <c r="AL83" s="1">
        <f t="shared" si="12"/>
        <v>0</v>
      </c>
      <c r="AM83" s="1">
        <f t="shared" si="12"/>
        <v>1</v>
      </c>
      <c r="AN83" s="1">
        <f t="shared" si="12"/>
        <v>0</v>
      </c>
      <c r="AO83" s="1">
        <f t="shared" si="12"/>
        <v>0</v>
      </c>
      <c r="AP83" s="1">
        <f t="shared" si="12"/>
        <v>0</v>
      </c>
      <c r="AQ83" s="1">
        <f t="shared" si="14"/>
        <v>1</v>
      </c>
      <c r="AR83" s="1">
        <f t="shared" si="14"/>
        <v>0</v>
      </c>
      <c r="AS83" s="1">
        <f t="shared" si="14"/>
        <v>0</v>
      </c>
      <c r="AT83" s="1">
        <f t="shared" si="14"/>
        <v>0</v>
      </c>
      <c r="AU83" s="1">
        <f t="shared" si="14"/>
        <v>1</v>
      </c>
      <c r="AV83" s="1">
        <f t="shared" si="14"/>
        <v>0</v>
      </c>
      <c r="AW83" s="1">
        <f t="shared" si="14"/>
        <v>0</v>
      </c>
      <c r="AX83" s="1">
        <f t="shared" si="13"/>
        <v>0</v>
      </c>
    </row>
    <row r="84" spans="1:50" s="1" customFormat="1" x14ac:dyDescent="0.15">
      <c r="A84" s="1">
        <v>1</v>
      </c>
      <c r="B84" s="1" t="s">
        <v>127</v>
      </c>
      <c r="C84" s="1" t="s">
        <v>22</v>
      </c>
      <c r="D84" s="1" t="s">
        <v>15</v>
      </c>
      <c r="E84" s="1" t="s">
        <v>168</v>
      </c>
      <c r="F84" s="2">
        <v>43192.585057870368</v>
      </c>
      <c r="H84" s="1" t="s">
        <v>59</v>
      </c>
      <c r="I84" s="1" t="s">
        <v>18</v>
      </c>
      <c r="J84" s="1" t="s">
        <v>25</v>
      </c>
      <c r="K84" s="1" t="s">
        <v>3430</v>
      </c>
      <c r="L84" s="1" t="s">
        <v>318</v>
      </c>
      <c r="M84" s="1" t="s">
        <v>28</v>
      </c>
      <c r="N84" s="1" t="s">
        <v>29</v>
      </c>
      <c r="O84" s="1" t="s">
        <v>157</v>
      </c>
      <c r="P84" s="1">
        <v>4001</v>
      </c>
      <c r="Q84" s="8">
        <v>6000</v>
      </c>
      <c r="R84" s="1">
        <v>3</v>
      </c>
      <c r="S84" s="1">
        <v>3</v>
      </c>
      <c r="T84" s="1">
        <v>1</v>
      </c>
      <c r="U84" s="1">
        <v>3</v>
      </c>
      <c r="V84" s="1">
        <v>0</v>
      </c>
      <c r="W84" s="1">
        <v>0</v>
      </c>
      <c r="X84" s="1">
        <v>5000.5</v>
      </c>
      <c r="Y84" s="1">
        <v>1</v>
      </c>
      <c r="Z84" s="1">
        <v>2</v>
      </c>
      <c r="AA84" s="1">
        <f t="shared" si="12"/>
        <v>0</v>
      </c>
      <c r="AB84" s="1">
        <f t="shared" si="12"/>
        <v>0</v>
      </c>
      <c r="AC84" s="1">
        <f t="shared" si="12"/>
        <v>1</v>
      </c>
      <c r="AD84" s="1">
        <f t="shared" si="12"/>
        <v>0</v>
      </c>
      <c r="AE84" s="1">
        <f t="shared" si="12"/>
        <v>0</v>
      </c>
      <c r="AF84" s="1">
        <f t="shared" si="12"/>
        <v>0</v>
      </c>
      <c r="AG84" s="1">
        <f t="shared" si="12"/>
        <v>0</v>
      </c>
      <c r="AH84" s="1">
        <f t="shared" si="12"/>
        <v>1</v>
      </c>
      <c r="AI84" s="1">
        <f t="shared" si="12"/>
        <v>0</v>
      </c>
      <c r="AJ84" s="1">
        <f t="shared" si="12"/>
        <v>0</v>
      </c>
      <c r="AK84" s="1">
        <f t="shared" si="12"/>
        <v>0</v>
      </c>
      <c r="AL84" s="1">
        <f t="shared" si="12"/>
        <v>0</v>
      </c>
      <c r="AM84" s="1">
        <f t="shared" si="12"/>
        <v>1</v>
      </c>
      <c r="AN84" s="1">
        <f t="shared" si="12"/>
        <v>0</v>
      </c>
      <c r="AO84" s="1">
        <f t="shared" si="12"/>
        <v>0</v>
      </c>
      <c r="AP84" s="1">
        <f t="shared" si="12"/>
        <v>0</v>
      </c>
      <c r="AQ84" s="1">
        <f t="shared" si="14"/>
        <v>1</v>
      </c>
      <c r="AR84" s="1">
        <f t="shared" si="14"/>
        <v>0</v>
      </c>
      <c r="AS84" s="1">
        <f t="shared" si="14"/>
        <v>0</v>
      </c>
      <c r="AT84" s="1">
        <f t="shared" si="14"/>
        <v>0</v>
      </c>
      <c r="AU84" s="1">
        <f t="shared" si="14"/>
        <v>0</v>
      </c>
      <c r="AV84" s="1">
        <f t="shared" si="14"/>
        <v>0</v>
      </c>
      <c r="AW84" s="1">
        <f t="shared" si="14"/>
        <v>0</v>
      </c>
      <c r="AX84" s="1">
        <f t="shared" si="13"/>
        <v>0</v>
      </c>
    </row>
    <row r="85" spans="1:50" s="1" customFormat="1" x14ac:dyDescent="0.15">
      <c r="A85" s="1">
        <v>1</v>
      </c>
      <c r="B85" s="1" t="s">
        <v>319</v>
      </c>
      <c r="C85" s="1" t="s">
        <v>320</v>
      </c>
      <c r="D85" s="1" t="s">
        <v>15</v>
      </c>
      <c r="E85" s="1" t="s">
        <v>321</v>
      </c>
      <c r="F85" s="2">
        <v>43198.405636574076</v>
      </c>
      <c r="H85" s="1" t="s">
        <v>59</v>
      </c>
      <c r="I85" s="1" t="s">
        <v>35</v>
      </c>
      <c r="J85" s="1" t="s">
        <v>25</v>
      </c>
      <c r="K85" s="1" t="s">
        <v>3431</v>
      </c>
      <c r="L85" s="1" t="s">
        <v>292</v>
      </c>
      <c r="M85" s="1" t="s">
        <v>38</v>
      </c>
      <c r="N85" s="1" t="s">
        <v>82</v>
      </c>
      <c r="O85" s="1" t="s">
        <v>39</v>
      </c>
      <c r="P85" s="1">
        <v>13000</v>
      </c>
      <c r="Q85" s="8">
        <v>22000</v>
      </c>
      <c r="R85" s="1">
        <v>3</v>
      </c>
      <c r="S85" s="1">
        <v>4</v>
      </c>
      <c r="T85" s="1">
        <v>1</v>
      </c>
      <c r="U85" s="1">
        <v>5</v>
      </c>
      <c r="V85" s="1">
        <v>4</v>
      </c>
      <c r="W85" s="1">
        <v>1</v>
      </c>
      <c r="X85" s="1">
        <v>17500</v>
      </c>
      <c r="Y85" s="1">
        <v>1</v>
      </c>
      <c r="Z85" s="1">
        <v>2</v>
      </c>
      <c r="AA85" s="1">
        <f t="shared" si="12"/>
        <v>1</v>
      </c>
      <c r="AB85" s="1">
        <f t="shared" si="12"/>
        <v>0</v>
      </c>
      <c r="AC85" s="1">
        <f t="shared" si="12"/>
        <v>1</v>
      </c>
      <c r="AD85" s="1">
        <f t="shared" si="12"/>
        <v>1</v>
      </c>
      <c r="AE85" s="1">
        <f t="shared" si="12"/>
        <v>0</v>
      </c>
      <c r="AF85" s="1">
        <f t="shared" si="12"/>
        <v>1</v>
      </c>
      <c r="AG85" s="1">
        <f t="shared" si="12"/>
        <v>1</v>
      </c>
      <c r="AH85" s="1">
        <f t="shared" si="12"/>
        <v>0</v>
      </c>
      <c r="AI85" s="1">
        <f t="shared" si="12"/>
        <v>1</v>
      </c>
      <c r="AJ85" s="1">
        <f t="shared" si="12"/>
        <v>1</v>
      </c>
      <c r="AK85" s="1">
        <f t="shared" si="12"/>
        <v>1</v>
      </c>
      <c r="AL85" s="1">
        <f t="shared" si="12"/>
        <v>0</v>
      </c>
      <c r="AM85" s="1">
        <f t="shared" si="12"/>
        <v>0</v>
      </c>
      <c r="AN85" s="1">
        <f t="shared" si="12"/>
        <v>0</v>
      </c>
      <c r="AO85" s="1">
        <f t="shared" si="12"/>
        <v>1</v>
      </c>
      <c r="AP85" s="1">
        <f t="shared" si="12"/>
        <v>0</v>
      </c>
      <c r="AQ85" s="1">
        <f t="shared" si="14"/>
        <v>0</v>
      </c>
      <c r="AR85" s="1">
        <f t="shared" si="14"/>
        <v>0</v>
      </c>
      <c r="AS85" s="1">
        <f t="shared" si="14"/>
        <v>1</v>
      </c>
      <c r="AT85" s="1">
        <f t="shared" si="14"/>
        <v>1</v>
      </c>
      <c r="AU85" s="1">
        <f t="shared" si="14"/>
        <v>0</v>
      </c>
      <c r="AV85" s="1">
        <f t="shared" si="14"/>
        <v>0</v>
      </c>
      <c r="AW85" s="1">
        <f t="shared" si="14"/>
        <v>0</v>
      </c>
      <c r="AX85" s="1">
        <f t="shared" si="13"/>
        <v>1</v>
      </c>
    </row>
    <row r="86" spans="1:50" s="1" customFormat="1" x14ac:dyDescent="0.15">
      <c r="A86" s="1">
        <v>1</v>
      </c>
      <c r="B86" s="1" t="s">
        <v>323</v>
      </c>
      <c r="C86" s="1" t="s">
        <v>22</v>
      </c>
      <c r="D86" s="1" t="s">
        <v>15</v>
      </c>
      <c r="E86" s="1" t="s">
        <v>58</v>
      </c>
      <c r="F86" s="2">
        <v>43198.412326388891</v>
      </c>
      <c r="H86" s="1" t="s">
        <v>17</v>
      </c>
      <c r="I86" s="1" t="s">
        <v>35</v>
      </c>
      <c r="J86" s="1" t="s">
        <v>25</v>
      </c>
      <c r="K86" s="1" t="s">
        <v>3432</v>
      </c>
      <c r="L86" s="1" t="s">
        <v>325</v>
      </c>
      <c r="M86" s="1" t="s">
        <v>38</v>
      </c>
      <c r="N86" s="1" t="s">
        <v>283</v>
      </c>
      <c r="O86" s="1" t="s">
        <v>284</v>
      </c>
      <c r="P86" s="1">
        <v>15001</v>
      </c>
      <c r="Q86" s="8">
        <v>20000</v>
      </c>
      <c r="R86" s="1">
        <v>1</v>
      </c>
      <c r="S86" s="1">
        <v>4</v>
      </c>
      <c r="T86" s="1">
        <v>1</v>
      </c>
      <c r="U86" s="1">
        <v>5</v>
      </c>
      <c r="V86" s="1">
        <v>6</v>
      </c>
      <c r="W86" s="1">
        <v>0</v>
      </c>
      <c r="X86" s="1">
        <v>17500.5</v>
      </c>
      <c r="Y86" s="1">
        <v>1</v>
      </c>
      <c r="Z86" s="1">
        <v>2</v>
      </c>
      <c r="AA86" s="1">
        <f t="shared" si="12"/>
        <v>1</v>
      </c>
      <c r="AB86" s="1">
        <f t="shared" si="12"/>
        <v>0</v>
      </c>
      <c r="AC86" s="1">
        <f t="shared" si="12"/>
        <v>0</v>
      </c>
      <c r="AD86" s="1">
        <f t="shared" si="12"/>
        <v>1</v>
      </c>
      <c r="AE86" s="1">
        <f t="shared" si="12"/>
        <v>1</v>
      </c>
      <c r="AF86" s="1">
        <f t="shared" si="12"/>
        <v>1</v>
      </c>
      <c r="AG86" s="1">
        <f t="shared" si="12"/>
        <v>0</v>
      </c>
      <c r="AH86" s="1">
        <f t="shared" si="12"/>
        <v>1</v>
      </c>
      <c r="AI86" s="1">
        <f t="shared" si="12"/>
        <v>1</v>
      </c>
      <c r="AJ86" s="1">
        <f t="shared" si="12"/>
        <v>0</v>
      </c>
      <c r="AK86" s="1">
        <f t="shared" si="12"/>
        <v>1</v>
      </c>
      <c r="AL86" s="1">
        <f t="shared" si="12"/>
        <v>1</v>
      </c>
      <c r="AM86" s="1">
        <f t="shared" si="12"/>
        <v>0</v>
      </c>
      <c r="AN86" s="1">
        <f t="shared" si="12"/>
        <v>0</v>
      </c>
      <c r="AO86" s="1">
        <f t="shared" si="12"/>
        <v>1</v>
      </c>
      <c r="AP86" s="1">
        <f t="shared" si="12"/>
        <v>0</v>
      </c>
      <c r="AQ86" s="1">
        <f t="shared" si="14"/>
        <v>1</v>
      </c>
      <c r="AR86" s="1">
        <f t="shared" si="14"/>
        <v>0</v>
      </c>
      <c r="AS86" s="1">
        <f t="shared" si="14"/>
        <v>0</v>
      </c>
      <c r="AT86" s="1">
        <f t="shared" si="14"/>
        <v>1</v>
      </c>
      <c r="AU86" s="1">
        <f t="shared" si="14"/>
        <v>0</v>
      </c>
      <c r="AV86" s="1">
        <f t="shared" si="14"/>
        <v>0</v>
      </c>
      <c r="AW86" s="1">
        <f t="shared" si="14"/>
        <v>0</v>
      </c>
      <c r="AX86" s="1">
        <f t="shared" si="13"/>
        <v>0</v>
      </c>
    </row>
    <row r="87" spans="1:50" s="1" customFormat="1" x14ac:dyDescent="0.15">
      <c r="A87" s="1">
        <v>1</v>
      </c>
      <c r="B87" s="1" t="s">
        <v>326</v>
      </c>
      <c r="C87" s="1" t="s">
        <v>22</v>
      </c>
      <c r="D87" s="1" t="s">
        <v>15</v>
      </c>
      <c r="E87" s="1" t="s">
        <v>327</v>
      </c>
      <c r="F87" s="2">
        <v>43186.660833333335</v>
      </c>
      <c r="H87" s="1" t="s">
        <v>59</v>
      </c>
      <c r="I87" s="1" t="s">
        <v>35</v>
      </c>
      <c r="J87" s="1" t="s">
        <v>25</v>
      </c>
      <c r="K87" s="1" t="s">
        <v>3433</v>
      </c>
      <c r="L87" s="1" t="s">
        <v>329</v>
      </c>
      <c r="M87" s="1" t="s">
        <v>38</v>
      </c>
      <c r="N87" s="1" t="s">
        <v>29</v>
      </c>
      <c r="O87" s="1" t="s">
        <v>39</v>
      </c>
      <c r="P87" s="1">
        <v>7000</v>
      </c>
      <c r="Q87" s="8">
        <v>12000</v>
      </c>
      <c r="R87" s="1">
        <v>3</v>
      </c>
      <c r="S87" s="1">
        <v>4</v>
      </c>
      <c r="T87" s="1">
        <v>1</v>
      </c>
      <c r="U87" s="1">
        <v>5</v>
      </c>
      <c r="V87" s="1">
        <v>0</v>
      </c>
      <c r="W87" s="1">
        <v>1</v>
      </c>
      <c r="X87" s="1">
        <v>9500</v>
      </c>
      <c r="Y87" s="1">
        <v>1</v>
      </c>
      <c r="Z87" s="1">
        <v>2</v>
      </c>
      <c r="AA87" s="1">
        <f t="shared" si="12"/>
        <v>1</v>
      </c>
      <c r="AB87" s="1">
        <f t="shared" si="12"/>
        <v>0</v>
      </c>
      <c r="AC87" s="1">
        <f t="shared" si="12"/>
        <v>1</v>
      </c>
      <c r="AD87" s="1">
        <f t="shared" si="12"/>
        <v>1</v>
      </c>
      <c r="AE87" s="1">
        <f t="shared" si="12"/>
        <v>0</v>
      </c>
      <c r="AF87" s="1">
        <f t="shared" si="12"/>
        <v>1</v>
      </c>
      <c r="AG87" s="1">
        <f t="shared" si="12"/>
        <v>1</v>
      </c>
      <c r="AH87" s="1">
        <f t="shared" si="12"/>
        <v>0</v>
      </c>
      <c r="AI87" s="1">
        <f t="shared" si="12"/>
        <v>1</v>
      </c>
      <c r="AJ87" s="1">
        <f t="shared" si="12"/>
        <v>0</v>
      </c>
      <c r="AK87" s="1">
        <f t="shared" si="12"/>
        <v>1</v>
      </c>
      <c r="AL87" s="1">
        <f t="shared" si="12"/>
        <v>0</v>
      </c>
      <c r="AM87" s="1">
        <f t="shared" ref="AM87:AW102" si="15">IF(IFERROR(FIND(AM$1,$K87),0)&gt;0,1,0)</f>
        <v>0</v>
      </c>
      <c r="AN87" s="1">
        <f t="shared" si="15"/>
        <v>0</v>
      </c>
      <c r="AO87" s="1">
        <f t="shared" si="15"/>
        <v>0</v>
      </c>
      <c r="AP87" s="1">
        <f t="shared" si="15"/>
        <v>0</v>
      </c>
      <c r="AQ87" s="1">
        <f t="shared" si="15"/>
        <v>1</v>
      </c>
      <c r="AR87" s="1">
        <f t="shared" si="15"/>
        <v>0</v>
      </c>
      <c r="AS87" s="1">
        <f t="shared" si="15"/>
        <v>0</v>
      </c>
      <c r="AT87" s="1">
        <f t="shared" si="15"/>
        <v>0</v>
      </c>
      <c r="AU87" s="1">
        <f t="shared" si="15"/>
        <v>0</v>
      </c>
      <c r="AV87" s="1">
        <f t="shared" si="15"/>
        <v>0</v>
      </c>
      <c r="AW87" s="1">
        <f t="shared" si="15"/>
        <v>0</v>
      </c>
      <c r="AX87" s="1">
        <f t="shared" si="13"/>
        <v>0</v>
      </c>
    </row>
    <row r="88" spans="1:50" s="1" customFormat="1" x14ac:dyDescent="0.15">
      <c r="A88" s="1">
        <v>1</v>
      </c>
      <c r="B88" s="1" t="s">
        <v>330</v>
      </c>
      <c r="D88" s="1" t="s">
        <v>15</v>
      </c>
      <c r="E88" s="1" t="s">
        <v>223</v>
      </c>
      <c r="F88" s="2">
        <v>43198.455868055556</v>
      </c>
      <c r="H88" s="1" t="s">
        <v>34</v>
      </c>
      <c r="I88" s="1" t="s">
        <v>35</v>
      </c>
      <c r="J88" s="1" t="s">
        <v>25</v>
      </c>
      <c r="K88" s="1" t="s">
        <v>3434</v>
      </c>
      <c r="L88" s="1" t="s">
        <v>332</v>
      </c>
      <c r="M88" s="1" t="s">
        <v>28</v>
      </c>
      <c r="N88" s="1" t="s">
        <v>29</v>
      </c>
      <c r="O88" s="1" t="s">
        <v>39</v>
      </c>
      <c r="P88" s="1">
        <v>15000</v>
      </c>
      <c r="Q88" s="8">
        <v>30000</v>
      </c>
      <c r="R88" s="1">
        <v>4</v>
      </c>
      <c r="S88" s="1">
        <v>4</v>
      </c>
      <c r="T88" s="1">
        <v>1</v>
      </c>
      <c r="U88" s="1">
        <v>3</v>
      </c>
      <c r="V88" s="1">
        <v>0</v>
      </c>
      <c r="W88" s="1">
        <v>1</v>
      </c>
      <c r="X88" s="1">
        <v>22500</v>
      </c>
      <c r="Y88" s="1">
        <v>1</v>
      </c>
      <c r="Z88" s="1">
        <v>2</v>
      </c>
      <c r="AA88" s="1">
        <f t="shared" si="12"/>
        <v>0</v>
      </c>
      <c r="AB88" s="1">
        <f t="shared" ref="AB88:AQ103" si="16">IF(IFERROR(FIND(AB$1,$K88),0)&gt;0,1,0)</f>
        <v>1</v>
      </c>
      <c r="AC88" s="1">
        <f t="shared" si="16"/>
        <v>1</v>
      </c>
      <c r="AD88" s="1">
        <f t="shared" si="16"/>
        <v>1</v>
      </c>
      <c r="AE88" s="1">
        <f t="shared" si="16"/>
        <v>0</v>
      </c>
      <c r="AF88" s="1">
        <f t="shared" si="16"/>
        <v>1</v>
      </c>
      <c r="AG88" s="1">
        <f t="shared" si="16"/>
        <v>0</v>
      </c>
      <c r="AH88" s="1">
        <f t="shared" si="16"/>
        <v>1</v>
      </c>
      <c r="AI88" s="1">
        <f t="shared" si="16"/>
        <v>1</v>
      </c>
      <c r="AJ88" s="1">
        <f t="shared" si="16"/>
        <v>1</v>
      </c>
      <c r="AK88" s="1">
        <f t="shared" si="16"/>
        <v>1</v>
      </c>
      <c r="AL88" s="1">
        <f t="shared" si="16"/>
        <v>1</v>
      </c>
      <c r="AM88" s="1">
        <f t="shared" si="16"/>
        <v>0</v>
      </c>
      <c r="AN88" s="1">
        <f t="shared" si="16"/>
        <v>0</v>
      </c>
      <c r="AO88" s="1">
        <f t="shared" si="16"/>
        <v>0</v>
      </c>
      <c r="AP88" s="1">
        <f t="shared" si="16"/>
        <v>0</v>
      </c>
      <c r="AQ88" s="1">
        <f t="shared" si="16"/>
        <v>0</v>
      </c>
      <c r="AR88" s="1">
        <f t="shared" si="15"/>
        <v>0</v>
      </c>
      <c r="AS88" s="1">
        <f t="shared" si="15"/>
        <v>0</v>
      </c>
      <c r="AT88" s="1">
        <f t="shared" si="15"/>
        <v>0</v>
      </c>
      <c r="AU88" s="1">
        <f t="shared" si="15"/>
        <v>1</v>
      </c>
      <c r="AV88" s="1">
        <f t="shared" si="15"/>
        <v>0</v>
      </c>
      <c r="AW88" s="1">
        <f t="shared" si="15"/>
        <v>0</v>
      </c>
      <c r="AX88" s="1">
        <f t="shared" si="13"/>
        <v>1</v>
      </c>
    </row>
    <row r="89" spans="1:50" s="1" customFormat="1" x14ac:dyDescent="0.15">
      <c r="A89" s="1">
        <v>1</v>
      </c>
      <c r="B89" s="1" t="s">
        <v>182</v>
      </c>
      <c r="C89" s="1" t="s">
        <v>109</v>
      </c>
      <c r="D89" s="1" t="s">
        <v>15</v>
      </c>
      <c r="E89" s="1" t="s">
        <v>16</v>
      </c>
      <c r="F89" s="2">
        <v>43198.441620370373</v>
      </c>
      <c r="H89" s="1" t="s">
        <v>59</v>
      </c>
      <c r="I89" s="1" t="s">
        <v>18</v>
      </c>
      <c r="J89" s="1" t="s">
        <v>25</v>
      </c>
      <c r="K89" s="1" t="s">
        <v>3435</v>
      </c>
      <c r="L89" s="1" t="s">
        <v>334</v>
      </c>
      <c r="M89" s="1" t="s">
        <v>96</v>
      </c>
      <c r="N89" s="1" t="s">
        <v>50</v>
      </c>
      <c r="O89" s="1" t="s">
        <v>335</v>
      </c>
      <c r="P89" s="1">
        <v>6001</v>
      </c>
      <c r="Q89" s="8">
        <v>8000</v>
      </c>
      <c r="R89" s="1">
        <v>3</v>
      </c>
      <c r="S89" s="1">
        <v>3</v>
      </c>
      <c r="T89" s="1">
        <v>1</v>
      </c>
      <c r="U89" s="1">
        <v>2</v>
      </c>
      <c r="V89" s="1">
        <v>1</v>
      </c>
      <c r="W89" s="1">
        <v>0</v>
      </c>
      <c r="X89" s="1">
        <v>7000.5</v>
      </c>
      <c r="Y89" s="1">
        <v>1</v>
      </c>
      <c r="Z89" s="1">
        <v>2</v>
      </c>
      <c r="AA89" s="1">
        <f t="shared" si="12"/>
        <v>0</v>
      </c>
      <c r="AB89" s="1">
        <f t="shared" si="16"/>
        <v>0</v>
      </c>
      <c r="AC89" s="1">
        <f t="shared" si="16"/>
        <v>1</v>
      </c>
      <c r="AD89" s="1">
        <f t="shared" si="16"/>
        <v>0</v>
      </c>
      <c r="AE89" s="1">
        <f t="shared" si="16"/>
        <v>0</v>
      </c>
      <c r="AF89" s="1">
        <f t="shared" si="16"/>
        <v>0</v>
      </c>
      <c r="AG89" s="1">
        <f t="shared" si="16"/>
        <v>1</v>
      </c>
      <c r="AH89" s="1">
        <f t="shared" si="16"/>
        <v>0</v>
      </c>
      <c r="AI89" s="1">
        <f t="shared" si="16"/>
        <v>0</v>
      </c>
      <c r="AJ89" s="1">
        <f t="shared" si="16"/>
        <v>0</v>
      </c>
      <c r="AK89" s="1">
        <f t="shared" si="16"/>
        <v>0</v>
      </c>
      <c r="AL89" s="1">
        <f t="shared" si="16"/>
        <v>0</v>
      </c>
      <c r="AM89" s="1">
        <f t="shared" si="16"/>
        <v>1</v>
      </c>
      <c r="AN89" s="1">
        <f t="shared" si="16"/>
        <v>0</v>
      </c>
      <c r="AO89" s="1">
        <f t="shared" si="16"/>
        <v>0</v>
      </c>
      <c r="AP89" s="1">
        <f t="shared" si="16"/>
        <v>0</v>
      </c>
      <c r="AQ89" s="1">
        <f t="shared" si="16"/>
        <v>1</v>
      </c>
      <c r="AR89" s="1">
        <f t="shared" si="15"/>
        <v>0</v>
      </c>
      <c r="AS89" s="1">
        <f t="shared" si="15"/>
        <v>0</v>
      </c>
      <c r="AT89" s="1">
        <f t="shared" si="15"/>
        <v>0</v>
      </c>
      <c r="AU89" s="1">
        <f t="shared" si="15"/>
        <v>0</v>
      </c>
      <c r="AV89" s="1">
        <f t="shared" si="15"/>
        <v>0</v>
      </c>
      <c r="AW89" s="1">
        <f t="shared" si="15"/>
        <v>0</v>
      </c>
      <c r="AX89" s="1">
        <f t="shared" si="13"/>
        <v>0</v>
      </c>
    </row>
    <row r="90" spans="1:50" s="1" customFormat="1" x14ac:dyDescent="0.15">
      <c r="A90" s="1">
        <v>1</v>
      </c>
      <c r="B90" s="1" t="s">
        <v>91</v>
      </c>
      <c r="C90" s="1" t="s">
        <v>22</v>
      </c>
      <c r="D90" s="1" t="s">
        <v>15</v>
      </c>
      <c r="E90" s="1" t="s">
        <v>161</v>
      </c>
      <c r="F90" s="2">
        <v>43180.705416666664</v>
      </c>
      <c r="H90" s="1" t="s">
        <v>59</v>
      </c>
      <c r="I90" s="1" t="s">
        <v>35</v>
      </c>
      <c r="J90" s="1" t="s">
        <v>25</v>
      </c>
      <c r="K90" s="1" t="s">
        <v>3436</v>
      </c>
      <c r="L90" s="1" t="s">
        <v>337</v>
      </c>
      <c r="M90" s="1" t="s">
        <v>38</v>
      </c>
      <c r="N90" s="1" t="s">
        <v>29</v>
      </c>
      <c r="O90" s="1" t="s">
        <v>30</v>
      </c>
      <c r="P90" s="1">
        <v>8000</v>
      </c>
      <c r="Q90" s="8">
        <v>15000</v>
      </c>
      <c r="R90" s="1">
        <v>3</v>
      </c>
      <c r="S90" s="1">
        <v>4</v>
      </c>
      <c r="T90" s="1">
        <v>1</v>
      </c>
      <c r="U90" s="1">
        <v>5</v>
      </c>
      <c r="V90" s="1">
        <v>0</v>
      </c>
      <c r="W90" s="1">
        <v>0</v>
      </c>
      <c r="X90" s="1">
        <v>11500</v>
      </c>
      <c r="Y90" s="1">
        <v>1</v>
      </c>
      <c r="Z90" s="1">
        <v>2</v>
      </c>
      <c r="AA90" s="1">
        <f t="shared" si="12"/>
        <v>0</v>
      </c>
      <c r="AB90" s="1">
        <f t="shared" si="16"/>
        <v>0</v>
      </c>
      <c r="AC90" s="1">
        <f t="shared" si="16"/>
        <v>1</v>
      </c>
      <c r="AD90" s="1">
        <f t="shared" si="16"/>
        <v>1</v>
      </c>
      <c r="AE90" s="1">
        <f t="shared" si="16"/>
        <v>0</v>
      </c>
      <c r="AF90" s="1">
        <f t="shared" si="16"/>
        <v>1</v>
      </c>
      <c r="AG90" s="1">
        <f t="shared" si="16"/>
        <v>0</v>
      </c>
      <c r="AH90" s="1">
        <f t="shared" si="16"/>
        <v>1</v>
      </c>
      <c r="AI90" s="1">
        <f t="shared" si="16"/>
        <v>1</v>
      </c>
      <c r="AJ90" s="1">
        <f t="shared" si="16"/>
        <v>0</v>
      </c>
      <c r="AK90" s="1">
        <f t="shared" si="16"/>
        <v>1</v>
      </c>
      <c r="AL90" s="1">
        <f t="shared" si="16"/>
        <v>0</v>
      </c>
      <c r="AM90" s="1">
        <f t="shared" si="16"/>
        <v>1</v>
      </c>
      <c r="AN90" s="1">
        <f t="shared" si="16"/>
        <v>0</v>
      </c>
      <c r="AO90" s="1">
        <f t="shared" si="16"/>
        <v>0</v>
      </c>
      <c r="AP90" s="1">
        <f t="shared" si="16"/>
        <v>0</v>
      </c>
      <c r="AQ90" s="1">
        <f t="shared" si="16"/>
        <v>0</v>
      </c>
      <c r="AR90" s="1">
        <f t="shared" si="15"/>
        <v>0</v>
      </c>
      <c r="AS90" s="1">
        <f t="shared" si="15"/>
        <v>0</v>
      </c>
      <c r="AT90" s="1">
        <f t="shared" si="15"/>
        <v>0</v>
      </c>
      <c r="AU90" s="1">
        <f t="shared" si="15"/>
        <v>1</v>
      </c>
      <c r="AV90" s="1">
        <f t="shared" si="15"/>
        <v>0</v>
      </c>
      <c r="AW90" s="1">
        <f t="shared" si="15"/>
        <v>1</v>
      </c>
      <c r="AX90" s="1">
        <f t="shared" si="13"/>
        <v>0</v>
      </c>
    </row>
    <row r="91" spans="1:50" s="1" customFormat="1" x14ac:dyDescent="0.15">
      <c r="A91" s="1">
        <v>1</v>
      </c>
      <c r="B91" s="1" t="s">
        <v>127</v>
      </c>
      <c r="C91" s="1" t="s">
        <v>22</v>
      </c>
      <c r="D91" s="1" t="s">
        <v>15</v>
      </c>
      <c r="E91" s="1" t="s">
        <v>168</v>
      </c>
      <c r="F91" s="2">
        <v>43198.448981481481</v>
      </c>
      <c r="H91" s="1" t="s">
        <v>59</v>
      </c>
      <c r="I91" s="1" t="s">
        <v>338</v>
      </c>
      <c r="J91" s="1" t="s">
        <v>60</v>
      </c>
      <c r="K91" s="1" t="s">
        <v>3437</v>
      </c>
      <c r="L91" s="1" t="s">
        <v>340</v>
      </c>
      <c r="M91" s="1" t="s">
        <v>28</v>
      </c>
      <c r="N91" s="1" t="s">
        <v>29</v>
      </c>
      <c r="O91" s="1" t="s">
        <v>30</v>
      </c>
      <c r="P91" s="1">
        <v>4001</v>
      </c>
      <c r="Q91" s="8">
        <v>6000</v>
      </c>
      <c r="R91" s="1">
        <v>3</v>
      </c>
      <c r="S91" s="1">
        <v>1</v>
      </c>
      <c r="T91" s="1">
        <v>2</v>
      </c>
      <c r="U91" s="1">
        <v>3</v>
      </c>
      <c r="V91" s="1">
        <v>0</v>
      </c>
      <c r="W91" s="1">
        <v>0</v>
      </c>
      <c r="X91" s="1">
        <v>5000.5</v>
      </c>
      <c r="Y91" s="1">
        <v>1</v>
      </c>
      <c r="Z91" s="1">
        <v>2</v>
      </c>
      <c r="AA91" s="1">
        <f t="shared" si="12"/>
        <v>0</v>
      </c>
      <c r="AB91" s="1">
        <f t="shared" si="16"/>
        <v>0</v>
      </c>
      <c r="AC91" s="1">
        <f t="shared" si="16"/>
        <v>1</v>
      </c>
      <c r="AD91" s="1">
        <f t="shared" si="16"/>
        <v>0</v>
      </c>
      <c r="AE91" s="1">
        <f t="shared" si="16"/>
        <v>0</v>
      </c>
      <c r="AF91" s="1">
        <f t="shared" si="16"/>
        <v>0</v>
      </c>
      <c r="AG91" s="1">
        <f t="shared" si="16"/>
        <v>0</v>
      </c>
      <c r="AH91" s="1">
        <f t="shared" si="16"/>
        <v>0</v>
      </c>
      <c r="AI91" s="1">
        <f t="shared" si="16"/>
        <v>0</v>
      </c>
      <c r="AJ91" s="1">
        <f t="shared" si="16"/>
        <v>0</v>
      </c>
      <c r="AK91" s="1">
        <f t="shared" si="16"/>
        <v>0</v>
      </c>
      <c r="AL91" s="1">
        <f t="shared" si="16"/>
        <v>0</v>
      </c>
      <c r="AM91" s="1">
        <f t="shared" si="16"/>
        <v>0</v>
      </c>
      <c r="AN91" s="1">
        <f t="shared" si="16"/>
        <v>0</v>
      </c>
      <c r="AO91" s="1">
        <f t="shared" si="16"/>
        <v>0</v>
      </c>
      <c r="AP91" s="1">
        <f t="shared" si="16"/>
        <v>0</v>
      </c>
      <c r="AQ91" s="1">
        <f t="shared" si="16"/>
        <v>1</v>
      </c>
      <c r="AR91" s="1">
        <f t="shared" si="15"/>
        <v>0</v>
      </c>
      <c r="AS91" s="1">
        <f t="shared" si="15"/>
        <v>1</v>
      </c>
      <c r="AT91" s="1">
        <f t="shared" si="15"/>
        <v>0</v>
      </c>
      <c r="AU91" s="1">
        <f t="shared" si="15"/>
        <v>0</v>
      </c>
      <c r="AV91" s="1">
        <f t="shared" si="15"/>
        <v>0</v>
      </c>
      <c r="AW91" s="1">
        <f t="shared" si="15"/>
        <v>0</v>
      </c>
      <c r="AX91" s="1">
        <f t="shared" si="13"/>
        <v>0</v>
      </c>
    </row>
    <row r="92" spans="1:50" s="1" customFormat="1" x14ac:dyDescent="0.15">
      <c r="A92" s="1">
        <v>1</v>
      </c>
      <c r="B92" s="1" t="s">
        <v>91</v>
      </c>
      <c r="C92" s="1" t="s">
        <v>109</v>
      </c>
      <c r="D92" s="1" t="s">
        <v>15</v>
      </c>
      <c r="E92" s="1" t="s">
        <v>16</v>
      </c>
      <c r="F92" s="2">
        <v>43181.563414351855</v>
      </c>
      <c r="H92" s="1" t="s">
        <v>59</v>
      </c>
      <c r="I92" s="1" t="s">
        <v>35</v>
      </c>
      <c r="J92" s="1" t="s">
        <v>25</v>
      </c>
      <c r="K92" s="1" t="s">
        <v>3438</v>
      </c>
      <c r="L92" s="1" t="s">
        <v>337</v>
      </c>
      <c r="M92" s="1" t="s">
        <v>38</v>
      </c>
      <c r="N92" s="1" t="s">
        <v>29</v>
      </c>
      <c r="O92" s="1" t="s">
        <v>30</v>
      </c>
      <c r="P92" s="1">
        <v>6001</v>
      </c>
      <c r="Q92" s="8">
        <v>8000</v>
      </c>
      <c r="R92" s="1">
        <v>3</v>
      </c>
      <c r="S92" s="1">
        <v>4</v>
      </c>
      <c r="T92" s="1">
        <v>1</v>
      </c>
      <c r="U92" s="1">
        <v>5</v>
      </c>
      <c r="V92" s="1">
        <v>0</v>
      </c>
      <c r="W92" s="1">
        <v>0</v>
      </c>
      <c r="X92" s="1">
        <v>7000.5</v>
      </c>
      <c r="Y92" s="1">
        <v>1</v>
      </c>
      <c r="Z92" s="1">
        <v>2</v>
      </c>
      <c r="AA92" s="1">
        <f t="shared" si="12"/>
        <v>0</v>
      </c>
      <c r="AB92" s="1">
        <f t="shared" si="16"/>
        <v>0</v>
      </c>
      <c r="AC92" s="1">
        <f t="shared" si="16"/>
        <v>0</v>
      </c>
      <c r="AD92" s="1">
        <f t="shared" si="16"/>
        <v>0</v>
      </c>
      <c r="AE92" s="1">
        <f t="shared" si="16"/>
        <v>0</v>
      </c>
      <c r="AF92" s="1">
        <f t="shared" si="16"/>
        <v>0</v>
      </c>
      <c r="AG92" s="1">
        <f t="shared" si="16"/>
        <v>0</v>
      </c>
      <c r="AH92" s="1">
        <f t="shared" si="16"/>
        <v>0</v>
      </c>
      <c r="AI92" s="1">
        <f t="shared" si="16"/>
        <v>1</v>
      </c>
      <c r="AJ92" s="1">
        <f t="shared" si="16"/>
        <v>0</v>
      </c>
      <c r="AK92" s="1">
        <f t="shared" si="16"/>
        <v>0</v>
      </c>
      <c r="AL92" s="1">
        <f t="shared" si="16"/>
        <v>0</v>
      </c>
      <c r="AM92" s="1">
        <f t="shared" si="16"/>
        <v>0</v>
      </c>
      <c r="AN92" s="1">
        <f t="shared" si="16"/>
        <v>0</v>
      </c>
      <c r="AO92" s="1">
        <f t="shared" si="16"/>
        <v>0</v>
      </c>
      <c r="AP92" s="1">
        <f t="shared" si="16"/>
        <v>0</v>
      </c>
      <c r="AQ92" s="1">
        <f t="shared" si="16"/>
        <v>1</v>
      </c>
      <c r="AR92" s="1">
        <f t="shared" si="15"/>
        <v>0</v>
      </c>
      <c r="AS92" s="1">
        <f t="shared" si="15"/>
        <v>0</v>
      </c>
      <c r="AT92" s="1">
        <f t="shared" si="15"/>
        <v>0</v>
      </c>
      <c r="AU92" s="1">
        <f t="shared" si="15"/>
        <v>0</v>
      </c>
      <c r="AV92" s="1">
        <f t="shared" si="15"/>
        <v>0</v>
      </c>
      <c r="AW92" s="1">
        <f t="shared" si="15"/>
        <v>0</v>
      </c>
      <c r="AX92" s="1">
        <f t="shared" si="13"/>
        <v>0</v>
      </c>
    </row>
    <row r="93" spans="1:50" s="1" customFormat="1" x14ac:dyDescent="0.15">
      <c r="A93" s="1">
        <v>1</v>
      </c>
      <c r="B93" s="1" t="s">
        <v>342</v>
      </c>
      <c r="C93" s="1" t="s">
        <v>14</v>
      </c>
      <c r="D93" s="1" t="s">
        <v>15</v>
      </c>
      <c r="E93" s="1" t="s">
        <v>67</v>
      </c>
      <c r="F93" s="2">
        <v>43198.437442129631</v>
      </c>
      <c r="H93" s="1" t="s">
        <v>17</v>
      </c>
      <c r="I93" s="1" t="s">
        <v>18</v>
      </c>
      <c r="J93" s="1" t="s">
        <v>47</v>
      </c>
      <c r="K93" s="1" t="s">
        <v>3439</v>
      </c>
      <c r="L93" s="1" t="s">
        <v>176</v>
      </c>
      <c r="M93" s="1" t="s">
        <v>28</v>
      </c>
      <c r="N93" s="1" t="s">
        <v>82</v>
      </c>
      <c r="O93" s="1" t="s">
        <v>39</v>
      </c>
      <c r="P93" s="1">
        <v>8001</v>
      </c>
      <c r="Q93" s="8">
        <v>10000</v>
      </c>
      <c r="R93" s="1">
        <v>1</v>
      </c>
      <c r="S93" s="1">
        <v>3</v>
      </c>
      <c r="T93" s="1">
        <v>4</v>
      </c>
      <c r="U93" s="1">
        <v>3</v>
      </c>
      <c r="V93" s="1">
        <v>4</v>
      </c>
      <c r="W93" s="1">
        <v>1</v>
      </c>
      <c r="X93" s="1">
        <v>9000.5</v>
      </c>
      <c r="Y93" s="1">
        <v>1</v>
      </c>
      <c r="Z93" s="1">
        <v>2</v>
      </c>
      <c r="AA93" s="1">
        <f t="shared" si="12"/>
        <v>0</v>
      </c>
      <c r="AB93" s="1">
        <f t="shared" si="16"/>
        <v>0</v>
      </c>
      <c r="AC93" s="1">
        <f t="shared" si="16"/>
        <v>0</v>
      </c>
      <c r="AD93" s="1">
        <f t="shared" si="16"/>
        <v>0</v>
      </c>
      <c r="AE93" s="1">
        <f t="shared" si="16"/>
        <v>0</v>
      </c>
      <c r="AF93" s="1">
        <f t="shared" si="16"/>
        <v>0</v>
      </c>
      <c r="AG93" s="1">
        <f t="shared" si="16"/>
        <v>0</v>
      </c>
      <c r="AH93" s="1">
        <f t="shared" si="16"/>
        <v>0</v>
      </c>
      <c r="AI93" s="1">
        <f t="shared" si="16"/>
        <v>0</v>
      </c>
      <c r="AJ93" s="1">
        <f t="shared" si="16"/>
        <v>0</v>
      </c>
      <c r="AK93" s="1">
        <f t="shared" si="16"/>
        <v>0</v>
      </c>
      <c r="AL93" s="1">
        <f t="shared" si="16"/>
        <v>0</v>
      </c>
      <c r="AM93" s="1">
        <f t="shared" si="16"/>
        <v>0</v>
      </c>
      <c r="AN93" s="1">
        <f t="shared" si="16"/>
        <v>0</v>
      </c>
      <c r="AO93" s="1">
        <f t="shared" si="16"/>
        <v>0</v>
      </c>
      <c r="AP93" s="1">
        <f t="shared" si="16"/>
        <v>0</v>
      </c>
      <c r="AQ93" s="1">
        <f t="shared" si="16"/>
        <v>0</v>
      </c>
      <c r="AR93" s="1">
        <f t="shared" si="15"/>
        <v>0</v>
      </c>
      <c r="AS93" s="1">
        <f t="shared" si="15"/>
        <v>0</v>
      </c>
      <c r="AT93" s="1">
        <f t="shared" si="15"/>
        <v>0</v>
      </c>
      <c r="AU93" s="1">
        <f t="shared" si="15"/>
        <v>0</v>
      </c>
      <c r="AV93" s="1">
        <f t="shared" si="15"/>
        <v>0</v>
      </c>
      <c r="AW93" s="1">
        <f t="shared" si="15"/>
        <v>0</v>
      </c>
      <c r="AX93" s="1">
        <f t="shared" si="13"/>
        <v>0</v>
      </c>
    </row>
    <row r="94" spans="1:50" s="1" customFormat="1" x14ac:dyDescent="0.15">
      <c r="A94" s="1">
        <v>1</v>
      </c>
      <c r="B94" s="1" t="s">
        <v>40</v>
      </c>
      <c r="C94" s="1" t="s">
        <v>14</v>
      </c>
      <c r="D94" s="1" t="s">
        <v>15</v>
      </c>
      <c r="E94" s="1" t="s">
        <v>344</v>
      </c>
      <c r="F94" s="2">
        <v>43194.733981481484</v>
      </c>
      <c r="H94" s="1" t="s">
        <v>41</v>
      </c>
      <c r="I94" s="1" t="s">
        <v>35</v>
      </c>
      <c r="J94" s="1" t="s">
        <v>25</v>
      </c>
      <c r="K94" s="1" t="s">
        <v>3440</v>
      </c>
      <c r="L94" s="1" t="s">
        <v>346</v>
      </c>
      <c r="M94" s="1" t="s">
        <v>38</v>
      </c>
      <c r="N94" s="1" t="s">
        <v>29</v>
      </c>
      <c r="O94" s="1" t="s">
        <v>300</v>
      </c>
      <c r="P94" s="1">
        <v>15000</v>
      </c>
      <c r="Q94" s="8">
        <v>22000</v>
      </c>
      <c r="R94" s="1">
        <v>5</v>
      </c>
      <c r="S94" s="1">
        <v>4</v>
      </c>
      <c r="T94" s="1">
        <v>1</v>
      </c>
      <c r="U94" s="1">
        <v>5</v>
      </c>
      <c r="V94" s="1">
        <v>0</v>
      </c>
      <c r="W94" s="1">
        <v>0</v>
      </c>
      <c r="X94" s="1">
        <v>18500</v>
      </c>
      <c r="Y94" s="1">
        <v>1</v>
      </c>
      <c r="Z94" s="1">
        <v>2</v>
      </c>
      <c r="AA94" s="1">
        <f t="shared" si="12"/>
        <v>0</v>
      </c>
      <c r="AB94" s="1">
        <f t="shared" si="16"/>
        <v>0</v>
      </c>
      <c r="AC94" s="1">
        <f t="shared" si="16"/>
        <v>1</v>
      </c>
      <c r="AD94" s="1">
        <f t="shared" si="16"/>
        <v>0</v>
      </c>
      <c r="AE94" s="1">
        <f t="shared" si="16"/>
        <v>0</v>
      </c>
      <c r="AF94" s="1">
        <f t="shared" si="16"/>
        <v>0</v>
      </c>
      <c r="AG94" s="1">
        <f t="shared" si="16"/>
        <v>0</v>
      </c>
      <c r="AH94" s="1">
        <f t="shared" si="16"/>
        <v>1</v>
      </c>
      <c r="AI94" s="1">
        <f t="shared" si="16"/>
        <v>0</v>
      </c>
      <c r="AJ94" s="1">
        <f t="shared" si="16"/>
        <v>1</v>
      </c>
      <c r="AK94" s="1">
        <f t="shared" si="16"/>
        <v>0</v>
      </c>
      <c r="AL94" s="1">
        <f t="shared" si="16"/>
        <v>0</v>
      </c>
      <c r="AM94" s="1">
        <f t="shared" si="16"/>
        <v>1</v>
      </c>
      <c r="AN94" s="1">
        <f t="shared" si="16"/>
        <v>0</v>
      </c>
      <c r="AO94" s="1">
        <f t="shared" si="16"/>
        <v>0</v>
      </c>
      <c r="AP94" s="1">
        <f t="shared" si="16"/>
        <v>0</v>
      </c>
      <c r="AQ94" s="1">
        <f t="shared" si="16"/>
        <v>0</v>
      </c>
      <c r="AR94" s="1">
        <f t="shared" si="15"/>
        <v>0</v>
      </c>
      <c r="AS94" s="1">
        <f t="shared" si="15"/>
        <v>0</v>
      </c>
      <c r="AT94" s="1">
        <f t="shared" si="15"/>
        <v>0</v>
      </c>
      <c r="AU94" s="1">
        <f t="shared" si="15"/>
        <v>0</v>
      </c>
      <c r="AV94" s="1">
        <f t="shared" si="15"/>
        <v>0</v>
      </c>
      <c r="AW94" s="1">
        <f t="shared" si="15"/>
        <v>0</v>
      </c>
      <c r="AX94" s="1">
        <f t="shared" si="13"/>
        <v>1</v>
      </c>
    </row>
    <row r="95" spans="1:50" s="1" customFormat="1" x14ac:dyDescent="0.15">
      <c r="A95" s="1">
        <v>1</v>
      </c>
      <c r="B95" s="1" t="s">
        <v>91</v>
      </c>
      <c r="C95" s="1" t="s">
        <v>109</v>
      </c>
      <c r="D95" s="1" t="s">
        <v>15</v>
      </c>
      <c r="E95" s="1" t="s">
        <v>347</v>
      </c>
      <c r="F95" s="2">
        <v>43198.445960648147</v>
      </c>
      <c r="H95" s="1" t="s">
        <v>59</v>
      </c>
      <c r="I95" s="1" t="s">
        <v>35</v>
      </c>
      <c r="J95" s="1" t="s">
        <v>25</v>
      </c>
      <c r="K95" s="1" t="s">
        <v>3441</v>
      </c>
      <c r="L95" s="1" t="s">
        <v>349</v>
      </c>
      <c r="M95" s="1" t="s">
        <v>28</v>
      </c>
      <c r="N95" s="1" t="s">
        <v>29</v>
      </c>
      <c r="O95" s="1" t="s">
        <v>30</v>
      </c>
      <c r="P95" s="1">
        <v>20000</v>
      </c>
      <c r="Q95" s="8">
        <v>40000</v>
      </c>
      <c r="R95" s="1">
        <v>3</v>
      </c>
      <c r="S95" s="1">
        <v>4</v>
      </c>
      <c r="T95" s="1">
        <v>1</v>
      </c>
      <c r="U95" s="1">
        <v>3</v>
      </c>
      <c r="V95" s="1">
        <v>0</v>
      </c>
      <c r="W95" s="1">
        <v>0</v>
      </c>
      <c r="X95" s="1">
        <v>30000</v>
      </c>
      <c r="Y95" s="1">
        <v>1</v>
      </c>
      <c r="Z95" s="1">
        <v>2</v>
      </c>
      <c r="AA95" s="1">
        <f t="shared" si="12"/>
        <v>1</v>
      </c>
      <c r="AB95" s="1">
        <f t="shared" si="16"/>
        <v>0</v>
      </c>
      <c r="AC95" s="1">
        <f t="shared" si="16"/>
        <v>0</v>
      </c>
      <c r="AD95" s="1">
        <f t="shared" si="16"/>
        <v>0</v>
      </c>
      <c r="AE95" s="1">
        <f t="shared" si="16"/>
        <v>0</v>
      </c>
      <c r="AF95" s="1">
        <f t="shared" si="16"/>
        <v>0</v>
      </c>
      <c r="AG95" s="1">
        <f t="shared" si="16"/>
        <v>0</v>
      </c>
      <c r="AH95" s="1">
        <f t="shared" si="16"/>
        <v>0</v>
      </c>
      <c r="AI95" s="1">
        <f t="shared" si="16"/>
        <v>1</v>
      </c>
      <c r="AJ95" s="1">
        <f t="shared" si="16"/>
        <v>0</v>
      </c>
      <c r="AK95" s="1">
        <f t="shared" si="16"/>
        <v>1</v>
      </c>
      <c r="AL95" s="1">
        <f t="shared" si="16"/>
        <v>1</v>
      </c>
      <c r="AM95" s="1">
        <f t="shared" si="16"/>
        <v>1</v>
      </c>
      <c r="AN95" s="1">
        <f t="shared" si="16"/>
        <v>0</v>
      </c>
      <c r="AO95" s="1">
        <f t="shared" si="16"/>
        <v>0</v>
      </c>
      <c r="AP95" s="1">
        <f t="shared" si="16"/>
        <v>0</v>
      </c>
      <c r="AQ95" s="1">
        <f t="shared" si="16"/>
        <v>0</v>
      </c>
      <c r="AR95" s="1">
        <f t="shared" si="15"/>
        <v>0</v>
      </c>
      <c r="AS95" s="1">
        <f t="shared" si="15"/>
        <v>0</v>
      </c>
      <c r="AT95" s="1">
        <f t="shared" si="15"/>
        <v>0</v>
      </c>
      <c r="AU95" s="1">
        <f t="shared" si="15"/>
        <v>0</v>
      </c>
      <c r="AV95" s="1">
        <f t="shared" si="15"/>
        <v>0</v>
      </c>
      <c r="AW95" s="1">
        <f t="shared" si="15"/>
        <v>0</v>
      </c>
      <c r="AX95" s="1">
        <f t="shared" si="13"/>
        <v>1</v>
      </c>
    </row>
    <row r="96" spans="1:50" s="1" customFormat="1" x14ac:dyDescent="0.15">
      <c r="A96" s="1">
        <v>1</v>
      </c>
      <c r="B96" s="1" t="s">
        <v>350</v>
      </c>
      <c r="C96" s="1" t="s">
        <v>22</v>
      </c>
      <c r="D96" s="1" t="s">
        <v>15</v>
      </c>
      <c r="E96" s="1" t="s">
        <v>131</v>
      </c>
      <c r="F96" s="2">
        <v>43198.39329861111</v>
      </c>
      <c r="H96" s="1" t="s">
        <v>59</v>
      </c>
      <c r="I96" s="1" t="s">
        <v>35</v>
      </c>
      <c r="J96" s="1" t="s">
        <v>25</v>
      </c>
      <c r="K96" s="1" t="s">
        <v>3442</v>
      </c>
      <c r="L96" s="1" t="s">
        <v>352</v>
      </c>
      <c r="M96" s="1" t="s">
        <v>28</v>
      </c>
      <c r="N96" s="1" t="s">
        <v>56</v>
      </c>
      <c r="O96" s="1" t="s">
        <v>30</v>
      </c>
      <c r="P96" s="1">
        <v>10000</v>
      </c>
      <c r="Q96" s="8">
        <v>20000</v>
      </c>
      <c r="R96" s="1">
        <v>3</v>
      </c>
      <c r="S96" s="1">
        <v>4</v>
      </c>
      <c r="T96" s="1">
        <v>1</v>
      </c>
      <c r="U96" s="1">
        <v>3</v>
      </c>
      <c r="V96" s="1">
        <v>2</v>
      </c>
      <c r="W96" s="1">
        <v>0</v>
      </c>
      <c r="X96" s="1">
        <v>15000</v>
      </c>
      <c r="Y96" s="1">
        <v>1</v>
      </c>
      <c r="Z96" s="1">
        <v>2</v>
      </c>
      <c r="AA96" s="1">
        <f t="shared" si="12"/>
        <v>1</v>
      </c>
      <c r="AB96" s="1">
        <f t="shared" si="16"/>
        <v>0</v>
      </c>
      <c r="AC96" s="1">
        <f t="shared" si="16"/>
        <v>0</v>
      </c>
      <c r="AD96" s="1">
        <f t="shared" si="16"/>
        <v>0</v>
      </c>
      <c r="AE96" s="1">
        <f t="shared" si="16"/>
        <v>1</v>
      </c>
      <c r="AF96" s="1">
        <f t="shared" si="16"/>
        <v>1</v>
      </c>
      <c r="AG96" s="1">
        <f t="shared" si="16"/>
        <v>1</v>
      </c>
      <c r="AH96" s="1">
        <f t="shared" si="16"/>
        <v>0</v>
      </c>
      <c r="AI96" s="1">
        <f t="shared" si="16"/>
        <v>1</v>
      </c>
      <c r="AJ96" s="1">
        <f t="shared" si="16"/>
        <v>0</v>
      </c>
      <c r="AK96" s="1">
        <f t="shared" si="16"/>
        <v>1</v>
      </c>
      <c r="AL96" s="1">
        <f t="shared" si="16"/>
        <v>1</v>
      </c>
      <c r="AM96" s="1">
        <f t="shared" si="16"/>
        <v>0</v>
      </c>
      <c r="AN96" s="1">
        <f t="shared" si="16"/>
        <v>0</v>
      </c>
      <c r="AO96" s="1">
        <f t="shared" si="16"/>
        <v>0</v>
      </c>
      <c r="AP96" s="1">
        <f t="shared" si="16"/>
        <v>0</v>
      </c>
      <c r="AQ96" s="1">
        <f t="shared" si="16"/>
        <v>0</v>
      </c>
      <c r="AR96" s="1">
        <f t="shared" si="15"/>
        <v>0</v>
      </c>
      <c r="AS96" s="1">
        <f t="shared" si="15"/>
        <v>0</v>
      </c>
      <c r="AT96" s="1">
        <f t="shared" si="15"/>
        <v>1</v>
      </c>
      <c r="AU96" s="1">
        <f t="shared" si="15"/>
        <v>1</v>
      </c>
      <c r="AV96" s="1">
        <f t="shared" si="15"/>
        <v>0</v>
      </c>
      <c r="AW96" s="1">
        <f t="shared" si="15"/>
        <v>0</v>
      </c>
      <c r="AX96" s="1">
        <f t="shared" si="13"/>
        <v>0</v>
      </c>
    </row>
    <row r="97" spans="1:50" s="1" customFormat="1" x14ac:dyDescent="0.15">
      <c r="A97" s="1">
        <v>1</v>
      </c>
      <c r="B97" s="1" t="s">
        <v>353</v>
      </c>
      <c r="C97" s="1" t="s">
        <v>22</v>
      </c>
      <c r="D97" s="1" t="s">
        <v>15</v>
      </c>
      <c r="E97" s="1" t="s">
        <v>16</v>
      </c>
      <c r="F97" s="2">
        <v>43198.433321759258</v>
      </c>
      <c r="H97" s="1" t="s">
        <v>17</v>
      </c>
      <c r="I97" s="1" t="s">
        <v>17</v>
      </c>
      <c r="J97" s="1" t="s">
        <v>25</v>
      </c>
      <c r="K97" s="1" t="s">
        <v>3443</v>
      </c>
      <c r="L97" s="1" t="s">
        <v>355</v>
      </c>
      <c r="M97" s="1" t="s">
        <v>96</v>
      </c>
      <c r="N97" s="1" t="s">
        <v>29</v>
      </c>
      <c r="O97" s="1" t="s">
        <v>39</v>
      </c>
      <c r="P97" s="1">
        <v>6001</v>
      </c>
      <c r="Q97" s="8">
        <v>8000</v>
      </c>
      <c r="R97" s="1">
        <v>1</v>
      </c>
      <c r="S97" s="1">
        <v>2</v>
      </c>
      <c r="T97" s="1">
        <v>1</v>
      </c>
      <c r="U97" s="1">
        <v>2</v>
      </c>
      <c r="V97" s="1">
        <v>0</v>
      </c>
      <c r="W97" s="1">
        <v>1</v>
      </c>
      <c r="X97" s="1">
        <v>7000.5</v>
      </c>
      <c r="Y97" s="1">
        <v>1</v>
      </c>
      <c r="Z97" s="1">
        <v>2</v>
      </c>
      <c r="AA97" s="1">
        <f t="shared" si="12"/>
        <v>0</v>
      </c>
      <c r="AB97" s="1">
        <f t="shared" si="16"/>
        <v>0</v>
      </c>
      <c r="AC97" s="1">
        <f t="shared" si="16"/>
        <v>1</v>
      </c>
      <c r="AD97" s="1">
        <f t="shared" si="16"/>
        <v>1</v>
      </c>
      <c r="AE97" s="1">
        <f t="shared" si="16"/>
        <v>0</v>
      </c>
      <c r="AF97" s="1">
        <f t="shared" si="16"/>
        <v>0</v>
      </c>
      <c r="AG97" s="1">
        <f t="shared" si="16"/>
        <v>0</v>
      </c>
      <c r="AH97" s="1">
        <f t="shared" si="16"/>
        <v>1</v>
      </c>
      <c r="AI97" s="1">
        <f t="shared" si="16"/>
        <v>0</v>
      </c>
      <c r="AJ97" s="1">
        <f t="shared" si="16"/>
        <v>0</v>
      </c>
      <c r="AK97" s="1">
        <f t="shared" si="16"/>
        <v>0</v>
      </c>
      <c r="AL97" s="1">
        <f t="shared" si="16"/>
        <v>0</v>
      </c>
      <c r="AM97" s="1">
        <f t="shared" si="16"/>
        <v>1</v>
      </c>
      <c r="AN97" s="1">
        <f t="shared" si="16"/>
        <v>1</v>
      </c>
      <c r="AO97" s="1">
        <f t="shared" si="16"/>
        <v>0</v>
      </c>
      <c r="AP97" s="1">
        <f t="shared" si="16"/>
        <v>0</v>
      </c>
      <c r="AQ97" s="1">
        <f t="shared" si="16"/>
        <v>1</v>
      </c>
      <c r="AR97" s="1">
        <f t="shared" si="15"/>
        <v>0</v>
      </c>
      <c r="AS97" s="1">
        <f t="shared" si="15"/>
        <v>0</v>
      </c>
      <c r="AT97" s="1">
        <f t="shared" si="15"/>
        <v>0</v>
      </c>
      <c r="AU97" s="1">
        <f t="shared" si="15"/>
        <v>0</v>
      </c>
      <c r="AV97" s="1">
        <f t="shared" si="15"/>
        <v>0</v>
      </c>
      <c r="AW97" s="1">
        <f t="shared" si="15"/>
        <v>0</v>
      </c>
      <c r="AX97" s="1">
        <f t="shared" si="13"/>
        <v>0</v>
      </c>
    </row>
    <row r="98" spans="1:50" s="1" customFormat="1" x14ac:dyDescent="0.15">
      <c r="A98" s="1">
        <v>1</v>
      </c>
      <c r="B98" s="1" t="s">
        <v>356</v>
      </c>
      <c r="C98" s="1" t="s">
        <v>14</v>
      </c>
      <c r="D98" s="1" t="s">
        <v>15</v>
      </c>
      <c r="E98" s="1" t="s">
        <v>67</v>
      </c>
      <c r="F98" s="2">
        <v>43198.443622685183</v>
      </c>
      <c r="H98" s="1" t="s">
        <v>59</v>
      </c>
      <c r="I98" s="1" t="s">
        <v>18</v>
      </c>
      <c r="J98" s="1" t="s">
        <v>47</v>
      </c>
      <c r="K98" s="1" t="s">
        <v>3444</v>
      </c>
      <c r="L98" s="1" t="s">
        <v>176</v>
      </c>
      <c r="M98" s="1" t="s">
        <v>28</v>
      </c>
      <c r="N98" s="1" t="s">
        <v>82</v>
      </c>
      <c r="O98" s="1" t="s">
        <v>39</v>
      </c>
      <c r="P98" s="1">
        <v>8001</v>
      </c>
      <c r="Q98" s="8">
        <v>10000</v>
      </c>
      <c r="R98" s="1">
        <v>3</v>
      </c>
      <c r="S98" s="1">
        <v>3</v>
      </c>
      <c r="T98" s="1">
        <v>4</v>
      </c>
      <c r="U98" s="1">
        <v>3</v>
      </c>
      <c r="V98" s="1">
        <v>4</v>
      </c>
      <c r="W98" s="1">
        <v>1</v>
      </c>
      <c r="X98" s="1">
        <v>9000.5</v>
      </c>
      <c r="Y98" s="1">
        <v>1</v>
      </c>
      <c r="Z98" s="1">
        <v>2</v>
      </c>
      <c r="AA98" s="1">
        <f t="shared" si="12"/>
        <v>0</v>
      </c>
      <c r="AB98" s="1">
        <f t="shared" si="16"/>
        <v>0</v>
      </c>
      <c r="AC98" s="1">
        <f t="shared" si="16"/>
        <v>0</v>
      </c>
      <c r="AD98" s="1">
        <f t="shared" si="16"/>
        <v>0</v>
      </c>
      <c r="AE98" s="1">
        <f t="shared" si="16"/>
        <v>0</v>
      </c>
      <c r="AF98" s="1">
        <f t="shared" si="16"/>
        <v>0</v>
      </c>
      <c r="AG98" s="1">
        <f t="shared" si="16"/>
        <v>0</v>
      </c>
      <c r="AH98" s="1">
        <f t="shared" si="16"/>
        <v>0</v>
      </c>
      <c r="AI98" s="1">
        <f t="shared" si="16"/>
        <v>0</v>
      </c>
      <c r="AJ98" s="1">
        <f t="shared" si="16"/>
        <v>0</v>
      </c>
      <c r="AK98" s="1">
        <f t="shared" si="16"/>
        <v>0</v>
      </c>
      <c r="AL98" s="1">
        <f t="shared" si="16"/>
        <v>0</v>
      </c>
      <c r="AM98" s="1">
        <f t="shared" si="16"/>
        <v>0</v>
      </c>
      <c r="AN98" s="1">
        <f t="shared" si="16"/>
        <v>0</v>
      </c>
      <c r="AO98" s="1">
        <f t="shared" si="16"/>
        <v>0</v>
      </c>
      <c r="AP98" s="1">
        <f t="shared" si="16"/>
        <v>0</v>
      </c>
      <c r="AQ98" s="1">
        <f t="shared" si="16"/>
        <v>0</v>
      </c>
      <c r="AR98" s="1">
        <f t="shared" si="15"/>
        <v>0</v>
      </c>
      <c r="AS98" s="1">
        <f t="shared" si="15"/>
        <v>0</v>
      </c>
      <c r="AT98" s="1">
        <f t="shared" si="15"/>
        <v>0</v>
      </c>
      <c r="AU98" s="1">
        <f t="shared" si="15"/>
        <v>0</v>
      </c>
      <c r="AV98" s="1">
        <f t="shared" si="15"/>
        <v>0</v>
      </c>
      <c r="AW98" s="1">
        <f t="shared" si="15"/>
        <v>0</v>
      </c>
      <c r="AX98" s="1">
        <f t="shared" si="13"/>
        <v>0</v>
      </c>
    </row>
    <row r="99" spans="1:50" s="1" customFormat="1" x14ac:dyDescent="0.15">
      <c r="A99" s="1">
        <v>1</v>
      </c>
      <c r="B99" s="1" t="s">
        <v>91</v>
      </c>
      <c r="C99" s="1" t="s">
        <v>22</v>
      </c>
      <c r="D99" s="1" t="s">
        <v>15</v>
      </c>
      <c r="E99" s="1" t="s">
        <v>58</v>
      </c>
      <c r="F99" s="2">
        <v>43198.432592592595</v>
      </c>
      <c r="H99" s="1" t="s">
        <v>59</v>
      </c>
      <c r="I99" s="1" t="s">
        <v>35</v>
      </c>
      <c r="J99" s="1" t="s">
        <v>25</v>
      </c>
      <c r="K99" s="1" t="s">
        <v>3445</v>
      </c>
      <c r="L99" s="1" t="s">
        <v>359</v>
      </c>
      <c r="M99" s="1" t="s">
        <v>28</v>
      </c>
      <c r="N99" s="1" t="s">
        <v>82</v>
      </c>
      <c r="O99" s="1" t="s">
        <v>252</v>
      </c>
      <c r="P99" s="1">
        <v>15001</v>
      </c>
      <c r="Q99" s="8">
        <v>20000</v>
      </c>
      <c r="R99" s="1">
        <v>3</v>
      </c>
      <c r="S99" s="1">
        <v>4</v>
      </c>
      <c r="T99" s="1">
        <v>1</v>
      </c>
      <c r="U99" s="1">
        <v>3</v>
      </c>
      <c r="V99" s="1">
        <v>4</v>
      </c>
      <c r="W99" s="1">
        <v>0</v>
      </c>
      <c r="X99" s="1">
        <v>17500.5</v>
      </c>
      <c r="Y99" s="1">
        <v>1</v>
      </c>
      <c r="Z99" s="1">
        <v>2</v>
      </c>
      <c r="AA99" s="1">
        <f t="shared" si="12"/>
        <v>0</v>
      </c>
      <c r="AB99" s="1">
        <f t="shared" si="16"/>
        <v>0</v>
      </c>
      <c r="AC99" s="1">
        <f t="shared" si="16"/>
        <v>1</v>
      </c>
      <c r="AD99" s="1">
        <f t="shared" si="16"/>
        <v>1</v>
      </c>
      <c r="AE99" s="1">
        <f t="shared" si="16"/>
        <v>0</v>
      </c>
      <c r="AF99" s="1">
        <f t="shared" si="16"/>
        <v>0</v>
      </c>
      <c r="AG99" s="1">
        <f t="shared" si="16"/>
        <v>1</v>
      </c>
      <c r="AH99" s="1">
        <f t="shared" si="16"/>
        <v>1</v>
      </c>
      <c r="AI99" s="1">
        <f t="shared" si="16"/>
        <v>1</v>
      </c>
      <c r="AJ99" s="1">
        <f t="shared" si="16"/>
        <v>0</v>
      </c>
      <c r="AK99" s="1">
        <f t="shared" si="16"/>
        <v>1</v>
      </c>
      <c r="AL99" s="1">
        <f t="shared" si="16"/>
        <v>0</v>
      </c>
      <c r="AM99" s="1">
        <f t="shared" si="16"/>
        <v>0</v>
      </c>
      <c r="AN99" s="1">
        <f t="shared" si="16"/>
        <v>0</v>
      </c>
      <c r="AO99" s="1">
        <f t="shared" si="16"/>
        <v>1</v>
      </c>
      <c r="AP99" s="1">
        <f t="shared" si="16"/>
        <v>0</v>
      </c>
      <c r="AQ99" s="1">
        <f t="shared" si="16"/>
        <v>0</v>
      </c>
      <c r="AR99" s="1">
        <f t="shared" si="15"/>
        <v>0</v>
      </c>
      <c r="AS99" s="1">
        <f t="shared" si="15"/>
        <v>0</v>
      </c>
      <c r="AT99" s="1">
        <f t="shared" si="15"/>
        <v>0</v>
      </c>
      <c r="AU99" s="1">
        <f t="shared" si="15"/>
        <v>0</v>
      </c>
      <c r="AV99" s="1">
        <f t="shared" si="15"/>
        <v>0</v>
      </c>
      <c r="AW99" s="1">
        <f t="shared" si="15"/>
        <v>0</v>
      </c>
      <c r="AX99" s="1">
        <f t="shared" si="13"/>
        <v>0</v>
      </c>
    </row>
    <row r="100" spans="1:50" s="1" customFormat="1" x14ac:dyDescent="0.15">
      <c r="A100" s="1">
        <v>1</v>
      </c>
      <c r="B100" s="1" t="s">
        <v>91</v>
      </c>
      <c r="C100" s="1" t="s">
        <v>14</v>
      </c>
      <c r="D100" s="1" t="s">
        <v>15</v>
      </c>
      <c r="E100" s="1" t="s">
        <v>58</v>
      </c>
      <c r="F100" s="2">
        <v>43192.415775462963</v>
      </c>
      <c r="H100" s="1" t="s">
        <v>59</v>
      </c>
      <c r="I100" s="1" t="s">
        <v>35</v>
      </c>
      <c r="J100" s="1" t="s">
        <v>25</v>
      </c>
      <c r="K100" s="1" t="s">
        <v>3446</v>
      </c>
      <c r="L100" s="1" t="s">
        <v>360</v>
      </c>
      <c r="M100" s="1" t="s">
        <v>28</v>
      </c>
      <c r="N100" s="1" t="s">
        <v>29</v>
      </c>
      <c r="O100" s="1" t="s">
        <v>39</v>
      </c>
      <c r="P100" s="1">
        <v>15001</v>
      </c>
      <c r="Q100" s="8">
        <v>20000</v>
      </c>
      <c r="R100" s="1">
        <v>3</v>
      </c>
      <c r="S100" s="1">
        <v>4</v>
      </c>
      <c r="T100" s="1">
        <v>1</v>
      </c>
      <c r="U100" s="1">
        <v>3</v>
      </c>
      <c r="V100" s="1">
        <v>0</v>
      </c>
      <c r="W100" s="1">
        <v>1</v>
      </c>
      <c r="X100" s="1">
        <v>17500.5</v>
      </c>
      <c r="Y100" s="1">
        <v>1</v>
      </c>
      <c r="Z100" s="1">
        <v>2</v>
      </c>
      <c r="AA100" s="1">
        <f t="shared" si="12"/>
        <v>1</v>
      </c>
      <c r="AB100" s="1">
        <f t="shared" si="16"/>
        <v>0</v>
      </c>
      <c r="AC100" s="1">
        <f t="shared" si="16"/>
        <v>1</v>
      </c>
      <c r="AD100" s="1">
        <f t="shared" si="16"/>
        <v>1</v>
      </c>
      <c r="AE100" s="1">
        <f t="shared" si="16"/>
        <v>1</v>
      </c>
      <c r="AF100" s="1">
        <f t="shared" si="16"/>
        <v>1</v>
      </c>
      <c r="AG100" s="1">
        <f t="shared" si="16"/>
        <v>1</v>
      </c>
      <c r="AH100" s="1">
        <f t="shared" si="16"/>
        <v>1</v>
      </c>
      <c r="AI100" s="1">
        <f t="shared" si="16"/>
        <v>1</v>
      </c>
      <c r="AJ100" s="1">
        <f t="shared" si="16"/>
        <v>0</v>
      </c>
      <c r="AK100" s="1">
        <f t="shared" si="16"/>
        <v>1</v>
      </c>
      <c r="AL100" s="1">
        <f t="shared" si="16"/>
        <v>1</v>
      </c>
      <c r="AM100" s="1">
        <f t="shared" si="16"/>
        <v>1</v>
      </c>
      <c r="AN100" s="1">
        <f t="shared" si="16"/>
        <v>0</v>
      </c>
      <c r="AO100" s="1">
        <f t="shared" si="16"/>
        <v>0</v>
      </c>
      <c r="AP100" s="1">
        <f t="shared" si="16"/>
        <v>0</v>
      </c>
      <c r="AQ100" s="1">
        <f t="shared" si="16"/>
        <v>1</v>
      </c>
      <c r="AR100" s="1">
        <f t="shared" si="15"/>
        <v>0</v>
      </c>
      <c r="AS100" s="1">
        <f t="shared" si="15"/>
        <v>1</v>
      </c>
      <c r="AT100" s="1">
        <f t="shared" si="15"/>
        <v>1</v>
      </c>
      <c r="AU100" s="1">
        <f t="shared" si="15"/>
        <v>1</v>
      </c>
      <c r="AV100" s="1">
        <f t="shared" si="15"/>
        <v>0</v>
      </c>
      <c r="AW100" s="1">
        <f t="shared" si="15"/>
        <v>0</v>
      </c>
      <c r="AX100" s="1">
        <f t="shared" si="13"/>
        <v>0</v>
      </c>
    </row>
    <row r="101" spans="1:50" s="1" customFormat="1" x14ac:dyDescent="0.15">
      <c r="A101" s="1">
        <v>1</v>
      </c>
      <c r="B101" s="1" t="s">
        <v>362</v>
      </c>
      <c r="C101" s="1" t="s">
        <v>14</v>
      </c>
      <c r="D101" s="1" t="s">
        <v>15</v>
      </c>
      <c r="E101" s="1" t="s">
        <v>70</v>
      </c>
      <c r="F101" s="2">
        <v>43197.879548611112</v>
      </c>
      <c r="H101" s="1" t="s">
        <v>17</v>
      </c>
      <c r="I101" s="1" t="s">
        <v>18</v>
      </c>
      <c r="J101" s="1" t="s">
        <v>42</v>
      </c>
      <c r="K101" s="1" t="s">
        <v>3447</v>
      </c>
      <c r="L101" s="1" t="s">
        <v>176</v>
      </c>
      <c r="M101" s="1" t="s">
        <v>28</v>
      </c>
      <c r="N101" s="1" t="s">
        <v>82</v>
      </c>
      <c r="O101" s="1" t="s">
        <v>39</v>
      </c>
      <c r="P101" s="1">
        <v>6000</v>
      </c>
      <c r="Q101" s="8">
        <v>10000</v>
      </c>
      <c r="R101" s="1">
        <v>1</v>
      </c>
      <c r="S101" s="1">
        <v>3</v>
      </c>
      <c r="T101" s="1">
        <v>3</v>
      </c>
      <c r="U101" s="1">
        <v>3</v>
      </c>
      <c r="V101" s="1">
        <v>4</v>
      </c>
      <c r="W101" s="1">
        <v>1</v>
      </c>
      <c r="X101" s="1">
        <v>8000</v>
      </c>
      <c r="Y101" s="1">
        <v>1</v>
      </c>
      <c r="Z101" s="1">
        <v>2</v>
      </c>
      <c r="AA101" s="1">
        <f t="shared" si="12"/>
        <v>0</v>
      </c>
      <c r="AB101" s="1">
        <f t="shared" si="16"/>
        <v>0</v>
      </c>
      <c r="AC101" s="1">
        <f t="shared" si="16"/>
        <v>0</v>
      </c>
      <c r="AD101" s="1">
        <f t="shared" si="16"/>
        <v>0</v>
      </c>
      <c r="AE101" s="1">
        <f t="shared" si="16"/>
        <v>0</v>
      </c>
      <c r="AF101" s="1">
        <f t="shared" si="16"/>
        <v>0</v>
      </c>
      <c r="AG101" s="1">
        <f t="shared" si="16"/>
        <v>0</v>
      </c>
      <c r="AH101" s="1">
        <f t="shared" si="16"/>
        <v>0</v>
      </c>
      <c r="AI101" s="1">
        <f t="shared" si="16"/>
        <v>0</v>
      </c>
      <c r="AJ101" s="1">
        <f t="shared" si="16"/>
        <v>0</v>
      </c>
      <c r="AK101" s="1">
        <f t="shared" si="16"/>
        <v>0</v>
      </c>
      <c r="AL101" s="1">
        <f t="shared" si="16"/>
        <v>0</v>
      </c>
      <c r="AM101" s="1">
        <f t="shared" si="16"/>
        <v>0</v>
      </c>
      <c r="AN101" s="1">
        <f t="shared" si="16"/>
        <v>0</v>
      </c>
      <c r="AO101" s="1">
        <f t="shared" si="16"/>
        <v>0</v>
      </c>
      <c r="AP101" s="1">
        <f t="shared" si="16"/>
        <v>0</v>
      </c>
      <c r="AQ101" s="1">
        <f t="shared" si="16"/>
        <v>0</v>
      </c>
      <c r="AR101" s="1">
        <f t="shared" si="15"/>
        <v>0</v>
      </c>
      <c r="AS101" s="1">
        <f t="shared" si="15"/>
        <v>0</v>
      </c>
      <c r="AT101" s="1">
        <f t="shared" si="15"/>
        <v>0</v>
      </c>
      <c r="AU101" s="1">
        <f t="shared" si="15"/>
        <v>0</v>
      </c>
      <c r="AV101" s="1">
        <f t="shared" si="15"/>
        <v>0</v>
      </c>
      <c r="AW101" s="1">
        <f t="shared" si="15"/>
        <v>0</v>
      </c>
      <c r="AX101" s="1">
        <f t="shared" si="13"/>
        <v>0</v>
      </c>
    </row>
    <row r="102" spans="1:50" s="1" customFormat="1" x14ac:dyDescent="0.15">
      <c r="A102" s="1">
        <v>1</v>
      </c>
      <c r="B102" s="1" t="s">
        <v>91</v>
      </c>
      <c r="C102" s="1" t="s">
        <v>32</v>
      </c>
      <c r="D102" s="1" t="s">
        <v>15</v>
      </c>
      <c r="E102" s="1" t="s">
        <v>364</v>
      </c>
      <c r="F102" s="2">
        <v>43194.575578703705</v>
      </c>
      <c r="H102" s="1" t="s">
        <v>59</v>
      </c>
      <c r="I102" s="1" t="s">
        <v>35</v>
      </c>
      <c r="J102" s="1" t="s">
        <v>25</v>
      </c>
      <c r="K102" s="1" t="s">
        <v>3448</v>
      </c>
      <c r="L102" s="1" t="s">
        <v>366</v>
      </c>
      <c r="M102" s="1" t="s">
        <v>28</v>
      </c>
      <c r="N102" s="1" t="s">
        <v>82</v>
      </c>
      <c r="O102" s="1" t="s">
        <v>30</v>
      </c>
      <c r="P102" s="1">
        <v>7000</v>
      </c>
      <c r="Q102" s="8">
        <v>14000</v>
      </c>
      <c r="R102" s="1">
        <v>3</v>
      </c>
      <c r="S102" s="1">
        <v>4</v>
      </c>
      <c r="T102" s="1">
        <v>1</v>
      </c>
      <c r="U102" s="1">
        <v>3</v>
      </c>
      <c r="V102" s="1">
        <v>4</v>
      </c>
      <c r="W102" s="1">
        <v>0</v>
      </c>
      <c r="X102" s="1">
        <v>10500</v>
      </c>
      <c r="Y102" s="1">
        <v>1</v>
      </c>
      <c r="Z102" s="1">
        <v>2</v>
      </c>
      <c r="AA102" s="1">
        <f t="shared" si="12"/>
        <v>0</v>
      </c>
      <c r="AB102" s="1">
        <f t="shared" si="16"/>
        <v>0</v>
      </c>
      <c r="AC102" s="1">
        <f t="shared" si="16"/>
        <v>1</v>
      </c>
      <c r="AD102" s="1">
        <f t="shared" si="16"/>
        <v>1</v>
      </c>
      <c r="AE102" s="1">
        <f t="shared" si="16"/>
        <v>0</v>
      </c>
      <c r="AF102" s="1">
        <f t="shared" si="16"/>
        <v>0</v>
      </c>
      <c r="AG102" s="1">
        <f t="shared" si="16"/>
        <v>0</v>
      </c>
      <c r="AH102" s="1">
        <f t="shared" si="16"/>
        <v>0</v>
      </c>
      <c r="AI102" s="1">
        <f t="shared" si="16"/>
        <v>0</v>
      </c>
      <c r="AJ102" s="1">
        <f t="shared" si="16"/>
        <v>0</v>
      </c>
      <c r="AK102" s="1">
        <f t="shared" si="16"/>
        <v>0</v>
      </c>
      <c r="AL102" s="1">
        <f t="shared" si="16"/>
        <v>0</v>
      </c>
      <c r="AM102" s="1">
        <f t="shared" si="16"/>
        <v>0</v>
      </c>
      <c r="AN102" s="1">
        <f t="shared" si="16"/>
        <v>0</v>
      </c>
      <c r="AO102" s="1">
        <f t="shared" si="16"/>
        <v>0</v>
      </c>
      <c r="AP102" s="1">
        <f t="shared" si="16"/>
        <v>0</v>
      </c>
      <c r="AQ102" s="1">
        <f t="shared" si="16"/>
        <v>0</v>
      </c>
      <c r="AR102" s="1">
        <f t="shared" si="15"/>
        <v>0</v>
      </c>
      <c r="AS102" s="1">
        <f t="shared" si="15"/>
        <v>0</v>
      </c>
      <c r="AT102" s="1">
        <f t="shared" si="15"/>
        <v>0</v>
      </c>
      <c r="AU102" s="1">
        <f t="shared" si="15"/>
        <v>0</v>
      </c>
      <c r="AV102" s="1">
        <f t="shared" si="15"/>
        <v>0</v>
      </c>
      <c r="AW102" s="1">
        <f t="shared" si="15"/>
        <v>0</v>
      </c>
      <c r="AX102" s="1">
        <f t="shared" si="13"/>
        <v>0</v>
      </c>
    </row>
    <row r="103" spans="1:50" s="1" customFormat="1" x14ac:dyDescent="0.15">
      <c r="A103" s="1">
        <v>1</v>
      </c>
      <c r="B103" s="1" t="s">
        <v>91</v>
      </c>
      <c r="C103" s="1" t="s">
        <v>22</v>
      </c>
      <c r="D103" s="1" t="s">
        <v>15</v>
      </c>
      <c r="E103" s="1" t="s">
        <v>16</v>
      </c>
      <c r="F103" s="2">
        <v>43194.587083333332</v>
      </c>
      <c r="H103" s="1" t="s">
        <v>17</v>
      </c>
      <c r="I103" s="1" t="s">
        <v>18</v>
      </c>
      <c r="J103" s="1" t="s">
        <v>25</v>
      </c>
      <c r="K103" s="1" t="s">
        <v>3449</v>
      </c>
      <c r="L103" s="1" t="s">
        <v>368</v>
      </c>
      <c r="M103" s="1" t="s">
        <v>28</v>
      </c>
      <c r="N103" s="1" t="s">
        <v>316</v>
      </c>
      <c r="O103" s="1" t="s">
        <v>186</v>
      </c>
      <c r="P103" s="1">
        <v>6001</v>
      </c>
      <c r="Q103" s="8">
        <v>8000</v>
      </c>
      <c r="R103" s="1">
        <v>1</v>
      </c>
      <c r="S103" s="1">
        <v>3</v>
      </c>
      <c r="T103" s="1">
        <v>1</v>
      </c>
      <c r="U103" s="1">
        <v>3</v>
      </c>
      <c r="V103" s="1">
        <v>7</v>
      </c>
      <c r="W103" s="1">
        <v>0</v>
      </c>
      <c r="X103" s="1">
        <v>7000.5</v>
      </c>
      <c r="Y103" s="1">
        <v>1</v>
      </c>
      <c r="Z103" s="1">
        <v>2</v>
      </c>
      <c r="AA103" s="1">
        <f t="shared" si="12"/>
        <v>0</v>
      </c>
      <c r="AB103" s="1">
        <f t="shared" si="16"/>
        <v>0</v>
      </c>
      <c r="AC103" s="1">
        <f t="shared" si="16"/>
        <v>1</v>
      </c>
      <c r="AD103" s="1">
        <f t="shared" si="16"/>
        <v>1</v>
      </c>
      <c r="AE103" s="1">
        <f t="shared" si="16"/>
        <v>0</v>
      </c>
      <c r="AF103" s="1">
        <f t="shared" si="16"/>
        <v>0</v>
      </c>
      <c r="AG103" s="1">
        <f t="shared" si="16"/>
        <v>0</v>
      </c>
      <c r="AH103" s="1">
        <f t="shared" si="16"/>
        <v>0</v>
      </c>
      <c r="AI103" s="1">
        <f t="shared" si="16"/>
        <v>0</v>
      </c>
      <c r="AJ103" s="1">
        <f t="shared" si="16"/>
        <v>0</v>
      </c>
      <c r="AK103" s="1">
        <f t="shared" si="16"/>
        <v>1</v>
      </c>
      <c r="AL103" s="1">
        <f t="shared" si="16"/>
        <v>0</v>
      </c>
      <c r="AM103" s="1">
        <f t="shared" si="16"/>
        <v>0</v>
      </c>
      <c r="AN103" s="1">
        <f t="shared" si="16"/>
        <v>0</v>
      </c>
      <c r="AO103" s="1">
        <f t="shared" si="16"/>
        <v>1</v>
      </c>
      <c r="AP103" s="1">
        <f t="shared" si="16"/>
        <v>0</v>
      </c>
      <c r="AQ103" s="1">
        <f t="shared" ref="AQ103:AW118" si="17">IF(IFERROR(FIND(AQ$1,$K103),0)&gt;0,1,0)</f>
        <v>0</v>
      </c>
      <c r="AR103" s="1">
        <f t="shared" si="17"/>
        <v>0</v>
      </c>
      <c r="AS103" s="1">
        <f t="shared" si="17"/>
        <v>1</v>
      </c>
      <c r="AT103" s="1">
        <f t="shared" si="17"/>
        <v>0</v>
      </c>
      <c r="AU103" s="1">
        <f t="shared" si="17"/>
        <v>0</v>
      </c>
      <c r="AV103" s="1">
        <f t="shared" si="17"/>
        <v>0</v>
      </c>
      <c r="AW103" s="1">
        <f t="shared" si="17"/>
        <v>0</v>
      </c>
      <c r="AX103" s="1">
        <f t="shared" si="13"/>
        <v>0</v>
      </c>
    </row>
    <row r="104" spans="1:50" s="1" customFormat="1" x14ac:dyDescent="0.15">
      <c r="A104" s="1">
        <v>1</v>
      </c>
      <c r="B104" s="1" t="s">
        <v>369</v>
      </c>
      <c r="C104" s="1" t="s">
        <v>370</v>
      </c>
      <c r="D104" s="1" t="s">
        <v>15</v>
      </c>
      <c r="E104" s="1" t="s">
        <v>67</v>
      </c>
      <c r="F104" s="2">
        <v>43198.386828703704</v>
      </c>
      <c r="H104" s="1" t="s">
        <v>59</v>
      </c>
      <c r="I104" s="1" t="s">
        <v>35</v>
      </c>
      <c r="J104" s="1" t="s">
        <v>25</v>
      </c>
      <c r="K104" s="1" t="s">
        <v>3450</v>
      </c>
      <c r="L104" s="1" t="s">
        <v>372</v>
      </c>
      <c r="M104" s="1" t="s">
        <v>50</v>
      </c>
      <c r="N104" s="1" t="s">
        <v>29</v>
      </c>
      <c r="P104" s="1">
        <v>8001</v>
      </c>
      <c r="Q104" s="8">
        <v>10000</v>
      </c>
      <c r="R104" s="1">
        <v>3</v>
      </c>
      <c r="S104" s="1">
        <v>4</v>
      </c>
      <c r="T104" s="1">
        <v>1</v>
      </c>
      <c r="U104" s="1">
        <v>0</v>
      </c>
      <c r="V104" s="1">
        <v>0</v>
      </c>
      <c r="W104" s="1">
        <v>0</v>
      </c>
      <c r="X104" s="1">
        <v>9000.5</v>
      </c>
      <c r="Y104" s="1">
        <v>1</v>
      </c>
      <c r="Z104" s="1">
        <v>2</v>
      </c>
      <c r="AA104" s="1">
        <f t="shared" si="12"/>
        <v>0</v>
      </c>
      <c r="AB104" s="1">
        <f t="shared" ref="AB104:AQ119" si="18">IF(IFERROR(FIND(AB$1,$K104),0)&gt;0,1,0)</f>
        <v>0</v>
      </c>
      <c r="AC104" s="1">
        <f t="shared" si="18"/>
        <v>1</v>
      </c>
      <c r="AD104" s="1">
        <f t="shared" si="18"/>
        <v>1</v>
      </c>
      <c r="AE104" s="1">
        <f t="shared" si="18"/>
        <v>0</v>
      </c>
      <c r="AF104" s="1">
        <f t="shared" si="18"/>
        <v>0</v>
      </c>
      <c r="AG104" s="1">
        <f t="shared" si="18"/>
        <v>0</v>
      </c>
      <c r="AH104" s="1">
        <f t="shared" si="18"/>
        <v>1</v>
      </c>
      <c r="AI104" s="1">
        <f t="shared" si="18"/>
        <v>0</v>
      </c>
      <c r="AJ104" s="1">
        <f t="shared" si="18"/>
        <v>1</v>
      </c>
      <c r="AK104" s="1">
        <f t="shared" si="18"/>
        <v>1</v>
      </c>
      <c r="AL104" s="1">
        <f t="shared" si="18"/>
        <v>0</v>
      </c>
      <c r="AM104" s="1">
        <f t="shared" si="18"/>
        <v>0</v>
      </c>
      <c r="AN104" s="1">
        <f t="shared" si="18"/>
        <v>1</v>
      </c>
      <c r="AO104" s="1">
        <f t="shared" si="18"/>
        <v>0</v>
      </c>
      <c r="AP104" s="1">
        <f t="shared" si="18"/>
        <v>0</v>
      </c>
      <c r="AQ104" s="1">
        <f t="shared" si="18"/>
        <v>1</v>
      </c>
      <c r="AR104" s="1">
        <f t="shared" si="17"/>
        <v>0</v>
      </c>
      <c r="AS104" s="1">
        <f t="shared" si="17"/>
        <v>0</v>
      </c>
      <c r="AT104" s="1">
        <f t="shared" si="17"/>
        <v>0</v>
      </c>
      <c r="AU104" s="1">
        <f t="shared" si="17"/>
        <v>0</v>
      </c>
      <c r="AV104" s="1">
        <f t="shared" si="17"/>
        <v>1</v>
      </c>
      <c r="AW104" s="1">
        <f t="shared" si="17"/>
        <v>0</v>
      </c>
      <c r="AX104" s="1">
        <f t="shared" si="13"/>
        <v>0</v>
      </c>
    </row>
    <row r="105" spans="1:50" s="1" customFormat="1" x14ac:dyDescent="0.15">
      <c r="A105" s="1">
        <v>1</v>
      </c>
      <c r="B105" s="1" t="s">
        <v>182</v>
      </c>
      <c r="C105" s="1" t="s">
        <v>22</v>
      </c>
      <c r="D105" s="1" t="s">
        <v>15</v>
      </c>
      <c r="E105" s="1" t="s">
        <v>16</v>
      </c>
      <c r="F105" s="2">
        <v>43198.42869212963</v>
      </c>
      <c r="H105" s="1" t="s">
        <v>59</v>
      </c>
      <c r="I105" s="1" t="s">
        <v>35</v>
      </c>
      <c r="J105" s="1" t="s">
        <v>25</v>
      </c>
      <c r="K105" s="1" t="s">
        <v>373</v>
      </c>
      <c r="L105" s="1" t="s">
        <v>374</v>
      </c>
      <c r="M105" s="1" t="s">
        <v>28</v>
      </c>
      <c r="N105" s="1" t="s">
        <v>29</v>
      </c>
      <c r="O105" s="1" t="s">
        <v>375</v>
      </c>
      <c r="P105" s="1">
        <v>6001</v>
      </c>
      <c r="Q105" s="8">
        <v>8000</v>
      </c>
      <c r="R105" s="1">
        <v>3</v>
      </c>
      <c r="S105" s="1">
        <v>4</v>
      </c>
      <c r="T105" s="1">
        <v>1</v>
      </c>
      <c r="U105" s="1">
        <v>3</v>
      </c>
      <c r="V105" s="1">
        <v>0</v>
      </c>
      <c r="W105" s="1">
        <v>0</v>
      </c>
      <c r="X105" s="1">
        <v>7000.5</v>
      </c>
      <c r="Y105" s="1">
        <v>1</v>
      </c>
      <c r="Z105" s="1">
        <v>2</v>
      </c>
      <c r="AA105" s="1">
        <f t="shared" si="12"/>
        <v>0</v>
      </c>
      <c r="AB105" s="1">
        <f t="shared" si="18"/>
        <v>0</v>
      </c>
      <c r="AC105" s="1">
        <f t="shared" si="18"/>
        <v>1</v>
      </c>
      <c r="AD105" s="1">
        <f t="shared" si="18"/>
        <v>0</v>
      </c>
      <c r="AE105" s="1">
        <f t="shared" si="18"/>
        <v>0</v>
      </c>
      <c r="AF105" s="1">
        <f t="shared" si="18"/>
        <v>0</v>
      </c>
      <c r="AG105" s="1">
        <f t="shared" si="18"/>
        <v>0</v>
      </c>
      <c r="AH105" s="1">
        <f t="shared" si="18"/>
        <v>0</v>
      </c>
      <c r="AI105" s="1">
        <f t="shared" si="18"/>
        <v>0</v>
      </c>
      <c r="AJ105" s="1">
        <f t="shared" si="18"/>
        <v>1</v>
      </c>
      <c r="AK105" s="1">
        <f t="shared" si="18"/>
        <v>0</v>
      </c>
      <c r="AL105" s="1">
        <f t="shared" si="18"/>
        <v>0</v>
      </c>
      <c r="AM105" s="1">
        <f t="shared" si="18"/>
        <v>1</v>
      </c>
      <c r="AN105" s="1">
        <f t="shared" si="18"/>
        <v>0</v>
      </c>
      <c r="AO105" s="1">
        <f t="shared" si="18"/>
        <v>0</v>
      </c>
      <c r="AP105" s="1">
        <f t="shared" si="18"/>
        <v>0</v>
      </c>
      <c r="AQ105" s="1">
        <f t="shared" si="18"/>
        <v>1</v>
      </c>
      <c r="AR105" s="1">
        <f t="shared" si="17"/>
        <v>0</v>
      </c>
      <c r="AS105" s="1">
        <f t="shared" si="17"/>
        <v>0</v>
      </c>
      <c r="AT105" s="1">
        <f t="shared" si="17"/>
        <v>0</v>
      </c>
      <c r="AU105" s="1">
        <f t="shared" si="17"/>
        <v>0</v>
      </c>
      <c r="AV105" s="1">
        <f t="shared" si="17"/>
        <v>0</v>
      </c>
      <c r="AW105" s="1">
        <f t="shared" si="17"/>
        <v>0</v>
      </c>
      <c r="AX105" s="1">
        <f t="shared" si="13"/>
        <v>0</v>
      </c>
    </row>
    <row r="106" spans="1:50" s="1" customFormat="1" x14ac:dyDescent="0.15">
      <c r="A106" s="1">
        <v>1</v>
      </c>
      <c r="B106" s="1" t="s">
        <v>376</v>
      </c>
      <c r="C106" s="1" t="s">
        <v>22</v>
      </c>
      <c r="D106" s="1" t="s">
        <v>15</v>
      </c>
      <c r="E106" s="1" t="s">
        <v>212</v>
      </c>
      <c r="F106" s="2">
        <v>43198.425740740742</v>
      </c>
      <c r="H106" s="1" t="s">
        <v>34</v>
      </c>
      <c r="I106" s="1" t="s">
        <v>18</v>
      </c>
      <c r="J106" s="1" t="s">
        <v>25</v>
      </c>
      <c r="K106" s="1" t="s">
        <v>3451</v>
      </c>
      <c r="L106" s="1" t="s">
        <v>378</v>
      </c>
      <c r="M106" s="1" t="s">
        <v>28</v>
      </c>
      <c r="N106" s="1" t="s">
        <v>29</v>
      </c>
      <c r="O106" s="1" t="s">
        <v>198</v>
      </c>
      <c r="P106" s="1">
        <v>15000</v>
      </c>
      <c r="Q106" s="8">
        <v>25000</v>
      </c>
      <c r="R106" s="1">
        <v>4</v>
      </c>
      <c r="S106" s="1">
        <v>3</v>
      </c>
      <c r="T106" s="1">
        <v>1</v>
      </c>
      <c r="U106" s="1">
        <v>3</v>
      </c>
      <c r="V106" s="1">
        <v>0</v>
      </c>
      <c r="W106" s="1">
        <v>0</v>
      </c>
      <c r="X106" s="1">
        <v>20000</v>
      </c>
      <c r="Y106" s="1">
        <v>1</v>
      </c>
      <c r="Z106" s="1">
        <v>2</v>
      </c>
      <c r="AA106" s="1">
        <f t="shared" si="12"/>
        <v>1</v>
      </c>
      <c r="AB106" s="1">
        <f t="shared" si="18"/>
        <v>0</v>
      </c>
      <c r="AC106" s="1">
        <f t="shared" si="18"/>
        <v>0</v>
      </c>
      <c r="AD106" s="1">
        <f t="shared" si="18"/>
        <v>1</v>
      </c>
      <c r="AE106" s="1">
        <f t="shared" si="18"/>
        <v>1</v>
      </c>
      <c r="AF106" s="1">
        <f t="shared" si="18"/>
        <v>0</v>
      </c>
      <c r="AG106" s="1">
        <f t="shared" si="18"/>
        <v>0</v>
      </c>
      <c r="AH106" s="1">
        <f t="shared" si="18"/>
        <v>0</v>
      </c>
      <c r="AI106" s="1">
        <f t="shared" si="18"/>
        <v>1</v>
      </c>
      <c r="AJ106" s="1">
        <f t="shared" si="18"/>
        <v>0</v>
      </c>
      <c r="AK106" s="1">
        <f t="shared" si="18"/>
        <v>1</v>
      </c>
      <c r="AL106" s="1">
        <f t="shared" si="18"/>
        <v>0</v>
      </c>
      <c r="AM106" s="1">
        <f t="shared" si="18"/>
        <v>0</v>
      </c>
      <c r="AN106" s="1">
        <f t="shared" si="18"/>
        <v>0</v>
      </c>
      <c r="AO106" s="1">
        <f t="shared" si="18"/>
        <v>0</v>
      </c>
      <c r="AP106" s="1">
        <f t="shared" si="18"/>
        <v>0</v>
      </c>
      <c r="AQ106" s="1">
        <f t="shared" si="18"/>
        <v>0</v>
      </c>
      <c r="AR106" s="1">
        <f t="shared" si="17"/>
        <v>0</v>
      </c>
      <c r="AS106" s="1">
        <f t="shared" si="17"/>
        <v>0</v>
      </c>
      <c r="AT106" s="1">
        <f t="shared" si="17"/>
        <v>0</v>
      </c>
      <c r="AU106" s="1">
        <f t="shared" si="17"/>
        <v>0</v>
      </c>
      <c r="AV106" s="1">
        <f t="shared" si="17"/>
        <v>0</v>
      </c>
      <c r="AW106" s="1">
        <f t="shared" si="17"/>
        <v>0</v>
      </c>
      <c r="AX106" s="1">
        <f t="shared" si="13"/>
        <v>1</v>
      </c>
    </row>
    <row r="107" spans="1:50" s="1" customFormat="1" x14ac:dyDescent="0.15">
      <c r="A107" s="1">
        <v>1</v>
      </c>
      <c r="B107" s="1" t="s">
        <v>91</v>
      </c>
      <c r="C107" s="1" t="s">
        <v>22</v>
      </c>
      <c r="D107" s="1" t="s">
        <v>15</v>
      </c>
      <c r="E107" s="1" t="s">
        <v>379</v>
      </c>
      <c r="F107" s="2">
        <v>43197.340949074074</v>
      </c>
      <c r="H107" s="1" t="s">
        <v>17</v>
      </c>
      <c r="I107" s="1" t="s">
        <v>35</v>
      </c>
      <c r="J107" s="1" t="s">
        <v>25</v>
      </c>
      <c r="K107" s="1" t="s">
        <v>3452</v>
      </c>
      <c r="L107" s="1" t="s">
        <v>381</v>
      </c>
      <c r="M107" s="1" t="s">
        <v>28</v>
      </c>
      <c r="N107" s="1" t="s">
        <v>56</v>
      </c>
      <c r="O107" s="1" t="s">
        <v>30</v>
      </c>
      <c r="P107" s="1">
        <v>30001</v>
      </c>
      <c r="Q107" s="8">
        <v>50000</v>
      </c>
      <c r="R107" s="1">
        <v>1</v>
      </c>
      <c r="S107" s="1">
        <v>4</v>
      </c>
      <c r="T107" s="1">
        <v>1</v>
      </c>
      <c r="U107" s="1">
        <v>3</v>
      </c>
      <c r="V107" s="1">
        <v>2</v>
      </c>
      <c r="W107" s="1">
        <v>0</v>
      </c>
      <c r="X107" s="1">
        <v>40000.5</v>
      </c>
      <c r="Y107" s="1">
        <v>1</v>
      </c>
      <c r="Z107" s="1">
        <v>2</v>
      </c>
      <c r="AA107" s="1">
        <f t="shared" si="12"/>
        <v>1</v>
      </c>
      <c r="AB107" s="1">
        <f t="shared" si="18"/>
        <v>0</v>
      </c>
      <c r="AC107" s="1">
        <f t="shared" si="18"/>
        <v>0</v>
      </c>
      <c r="AD107" s="1">
        <f t="shared" si="18"/>
        <v>0</v>
      </c>
      <c r="AE107" s="1">
        <f t="shared" si="18"/>
        <v>1</v>
      </c>
      <c r="AF107" s="1">
        <f t="shared" si="18"/>
        <v>0</v>
      </c>
      <c r="AG107" s="1">
        <f t="shared" si="18"/>
        <v>1</v>
      </c>
      <c r="AH107" s="1">
        <f t="shared" si="18"/>
        <v>0</v>
      </c>
      <c r="AI107" s="1">
        <f t="shared" si="18"/>
        <v>1</v>
      </c>
      <c r="AJ107" s="1">
        <f t="shared" si="18"/>
        <v>0</v>
      </c>
      <c r="AK107" s="1">
        <f t="shared" si="18"/>
        <v>0</v>
      </c>
      <c r="AL107" s="1">
        <f t="shared" si="18"/>
        <v>1</v>
      </c>
      <c r="AM107" s="1">
        <f t="shared" si="18"/>
        <v>0</v>
      </c>
      <c r="AN107" s="1">
        <f t="shared" si="18"/>
        <v>0</v>
      </c>
      <c r="AO107" s="1">
        <f t="shared" si="18"/>
        <v>0</v>
      </c>
      <c r="AP107" s="1">
        <f t="shared" si="18"/>
        <v>0</v>
      </c>
      <c r="AQ107" s="1">
        <f t="shared" si="18"/>
        <v>1</v>
      </c>
      <c r="AR107" s="1">
        <f t="shared" si="17"/>
        <v>0</v>
      </c>
      <c r="AS107" s="1">
        <f t="shared" si="17"/>
        <v>0</v>
      </c>
      <c r="AT107" s="1">
        <f t="shared" si="17"/>
        <v>0</v>
      </c>
      <c r="AU107" s="1">
        <f t="shared" si="17"/>
        <v>1</v>
      </c>
      <c r="AV107" s="1">
        <f t="shared" si="17"/>
        <v>0</v>
      </c>
      <c r="AW107" s="1">
        <f t="shared" si="17"/>
        <v>0</v>
      </c>
      <c r="AX107" s="1">
        <f t="shared" si="13"/>
        <v>1</v>
      </c>
    </row>
    <row r="108" spans="1:50" s="1" customFormat="1" x14ac:dyDescent="0.15">
      <c r="A108" s="1">
        <v>1</v>
      </c>
      <c r="B108" s="1" t="s">
        <v>91</v>
      </c>
      <c r="C108" s="1" t="s">
        <v>22</v>
      </c>
      <c r="D108" s="1" t="s">
        <v>15</v>
      </c>
      <c r="E108" s="1" t="s">
        <v>102</v>
      </c>
      <c r="F108" s="2">
        <v>43189.388009259259</v>
      </c>
      <c r="H108" s="1" t="s">
        <v>59</v>
      </c>
      <c r="I108" s="1" t="s">
        <v>24</v>
      </c>
      <c r="J108" s="1" t="s">
        <v>25</v>
      </c>
      <c r="K108" s="1" t="s">
        <v>3453</v>
      </c>
      <c r="L108" s="1" t="s">
        <v>383</v>
      </c>
      <c r="M108" s="1" t="s">
        <v>28</v>
      </c>
      <c r="N108" s="1" t="s">
        <v>29</v>
      </c>
      <c r="O108" s="1" t="s">
        <v>252</v>
      </c>
      <c r="P108" s="1">
        <v>6000</v>
      </c>
      <c r="Q108" s="8">
        <v>12000</v>
      </c>
      <c r="R108" s="1">
        <v>3</v>
      </c>
      <c r="S108" s="1">
        <v>5</v>
      </c>
      <c r="T108" s="1">
        <v>1</v>
      </c>
      <c r="U108" s="1">
        <v>3</v>
      </c>
      <c r="V108" s="1">
        <v>0</v>
      </c>
      <c r="W108" s="1">
        <v>0</v>
      </c>
      <c r="X108" s="1">
        <v>9000</v>
      </c>
      <c r="Y108" s="1">
        <v>1</v>
      </c>
      <c r="Z108" s="1">
        <v>2</v>
      </c>
      <c r="AA108" s="1">
        <f t="shared" si="12"/>
        <v>0</v>
      </c>
      <c r="AB108" s="1">
        <f t="shared" si="18"/>
        <v>0</v>
      </c>
      <c r="AC108" s="1">
        <f t="shared" si="18"/>
        <v>1</v>
      </c>
      <c r="AD108" s="1">
        <f t="shared" si="18"/>
        <v>0</v>
      </c>
      <c r="AE108" s="1">
        <f t="shared" si="18"/>
        <v>0</v>
      </c>
      <c r="AF108" s="1">
        <f t="shared" si="18"/>
        <v>0</v>
      </c>
      <c r="AG108" s="1">
        <f t="shared" si="18"/>
        <v>1</v>
      </c>
      <c r="AH108" s="1">
        <f t="shared" si="18"/>
        <v>1</v>
      </c>
      <c r="AI108" s="1">
        <f t="shared" si="18"/>
        <v>0</v>
      </c>
      <c r="AJ108" s="1">
        <f t="shared" si="18"/>
        <v>1</v>
      </c>
      <c r="AK108" s="1">
        <f t="shared" si="18"/>
        <v>1</v>
      </c>
      <c r="AL108" s="1">
        <f t="shared" si="18"/>
        <v>0</v>
      </c>
      <c r="AM108" s="1">
        <f t="shared" si="18"/>
        <v>0</v>
      </c>
      <c r="AN108" s="1">
        <f t="shared" si="18"/>
        <v>0</v>
      </c>
      <c r="AO108" s="1">
        <f t="shared" si="18"/>
        <v>0</v>
      </c>
      <c r="AP108" s="1">
        <f t="shared" si="18"/>
        <v>0</v>
      </c>
      <c r="AQ108" s="1">
        <f t="shared" si="18"/>
        <v>1</v>
      </c>
      <c r="AR108" s="1">
        <f t="shared" si="17"/>
        <v>0</v>
      </c>
      <c r="AS108" s="1">
        <f t="shared" si="17"/>
        <v>1</v>
      </c>
      <c r="AT108" s="1">
        <f t="shared" si="17"/>
        <v>0</v>
      </c>
      <c r="AU108" s="1">
        <f t="shared" si="17"/>
        <v>0</v>
      </c>
      <c r="AV108" s="1">
        <f t="shared" si="17"/>
        <v>0</v>
      </c>
      <c r="AW108" s="1">
        <f t="shared" si="17"/>
        <v>0</v>
      </c>
      <c r="AX108" s="1">
        <f t="shared" si="13"/>
        <v>0</v>
      </c>
    </row>
    <row r="109" spans="1:50" s="1" customFormat="1" x14ac:dyDescent="0.15">
      <c r="A109" s="1">
        <v>1</v>
      </c>
      <c r="B109" s="1" t="s">
        <v>127</v>
      </c>
      <c r="D109" s="1" t="s">
        <v>15</v>
      </c>
      <c r="E109" s="1" t="s">
        <v>16</v>
      </c>
      <c r="F109" s="2">
        <v>43197.542719907404</v>
      </c>
      <c r="H109" s="1" t="s">
        <v>17</v>
      </c>
      <c r="I109" s="1" t="s">
        <v>17</v>
      </c>
      <c r="J109" s="1" t="s">
        <v>25</v>
      </c>
      <c r="K109" s="1" t="s">
        <v>3454</v>
      </c>
      <c r="L109" s="1" t="s">
        <v>385</v>
      </c>
      <c r="M109" s="1" t="s">
        <v>38</v>
      </c>
      <c r="N109" s="1" t="s">
        <v>316</v>
      </c>
      <c r="O109" s="1" t="s">
        <v>300</v>
      </c>
      <c r="P109" s="1">
        <v>6001</v>
      </c>
      <c r="Q109" s="8">
        <v>8000</v>
      </c>
      <c r="R109" s="1">
        <v>1</v>
      </c>
      <c r="S109" s="1">
        <v>2</v>
      </c>
      <c r="T109" s="1">
        <v>1</v>
      </c>
      <c r="U109" s="1">
        <v>5</v>
      </c>
      <c r="V109" s="1">
        <v>7</v>
      </c>
      <c r="W109" s="1">
        <v>0</v>
      </c>
      <c r="X109" s="1">
        <v>7000.5</v>
      </c>
      <c r="Y109" s="1">
        <v>1</v>
      </c>
      <c r="Z109" s="1">
        <v>2</v>
      </c>
      <c r="AA109" s="1">
        <f t="shared" si="12"/>
        <v>1</v>
      </c>
      <c r="AB109" s="1">
        <f t="shared" si="18"/>
        <v>0</v>
      </c>
      <c r="AC109" s="1">
        <f t="shared" si="18"/>
        <v>1</v>
      </c>
      <c r="AD109" s="1">
        <f t="shared" si="18"/>
        <v>1</v>
      </c>
      <c r="AE109" s="1">
        <f t="shared" si="18"/>
        <v>1</v>
      </c>
      <c r="AF109" s="1">
        <f t="shared" si="18"/>
        <v>0</v>
      </c>
      <c r="AG109" s="1">
        <f t="shared" si="18"/>
        <v>1</v>
      </c>
      <c r="AH109" s="1">
        <f t="shared" si="18"/>
        <v>1</v>
      </c>
      <c r="AI109" s="1">
        <f t="shared" si="18"/>
        <v>0</v>
      </c>
      <c r="AJ109" s="1">
        <f t="shared" si="18"/>
        <v>1</v>
      </c>
      <c r="AK109" s="1">
        <f t="shared" si="18"/>
        <v>1</v>
      </c>
      <c r="AL109" s="1">
        <f t="shared" si="18"/>
        <v>0</v>
      </c>
      <c r="AM109" s="1">
        <f t="shared" si="18"/>
        <v>0</v>
      </c>
      <c r="AN109" s="1">
        <f t="shared" si="18"/>
        <v>1</v>
      </c>
      <c r="AO109" s="1">
        <f t="shared" si="18"/>
        <v>1</v>
      </c>
      <c r="AP109" s="1">
        <f t="shared" si="18"/>
        <v>0</v>
      </c>
      <c r="AQ109" s="1">
        <f t="shared" si="18"/>
        <v>1</v>
      </c>
      <c r="AR109" s="1">
        <f t="shared" si="17"/>
        <v>0</v>
      </c>
      <c r="AS109" s="1">
        <f t="shared" si="17"/>
        <v>1</v>
      </c>
      <c r="AT109" s="1">
        <f t="shared" si="17"/>
        <v>0</v>
      </c>
      <c r="AU109" s="1">
        <f t="shared" si="17"/>
        <v>0</v>
      </c>
      <c r="AV109" s="1">
        <f t="shared" si="17"/>
        <v>1</v>
      </c>
      <c r="AW109" s="1">
        <f t="shared" si="17"/>
        <v>0</v>
      </c>
      <c r="AX109" s="1">
        <f t="shared" si="13"/>
        <v>0</v>
      </c>
    </row>
    <row r="110" spans="1:50" s="1" customFormat="1" x14ac:dyDescent="0.15">
      <c r="A110" s="1">
        <v>1</v>
      </c>
      <c r="B110" s="1" t="s">
        <v>127</v>
      </c>
      <c r="C110" s="1" t="s">
        <v>52</v>
      </c>
      <c r="D110" s="1" t="s">
        <v>15</v>
      </c>
      <c r="E110" s="1" t="s">
        <v>386</v>
      </c>
      <c r="F110" s="2">
        <v>43198.390196759261</v>
      </c>
      <c r="H110" s="1" t="s">
        <v>17</v>
      </c>
      <c r="I110" s="1" t="s">
        <v>35</v>
      </c>
      <c r="J110" s="1" t="s">
        <v>25</v>
      </c>
      <c r="K110" s="1" t="s">
        <v>3455</v>
      </c>
      <c r="L110" s="1" t="s">
        <v>388</v>
      </c>
      <c r="M110" s="1" t="s">
        <v>28</v>
      </c>
      <c r="N110" s="1" t="s">
        <v>29</v>
      </c>
      <c r="O110" s="1" t="s">
        <v>30</v>
      </c>
      <c r="P110" s="1">
        <v>3000</v>
      </c>
      <c r="Q110" s="8">
        <v>4000</v>
      </c>
      <c r="R110" s="1">
        <v>1</v>
      </c>
      <c r="S110" s="1">
        <v>4</v>
      </c>
      <c r="T110" s="1">
        <v>1</v>
      </c>
      <c r="U110" s="1">
        <v>3</v>
      </c>
      <c r="V110" s="1">
        <v>0</v>
      </c>
      <c r="W110" s="1">
        <v>0</v>
      </c>
      <c r="X110" s="1">
        <v>3500</v>
      </c>
      <c r="Y110" s="1">
        <v>1</v>
      </c>
      <c r="Z110" s="1">
        <v>2</v>
      </c>
      <c r="AA110" s="1">
        <f t="shared" si="12"/>
        <v>0</v>
      </c>
      <c r="AB110" s="1">
        <f t="shared" si="18"/>
        <v>0</v>
      </c>
      <c r="AC110" s="1">
        <f t="shared" si="18"/>
        <v>0</v>
      </c>
      <c r="AD110" s="1">
        <f t="shared" si="18"/>
        <v>1</v>
      </c>
      <c r="AE110" s="1">
        <f t="shared" si="18"/>
        <v>0</v>
      </c>
      <c r="AF110" s="1">
        <f t="shared" si="18"/>
        <v>1</v>
      </c>
      <c r="AG110" s="1">
        <f t="shared" si="18"/>
        <v>0</v>
      </c>
      <c r="AH110" s="1">
        <f t="shared" si="18"/>
        <v>0</v>
      </c>
      <c r="AI110" s="1">
        <f t="shared" si="18"/>
        <v>1</v>
      </c>
      <c r="AJ110" s="1">
        <f t="shared" si="18"/>
        <v>0</v>
      </c>
      <c r="AK110" s="1">
        <f t="shared" si="18"/>
        <v>0</v>
      </c>
      <c r="AL110" s="1">
        <f t="shared" si="18"/>
        <v>0</v>
      </c>
      <c r="AM110" s="1">
        <f t="shared" si="18"/>
        <v>0</v>
      </c>
      <c r="AN110" s="1">
        <f t="shared" si="18"/>
        <v>0</v>
      </c>
      <c r="AO110" s="1">
        <f t="shared" si="18"/>
        <v>0</v>
      </c>
      <c r="AP110" s="1">
        <f t="shared" si="18"/>
        <v>0</v>
      </c>
      <c r="AQ110" s="1">
        <f t="shared" si="18"/>
        <v>0</v>
      </c>
      <c r="AR110" s="1">
        <f t="shared" si="17"/>
        <v>0</v>
      </c>
      <c r="AS110" s="1">
        <f t="shared" si="17"/>
        <v>0</v>
      </c>
      <c r="AT110" s="1">
        <f t="shared" si="17"/>
        <v>0</v>
      </c>
      <c r="AU110" s="1">
        <f t="shared" si="17"/>
        <v>1</v>
      </c>
      <c r="AV110" s="1">
        <f t="shared" si="17"/>
        <v>0</v>
      </c>
      <c r="AW110" s="1">
        <f t="shared" si="17"/>
        <v>0</v>
      </c>
      <c r="AX110" s="1">
        <f t="shared" si="13"/>
        <v>0</v>
      </c>
    </row>
    <row r="111" spans="1:50" s="1" customFormat="1" x14ac:dyDescent="0.15">
      <c r="A111" s="1">
        <v>1</v>
      </c>
      <c r="B111" s="1" t="s">
        <v>389</v>
      </c>
      <c r="C111" s="1" t="s">
        <v>22</v>
      </c>
      <c r="D111" s="1" t="s">
        <v>15</v>
      </c>
      <c r="E111" s="1" t="s">
        <v>390</v>
      </c>
      <c r="F111" s="2">
        <v>43194.642858796295</v>
      </c>
      <c r="H111" s="1" t="s">
        <v>34</v>
      </c>
      <c r="I111" s="1" t="s">
        <v>35</v>
      </c>
      <c r="J111" s="1" t="s">
        <v>25</v>
      </c>
      <c r="K111" s="1" t="s">
        <v>3456</v>
      </c>
      <c r="L111" s="1" t="s">
        <v>392</v>
      </c>
      <c r="M111" s="1" t="s">
        <v>393</v>
      </c>
      <c r="N111" s="1" t="s">
        <v>283</v>
      </c>
      <c r="O111" s="1" t="s">
        <v>394</v>
      </c>
      <c r="P111" s="1">
        <v>35000</v>
      </c>
      <c r="Q111" s="8">
        <v>50000</v>
      </c>
      <c r="R111" s="1">
        <v>4</v>
      </c>
      <c r="S111" s="1">
        <v>4</v>
      </c>
      <c r="T111" s="1">
        <v>1</v>
      </c>
      <c r="U111" s="1">
        <v>6</v>
      </c>
      <c r="V111" s="1">
        <v>6</v>
      </c>
      <c r="W111" s="1">
        <v>0</v>
      </c>
      <c r="X111" s="1">
        <v>42500</v>
      </c>
      <c r="Y111" s="1">
        <v>1</v>
      </c>
      <c r="Z111" s="1">
        <v>2</v>
      </c>
      <c r="AA111" s="1">
        <f t="shared" si="12"/>
        <v>1</v>
      </c>
      <c r="AB111" s="1">
        <f t="shared" si="18"/>
        <v>0</v>
      </c>
      <c r="AC111" s="1">
        <f t="shared" si="18"/>
        <v>1</v>
      </c>
      <c r="AD111" s="1">
        <f t="shared" si="18"/>
        <v>0</v>
      </c>
      <c r="AE111" s="1">
        <f t="shared" si="18"/>
        <v>1</v>
      </c>
      <c r="AF111" s="1">
        <f t="shared" si="18"/>
        <v>1</v>
      </c>
      <c r="AG111" s="1">
        <f t="shared" si="18"/>
        <v>1</v>
      </c>
      <c r="AH111" s="1">
        <f t="shared" si="18"/>
        <v>0</v>
      </c>
      <c r="AI111" s="1">
        <f t="shared" si="18"/>
        <v>1</v>
      </c>
      <c r="AJ111" s="1">
        <f t="shared" si="18"/>
        <v>0</v>
      </c>
      <c r="AK111" s="1">
        <f t="shared" si="18"/>
        <v>1</v>
      </c>
      <c r="AL111" s="1">
        <f t="shared" si="18"/>
        <v>1</v>
      </c>
      <c r="AM111" s="1">
        <f t="shared" si="18"/>
        <v>0</v>
      </c>
      <c r="AN111" s="1">
        <f t="shared" si="18"/>
        <v>0</v>
      </c>
      <c r="AO111" s="1">
        <f t="shared" si="18"/>
        <v>1</v>
      </c>
      <c r="AP111" s="1">
        <f t="shared" si="18"/>
        <v>0</v>
      </c>
      <c r="AQ111" s="1">
        <f t="shared" si="18"/>
        <v>0</v>
      </c>
      <c r="AR111" s="1">
        <f t="shared" si="17"/>
        <v>0</v>
      </c>
      <c r="AS111" s="1">
        <f t="shared" si="17"/>
        <v>0</v>
      </c>
      <c r="AT111" s="1">
        <f t="shared" si="17"/>
        <v>1</v>
      </c>
      <c r="AU111" s="1">
        <f t="shared" si="17"/>
        <v>0</v>
      </c>
      <c r="AV111" s="1">
        <f t="shared" si="17"/>
        <v>0</v>
      </c>
      <c r="AW111" s="1">
        <f t="shared" si="17"/>
        <v>0</v>
      </c>
      <c r="AX111" s="1">
        <f t="shared" si="13"/>
        <v>1</v>
      </c>
    </row>
    <row r="112" spans="1:50" s="1" customFormat="1" x14ac:dyDescent="0.15">
      <c r="A112" s="1">
        <v>1</v>
      </c>
      <c r="B112" s="1" t="s">
        <v>182</v>
      </c>
      <c r="C112" s="1" t="s">
        <v>22</v>
      </c>
      <c r="D112" s="1" t="s">
        <v>15</v>
      </c>
      <c r="E112" s="1" t="s">
        <v>70</v>
      </c>
      <c r="F112" s="2">
        <v>43198.425752314812</v>
      </c>
      <c r="H112" s="1" t="s">
        <v>59</v>
      </c>
      <c r="I112" s="1" t="s">
        <v>18</v>
      </c>
      <c r="J112" s="1" t="s">
        <v>25</v>
      </c>
      <c r="K112" s="1" t="s">
        <v>3457</v>
      </c>
      <c r="L112" s="1" t="s">
        <v>396</v>
      </c>
      <c r="M112" s="1" t="s">
        <v>96</v>
      </c>
      <c r="N112" s="1" t="s">
        <v>64</v>
      </c>
      <c r="O112" s="1" t="s">
        <v>186</v>
      </c>
      <c r="P112" s="1">
        <v>6000</v>
      </c>
      <c r="Q112" s="8">
        <v>10000</v>
      </c>
      <c r="R112" s="1">
        <v>3</v>
      </c>
      <c r="S112" s="1">
        <v>3</v>
      </c>
      <c r="T112" s="1">
        <v>1</v>
      </c>
      <c r="U112" s="1">
        <v>2</v>
      </c>
      <c r="V112" s="1">
        <v>3</v>
      </c>
      <c r="W112" s="1">
        <v>0</v>
      </c>
      <c r="X112" s="1">
        <v>8000</v>
      </c>
      <c r="Y112" s="1">
        <v>1</v>
      </c>
      <c r="Z112" s="1">
        <v>2</v>
      </c>
      <c r="AA112" s="1">
        <f t="shared" si="12"/>
        <v>0</v>
      </c>
      <c r="AB112" s="1">
        <f t="shared" si="18"/>
        <v>0</v>
      </c>
      <c r="AC112" s="1">
        <f t="shared" si="18"/>
        <v>1</v>
      </c>
      <c r="AD112" s="1">
        <f t="shared" si="18"/>
        <v>0</v>
      </c>
      <c r="AE112" s="1">
        <f t="shared" si="18"/>
        <v>0</v>
      </c>
      <c r="AF112" s="1">
        <f t="shared" si="18"/>
        <v>0</v>
      </c>
      <c r="AG112" s="1">
        <f t="shared" si="18"/>
        <v>0</v>
      </c>
      <c r="AH112" s="1">
        <f t="shared" si="18"/>
        <v>1</v>
      </c>
      <c r="AI112" s="1">
        <f t="shared" si="18"/>
        <v>1</v>
      </c>
      <c r="AJ112" s="1">
        <f t="shared" si="18"/>
        <v>1</v>
      </c>
      <c r="AK112" s="1">
        <f t="shared" si="18"/>
        <v>0</v>
      </c>
      <c r="AL112" s="1">
        <f t="shared" si="18"/>
        <v>0</v>
      </c>
      <c r="AM112" s="1">
        <f t="shared" si="18"/>
        <v>1</v>
      </c>
      <c r="AN112" s="1">
        <f t="shared" si="18"/>
        <v>0</v>
      </c>
      <c r="AO112" s="1">
        <f t="shared" si="18"/>
        <v>0</v>
      </c>
      <c r="AP112" s="1">
        <f t="shared" si="18"/>
        <v>0</v>
      </c>
      <c r="AQ112" s="1">
        <f t="shared" si="18"/>
        <v>1</v>
      </c>
      <c r="AR112" s="1">
        <f t="shared" si="17"/>
        <v>0</v>
      </c>
      <c r="AS112" s="1">
        <f t="shared" si="17"/>
        <v>1</v>
      </c>
      <c r="AT112" s="1">
        <f t="shared" si="17"/>
        <v>0</v>
      </c>
      <c r="AU112" s="1">
        <f t="shared" si="17"/>
        <v>1</v>
      </c>
      <c r="AV112" s="1">
        <f t="shared" si="17"/>
        <v>0</v>
      </c>
      <c r="AW112" s="1">
        <f t="shared" si="17"/>
        <v>0</v>
      </c>
      <c r="AX112" s="1">
        <f t="shared" si="13"/>
        <v>0</v>
      </c>
    </row>
    <row r="113" spans="1:50" s="1" customFormat="1" x14ac:dyDescent="0.15">
      <c r="A113" s="1">
        <v>1</v>
      </c>
      <c r="B113" s="1" t="s">
        <v>397</v>
      </c>
      <c r="D113" s="1" t="s">
        <v>15</v>
      </c>
      <c r="E113" s="1" t="s">
        <v>138</v>
      </c>
      <c r="F113" s="2">
        <v>43198.436180555553</v>
      </c>
      <c r="H113" s="1" t="s">
        <v>124</v>
      </c>
      <c r="I113" s="1" t="s">
        <v>35</v>
      </c>
      <c r="J113" s="1" t="s">
        <v>25</v>
      </c>
      <c r="K113" s="1" t="s">
        <v>3458</v>
      </c>
      <c r="L113" s="1" t="s">
        <v>399</v>
      </c>
      <c r="M113" s="1" t="s">
        <v>185</v>
      </c>
      <c r="N113" s="1" t="s">
        <v>29</v>
      </c>
      <c r="O113" s="1" t="s">
        <v>97</v>
      </c>
      <c r="P113" s="1">
        <v>6000</v>
      </c>
      <c r="Q113" s="8">
        <v>8000</v>
      </c>
      <c r="R113" s="1">
        <v>0</v>
      </c>
      <c r="S113" s="1">
        <v>4</v>
      </c>
      <c r="T113" s="1">
        <v>1</v>
      </c>
      <c r="U113" s="1">
        <v>1</v>
      </c>
      <c r="V113" s="1">
        <v>0</v>
      </c>
      <c r="W113" s="1">
        <v>0</v>
      </c>
      <c r="X113" s="1">
        <v>7000</v>
      </c>
      <c r="Y113" s="1">
        <v>1</v>
      </c>
      <c r="Z113" s="1">
        <v>2</v>
      </c>
      <c r="AA113" s="1">
        <f t="shared" si="12"/>
        <v>0</v>
      </c>
      <c r="AB113" s="1">
        <f t="shared" si="18"/>
        <v>0</v>
      </c>
      <c r="AC113" s="1">
        <f t="shared" si="18"/>
        <v>1</v>
      </c>
      <c r="AD113" s="1">
        <f t="shared" si="18"/>
        <v>0</v>
      </c>
      <c r="AE113" s="1">
        <f t="shared" si="18"/>
        <v>0</v>
      </c>
      <c r="AF113" s="1">
        <f t="shared" si="18"/>
        <v>0</v>
      </c>
      <c r="AG113" s="1">
        <f t="shared" si="18"/>
        <v>1</v>
      </c>
      <c r="AH113" s="1">
        <f t="shared" si="18"/>
        <v>1</v>
      </c>
      <c r="AI113" s="1">
        <f t="shared" si="18"/>
        <v>0</v>
      </c>
      <c r="AJ113" s="1">
        <f t="shared" si="18"/>
        <v>0</v>
      </c>
      <c r="AK113" s="1">
        <f t="shared" si="18"/>
        <v>1</v>
      </c>
      <c r="AL113" s="1">
        <f t="shared" si="18"/>
        <v>0</v>
      </c>
      <c r="AM113" s="1">
        <f t="shared" si="18"/>
        <v>0</v>
      </c>
      <c r="AN113" s="1">
        <f t="shared" si="18"/>
        <v>0</v>
      </c>
      <c r="AO113" s="1">
        <f t="shared" si="18"/>
        <v>0</v>
      </c>
      <c r="AP113" s="1">
        <f t="shared" si="18"/>
        <v>0</v>
      </c>
      <c r="AQ113" s="1">
        <f t="shared" si="18"/>
        <v>1</v>
      </c>
      <c r="AR113" s="1">
        <f t="shared" si="17"/>
        <v>0</v>
      </c>
      <c r="AS113" s="1">
        <f t="shared" si="17"/>
        <v>1</v>
      </c>
      <c r="AT113" s="1">
        <f t="shared" si="17"/>
        <v>0</v>
      </c>
      <c r="AU113" s="1">
        <f t="shared" si="17"/>
        <v>0</v>
      </c>
      <c r="AV113" s="1">
        <f t="shared" si="17"/>
        <v>0</v>
      </c>
      <c r="AW113" s="1">
        <f t="shared" si="17"/>
        <v>0</v>
      </c>
      <c r="AX113" s="1">
        <f t="shared" si="13"/>
        <v>0</v>
      </c>
    </row>
    <row r="114" spans="1:50" s="1" customFormat="1" x14ac:dyDescent="0.15">
      <c r="A114" s="1">
        <v>1</v>
      </c>
      <c r="B114" s="1" t="s">
        <v>400</v>
      </c>
      <c r="C114" s="1" t="s">
        <v>22</v>
      </c>
      <c r="D114" s="1" t="s">
        <v>15</v>
      </c>
      <c r="E114" s="1" t="s">
        <v>58</v>
      </c>
      <c r="F114" s="2">
        <v>43198.432650462964</v>
      </c>
      <c r="H114" s="1" t="s">
        <v>17</v>
      </c>
      <c r="I114" s="1" t="s">
        <v>17</v>
      </c>
      <c r="J114" s="1" t="s">
        <v>25</v>
      </c>
      <c r="K114" s="1" t="s">
        <v>3459</v>
      </c>
      <c r="L114" s="1" t="s">
        <v>359</v>
      </c>
      <c r="M114" s="1" t="s">
        <v>28</v>
      </c>
      <c r="N114" s="1" t="s">
        <v>82</v>
      </c>
      <c r="O114" s="1" t="s">
        <v>252</v>
      </c>
      <c r="P114" s="1">
        <v>15001</v>
      </c>
      <c r="Q114" s="8">
        <v>20000</v>
      </c>
      <c r="R114" s="1">
        <v>1</v>
      </c>
      <c r="S114" s="1">
        <v>2</v>
      </c>
      <c r="T114" s="1">
        <v>1</v>
      </c>
      <c r="U114" s="1">
        <v>3</v>
      </c>
      <c r="V114" s="1">
        <v>4</v>
      </c>
      <c r="W114" s="1">
        <v>0</v>
      </c>
      <c r="X114" s="1">
        <v>17500.5</v>
      </c>
      <c r="Y114" s="1">
        <v>1</v>
      </c>
      <c r="Z114" s="1">
        <v>2</v>
      </c>
      <c r="AA114" s="1">
        <f t="shared" si="12"/>
        <v>0</v>
      </c>
      <c r="AB114" s="1">
        <f t="shared" si="18"/>
        <v>0</v>
      </c>
      <c r="AC114" s="1">
        <f t="shared" si="18"/>
        <v>0</v>
      </c>
      <c r="AD114" s="1">
        <f t="shared" si="18"/>
        <v>0</v>
      </c>
      <c r="AE114" s="1">
        <f t="shared" si="18"/>
        <v>1</v>
      </c>
      <c r="AF114" s="1">
        <f t="shared" si="18"/>
        <v>0</v>
      </c>
      <c r="AG114" s="1">
        <f t="shared" si="18"/>
        <v>1</v>
      </c>
      <c r="AH114" s="1">
        <f t="shared" si="18"/>
        <v>1</v>
      </c>
      <c r="AI114" s="1">
        <f t="shared" si="18"/>
        <v>1</v>
      </c>
      <c r="AJ114" s="1">
        <f t="shared" si="18"/>
        <v>0</v>
      </c>
      <c r="AK114" s="1">
        <f t="shared" si="18"/>
        <v>1</v>
      </c>
      <c r="AL114" s="1">
        <f t="shared" si="18"/>
        <v>1</v>
      </c>
      <c r="AM114" s="1">
        <f t="shared" si="18"/>
        <v>0</v>
      </c>
      <c r="AN114" s="1">
        <f t="shared" si="18"/>
        <v>0</v>
      </c>
      <c r="AO114" s="1">
        <f t="shared" si="18"/>
        <v>1</v>
      </c>
      <c r="AP114" s="1">
        <f t="shared" si="18"/>
        <v>0</v>
      </c>
      <c r="AQ114" s="1">
        <f t="shared" si="18"/>
        <v>0</v>
      </c>
      <c r="AR114" s="1">
        <f t="shared" si="17"/>
        <v>0</v>
      </c>
      <c r="AS114" s="1">
        <f t="shared" si="17"/>
        <v>0</v>
      </c>
      <c r="AT114" s="1">
        <f t="shared" si="17"/>
        <v>0</v>
      </c>
      <c r="AU114" s="1">
        <f t="shared" si="17"/>
        <v>0</v>
      </c>
      <c r="AV114" s="1">
        <f t="shared" si="17"/>
        <v>0</v>
      </c>
      <c r="AW114" s="1">
        <f t="shared" si="17"/>
        <v>0</v>
      </c>
      <c r="AX114" s="1">
        <f t="shared" si="13"/>
        <v>0</v>
      </c>
    </row>
    <row r="115" spans="1:50" s="1" customFormat="1" x14ac:dyDescent="0.15">
      <c r="A115" s="1">
        <v>1</v>
      </c>
      <c r="B115" s="1" t="s">
        <v>91</v>
      </c>
      <c r="C115" s="1" t="s">
        <v>22</v>
      </c>
      <c r="D115" s="1" t="s">
        <v>15</v>
      </c>
      <c r="E115" s="1" t="s">
        <v>138</v>
      </c>
      <c r="F115" s="2">
        <v>43194.431203703702</v>
      </c>
      <c r="H115" s="1" t="s">
        <v>34</v>
      </c>
      <c r="I115" s="1" t="s">
        <v>35</v>
      </c>
      <c r="J115" s="1" t="s">
        <v>25</v>
      </c>
      <c r="K115" s="1" t="s">
        <v>3460</v>
      </c>
      <c r="L115" s="1" t="s">
        <v>403</v>
      </c>
      <c r="M115" s="1" t="s">
        <v>28</v>
      </c>
      <c r="N115" s="1" t="s">
        <v>29</v>
      </c>
      <c r="O115" s="1" t="s">
        <v>30</v>
      </c>
      <c r="P115" s="1">
        <v>6000</v>
      </c>
      <c r="Q115" s="8">
        <v>8000</v>
      </c>
      <c r="R115" s="1">
        <v>4</v>
      </c>
      <c r="S115" s="1">
        <v>4</v>
      </c>
      <c r="T115" s="1">
        <v>1</v>
      </c>
      <c r="U115" s="1">
        <v>3</v>
      </c>
      <c r="V115" s="1">
        <v>0</v>
      </c>
      <c r="W115" s="1">
        <v>0</v>
      </c>
      <c r="X115" s="1">
        <v>7000</v>
      </c>
      <c r="Y115" s="1">
        <v>1</v>
      </c>
      <c r="Z115" s="1">
        <v>2</v>
      </c>
      <c r="AA115" s="1">
        <f t="shared" si="12"/>
        <v>1</v>
      </c>
      <c r="AB115" s="1">
        <f t="shared" si="18"/>
        <v>0</v>
      </c>
      <c r="AC115" s="1">
        <f t="shared" si="18"/>
        <v>0</v>
      </c>
      <c r="AD115" s="1">
        <f t="shared" si="18"/>
        <v>1</v>
      </c>
      <c r="AE115" s="1">
        <f t="shared" si="18"/>
        <v>0</v>
      </c>
      <c r="AF115" s="1">
        <f t="shared" si="18"/>
        <v>0</v>
      </c>
      <c r="AG115" s="1">
        <f t="shared" si="18"/>
        <v>0</v>
      </c>
      <c r="AH115" s="1">
        <f t="shared" si="18"/>
        <v>0</v>
      </c>
      <c r="AI115" s="1">
        <f t="shared" si="18"/>
        <v>1</v>
      </c>
      <c r="AJ115" s="1">
        <f t="shared" si="18"/>
        <v>0</v>
      </c>
      <c r="AK115" s="1">
        <f t="shared" si="18"/>
        <v>0</v>
      </c>
      <c r="AL115" s="1">
        <f t="shared" si="18"/>
        <v>0</v>
      </c>
      <c r="AM115" s="1">
        <f t="shared" si="18"/>
        <v>0</v>
      </c>
      <c r="AN115" s="1">
        <f t="shared" si="18"/>
        <v>0</v>
      </c>
      <c r="AO115" s="1">
        <f t="shared" si="18"/>
        <v>0</v>
      </c>
      <c r="AP115" s="1">
        <f t="shared" si="18"/>
        <v>0</v>
      </c>
      <c r="AQ115" s="1">
        <f t="shared" si="18"/>
        <v>1</v>
      </c>
      <c r="AR115" s="1">
        <f t="shared" si="17"/>
        <v>0</v>
      </c>
      <c r="AS115" s="1">
        <f t="shared" si="17"/>
        <v>0</v>
      </c>
      <c r="AT115" s="1">
        <f t="shared" si="17"/>
        <v>0</v>
      </c>
      <c r="AU115" s="1">
        <f t="shared" si="17"/>
        <v>0</v>
      </c>
      <c r="AV115" s="1">
        <f t="shared" si="17"/>
        <v>0</v>
      </c>
      <c r="AW115" s="1">
        <f t="shared" si="17"/>
        <v>0</v>
      </c>
      <c r="AX115" s="1">
        <f t="shared" si="13"/>
        <v>0</v>
      </c>
    </row>
    <row r="116" spans="1:50" s="1" customFormat="1" x14ac:dyDescent="0.15">
      <c r="A116" s="1">
        <v>1</v>
      </c>
      <c r="B116" s="1" t="s">
        <v>194</v>
      </c>
      <c r="D116" s="1" t="s">
        <v>15</v>
      </c>
      <c r="E116" s="1" t="s">
        <v>33</v>
      </c>
      <c r="F116" s="2">
        <v>43198.432939814818</v>
      </c>
      <c r="H116" s="1" t="s">
        <v>34</v>
      </c>
      <c r="I116" s="1" t="s">
        <v>35</v>
      </c>
      <c r="J116" s="1" t="s">
        <v>25</v>
      </c>
      <c r="K116" s="1" t="s">
        <v>3461</v>
      </c>
      <c r="L116" s="1" t="s">
        <v>405</v>
      </c>
      <c r="M116" s="1" t="s">
        <v>28</v>
      </c>
      <c r="N116" s="1" t="s">
        <v>29</v>
      </c>
      <c r="O116" s="1" t="s">
        <v>39</v>
      </c>
      <c r="P116" s="1">
        <v>10001</v>
      </c>
      <c r="Q116" s="8">
        <v>15000</v>
      </c>
      <c r="R116" s="1">
        <v>4</v>
      </c>
      <c r="S116" s="1">
        <v>4</v>
      </c>
      <c r="T116" s="1">
        <v>1</v>
      </c>
      <c r="U116" s="1">
        <v>3</v>
      </c>
      <c r="V116" s="1">
        <v>0</v>
      </c>
      <c r="W116" s="1">
        <v>1</v>
      </c>
      <c r="X116" s="1">
        <v>12500.5</v>
      </c>
      <c r="Y116" s="1">
        <v>1</v>
      </c>
      <c r="Z116" s="1">
        <v>2</v>
      </c>
      <c r="AA116" s="1">
        <f t="shared" si="12"/>
        <v>1</v>
      </c>
      <c r="AB116" s="1">
        <f t="shared" si="18"/>
        <v>0</v>
      </c>
      <c r="AC116" s="1">
        <f t="shared" si="18"/>
        <v>1</v>
      </c>
      <c r="AD116" s="1">
        <f t="shared" si="18"/>
        <v>1</v>
      </c>
      <c r="AE116" s="1">
        <f t="shared" si="18"/>
        <v>1</v>
      </c>
      <c r="AF116" s="1">
        <f t="shared" si="18"/>
        <v>0</v>
      </c>
      <c r="AG116" s="1">
        <f t="shared" si="18"/>
        <v>1</v>
      </c>
      <c r="AH116" s="1">
        <f t="shared" si="18"/>
        <v>1</v>
      </c>
      <c r="AI116" s="1">
        <f t="shared" si="18"/>
        <v>1</v>
      </c>
      <c r="AJ116" s="1">
        <f t="shared" si="18"/>
        <v>1</v>
      </c>
      <c r="AK116" s="1">
        <f t="shared" si="18"/>
        <v>1</v>
      </c>
      <c r="AL116" s="1">
        <f t="shared" si="18"/>
        <v>1</v>
      </c>
      <c r="AM116" s="1">
        <f t="shared" si="18"/>
        <v>0</v>
      </c>
      <c r="AN116" s="1">
        <f t="shared" si="18"/>
        <v>0</v>
      </c>
      <c r="AO116" s="1">
        <f t="shared" si="18"/>
        <v>0</v>
      </c>
      <c r="AP116" s="1">
        <f t="shared" si="18"/>
        <v>0</v>
      </c>
      <c r="AQ116" s="1">
        <f t="shared" si="18"/>
        <v>1</v>
      </c>
      <c r="AR116" s="1">
        <f t="shared" si="17"/>
        <v>0</v>
      </c>
      <c r="AS116" s="1">
        <f t="shared" si="17"/>
        <v>0</v>
      </c>
      <c r="AT116" s="1">
        <f t="shared" si="17"/>
        <v>0</v>
      </c>
      <c r="AU116" s="1">
        <f t="shared" si="17"/>
        <v>0</v>
      </c>
      <c r="AV116" s="1">
        <f t="shared" si="17"/>
        <v>0</v>
      </c>
      <c r="AW116" s="1">
        <f t="shared" si="17"/>
        <v>0</v>
      </c>
      <c r="AX116" s="1">
        <f t="shared" si="13"/>
        <v>0</v>
      </c>
    </row>
    <row r="117" spans="1:50" s="1" customFormat="1" x14ac:dyDescent="0.15">
      <c r="A117" s="1">
        <v>1</v>
      </c>
      <c r="B117" s="1" t="s">
        <v>406</v>
      </c>
      <c r="C117" s="1" t="s">
        <v>14</v>
      </c>
      <c r="D117" s="1" t="s">
        <v>15</v>
      </c>
      <c r="E117" s="1" t="s">
        <v>407</v>
      </c>
      <c r="F117" s="2">
        <v>43194.393310185187</v>
      </c>
      <c r="H117" s="1" t="s">
        <v>124</v>
      </c>
      <c r="I117" s="1" t="s">
        <v>18</v>
      </c>
      <c r="J117" s="1" t="s">
        <v>60</v>
      </c>
      <c r="K117" s="1" t="s">
        <v>408</v>
      </c>
      <c r="L117" s="1" t="s">
        <v>409</v>
      </c>
      <c r="M117" s="1" t="s">
        <v>28</v>
      </c>
      <c r="N117" s="1" t="s">
        <v>29</v>
      </c>
      <c r="O117" s="1" t="s">
        <v>39</v>
      </c>
      <c r="P117" s="1">
        <v>1500</v>
      </c>
      <c r="Q117" s="8">
        <v>3000</v>
      </c>
      <c r="R117" s="1">
        <v>0</v>
      </c>
      <c r="S117" s="1">
        <v>3</v>
      </c>
      <c r="T117" s="1">
        <v>2</v>
      </c>
      <c r="U117" s="1">
        <v>3</v>
      </c>
      <c r="V117" s="1">
        <v>0</v>
      </c>
      <c r="W117" s="1">
        <v>1</v>
      </c>
      <c r="X117" s="1">
        <v>2250</v>
      </c>
      <c r="Y117" s="1">
        <v>1</v>
      </c>
      <c r="Z117" s="1">
        <v>2</v>
      </c>
      <c r="AA117" s="1">
        <f t="shared" si="12"/>
        <v>0</v>
      </c>
      <c r="AB117" s="1">
        <f t="shared" si="18"/>
        <v>0</v>
      </c>
      <c r="AC117" s="1">
        <f t="shared" si="18"/>
        <v>1</v>
      </c>
      <c r="AD117" s="1">
        <f t="shared" si="18"/>
        <v>0</v>
      </c>
      <c r="AE117" s="1">
        <f t="shared" si="18"/>
        <v>0</v>
      </c>
      <c r="AF117" s="1">
        <f t="shared" si="18"/>
        <v>0</v>
      </c>
      <c r="AG117" s="1">
        <f t="shared" si="18"/>
        <v>0</v>
      </c>
      <c r="AH117" s="1">
        <f t="shared" si="18"/>
        <v>0</v>
      </c>
      <c r="AI117" s="1">
        <f t="shared" si="18"/>
        <v>0</v>
      </c>
      <c r="AJ117" s="1">
        <f t="shared" si="18"/>
        <v>0</v>
      </c>
      <c r="AK117" s="1">
        <f t="shared" si="18"/>
        <v>0</v>
      </c>
      <c r="AL117" s="1">
        <f t="shared" si="18"/>
        <v>0</v>
      </c>
      <c r="AM117" s="1">
        <f t="shared" si="18"/>
        <v>0</v>
      </c>
      <c r="AN117" s="1">
        <f t="shared" si="18"/>
        <v>0</v>
      </c>
      <c r="AO117" s="1">
        <f t="shared" si="18"/>
        <v>0</v>
      </c>
      <c r="AP117" s="1">
        <f t="shared" si="18"/>
        <v>0</v>
      </c>
      <c r="AQ117" s="1">
        <f t="shared" si="18"/>
        <v>1</v>
      </c>
      <c r="AR117" s="1">
        <f t="shared" si="17"/>
        <v>0</v>
      </c>
      <c r="AS117" s="1">
        <f t="shared" si="17"/>
        <v>0</v>
      </c>
      <c r="AT117" s="1">
        <f t="shared" si="17"/>
        <v>0</v>
      </c>
      <c r="AU117" s="1">
        <f t="shared" si="17"/>
        <v>0</v>
      </c>
      <c r="AV117" s="1">
        <f t="shared" si="17"/>
        <v>0</v>
      </c>
      <c r="AW117" s="1">
        <f t="shared" si="17"/>
        <v>0</v>
      </c>
      <c r="AX117" s="1">
        <f t="shared" si="13"/>
        <v>0</v>
      </c>
    </row>
    <row r="118" spans="1:50" s="1" customFormat="1" x14ac:dyDescent="0.15">
      <c r="A118" s="1">
        <v>1</v>
      </c>
      <c r="B118" s="1" t="s">
        <v>410</v>
      </c>
      <c r="D118" s="1" t="s">
        <v>15</v>
      </c>
      <c r="E118" s="1" t="s">
        <v>168</v>
      </c>
      <c r="F118" s="1" t="s">
        <v>411</v>
      </c>
      <c r="H118" s="1" t="s">
        <v>59</v>
      </c>
      <c r="I118" s="1" t="s">
        <v>35</v>
      </c>
      <c r="J118" s="1" t="s">
        <v>25</v>
      </c>
      <c r="K118" s="1" t="s">
        <v>3462</v>
      </c>
      <c r="L118" s="1" t="s">
        <v>413</v>
      </c>
      <c r="M118" s="1" t="s">
        <v>96</v>
      </c>
      <c r="N118" s="1" t="s">
        <v>29</v>
      </c>
      <c r="O118" s="1" t="s">
        <v>375</v>
      </c>
      <c r="P118" s="1">
        <v>4001</v>
      </c>
      <c r="Q118" s="8">
        <v>6000</v>
      </c>
      <c r="R118" s="1">
        <v>3</v>
      </c>
      <c r="S118" s="1">
        <v>4</v>
      </c>
      <c r="T118" s="1">
        <v>1</v>
      </c>
      <c r="U118" s="1">
        <v>2</v>
      </c>
      <c r="V118" s="1">
        <v>0</v>
      </c>
      <c r="W118" s="1">
        <v>0</v>
      </c>
      <c r="X118" s="1">
        <v>5000.5</v>
      </c>
      <c r="Y118" s="1">
        <v>1</v>
      </c>
      <c r="Z118" s="1">
        <v>2</v>
      </c>
      <c r="AA118" s="1">
        <f t="shared" si="12"/>
        <v>1</v>
      </c>
      <c r="AB118" s="1">
        <f t="shared" si="18"/>
        <v>0</v>
      </c>
      <c r="AC118" s="1">
        <f t="shared" si="18"/>
        <v>1</v>
      </c>
      <c r="AD118" s="1">
        <f t="shared" si="18"/>
        <v>1</v>
      </c>
      <c r="AE118" s="1">
        <f t="shared" si="18"/>
        <v>0</v>
      </c>
      <c r="AF118" s="1">
        <f t="shared" si="18"/>
        <v>1</v>
      </c>
      <c r="AG118" s="1">
        <f t="shared" si="18"/>
        <v>1</v>
      </c>
      <c r="AH118" s="1">
        <f t="shared" si="18"/>
        <v>1</v>
      </c>
      <c r="AI118" s="1">
        <f t="shared" si="18"/>
        <v>1</v>
      </c>
      <c r="AJ118" s="1">
        <f t="shared" si="18"/>
        <v>1</v>
      </c>
      <c r="AK118" s="1">
        <f t="shared" si="18"/>
        <v>1</v>
      </c>
      <c r="AL118" s="1">
        <f t="shared" si="18"/>
        <v>1</v>
      </c>
      <c r="AM118" s="1">
        <f t="shared" si="18"/>
        <v>1</v>
      </c>
      <c r="AN118" s="1">
        <f t="shared" si="18"/>
        <v>0</v>
      </c>
      <c r="AO118" s="1">
        <f t="shared" si="18"/>
        <v>1</v>
      </c>
      <c r="AP118" s="1">
        <f t="shared" si="18"/>
        <v>0</v>
      </c>
      <c r="AQ118" s="1">
        <f t="shared" si="18"/>
        <v>1</v>
      </c>
      <c r="AR118" s="1">
        <f t="shared" si="17"/>
        <v>1</v>
      </c>
      <c r="AS118" s="1">
        <f t="shared" si="17"/>
        <v>1</v>
      </c>
      <c r="AT118" s="1">
        <f t="shared" si="17"/>
        <v>1</v>
      </c>
      <c r="AU118" s="1">
        <f t="shared" si="17"/>
        <v>1</v>
      </c>
      <c r="AV118" s="1">
        <f t="shared" si="17"/>
        <v>0</v>
      </c>
      <c r="AW118" s="1">
        <f t="shared" si="17"/>
        <v>0</v>
      </c>
      <c r="AX118" s="1">
        <f t="shared" si="13"/>
        <v>0</v>
      </c>
    </row>
    <row r="119" spans="1:50" s="1" customFormat="1" x14ac:dyDescent="0.15">
      <c r="A119" s="1">
        <v>1</v>
      </c>
      <c r="B119" s="1" t="s">
        <v>194</v>
      </c>
      <c r="C119" s="1" t="s">
        <v>22</v>
      </c>
      <c r="D119" s="1" t="s">
        <v>15</v>
      </c>
      <c r="E119" s="1" t="s">
        <v>33</v>
      </c>
      <c r="F119" s="2">
        <v>43198.43340277778</v>
      </c>
      <c r="H119" s="1" t="s">
        <v>34</v>
      </c>
      <c r="I119" s="1" t="s">
        <v>18</v>
      </c>
      <c r="J119" s="1" t="s">
        <v>25</v>
      </c>
      <c r="K119" s="1" t="s">
        <v>3463</v>
      </c>
      <c r="L119" s="1" t="s">
        <v>415</v>
      </c>
      <c r="M119" s="1" t="s">
        <v>96</v>
      </c>
      <c r="N119" s="1" t="s">
        <v>416</v>
      </c>
      <c r="O119" s="1" t="s">
        <v>186</v>
      </c>
      <c r="P119" s="1">
        <v>10001</v>
      </c>
      <c r="Q119" s="8">
        <v>15000</v>
      </c>
      <c r="R119" s="1">
        <v>4</v>
      </c>
      <c r="S119" s="1">
        <v>3</v>
      </c>
      <c r="T119" s="1">
        <v>1</v>
      </c>
      <c r="U119" s="1">
        <v>2</v>
      </c>
      <c r="V119" s="1">
        <v>8</v>
      </c>
      <c r="W119" s="1">
        <v>0</v>
      </c>
      <c r="X119" s="1">
        <v>12500.5</v>
      </c>
      <c r="Y119" s="1">
        <v>1</v>
      </c>
      <c r="Z119" s="1">
        <v>2</v>
      </c>
      <c r="AA119" s="1">
        <f t="shared" si="12"/>
        <v>1</v>
      </c>
      <c r="AB119" s="1">
        <f t="shared" si="18"/>
        <v>1</v>
      </c>
      <c r="AC119" s="1">
        <f t="shared" si="18"/>
        <v>1</v>
      </c>
      <c r="AD119" s="1">
        <f t="shared" si="18"/>
        <v>0</v>
      </c>
      <c r="AE119" s="1">
        <f t="shared" si="18"/>
        <v>0</v>
      </c>
      <c r="AF119" s="1">
        <f t="shared" si="18"/>
        <v>0</v>
      </c>
      <c r="AG119" s="1">
        <f t="shared" si="18"/>
        <v>1</v>
      </c>
      <c r="AH119" s="1">
        <f t="shared" si="18"/>
        <v>1</v>
      </c>
      <c r="AI119" s="1">
        <f t="shared" si="18"/>
        <v>1</v>
      </c>
      <c r="AJ119" s="1">
        <f t="shared" si="18"/>
        <v>1</v>
      </c>
      <c r="AK119" s="1">
        <f t="shared" si="18"/>
        <v>1</v>
      </c>
      <c r="AL119" s="1">
        <f t="shared" si="18"/>
        <v>1</v>
      </c>
      <c r="AM119" s="1">
        <f t="shared" si="18"/>
        <v>1</v>
      </c>
      <c r="AN119" s="1">
        <f t="shared" si="18"/>
        <v>0</v>
      </c>
      <c r="AO119" s="1">
        <f t="shared" si="18"/>
        <v>1</v>
      </c>
      <c r="AP119" s="1">
        <f t="shared" si="18"/>
        <v>0</v>
      </c>
      <c r="AQ119" s="1">
        <f t="shared" ref="AQ119:AW134" si="19">IF(IFERROR(FIND(AQ$1,$K119),0)&gt;0,1,0)</f>
        <v>0</v>
      </c>
      <c r="AR119" s="1">
        <f t="shared" si="19"/>
        <v>0</v>
      </c>
      <c r="AS119" s="1">
        <f t="shared" si="19"/>
        <v>1</v>
      </c>
      <c r="AT119" s="1">
        <f t="shared" si="19"/>
        <v>0</v>
      </c>
      <c r="AU119" s="1">
        <f t="shared" si="19"/>
        <v>0</v>
      </c>
      <c r="AV119" s="1">
        <f t="shared" si="19"/>
        <v>0</v>
      </c>
      <c r="AW119" s="1">
        <f t="shared" si="19"/>
        <v>0</v>
      </c>
      <c r="AX119" s="1">
        <f t="shared" si="13"/>
        <v>0</v>
      </c>
    </row>
    <row r="120" spans="1:50" s="1" customFormat="1" x14ac:dyDescent="0.15">
      <c r="A120" s="1">
        <v>1</v>
      </c>
      <c r="B120" s="1" t="s">
        <v>127</v>
      </c>
      <c r="C120" s="1" t="s">
        <v>109</v>
      </c>
      <c r="D120" s="1" t="s">
        <v>15</v>
      </c>
      <c r="E120" s="1" t="s">
        <v>16</v>
      </c>
      <c r="F120" s="2">
        <v>43194.393310185187</v>
      </c>
      <c r="H120" s="1" t="s">
        <v>59</v>
      </c>
      <c r="I120" s="1" t="s">
        <v>35</v>
      </c>
      <c r="J120" s="1" t="s">
        <v>25</v>
      </c>
      <c r="K120" s="1" t="s">
        <v>3464</v>
      </c>
      <c r="L120" s="1" t="s">
        <v>409</v>
      </c>
      <c r="M120" s="1" t="s">
        <v>28</v>
      </c>
      <c r="N120" s="1" t="s">
        <v>29</v>
      </c>
      <c r="O120" s="1" t="s">
        <v>39</v>
      </c>
      <c r="P120" s="1">
        <v>6001</v>
      </c>
      <c r="Q120" s="8">
        <v>8000</v>
      </c>
      <c r="R120" s="1">
        <v>3</v>
      </c>
      <c r="S120" s="1">
        <v>4</v>
      </c>
      <c r="T120" s="1">
        <v>1</v>
      </c>
      <c r="U120" s="1">
        <v>3</v>
      </c>
      <c r="V120" s="1">
        <v>0</v>
      </c>
      <c r="W120" s="1">
        <v>1</v>
      </c>
      <c r="X120" s="1">
        <v>7000.5</v>
      </c>
      <c r="Y120" s="1">
        <v>1</v>
      </c>
      <c r="Z120" s="1">
        <v>2</v>
      </c>
      <c r="AA120" s="1">
        <f t="shared" si="12"/>
        <v>0</v>
      </c>
      <c r="AB120" s="1">
        <f t="shared" ref="AB120:AQ135" si="20">IF(IFERROR(FIND(AB$1,$K120),0)&gt;0,1,0)</f>
        <v>0</v>
      </c>
      <c r="AC120" s="1">
        <f t="shared" si="20"/>
        <v>1</v>
      </c>
      <c r="AD120" s="1">
        <f t="shared" si="20"/>
        <v>1</v>
      </c>
      <c r="AE120" s="1">
        <f t="shared" si="20"/>
        <v>0</v>
      </c>
      <c r="AF120" s="1">
        <f t="shared" si="20"/>
        <v>0</v>
      </c>
      <c r="AG120" s="1">
        <f t="shared" si="20"/>
        <v>1</v>
      </c>
      <c r="AH120" s="1">
        <f t="shared" si="20"/>
        <v>0</v>
      </c>
      <c r="AI120" s="1">
        <f t="shared" si="20"/>
        <v>0</v>
      </c>
      <c r="AJ120" s="1">
        <f t="shared" si="20"/>
        <v>1</v>
      </c>
      <c r="AK120" s="1">
        <f t="shared" si="20"/>
        <v>0</v>
      </c>
      <c r="AL120" s="1">
        <f t="shared" si="20"/>
        <v>0</v>
      </c>
      <c r="AM120" s="1">
        <f t="shared" si="20"/>
        <v>1</v>
      </c>
      <c r="AN120" s="1">
        <f t="shared" si="20"/>
        <v>0</v>
      </c>
      <c r="AO120" s="1">
        <f t="shared" si="20"/>
        <v>0</v>
      </c>
      <c r="AP120" s="1">
        <f t="shared" si="20"/>
        <v>0</v>
      </c>
      <c r="AQ120" s="1">
        <f t="shared" si="20"/>
        <v>1</v>
      </c>
      <c r="AR120" s="1">
        <f t="shared" si="19"/>
        <v>0</v>
      </c>
      <c r="AS120" s="1">
        <f t="shared" si="19"/>
        <v>0</v>
      </c>
      <c r="AT120" s="1">
        <f t="shared" si="19"/>
        <v>0</v>
      </c>
      <c r="AU120" s="1">
        <f t="shared" si="19"/>
        <v>0</v>
      </c>
      <c r="AV120" s="1">
        <f t="shared" si="19"/>
        <v>0</v>
      </c>
      <c r="AW120" s="1">
        <f t="shared" si="19"/>
        <v>0</v>
      </c>
      <c r="AX120" s="1">
        <f t="shared" si="13"/>
        <v>0</v>
      </c>
    </row>
    <row r="121" spans="1:50" s="1" customFormat="1" x14ac:dyDescent="0.15">
      <c r="A121" s="1">
        <v>1</v>
      </c>
      <c r="B121" s="1" t="s">
        <v>91</v>
      </c>
      <c r="D121" s="1" t="s">
        <v>15</v>
      </c>
      <c r="E121" s="1" t="s">
        <v>168</v>
      </c>
      <c r="F121" s="1" t="s">
        <v>411</v>
      </c>
      <c r="H121" s="1" t="s">
        <v>59</v>
      </c>
      <c r="I121" s="1" t="s">
        <v>35</v>
      </c>
      <c r="J121" s="1" t="s">
        <v>25</v>
      </c>
      <c r="K121" s="1" t="s">
        <v>3465</v>
      </c>
      <c r="L121" s="1" t="s">
        <v>413</v>
      </c>
      <c r="M121" s="1" t="s">
        <v>96</v>
      </c>
      <c r="N121" s="1" t="s">
        <v>29</v>
      </c>
      <c r="O121" s="1" t="s">
        <v>375</v>
      </c>
      <c r="P121" s="1">
        <v>4001</v>
      </c>
      <c r="Q121" s="8">
        <v>6000</v>
      </c>
      <c r="R121" s="1">
        <v>3</v>
      </c>
      <c r="S121" s="1">
        <v>4</v>
      </c>
      <c r="T121" s="1">
        <v>1</v>
      </c>
      <c r="U121" s="1">
        <v>2</v>
      </c>
      <c r="V121" s="1">
        <v>0</v>
      </c>
      <c r="W121" s="1">
        <v>0</v>
      </c>
      <c r="X121" s="1">
        <v>5000.5</v>
      </c>
      <c r="Y121" s="1">
        <v>1</v>
      </c>
      <c r="Z121" s="1">
        <v>2</v>
      </c>
      <c r="AA121" s="1">
        <f t="shared" si="12"/>
        <v>0</v>
      </c>
      <c r="AB121" s="1">
        <f t="shared" si="20"/>
        <v>0</v>
      </c>
      <c r="AC121" s="1">
        <f t="shared" si="20"/>
        <v>1</v>
      </c>
      <c r="AD121" s="1">
        <f t="shared" si="20"/>
        <v>1</v>
      </c>
      <c r="AE121" s="1">
        <f t="shared" si="20"/>
        <v>0</v>
      </c>
      <c r="AF121" s="1">
        <f t="shared" si="20"/>
        <v>0</v>
      </c>
      <c r="AG121" s="1">
        <f t="shared" si="20"/>
        <v>0</v>
      </c>
      <c r="AH121" s="1">
        <f t="shared" si="20"/>
        <v>1</v>
      </c>
      <c r="AI121" s="1">
        <f t="shared" si="20"/>
        <v>0</v>
      </c>
      <c r="AJ121" s="1">
        <f t="shared" si="20"/>
        <v>0</v>
      </c>
      <c r="AK121" s="1">
        <f t="shared" si="20"/>
        <v>0</v>
      </c>
      <c r="AL121" s="1">
        <f t="shared" si="20"/>
        <v>0</v>
      </c>
      <c r="AM121" s="1">
        <f t="shared" si="20"/>
        <v>1</v>
      </c>
      <c r="AN121" s="1">
        <f t="shared" si="20"/>
        <v>0</v>
      </c>
      <c r="AO121" s="1">
        <f t="shared" si="20"/>
        <v>0</v>
      </c>
      <c r="AP121" s="1">
        <f t="shared" si="20"/>
        <v>0</v>
      </c>
      <c r="AQ121" s="1">
        <f t="shared" si="20"/>
        <v>1</v>
      </c>
      <c r="AR121" s="1">
        <f t="shared" si="19"/>
        <v>0</v>
      </c>
      <c r="AS121" s="1">
        <f t="shared" si="19"/>
        <v>0</v>
      </c>
      <c r="AT121" s="1">
        <f t="shared" si="19"/>
        <v>0</v>
      </c>
      <c r="AU121" s="1">
        <f t="shared" si="19"/>
        <v>0</v>
      </c>
      <c r="AV121" s="1">
        <f t="shared" si="19"/>
        <v>1</v>
      </c>
      <c r="AW121" s="1">
        <f t="shared" si="19"/>
        <v>0</v>
      </c>
      <c r="AX121" s="1">
        <f t="shared" si="13"/>
        <v>0</v>
      </c>
    </row>
    <row r="122" spans="1:50" s="1" customFormat="1" x14ac:dyDescent="0.15">
      <c r="A122" s="1">
        <v>1</v>
      </c>
      <c r="B122" s="1" t="s">
        <v>91</v>
      </c>
      <c r="C122" s="1" t="s">
        <v>22</v>
      </c>
      <c r="D122" s="1" t="s">
        <v>15</v>
      </c>
      <c r="E122" s="1" t="s">
        <v>67</v>
      </c>
      <c r="F122" s="2">
        <v>43198.426944444444</v>
      </c>
      <c r="H122" s="1" t="s">
        <v>243</v>
      </c>
      <c r="I122" s="1" t="s">
        <v>35</v>
      </c>
      <c r="J122" s="1" t="s">
        <v>25</v>
      </c>
      <c r="K122" s="1" t="s">
        <v>3460</v>
      </c>
      <c r="L122" s="1" t="s">
        <v>419</v>
      </c>
      <c r="M122" s="1" t="s">
        <v>28</v>
      </c>
      <c r="N122" s="1" t="s">
        <v>29</v>
      </c>
      <c r="O122" s="1" t="s">
        <v>39</v>
      </c>
      <c r="P122" s="1">
        <v>8001</v>
      </c>
      <c r="Q122" s="8">
        <v>10000</v>
      </c>
      <c r="R122" s="1">
        <v>2</v>
      </c>
      <c r="S122" s="1">
        <v>4</v>
      </c>
      <c r="T122" s="1">
        <v>1</v>
      </c>
      <c r="U122" s="1">
        <v>3</v>
      </c>
      <c r="V122" s="1">
        <v>0</v>
      </c>
      <c r="W122" s="1">
        <v>1</v>
      </c>
      <c r="X122" s="1">
        <v>9000.5</v>
      </c>
      <c r="Y122" s="1">
        <v>1</v>
      </c>
      <c r="Z122" s="1">
        <v>2</v>
      </c>
      <c r="AA122" s="1">
        <f t="shared" si="12"/>
        <v>1</v>
      </c>
      <c r="AB122" s="1">
        <f t="shared" si="20"/>
        <v>0</v>
      </c>
      <c r="AC122" s="1">
        <f t="shared" si="20"/>
        <v>0</v>
      </c>
      <c r="AD122" s="1">
        <f t="shared" si="20"/>
        <v>1</v>
      </c>
      <c r="AE122" s="1">
        <f t="shared" si="20"/>
        <v>0</v>
      </c>
      <c r="AF122" s="1">
        <f t="shared" si="20"/>
        <v>0</v>
      </c>
      <c r="AG122" s="1">
        <f t="shared" si="20"/>
        <v>0</v>
      </c>
      <c r="AH122" s="1">
        <f t="shared" si="20"/>
        <v>0</v>
      </c>
      <c r="AI122" s="1">
        <f t="shared" si="20"/>
        <v>1</v>
      </c>
      <c r="AJ122" s="1">
        <f t="shared" si="20"/>
        <v>0</v>
      </c>
      <c r="AK122" s="1">
        <f t="shared" si="20"/>
        <v>0</v>
      </c>
      <c r="AL122" s="1">
        <f t="shared" si="20"/>
        <v>0</v>
      </c>
      <c r="AM122" s="1">
        <f t="shared" si="20"/>
        <v>0</v>
      </c>
      <c r="AN122" s="1">
        <f t="shared" si="20"/>
        <v>0</v>
      </c>
      <c r="AO122" s="1">
        <f t="shared" si="20"/>
        <v>0</v>
      </c>
      <c r="AP122" s="1">
        <f t="shared" si="20"/>
        <v>0</v>
      </c>
      <c r="AQ122" s="1">
        <f t="shared" si="20"/>
        <v>1</v>
      </c>
      <c r="AR122" s="1">
        <f t="shared" si="19"/>
        <v>0</v>
      </c>
      <c r="AS122" s="1">
        <f t="shared" si="19"/>
        <v>0</v>
      </c>
      <c r="AT122" s="1">
        <f t="shared" si="19"/>
        <v>0</v>
      </c>
      <c r="AU122" s="1">
        <f t="shared" si="19"/>
        <v>0</v>
      </c>
      <c r="AV122" s="1">
        <f t="shared" si="19"/>
        <v>0</v>
      </c>
      <c r="AW122" s="1">
        <f t="shared" si="19"/>
        <v>0</v>
      </c>
      <c r="AX122" s="1">
        <f t="shared" si="13"/>
        <v>0</v>
      </c>
    </row>
    <row r="123" spans="1:50" s="1" customFormat="1" x14ac:dyDescent="0.15">
      <c r="A123" s="1">
        <v>1</v>
      </c>
      <c r="B123" s="1" t="s">
        <v>127</v>
      </c>
      <c r="C123" s="1" t="s">
        <v>22</v>
      </c>
      <c r="D123" s="1" t="s">
        <v>15</v>
      </c>
      <c r="E123" s="1" t="s">
        <v>161</v>
      </c>
      <c r="F123" s="2">
        <v>43198.42328703704</v>
      </c>
      <c r="H123" s="1" t="s">
        <v>17</v>
      </c>
      <c r="I123" s="1" t="s">
        <v>35</v>
      </c>
      <c r="J123" s="1" t="s">
        <v>25</v>
      </c>
      <c r="K123" s="1" t="s">
        <v>3466</v>
      </c>
      <c r="L123" s="1" t="s">
        <v>421</v>
      </c>
      <c r="M123" s="1" t="s">
        <v>28</v>
      </c>
      <c r="N123" s="1" t="s">
        <v>283</v>
      </c>
      <c r="O123" s="1" t="s">
        <v>39</v>
      </c>
      <c r="P123" s="1">
        <v>8000</v>
      </c>
      <c r="Q123" s="8">
        <v>15000</v>
      </c>
      <c r="R123" s="1">
        <v>1</v>
      </c>
      <c r="S123" s="1">
        <v>4</v>
      </c>
      <c r="T123" s="1">
        <v>1</v>
      </c>
      <c r="U123" s="1">
        <v>3</v>
      </c>
      <c r="V123" s="1">
        <v>6</v>
      </c>
      <c r="W123" s="1">
        <v>1</v>
      </c>
      <c r="X123" s="1">
        <v>11500</v>
      </c>
      <c r="Y123" s="1">
        <v>1</v>
      </c>
      <c r="Z123" s="1">
        <v>2</v>
      </c>
      <c r="AA123" s="1">
        <f t="shared" si="12"/>
        <v>0</v>
      </c>
      <c r="AB123" s="1">
        <f t="shared" si="20"/>
        <v>0</v>
      </c>
      <c r="AC123" s="1">
        <f t="shared" si="20"/>
        <v>1</v>
      </c>
      <c r="AD123" s="1">
        <f t="shared" si="20"/>
        <v>1</v>
      </c>
      <c r="AE123" s="1">
        <f t="shared" si="20"/>
        <v>0</v>
      </c>
      <c r="AF123" s="1">
        <f t="shared" si="20"/>
        <v>0</v>
      </c>
      <c r="AG123" s="1">
        <f t="shared" si="20"/>
        <v>0</v>
      </c>
      <c r="AH123" s="1">
        <f t="shared" si="20"/>
        <v>1</v>
      </c>
      <c r="AI123" s="1">
        <f t="shared" si="20"/>
        <v>1</v>
      </c>
      <c r="AJ123" s="1">
        <f t="shared" si="20"/>
        <v>1</v>
      </c>
      <c r="AK123" s="1">
        <f t="shared" si="20"/>
        <v>0</v>
      </c>
      <c r="AL123" s="1">
        <f t="shared" si="20"/>
        <v>0</v>
      </c>
      <c r="AM123" s="1">
        <f t="shared" si="20"/>
        <v>1</v>
      </c>
      <c r="AN123" s="1">
        <f t="shared" si="20"/>
        <v>0</v>
      </c>
      <c r="AO123" s="1">
        <f t="shared" si="20"/>
        <v>1</v>
      </c>
      <c r="AP123" s="1">
        <f t="shared" si="20"/>
        <v>0</v>
      </c>
      <c r="AQ123" s="1">
        <f t="shared" si="20"/>
        <v>0</v>
      </c>
      <c r="AR123" s="1">
        <f t="shared" si="19"/>
        <v>0</v>
      </c>
      <c r="AS123" s="1">
        <f t="shared" si="19"/>
        <v>0</v>
      </c>
      <c r="AT123" s="1">
        <f t="shared" si="19"/>
        <v>0</v>
      </c>
      <c r="AU123" s="1">
        <f t="shared" si="19"/>
        <v>0</v>
      </c>
      <c r="AV123" s="1">
        <f t="shared" si="19"/>
        <v>0</v>
      </c>
      <c r="AW123" s="1">
        <f t="shared" si="19"/>
        <v>0</v>
      </c>
      <c r="AX123" s="1">
        <f t="shared" si="13"/>
        <v>0</v>
      </c>
    </row>
    <row r="124" spans="1:50" s="1" customFormat="1" x14ac:dyDescent="0.15">
      <c r="A124" s="1">
        <v>1</v>
      </c>
      <c r="B124" s="1" t="s">
        <v>422</v>
      </c>
      <c r="C124" s="1" t="s">
        <v>14</v>
      </c>
      <c r="D124" s="1" t="s">
        <v>15</v>
      </c>
      <c r="E124" s="1" t="s">
        <v>70</v>
      </c>
      <c r="F124" s="2">
        <v>43194.414363425924</v>
      </c>
      <c r="H124" s="1" t="s">
        <v>34</v>
      </c>
      <c r="I124" s="1" t="s">
        <v>35</v>
      </c>
      <c r="J124" s="1" t="s">
        <v>25</v>
      </c>
      <c r="K124" s="1" t="s">
        <v>3467</v>
      </c>
      <c r="L124" s="1" t="s">
        <v>424</v>
      </c>
      <c r="M124" s="1" t="s">
        <v>28</v>
      </c>
      <c r="N124" s="1" t="s">
        <v>56</v>
      </c>
      <c r="O124" s="1" t="s">
        <v>30</v>
      </c>
      <c r="P124" s="1">
        <v>6000</v>
      </c>
      <c r="Q124" s="8">
        <v>10000</v>
      </c>
      <c r="R124" s="1">
        <v>4</v>
      </c>
      <c r="S124" s="1">
        <v>4</v>
      </c>
      <c r="T124" s="1">
        <v>1</v>
      </c>
      <c r="U124" s="1">
        <v>3</v>
      </c>
      <c r="V124" s="1">
        <v>2</v>
      </c>
      <c r="W124" s="1">
        <v>0</v>
      </c>
      <c r="X124" s="1">
        <v>8000</v>
      </c>
      <c r="Y124" s="1">
        <v>1</v>
      </c>
      <c r="Z124" s="1">
        <v>1</v>
      </c>
      <c r="AA124" s="1">
        <f t="shared" si="12"/>
        <v>0</v>
      </c>
      <c r="AB124" s="1">
        <f t="shared" si="20"/>
        <v>0</v>
      </c>
      <c r="AC124" s="1">
        <f t="shared" si="20"/>
        <v>1</v>
      </c>
      <c r="AD124" s="1">
        <f t="shared" si="20"/>
        <v>0</v>
      </c>
      <c r="AE124" s="1">
        <f t="shared" si="20"/>
        <v>0</v>
      </c>
      <c r="AF124" s="1">
        <f t="shared" si="20"/>
        <v>0</v>
      </c>
      <c r="AG124" s="1">
        <f t="shared" si="20"/>
        <v>1</v>
      </c>
      <c r="AH124" s="1">
        <f t="shared" si="20"/>
        <v>1</v>
      </c>
      <c r="AI124" s="1">
        <f t="shared" si="20"/>
        <v>1</v>
      </c>
      <c r="AJ124" s="1">
        <f t="shared" si="20"/>
        <v>1</v>
      </c>
      <c r="AK124" s="1">
        <f t="shared" si="20"/>
        <v>1</v>
      </c>
      <c r="AL124" s="1">
        <f t="shared" si="20"/>
        <v>0</v>
      </c>
      <c r="AM124" s="1">
        <f t="shared" si="20"/>
        <v>0</v>
      </c>
      <c r="AN124" s="1">
        <f t="shared" si="20"/>
        <v>0</v>
      </c>
      <c r="AO124" s="1">
        <f t="shared" si="20"/>
        <v>0</v>
      </c>
      <c r="AP124" s="1">
        <f t="shared" si="20"/>
        <v>0</v>
      </c>
      <c r="AQ124" s="1">
        <f t="shared" si="20"/>
        <v>1</v>
      </c>
      <c r="AR124" s="1">
        <f t="shared" si="19"/>
        <v>0</v>
      </c>
      <c r="AS124" s="1">
        <f t="shared" si="19"/>
        <v>1</v>
      </c>
      <c r="AT124" s="1">
        <f t="shared" si="19"/>
        <v>0</v>
      </c>
      <c r="AU124" s="1">
        <f t="shared" si="19"/>
        <v>0</v>
      </c>
      <c r="AV124" s="1">
        <f t="shared" si="19"/>
        <v>0</v>
      </c>
      <c r="AW124" s="1">
        <f t="shared" si="19"/>
        <v>0</v>
      </c>
      <c r="AX124" s="1">
        <f t="shared" si="13"/>
        <v>0</v>
      </c>
    </row>
    <row r="125" spans="1:50" s="1" customFormat="1" x14ac:dyDescent="0.15">
      <c r="A125" s="1">
        <v>1</v>
      </c>
      <c r="B125" s="1" t="s">
        <v>425</v>
      </c>
      <c r="C125" s="1" t="s">
        <v>22</v>
      </c>
      <c r="D125" s="1" t="s">
        <v>15</v>
      </c>
      <c r="E125" s="1" t="s">
        <v>67</v>
      </c>
      <c r="F125" s="2">
        <v>43198.423564814817</v>
      </c>
      <c r="H125" s="1" t="s">
        <v>59</v>
      </c>
      <c r="I125" s="1" t="s">
        <v>35</v>
      </c>
      <c r="J125" s="1" t="s">
        <v>60</v>
      </c>
      <c r="K125" s="1" t="s">
        <v>3468</v>
      </c>
      <c r="L125" s="1" t="s">
        <v>427</v>
      </c>
      <c r="M125" s="1" t="s">
        <v>96</v>
      </c>
      <c r="N125" s="1" t="s">
        <v>64</v>
      </c>
      <c r="O125" s="1" t="s">
        <v>30</v>
      </c>
      <c r="P125" s="1">
        <v>8001</v>
      </c>
      <c r="Q125" s="8">
        <v>10000</v>
      </c>
      <c r="R125" s="1">
        <v>3</v>
      </c>
      <c r="S125" s="1">
        <v>4</v>
      </c>
      <c r="T125" s="1">
        <v>2</v>
      </c>
      <c r="U125" s="1">
        <v>2</v>
      </c>
      <c r="V125" s="1">
        <v>3</v>
      </c>
      <c r="W125" s="1">
        <v>0</v>
      </c>
      <c r="X125" s="1">
        <v>9000.5</v>
      </c>
      <c r="Y125" s="1">
        <v>1</v>
      </c>
      <c r="Z125" s="1">
        <v>2</v>
      </c>
      <c r="AA125" s="1">
        <f t="shared" si="12"/>
        <v>0</v>
      </c>
      <c r="AB125" s="1">
        <f t="shared" si="20"/>
        <v>0</v>
      </c>
      <c r="AC125" s="1">
        <f t="shared" si="20"/>
        <v>0</v>
      </c>
      <c r="AD125" s="1">
        <f t="shared" si="20"/>
        <v>1</v>
      </c>
      <c r="AE125" s="1">
        <f t="shared" si="20"/>
        <v>0</v>
      </c>
      <c r="AF125" s="1">
        <f t="shared" si="20"/>
        <v>0</v>
      </c>
      <c r="AG125" s="1">
        <f t="shared" si="20"/>
        <v>0</v>
      </c>
      <c r="AH125" s="1">
        <f t="shared" si="20"/>
        <v>0</v>
      </c>
      <c r="AI125" s="1">
        <f t="shared" si="20"/>
        <v>0</v>
      </c>
      <c r="AJ125" s="1">
        <f t="shared" si="20"/>
        <v>0</v>
      </c>
      <c r="AK125" s="1">
        <f t="shared" si="20"/>
        <v>1</v>
      </c>
      <c r="AL125" s="1">
        <f t="shared" si="20"/>
        <v>0</v>
      </c>
      <c r="AM125" s="1">
        <f t="shared" si="20"/>
        <v>0</v>
      </c>
      <c r="AN125" s="1">
        <f t="shared" si="20"/>
        <v>0</v>
      </c>
      <c r="AO125" s="1">
        <f t="shared" si="20"/>
        <v>0</v>
      </c>
      <c r="AP125" s="1">
        <f t="shared" si="20"/>
        <v>0</v>
      </c>
      <c r="AQ125" s="1">
        <f t="shared" si="20"/>
        <v>1</v>
      </c>
      <c r="AR125" s="1">
        <f t="shared" si="19"/>
        <v>0</v>
      </c>
      <c r="AS125" s="1">
        <f t="shared" si="19"/>
        <v>0</v>
      </c>
      <c r="AT125" s="1">
        <f t="shared" si="19"/>
        <v>0</v>
      </c>
      <c r="AU125" s="1">
        <f t="shared" si="19"/>
        <v>0</v>
      </c>
      <c r="AV125" s="1">
        <f t="shared" si="19"/>
        <v>0</v>
      </c>
      <c r="AW125" s="1">
        <f t="shared" si="19"/>
        <v>0</v>
      </c>
      <c r="AX125" s="1">
        <f t="shared" si="13"/>
        <v>0</v>
      </c>
    </row>
    <row r="126" spans="1:50" s="1" customFormat="1" x14ac:dyDescent="0.15">
      <c r="A126" s="1">
        <v>1</v>
      </c>
      <c r="B126" s="1" t="s">
        <v>91</v>
      </c>
      <c r="C126" s="1" t="s">
        <v>14</v>
      </c>
      <c r="D126" s="1" t="s">
        <v>15</v>
      </c>
      <c r="E126" s="1" t="s">
        <v>33</v>
      </c>
      <c r="F126" s="2">
        <v>42968.565520833334</v>
      </c>
      <c r="H126" s="1" t="s">
        <v>59</v>
      </c>
      <c r="I126" s="1" t="s">
        <v>35</v>
      </c>
      <c r="J126" s="1" t="s">
        <v>25</v>
      </c>
      <c r="K126" s="1" t="s">
        <v>3469</v>
      </c>
      <c r="L126" s="1" t="s">
        <v>429</v>
      </c>
      <c r="M126" s="1" t="s">
        <v>28</v>
      </c>
      <c r="N126" s="1" t="s">
        <v>56</v>
      </c>
      <c r="O126" s="1" t="s">
        <v>198</v>
      </c>
      <c r="P126" s="1">
        <v>10001</v>
      </c>
      <c r="Q126" s="8">
        <v>15000</v>
      </c>
      <c r="R126" s="1">
        <v>3</v>
      </c>
      <c r="S126" s="1">
        <v>4</v>
      </c>
      <c r="T126" s="1">
        <v>1</v>
      </c>
      <c r="U126" s="1">
        <v>3</v>
      </c>
      <c r="V126" s="1">
        <v>2</v>
      </c>
      <c r="W126" s="1">
        <v>0</v>
      </c>
      <c r="X126" s="1">
        <v>12500.5</v>
      </c>
      <c r="Y126" s="1">
        <v>1</v>
      </c>
      <c r="Z126" s="1">
        <v>2</v>
      </c>
      <c r="AA126" s="1">
        <f t="shared" si="12"/>
        <v>0</v>
      </c>
      <c r="AB126" s="1">
        <f t="shared" si="20"/>
        <v>1</v>
      </c>
      <c r="AC126" s="1">
        <f t="shared" si="20"/>
        <v>1</v>
      </c>
      <c r="AD126" s="1">
        <f t="shared" si="20"/>
        <v>0</v>
      </c>
      <c r="AE126" s="1">
        <f t="shared" si="20"/>
        <v>0</v>
      </c>
      <c r="AF126" s="1">
        <f t="shared" si="20"/>
        <v>0</v>
      </c>
      <c r="AG126" s="1">
        <f t="shared" si="20"/>
        <v>1</v>
      </c>
      <c r="AH126" s="1">
        <f t="shared" si="20"/>
        <v>1</v>
      </c>
      <c r="AI126" s="1">
        <f t="shared" si="20"/>
        <v>1</v>
      </c>
      <c r="AJ126" s="1">
        <f t="shared" si="20"/>
        <v>1</v>
      </c>
      <c r="AK126" s="1">
        <f t="shared" si="20"/>
        <v>0</v>
      </c>
      <c r="AL126" s="1">
        <f t="shared" si="20"/>
        <v>0</v>
      </c>
      <c r="AM126" s="1">
        <f t="shared" si="20"/>
        <v>0</v>
      </c>
      <c r="AN126" s="1">
        <f t="shared" si="20"/>
        <v>0</v>
      </c>
      <c r="AO126" s="1">
        <f t="shared" si="20"/>
        <v>0</v>
      </c>
      <c r="AP126" s="1">
        <f t="shared" si="20"/>
        <v>0</v>
      </c>
      <c r="AQ126" s="1">
        <f t="shared" si="20"/>
        <v>0</v>
      </c>
      <c r="AR126" s="1">
        <f t="shared" si="19"/>
        <v>0</v>
      </c>
      <c r="AS126" s="1">
        <f t="shared" si="19"/>
        <v>0</v>
      </c>
      <c r="AT126" s="1">
        <f t="shared" si="19"/>
        <v>0</v>
      </c>
      <c r="AU126" s="1">
        <f t="shared" si="19"/>
        <v>0</v>
      </c>
      <c r="AV126" s="1">
        <f t="shared" si="19"/>
        <v>1</v>
      </c>
      <c r="AW126" s="1">
        <f t="shared" si="19"/>
        <v>0</v>
      </c>
      <c r="AX126" s="1">
        <f t="shared" si="13"/>
        <v>0</v>
      </c>
    </row>
    <row r="127" spans="1:50" s="1" customFormat="1" x14ac:dyDescent="0.15">
      <c r="A127" s="1">
        <v>1</v>
      </c>
      <c r="B127" s="1" t="s">
        <v>91</v>
      </c>
      <c r="C127" s="1" t="s">
        <v>22</v>
      </c>
      <c r="D127" s="1" t="s">
        <v>15</v>
      </c>
      <c r="E127" s="1" t="s">
        <v>131</v>
      </c>
      <c r="F127" s="2">
        <v>43198.418807870374</v>
      </c>
      <c r="H127" s="1" t="s">
        <v>17</v>
      </c>
      <c r="I127" s="1" t="s">
        <v>35</v>
      </c>
      <c r="J127" s="1" t="s">
        <v>42</v>
      </c>
      <c r="K127" s="1" t="s">
        <v>3470</v>
      </c>
      <c r="L127" s="1" t="s">
        <v>431</v>
      </c>
      <c r="M127" s="1" t="s">
        <v>28</v>
      </c>
      <c r="N127" s="1" t="s">
        <v>82</v>
      </c>
      <c r="O127" s="1" t="s">
        <v>186</v>
      </c>
      <c r="P127" s="1">
        <v>10000</v>
      </c>
      <c r="Q127" s="8">
        <v>20000</v>
      </c>
      <c r="R127" s="1">
        <v>1</v>
      </c>
      <c r="S127" s="1">
        <v>4</v>
      </c>
      <c r="T127" s="1">
        <v>3</v>
      </c>
      <c r="U127" s="1">
        <v>3</v>
      </c>
      <c r="V127" s="1">
        <v>4</v>
      </c>
      <c r="W127" s="1">
        <v>0</v>
      </c>
      <c r="X127" s="1">
        <v>15000</v>
      </c>
      <c r="Y127" s="1">
        <v>1</v>
      </c>
      <c r="Z127" s="1">
        <v>2</v>
      </c>
      <c r="AA127" s="1">
        <f t="shared" si="12"/>
        <v>0</v>
      </c>
      <c r="AB127" s="1">
        <f t="shared" si="20"/>
        <v>0</v>
      </c>
      <c r="AC127" s="1">
        <f t="shared" si="20"/>
        <v>0</v>
      </c>
      <c r="AD127" s="1">
        <f t="shared" si="20"/>
        <v>1</v>
      </c>
      <c r="AE127" s="1">
        <f t="shared" si="20"/>
        <v>0</v>
      </c>
      <c r="AF127" s="1">
        <f t="shared" si="20"/>
        <v>1</v>
      </c>
      <c r="AG127" s="1">
        <f t="shared" si="20"/>
        <v>1</v>
      </c>
      <c r="AH127" s="1">
        <f t="shared" si="20"/>
        <v>0</v>
      </c>
      <c r="AI127" s="1">
        <f t="shared" si="20"/>
        <v>1</v>
      </c>
      <c r="AJ127" s="1">
        <f t="shared" si="20"/>
        <v>0</v>
      </c>
      <c r="AK127" s="1">
        <f t="shared" si="20"/>
        <v>1</v>
      </c>
      <c r="AL127" s="1">
        <f t="shared" si="20"/>
        <v>1</v>
      </c>
      <c r="AM127" s="1">
        <f t="shared" si="20"/>
        <v>1</v>
      </c>
      <c r="AN127" s="1">
        <f t="shared" si="20"/>
        <v>1</v>
      </c>
      <c r="AO127" s="1">
        <f t="shared" si="20"/>
        <v>1</v>
      </c>
      <c r="AP127" s="1">
        <f t="shared" si="20"/>
        <v>0</v>
      </c>
      <c r="AQ127" s="1">
        <f t="shared" si="20"/>
        <v>0</v>
      </c>
      <c r="AR127" s="1">
        <f t="shared" si="19"/>
        <v>0</v>
      </c>
      <c r="AS127" s="1">
        <f t="shared" si="19"/>
        <v>1</v>
      </c>
      <c r="AT127" s="1">
        <f t="shared" si="19"/>
        <v>1</v>
      </c>
      <c r="AU127" s="1">
        <f t="shared" si="19"/>
        <v>0</v>
      </c>
      <c r="AV127" s="1">
        <f t="shared" si="19"/>
        <v>0</v>
      </c>
      <c r="AW127" s="1">
        <f t="shared" si="19"/>
        <v>0</v>
      </c>
      <c r="AX127" s="1">
        <f t="shared" si="13"/>
        <v>0</v>
      </c>
    </row>
    <row r="128" spans="1:50" s="1" customFormat="1" x14ac:dyDescent="0.15">
      <c r="A128" s="1">
        <v>1</v>
      </c>
      <c r="B128" s="1" t="s">
        <v>194</v>
      </c>
      <c r="C128" s="1" t="s">
        <v>14</v>
      </c>
      <c r="D128" s="1" t="s">
        <v>15</v>
      </c>
      <c r="E128" s="1" t="s">
        <v>58</v>
      </c>
      <c r="F128" s="2">
        <v>43197.587025462963</v>
      </c>
      <c r="H128" s="1" t="s">
        <v>41</v>
      </c>
      <c r="I128" s="1" t="s">
        <v>35</v>
      </c>
      <c r="J128" s="1" t="s">
        <v>25</v>
      </c>
      <c r="K128" s="1" t="s">
        <v>3471</v>
      </c>
      <c r="L128" s="1" t="s">
        <v>433</v>
      </c>
      <c r="M128" s="1" t="s">
        <v>38</v>
      </c>
      <c r="N128" s="1" t="s">
        <v>29</v>
      </c>
      <c r="O128" s="1" t="s">
        <v>30</v>
      </c>
      <c r="P128" s="1">
        <v>15001</v>
      </c>
      <c r="Q128" s="8">
        <v>20000</v>
      </c>
      <c r="R128" s="1">
        <v>5</v>
      </c>
      <c r="S128" s="1">
        <v>4</v>
      </c>
      <c r="T128" s="1">
        <v>1</v>
      </c>
      <c r="U128" s="1">
        <v>5</v>
      </c>
      <c r="V128" s="1">
        <v>0</v>
      </c>
      <c r="W128" s="1">
        <v>0</v>
      </c>
      <c r="X128" s="1">
        <v>17500.5</v>
      </c>
      <c r="Y128" s="1">
        <v>1</v>
      </c>
      <c r="Z128" s="1">
        <v>2</v>
      </c>
      <c r="AA128" s="1">
        <f t="shared" si="12"/>
        <v>1</v>
      </c>
      <c r="AB128" s="1">
        <f t="shared" si="20"/>
        <v>0</v>
      </c>
      <c r="AC128" s="1">
        <f t="shared" si="20"/>
        <v>1</v>
      </c>
      <c r="AD128" s="1">
        <f t="shared" si="20"/>
        <v>1</v>
      </c>
      <c r="AE128" s="1">
        <f t="shared" si="20"/>
        <v>0</v>
      </c>
      <c r="AF128" s="1">
        <f t="shared" si="20"/>
        <v>0</v>
      </c>
      <c r="AG128" s="1">
        <f t="shared" si="20"/>
        <v>0</v>
      </c>
      <c r="AH128" s="1">
        <f t="shared" si="20"/>
        <v>1</v>
      </c>
      <c r="AI128" s="1">
        <f t="shared" si="20"/>
        <v>1</v>
      </c>
      <c r="AJ128" s="1">
        <f t="shared" si="20"/>
        <v>1</v>
      </c>
      <c r="AK128" s="1">
        <f t="shared" si="20"/>
        <v>1</v>
      </c>
      <c r="AL128" s="1">
        <f t="shared" si="20"/>
        <v>0</v>
      </c>
      <c r="AM128" s="1">
        <f t="shared" si="20"/>
        <v>0</v>
      </c>
      <c r="AN128" s="1">
        <f t="shared" si="20"/>
        <v>1</v>
      </c>
      <c r="AO128" s="1">
        <f t="shared" si="20"/>
        <v>0</v>
      </c>
      <c r="AP128" s="1">
        <f t="shared" si="20"/>
        <v>0</v>
      </c>
      <c r="AQ128" s="1">
        <f t="shared" si="20"/>
        <v>0</v>
      </c>
      <c r="AR128" s="1">
        <f t="shared" si="19"/>
        <v>1</v>
      </c>
      <c r="AS128" s="1">
        <f t="shared" si="19"/>
        <v>1</v>
      </c>
      <c r="AT128" s="1">
        <f t="shared" si="19"/>
        <v>0</v>
      </c>
      <c r="AU128" s="1">
        <f t="shared" si="19"/>
        <v>0</v>
      </c>
      <c r="AV128" s="1">
        <f t="shared" si="19"/>
        <v>0</v>
      </c>
      <c r="AW128" s="1">
        <f t="shared" si="19"/>
        <v>1</v>
      </c>
      <c r="AX128" s="1">
        <f t="shared" si="13"/>
        <v>0</v>
      </c>
    </row>
    <row r="129" spans="1:50" s="1" customFormat="1" x14ac:dyDescent="0.15">
      <c r="A129" s="1">
        <v>1</v>
      </c>
      <c r="B129" s="1" t="s">
        <v>204</v>
      </c>
      <c r="C129" s="1" t="s">
        <v>22</v>
      </c>
      <c r="D129" s="1" t="s">
        <v>15</v>
      </c>
      <c r="E129" s="1" t="s">
        <v>267</v>
      </c>
      <c r="F129" s="2">
        <v>43198.417986111112</v>
      </c>
      <c r="H129" s="1" t="s">
        <v>17</v>
      </c>
      <c r="I129" s="1" t="s">
        <v>35</v>
      </c>
      <c r="J129" s="1" t="s">
        <v>25</v>
      </c>
      <c r="K129" s="1" t="s">
        <v>3472</v>
      </c>
      <c r="L129" s="1" t="s">
        <v>280</v>
      </c>
      <c r="M129" s="1" t="s">
        <v>28</v>
      </c>
      <c r="N129" s="1" t="s">
        <v>29</v>
      </c>
      <c r="O129" s="1" t="s">
        <v>252</v>
      </c>
      <c r="P129" s="1">
        <v>7000</v>
      </c>
      <c r="Q129" s="8">
        <v>13000</v>
      </c>
      <c r="R129" s="1">
        <v>1</v>
      </c>
      <c r="S129" s="1">
        <v>4</v>
      </c>
      <c r="T129" s="1">
        <v>1</v>
      </c>
      <c r="U129" s="1">
        <v>3</v>
      </c>
      <c r="V129" s="1">
        <v>0</v>
      </c>
      <c r="W129" s="1">
        <v>0</v>
      </c>
      <c r="X129" s="1">
        <v>10000</v>
      </c>
      <c r="Y129" s="1">
        <v>1</v>
      </c>
      <c r="Z129" s="1">
        <v>2</v>
      </c>
      <c r="AA129" s="1">
        <f t="shared" si="12"/>
        <v>0</v>
      </c>
      <c r="AB129" s="1">
        <f t="shared" si="20"/>
        <v>0</v>
      </c>
      <c r="AC129" s="1">
        <f t="shared" si="20"/>
        <v>1</v>
      </c>
      <c r="AD129" s="1">
        <f t="shared" si="20"/>
        <v>1</v>
      </c>
      <c r="AE129" s="1">
        <f t="shared" si="20"/>
        <v>0</v>
      </c>
      <c r="AF129" s="1">
        <f t="shared" si="20"/>
        <v>0</v>
      </c>
      <c r="AG129" s="1">
        <f t="shared" si="20"/>
        <v>1</v>
      </c>
      <c r="AH129" s="1">
        <f t="shared" si="20"/>
        <v>1</v>
      </c>
      <c r="AI129" s="1">
        <f t="shared" si="20"/>
        <v>1</v>
      </c>
      <c r="AJ129" s="1">
        <f t="shared" si="20"/>
        <v>1</v>
      </c>
      <c r="AK129" s="1">
        <f t="shared" si="20"/>
        <v>1</v>
      </c>
      <c r="AL129" s="1">
        <f t="shared" si="20"/>
        <v>0</v>
      </c>
      <c r="AM129" s="1">
        <f t="shared" si="20"/>
        <v>0</v>
      </c>
      <c r="AN129" s="1">
        <f t="shared" si="20"/>
        <v>0</v>
      </c>
      <c r="AO129" s="1">
        <f t="shared" si="20"/>
        <v>0</v>
      </c>
      <c r="AP129" s="1">
        <f t="shared" si="20"/>
        <v>0</v>
      </c>
      <c r="AQ129" s="1">
        <f t="shared" si="20"/>
        <v>1</v>
      </c>
      <c r="AR129" s="1">
        <f t="shared" si="19"/>
        <v>0</v>
      </c>
      <c r="AS129" s="1">
        <f t="shared" si="19"/>
        <v>0</v>
      </c>
      <c r="AT129" s="1">
        <f t="shared" si="19"/>
        <v>1</v>
      </c>
      <c r="AU129" s="1">
        <f t="shared" si="19"/>
        <v>0</v>
      </c>
      <c r="AV129" s="1">
        <f t="shared" si="19"/>
        <v>0</v>
      </c>
      <c r="AW129" s="1">
        <f t="shared" si="19"/>
        <v>0</v>
      </c>
      <c r="AX129" s="1">
        <f t="shared" si="13"/>
        <v>0</v>
      </c>
    </row>
    <row r="130" spans="1:50" s="1" customFormat="1" x14ac:dyDescent="0.15">
      <c r="A130" s="1">
        <v>1</v>
      </c>
      <c r="B130" s="1" t="s">
        <v>435</v>
      </c>
      <c r="C130" s="1" t="s">
        <v>22</v>
      </c>
      <c r="D130" s="1" t="s">
        <v>15</v>
      </c>
      <c r="E130" s="1" t="s">
        <v>263</v>
      </c>
      <c r="F130" s="2">
        <v>43193.415069444447</v>
      </c>
      <c r="H130" s="1" t="s">
        <v>17</v>
      </c>
      <c r="I130" s="1" t="s">
        <v>18</v>
      </c>
      <c r="J130" s="1" t="s">
        <v>25</v>
      </c>
      <c r="K130" s="1" t="s">
        <v>436</v>
      </c>
      <c r="L130" s="1" t="s">
        <v>437</v>
      </c>
      <c r="M130" s="1" t="s">
        <v>28</v>
      </c>
      <c r="N130" s="1" t="s">
        <v>29</v>
      </c>
      <c r="O130" s="1" t="s">
        <v>186</v>
      </c>
      <c r="P130" s="1">
        <v>5000</v>
      </c>
      <c r="Q130" s="8">
        <v>10000</v>
      </c>
      <c r="R130" s="1">
        <v>1</v>
      </c>
      <c r="S130" s="1">
        <v>3</v>
      </c>
      <c r="T130" s="1">
        <v>1</v>
      </c>
      <c r="U130" s="1">
        <v>3</v>
      </c>
      <c r="V130" s="1">
        <v>0</v>
      </c>
      <c r="W130" s="1">
        <v>0</v>
      </c>
      <c r="X130" s="1">
        <v>7500</v>
      </c>
      <c r="Y130" s="1">
        <v>1</v>
      </c>
      <c r="Z130" s="1">
        <v>2</v>
      </c>
      <c r="AA130" s="1">
        <f t="shared" si="12"/>
        <v>0</v>
      </c>
      <c r="AB130" s="1">
        <f t="shared" si="20"/>
        <v>0</v>
      </c>
      <c r="AC130" s="1">
        <f t="shared" si="20"/>
        <v>1</v>
      </c>
      <c r="AD130" s="1">
        <f t="shared" si="20"/>
        <v>0</v>
      </c>
      <c r="AE130" s="1">
        <f t="shared" si="20"/>
        <v>0</v>
      </c>
      <c r="AF130" s="1">
        <f t="shared" si="20"/>
        <v>0</v>
      </c>
      <c r="AG130" s="1">
        <f t="shared" si="20"/>
        <v>0</v>
      </c>
      <c r="AH130" s="1">
        <f t="shared" si="20"/>
        <v>0</v>
      </c>
      <c r="AI130" s="1">
        <f t="shared" si="20"/>
        <v>0</v>
      </c>
      <c r="AJ130" s="1">
        <f t="shared" si="20"/>
        <v>0</v>
      </c>
      <c r="AK130" s="1">
        <f t="shared" si="20"/>
        <v>1</v>
      </c>
      <c r="AL130" s="1">
        <f t="shared" si="20"/>
        <v>0</v>
      </c>
      <c r="AM130" s="1">
        <f t="shared" si="20"/>
        <v>1</v>
      </c>
      <c r="AN130" s="1">
        <f t="shared" si="20"/>
        <v>0</v>
      </c>
      <c r="AO130" s="1">
        <f t="shared" si="20"/>
        <v>0</v>
      </c>
      <c r="AP130" s="1">
        <f t="shared" si="20"/>
        <v>0</v>
      </c>
      <c r="AQ130" s="1">
        <f t="shared" si="20"/>
        <v>1</v>
      </c>
      <c r="AR130" s="1">
        <f t="shared" si="19"/>
        <v>0</v>
      </c>
      <c r="AS130" s="1">
        <f t="shared" si="19"/>
        <v>0</v>
      </c>
      <c r="AT130" s="1">
        <f t="shared" si="19"/>
        <v>0</v>
      </c>
      <c r="AU130" s="1">
        <f t="shared" si="19"/>
        <v>0</v>
      </c>
      <c r="AV130" s="1">
        <f t="shared" si="19"/>
        <v>0</v>
      </c>
      <c r="AW130" s="1">
        <f t="shared" si="19"/>
        <v>0</v>
      </c>
      <c r="AX130" s="1">
        <f t="shared" si="13"/>
        <v>0</v>
      </c>
    </row>
    <row r="131" spans="1:50" s="1" customFormat="1" x14ac:dyDescent="0.15">
      <c r="A131" s="1">
        <v>1</v>
      </c>
      <c r="B131" s="1" t="s">
        <v>127</v>
      </c>
      <c r="C131" s="1" t="s">
        <v>22</v>
      </c>
      <c r="D131" s="1" t="s">
        <v>15</v>
      </c>
      <c r="E131" s="1" t="s">
        <v>16</v>
      </c>
      <c r="F131" s="2">
        <v>43194.632615740738</v>
      </c>
      <c r="H131" s="1" t="s">
        <v>59</v>
      </c>
      <c r="I131" s="1" t="s">
        <v>18</v>
      </c>
      <c r="J131" s="1" t="s">
        <v>25</v>
      </c>
      <c r="K131" s="1" t="s">
        <v>3473</v>
      </c>
      <c r="L131" s="1" t="s">
        <v>439</v>
      </c>
      <c r="M131" s="1" t="s">
        <v>28</v>
      </c>
      <c r="N131" s="1" t="s">
        <v>29</v>
      </c>
      <c r="O131" s="1" t="s">
        <v>30</v>
      </c>
      <c r="P131" s="1">
        <v>6001</v>
      </c>
      <c r="Q131" s="8">
        <v>8000</v>
      </c>
      <c r="R131" s="1">
        <v>3</v>
      </c>
      <c r="S131" s="1">
        <v>3</v>
      </c>
      <c r="T131" s="1">
        <v>1</v>
      </c>
      <c r="U131" s="1">
        <v>3</v>
      </c>
      <c r="V131" s="1">
        <v>0</v>
      </c>
      <c r="W131" s="1">
        <v>0</v>
      </c>
      <c r="X131" s="1">
        <v>7000.5</v>
      </c>
      <c r="Y131" s="1">
        <v>1</v>
      </c>
      <c r="Z131" s="1">
        <v>2</v>
      </c>
      <c r="AA131" s="1">
        <f t="shared" ref="AA131:AP194" si="21">IF(IFERROR(FIND(AA$1,$K131),0)&gt;0,1,0)</f>
        <v>0</v>
      </c>
      <c r="AB131" s="1">
        <f t="shared" si="20"/>
        <v>0</v>
      </c>
      <c r="AC131" s="1">
        <f t="shared" si="20"/>
        <v>0</v>
      </c>
      <c r="AD131" s="1">
        <f t="shared" si="20"/>
        <v>0</v>
      </c>
      <c r="AE131" s="1">
        <f t="shared" si="20"/>
        <v>0</v>
      </c>
      <c r="AF131" s="1">
        <f t="shared" si="20"/>
        <v>0</v>
      </c>
      <c r="AG131" s="1">
        <f t="shared" si="20"/>
        <v>0</v>
      </c>
      <c r="AH131" s="1">
        <f t="shared" si="20"/>
        <v>0</v>
      </c>
      <c r="AI131" s="1">
        <f t="shared" si="20"/>
        <v>0</v>
      </c>
      <c r="AJ131" s="1">
        <f t="shared" si="20"/>
        <v>0</v>
      </c>
      <c r="AK131" s="1">
        <f t="shared" si="20"/>
        <v>0</v>
      </c>
      <c r="AL131" s="1">
        <f t="shared" si="20"/>
        <v>0</v>
      </c>
      <c r="AM131" s="1">
        <f t="shared" si="20"/>
        <v>0</v>
      </c>
      <c r="AN131" s="1">
        <f t="shared" si="20"/>
        <v>0</v>
      </c>
      <c r="AO131" s="1">
        <f t="shared" si="20"/>
        <v>0</v>
      </c>
      <c r="AP131" s="1">
        <f t="shared" si="20"/>
        <v>0</v>
      </c>
      <c r="AQ131" s="1">
        <f t="shared" si="20"/>
        <v>1</v>
      </c>
      <c r="AR131" s="1">
        <f t="shared" si="19"/>
        <v>0</v>
      </c>
      <c r="AS131" s="1">
        <f t="shared" si="19"/>
        <v>0</v>
      </c>
      <c r="AT131" s="1">
        <f t="shared" si="19"/>
        <v>0</v>
      </c>
      <c r="AU131" s="1">
        <f t="shared" si="19"/>
        <v>0</v>
      </c>
      <c r="AV131" s="1">
        <f t="shared" si="19"/>
        <v>0</v>
      </c>
      <c r="AW131" s="1">
        <f t="shared" si="19"/>
        <v>0</v>
      </c>
      <c r="AX131" s="1">
        <f t="shared" ref="AX131:AX194" si="22">IF(Q131&gt;20000,1,0)</f>
        <v>0</v>
      </c>
    </row>
    <row r="132" spans="1:50" s="1" customFormat="1" x14ac:dyDescent="0.15">
      <c r="A132" s="1">
        <v>1</v>
      </c>
      <c r="B132" s="1" t="s">
        <v>182</v>
      </c>
      <c r="C132" s="1" t="s">
        <v>22</v>
      </c>
      <c r="D132" s="1" t="s">
        <v>15</v>
      </c>
      <c r="E132" s="1" t="s">
        <v>33</v>
      </c>
      <c r="F132" s="2">
        <v>43198.421898148146</v>
      </c>
      <c r="H132" s="1" t="s">
        <v>41</v>
      </c>
      <c r="I132" s="1" t="s">
        <v>35</v>
      </c>
      <c r="J132" s="1" t="s">
        <v>25</v>
      </c>
      <c r="K132" s="1" t="s">
        <v>440</v>
      </c>
      <c r="L132" s="1" t="s">
        <v>441</v>
      </c>
      <c r="M132" s="1" t="s">
        <v>28</v>
      </c>
      <c r="N132" s="1" t="s">
        <v>29</v>
      </c>
      <c r="O132" s="1" t="s">
        <v>186</v>
      </c>
      <c r="P132" s="1">
        <v>10001</v>
      </c>
      <c r="Q132" s="8">
        <v>15000</v>
      </c>
      <c r="R132" s="1">
        <v>5</v>
      </c>
      <c r="S132" s="1">
        <v>4</v>
      </c>
      <c r="T132" s="1">
        <v>1</v>
      </c>
      <c r="U132" s="1">
        <v>3</v>
      </c>
      <c r="V132" s="1">
        <v>0</v>
      </c>
      <c r="W132" s="1">
        <v>0</v>
      </c>
      <c r="X132" s="1">
        <v>12500.5</v>
      </c>
      <c r="Y132" s="1">
        <v>1</v>
      </c>
      <c r="Z132" s="1">
        <v>2</v>
      </c>
      <c r="AA132" s="1">
        <f t="shared" si="21"/>
        <v>0</v>
      </c>
      <c r="AB132" s="1">
        <f t="shared" si="20"/>
        <v>0</v>
      </c>
      <c r="AC132" s="1">
        <f t="shared" si="20"/>
        <v>1</v>
      </c>
      <c r="AD132" s="1">
        <f t="shared" si="20"/>
        <v>1</v>
      </c>
      <c r="AE132" s="1">
        <f t="shared" si="20"/>
        <v>0</v>
      </c>
      <c r="AF132" s="1">
        <f t="shared" si="20"/>
        <v>1</v>
      </c>
      <c r="AG132" s="1">
        <f t="shared" si="20"/>
        <v>0</v>
      </c>
      <c r="AH132" s="1">
        <f t="shared" si="20"/>
        <v>0</v>
      </c>
      <c r="AI132" s="1">
        <f t="shared" si="20"/>
        <v>1</v>
      </c>
      <c r="AJ132" s="1">
        <f t="shared" si="20"/>
        <v>1</v>
      </c>
      <c r="AK132" s="1">
        <f t="shared" si="20"/>
        <v>1</v>
      </c>
      <c r="AL132" s="1">
        <f t="shared" si="20"/>
        <v>0</v>
      </c>
      <c r="AM132" s="1">
        <f t="shared" si="20"/>
        <v>1</v>
      </c>
      <c r="AN132" s="1">
        <f t="shared" si="20"/>
        <v>1</v>
      </c>
      <c r="AO132" s="1">
        <f t="shared" si="20"/>
        <v>0</v>
      </c>
      <c r="AP132" s="1">
        <f t="shared" si="20"/>
        <v>0</v>
      </c>
      <c r="AQ132" s="1">
        <f t="shared" si="20"/>
        <v>1</v>
      </c>
      <c r="AR132" s="1">
        <f t="shared" si="19"/>
        <v>0</v>
      </c>
      <c r="AS132" s="1">
        <f t="shared" si="19"/>
        <v>0</v>
      </c>
      <c r="AT132" s="1">
        <f t="shared" si="19"/>
        <v>0</v>
      </c>
      <c r="AU132" s="1">
        <f t="shared" si="19"/>
        <v>0</v>
      </c>
      <c r="AV132" s="1">
        <f t="shared" si="19"/>
        <v>0</v>
      </c>
      <c r="AW132" s="1">
        <f t="shared" si="19"/>
        <v>0</v>
      </c>
      <c r="AX132" s="1">
        <f t="shared" si="22"/>
        <v>0</v>
      </c>
    </row>
    <row r="133" spans="1:50" s="1" customFormat="1" x14ac:dyDescent="0.15">
      <c r="A133" s="1">
        <v>1</v>
      </c>
      <c r="B133" s="1" t="s">
        <v>442</v>
      </c>
      <c r="C133" s="1" t="s">
        <v>14</v>
      </c>
      <c r="D133" s="1" t="s">
        <v>15</v>
      </c>
      <c r="E133" s="1" t="s">
        <v>386</v>
      </c>
      <c r="F133" s="2">
        <v>43198.453194444446</v>
      </c>
      <c r="H133" s="1" t="s">
        <v>124</v>
      </c>
      <c r="I133" s="1" t="s">
        <v>18</v>
      </c>
      <c r="J133" s="1" t="s">
        <v>25</v>
      </c>
      <c r="K133" s="1" t="s">
        <v>3474</v>
      </c>
      <c r="L133" s="1" t="s">
        <v>444</v>
      </c>
      <c r="M133" s="1" t="s">
        <v>28</v>
      </c>
      <c r="N133" s="1" t="s">
        <v>29</v>
      </c>
      <c r="O133" s="1" t="s">
        <v>30</v>
      </c>
      <c r="P133" s="1">
        <v>3000</v>
      </c>
      <c r="Q133" s="8">
        <v>4000</v>
      </c>
      <c r="R133" s="1">
        <v>0</v>
      </c>
      <c r="S133" s="1">
        <v>3</v>
      </c>
      <c r="T133" s="1">
        <v>1</v>
      </c>
      <c r="U133" s="1">
        <v>3</v>
      </c>
      <c r="V133" s="1">
        <v>0</v>
      </c>
      <c r="W133" s="1">
        <v>0</v>
      </c>
      <c r="X133" s="1">
        <v>3500</v>
      </c>
      <c r="Y133" s="1">
        <v>1</v>
      </c>
      <c r="Z133" s="1">
        <v>2</v>
      </c>
      <c r="AA133" s="1">
        <f t="shared" si="21"/>
        <v>0</v>
      </c>
      <c r="AB133" s="1">
        <f t="shared" si="20"/>
        <v>0</v>
      </c>
      <c r="AC133" s="1">
        <f t="shared" si="20"/>
        <v>0</v>
      </c>
      <c r="AD133" s="1">
        <f t="shared" si="20"/>
        <v>1</v>
      </c>
      <c r="AE133" s="1">
        <f t="shared" si="20"/>
        <v>0</v>
      </c>
      <c r="AF133" s="1">
        <f t="shared" si="20"/>
        <v>0</v>
      </c>
      <c r="AG133" s="1">
        <f t="shared" si="20"/>
        <v>0</v>
      </c>
      <c r="AH133" s="1">
        <f t="shared" si="20"/>
        <v>0</v>
      </c>
      <c r="AI133" s="1">
        <f t="shared" si="20"/>
        <v>0</v>
      </c>
      <c r="AJ133" s="1">
        <f t="shared" si="20"/>
        <v>0</v>
      </c>
      <c r="AK133" s="1">
        <f t="shared" si="20"/>
        <v>0</v>
      </c>
      <c r="AL133" s="1">
        <f t="shared" si="20"/>
        <v>0</v>
      </c>
      <c r="AM133" s="1">
        <f t="shared" si="20"/>
        <v>0</v>
      </c>
      <c r="AN133" s="1">
        <f t="shared" si="20"/>
        <v>0</v>
      </c>
      <c r="AO133" s="1">
        <f t="shared" si="20"/>
        <v>0</v>
      </c>
      <c r="AP133" s="1">
        <f t="shared" si="20"/>
        <v>0</v>
      </c>
      <c r="AQ133" s="1">
        <f t="shared" si="20"/>
        <v>0</v>
      </c>
      <c r="AR133" s="1">
        <f t="shared" si="19"/>
        <v>0</v>
      </c>
      <c r="AS133" s="1">
        <f t="shared" si="19"/>
        <v>0</v>
      </c>
      <c r="AT133" s="1">
        <f t="shared" si="19"/>
        <v>0</v>
      </c>
      <c r="AU133" s="1">
        <f t="shared" si="19"/>
        <v>0</v>
      </c>
      <c r="AV133" s="1">
        <f t="shared" si="19"/>
        <v>1</v>
      </c>
      <c r="AW133" s="1">
        <f t="shared" si="19"/>
        <v>0</v>
      </c>
      <c r="AX133" s="1">
        <f t="shared" si="22"/>
        <v>0</v>
      </c>
    </row>
    <row r="134" spans="1:50" s="1" customFormat="1" x14ac:dyDescent="0.15">
      <c r="A134" s="1">
        <v>1</v>
      </c>
      <c r="B134" s="1" t="s">
        <v>127</v>
      </c>
      <c r="C134" s="1" t="s">
        <v>14</v>
      </c>
      <c r="D134" s="1" t="s">
        <v>15</v>
      </c>
      <c r="E134" s="1" t="s">
        <v>168</v>
      </c>
      <c r="F134" s="2">
        <v>43188.419386574074</v>
      </c>
      <c r="H134" s="1" t="s">
        <v>59</v>
      </c>
      <c r="I134" s="1" t="s">
        <v>18</v>
      </c>
      <c r="J134" s="1" t="s">
        <v>25</v>
      </c>
      <c r="K134" s="1" t="s">
        <v>3475</v>
      </c>
      <c r="L134" s="1" t="s">
        <v>446</v>
      </c>
      <c r="M134" s="1" t="s">
        <v>63</v>
      </c>
      <c r="N134" s="1" t="s">
        <v>29</v>
      </c>
      <c r="O134" s="1" t="s">
        <v>45</v>
      </c>
      <c r="P134" s="1">
        <v>4001</v>
      </c>
      <c r="Q134" s="8">
        <v>6000</v>
      </c>
      <c r="R134" s="1">
        <v>3</v>
      </c>
      <c r="S134" s="1">
        <v>3</v>
      </c>
      <c r="T134" s="1">
        <v>1</v>
      </c>
      <c r="U134" s="1">
        <v>4</v>
      </c>
      <c r="V134" s="1">
        <v>0</v>
      </c>
      <c r="W134" s="1">
        <v>0</v>
      </c>
      <c r="X134" s="1">
        <v>5000.5</v>
      </c>
      <c r="Y134" s="1">
        <v>1</v>
      </c>
      <c r="Z134" s="1">
        <v>2</v>
      </c>
      <c r="AA134" s="1">
        <f t="shared" si="21"/>
        <v>0</v>
      </c>
      <c r="AB134" s="1">
        <f t="shared" si="20"/>
        <v>0</v>
      </c>
      <c r="AC134" s="1">
        <f t="shared" si="20"/>
        <v>1</v>
      </c>
      <c r="AD134" s="1">
        <f t="shared" si="20"/>
        <v>0</v>
      </c>
      <c r="AE134" s="1">
        <f t="shared" si="20"/>
        <v>0</v>
      </c>
      <c r="AF134" s="1">
        <f t="shared" si="20"/>
        <v>1</v>
      </c>
      <c r="AG134" s="1">
        <f t="shared" si="20"/>
        <v>0</v>
      </c>
      <c r="AH134" s="1">
        <f t="shared" si="20"/>
        <v>1</v>
      </c>
      <c r="AI134" s="1">
        <f t="shared" si="20"/>
        <v>0</v>
      </c>
      <c r="AJ134" s="1">
        <f t="shared" si="20"/>
        <v>1</v>
      </c>
      <c r="AK134" s="1">
        <f t="shared" si="20"/>
        <v>0</v>
      </c>
      <c r="AL134" s="1">
        <f t="shared" si="20"/>
        <v>0</v>
      </c>
      <c r="AM134" s="1">
        <f t="shared" si="20"/>
        <v>0</v>
      </c>
      <c r="AN134" s="1">
        <f t="shared" si="20"/>
        <v>0</v>
      </c>
      <c r="AO134" s="1">
        <f t="shared" si="20"/>
        <v>0</v>
      </c>
      <c r="AP134" s="1">
        <f t="shared" si="20"/>
        <v>0</v>
      </c>
      <c r="AQ134" s="1">
        <f t="shared" si="20"/>
        <v>1</v>
      </c>
      <c r="AR134" s="1">
        <f t="shared" si="19"/>
        <v>0</v>
      </c>
      <c r="AS134" s="1">
        <f t="shared" si="19"/>
        <v>0</v>
      </c>
      <c r="AT134" s="1">
        <f t="shared" si="19"/>
        <v>0</v>
      </c>
      <c r="AU134" s="1">
        <f t="shared" si="19"/>
        <v>0</v>
      </c>
      <c r="AV134" s="1">
        <f t="shared" si="19"/>
        <v>0</v>
      </c>
      <c r="AW134" s="1">
        <f t="shared" si="19"/>
        <v>0</v>
      </c>
      <c r="AX134" s="1">
        <f t="shared" si="22"/>
        <v>0</v>
      </c>
    </row>
    <row r="135" spans="1:50" s="1" customFormat="1" x14ac:dyDescent="0.15">
      <c r="A135" s="1">
        <v>1</v>
      </c>
      <c r="B135" s="1" t="s">
        <v>447</v>
      </c>
      <c r="C135" s="1" t="s">
        <v>22</v>
      </c>
      <c r="D135" s="1" t="s">
        <v>15</v>
      </c>
      <c r="E135" s="1" t="s">
        <v>448</v>
      </c>
      <c r="F135" s="2">
        <v>43194.621134259258</v>
      </c>
      <c r="H135" s="1" t="s">
        <v>243</v>
      </c>
      <c r="I135" s="1" t="s">
        <v>18</v>
      </c>
      <c r="J135" s="1" t="s">
        <v>25</v>
      </c>
      <c r="K135" s="1" t="s">
        <v>449</v>
      </c>
      <c r="L135" s="1" t="s">
        <v>450</v>
      </c>
      <c r="M135" s="1" t="s">
        <v>96</v>
      </c>
      <c r="N135" s="1" t="s">
        <v>29</v>
      </c>
      <c r="O135" s="1" t="s">
        <v>30</v>
      </c>
      <c r="P135" s="1">
        <v>2001</v>
      </c>
      <c r="Q135" s="8">
        <v>4000</v>
      </c>
      <c r="R135" s="1">
        <v>2</v>
      </c>
      <c r="S135" s="1">
        <v>3</v>
      </c>
      <c r="T135" s="1">
        <v>1</v>
      </c>
      <c r="U135" s="1">
        <v>2</v>
      </c>
      <c r="V135" s="1">
        <v>0</v>
      </c>
      <c r="W135" s="1">
        <v>0</v>
      </c>
      <c r="X135" s="1">
        <v>3000.5</v>
      </c>
      <c r="Y135" s="1">
        <v>1</v>
      </c>
      <c r="Z135" s="1">
        <v>2</v>
      </c>
      <c r="AA135" s="1">
        <f t="shared" si="21"/>
        <v>0</v>
      </c>
      <c r="AB135" s="1">
        <f t="shared" si="20"/>
        <v>0</v>
      </c>
      <c r="AC135" s="1">
        <f t="shared" si="20"/>
        <v>1</v>
      </c>
      <c r="AD135" s="1">
        <f t="shared" si="20"/>
        <v>0</v>
      </c>
      <c r="AE135" s="1">
        <f t="shared" si="20"/>
        <v>0</v>
      </c>
      <c r="AF135" s="1">
        <f t="shared" si="20"/>
        <v>0</v>
      </c>
      <c r="AG135" s="1">
        <f t="shared" si="20"/>
        <v>0</v>
      </c>
      <c r="AH135" s="1">
        <f t="shared" si="20"/>
        <v>0</v>
      </c>
      <c r="AI135" s="1">
        <f t="shared" si="20"/>
        <v>1</v>
      </c>
      <c r="AJ135" s="1">
        <f t="shared" si="20"/>
        <v>0</v>
      </c>
      <c r="AK135" s="1">
        <f t="shared" si="20"/>
        <v>1</v>
      </c>
      <c r="AL135" s="1">
        <f t="shared" si="20"/>
        <v>1</v>
      </c>
      <c r="AM135" s="1">
        <f t="shared" si="20"/>
        <v>1</v>
      </c>
      <c r="AN135" s="1">
        <f t="shared" si="20"/>
        <v>0</v>
      </c>
      <c r="AO135" s="1">
        <f t="shared" si="20"/>
        <v>1</v>
      </c>
      <c r="AP135" s="1">
        <f t="shared" si="20"/>
        <v>0</v>
      </c>
      <c r="AQ135" s="1">
        <f t="shared" ref="AQ135:AW147" si="23">IF(IFERROR(FIND(AQ$1,$K135),0)&gt;0,1,0)</f>
        <v>0</v>
      </c>
      <c r="AR135" s="1">
        <f t="shared" si="23"/>
        <v>0</v>
      </c>
      <c r="AS135" s="1">
        <f t="shared" si="23"/>
        <v>0</v>
      </c>
      <c r="AT135" s="1">
        <f t="shared" si="23"/>
        <v>0</v>
      </c>
      <c r="AU135" s="1">
        <f t="shared" si="23"/>
        <v>1</v>
      </c>
      <c r="AV135" s="1">
        <f t="shared" si="23"/>
        <v>0</v>
      </c>
      <c r="AW135" s="1">
        <f t="shared" si="23"/>
        <v>0</v>
      </c>
      <c r="AX135" s="1">
        <f t="shared" si="22"/>
        <v>0</v>
      </c>
    </row>
    <row r="136" spans="1:50" s="1" customFormat="1" x14ac:dyDescent="0.15">
      <c r="A136" s="1">
        <v>1</v>
      </c>
      <c r="B136" s="1" t="s">
        <v>91</v>
      </c>
      <c r="C136" s="1" t="s">
        <v>84</v>
      </c>
      <c r="D136" s="1" t="s">
        <v>15</v>
      </c>
      <c r="E136" s="1" t="s">
        <v>451</v>
      </c>
      <c r="F136" s="2">
        <v>43198.421319444446</v>
      </c>
      <c r="H136" s="1" t="s">
        <v>41</v>
      </c>
      <c r="I136" s="1" t="s">
        <v>35</v>
      </c>
      <c r="J136" s="1" t="s">
        <v>25</v>
      </c>
      <c r="K136" s="1" t="s">
        <v>3476</v>
      </c>
      <c r="L136" s="1" t="s">
        <v>453</v>
      </c>
      <c r="M136" s="1" t="s">
        <v>96</v>
      </c>
      <c r="N136" s="1" t="s">
        <v>29</v>
      </c>
      <c r="O136" s="1" t="s">
        <v>252</v>
      </c>
      <c r="P136" s="1">
        <v>12000</v>
      </c>
      <c r="Q136" s="8">
        <v>15000</v>
      </c>
      <c r="R136" s="1">
        <v>5</v>
      </c>
      <c r="S136" s="1">
        <v>4</v>
      </c>
      <c r="T136" s="1">
        <v>1</v>
      </c>
      <c r="U136" s="1">
        <v>2</v>
      </c>
      <c r="V136" s="1">
        <v>0</v>
      </c>
      <c r="W136" s="1">
        <v>0</v>
      </c>
      <c r="X136" s="1">
        <v>13500</v>
      </c>
      <c r="Y136" s="1">
        <v>1</v>
      </c>
      <c r="Z136" s="1">
        <v>2</v>
      </c>
      <c r="AA136" s="1">
        <f t="shared" si="21"/>
        <v>0</v>
      </c>
      <c r="AB136" s="1">
        <f t="shared" si="21"/>
        <v>0</v>
      </c>
      <c r="AC136" s="1">
        <f t="shared" si="21"/>
        <v>1</v>
      </c>
      <c r="AD136" s="1">
        <f t="shared" si="21"/>
        <v>1</v>
      </c>
      <c r="AE136" s="1">
        <f t="shared" si="21"/>
        <v>0</v>
      </c>
      <c r="AF136" s="1">
        <f t="shared" si="21"/>
        <v>1</v>
      </c>
      <c r="AG136" s="1">
        <f t="shared" si="21"/>
        <v>1</v>
      </c>
      <c r="AH136" s="1">
        <f t="shared" si="21"/>
        <v>0</v>
      </c>
      <c r="AI136" s="1">
        <f t="shared" si="21"/>
        <v>1</v>
      </c>
      <c r="AJ136" s="1">
        <f t="shared" si="21"/>
        <v>0</v>
      </c>
      <c r="AK136" s="1">
        <f t="shared" si="21"/>
        <v>1</v>
      </c>
      <c r="AL136" s="1">
        <f t="shared" si="21"/>
        <v>1</v>
      </c>
      <c r="AM136" s="1">
        <f t="shared" si="21"/>
        <v>1</v>
      </c>
      <c r="AN136" s="1">
        <f t="shared" si="21"/>
        <v>0</v>
      </c>
      <c r="AO136" s="1">
        <f t="shared" si="21"/>
        <v>1</v>
      </c>
      <c r="AP136" s="1">
        <f t="shared" si="21"/>
        <v>0</v>
      </c>
      <c r="AQ136" s="1">
        <f t="shared" si="23"/>
        <v>1</v>
      </c>
      <c r="AR136" s="1">
        <f t="shared" si="23"/>
        <v>0</v>
      </c>
      <c r="AS136" s="1">
        <f t="shared" si="23"/>
        <v>1</v>
      </c>
      <c r="AT136" s="1">
        <f t="shared" si="23"/>
        <v>0</v>
      </c>
      <c r="AU136" s="1">
        <f t="shared" si="23"/>
        <v>0</v>
      </c>
      <c r="AV136" s="1">
        <f t="shared" si="23"/>
        <v>0</v>
      </c>
      <c r="AW136" s="1">
        <f t="shared" si="23"/>
        <v>0</v>
      </c>
      <c r="AX136" s="1">
        <f t="shared" si="22"/>
        <v>0</v>
      </c>
    </row>
    <row r="137" spans="1:50" s="1" customFormat="1" x14ac:dyDescent="0.15">
      <c r="A137" s="1">
        <v>1</v>
      </c>
      <c r="B137" s="1" t="s">
        <v>91</v>
      </c>
      <c r="C137" s="1" t="s">
        <v>454</v>
      </c>
      <c r="D137" s="1" t="s">
        <v>15</v>
      </c>
      <c r="E137" s="1" t="s">
        <v>131</v>
      </c>
      <c r="F137" s="2">
        <v>43194.621134259258</v>
      </c>
      <c r="H137" s="1" t="s">
        <v>34</v>
      </c>
      <c r="I137" s="1" t="s">
        <v>35</v>
      </c>
      <c r="J137" s="1" t="s">
        <v>25</v>
      </c>
      <c r="K137" s="1" t="s">
        <v>3477</v>
      </c>
      <c r="L137" s="1" t="s">
        <v>450</v>
      </c>
      <c r="M137" s="1" t="s">
        <v>96</v>
      </c>
      <c r="N137" s="1" t="s">
        <v>29</v>
      </c>
      <c r="O137" s="1" t="s">
        <v>30</v>
      </c>
      <c r="P137" s="1">
        <v>10000</v>
      </c>
      <c r="Q137" s="8">
        <v>20000</v>
      </c>
      <c r="R137" s="1">
        <v>4</v>
      </c>
      <c r="S137" s="1">
        <v>4</v>
      </c>
      <c r="T137" s="1">
        <v>1</v>
      </c>
      <c r="U137" s="1">
        <v>2</v>
      </c>
      <c r="V137" s="1">
        <v>0</v>
      </c>
      <c r="W137" s="1">
        <v>0</v>
      </c>
      <c r="X137" s="1">
        <v>15000</v>
      </c>
      <c r="Y137" s="1">
        <v>1</v>
      </c>
      <c r="Z137" s="1">
        <v>2</v>
      </c>
      <c r="AA137" s="1">
        <f t="shared" si="21"/>
        <v>1</v>
      </c>
      <c r="AB137" s="1">
        <f t="shared" si="21"/>
        <v>1</v>
      </c>
      <c r="AC137" s="1">
        <f t="shared" si="21"/>
        <v>1</v>
      </c>
      <c r="AD137" s="1">
        <f t="shared" si="21"/>
        <v>0</v>
      </c>
      <c r="AE137" s="1">
        <f t="shared" si="21"/>
        <v>1</v>
      </c>
      <c r="AF137" s="1">
        <f t="shared" si="21"/>
        <v>1</v>
      </c>
      <c r="AG137" s="1">
        <f t="shared" si="21"/>
        <v>1</v>
      </c>
      <c r="AH137" s="1">
        <f t="shared" si="21"/>
        <v>0</v>
      </c>
      <c r="AI137" s="1">
        <f t="shared" si="21"/>
        <v>1</v>
      </c>
      <c r="AJ137" s="1">
        <f t="shared" si="21"/>
        <v>1</v>
      </c>
      <c r="AK137" s="1">
        <f t="shared" si="21"/>
        <v>1</v>
      </c>
      <c r="AL137" s="1">
        <f t="shared" si="21"/>
        <v>1</v>
      </c>
      <c r="AM137" s="1">
        <f t="shared" si="21"/>
        <v>0</v>
      </c>
      <c r="AN137" s="1">
        <f t="shared" si="21"/>
        <v>0</v>
      </c>
      <c r="AO137" s="1">
        <f t="shared" si="21"/>
        <v>1</v>
      </c>
      <c r="AP137" s="1">
        <f t="shared" si="21"/>
        <v>0</v>
      </c>
      <c r="AQ137" s="1">
        <f t="shared" si="23"/>
        <v>0</v>
      </c>
      <c r="AR137" s="1">
        <f t="shared" si="23"/>
        <v>0</v>
      </c>
      <c r="AS137" s="1">
        <f t="shared" si="23"/>
        <v>0</v>
      </c>
      <c r="AT137" s="1">
        <f t="shared" si="23"/>
        <v>0</v>
      </c>
      <c r="AU137" s="1">
        <f t="shared" si="23"/>
        <v>0</v>
      </c>
      <c r="AV137" s="1">
        <f t="shared" si="23"/>
        <v>0</v>
      </c>
      <c r="AW137" s="1">
        <f t="shared" si="23"/>
        <v>0</v>
      </c>
      <c r="AX137" s="1">
        <f t="shared" si="22"/>
        <v>0</v>
      </c>
    </row>
    <row r="138" spans="1:50" s="1" customFormat="1" x14ac:dyDescent="0.15">
      <c r="A138" s="1">
        <v>1</v>
      </c>
      <c r="B138" s="1" t="s">
        <v>456</v>
      </c>
      <c r="C138" s="1" t="s">
        <v>22</v>
      </c>
      <c r="D138" s="1" t="s">
        <v>15</v>
      </c>
      <c r="E138" s="1" t="s">
        <v>168</v>
      </c>
      <c r="F138" s="2">
        <v>43193.624976851854</v>
      </c>
      <c r="H138" s="1" t="s">
        <v>59</v>
      </c>
      <c r="I138" s="1" t="s">
        <v>18</v>
      </c>
      <c r="J138" s="1" t="s">
        <v>25</v>
      </c>
      <c r="K138" s="1" t="s">
        <v>3478</v>
      </c>
      <c r="L138" s="1" t="s">
        <v>458</v>
      </c>
      <c r="M138" s="1" t="s">
        <v>38</v>
      </c>
      <c r="N138" s="1" t="s">
        <v>56</v>
      </c>
      <c r="O138" s="1" t="s">
        <v>157</v>
      </c>
      <c r="P138" s="1">
        <v>4001</v>
      </c>
      <c r="Q138" s="8">
        <v>6000</v>
      </c>
      <c r="R138" s="1">
        <v>3</v>
      </c>
      <c r="S138" s="1">
        <v>3</v>
      </c>
      <c r="T138" s="1">
        <v>1</v>
      </c>
      <c r="U138" s="1">
        <v>5</v>
      </c>
      <c r="V138" s="1">
        <v>2</v>
      </c>
      <c r="W138" s="1">
        <v>0</v>
      </c>
      <c r="X138" s="1">
        <v>5000.5</v>
      </c>
      <c r="Y138" s="1">
        <v>1</v>
      </c>
      <c r="Z138" s="1">
        <v>2</v>
      </c>
      <c r="AA138" s="1">
        <f t="shared" si="21"/>
        <v>0</v>
      </c>
      <c r="AB138" s="1">
        <f t="shared" si="21"/>
        <v>0</v>
      </c>
      <c r="AC138" s="1">
        <f t="shared" si="21"/>
        <v>0</v>
      </c>
      <c r="AD138" s="1">
        <f t="shared" si="21"/>
        <v>0</v>
      </c>
      <c r="AE138" s="1">
        <f t="shared" si="21"/>
        <v>0</v>
      </c>
      <c r="AF138" s="1">
        <f t="shared" si="21"/>
        <v>0</v>
      </c>
      <c r="AG138" s="1">
        <f t="shared" si="21"/>
        <v>0</v>
      </c>
      <c r="AH138" s="1">
        <f t="shared" si="21"/>
        <v>0</v>
      </c>
      <c r="AI138" s="1">
        <f t="shared" si="21"/>
        <v>0</v>
      </c>
      <c r="AJ138" s="1">
        <f t="shared" si="21"/>
        <v>0</v>
      </c>
      <c r="AK138" s="1">
        <f t="shared" si="21"/>
        <v>0</v>
      </c>
      <c r="AL138" s="1">
        <f t="shared" si="21"/>
        <v>0</v>
      </c>
      <c r="AM138" s="1">
        <f t="shared" si="21"/>
        <v>0</v>
      </c>
      <c r="AN138" s="1">
        <f t="shared" si="21"/>
        <v>0</v>
      </c>
      <c r="AO138" s="1">
        <f t="shared" si="21"/>
        <v>0</v>
      </c>
      <c r="AP138" s="1">
        <f t="shared" si="21"/>
        <v>0</v>
      </c>
      <c r="AQ138" s="1">
        <f t="shared" si="23"/>
        <v>1</v>
      </c>
      <c r="AR138" s="1">
        <f t="shared" si="23"/>
        <v>0</v>
      </c>
      <c r="AS138" s="1">
        <f t="shared" si="23"/>
        <v>0</v>
      </c>
      <c r="AT138" s="1">
        <f t="shared" si="23"/>
        <v>0</v>
      </c>
      <c r="AU138" s="1">
        <f t="shared" si="23"/>
        <v>0</v>
      </c>
      <c r="AV138" s="1">
        <f t="shared" si="23"/>
        <v>1</v>
      </c>
      <c r="AW138" s="1">
        <f t="shared" si="23"/>
        <v>0</v>
      </c>
      <c r="AX138" s="1">
        <f t="shared" si="22"/>
        <v>0</v>
      </c>
    </row>
    <row r="139" spans="1:50" s="1" customFormat="1" x14ac:dyDescent="0.15">
      <c r="A139" s="1">
        <v>1</v>
      </c>
      <c r="B139" s="1" t="s">
        <v>459</v>
      </c>
      <c r="C139" s="1" t="s">
        <v>22</v>
      </c>
      <c r="D139" s="1" t="s">
        <v>15</v>
      </c>
      <c r="E139" s="1" t="s">
        <v>131</v>
      </c>
      <c r="F139" s="2">
        <v>43198.415775462963</v>
      </c>
      <c r="H139" s="1" t="s">
        <v>41</v>
      </c>
      <c r="I139" s="1" t="s">
        <v>35</v>
      </c>
      <c r="J139" s="1" t="s">
        <v>60</v>
      </c>
      <c r="K139" s="1" t="s">
        <v>3479</v>
      </c>
      <c r="L139" s="1" t="s">
        <v>461</v>
      </c>
      <c r="M139" s="1" t="s">
        <v>96</v>
      </c>
      <c r="N139" s="1" t="s">
        <v>29</v>
      </c>
      <c r="O139" s="1" t="s">
        <v>252</v>
      </c>
      <c r="P139" s="1">
        <v>10000</v>
      </c>
      <c r="Q139" s="8">
        <v>20000</v>
      </c>
      <c r="R139" s="1">
        <v>5</v>
      </c>
      <c r="S139" s="1">
        <v>4</v>
      </c>
      <c r="T139" s="1">
        <v>2</v>
      </c>
      <c r="U139" s="1">
        <v>2</v>
      </c>
      <c r="V139" s="1">
        <v>0</v>
      </c>
      <c r="W139" s="1">
        <v>0</v>
      </c>
      <c r="X139" s="1">
        <v>15000</v>
      </c>
      <c r="Y139" s="1">
        <v>1</v>
      </c>
      <c r="Z139" s="1">
        <v>2</v>
      </c>
      <c r="AA139" s="1">
        <f t="shared" si="21"/>
        <v>1</v>
      </c>
      <c r="AB139" s="1">
        <f t="shared" si="21"/>
        <v>0</v>
      </c>
      <c r="AC139" s="1">
        <f t="shared" si="21"/>
        <v>1</v>
      </c>
      <c r="AD139" s="1">
        <f t="shared" si="21"/>
        <v>1</v>
      </c>
      <c r="AE139" s="1">
        <f t="shared" si="21"/>
        <v>0</v>
      </c>
      <c r="AF139" s="1">
        <f t="shared" si="21"/>
        <v>0</v>
      </c>
      <c r="AG139" s="1">
        <f t="shared" si="21"/>
        <v>0</v>
      </c>
      <c r="AH139" s="1">
        <f t="shared" si="21"/>
        <v>1</v>
      </c>
      <c r="AI139" s="1">
        <f t="shared" si="21"/>
        <v>0</v>
      </c>
      <c r="AJ139" s="1">
        <f t="shared" si="21"/>
        <v>0</v>
      </c>
      <c r="AK139" s="1">
        <f t="shared" si="21"/>
        <v>1</v>
      </c>
      <c r="AL139" s="1">
        <f t="shared" si="21"/>
        <v>0</v>
      </c>
      <c r="AM139" s="1">
        <f t="shared" si="21"/>
        <v>0</v>
      </c>
      <c r="AN139" s="1">
        <f t="shared" si="21"/>
        <v>0</v>
      </c>
      <c r="AO139" s="1">
        <f t="shared" si="21"/>
        <v>1</v>
      </c>
      <c r="AP139" s="1">
        <f t="shared" si="21"/>
        <v>0</v>
      </c>
      <c r="AQ139" s="1">
        <f t="shared" si="23"/>
        <v>0</v>
      </c>
      <c r="AR139" s="1">
        <f t="shared" si="23"/>
        <v>1</v>
      </c>
      <c r="AS139" s="1">
        <f t="shared" si="23"/>
        <v>1</v>
      </c>
      <c r="AT139" s="1">
        <f t="shared" si="23"/>
        <v>1</v>
      </c>
      <c r="AU139" s="1">
        <f t="shared" si="23"/>
        <v>0</v>
      </c>
      <c r="AV139" s="1">
        <f t="shared" si="23"/>
        <v>0</v>
      </c>
      <c r="AW139" s="1">
        <f t="shared" si="23"/>
        <v>0</v>
      </c>
      <c r="AX139" s="1">
        <f t="shared" si="22"/>
        <v>0</v>
      </c>
    </row>
    <row r="140" spans="1:50" s="1" customFormat="1" x14ac:dyDescent="0.15">
      <c r="A140" s="1">
        <v>1</v>
      </c>
      <c r="B140" s="1" t="s">
        <v>182</v>
      </c>
      <c r="C140" s="1" t="s">
        <v>22</v>
      </c>
      <c r="D140" s="1" t="s">
        <v>15</v>
      </c>
      <c r="E140" s="1" t="s">
        <v>462</v>
      </c>
      <c r="F140" s="2">
        <v>43198.420486111114</v>
      </c>
      <c r="H140" s="1" t="s">
        <v>34</v>
      </c>
      <c r="I140" s="1" t="s">
        <v>35</v>
      </c>
      <c r="J140" s="1" t="s">
        <v>25</v>
      </c>
      <c r="K140" s="1" t="s">
        <v>3480</v>
      </c>
      <c r="L140" s="1" t="s">
        <v>464</v>
      </c>
      <c r="M140" s="1" t="s">
        <v>28</v>
      </c>
      <c r="N140" s="1" t="s">
        <v>29</v>
      </c>
      <c r="O140" s="1" t="s">
        <v>30</v>
      </c>
      <c r="P140" s="1">
        <v>7000</v>
      </c>
      <c r="Q140" s="8">
        <v>9000</v>
      </c>
      <c r="R140" s="1">
        <v>4</v>
      </c>
      <c r="S140" s="1">
        <v>4</v>
      </c>
      <c r="T140" s="1">
        <v>1</v>
      </c>
      <c r="U140" s="1">
        <v>3</v>
      </c>
      <c r="V140" s="1">
        <v>0</v>
      </c>
      <c r="W140" s="1">
        <v>0</v>
      </c>
      <c r="X140" s="1">
        <v>8000</v>
      </c>
      <c r="Y140" s="1">
        <v>1</v>
      </c>
      <c r="Z140" s="1">
        <v>2</v>
      </c>
      <c r="AA140" s="1">
        <f t="shared" si="21"/>
        <v>0</v>
      </c>
      <c r="AB140" s="1">
        <f t="shared" si="21"/>
        <v>0</v>
      </c>
      <c r="AC140" s="1">
        <f t="shared" si="21"/>
        <v>0</v>
      </c>
      <c r="AD140" s="1">
        <f t="shared" si="21"/>
        <v>0</v>
      </c>
      <c r="AE140" s="1">
        <f t="shared" si="21"/>
        <v>1</v>
      </c>
      <c r="AF140" s="1">
        <f t="shared" si="21"/>
        <v>1</v>
      </c>
      <c r="AG140" s="1">
        <f t="shared" si="21"/>
        <v>0</v>
      </c>
      <c r="AH140" s="1">
        <f t="shared" si="21"/>
        <v>0</v>
      </c>
      <c r="AI140" s="1">
        <f t="shared" si="21"/>
        <v>1</v>
      </c>
      <c r="AJ140" s="1">
        <f t="shared" si="21"/>
        <v>0</v>
      </c>
      <c r="AK140" s="1">
        <f t="shared" si="21"/>
        <v>1</v>
      </c>
      <c r="AL140" s="1">
        <f t="shared" si="21"/>
        <v>0</v>
      </c>
      <c r="AM140" s="1">
        <f t="shared" si="21"/>
        <v>1</v>
      </c>
      <c r="AN140" s="1">
        <f t="shared" si="21"/>
        <v>0</v>
      </c>
      <c r="AO140" s="1">
        <f t="shared" si="21"/>
        <v>0</v>
      </c>
      <c r="AP140" s="1">
        <f t="shared" si="21"/>
        <v>0</v>
      </c>
      <c r="AQ140" s="1">
        <f t="shared" si="23"/>
        <v>1</v>
      </c>
      <c r="AR140" s="1">
        <f t="shared" si="23"/>
        <v>0</v>
      </c>
      <c r="AS140" s="1">
        <f t="shared" si="23"/>
        <v>0</v>
      </c>
      <c r="AT140" s="1">
        <f t="shared" si="23"/>
        <v>0</v>
      </c>
      <c r="AU140" s="1">
        <f t="shared" si="23"/>
        <v>0</v>
      </c>
      <c r="AV140" s="1">
        <f t="shared" si="23"/>
        <v>0</v>
      </c>
      <c r="AW140" s="1">
        <f t="shared" si="23"/>
        <v>0</v>
      </c>
      <c r="AX140" s="1">
        <f t="shared" si="22"/>
        <v>0</v>
      </c>
    </row>
    <row r="141" spans="1:50" s="1" customFormat="1" x14ac:dyDescent="0.15">
      <c r="A141" s="1">
        <v>1</v>
      </c>
      <c r="B141" s="1" t="s">
        <v>57</v>
      </c>
      <c r="C141" s="1" t="s">
        <v>109</v>
      </c>
      <c r="D141" s="1" t="s">
        <v>15</v>
      </c>
      <c r="E141" s="1" t="s">
        <v>168</v>
      </c>
      <c r="F141" s="2">
        <v>43198.429560185185</v>
      </c>
      <c r="H141" s="1" t="s">
        <v>59</v>
      </c>
      <c r="I141" s="1" t="s">
        <v>35</v>
      </c>
      <c r="J141" s="1" t="s">
        <v>42</v>
      </c>
      <c r="K141" s="1" t="s">
        <v>465</v>
      </c>
      <c r="L141" s="1" t="s">
        <v>466</v>
      </c>
      <c r="M141" s="1" t="s">
        <v>96</v>
      </c>
      <c r="N141" s="1" t="s">
        <v>29</v>
      </c>
      <c r="O141" s="1" t="s">
        <v>467</v>
      </c>
      <c r="P141" s="1">
        <v>4001</v>
      </c>
      <c r="Q141" s="8">
        <v>6000</v>
      </c>
      <c r="R141" s="1">
        <v>3</v>
      </c>
      <c r="S141" s="1">
        <v>4</v>
      </c>
      <c r="T141" s="1">
        <v>3</v>
      </c>
      <c r="U141" s="1">
        <v>2</v>
      </c>
      <c r="V141" s="1">
        <v>0</v>
      </c>
      <c r="W141" s="1">
        <v>0</v>
      </c>
      <c r="X141" s="1">
        <v>5000.5</v>
      </c>
      <c r="Y141" s="1">
        <v>1</v>
      </c>
      <c r="Z141" s="1">
        <v>2</v>
      </c>
      <c r="AA141" s="1">
        <f t="shared" si="21"/>
        <v>0</v>
      </c>
      <c r="AB141" s="1">
        <f t="shared" si="21"/>
        <v>0</v>
      </c>
      <c r="AC141" s="1">
        <f t="shared" si="21"/>
        <v>0</v>
      </c>
      <c r="AD141" s="1">
        <f t="shared" si="21"/>
        <v>0</v>
      </c>
      <c r="AE141" s="1">
        <f t="shared" si="21"/>
        <v>0</v>
      </c>
      <c r="AF141" s="1">
        <f t="shared" si="21"/>
        <v>0</v>
      </c>
      <c r="AG141" s="1">
        <f t="shared" si="21"/>
        <v>0</v>
      </c>
      <c r="AH141" s="1">
        <f t="shared" si="21"/>
        <v>1</v>
      </c>
      <c r="AI141" s="1">
        <f t="shared" si="21"/>
        <v>0</v>
      </c>
      <c r="AJ141" s="1">
        <f t="shared" si="21"/>
        <v>0</v>
      </c>
      <c r="AK141" s="1">
        <f t="shared" si="21"/>
        <v>0</v>
      </c>
      <c r="AL141" s="1">
        <f t="shared" si="21"/>
        <v>0</v>
      </c>
      <c r="AM141" s="1">
        <f t="shared" si="21"/>
        <v>1</v>
      </c>
      <c r="AN141" s="1">
        <f t="shared" si="21"/>
        <v>1</v>
      </c>
      <c r="AO141" s="1">
        <f t="shared" si="21"/>
        <v>0</v>
      </c>
      <c r="AP141" s="1">
        <f t="shared" si="21"/>
        <v>0</v>
      </c>
      <c r="AQ141" s="1">
        <f t="shared" si="23"/>
        <v>0</v>
      </c>
      <c r="AR141" s="1">
        <f t="shared" si="23"/>
        <v>0</v>
      </c>
      <c r="AS141" s="1">
        <f t="shared" si="23"/>
        <v>0</v>
      </c>
      <c r="AT141" s="1">
        <f t="shared" si="23"/>
        <v>0</v>
      </c>
      <c r="AU141" s="1">
        <f t="shared" si="23"/>
        <v>0</v>
      </c>
      <c r="AV141" s="1">
        <f t="shared" si="23"/>
        <v>0</v>
      </c>
      <c r="AW141" s="1">
        <f t="shared" si="23"/>
        <v>0</v>
      </c>
      <c r="AX141" s="1">
        <f t="shared" si="22"/>
        <v>0</v>
      </c>
    </row>
    <row r="142" spans="1:50" s="1" customFormat="1" x14ac:dyDescent="0.15">
      <c r="A142" s="1">
        <v>1</v>
      </c>
      <c r="B142" s="1" t="s">
        <v>468</v>
      </c>
      <c r="C142" s="1" t="s">
        <v>22</v>
      </c>
      <c r="D142" s="1" t="s">
        <v>15</v>
      </c>
      <c r="E142" s="1" t="s">
        <v>33</v>
      </c>
      <c r="F142" s="2">
        <v>43171.347546296296</v>
      </c>
      <c r="H142" s="1" t="s">
        <v>17</v>
      </c>
      <c r="I142" s="1" t="s">
        <v>35</v>
      </c>
      <c r="J142" s="1" t="s">
        <v>25</v>
      </c>
      <c r="K142" s="1" t="s">
        <v>469</v>
      </c>
      <c r="L142" s="1" t="s">
        <v>470</v>
      </c>
      <c r="M142" s="1" t="s">
        <v>28</v>
      </c>
      <c r="N142" s="1" t="s">
        <v>29</v>
      </c>
      <c r="O142" s="1" t="s">
        <v>157</v>
      </c>
      <c r="P142" s="1">
        <v>10001</v>
      </c>
      <c r="Q142" s="8">
        <v>15000</v>
      </c>
      <c r="R142" s="1">
        <v>1</v>
      </c>
      <c r="S142" s="1">
        <v>4</v>
      </c>
      <c r="T142" s="1">
        <v>1</v>
      </c>
      <c r="U142" s="1">
        <v>3</v>
      </c>
      <c r="V142" s="1">
        <v>0</v>
      </c>
      <c r="W142" s="1">
        <v>0</v>
      </c>
      <c r="X142" s="1">
        <v>12500.5</v>
      </c>
      <c r="Y142" s="1">
        <v>1</v>
      </c>
      <c r="Z142" s="1">
        <v>2</v>
      </c>
      <c r="AA142" s="1">
        <f t="shared" si="21"/>
        <v>0</v>
      </c>
      <c r="AB142" s="1">
        <f t="shared" si="21"/>
        <v>0</v>
      </c>
      <c r="AC142" s="1">
        <f t="shared" si="21"/>
        <v>1</v>
      </c>
      <c r="AD142" s="1">
        <f t="shared" si="21"/>
        <v>1</v>
      </c>
      <c r="AE142" s="1">
        <f t="shared" si="21"/>
        <v>0</v>
      </c>
      <c r="AF142" s="1">
        <f t="shared" si="21"/>
        <v>1</v>
      </c>
      <c r="AG142" s="1">
        <f t="shared" si="21"/>
        <v>0</v>
      </c>
      <c r="AH142" s="1">
        <f t="shared" si="21"/>
        <v>0</v>
      </c>
      <c r="AI142" s="1">
        <f t="shared" si="21"/>
        <v>0</v>
      </c>
      <c r="AJ142" s="1">
        <f t="shared" si="21"/>
        <v>0</v>
      </c>
      <c r="AK142" s="1">
        <f t="shared" si="21"/>
        <v>0</v>
      </c>
      <c r="AL142" s="1">
        <f t="shared" si="21"/>
        <v>0</v>
      </c>
      <c r="AM142" s="1">
        <f t="shared" si="21"/>
        <v>0</v>
      </c>
      <c r="AN142" s="1">
        <f t="shared" si="21"/>
        <v>0</v>
      </c>
      <c r="AO142" s="1">
        <f t="shared" si="21"/>
        <v>0</v>
      </c>
      <c r="AP142" s="1">
        <f t="shared" si="21"/>
        <v>0</v>
      </c>
      <c r="AQ142" s="1">
        <f t="shared" si="23"/>
        <v>0</v>
      </c>
      <c r="AR142" s="1">
        <f t="shared" si="23"/>
        <v>0</v>
      </c>
      <c r="AS142" s="1">
        <f t="shared" si="23"/>
        <v>0</v>
      </c>
      <c r="AT142" s="1">
        <f t="shared" si="23"/>
        <v>0</v>
      </c>
      <c r="AU142" s="1">
        <f t="shared" si="23"/>
        <v>0</v>
      </c>
      <c r="AV142" s="1">
        <f t="shared" si="23"/>
        <v>1</v>
      </c>
      <c r="AW142" s="1">
        <f t="shared" si="23"/>
        <v>0</v>
      </c>
      <c r="AX142" s="1">
        <f t="shared" si="22"/>
        <v>0</v>
      </c>
    </row>
    <row r="143" spans="1:50" s="1" customFormat="1" x14ac:dyDescent="0.15">
      <c r="A143" s="1">
        <v>1</v>
      </c>
      <c r="B143" s="1" t="s">
        <v>471</v>
      </c>
      <c r="C143" s="1" t="s">
        <v>109</v>
      </c>
      <c r="D143" s="1" t="s">
        <v>15</v>
      </c>
      <c r="E143" s="1" t="s">
        <v>16</v>
      </c>
      <c r="F143" s="2">
        <v>43198.415081018517</v>
      </c>
      <c r="H143" s="1" t="s">
        <v>59</v>
      </c>
      <c r="I143" s="1" t="s">
        <v>17</v>
      </c>
      <c r="J143" s="1" t="s">
        <v>25</v>
      </c>
      <c r="K143" s="1" t="s">
        <v>3481</v>
      </c>
      <c r="L143" s="1" t="s">
        <v>473</v>
      </c>
      <c r="M143" s="1" t="s">
        <v>185</v>
      </c>
      <c r="N143" s="1" t="s">
        <v>29</v>
      </c>
      <c r="O143" s="1" t="s">
        <v>30</v>
      </c>
      <c r="P143" s="1">
        <v>6001</v>
      </c>
      <c r="Q143" s="8">
        <v>8000</v>
      </c>
      <c r="R143" s="1">
        <v>3</v>
      </c>
      <c r="S143" s="1">
        <v>2</v>
      </c>
      <c r="T143" s="1">
        <v>1</v>
      </c>
      <c r="U143" s="1">
        <v>1</v>
      </c>
      <c r="V143" s="1">
        <v>0</v>
      </c>
      <c r="W143" s="1">
        <v>0</v>
      </c>
      <c r="X143" s="1">
        <v>7000.5</v>
      </c>
      <c r="Y143" s="1">
        <v>1</v>
      </c>
      <c r="Z143" s="1">
        <v>2</v>
      </c>
      <c r="AA143" s="1">
        <f t="shared" si="21"/>
        <v>0</v>
      </c>
      <c r="AB143" s="1">
        <f t="shared" si="21"/>
        <v>0</v>
      </c>
      <c r="AC143" s="1">
        <f t="shared" si="21"/>
        <v>0</v>
      </c>
      <c r="AD143" s="1">
        <f t="shared" si="21"/>
        <v>0</v>
      </c>
      <c r="AE143" s="1">
        <f t="shared" si="21"/>
        <v>0</v>
      </c>
      <c r="AF143" s="1">
        <f t="shared" si="21"/>
        <v>0</v>
      </c>
      <c r="AG143" s="1">
        <f t="shared" si="21"/>
        <v>0</v>
      </c>
      <c r="AH143" s="1">
        <f t="shared" si="21"/>
        <v>0</v>
      </c>
      <c r="AI143" s="1">
        <f t="shared" si="21"/>
        <v>1</v>
      </c>
      <c r="AJ143" s="1">
        <f t="shared" si="21"/>
        <v>0</v>
      </c>
      <c r="AK143" s="1">
        <f t="shared" si="21"/>
        <v>0</v>
      </c>
      <c r="AL143" s="1">
        <f t="shared" si="21"/>
        <v>0</v>
      </c>
      <c r="AM143" s="1">
        <f t="shared" si="21"/>
        <v>0</v>
      </c>
      <c r="AN143" s="1">
        <f t="shared" si="21"/>
        <v>0</v>
      </c>
      <c r="AO143" s="1">
        <f t="shared" si="21"/>
        <v>0</v>
      </c>
      <c r="AP143" s="1">
        <f t="shared" si="21"/>
        <v>0</v>
      </c>
      <c r="AQ143" s="1">
        <f t="shared" si="23"/>
        <v>1</v>
      </c>
      <c r="AR143" s="1">
        <f t="shared" si="23"/>
        <v>0</v>
      </c>
      <c r="AS143" s="1">
        <f t="shared" si="23"/>
        <v>0</v>
      </c>
      <c r="AT143" s="1">
        <f t="shared" si="23"/>
        <v>0</v>
      </c>
      <c r="AU143" s="1">
        <f t="shared" si="23"/>
        <v>1</v>
      </c>
      <c r="AV143" s="1">
        <f t="shared" si="23"/>
        <v>0</v>
      </c>
      <c r="AW143" s="1">
        <f t="shared" si="23"/>
        <v>0</v>
      </c>
      <c r="AX143" s="1">
        <f t="shared" si="22"/>
        <v>0</v>
      </c>
    </row>
    <row r="144" spans="1:50" s="1" customFormat="1" x14ac:dyDescent="0.15">
      <c r="A144" s="1">
        <v>1</v>
      </c>
      <c r="B144" s="1" t="s">
        <v>91</v>
      </c>
      <c r="C144" s="1" t="s">
        <v>22</v>
      </c>
      <c r="D144" s="1" t="s">
        <v>15</v>
      </c>
      <c r="E144" s="1" t="s">
        <v>67</v>
      </c>
      <c r="F144" s="2">
        <v>43193.842905092592</v>
      </c>
      <c r="H144" s="1" t="s">
        <v>17</v>
      </c>
      <c r="I144" s="1" t="s">
        <v>35</v>
      </c>
      <c r="J144" s="1" t="s">
        <v>25</v>
      </c>
      <c r="K144" s="1" t="s">
        <v>474</v>
      </c>
      <c r="L144" s="1" t="s">
        <v>475</v>
      </c>
      <c r="M144" s="1" t="s">
        <v>28</v>
      </c>
      <c r="N144" s="1" t="s">
        <v>29</v>
      </c>
      <c r="O144" s="1" t="s">
        <v>198</v>
      </c>
      <c r="P144" s="1">
        <v>8001</v>
      </c>
      <c r="Q144" s="8">
        <v>10000</v>
      </c>
      <c r="R144" s="1">
        <v>1</v>
      </c>
      <c r="S144" s="1">
        <v>4</v>
      </c>
      <c r="T144" s="1">
        <v>1</v>
      </c>
      <c r="U144" s="1">
        <v>3</v>
      </c>
      <c r="V144" s="1">
        <v>0</v>
      </c>
      <c r="W144" s="1">
        <v>0</v>
      </c>
      <c r="X144" s="1">
        <v>9000.5</v>
      </c>
      <c r="Y144" s="1">
        <v>1</v>
      </c>
      <c r="Z144" s="1">
        <v>2</v>
      </c>
      <c r="AA144" s="1">
        <f t="shared" si="21"/>
        <v>0</v>
      </c>
      <c r="AB144" s="1">
        <f t="shared" si="21"/>
        <v>0</v>
      </c>
      <c r="AC144" s="1">
        <f t="shared" si="21"/>
        <v>1</v>
      </c>
      <c r="AD144" s="1">
        <f t="shared" si="21"/>
        <v>1</v>
      </c>
      <c r="AE144" s="1">
        <f t="shared" si="21"/>
        <v>0</v>
      </c>
      <c r="AF144" s="1">
        <f t="shared" si="21"/>
        <v>0</v>
      </c>
      <c r="AG144" s="1">
        <f t="shared" si="21"/>
        <v>0</v>
      </c>
      <c r="AH144" s="1">
        <f t="shared" si="21"/>
        <v>1</v>
      </c>
      <c r="AI144" s="1">
        <f t="shared" si="21"/>
        <v>1</v>
      </c>
      <c r="AJ144" s="1">
        <f t="shared" si="21"/>
        <v>1</v>
      </c>
      <c r="AK144" s="1">
        <f t="shared" si="21"/>
        <v>0</v>
      </c>
      <c r="AL144" s="1">
        <f t="shared" si="21"/>
        <v>0</v>
      </c>
      <c r="AM144" s="1">
        <f t="shared" si="21"/>
        <v>0</v>
      </c>
      <c r="AN144" s="1">
        <f t="shared" si="21"/>
        <v>0</v>
      </c>
      <c r="AO144" s="1">
        <f t="shared" si="21"/>
        <v>0</v>
      </c>
      <c r="AP144" s="1">
        <f t="shared" si="21"/>
        <v>0</v>
      </c>
      <c r="AQ144" s="1">
        <f t="shared" si="23"/>
        <v>1</v>
      </c>
      <c r="AR144" s="1">
        <f t="shared" si="23"/>
        <v>0</v>
      </c>
      <c r="AS144" s="1">
        <f t="shared" si="23"/>
        <v>1</v>
      </c>
      <c r="AT144" s="1">
        <f t="shared" si="23"/>
        <v>0</v>
      </c>
      <c r="AU144" s="1">
        <f t="shared" si="23"/>
        <v>0</v>
      </c>
      <c r="AV144" s="1">
        <f t="shared" si="23"/>
        <v>0</v>
      </c>
      <c r="AW144" s="1">
        <f t="shared" si="23"/>
        <v>0</v>
      </c>
      <c r="AX144" s="1">
        <f t="shared" si="22"/>
        <v>0</v>
      </c>
    </row>
    <row r="145" spans="1:50" s="1" customFormat="1" x14ac:dyDescent="0.15">
      <c r="A145" s="1">
        <v>1</v>
      </c>
      <c r="B145" s="1" t="s">
        <v>91</v>
      </c>
      <c r="C145" s="1" t="s">
        <v>22</v>
      </c>
      <c r="D145" s="1" t="s">
        <v>15</v>
      </c>
      <c r="E145" s="1" t="s">
        <v>33</v>
      </c>
      <c r="F145" s="2">
        <v>43194.414664351854</v>
      </c>
      <c r="H145" s="1" t="s">
        <v>59</v>
      </c>
      <c r="I145" s="1" t="s">
        <v>35</v>
      </c>
      <c r="J145" s="1" t="s">
        <v>25</v>
      </c>
      <c r="K145" s="1" t="s">
        <v>3482</v>
      </c>
      <c r="L145" s="1" t="s">
        <v>247</v>
      </c>
      <c r="M145" s="1" t="s">
        <v>28</v>
      </c>
      <c r="N145" s="1" t="s">
        <v>29</v>
      </c>
      <c r="O145" s="1" t="s">
        <v>30</v>
      </c>
      <c r="P145" s="1">
        <v>10001</v>
      </c>
      <c r="Q145" s="8">
        <v>15000</v>
      </c>
      <c r="R145" s="1">
        <v>3</v>
      </c>
      <c r="S145" s="1">
        <v>4</v>
      </c>
      <c r="T145" s="1">
        <v>1</v>
      </c>
      <c r="U145" s="1">
        <v>3</v>
      </c>
      <c r="V145" s="1">
        <v>0</v>
      </c>
      <c r="W145" s="1">
        <v>0</v>
      </c>
      <c r="X145" s="1">
        <v>12500.5</v>
      </c>
      <c r="Y145" s="1">
        <v>1</v>
      </c>
      <c r="Z145" s="1">
        <v>2</v>
      </c>
      <c r="AA145" s="1">
        <f t="shared" si="21"/>
        <v>0</v>
      </c>
      <c r="AB145" s="1">
        <f t="shared" si="21"/>
        <v>0</v>
      </c>
      <c r="AC145" s="1">
        <f t="shared" si="21"/>
        <v>0</v>
      </c>
      <c r="AD145" s="1">
        <f t="shared" si="21"/>
        <v>0</v>
      </c>
      <c r="AE145" s="1">
        <f t="shared" si="21"/>
        <v>0</v>
      </c>
      <c r="AF145" s="1">
        <f t="shared" si="21"/>
        <v>0</v>
      </c>
      <c r="AG145" s="1">
        <f t="shared" si="21"/>
        <v>0</v>
      </c>
      <c r="AH145" s="1">
        <f t="shared" si="21"/>
        <v>0</v>
      </c>
      <c r="AI145" s="1">
        <f t="shared" si="21"/>
        <v>1</v>
      </c>
      <c r="AJ145" s="1">
        <f t="shared" si="21"/>
        <v>0</v>
      </c>
      <c r="AK145" s="1">
        <f t="shared" si="21"/>
        <v>0</v>
      </c>
      <c r="AL145" s="1">
        <f t="shared" si="21"/>
        <v>1</v>
      </c>
      <c r="AM145" s="1">
        <f t="shared" si="21"/>
        <v>1</v>
      </c>
      <c r="AN145" s="1">
        <f t="shared" si="21"/>
        <v>1</v>
      </c>
      <c r="AO145" s="1">
        <f t="shared" si="21"/>
        <v>0</v>
      </c>
      <c r="AP145" s="1">
        <f t="shared" si="21"/>
        <v>0</v>
      </c>
      <c r="AQ145" s="1">
        <f t="shared" si="23"/>
        <v>0</v>
      </c>
      <c r="AR145" s="1">
        <f t="shared" si="23"/>
        <v>0</v>
      </c>
      <c r="AS145" s="1">
        <f t="shared" si="23"/>
        <v>0</v>
      </c>
      <c r="AT145" s="1">
        <f t="shared" si="23"/>
        <v>0</v>
      </c>
      <c r="AU145" s="1">
        <f t="shared" si="23"/>
        <v>0</v>
      </c>
      <c r="AV145" s="1">
        <f t="shared" si="23"/>
        <v>0</v>
      </c>
      <c r="AW145" s="1">
        <f t="shared" si="23"/>
        <v>0</v>
      </c>
      <c r="AX145" s="1">
        <f t="shared" si="22"/>
        <v>0</v>
      </c>
    </row>
    <row r="146" spans="1:50" s="1" customFormat="1" x14ac:dyDescent="0.15">
      <c r="A146" s="1">
        <v>1</v>
      </c>
      <c r="B146" s="1" t="s">
        <v>477</v>
      </c>
      <c r="C146" s="1" t="s">
        <v>22</v>
      </c>
      <c r="D146" s="1" t="s">
        <v>15</v>
      </c>
      <c r="E146" s="1" t="s">
        <v>58</v>
      </c>
      <c r="F146" s="2">
        <v>43198.417534722219</v>
      </c>
      <c r="H146" s="1" t="s">
        <v>17</v>
      </c>
      <c r="I146" s="1" t="s">
        <v>24</v>
      </c>
      <c r="J146" s="1" t="s">
        <v>25</v>
      </c>
      <c r="K146" s="1" t="s">
        <v>3483</v>
      </c>
      <c r="L146" s="1" t="s">
        <v>479</v>
      </c>
      <c r="M146" s="1" t="s">
        <v>185</v>
      </c>
      <c r="N146" s="1" t="s">
        <v>29</v>
      </c>
      <c r="O146" s="1" t="s">
        <v>157</v>
      </c>
      <c r="P146" s="1">
        <v>15001</v>
      </c>
      <c r="Q146" s="8">
        <v>20000</v>
      </c>
      <c r="R146" s="1">
        <v>1</v>
      </c>
      <c r="S146" s="1">
        <v>5</v>
      </c>
      <c r="T146" s="1">
        <v>1</v>
      </c>
      <c r="U146" s="1">
        <v>1</v>
      </c>
      <c r="V146" s="1">
        <v>0</v>
      </c>
      <c r="W146" s="1">
        <v>0</v>
      </c>
      <c r="X146" s="1">
        <v>17500.5</v>
      </c>
      <c r="Y146" s="1">
        <v>1</v>
      </c>
      <c r="Z146" s="1">
        <v>2</v>
      </c>
      <c r="AA146" s="1">
        <f t="shared" si="21"/>
        <v>0</v>
      </c>
      <c r="AB146" s="1">
        <f t="shared" si="21"/>
        <v>0</v>
      </c>
      <c r="AC146" s="1">
        <f t="shared" si="21"/>
        <v>0</v>
      </c>
      <c r="AD146" s="1">
        <f t="shared" si="21"/>
        <v>0</v>
      </c>
      <c r="AE146" s="1">
        <f t="shared" si="21"/>
        <v>0</v>
      </c>
      <c r="AF146" s="1">
        <f t="shared" si="21"/>
        <v>0</v>
      </c>
      <c r="AG146" s="1">
        <f t="shared" si="21"/>
        <v>0</v>
      </c>
      <c r="AH146" s="1">
        <f t="shared" si="21"/>
        <v>0</v>
      </c>
      <c r="AI146" s="1">
        <f t="shared" si="21"/>
        <v>0</v>
      </c>
      <c r="AJ146" s="1">
        <f t="shared" si="21"/>
        <v>0</v>
      </c>
      <c r="AK146" s="1">
        <f t="shared" si="21"/>
        <v>0</v>
      </c>
      <c r="AL146" s="1">
        <f t="shared" si="21"/>
        <v>0</v>
      </c>
      <c r="AM146" s="1">
        <f t="shared" si="21"/>
        <v>0</v>
      </c>
      <c r="AN146" s="1">
        <f t="shared" si="21"/>
        <v>1</v>
      </c>
      <c r="AO146" s="1">
        <f t="shared" si="21"/>
        <v>0</v>
      </c>
      <c r="AP146" s="1">
        <f t="shared" si="21"/>
        <v>0</v>
      </c>
      <c r="AQ146" s="1">
        <f t="shared" si="23"/>
        <v>0</v>
      </c>
      <c r="AR146" s="1">
        <f t="shared" si="23"/>
        <v>0</v>
      </c>
      <c r="AS146" s="1">
        <f t="shared" si="23"/>
        <v>0</v>
      </c>
      <c r="AT146" s="1">
        <f t="shared" si="23"/>
        <v>0</v>
      </c>
      <c r="AU146" s="1">
        <f t="shared" si="23"/>
        <v>0</v>
      </c>
      <c r="AV146" s="1">
        <f t="shared" si="23"/>
        <v>0</v>
      </c>
      <c r="AW146" s="1">
        <f t="shared" si="23"/>
        <v>0</v>
      </c>
      <c r="AX146" s="1">
        <f t="shared" si="22"/>
        <v>0</v>
      </c>
    </row>
    <row r="147" spans="1:50" s="1" customFormat="1" x14ac:dyDescent="0.15">
      <c r="A147" s="1">
        <v>1</v>
      </c>
      <c r="B147" s="1" t="s">
        <v>91</v>
      </c>
      <c r="C147" s="1" t="s">
        <v>22</v>
      </c>
      <c r="D147" s="1" t="s">
        <v>15</v>
      </c>
      <c r="E147" s="1" t="s">
        <v>223</v>
      </c>
      <c r="F147" s="2">
        <v>43198.408449074072</v>
      </c>
      <c r="H147" s="1" t="s">
        <v>34</v>
      </c>
      <c r="I147" s="1" t="s">
        <v>35</v>
      </c>
      <c r="J147" s="1" t="s">
        <v>60</v>
      </c>
      <c r="K147" s="1" t="s">
        <v>3484</v>
      </c>
      <c r="L147" s="1" t="s">
        <v>481</v>
      </c>
      <c r="M147" s="1" t="s">
        <v>96</v>
      </c>
      <c r="N147" s="1" t="s">
        <v>29</v>
      </c>
      <c r="O147" s="1" t="s">
        <v>252</v>
      </c>
      <c r="P147" s="1">
        <v>15000</v>
      </c>
      <c r="Q147" s="8">
        <v>30000</v>
      </c>
      <c r="R147" s="1">
        <v>4</v>
      </c>
      <c r="S147" s="1">
        <v>4</v>
      </c>
      <c r="T147" s="1">
        <v>2</v>
      </c>
      <c r="U147" s="1">
        <v>2</v>
      </c>
      <c r="V147" s="1">
        <v>0</v>
      </c>
      <c r="W147" s="1">
        <v>0</v>
      </c>
      <c r="X147" s="1">
        <v>22500</v>
      </c>
      <c r="Y147" s="1">
        <v>1</v>
      </c>
      <c r="Z147" s="1">
        <v>2</v>
      </c>
      <c r="AA147" s="1">
        <f t="shared" si="21"/>
        <v>1</v>
      </c>
      <c r="AB147" s="1">
        <f t="shared" si="21"/>
        <v>0</v>
      </c>
      <c r="AC147" s="1">
        <f t="shared" si="21"/>
        <v>0</v>
      </c>
      <c r="AD147" s="1">
        <f t="shared" si="21"/>
        <v>1</v>
      </c>
      <c r="AE147" s="1">
        <f t="shared" si="21"/>
        <v>1</v>
      </c>
      <c r="AF147" s="1">
        <f t="shared" si="21"/>
        <v>0</v>
      </c>
      <c r="AG147" s="1">
        <f t="shared" si="21"/>
        <v>1</v>
      </c>
      <c r="AH147" s="1">
        <f t="shared" si="21"/>
        <v>0</v>
      </c>
      <c r="AI147" s="1">
        <f t="shared" si="21"/>
        <v>0</v>
      </c>
      <c r="AJ147" s="1">
        <f t="shared" si="21"/>
        <v>0</v>
      </c>
      <c r="AK147" s="1">
        <f t="shared" si="21"/>
        <v>1</v>
      </c>
      <c r="AL147" s="1">
        <f t="shared" si="21"/>
        <v>1</v>
      </c>
      <c r="AM147" s="1">
        <f t="shared" si="21"/>
        <v>0</v>
      </c>
      <c r="AN147" s="1">
        <f t="shared" si="21"/>
        <v>1</v>
      </c>
      <c r="AO147" s="1">
        <f t="shared" si="21"/>
        <v>0</v>
      </c>
      <c r="AP147" s="1">
        <f t="shared" si="21"/>
        <v>0</v>
      </c>
      <c r="AQ147" s="1">
        <f t="shared" si="23"/>
        <v>0</v>
      </c>
      <c r="AR147" s="1">
        <f t="shared" si="23"/>
        <v>0</v>
      </c>
      <c r="AS147" s="1">
        <f t="shared" si="23"/>
        <v>0</v>
      </c>
      <c r="AT147" s="1">
        <f t="shared" si="23"/>
        <v>0</v>
      </c>
      <c r="AU147" s="1">
        <f t="shared" si="23"/>
        <v>0</v>
      </c>
      <c r="AV147" s="1">
        <f t="shared" si="23"/>
        <v>0</v>
      </c>
      <c r="AW147" s="1">
        <f t="shared" si="23"/>
        <v>0</v>
      </c>
      <c r="AX147" s="1">
        <f t="shared" si="22"/>
        <v>1</v>
      </c>
    </row>
    <row r="148" spans="1:50" s="1" customFormat="1" x14ac:dyDescent="0.15">
      <c r="A148" s="1">
        <v>1</v>
      </c>
      <c r="B148" s="1" t="s">
        <v>274</v>
      </c>
      <c r="C148" s="1" t="s">
        <v>109</v>
      </c>
      <c r="D148" s="1" t="s">
        <v>15</v>
      </c>
      <c r="E148" s="1" t="s">
        <v>263</v>
      </c>
      <c r="F148" s="2">
        <v>43198.413611111115</v>
      </c>
      <c r="H148" s="1" t="s">
        <v>59</v>
      </c>
      <c r="I148" s="1" t="s">
        <v>18</v>
      </c>
      <c r="J148" s="1" t="s">
        <v>25</v>
      </c>
      <c r="K148" s="1" t="s">
        <v>3485</v>
      </c>
      <c r="L148" s="1" t="s">
        <v>483</v>
      </c>
      <c r="M148" s="1" t="s">
        <v>96</v>
      </c>
      <c r="N148" s="1" t="s">
        <v>29</v>
      </c>
      <c r="O148" s="1" t="s">
        <v>467</v>
      </c>
      <c r="P148" s="1">
        <v>5000</v>
      </c>
      <c r="Q148" s="8">
        <v>10000</v>
      </c>
      <c r="R148" s="1">
        <v>3</v>
      </c>
      <c r="S148" s="1">
        <v>3</v>
      </c>
      <c r="T148" s="1">
        <v>1</v>
      </c>
      <c r="U148" s="1">
        <v>2</v>
      </c>
      <c r="V148" s="1">
        <v>0</v>
      </c>
      <c r="W148" s="1">
        <v>0</v>
      </c>
      <c r="X148" s="1">
        <v>7500</v>
      </c>
      <c r="Y148" s="1">
        <v>1</v>
      </c>
      <c r="Z148" s="1">
        <v>2</v>
      </c>
      <c r="AA148" s="1">
        <f t="shared" si="21"/>
        <v>1</v>
      </c>
      <c r="AB148" s="1">
        <f t="shared" si="21"/>
        <v>0</v>
      </c>
      <c r="AC148" s="1">
        <f t="shared" si="21"/>
        <v>1</v>
      </c>
      <c r="AD148" s="1">
        <f t="shared" si="21"/>
        <v>0</v>
      </c>
      <c r="AE148" s="1">
        <f t="shared" si="21"/>
        <v>0</v>
      </c>
      <c r="AF148" s="1">
        <f t="shared" si="21"/>
        <v>0</v>
      </c>
      <c r="AG148" s="1">
        <f t="shared" si="21"/>
        <v>1</v>
      </c>
      <c r="AH148" s="1">
        <f t="shared" si="21"/>
        <v>0</v>
      </c>
      <c r="AI148" s="1">
        <f t="shared" si="21"/>
        <v>1</v>
      </c>
      <c r="AJ148" s="1">
        <f t="shared" si="21"/>
        <v>1</v>
      </c>
      <c r="AK148" s="1">
        <f t="shared" si="21"/>
        <v>1</v>
      </c>
      <c r="AL148" s="1">
        <f t="shared" si="21"/>
        <v>0</v>
      </c>
      <c r="AM148" s="1">
        <f t="shared" ref="AM148:AW163" si="24">IF(IFERROR(FIND(AM$1,$K148),0)&gt;0,1,0)</f>
        <v>1</v>
      </c>
      <c r="AN148" s="1">
        <f t="shared" si="24"/>
        <v>0</v>
      </c>
      <c r="AO148" s="1">
        <f t="shared" si="24"/>
        <v>1</v>
      </c>
      <c r="AP148" s="1">
        <f t="shared" si="24"/>
        <v>0</v>
      </c>
      <c r="AQ148" s="1">
        <f t="shared" si="24"/>
        <v>1</v>
      </c>
      <c r="AR148" s="1">
        <f t="shared" si="24"/>
        <v>0</v>
      </c>
      <c r="AS148" s="1">
        <f t="shared" si="24"/>
        <v>1</v>
      </c>
      <c r="AT148" s="1">
        <f t="shared" si="24"/>
        <v>0</v>
      </c>
      <c r="AU148" s="1">
        <f t="shared" si="24"/>
        <v>0</v>
      </c>
      <c r="AV148" s="1">
        <f t="shared" si="24"/>
        <v>0</v>
      </c>
      <c r="AW148" s="1">
        <f t="shared" si="24"/>
        <v>0</v>
      </c>
      <c r="AX148" s="1">
        <f t="shared" si="22"/>
        <v>0</v>
      </c>
    </row>
    <row r="149" spans="1:50" s="1" customFormat="1" x14ac:dyDescent="0.15">
      <c r="A149" s="1">
        <v>1</v>
      </c>
      <c r="B149" s="1" t="s">
        <v>484</v>
      </c>
      <c r="C149" s="1" t="s">
        <v>109</v>
      </c>
      <c r="D149" s="1" t="s">
        <v>15</v>
      </c>
      <c r="E149" s="1" t="s">
        <v>33</v>
      </c>
      <c r="F149" s="2">
        <v>43198.416956018518</v>
      </c>
      <c r="H149" s="1" t="s">
        <v>59</v>
      </c>
      <c r="I149" s="1" t="s">
        <v>18</v>
      </c>
      <c r="J149" s="1" t="s">
        <v>25</v>
      </c>
      <c r="K149" s="1" t="s">
        <v>3486</v>
      </c>
      <c r="L149" s="1" t="s">
        <v>486</v>
      </c>
      <c r="M149" s="1" t="s">
        <v>63</v>
      </c>
      <c r="N149" s="1" t="s">
        <v>29</v>
      </c>
      <c r="O149" s="1" t="s">
        <v>30</v>
      </c>
      <c r="P149" s="1">
        <v>10001</v>
      </c>
      <c r="Q149" s="8">
        <v>15000</v>
      </c>
      <c r="R149" s="1">
        <v>3</v>
      </c>
      <c r="S149" s="1">
        <v>3</v>
      </c>
      <c r="T149" s="1">
        <v>1</v>
      </c>
      <c r="U149" s="1">
        <v>4</v>
      </c>
      <c r="V149" s="1">
        <v>0</v>
      </c>
      <c r="W149" s="1">
        <v>0</v>
      </c>
      <c r="X149" s="1">
        <v>12500.5</v>
      </c>
      <c r="Y149" s="1">
        <v>1</v>
      </c>
      <c r="Z149" s="1">
        <v>2</v>
      </c>
      <c r="AA149" s="1">
        <f t="shared" si="21"/>
        <v>0</v>
      </c>
      <c r="AB149" s="1">
        <f t="shared" ref="AB149:AQ164" si="25">IF(IFERROR(FIND(AB$1,$K149),0)&gt;0,1,0)</f>
        <v>0</v>
      </c>
      <c r="AC149" s="1">
        <f t="shared" si="25"/>
        <v>1</v>
      </c>
      <c r="AD149" s="1">
        <f t="shared" si="25"/>
        <v>0</v>
      </c>
      <c r="AE149" s="1">
        <f t="shared" si="25"/>
        <v>0</v>
      </c>
      <c r="AF149" s="1">
        <f t="shared" si="25"/>
        <v>0</v>
      </c>
      <c r="AG149" s="1">
        <f t="shared" si="25"/>
        <v>0</v>
      </c>
      <c r="AH149" s="1">
        <f t="shared" si="25"/>
        <v>1</v>
      </c>
      <c r="AI149" s="1">
        <f t="shared" si="25"/>
        <v>0</v>
      </c>
      <c r="AJ149" s="1">
        <f t="shared" si="25"/>
        <v>1</v>
      </c>
      <c r="AK149" s="1">
        <f t="shared" si="25"/>
        <v>1</v>
      </c>
      <c r="AL149" s="1">
        <f t="shared" si="25"/>
        <v>0</v>
      </c>
      <c r="AM149" s="1">
        <f t="shared" si="25"/>
        <v>1</v>
      </c>
      <c r="AN149" s="1">
        <f t="shared" si="25"/>
        <v>0</v>
      </c>
      <c r="AO149" s="1">
        <f t="shared" si="25"/>
        <v>1</v>
      </c>
      <c r="AP149" s="1">
        <f t="shared" si="25"/>
        <v>0</v>
      </c>
      <c r="AQ149" s="1">
        <f t="shared" si="25"/>
        <v>1</v>
      </c>
      <c r="AR149" s="1">
        <f t="shared" si="24"/>
        <v>0</v>
      </c>
      <c r="AS149" s="1">
        <f t="shared" si="24"/>
        <v>1</v>
      </c>
      <c r="AT149" s="1">
        <f t="shared" si="24"/>
        <v>0</v>
      </c>
      <c r="AU149" s="1">
        <f t="shared" si="24"/>
        <v>0</v>
      </c>
      <c r="AV149" s="1">
        <f t="shared" si="24"/>
        <v>0</v>
      </c>
      <c r="AW149" s="1">
        <f t="shared" si="24"/>
        <v>0</v>
      </c>
      <c r="AX149" s="1">
        <f t="shared" si="22"/>
        <v>0</v>
      </c>
    </row>
    <row r="150" spans="1:50" s="1" customFormat="1" x14ac:dyDescent="0.15">
      <c r="A150" s="1">
        <v>1</v>
      </c>
      <c r="B150" s="1" t="s">
        <v>91</v>
      </c>
      <c r="C150" s="1" t="s">
        <v>22</v>
      </c>
      <c r="D150" s="1" t="s">
        <v>15</v>
      </c>
      <c r="E150" s="1" t="s">
        <v>33</v>
      </c>
      <c r="F150" s="2">
        <v>43198.402048611111</v>
      </c>
      <c r="H150" s="1" t="s">
        <v>34</v>
      </c>
      <c r="I150" s="1" t="s">
        <v>35</v>
      </c>
      <c r="J150" s="1" t="s">
        <v>60</v>
      </c>
      <c r="K150" s="1" t="s">
        <v>3487</v>
      </c>
      <c r="L150" s="1" t="s">
        <v>488</v>
      </c>
      <c r="M150" s="1" t="s">
        <v>28</v>
      </c>
      <c r="N150" s="1" t="s">
        <v>316</v>
      </c>
      <c r="O150" s="1" t="s">
        <v>252</v>
      </c>
      <c r="P150" s="1">
        <v>10001</v>
      </c>
      <c r="Q150" s="8">
        <v>15000</v>
      </c>
      <c r="R150" s="1">
        <v>4</v>
      </c>
      <c r="S150" s="1">
        <v>4</v>
      </c>
      <c r="T150" s="1">
        <v>2</v>
      </c>
      <c r="U150" s="1">
        <v>3</v>
      </c>
      <c r="V150" s="1">
        <v>7</v>
      </c>
      <c r="W150" s="1">
        <v>0</v>
      </c>
      <c r="X150" s="1">
        <v>12500.5</v>
      </c>
      <c r="Y150" s="1">
        <v>1</v>
      </c>
      <c r="Z150" s="1">
        <v>2</v>
      </c>
      <c r="AA150" s="1">
        <f t="shared" si="21"/>
        <v>1</v>
      </c>
      <c r="AB150" s="1">
        <f t="shared" si="25"/>
        <v>0</v>
      </c>
      <c r="AC150" s="1">
        <f t="shared" si="25"/>
        <v>1</v>
      </c>
      <c r="AD150" s="1">
        <f t="shared" si="25"/>
        <v>1</v>
      </c>
      <c r="AE150" s="1">
        <f t="shared" si="25"/>
        <v>0</v>
      </c>
      <c r="AF150" s="1">
        <f t="shared" si="25"/>
        <v>0</v>
      </c>
      <c r="AG150" s="1">
        <f t="shared" si="25"/>
        <v>0</v>
      </c>
      <c r="AH150" s="1">
        <f t="shared" si="25"/>
        <v>1</v>
      </c>
      <c r="AI150" s="1">
        <f t="shared" si="25"/>
        <v>0</v>
      </c>
      <c r="AJ150" s="1">
        <f t="shared" si="25"/>
        <v>1</v>
      </c>
      <c r="AK150" s="1">
        <f t="shared" si="25"/>
        <v>1</v>
      </c>
      <c r="AL150" s="1">
        <f t="shared" si="25"/>
        <v>0</v>
      </c>
      <c r="AM150" s="1">
        <f t="shared" si="25"/>
        <v>0</v>
      </c>
      <c r="AN150" s="1">
        <f t="shared" si="25"/>
        <v>0</v>
      </c>
      <c r="AO150" s="1">
        <f t="shared" si="25"/>
        <v>1</v>
      </c>
      <c r="AP150" s="1">
        <f t="shared" si="25"/>
        <v>0</v>
      </c>
      <c r="AQ150" s="1">
        <f t="shared" si="25"/>
        <v>0</v>
      </c>
      <c r="AR150" s="1">
        <f t="shared" si="24"/>
        <v>0</v>
      </c>
      <c r="AS150" s="1">
        <f t="shared" si="24"/>
        <v>1</v>
      </c>
      <c r="AT150" s="1">
        <f t="shared" si="24"/>
        <v>0</v>
      </c>
      <c r="AU150" s="1">
        <f t="shared" si="24"/>
        <v>0</v>
      </c>
      <c r="AV150" s="1">
        <f t="shared" si="24"/>
        <v>0</v>
      </c>
      <c r="AW150" s="1">
        <f t="shared" si="24"/>
        <v>0</v>
      </c>
      <c r="AX150" s="1">
        <f t="shared" si="22"/>
        <v>0</v>
      </c>
    </row>
    <row r="151" spans="1:50" s="1" customFormat="1" x14ac:dyDescent="0.15">
      <c r="A151" s="1">
        <v>1</v>
      </c>
      <c r="B151" s="1" t="s">
        <v>489</v>
      </c>
      <c r="C151" s="1" t="s">
        <v>14</v>
      </c>
      <c r="D151" s="1" t="s">
        <v>15</v>
      </c>
      <c r="E151" s="1" t="s">
        <v>33</v>
      </c>
      <c r="F151" s="2">
        <v>43194.425497685188</v>
      </c>
      <c r="H151" s="1" t="s">
        <v>59</v>
      </c>
      <c r="I151" s="1" t="s">
        <v>35</v>
      </c>
      <c r="J151" s="1" t="s">
        <v>25</v>
      </c>
      <c r="K151" s="1" t="s">
        <v>3488</v>
      </c>
      <c r="L151" s="1" t="s">
        <v>491</v>
      </c>
      <c r="M151" s="1" t="s">
        <v>28</v>
      </c>
      <c r="N151" s="1" t="s">
        <v>29</v>
      </c>
      <c r="O151" s="1" t="s">
        <v>252</v>
      </c>
      <c r="P151" s="1">
        <v>10001</v>
      </c>
      <c r="Q151" s="8">
        <v>15000</v>
      </c>
      <c r="R151" s="1">
        <v>3</v>
      </c>
      <c r="S151" s="1">
        <v>4</v>
      </c>
      <c r="T151" s="1">
        <v>1</v>
      </c>
      <c r="U151" s="1">
        <v>3</v>
      </c>
      <c r="V151" s="1">
        <v>0</v>
      </c>
      <c r="W151" s="1">
        <v>0</v>
      </c>
      <c r="X151" s="1">
        <v>12500.5</v>
      </c>
      <c r="Y151" s="1">
        <v>1</v>
      </c>
      <c r="Z151" s="1">
        <v>2</v>
      </c>
      <c r="AA151" s="1">
        <f t="shared" si="21"/>
        <v>0</v>
      </c>
      <c r="AB151" s="1">
        <f t="shared" si="25"/>
        <v>0</v>
      </c>
      <c r="AC151" s="1">
        <f t="shared" si="25"/>
        <v>0</v>
      </c>
      <c r="AD151" s="1">
        <f t="shared" si="25"/>
        <v>1</v>
      </c>
      <c r="AE151" s="1">
        <f t="shared" si="25"/>
        <v>0</v>
      </c>
      <c r="AF151" s="1">
        <f t="shared" si="25"/>
        <v>0</v>
      </c>
      <c r="AG151" s="1">
        <f t="shared" si="25"/>
        <v>0</v>
      </c>
      <c r="AH151" s="1">
        <f t="shared" si="25"/>
        <v>0</v>
      </c>
      <c r="AI151" s="1">
        <f t="shared" si="25"/>
        <v>0</v>
      </c>
      <c r="AJ151" s="1">
        <f t="shared" si="25"/>
        <v>0</v>
      </c>
      <c r="AK151" s="1">
        <f t="shared" si="25"/>
        <v>1</v>
      </c>
      <c r="AL151" s="1">
        <f t="shared" si="25"/>
        <v>0</v>
      </c>
      <c r="AM151" s="1">
        <f t="shared" si="25"/>
        <v>1</v>
      </c>
      <c r="AN151" s="1">
        <f t="shared" si="25"/>
        <v>0</v>
      </c>
      <c r="AO151" s="1">
        <f t="shared" si="25"/>
        <v>0</v>
      </c>
      <c r="AP151" s="1">
        <f t="shared" si="25"/>
        <v>0</v>
      </c>
      <c r="AQ151" s="1">
        <f t="shared" si="25"/>
        <v>0</v>
      </c>
      <c r="AR151" s="1">
        <f t="shared" si="24"/>
        <v>0</v>
      </c>
      <c r="AS151" s="1">
        <f t="shared" si="24"/>
        <v>0</v>
      </c>
      <c r="AT151" s="1">
        <f t="shared" si="24"/>
        <v>0</v>
      </c>
      <c r="AU151" s="1">
        <f t="shared" si="24"/>
        <v>0</v>
      </c>
      <c r="AV151" s="1">
        <f t="shared" si="24"/>
        <v>0</v>
      </c>
      <c r="AW151" s="1">
        <f t="shared" si="24"/>
        <v>0</v>
      </c>
      <c r="AX151" s="1">
        <f t="shared" si="22"/>
        <v>0</v>
      </c>
    </row>
    <row r="152" spans="1:50" s="1" customFormat="1" x14ac:dyDescent="0.15">
      <c r="A152" s="1">
        <v>1</v>
      </c>
      <c r="B152" s="1" t="s">
        <v>492</v>
      </c>
      <c r="C152" s="1" t="s">
        <v>14</v>
      </c>
      <c r="D152" s="1" t="s">
        <v>15</v>
      </c>
      <c r="E152" s="1" t="s">
        <v>67</v>
      </c>
      <c r="F152" s="1" t="s">
        <v>411</v>
      </c>
      <c r="H152" s="1" t="s">
        <v>17</v>
      </c>
      <c r="I152" s="1" t="s">
        <v>35</v>
      </c>
      <c r="J152" s="1" t="s">
        <v>25</v>
      </c>
      <c r="K152" s="1" t="s">
        <v>493</v>
      </c>
      <c r="L152" s="1" t="s">
        <v>494</v>
      </c>
      <c r="M152" s="1" t="s">
        <v>28</v>
      </c>
      <c r="N152" s="1" t="s">
        <v>29</v>
      </c>
      <c r="O152" s="1" t="s">
        <v>30</v>
      </c>
      <c r="P152" s="1">
        <v>8001</v>
      </c>
      <c r="Q152" s="8">
        <v>10000</v>
      </c>
      <c r="R152" s="1">
        <v>1</v>
      </c>
      <c r="S152" s="1">
        <v>4</v>
      </c>
      <c r="T152" s="1">
        <v>1</v>
      </c>
      <c r="U152" s="1">
        <v>3</v>
      </c>
      <c r="V152" s="1">
        <v>0</v>
      </c>
      <c r="W152" s="1">
        <v>0</v>
      </c>
      <c r="X152" s="1">
        <v>9000.5</v>
      </c>
      <c r="Y152" s="1">
        <v>1</v>
      </c>
      <c r="Z152" s="1">
        <v>2</v>
      </c>
      <c r="AA152" s="1">
        <f t="shared" si="21"/>
        <v>0</v>
      </c>
      <c r="AB152" s="1">
        <f t="shared" si="25"/>
        <v>0</v>
      </c>
      <c r="AC152" s="1">
        <f t="shared" si="25"/>
        <v>0</v>
      </c>
      <c r="AD152" s="1">
        <f t="shared" si="25"/>
        <v>0</v>
      </c>
      <c r="AE152" s="1">
        <f t="shared" si="25"/>
        <v>0</v>
      </c>
      <c r="AF152" s="1">
        <f t="shared" si="25"/>
        <v>0</v>
      </c>
      <c r="AG152" s="1">
        <f t="shared" si="25"/>
        <v>0</v>
      </c>
      <c r="AH152" s="1">
        <f t="shared" si="25"/>
        <v>0</v>
      </c>
      <c r="AI152" s="1">
        <f t="shared" si="25"/>
        <v>0</v>
      </c>
      <c r="AJ152" s="1">
        <f t="shared" si="25"/>
        <v>0</v>
      </c>
      <c r="AK152" s="1">
        <f t="shared" si="25"/>
        <v>0</v>
      </c>
      <c r="AL152" s="1">
        <f t="shared" si="25"/>
        <v>0</v>
      </c>
      <c r="AM152" s="1">
        <f t="shared" si="25"/>
        <v>1</v>
      </c>
      <c r="AN152" s="1">
        <f t="shared" si="25"/>
        <v>0</v>
      </c>
      <c r="AO152" s="1">
        <f t="shared" si="25"/>
        <v>0</v>
      </c>
      <c r="AP152" s="1">
        <f t="shared" si="25"/>
        <v>0</v>
      </c>
      <c r="AQ152" s="1">
        <f t="shared" si="25"/>
        <v>0</v>
      </c>
      <c r="AR152" s="1">
        <f t="shared" si="24"/>
        <v>0</v>
      </c>
      <c r="AS152" s="1">
        <f t="shared" si="24"/>
        <v>0</v>
      </c>
      <c r="AT152" s="1">
        <f t="shared" si="24"/>
        <v>0</v>
      </c>
      <c r="AU152" s="1">
        <f t="shared" si="24"/>
        <v>0</v>
      </c>
      <c r="AV152" s="1">
        <f t="shared" si="24"/>
        <v>0</v>
      </c>
      <c r="AW152" s="1">
        <f t="shared" si="24"/>
        <v>0</v>
      </c>
      <c r="AX152" s="1">
        <f t="shared" si="22"/>
        <v>0</v>
      </c>
    </row>
    <row r="153" spans="1:50" s="1" customFormat="1" x14ac:dyDescent="0.15">
      <c r="A153" s="1">
        <v>1</v>
      </c>
      <c r="B153" s="1" t="s">
        <v>495</v>
      </c>
      <c r="C153" s="1" t="s">
        <v>109</v>
      </c>
      <c r="D153" s="1" t="s">
        <v>15</v>
      </c>
      <c r="E153" s="1" t="s">
        <v>58</v>
      </c>
      <c r="F153" s="2">
        <v>43192.438055555554</v>
      </c>
      <c r="H153" s="1" t="s">
        <v>34</v>
      </c>
      <c r="I153" s="1" t="s">
        <v>35</v>
      </c>
      <c r="J153" s="1" t="s">
        <v>25</v>
      </c>
      <c r="K153" s="1" t="s">
        <v>3489</v>
      </c>
      <c r="L153" s="1" t="s">
        <v>497</v>
      </c>
      <c r="M153" s="1" t="s">
        <v>63</v>
      </c>
      <c r="N153" s="1" t="s">
        <v>316</v>
      </c>
      <c r="O153" s="1" t="s">
        <v>30</v>
      </c>
      <c r="P153" s="1">
        <v>15001</v>
      </c>
      <c r="Q153" s="8">
        <v>20000</v>
      </c>
      <c r="R153" s="1">
        <v>4</v>
      </c>
      <c r="S153" s="1">
        <v>4</v>
      </c>
      <c r="T153" s="1">
        <v>1</v>
      </c>
      <c r="U153" s="1">
        <v>4</v>
      </c>
      <c r="V153" s="1">
        <v>7</v>
      </c>
      <c r="W153" s="1">
        <v>0</v>
      </c>
      <c r="X153" s="1">
        <v>17500.5</v>
      </c>
      <c r="Y153" s="1">
        <v>1</v>
      </c>
      <c r="Z153" s="1">
        <v>1</v>
      </c>
      <c r="AA153" s="1">
        <f t="shared" si="21"/>
        <v>0</v>
      </c>
      <c r="AB153" s="1">
        <f t="shared" si="25"/>
        <v>0</v>
      </c>
      <c r="AC153" s="1">
        <f t="shared" si="25"/>
        <v>0</v>
      </c>
      <c r="AD153" s="1">
        <f t="shared" si="25"/>
        <v>1</v>
      </c>
      <c r="AE153" s="1">
        <f t="shared" si="25"/>
        <v>0</v>
      </c>
      <c r="AF153" s="1">
        <f t="shared" si="25"/>
        <v>0</v>
      </c>
      <c r="AG153" s="1">
        <f t="shared" si="25"/>
        <v>0</v>
      </c>
      <c r="AH153" s="1">
        <f t="shared" si="25"/>
        <v>0</v>
      </c>
      <c r="AI153" s="1">
        <f t="shared" si="25"/>
        <v>1</v>
      </c>
      <c r="AJ153" s="1">
        <f t="shared" si="25"/>
        <v>0</v>
      </c>
      <c r="AK153" s="1">
        <f t="shared" si="25"/>
        <v>1</v>
      </c>
      <c r="AL153" s="1">
        <f t="shared" si="25"/>
        <v>1</v>
      </c>
      <c r="AM153" s="1">
        <f t="shared" si="25"/>
        <v>1</v>
      </c>
      <c r="AN153" s="1">
        <f t="shared" si="25"/>
        <v>1</v>
      </c>
      <c r="AO153" s="1">
        <f t="shared" si="25"/>
        <v>0</v>
      </c>
      <c r="AP153" s="1">
        <f t="shared" si="25"/>
        <v>0</v>
      </c>
      <c r="AQ153" s="1">
        <f t="shared" si="25"/>
        <v>0</v>
      </c>
      <c r="AR153" s="1">
        <f t="shared" si="24"/>
        <v>0</v>
      </c>
      <c r="AS153" s="1">
        <f t="shared" si="24"/>
        <v>0</v>
      </c>
      <c r="AT153" s="1">
        <f t="shared" si="24"/>
        <v>0</v>
      </c>
      <c r="AU153" s="1">
        <f t="shared" si="24"/>
        <v>0</v>
      </c>
      <c r="AV153" s="1">
        <f t="shared" si="24"/>
        <v>0</v>
      </c>
      <c r="AW153" s="1">
        <f t="shared" si="24"/>
        <v>0</v>
      </c>
      <c r="AX153" s="1">
        <f t="shared" si="22"/>
        <v>0</v>
      </c>
    </row>
    <row r="154" spans="1:50" s="1" customFormat="1" x14ac:dyDescent="0.15">
      <c r="A154" s="1">
        <v>1</v>
      </c>
      <c r="B154" s="1" t="s">
        <v>91</v>
      </c>
      <c r="D154" s="1" t="s">
        <v>15</v>
      </c>
      <c r="E154" s="1" t="s">
        <v>58</v>
      </c>
      <c r="F154" s="2">
        <v>43194.405543981484</v>
      </c>
      <c r="H154" s="1" t="s">
        <v>59</v>
      </c>
      <c r="I154" s="1" t="s">
        <v>35</v>
      </c>
      <c r="J154" s="1" t="s">
        <v>25</v>
      </c>
      <c r="K154" s="1" t="s">
        <v>3490</v>
      </c>
      <c r="L154" s="1" t="s">
        <v>499</v>
      </c>
      <c r="M154" s="1" t="s">
        <v>28</v>
      </c>
      <c r="N154" s="1" t="s">
        <v>56</v>
      </c>
      <c r="O154" s="1" t="s">
        <v>467</v>
      </c>
      <c r="P154" s="1">
        <v>15001</v>
      </c>
      <c r="Q154" s="8">
        <v>20000</v>
      </c>
      <c r="R154" s="1">
        <v>3</v>
      </c>
      <c r="S154" s="1">
        <v>4</v>
      </c>
      <c r="T154" s="1">
        <v>1</v>
      </c>
      <c r="U154" s="1">
        <v>3</v>
      </c>
      <c r="V154" s="1">
        <v>2</v>
      </c>
      <c r="W154" s="1">
        <v>0</v>
      </c>
      <c r="X154" s="1">
        <v>17500.5</v>
      </c>
      <c r="Y154" s="1">
        <v>1</v>
      </c>
      <c r="Z154" s="1">
        <v>2</v>
      </c>
      <c r="AA154" s="1">
        <f t="shared" si="21"/>
        <v>1</v>
      </c>
      <c r="AB154" s="1">
        <f t="shared" si="25"/>
        <v>0</v>
      </c>
      <c r="AC154" s="1">
        <f t="shared" si="25"/>
        <v>1</v>
      </c>
      <c r="AD154" s="1">
        <f t="shared" si="25"/>
        <v>1</v>
      </c>
      <c r="AE154" s="1">
        <f t="shared" si="25"/>
        <v>1</v>
      </c>
      <c r="AF154" s="1">
        <f t="shared" si="25"/>
        <v>1</v>
      </c>
      <c r="AG154" s="1">
        <f t="shared" si="25"/>
        <v>0</v>
      </c>
      <c r="AH154" s="1">
        <f t="shared" si="25"/>
        <v>0</v>
      </c>
      <c r="AI154" s="1">
        <f t="shared" si="25"/>
        <v>1</v>
      </c>
      <c r="AJ154" s="1">
        <f t="shared" si="25"/>
        <v>0</v>
      </c>
      <c r="AK154" s="1">
        <f t="shared" si="25"/>
        <v>1</v>
      </c>
      <c r="AL154" s="1">
        <f t="shared" si="25"/>
        <v>1</v>
      </c>
      <c r="AM154" s="1">
        <f t="shared" si="25"/>
        <v>0</v>
      </c>
      <c r="AN154" s="1">
        <f t="shared" si="25"/>
        <v>0</v>
      </c>
      <c r="AO154" s="1">
        <f t="shared" si="25"/>
        <v>1</v>
      </c>
      <c r="AP154" s="1">
        <f t="shared" si="25"/>
        <v>0</v>
      </c>
      <c r="AQ154" s="1">
        <f t="shared" si="25"/>
        <v>0</v>
      </c>
      <c r="AR154" s="1">
        <f t="shared" si="24"/>
        <v>0</v>
      </c>
      <c r="AS154" s="1">
        <f t="shared" si="24"/>
        <v>1</v>
      </c>
      <c r="AT154" s="1">
        <f t="shared" si="24"/>
        <v>1</v>
      </c>
      <c r="AU154" s="1">
        <f t="shared" si="24"/>
        <v>1</v>
      </c>
      <c r="AV154" s="1">
        <f t="shared" si="24"/>
        <v>0</v>
      </c>
      <c r="AW154" s="1">
        <f t="shared" si="24"/>
        <v>0</v>
      </c>
      <c r="AX154" s="1">
        <f t="shared" si="22"/>
        <v>0</v>
      </c>
    </row>
    <row r="155" spans="1:50" s="1" customFormat="1" x14ac:dyDescent="0.15">
      <c r="A155" s="1">
        <v>1</v>
      </c>
      <c r="B155" s="1" t="s">
        <v>500</v>
      </c>
      <c r="C155" s="1" t="s">
        <v>22</v>
      </c>
      <c r="D155" s="1" t="s">
        <v>15</v>
      </c>
      <c r="E155" s="1" t="s">
        <v>462</v>
      </c>
      <c r="F155" s="2">
        <v>43198.422627314816</v>
      </c>
      <c r="H155" s="1" t="s">
        <v>41</v>
      </c>
      <c r="I155" s="1" t="s">
        <v>18</v>
      </c>
      <c r="J155" s="1" t="s">
        <v>25</v>
      </c>
      <c r="K155" s="1" t="s">
        <v>3491</v>
      </c>
      <c r="L155" s="1" t="s">
        <v>502</v>
      </c>
      <c r="M155" s="1" t="s">
        <v>28</v>
      </c>
      <c r="N155" s="1" t="s">
        <v>29</v>
      </c>
      <c r="O155" s="1" t="s">
        <v>181</v>
      </c>
      <c r="P155" s="1">
        <v>7000</v>
      </c>
      <c r="Q155" s="8">
        <v>9000</v>
      </c>
      <c r="R155" s="1">
        <v>5</v>
      </c>
      <c r="S155" s="1">
        <v>3</v>
      </c>
      <c r="T155" s="1">
        <v>1</v>
      </c>
      <c r="U155" s="1">
        <v>3</v>
      </c>
      <c r="V155" s="1">
        <v>0</v>
      </c>
      <c r="W155" s="1">
        <v>0</v>
      </c>
      <c r="X155" s="1">
        <v>8000</v>
      </c>
      <c r="Y155" s="1">
        <v>1</v>
      </c>
      <c r="Z155" s="1">
        <v>2</v>
      </c>
      <c r="AA155" s="1">
        <f t="shared" si="21"/>
        <v>0</v>
      </c>
      <c r="AB155" s="1">
        <f t="shared" si="25"/>
        <v>0</v>
      </c>
      <c r="AC155" s="1">
        <f t="shared" si="25"/>
        <v>0</v>
      </c>
      <c r="AD155" s="1">
        <f t="shared" si="25"/>
        <v>0</v>
      </c>
      <c r="AE155" s="1">
        <f t="shared" si="25"/>
        <v>0</v>
      </c>
      <c r="AF155" s="1">
        <f t="shared" si="25"/>
        <v>0</v>
      </c>
      <c r="AG155" s="1">
        <f t="shared" si="25"/>
        <v>0</v>
      </c>
      <c r="AH155" s="1">
        <f t="shared" si="25"/>
        <v>0</v>
      </c>
      <c r="AI155" s="1">
        <f t="shared" si="25"/>
        <v>0</v>
      </c>
      <c r="AJ155" s="1">
        <f t="shared" si="25"/>
        <v>0</v>
      </c>
      <c r="AK155" s="1">
        <f t="shared" si="25"/>
        <v>0</v>
      </c>
      <c r="AL155" s="1">
        <f t="shared" si="25"/>
        <v>0</v>
      </c>
      <c r="AM155" s="1">
        <f t="shared" si="25"/>
        <v>0</v>
      </c>
      <c r="AN155" s="1">
        <f t="shared" si="25"/>
        <v>0</v>
      </c>
      <c r="AO155" s="1">
        <f t="shared" si="25"/>
        <v>0</v>
      </c>
      <c r="AP155" s="1">
        <f t="shared" si="25"/>
        <v>0</v>
      </c>
      <c r="AQ155" s="1">
        <f t="shared" si="25"/>
        <v>1</v>
      </c>
      <c r="AR155" s="1">
        <f t="shared" si="24"/>
        <v>0</v>
      </c>
      <c r="AS155" s="1">
        <f t="shared" si="24"/>
        <v>0</v>
      </c>
      <c r="AT155" s="1">
        <f t="shared" si="24"/>
        <v>0</v>
      </c>
      <c r="AU155" s="1">
        <f t="shared" si="24"/>
        <v>0</v>
      </c>
      <c r="AV155" s="1">
        <f t="shared" si="24"/>
        <v>0</v>
      </c>
      <c r="AW155" s="1">
        <f t="shared" si="24"/>
        <v>0</v>
      </c>
      <c r="AX155" s="1">
        <f t="shared" si="22"/>
        <v>0</v>
      </c>
    </row>
    <row r="156" spans="1:50" s="1" customFormat="1" x14ac:dyDescent="0.15">
      <c r="A156" s="1">
        <v>1</v>
      </c>
      <c r="B156" s="1" t="s">
        <v>91</v>
      </c>
      <c r="C156" s="1" t="s">
        <v>14</v>
      </c>
      <c r="D156" s="1" t="s">
        <v>15</v>
      </c>
      <c r="E156" s="1" t="s">
        <v>364</v>
      </c>
      <c r="F156" s="2">
        <v>43194.372407407405</v>
      </c>
      <c r="H156" s="1" t="s">
        <v>17</v>
      </c>
      <c r="I156" s="1" t="s">
        <v>17</v>
      </c>
      <c r="J156" s="1" t="s">
        <v>25</v>
      </c>
      <c r="K156" s="1" t="s">
        <v>503</v>
      </c>
      <c r="L156" s="1" t="s">
        <v>504</v>
      </c>
      <c r="M156" s="1" t="s">
        <v>63</v>
      </c>
      <c r="N156" s="1" t="s">
        <v>82</v>
      </c>
      <c r="O156" s="1" t="s">
        <v>252</v>
      </c>
      <c r="P156" s="1">
        <v>7000</v>
      </c>
      <c r="Q156" s="8">
        <v>14000</v>
      </c>
      <c r="R156" s="1">
        <v>1</v>
      </c>
      <c r="S156" s="1">
        <v>2</v>
      </c>
      <c r="T156" s="1">
        <v>1</v>
      </c>
      <c r="U156" s="1">
        <v>4</v>
      </c>
      <c r="V156" s="1">
        <v>4</v>
      </c>
      <c r="W156" s="1">
        <v>0</v>
      </c>
      <c r="X156" s="1">
        <v>10500</v>
      </c>
      <c r="Y156" s="1">
        <v>1</v>
      </c>
      <c r="Z156" s="1">
        <v>2</v>
      </c>
      <c r="AA156" s="1">
        <f t="shared" si="21"/>
        <v>1</v>
      </c>
      <c r="AB156" s="1">
        <f t="shared" si="25"/>
        <v>0</v>
      </c>
      <c r="AC156" s="1">
        <f t="shared" si="25"/>
        <v>1</v>
      </c>
      <c r="AD156" s="1">
        <f t="shared" si="25"/>
        <v>1</v>
      </c>
      <c r="AE156" s="1">
        <f t="shared" si="25"/>
        <v>0</v>
      </c>
      <c r="AF156" s="1">
        <f t="shared" si="25"/>
        <v>1</v>
      </c>
      <c r="AG156" s="1">
        <f t="shared" si="25"/>
        <v>1</v>
      </c>
      <c r="AH156" s="1">
        <f t="shared" si="25"/>
        <v>1</v>
      </c>
      <c r="AI156" s="1">
        <f t="shared" si="25"/>
        <v>0</v>
      </c>
      <c r="AJ156" s="1">
        <f t="shared" si="25"/>
        <v>1</v>
      </c>
      <c r="AK156" s="1">
        <f t="shared" si="25"/>
        <v>1</v>
      </c>
      <c r="AL156" s="1">
        <f t="shared" si="25"/>
        <v>1</v>
      </c>
      <c r="AM156" s="1">
        <f t="shared" si="25"/>
        <v>0</v>
      </c>
      <c r="AN156" s="1">
        <f t="shared" si="25"/>
        <v>0</v>
      </c>
      <c r="AO156" s="1">
        <f t="shared" si="25"/>
        <v>0</v>
      </c>
      <c r="AP156" s="1">
        <f t="shared" si="25"/>
        <v>0</v>
      </c>
      <c r="AQ156" s="1">
        <f t="shared" si="25"/>
        <v>1</v>
      </c>
      <c r="AR156" s="1">
        <f t="shared" si="24"/>
        <v>0</v>
      </c>
      <c r="AS156" s="1">
        <f t="shared" si="24"/>
        <v>0</v>
      </c>
      <c r="AT156" s="1">
        <f t="shared" si="24"/>
        <v>1</v>
      </c>
      <c r="AU156" s="1">
        <f t="shared" si="24"/>
        <v>0</v>
      </c>
      <c r="AV156" s="1">
        <f t="shared" si="24"/>
        <v>0</v>
      </c>
      <c r="AW156" s="1">
        <f t="shared" si="24"/>
        <v>0</v>
      </c>
      <c r="AX156" s="1">
        <f t="shared" si="22"/>
        <v>0</v>
      </c>
    </row>
    <row r="157" spans="1:50" s="1" customFormat="1" x14ac:dyDescent="0.15">
      <c r="A157" s="1">
        <v>1</v>
      </c>
      <c r="B157" s="1" t="s">
        <v>137</v>
      </c>
      <c r="C157" s="1" t="s">
        <v>22</v>
      </c>
      <c r="D157" s="1" t="s">
        <v>15</v>
      </c>
      <c r="E157" s="1" t="s">
        <v>67</v>
      </c>
      <c r="F157" s="2">
        <v>43194.475312499999</v>
      </c>
      <c r="H157" s="1" t="s">
        <v>59</v>
      </c>
      <c r="I157" s="1" t="s">
        <v>35</v>
      </c>
      <c r="J157" s="1" t="s">
        <v>25</v>
      </c>
      <c r="K157" s="1" t="s">
        <v>3492</v>
      </c>
      <c r="L157" s="1" t="s">
        <v>506</v>
      </c>
      <c r="M157" s="1" t="s">
        <v>63</v>
      </c>
      <c r="N157" s="1" t="s">
        <v>29</v>
      </c>
      <c r="O157" s="1" t="s">
        <v>39</v>
      </c>
      <c r="P157" s="1">
        <v>8001</v>
      </c>
      <c r="Q157" s="8">
        <v>10000</v>
      </c>
      <c r="R157" s="1">
        <v>3</v>
      </c>
      <c r="S157" s="1">
        <v>4</v>
      </c>
      <c r="T157" s="1">
        <v>1</v>
      </c>
      <c r="U157" s="1">
        <v>4</v>
      </c>
      <c r="V157" s="1">
        <v>0</v>
      </c>
      <c r="W157" s="1">
        <v>1</v>
      </c>
      <c r="X157" s="1">
        <v>9000.5</v>
      </c>
      <c r="Y157" s="1">
        <v>1</v>
      </c>
      <c r="Z157" s="1">
        <v>2</v>
      </c>
      <c r="AA157" s="1">
        <f t="shared" si="21"/>
        <v>0</v>
      </c>
      <c r="AB157" s="1">
        <f t="shared" si="25"/>
        <v>0</v>
      </c>
      <c r="AC157" s="1">
        <f t="shared" si="25"/>
        <v>1</v>
      </c>
      <c r="AD157" s="1">
        <f t="shared" si="25"/>
        <v>1</v>
      </c>
      <c r="AE157" s="1">
        <f t="shared" si="25"/>
        <v>0</v>
      </c>
      <c r="AF157" s="1">
        <f t="shared" si="25"/>
        <v>1</v>
      </c>
      <c r="AG157" s="1">
        <f t="shared" si="25"/>
        <v>0</v>
      </c>
      <c r="AH157" s="1">
        <f t="shared" si="25"/>
        <v>1</v>
      </c>
      <c r="AI157" s="1">
        <f t="shared" si="25"/>
        <v>1</v>
      </c>
      <c r="AJ157" s="1">
        <f t="shared" si="25"/>
        <v>1</v>
      </c>
      <c r="AK157" s="1">
        <f t="shared" si="25"/>
        <v>1</v>
      </c>
      <c r="AL157" s="1">
        <f t="shared" si="25"/>
        <v>0</v>
      </c>
      <c r="AM157" s="1">
        <f t="shared" si="25"/>
        <v>0</v>
      </c>
      <c r="AN157" s="1">
        <f t="shared" si="25"/>
        <v>0</v>
      </c>
      <c r="AO157" s="1">
        <f t="shared" si="25"/>
        <v>0</v>
      </c>
      <c r="AP157" s="1">
        <f t="shared" si="25"/>
        <v>0</v>
      </c>
      <c r="AQ157" s="1">
        <f t="shared" si="25"/>
        <v>0</v>
      </c>
      <c r="AR157" s="1">
        <f t="shared" si="24"/>
        <v>0</v>
      </c>
      <c r="AS157" s="1">
        <f t="shared" si="24"/>
        <v>0</v>
      </c>
      <c r="AT157" s="1">
        <f t="shared" si="24"/>
        <v>0</v>
      </c>
      <c r="AU157" s="1">
        <f t="shared" si="24"/>
        <v>0</v>
      </c>
      <c r="AV157" s="1">
        <f t="shared" si="24"/>
        <v>0</v>
      </c>
      <c r="AW157" s="1">
        <f t="shared" si="24"/>
        <v>0</v>
      </c>
      <c r="AX157" s="1">
        <f t="shared" si="22"/>
        <v>0</v>
      </c>
    </row>
    <row r="158" spans="1:50" s="1" customFormat="1" x14ac:dyDescent="0.15">
      <c r="A158" s="1">
        <v>1</v>
      </c>
      <c r="B158" s="1" t="s">
        <v>91</v>
      </c>
      <c r="C158" s="1" t="s">
        <v>22</v>
      </c>
      <c r="D158" s="1" t="s">
        <v>15</v>
      </c>
      <c r="E158" s="1" t="s">
        <v>507</v>
      </c>
      <c r="F158" s="2">
        <v>43155.40053240741</v>
      </c>
      <c r="H158" s="1" t="s">
        <v>59</v>
      </c>
      <c r="I158" s="1" t="s">
        <v>24</v>
      </c>
      <c r="J158" s="1" t="s">
        <v>25</v>
      </c>
      <c r="K158" s="1" t="s">
        <v>3493</v>
      </c>
      <c r="L158" s="1" t="s">
        <v>494</v>
      </c>
      <c r="M158" s="1" t="s">
        <v>28</v>
      </c>
      <c r="N158" s="1" t="s">
        <v>29</v>
      </c>
      <c r="O158" s="1" t="s">
        <v>30</v>
      </c>
      <c r="P158" s="1">
        <v>8000</v>
      </c>
      <c r="Q158" s="8">
        <v>10000</v>
      </c>
      <c r="R158" s="1">
        <v>3</v>
      </c>
      <c r="S158" s="1">
        <v>5</v>
      </c>
      <c r="T158" s="1">
        <v>1</v>
      </c>
      <c r="U158" s="1">
        <v>3</v>
      </c>
      <c r="V158" s="1">
        <v>0</v>
      </c>
      <c r="W158" s="1">
        <v>0</v>
      </c>
      <c r="X158" s="1">
        <v>9000</v>
      </c>
      <c r="Y158" s="1">
        <v>1</v>
      </c>
      <c r="Z158" s="1">
        <v>2</v>
      </c>
      <c r="AA158" s="1">
        <f t="shared" si="21"/>
        <v>1</v>
      </c>
      <c r="AB158" s="1">
        <f t="shared" si="25"/>
        <v>0</v>
      </c>
      <c r="AC158" s="1">
        <f t="shared" si="25"/>
        <v>1</v>
      </c>
      <c r="AD158" s="1">
        <f t="shared" si="25"/>
        <v>1</v>
      </c>
      <c r="AE158" s="1">
        <f t="shared" si="25"/>
        <v>1</v>
      </c>
      <c r="AF158" s="1">
        <f t="shared" si="25"/>
        <v>0</v>
      </c>
      <c r="AG158" s="1">
        <f t="shared" si="25"/>
        <v>1</v>
      </c>
      <c r="AH158" s="1">
        <f t="shared" si="25"/>
        <v>1</v>
      </c>
      <c r="AI158" s="1">
        <f t="shared" si="25"/>
        <v>1</v>
      </c>
      <c r="AJ158" s="1">
        <f t="shared" si="25"/>
        <v>1</v>
      </c>
      <c r="AK158" s="1">
        <f t="shared" si="25"/>
        <v>1</v>
      </c>
      <c r="AL158" s="1">
        <f t="shared" si="25"/>
        <v>1</v>
      </c>
      <c r="AM158" s="1">
        <f t="shared" si="25"/>
        <v>1</v>
      </c>
      <c r="AN158" s="1">
        <f t="shared" si="25"/>
        <v>0</v>
      </c>
      <c r="AO158" s="1">
        <f t="shared" si="25"/>
        <v>1</v>
      </c>
      <c r="AP158" s="1">
        <f t="shared" si="25"/>
        <v>0</v>
      </c>
      <c r="AQ158" s="1">
        <f t="shared" si="25"/>
        <v>1</v>
      </c>
      <c r="AR158" s="1">
        <f t="shared" si="24"/>
        <v>0</v>
      </c>
      <c r="AS158" s="1">
        <f t="shared" si="24"/>
        <v>0</v>
      </c>
      <c r="AT158" s="1">
        <f t="shared" si="24"/>
        <v>0</v>
      </c>
      <c r="AU158" s="1">
        <f t="shared" si="24"/>
        <v>0</v>
      </c>
      <c r="AV158" s="1">
        <f t="shared" si="24"/>
        <v>0</v>
      </c>
      <c r="AW158" s="1">
        <f t="shared" si="24"/>
        <v>0</v>
      </c>
      <c r="AX158" s="1">
        <f t="shared" si="22"/>
        <v>0</v>
      </c>
    </row>
    <row r="159" spans="1:50" s="1" customFormat="1" x14ac:dyDescent="0.15">
      <c r="A159" s="1">
        <v>1</v>
      </c>
      <c r="B159" s="1" t="s">
        <v>182</v>
      </c>
      <c r="C159" s="1" t="s">
        <v>22</v>
      </c>
      <c r="D159" s="1" t="s">
        <v>15</v>
      </c>
      <c r="E159" s="1" t="s">
        <v>102</v>
      </c>
      <c r="F159" s="2">
        <v>43194.371608796297</v>
      </c>
      <c r="H159" s="1" t="s">
        <v>17</v>
      </c>
      <c r="I159" s="1" t="s">
        <v>35</v>
      </c>
      <c r="J159" s="1" t="s">
        <v>509</v>
      </c>
      <c r="K159" s="1" t="s">
        <v>510</v>
      </c>
      <c r="L159" s="1" t="s">
        <v>511</v>
      </c>
      <c r="M159" s="1" t="s">
        <v>63</v>
      </c>
      <c r="N159" s="1" t="s">
        <v>82</v>
      </c>
      <c r="O159" s="1" t="s">
        <v>252</v>
      </c>
      <c r="P159" s="1">
        <v>6000</v>
      </c>
      <c r="Q159" s="8">
        <v>12000</v>
      </c>
      <c r="R159" s="1">
        <v>1</v>
      </c>
      <c r="S159" s="1">
        <v>4</v>
      </c>
      <c r="T159" s="1">
        <v>30</v>
      </c>
      <c r="U159" s="1">
        <v>4</v>
      </c>
      <c r="V159" s="1">
        <v>4</v>
      </c>
      <c r="W159" s="1">
        <v>0</v>
      </c>
      <c r="X159" s="1">
        <v>9000</v>
      </c>
      <c r="Y159" s="1">
        <v>1</v>
      </c>
      <c r="Z159" s="1">
        <v>2</v>
      </c>
      <c r="AA159" s="1">
        <f t="shared" si="21"/>
        <v>1</v>
      </c>
      <c r="AB159" s="1">
        <f t="shared" si="25"/>
        <v>0</v>
      </c>
      <c r="AC159" s="1">
        <f t="shared" si="25"/>
        <v>1</v>
      </c>
      <c r="AD159" s="1">
        <f t="shared" si="25"/>
        <v>1</v>
      </c>
      <c r="AE159" s="1">
        <f t="shared" si="25"/>
        <v>0</v>
      </c>
      <c r="AF159" s="1">
        <f t="shared" si="25"/>
        <v>1</v>
      </c>
      <c r="AG159" s="1">
        <f t="shared" si="25"/>
        <v>1</v>
      </c>
      <c r="AH159" s="1">
        <f t="shared" si="25"/>
        <v>1</v>
      </c>
      <c r="AI159" s="1">
        <f t="shared" si="25"/>
        <v>0</v>
      </c>
      <c r="AJ159" s="1">
        <f t="shared" si="25"/>
        <v>1</v>
      </c>
      <c r="AK159" s="1">
        <f t="shared" si="25"/>
        <v>1</v>
      </c>
      <c r="AL159" s="1">
        <f t="shared" si="25"/>
        <v>1</v>
      </c>
      <c r="AM159" s="1">
        <f t="shared" si="25"/>
        <v>0</v>
      </c>
      <c r="AN159" s="1">
        <f t="shared" si="25"/>
        <v>0</v>
      </c>
      <c r="AO159" s="1">
        <f t="shared" si="25"/>
        <v>0</v>
      </c>
      <c r="AP159" s="1">
        <f t="shared" si="25"/>
        <v>0</v>
      </c>
      <c r="AQ159" s="1">
        <f t="shared" si="25"/>
        <v>1</v>
      </c>
      <c r="AR159" s="1">
        <f t="shared" si="24"/>
        <v>0</v>
      </c>
      <c r="AS159" s="1">
        <f t="shared" si="24"/>
        <v>0</v>
      </c>
      <c r="AT159" s="1">
        <f t="shared" si="24"/>
        <v>1</v>
      </c>
      <c r="AU159" s="1">
        <f t="shared" si="24"/>
        <v>0</v>
      </c>
      <c r="AV159" s="1">
        <f t="shared" si="24"/>
        <v>0</v>
      </c>
      <c r="AW159" s="1">
        <f t="shared" si="24"/>
        <v>0</v>
      </c>
      <c r="AX159" s="1">
        <f t="shared" si="22"/>
        <v>0</v>
      </c>
    </row>
    <row r="160" spans="1:50" s="1" customFormat="1" x14ac:dyDescent="0.15">
      <c r="A160" s="1">
        <v>1</v>
      </c>
      <c r="B160" s="1" t="s">
        <v>512</v>
      </c>
      <c r="C160" s="1" t="s">
        <v>22</v>
      </c>
      <c r="D160" s="1" t="s">
        <v>15</v>
      </c>
      <c r="E160" s="1" t="s">
        <v>131</v>
      </c>
      <c r="F160" s="2">
        <v>43193.728842592594</v>
      </c>
      <c r="H160" s="1" t="s">
        <v>59</v>
      </c>
      <c r="I160" s="1" t="s">
        <v>35</v>
      </c>
      <c r="J160" s="1" t="s">
        <v>25</v>
      </c>
      <c r="K160" s="1" t="s">
        <v>3494</v>
      </c>
      <c r="L160" s="1" t="s">
        <v>514</v>
      </c>
      <c r="M160" s="1" t="s">
        <v>28</v>
      </c>
      <c r="N160" s="1" t="s">
        <v>29</v>
      </c>
      <c r="O160" s="1" t="s">
        <v>198</v>
      </c>
      <c r="P160" s="1">
        <v>10000</v>
      </c>
      <c r="Q160" s="8">
        <v>20000</v>
      </c>
      <c r="R160" s="1">
        <v>3</v>
      </c>
      <c r="S160" s="1">
        <v>4</v>
      </c>
      <c r="T160" s="1">
        <v>1</v>
      </c>
      <c r="U160" s="1">
        <v>3</v>
      </c>
      <c r="V160" s="1">
        <v>0</v>
      </c>
      <c r="W160" s="1">
        <v>0</v>
      </c>
      <c r="X160" s="1">
        <v>15000</v>
      </c>
      <c r="Y160" s="1">
        <v>1</v>
      </c>
      <c r="Z160" s="1">
        <v>2</v>
      </c>
      <c r="AA160" s="1">
        <f t="shared" si="21"/>
        <v>0</v>
      </c>
      <c r="AB160" s="1">
        <f t="shared" si="25"/>
        <v>0</v>
      </c>
      <c r="AC160" s="1">
        <f t="shared" si="25"/>
        <v>1</v>
      </c>
      <c r="AD160" s="1">
        <f t="shared" si="25"/>
        <v>0</v>
      </c>
      <c r="AE160" s="1">
        <f t="shared" si="25"/>
        <v>0</v>
      </c>
      <c r="AF160" s="1">
        <f t="shared" si="25"/>
        <v>0</v>
      </c>
      <c r="AG160" s="1">
        <f t="shared" si="25"/>
        <v>0</v>
      </c>
      <c r="AH160" s="1">
        <f t="shared" si="25"/>
        <v>1</v>
      </c>
      <c r="AI160" s="1">
        <f t="shared" si="25"/>
        <v>1</v>
      </c>
      <c r="AJ160" s="1">
        <f t="shared" si="25"/>
        <v>0</v>
      </c>
      <c r="AK160" s="1">
        <f t="shared" si="25"/>
        <v>1</v>
      </c>
      <c r="AL160" s="1">
        <f t="shared" si="25"/>
        <v>0</v>
      </c>
      <c r="AM160" s="1">
        <f t="shared" si="25"/>
        <v>0</v>
      </c>
      <c r="AN160" s="1">
        <f t="shared" si="25"/>
        <v>0</v>
      </c>
      <c r="AO160" s="1">
        <f t="shared" si="25"/>
        <v>0</v>
      </c>
      <c r="AP160" s="1">
        <f t="shared" si="25"/>
        <v>0</v>
      </c>
      <c r="AQ160" s="1">
        <f t="shared" si="25"/>
        <v>1</v>
      </c>
      <c r="AR160" s="1">
        <f t="shared" si="24"/>
        <v>0</v>
      </c>
      <c r="AS160" s="1">
        <f t="shared" si="24"/>
        <v>1</v>
      </c>
      <c r="AT160" s="1">
        <f t="shared" si="24"/>
        <v>0</v>
      </c>
      <c r="AU160" s="1">
        <f t="shared" si="24"/>
        <v>0</v>
      </c>
      <c r="AV160" s="1">
        <f t="shared" si="24"/>
        <v>0</v>
      </c>
      <c r="AW160" s="1">
        <f t="shared" si="24"/>
        <v>0</v>
      </c>
      <c r="AX160" s="1">
        <f t="shared" si="22"/>
        <v>0</v>
      </c>
    </row>
    <row r="161" spans="1:50" s="1" customFormat="1" x14ac:dyDescent="0.15">
      <c r="A161" s="1">
        <v>1</v>
      </c>
      <c r="B161" s="1" t="s">
        <v>194</v>
      </c>
      <c r="C161" s="1" t="s">
        <v>22</v>
      </c>
      <c r="D161" s="1" t="s">
        <v>15</v>
      </c>
      <c r="E161" s="1" t="s">
        <v>195</v>
      </c>
      <c r="F161" s="2">
        <v>43155.400347222225</v>
      </c>
      <c r="H161" s="1" t="s">
        <v>34</v>
      </c>
      <c r="I161" s="1" t="s">
        <v>35</v>
      </c>
      <c r="J161" s="1" t="s">
        <v>25</v>
      </c>
      <c r="K161" s="1" t="s">
        <v>3495</v>
      </c>
      <c r="L161" s="1" t="s">
        <v>494</v>
      </c>
      <c r="M161" s="1" t="s">
        <v>28</v>
      </c>
      <c r="N161" s="1" t="s">
        <v>29</v>
      </c>
      <c r="O161" s="1" t="s">
        <v>30</v>
      </c>
      <c r="P161" s="1">
        <v>13000</v>
      </c>
      <c r="Q161" s="8">
        <v>20000</v>
      </c>
      <c r="R161" s="1">
        <v>4</v>
      </c>
      <c r="S161" s="1">
        <v>4</v>
      </c>
      <c r="T161" s="1">
        <v>1</v>
      </c>
      <c r="U161" s="1">
        <v>3</v>
      </c>
      <c r="V161" s="1">
        <v>0</v>
      </c>
      <c r="W161" s="1">
        <v>0</v>
      </c>
      <c r="X161" s="1">
        <v>16500</v>
      </c>
      <c r="Y161" s="1">
        <v>1</v>
      </c>
      <c r="Z161" s="1">
        <v>2</v>
      </c>
      <c r="AA161" s="1">
        <f t="shared" si="21"/>
        <v>0</v>
      </c>
      <c r="AB161" s="1">
        <f t="shared" si="25"/>
        <v>0</v>
      </c>
      <c r="AC161" s="1">
        <f t="shared" si="25"/>
        <v>1</v>
      </c>
      <c r="AD161" s="1">
        <f t="shared" si="25"/>
        <v>1</v>
      </c>
      <c r="AE161" s="1">
        <f t="shared" si="25"/>
        <v>0</v>
      </c>
      <c r="AF161" s="1">
        <f t="shared" si="25"/>
        <v>0</v>
      </c>
      <c r="AG161" s="1">
        <f t="shared" si="25"/>
        <v>0</v>
      </c>
      <c r="AH161" s="1">
        <f t="shared" si="25"/>
        <v>1</v>
      </c>
      <c r="AI161" s="1">
        <f t="shared" si="25"/>
        <v>1</v>
      </c>
      <c r="AJ161" s="1">
        <f t="shared" si="25"/>
        <v>1</v>
      </c>
      <c r="AK161" s="1">
        <f t="shared" si="25"/>
        <v>1</v>
      </c>
      <c r="AL161" s="1">
        <f t="shared" si="25"/>
        <v>1</v>
      </c>
      <c r="AM161" s="1">
        <f t="shared" si="25"/>
        <v>0</v>
      </c>
      <c r="AN161" s="1">
        <f t="shared" si="25"/>
        <v>0</v>
      </c>
      <c r="AO161" s="1">
        <f t="shared" si="25"/>
        <v>1</v>
      </c>
      <c r="AP161" s="1">
        <f t="shared" si="25"/>
        <v>0</v>
      </c>
      <c r="AQ161" s="1">
        <f t="shared" si="25"/>
        <v>1</v>
      </c>
      <c r="AR161" s="1">
        <f t="shared" si="24"/>
        <v>0</v>
      </c>
      <c r="AS161" s="1">
        <f t="shared" si="24"/>
        <v>0</v>
      </c>
      <c r="AT161" s="1">
        <f t="shared" si="24"/>
        <v>0</v>
      </c>
      <c r="AU161" s="1">
        <f t="shared" si="24"/>
        <v>0</v>
      </c>
      <c r="AV161" s="1">
        <f t="shared" si="24"/>
        <v>0</v>
      </c>
      <c r="AW161" s="1">
        <f t="shared" si="24"/>
        <v>0</v>
      </c>
      <c r="AX161" s="1">
        <f t="shared" si="22"/>
        <v>0</v>
      </c>
    </row>
    <row r="162" spans="1:50" s="1" customFormat="1" x14ac:dyDescent="0.15">
      <c r="A162" s="1">
        <v>1</v>
      </c>
      <c r="B162" s="1" t="s">
        <v>91</v>
      </c>
      <c r="C162" s="1" t="s">
        <v>22</v>
      </c>
      <c r="D162" s="1" t="s">
        <v>15</v>
      </c>
      <c r="E162" s="1" t="s">
        <v>516</v>
      </c>
      <c r="F162" s="2">
        <v>43194.372743055559</v>
      </c>
      <c r="H162" s="1" t="s">
        <v>17</v>
      </c>
      <c r="I162" s="1" t="s">
        <v>35</v>
      </c>
      <c r="J162" s="1" t="s">
        <v>42</v>
      </c>
      <c r="K162" s="1" t="s">
        <v>517</v>
      </c>
      <c r="L162" s="1" t="s">
        <v>518</v>
      </c>
      <c r="M162" s="1" t="s">
        <v>63</v>
      </c>
      <c r="N162" s="1" t="s">
        <v>82</v>
      </c>
      <c r="O162" s="1" t="s">
        <v>252</v>
      </c>
      <c r="P162" s="1">
        <v>8000</v>
      </c>
      <c r="Q162" s="8">
        <v>16000</v>
      </c>
      <c r="R162" s="1">
        <v>1</v>
      </c>
      <c r="S162" s="1">
        <v>4</v>
      </c>
      <c r="T162" s="1">
        <v>3</v>
      </c>
      <c r="U162" s="1">
        <v>4</v>
      </c>
      <c r="V162" s="1">
        <v>4</v>
      </c>
      <c r="W162" s="1">
        <v>0</v>
      </c>
      <c r="X162" s="1">
        <v>12000</v>
      </c>
      <c r="Y162" s="1">
        <v>1</v>
      </c>
      <c r="Z162" s="1">
        <v>2</v>
      </c>
      <c r="AA162" s="1">
        <f t="shared" si="21"/>
        <v>1</v>
      </c>
      <c r="AB162" s="1">
        <f t="shared" si="25"/>
        <v>0</v>
      </c>
      <c r="AC162" s="1">
        <f t="shared" si="25"/>
        <v>1</v>
      </c>
      <c r="AD162" s="1">
        <f t="shared" si="25"/>
        <v>1</v>
      </c>
      <c r="AE162" s="1">
        <f t="shared" si="25"/>
        <v>0</v>
      </c>
      <c r="AF162" s="1">
        <f t="shared" si="25"/>
        <v>1</v>
      </c>
      <c r="AG162" s="1">
        <f t="shared" si="25"/>
        <v>1</v>
      </c>
      <c r="AH162" s="1">
        <f t="shared" si="25"/>
        <v>1</v>
      </c>
      <c r="AI162" s="1">
        <f t="shared" si="25"/>
        <v>0</v>
      </c>
      <c r="AJ162" s="1">
        <f t="shared" si="25"/>
        <v>1</v>
      </c>
      <c r="AK162" s="1">
        <f t="shared" si="25"/>
        <v>1</v>
      </c>
      <c r="AL162" s="1">
        <f t="shared" si="25"/>
        <v>1</v>
      </c>
      <c r="AM162" s="1">
        <f t="shared" si="25"/>
        <v>0</v>
      </c>
      <c r="AN162" s="1">
        <f t="shared" si="25"/>
        <v>0</v>
      </c>
      <c r="AO162" s="1">
        <f t="shared" si="25"/>
        <v>0</v>
      </c>
      <c r="AP162" s="1">
        <f t="shared" si="25"/>
        <v>0</v>
      </c>
      <c r="AQ162" s="1">
        <f t="shared" si="25"/>
        <v>1</v>
      </c>
      <c r="AR162" s="1">
        <f t="shared" si="24"/>
        <v>0</v>
      </c>
      <c r="AS162" s="1">
        <f t="shared" si="24"/>
        <v>0</v>
      </c>
      <c r="AT162" s="1">
        <f t="shared" si="24"/>
        <v>1</v>
      </c>
      <c r="AU162" s="1">
        <f t="shared" si="24"/>
        <v>0</v>
      </c>
      <c r="AV162" s="1">
        <f t="shared" si="24"/>
        <v>0</v>
      </c>
      <c r="AW162" s="1">
        <f t="shared" si="24"/>
        <v>0</v>
      </c>
      <c r="AX162" s="1">
        <f t="shared" si="22"/>
        <v>0</v>
      </c>
    </row>
    <row r="163" spans="1:50" s="1" customFormat="1" x14ac:dyDescent="0.15">
      <c r="A163" s="1">
        <v>1</v>
      </c>
      <c r="B163" s="1" t="s">
        <v>91</v>
      </c>
      <c r="C163" s="1" t="s">
        <v>22</v>
      </c>
      <c r="D163" s="1" t="s">
        <v>15</v>
      </c>
      <c r="E163" s="1" t="s">
        <v>131</v>
      </c>
      <c r="F163" s="2">
        <v>43182.404143518521</v>
      </c>
      <c r="H163" s="1" t="s">
        <v>59</v>
      </c>
      <c r="I163" s="1" t="s">
        <v>35</v>
      </c>
      <c r="J163" s="1" t="s">
        <v>25</v>
      </c>
      <c r="K163" s="1" t="s">
        <v>3496</v>
      </c>
      <c r="L163" s="1" t="s">
        <v>520</v>
      </c>
      <c r="M163" s="1" t="s">
        <v>28</v>
      </c>
      <c r="N163" s="1" t="s">
        <v>29</v>
      </c>
      <c r="O163" s="1" t="s">
        <v>198</v>
      </c>
      <c r="P163" s="1">
        <v>10000</v>
      </c>
      <c r="Q163" s="8">
        <v>20000</v>
      </c>
      <c r="R163" s="1">
        <v>3</v>
      </c>
      <c r="S163" s="1">
        <v>4</v>
      </c>
      <c r="T163" s="1">
        <v>1</v>
      </c>
      <c r="U163" s="1">
        <v>3</v>
      </c>
      <c r="V163" s="1">
        <v>0</v>
      </c>
      <c r="W163" s="1">
        <v>0</v>
      </c>
      <c r="X163" s="1">
        <v>15000</v>
      </c>
      <c r="Y163" s="1">
        <v>1</v>
      </c>
      <c r="Z163" s="1">
        <v>2</v>
      </c>
      <c r="AA163" s="1">
        <f t="shared" si="21"/>
        <v>0</v>
      </c>
      <c r="AB163" s="1">
        <f t="shared" si="25"/>
        <v>0</v>
      </c>
      <c r="AC163" s="1">
        <f t="shared" si="25"/>
        <v>1</v>
      </c>
      <c r="AD163" s="1">
        <f t="shared" si="25"/>
        <v>0</v>
      </c>
      <c r="AE163" s="1">
        <f t="shared" si="25"/>
        <v>0</v>
      </c>
      <c r="AF163" s="1">
        <f t="shared" si="25"/>
        <v>0</v>
      </c>
      <c r="AG163" s="1">
        <f t="shared" si="25"/>
        <v>0</v>
      </c>
      <c r="AH163" s="1">
        <f t="shared" si="25"/>
        <v>1</v>
      </c>
      <c r="AI163" s="1">
        <f t="shared" si="25"/>
        <v>1</v>
      </c>
      <c r="AJ163" s="1">
        <f t="shared" si="25"/>
        <v>0</v>
      </c>
      <c r="AK163" s="1">
        <f t="shared" si="25"/>
        <v>1</v>
      </c>
      <c r="AL163" s="1">
        <f t="shared" si="25"/>
        <v>0</v>
      </c>
      <c r="AM163" s="1">
        <f t="shared" si="25"/>
        <v>0</v>
      </c>
      <c r="AN163" s="1">
        <f t="shared" si="25"/>
        <v>0</v>
      </c>
      <c r="AO163" s="1">
        <f t="shared" si="25"/>
        <v>0</v>
      </c>
      <c r="AP163" s="1">
        <f t="shared" si="25"/>
        <v>0</v>
      </c>
      <c r="AQ163" s="1">
        <f t="shared" si="25"/>
        <v>1</v>
      </c>
      <c r="AR163" s="1">
        <f t="shared" si="24"/>
        <v>0</v>
      </c>
      <c r="AS163" s="1">
        <f t="shared" si="24"/>
        <v>1</v>
      </c>
      <c r="AT163" s="1">
        <f t="shared" si="24"/>
        <v>0</v>
      </c>
      <c r="AU163" s="1">
        <f t="shared" si="24"/>
        <v>0</v>
      </c>
      <c r="AV163" s="1">
        <f t="shared" si="24"/>
        <v>0</v>
      </c>
      <c r="AW163" s="1">
        <f t="shared" si="24"/>
        <v>0</v>
      </c>
      <c r="AX163" s="1">
        <f t="shared" si="22"/>
        <v>0</v>
      </c>
    </row>
    <row r="164" spans="1:50" s="1" customFormat="1" x14ac:dyDescent="0.15">
      <c r="A164" s="1">
        <v>1</v>
      </c>
      <c r="B164" s="1" t="s">
        <v>521</v>
      </c>
      <c r="C164" s="1" t="s">
        <v>22</v>
      </c>
      <c r="D164" s="1" t="s">
        <v>15</v>
      </c>
      <c r="E164" s="1" t="s">
        <v>364</v>
      </c>
      <c r="F164" s="2">
        <v>43198.406701388885</v>
      </c>
      <c r="H164" s="1" t="s">
        <v>59</v>
      </c>
      <c r="I164" s="1" t="s">
        <v>35</v>
      </c>
      <c r="J164" s="1" t="s">
        <v>25</v>
      </c>
      <c r="K164" s="1" t="s">
        <v>3497</v>
      </c>
      <c r="L164" s="1" t="s">
        <v>523</v>
      </c>
      <c r="M164" s="1" t="s">
        <v>96</v>
      </c>
      <c r="N164" s="1" t="s">
        <v>29</v>
      </c>
      <c r="O164" s="1" t="s">
        <v>186</v>
      </c>
      <c r="P164" s="1">
        <v>7000</v>
      </c>
      <c r="Q164" s="8">
        <v>14000</v>
      </c>
      <c r="R164" s="1">
        <v>3</v>
      </c>
      <c r="S164" s="1">
        <v>4</v>
      </c>
      <c r="T164" s="1">
        <v>1</v>
      </c>
      <c r="U164" s="1">
        <v>2</v>
      </c>
      <c r="V164" s="1">
        <v>0</v>
      </c>
      <c r="W164" s="1">
        <v>0</v>
      </c>
      <c r="X164" s="1">
        <v>10500</v>
      </c>
      <c r="Y164" s="1">
        <v>1</v>
      </c>
      <c r="Z164" s="1">
        <v>2</v>
      </c>
      <c r="AA164" s="1">
        <f t="shared" si="21"/>
        <v>0</v>
      </c>
      <c r="AB164" s="1">
        <f t="shared" si="25"/>
        <v>0</v>
      </c>
      <c r="AC164" s="1">
        <f t="shared" si="25"/>
        <v>1</v>
      </c>
      <c r="AD164" s="1">
        <f t="shared" si="25"/>
        <v>1</v>
      </c>
      <c r="AE164" s="1">
        <f t="shared" si="25"/>
        <v>0</v>
      </c>
      <c r="AF164" s="1">
        <f t="shared" si="25"/>
        <v>1</v>
      </c>
      <c r="AG164" s="1">
        <f t="shared" si="25"/>
        <v>0</v>
      </c>
      <c r="AH164" s="1">
        <f t="shared" si="25"/>
        <v>1</v>
      </c>
      <c r="AI164" s="1">
        <f t="shared" si="25"/>
        <v>0</v>
      </c>
      <c r="AJ164" s="1">
        <f t="shared" si="25"/>
        <v>1</v>
      </c>
      <c r="AK164" s="1">
        <f t="shared" si="25"/>
        <v>0</v>
      </c>
      <c r="AL164" s="1">
        <f t="shared" si="25"/>
        <v>0</v>
      </c>
      <c r="AM164" s="1">
        <f t="shared" si="25"/>
        <v>0</v>
      </c>
      <c r="AN164" s="1">
        <f t="shared" si="25"/>
        <v>1</v>
      </c>
      <c r="AO164" s="1">
        <f t="shared" si="25"/>
        <v>1</v>
      </c>
      <c r="AP164" s="1">
        <f t="shared" si="25"/>
        <v>0</v>
      </c>
      <c r="AQ164" s="1">
        <f t="shared" ref="AQ164:AW179" si="26">IF(IFERROR(FIND(AQ$1,$K164),0)&gt;0,1,0)</f>
        <v>1</v>
      </c>
      <c r="AR164" s="1">
        <f t="shared" si="26"/>
        <v>0</v>
      </c>
      <c r="AS164" s="1">
        <f t="shared" si="26"/>
        <v>1</v>
      </c>
      <c r="AT164" s="1">
        <f t="shared" si="26"/>
        <v>0</v>
      </c>
      <c r="AU164" s="1">
        <f t="shared" si="26"/>
        <v>0</v>
      </c>
      <c r="AV164" s="1">
        <f t="shared" si="26"/>
        <v>0</v>
      </c>
      <c r="AW164" s="1">
        <f t="shared" si="26"/>
        <v>0</v>
      </c>
      <c r="AX164" s="1">
        <f t="shared" si="22"/>
        <v>0</v>
      </c>
    </row>
    <row r="165" spans="1:50" s="1" customFormat="1" x14ac:dyDescent="0.15">
      <c r="A165" s="1">
        <v>1</v>
      </c>
      <c r="B165" s="1" t="s">
        <v>91</v>
      </c>
      <c r="C165" s="1" t="s">
        <v>22</v>
      </c>
      <c r="D165" s="1" t="s">
        <v>15</v>
      </c>
      <c r="E165" s="1" t="s">
        <v>212</v>
      </c>
      <c r="F165" s="2">
        <v>43198.397106481483</v>
      </c>
      <c r="H165" s="1" t="s">
        <v>34</v>
      </c>
      <c r="I165" s="1" t="s">
        <v>35</v>
      </c>
      <c r="J165" s="1" t="s">
        <v>25</v>
      </c>
      <c r="K165" s="1" t="s">
        <v>3498</v>
      </c>
      <c r="L165" s="1" t="s">
        <v>525</v>
      </c>
      <c r="M165" s="1" t="s">
        <v>63</v>
      </c>
      <c r="N165" s="1" t="s">
        <v>29</v>
      </c>
      <c r="O165" s="1" t="s">
        <v>39</v>
      </c>
      <c r="P165" s="1">
        <v>15000</v>
      </c>
      <c r="Q165" s="8">
        <v>25000</v>
      </c>
      <c r="R165" s="1">
        <v>4</v>
      </c>
      <c r="S165" s="1">
        <v>4</v>
      </c>
      <c r="T165" s="1">
        <v>1</v>
      </c>
      <c r="U165" s="1">
        <v>4</v>
      </c>
      <c r="V165" s="1">
        <v>0</v>
      </c>
      <c r="W165" s="1">
        <v>1</v>
      </c>
      <c r="X165" s="1">
        <v>20000</v>
      </c>
      <c r="Y165" s="1">
        <v>1</v>
      </c>
      <c r="Z165" s="1">
        <v>2</v>
      </c>
      <c r="AA165" s="1">
        <f t="shared" si="21"/>
        <v>0</v>
      </c>
      <c r="AB165" s="1">
        <f t="shared" ref="AB165:AQ180" si="27">IF(IFERROR(FIND(AB$1,$K165),0)&gt;0,1,0)</f>
        <v>0</v>
      </c>
      <c r="AC165" s="1">
        <f t="shared" si="27"/>
        <v>1</v>
      </c>
      <c r="AD165" s="1">
        <f t="shared" si="27"/>
        <v>1</v>
      </c>
      <c r="AE165" s="1">
        <f t="shared" si="27"/>
        <v>0</v>
      </c>
      <c r="AF165" s="1">
        <f t="shared" si="27"/>
        <v>1</v>
      </c>
      <c r="AG165" s="1">
        <f t="shared" si="27"/>
        <v>0</v>
      </c>
      <c r="AH165" s="1">
        <f t="shared" si="27"/>
        <v>1</v>
      </c>
      <c r="AI165" s="1">
        <f t="shared" si="27"/>
        <v>0</v>
      </c>
      <c r="AJ165" s="1">
        <f t="shared" si="27"/>
        <v>1</v>
      </c>
      <c r="AK165" s="1">
        <f t="shared" si="27"/>
        <v>1</v>
      </c>
      <c r="AL165" s="1">
        <f t="shared" si="27"/>
        <v>1</v>
      </c>
      <c r="AM165" s="1">
        <f t="shared" si="27"/>
        <v>0</v>
      </c>
      <c r="AN165" s="1">
        <f t="shared" si="27"/>
        <v>0</v>
      </c>
      <c r="AO165" s="1">
        <f t="shared" si="27"/>
        <v>1</v>
      </c>
      <c r="AP165" s="1">
        <f t="shared" si="27"/>
        <v>0</v>
      </c>
      <c r="AQ165" s="1">
        <f t="shared" si="27"/>
        <v>1</v>
      </c>
      <c r="AR165" s="1">
        <f t="shared" si="26"/>
        <v>0</v>
      </c>
      <c r="AS165" s="1">
        <f t="shared" si="26"/>
        <v>0</v>
      </c>
      <c r="AT165" s="1">
        <f t="shared" si="26"/>
        <v>0</v>
      </c>
      <c r="AU165" s="1">
        <f t="shared" si="26"/>
        <v>0</v>
      </c>
      <c r="AV165" s="1">
        <f t="shared" si="26"/>
        <v>0</v>
      </c>
      <c r="AW165" s="1">
        <f t="shared" si="26"/>
        <v>0</v>
      </c>
      <c r="AX165" s="1">
        <f t="shared" si="22"/>
        <v>1</v>
      </c>
    </row>
    <row r="166" spans="1:50" s="1" customFormat="1" x14ac:dyDescent="0.15">
      <c r="A166" s="1">
        <v>1</v>
      </c>
      <c r="B166" s="1" t="s">
        <v>137</v>
      </c>
      <c r="C166" s="1" t="s">
        <v>22</v>
      </c>
      <c r="D166" s="1" t="s">
        <v>15</v>
      </c>
      <c r="E166" s="1" t="s">
        <v>223</v>
      </c>
      <c r="F166" s="2">
        <v>43193.728842592594</v>
      </c>
      <c r="H166" s="1" t="s">
        <v>34</v>
      </c>
      <c r="I166" s="1" t="s">
        <v>35</v>
      </c>
      <c r="J166" s="1" t="s">
        <v>25</v>
      </c>
      <c r="K166" s="1" t="s">
        <v>3499</v>
      </c>
      <c r="L166" s="1" t="s">
        <v>514</v>
      </c>
      <c r="M166" s="1" t="s">
        <v>28</v>
      </c>
      <c r="N166" s="1" t="s">
        <v>29</v>
      </c>
      <c r="O166" s="1" t="s">
        <v>198</v>
      </c>
      <c r="P166" s="1">
        <v>15000</v>
      </c>
      <c r="Q166" s="8">
        <v>30000</v>
      </c>
      <c r="R166" s="1">
        <v>4</v>
      </c>
      <c r="S166" s="1">
        <v>4</v>
      </c>
      <c r="T166" s="1">
        <v>1</v>
      </c>
      <c r="U166" s="1">
        <v>3</v>
      </c>
      <c r="V166" s="1">
        <v>0</v>
      </c>
      <c r="W166" s="1">
        <v>0</v>
      </c>
      <c r="X166" s="1">
        <v>22500</v>
      </c>
      <c r="Y166" s="1">
        <v>1</v>
      </c>
      <c r="Z166" s="1">
        <v>2</v>
      </c>
      <c r="AA166" s="1">
        <f t="shared" si="21"/>
        <v>0</v>
      </c>
      <c r="AB166" s="1">
        <f t="shared" si="27"/>
        <v>0</v>
      </c>
      <c r="AC166" s="1">
        <f t="shared" si="27"/>
        <v>1</v>
      </c>
      <c r="AD166" s="1">
        <f t="shared" si="27"/>
        <v>0</v>
      </c>
      <c r="AE166" s="1">
        <f t="shared" si="27"/>
        <v>0</v>
      </c>
      <c r="AF166" s="1">
        <f t="shared" si="27"/>
        <v>0</v>
      </c>
      <c r="AG166" s="1">
        <f t="shared" si="27"/>
        <v>1</v>
      </c>
      <c r="AH166" s="1">
        <f t="shared" si="27"/>
        <v>1</v>
      </c>
      <c r="AI166" s="1">
        <f t="shared" si="27"/>
        <v>0</v>
      </c>
      <c r="AJ166" s="1">
        <f t="shared" si="27"/>
        <v>1</v>
      </c>
      <c r="AK166" s="1">
        <f t="shared" si="27"/>
        <v>0</v>
      </c>
      <c r="AL166" s="1">
        <f t="shared" si="27"/>
        <v>0</v>
      </c>
      <c r="AM166" s="1">
        <f t="shared" si="27"/>
        <v>0</v>
      </c>
      <c r="AN166" s="1">
        <f t="shared" si="27"/>
        <v>0</v>
      </c>
      <c r="AO166" s="1">
        <f t="shared" si="27"/>
        <v>0</v>
      </c>
      <c r="AP166" s="1">
        <f t="shared" si="27"/>
        <v>0</v>
      </c>
      <c r="AQ166" s="1">
        <f t="shared" si="27"/>
        <v>1</v>
      </c>
      <c r="AR166" s="1">
        <f t="shared" si="26"/>
        <v>0</v>
      </c>
      <c r="AS166" s="1">
        <f t="shared" si="26"/>
        <v>0</v>
      </c>
      <c r="AT166" s="1">
        <f t="shared" si="26"/>
        <v>0</v>
      </c>
      <c r="AU166" s="1">
        <f t="shared" si="26"/>
        <v>0</v>
      </c>
      <c r="AV166" s="1">
        <f t="shared" si="26"/>
        <v>0</v>
      </c>
      <c r="AW166" s="1">
        <f t="shared" si="26"/>
        <v>0</v>
      </c>
      <c r="AX166" s="1">
        <f t="shared" si="22"/>
        <v>1</v>
      </c>
    </row>
    <row r="167" spans="1:50" s="1" customFormat="1" x14ac:dyDescent="0.15">
      <c r="A167" s="1">
        <v>1</v>
      </c>
      <c r="B167" s="1" t="s">
        <v>127</v>
      </c>
      <c r="C167" s="1" t="s">
        <v>14</v>
      </c>
      <c r="D167" s="1" t="s">
        <v>15</v>
      </c>
      <c r="E167" s="1" t="s">
        <v>263</v>
      </c>
      <c r="F167" s="2">
        <v>43194.621134259258</v>
      </c>
      <c r="H167" s="1" t="s">
        <v>59</v>
      </c>
      <c r="I167" s="1" t="s">
        <v>35</v>
      </c>
      <c r="J167" s="1" t="s">
        <v>25</v>
      </c>
      <c r="K167" s="1" t="s">
        <v>3500</v>
      </c>
      <c r="L167" s="1" t="s">
        <v>450</v>
      </c>
      <c r="M167" s="1" t="s">
        <v>96</v>
      </c>
      <c r="N167" s="1" t="s">
        <v>29</v>
      </c>
      <c r="O167" s="1" t="s">
        <v>30</v>
      </c>
      <c r="P167" s="1">
        <v>5000</v>
      </c>
      <c r="Q167" s="8">
        <v>10000</v>
      </c>
      <c r="R167" s="1">
        <v>3</v>
      </c>
      <c r="S167" s="1">
        <v>4</v>
      </c>
      <c r="T167" s="1">
        <v>1</v>
      </c>
      <c r="U167" s="1">
        <v>2</v>
      </c>
      <c r="V167" s="1">
        <v>0</v>
      </c>
      <c r="W167" s="1">
        <v>0</v>
      </c>
      <c r="X167" s="1">
        <v>7500</v>
      </c>
      <c r="Y167" s="1">
        <v>1</v>
      </c>
      <c r="Z167" s="1">
        <v>2</v>
      </c>
      <c r="AA167" s="1">
        <f t="shared" si="21"/>
        <v>0</v>
      </c>
      <c r="AB167" s="1">
        <f t="shared" si="27"/>
        <v>0</v>
      </c>
      <c r="AC167" s="1">
        <f t="shared" si="27"/>
        <v>1</v>
      </c>
      <c r="AD167" s="1">
        <f t="shared" si="27"/>
        <v>1</v>
      </c>
      <c r="AE167" s="1">
        <f t="shared" si="27"/>
        <v>0</v>
      </c>
      <c r="AF167" s="1">
        <f t="shared" si="27"/>
        <v>1</v>
      </c>
      <c r="AG167" s="1">
        <f t="shared" si="27"/>
        <v>0</v>
      </c>
      <c r="AH167" s="1">
        <f t="shared" si="27"/>
        <v>1</v>
      </c>
      <c r="AI167" s="1">
        <f t="shared" si="27"/>
        <v>1</v>
      </c>
      <c r="AJ167" s="1">
        <f t="shared" si="27"/>
        <v>1</v>
      </c>
      <c r="AK167" s="1">
        <f t="shared" si="27"/>
        <v>1</v>
      </c>
      <c r="AL167" s="1">
        <f t="shared" si="27"/>
        <v>1</v>
      </c>
      <c r="AM167" s="1">
        <f t="shared" si="27"/>
        <v>1</v>
      </c>
      <c r="AN167" s="1">
        <f t="shared" si="27"/>
        <v>0</v>
      </c>
      <c r="AO167" s="1">
        <f t="shared" si="27"/>
        <v>1</v>
      </c>
      <c r="AP167" s="1">
        <f t="shared" si="27"/>
        <v>0</v>
      </c>
      <c r="AQ167" s="1">
        <f t="shared" si="27"/>
        <v>1</v>
      </c>
      <c r="AR167" s="1">
        <f t="shared" si="26"/>
        <v>0</v>
      </c>
      <c r="AS167" s="1">
        <f t="shared" si="26"/>
        <v>0</v>
      </c>
      <c r="AT167" s="1">
        <f t="shared" si="26"/>
        <v>1</v>
      </c>
      <c r="AU167" s="1">
        <f t="shared" si="26"/>
        <v>1</v>
      </c>
      <c r="AV167" s="1">
        <f t="shared" si="26"/>
        <v>0</v>
      </c>
      <c r="AW167" s="1">
        <f t="shared" si="26"/>
        <v>0</v>
      </c>
      <c r="AX167" s="1">
        <f t="shared" si="22"/>
        <v>0</v>
      </c>
    </row>
    <row r="168" spans="1:50" s="1" customFormat="1" x14ac:dyDescent="0.15">
      <c r="A168" s="1">
        <v>1</v>
      </c>
      <c r="B168" s="1" t="s">
        <v>528</v>
      </c>
      <c r="C168" s="1" t="s">
        <v>22</v>
      </c>
      <c r="D168" s="1" t="s">
        <v>15</v>
      </c>
      <c r="E168" s="1" t="s">
        <v>67</v>
      </c>
      <c r="F168" s="2">
        <v>43198.396874999999</v>
      </c>
      <c r="H168" s="1" t="s">
        <v>59</v>
      </c>
      <c r="I168" s="1" t="s">
        <v>35</v>
      </c>
      <c r="J168" s="1" t="s">
        <v>25</v>
      </c>
      <c r="K168" s="1" t="s">
        <v>529</v>
      </c>
      <c r="L168" s="1" t="s">
        <v>530</v>
      </c>
      <c r="M168" s="1" t="s">
        <v>28</v>
      </c>
      <c r="N168" s="1" t="s">
        <v>115</v>
      </c>
      <c r="O168" s="1" t="s">
        <v>531</v>
      </c>
      <c r="P168" s="1">
        <v>8001</v>
      </c>
      <c r="Q168" s="8">
        <v>10000</v>
      </c>
      <c r="R168" s="1">
        <v>3</v>
      </c>
      <c r="S168" s="1">
        <v>4</v>
      </c>
      <c r="T168" s="1">
        <v>1</v>
      </c>
      <c r="U168" s="1">
        <v>3</v>
      </c>
      <c r="V168" s="1">
        <v>5</v>
      </c>
      <c r="W168" s="1">
        <v>0</v>
      </c>
      <c r="X168" s="1">
        <v>9000.5</v>
      </c>
      <c r="Y168" s="1">
        <v>1</v>
      </c>
      <c r="Z168" s="1">
        <v>2</v>
      </c>
      <c r="AA168" s="1">
        <f t="shared" si="21"/>
        <v>0</v>
      </c>
      <c r="AB168" s="1">
        <f t="shared" si="27"/>
        <v>0</v>
      </c>
      <c r="AC168" s="1">
        <f t="shared" si="27"/>
        <v>0</v>
      </c>
      <c r="AD168" s="1">
        <f t="shared" si="27"/>
        <v>1</v>
      </c>
      <c r="AE168" s="1">
        <f t="shared" si="27"/>
        <v>0</v>
      </c>
      <c r="AF168" s="1">
        <f t="shared" si="27"/>
        <v>0</v>
      </c>
      <c r="AG168" s="1">
        <f t="shared" si="27"/>
        <v>0</v>
      </c>
      <c r="AH168" s="1">
        <f t="shared" si="27"/>
        <v>0</v>
      </c>
      <c r="AI168" s="1">
        <f t="shared" si="27"/>
        <v>1</v>
      </c>
      <c r="AJ168" s="1">
        <f t="shared" si="27"/>
        <v>0</v>
      </c>
      <c r="AK168" s="1">
        <f t="shared" si="27"/>
        <v>1</v>
      </c>
      <c r="AL168" s="1">
        <f t="shared" si="27"/>
        <v>1</v>
      </c>
      <c r="AM168" s="1">
        <f t="shared" si="27"/>
        <v>0</v>
      </c>
      <c r="AN168" s="1">
        <f t="shared" si="27"/>
        <v>0</v>
      </c>
      <c r="AO168" s="1">
        <f t="shared" si="27"/>
        <v>0</v>
      </c>
      <c r="AP168" s="1">
        <f t="shared" si="27"/>
        <v>0</v>
      </c>
      <c r="AQ168" s="1">
        <f t="shared" si="27"/>
        <v>0</v>
      </c>
      <c r="AR168" s="1">
        <f t="shared" si="26"/>
        <v>0</v>
      </c>
      <c r="AS168" s="1">
        <f t="shared" si="26"/>
        <v>0</v>
      </c>
      <c r="AT168" s="1">
        <f t="shared" si="26"/>
        <v>0</v>
      </c>
      <c r="AU168" s="1">
        <f t="shared" si="26"/>
        <v>0</v>
      </c>
      <c r="AV168" s="1">
        <f t="shared" si="26"/>
        <v>0</v>
      </c>
      <c r="AW168" s="1">
        <f t="shared" si="26"/>
        <v>0</v>
      </c>
      <c r="AX168" s="1">
        <f t="shared" si="22"/>
        <v>0</v>
      </c>
    </row>
    <row r="169" spans="1:50" s="1" customFormat="1" x14ac:dyDescent="0.15">
      <c r="A169" s="1">
        <v>1</v>
      </c>
      <c r="B169" s="1" t="s">
        <v>532</v>
      </c>
      <c r="C169" s="1" t="s">
        <v>22</v>
      </c>
      <c r="D169" s="1" t="s">
        <v>15</v>
      </c>
      <c r="E169" s="1" t="s">
        <v>533</v>
      </c>
      <c r="F169" s="2">
        <v>43189.404398148145</v>
      </c>
      <c r="H169" s="1" t="s">
        <v>59</v>
      </c>
      <c r="I169" s="1" t="s">
        <v>35</v>
      </c>
      <c r="J169" s="1" t="s">
        <v>25</v>
      </c>
      <c r="K169" s="1" t="s">
        <v>534</v>
      </c>
      <c r="L169" s="1" t="s">
        <v>535</v>
      </c>
      <c r="M169" s="1" t="s">
        <v>38</v>
      </c>
      <c r="N169" s="1" t="s">
        <v>283</v>
      </c>
      <c r="O169" s="1" t="s">
        <v>157</v>
      </c>
      <c r="P169" s="1">
        <v>15000</v>
      </c>
      <c r="Q169" s="8">
        <v>20000</v>
      </c>
      <c r="R169" s="1">
        <v>3</v>
      </c>
      <c r="S169" s="1">
        <v>4</v>
      </c>
      <c r="T169" s="1">
        <v>1</v>
      </c>
      <c r="U169" s="1">
        <v>5</v>
      </c>
      <c r="V169" s="1">
        <v>6</v>
      </c>
      <c r="W169" s="1">
        <v>0</v>
      </c>
      <c r="X169" s="1">
        <v>17500</v>
      </c>
      <c r="Y169" s="1">
        <v>1</v>
      </c>
      <c r="Z169" s="1">
        <v>2</v>
      </c>
      <c r="AA169" s="1">
        <f t="shared" si="21"/>
        <v>0</v>
      </c>
      <c r="AB169" s="1">
        <f t="shared" si="27"/>
        <v>0</v>
      </c>
      <c r="AC169" s="1">
        <f t="shared" si="27"/>
        <v>0</v>
      </c>
      <c r="AD169" s="1">
        <f t="shared" si="27"/>
        <v>0</v>
      </c>
      <c r="AE169" s="1">
        <f t="shared" si="27"/>
        <v>0</v>
      </c>
      <c r="AF169" s="1">
        <f t="shared" si="27"/>
        <v>0</v>
      </c>
      <c r="AG169" s="1">
        <f t="shared" si="27"/>
        <v>0</v>
      </c>
      <c r="AH169" s="1">
        <f t="shared" si="27"/>
        <v>0</v>
      </c>
      <c r="AI169" s="1">
        <f t="shared" si="27"/>
        <v>0</v>
      </c>
      <c r="AJ169" s="1">
        <f t="shared" si="27"/>
        <v>0</v>
      </c>
      <c r="AK169" s="1">
        <f t="shared" si="27"/>
        <v>0</v>
      </c>
      <c r="AL169" s="1">
        <f t="shared" si="27"/>
        <v>0</v>
      </c>
      <c r="AM169" s="1">
        <f t="shared" si="27"/>
        <v>0</v>
      </c>
      <c r="AN169" s="1">
        <f t="shared" si="27"/>
        <v>0</v>
      </c>
      <c r="AO169" s="1">
        <f t="shared" si="27"/>
        <v>0</v>
      </c>
      <c r="AP169" s="1">
        <f t="shared" si="27"/>
        <v>0</v>
      </c>
      <c r="AQ169" s="1">
        <f t="shared" si="27"/>
        <v>0</v>
      </c>
      <c r="AR169" s="1">
        <f t="shared" si="26"/>
        <v>0</v>
      </c>
      <c r="AS169" s="1">
        <f t="shared" si="26"/>
        <v>0</v>
      </c>
      <c r="AT169" s="1">
        <f t="shared" si="26"/>
        <v>0</v>
      </c>
      <c r="AU169" s="1">
        <f t="shared" si="26"/>
        <v>0</v>
      </c>
      <c r="AV169" s="1">
        <f t="shared" si="26"/>
        <v>0</v>
      </c>
      <c r="AW169" s="1">
        <f t="shared" si="26"/>
        <v>0</v>
      </c>
      <c r="AX169" s="1">
        <f t="shared" si="22"/>
        <v>0</v>
      </c>
    </row>
    <row r="170" spans="1:50" s="1" customFormat="1" x14ac:dyDescent="0.15">
      <c r="A170" s="1">
        <v>1</v>
      </c>
      <c r="B170" s="1" t="s">
        <v>182</v>
      </c>
      <c r="C170" s="1" t="s">
        <v>52</v>
      </c>
      <c r="D170" s="1" t="s">
        <v>15</v>
      </c>
      <c r="E170" s="1" t="s">
        <v>537</v>
      </c>
      <c r="F170" s="2">
        <v>43194.451782407406</v>
      </c>
      <c r="H170" s="1" t="s">
        <v>59</v>
      </c>
      <c r="I170" s="1" t="s">
        <v>18</v>
      </c>
      <c r="J170" s="1" t="s">
        <v>25</v>
      </c>
      <c r="K170" s="1" t="s">
        <v>3501</v>
      </c>
      <c r="L170" s="1" t="s">
        <v>539</v>
      </c>
      <c r="M170" s="1" t="s">
        <v>28</v>
      </c>
      <c r="N170" s="1" t="s">
        <v>29</v>
      </c>
      <c r="O170" s="1" t="s">
        <v>30</v>
      </c>
      <c r="P170" s="1">
        <v>5000</v>
      </c>
      <c r="Q170" s="8">
        <v>8000</v>
      </c>
      <c r="R170" s="1">
        <v>3</v>
      </c>
      <c r="S170" s="1">
        <v>3</v>
      </c>
      <c r="T170" s="1">
        <v>1</v>
      </c>
      <c r="U170" s="1">
        <v>3</v>
      </c>
      <c r="V170" s="1">
        <v>0</v>
      </c>
      <c r="W170" s="1">
        <v>0</v>
      </c>
      <c r="X170" s="1">
        <v>6500</v>
      </c>
      <c r="Y170" s="1">
        <v>1</v>
      </c>
      <c r="Z170" s="1">
        <v>2</v>
      </c>
      <c r="AA170" s="1">
        <f t="shared" si="21"/>
        <v>0</v>
      </c>
      <c r="AB170" s="1">
        <f t="shared" si="27"/>
        <v>0</v>
      </c>
      <c r="AC170" s="1">
        <f t="shared" si="27"/>
        <v>1</v>
      </c>
      <c r="AD170" s="1">
        <f t="shared" si="27"/>
        <v>0</v>
      </c>
      <c r="AE170" s="1">
        <f t="shared" si="27"/>
        <v>0</v>
      </c>
      <c r="AF170" s="1">
        <f t="shared" si="27"/>
        <v>0</v>
      </c>
      <c r="AG170" s="1">
        <f t="shared" si="27"/>
        <v>0</v>
      </c>
      <c r="AH170" s="1">
        <f t="shared" si="27"/>
        <v>0</v>
      </c>
      <c r="AI170" s="1">
        <f t="shared" si="27"/>
        <v>0</v>
      </c>
      <c r="AJ170" s="1">
        <f t="shared" si="27"/>
        <v>0</v>
      </c>
      <c r="AK170" s="1">
        <f t="shared" si="27"/>
        <v>0</v>
      </c>
      <c r="AL170" s="1">
        <f t="shared" si="27"/>
        <v>0</v>
      </c>
      <c r="AM170" s="1">
        <f t="shared" si="27"/>
        <v>1</v>
      </c>
      <c r="AN170" s="1">
        <f t="shared" si="27"/>
        <v>0</v>
      </c>
      <c r="AO170" s="1">
        <f t="shared" si="27"/>
        <v>1</v>
      </c>
      <c r="AP170" s="1">
        <f t="shared" si="27"/>
        <v>0</v>
      </c>
      <c r="AQ170" s="1">
        <f t="shared" si="27"/>
        <v>0</v>
      </c>
      <c r="AR170" s="1">
        <f t="shared" si="26"/>
        <v>0</v>
      </c>
      <c r="AS170" s="1">
        <f t="shared" si="26"/>
        <v>0</v>
      </c>
      <c r="AT170" s="1">
        <f t="shared" si="26"/>
        <v>0</v>
      </c>
      <c r="AU170" s="1">
        <f t="shared" si="26"/>
        <v>0</v>
      </c>
      <c r="AV170" s="1">
        <f t="shared" si="26"/>
        <v>0</v>
      </c>
      <c r="AW170" s="1">
        <f t="shared" si="26"/>
        <v>0</v>
      </c>
      <c r="AX170" s="1">
        <f t="shared" si="22"/>
        <v>0</v>
      </c>
    </row>
    <row r="171" spans="1:50" s="1" customFormat="1" x14ac:dyDescent="0.15">
      <c r="A171" s="1">
        <v>1</v>
      </c>
      <c r="B171" s="1" t="s">
        <v>91</v>
      </c>
      <c r="C171" s="1" t="s">
        <v>22</v>
      </c>
      <c r="D171" s="1" t="s">
        <v>15</v>
      </c>
      <c r="E171" s="1" t="s">
        <v>33</v>
      </c>
      <c r="F171" s="2">
        <v>43198.393761574072</v>
      </c>
      <c r="H171" s="1" t="s">
        <v>34</v>
      </c>
      <c r="I171" s="1" t="s">
        <v>18</v>
      </c>
      <c r="J171" s="1" t="s">
        <v>25</v>
      </c>
      <c r="K171" s="1" t="s">
        <v>3502</v>
      </c>
      <c r="L171" s="1" t="s">
        <v>541</v>
      </c>
      <c r="M171" s="1" t="s">
        <v>28</v>
      </c>
      <c r="N171" s="1" t="s">
        <v>29</v>
      </c>
      <c r="O171" s="1" t="s">
        <v>542</v>
      </c>
      <c r="P171" s="1">
        <v>10001</v>
      </c>
      <c r="Q171" s="8">
        <v>15000</v>
      </c>
      <c r="R171" s="1">
        <v>4</v>
      </c>
      <c r="S171" s="1">
        <v>3</v>
      </c>
      <c r="T171" s="1">
        <v>1</v>
      </c>
      <c r="U171" s="1">
        <v>3</v>
      </c>
      <c r="V171" s="1">
        <v>0</v>
      </c>
      <c r="W171" s="1">
        <v>0</v>
      </c>
      <c r="X171" s="1">
        <v>12500.5</v>
      </c>
      <c r="Y171" s="1">
        <v>1</v>
      </c>
      <c r="Z171" s="1">
        <v>2</v>
      </c>
      <c r="AA171" s="1">
        <f t="shared" si="21"/>
        <v>1</v>
      </c>
      <c r="AB171" s="1">
        <f t="shared" si="27"/>
        <v>0</v>
      </c>
      <c r="AC171" s="1">
        <f t="shared" si="27"/>
        <v>1</v>
      </c>
      <c r="AD171" s="1">
        <f t="shared" si="27"/>
        <v>1</v>
      </c>
      <c r="AE171" s="1">
        <f t="shared" si="27"/>
        <v>1</v>
      </c>
      <c r="AF171" s="1">
        <f t="shared" si="27"/>
        <v>0</v>
      </c>
      <c r="AG171" s="1">
        <f t="shared" si="27"/>
        <v>0</v>
      </c>
      <c r="AH171" s="1">
        <f t="shared" si="27"/>
        <v>1</v>
      </c>
      <c r="AI171" s="1">
        <f t="shared" si="27"/>
        <v>1</v>
      </c>
      <c r="AJ171" s="1">
        <f t="shared" si="27"/>
        <v>1</v>
      </c>
      <c r="AK171" s="1">
        <f t="shared" si="27"/>
        <v>0</v>
      </c>
      <c r="AL171" s="1">
        <f t="shared" si="27"/>
        <v>0</v>
      </c>
      <c r="AM171" s="1">
        <f t="shared" si="27"/>
        <v>1</v>
      </c>
      <c r="AN171" s="1">
        <f t="shared" si="27"/>
        <v>0</v>
      </c>
      <c r="AO171" s="1">
        <f t="shared" si="27"/>
        <v>1</v>
      </c>
      <c r="AP171" s="1">
        <f t="shared" si="27"/>
        <v>0</v>
      </c>
      <c r="AQ171" s="1">
        <f t="shared" si="27"/>
        <v>1</v>
      </c>
      <c r="AR171" s="1">
        <f t="shared" si="26"/>
        <v>0</v>
      </c>
      <c r="AS171" s="1">
        <f t="shared" si="26"/>
        <v>1</v>
      </c>
      <c r="AT171" s="1">
        <f t="shared" si="26"/>
        <v>0</v>
      </c>
      <c r="AU171" s="1">
        <f t="shared" si="26"/>
        <v>0</v>
      </c>
      <c r="AV171" s="1">
        <f t="shared" si="26"/>
        <v>0</v>
      </c>
      <c r="AW171" s="1">
        <f t="shared" si="26"/>
        <v>0</v>
      </c>
      <c r="AX171" s="1">
        <f t="shared" si="22"/>
        <v>0</v>
      </c>
    </row>
    <row r="172" spans="1:50" s="1" customFormat="1" x14ac:dyDescent="0.15">
      <c r="A172" s="1">
        <v>1</v>
      </c>
      <c r="B172" s="1" t="s">
        <v>543</v>
      </c>
      <c r="C172" s="1" t="s">
        <v>370</v>
      </c>
      <c r="D172" s="1" t="s">
        <v>15</v>
      </c>
      <c r="E172" s="1" t="s">
        <v>58</v>
      </c>
      <c r="F172" s="2">
        <v>43198.405543981484</v>
      </c>
      <c r="H172" s="1" t="s">
        <v>17</v>
      </c>
      <c r="I172" s="1" t="s">
        <v>35</v>
      </c>
      <c r="J172" s="1" t="s">
        <v>60</v>
      </c>
      <c r="K172" s="1" t="s">
        <v>3503</v>
      </c>
      <c r="L172" s="1" t="s">
        <v>545</v>
      </c>
      <c r="M172" s="1" t="s">
        <v>96</v>
      </c>
      <c r="N172" s="1" t="s">
        <v>29</v>
      </c>
      <c r="O172" s="1" t="s">
        <v>546</v>
      </c>
      <c r="P172" s="1">
        <v>15001</v>
      </c>
      <c r="Q172" s="8">
        <v>20000</v>
      </c>
      <c r="R172" s="1">
        <v>1</v>
      </c>
      <c r="S172" s="1">
        <v>4</v>
      </c>
      <c r="T172" s="1">
        <v>2</v>
      </c>
      <c r="U172" s="1">
        <v>2</v>
      </c>
      <c r="V172" s="1">
        <v>0</v>
      </c>
      <c r="W172" s="1">
        <v>0</v>
      </c>
      <c r="X172" s="1">
        <v>17500.5</v>
      </c>
      <c r="Y172" s="1">
        <v>1</v>
      </c>
      <c r="Z172" s="1">
        <v>2</v>
      </c>
      <c r="AA172" s="1">
        <f t="shared" si="21"/>
        <v>0</v>
      </c>
      <c r="AB172" s="1">
        <f t="shared" si="27"/>
        <v>0</v>
      </c>
      <c r="AC172" s="1">
        <f t="shared" si="27"/>
        <v>1</v>
      </c>
      <c r="AD172" s="1">
        <f t="shared" si="27"/>
        <v>0</v>
      </c>
      <c r="AE172" s="1">
        <f t="shared" si="27"/>
        <v>1</v>
      </c>
      <c r="AF172" s="1">
        <f t="shared" si="27"/>
        <v>0</v>
      </c>
      <c r="AG172" s="1">
        <f t="shared" si="27"/>
        <v>1</v>
      </c>
      <c r="AH172" s="1">
        <f t="shared" si="27"/>
        <v>1</v>
      </c>
      <c r="AI172" s="1">
        <f t="shared" si="27"/>
        <v>0</v>
      </c>
      <c r="AJ172" s="1">
        <f t="shared" si="27"/>
        <v>0</v>
      </c>
      <c r="AK172" s="1">
        <f t="shared" si="27"/>
        <v>1</v>
      </c>
      <c r="AL172" s="1">
        <f t="shared" si="27"/>
        <v>1</v>
      </c>
      <c r="AM172" s="1">
        <f t="shared" si="27"/>
        <v>0</v>
      </c>
      <c r="AN172" s="1">
        <f t="shared" si="27"/>
        <v>1</v>
      </c>
      <c r="AO172" s="1">
        <f t="shared" si="27"/>
        <v>0</v>
      </c>
      <c r="AP172" s="1">
        <f t="shared" si="27"/>
        <v>0</v>
      </c>
      <c r="AQ172" s="1">
        <f t="shared" si="27"/>
        <v>0</v>
      </c>
      <c r="AR172" s="1">
        <f t="shared" si="26"/>
        <v>0</v>
      </c>
      <c r="AS172" s="1">
        <f t="shared" si="26"/>
        <v>0</v>
      </c>
      <c r="AT172" s="1">
        <f t="shared" si="26"/>
        <v>0</v>
      </c>
      <c r="AU172" s="1">
        <f t="shared" si="26"/>
        <v>0</v>
      </c>
      <c r="AV172" s="1">
        <f t="shared" si="26"/>
        <v>0</v>
      </c>
      <c r="AW172" s="1">
        <f t="shared" si="26"/>
        <v>0</v>
      </c>
      <c r="AX172" s="1">
        <f t="shared" si="22"/>
        <v>0</v>
      </c>
    </row>
    <row r="173" spans="1:50" s="1" customFormat="1" x14ac:dyDescent="0.15">
      <c r="A173" s="1">
        <v>1</v>
      </c>
      <c r="B173" s="1" t="s">
        <v>182</v>
      </c>
      <c r="C173" s="1" t="s">
        <v>14</v>
      </c>
      <c r="D173" s="1" t="s">
        <v>15</v>
      </c>
      <c r="E173" s="1" t="s">
        <v>16</v>
      </c>
      <c r="F173" s="2">
        <v>43194.657592592594</v>
      </c>
      <c r="H173" s="1" t="s">
        <v>59</v>
      </c>
      <c r="I173" s="1" t="s">
        <v>18</v>
      </c>
      <c r="J173" s="1" t="s">
        <v>25</v>
      </c>
      <c r="K173" s="1" t="s">
        <v>3504</v>
      </c>
      <c r="L173" s="1" t="s">
        <v>548</v>
      </c>
      <c r="M173" s="1" t="s">
        <v>96</v>
      </c>
      <c r="N173" s="1" t="s">
        <v>29</v>
      </c>
      <c r="O173" s="1" t="s">
        <v>134</v>
      </c>
      <c r="P173" s="1">
        <v>6001</v>
      </c>
      <c r="Q173" s="8">
        <v>8000</v>
      </c>
      <c r="R173" s="1">
        <v>3</v>
      </c>
      <c r="S173" s="1">
        <v>3</v>
      </c>
      <c r="T173" s="1">
        <v>1</v>
      </c>
      <c r="U173" s="1">
        <v>2</v>
      </c>
      <c r="V173" s="1">
        <v>0</v>
      </c>
      <c r="W173" s="1">
        <v>0</v>
      </c>
      <c r="X173" s="1">
        <v>7000.5</v>
      </c>
      <c r="Y173" s="1">
        <v>1</v>
      </c>
      <c r="Z173" s="1">
        <v>2</v>
      </c>
      <c r="AA173" s="1">
        <f t="shared" si="21"/>
        <v>0</v>
      </c>
      <c r="AB173" s="1">
        <f t="shared" si="27"/>
        <v>0</v>
      </c>
      <c r="AC173" s="1">
        <f t="shared" si="27"/>
        <v>1</v>
      </c>
      <c r="AD173" s="1">
        <f t="shared" si="27"/>
        <v>1</v>
      </c>
      <c r="AE173" s="1">
        <f t="shared" si="27"/>
        <v>0</v>
      </c>
      <c r="AF173" s="1">
        <f t="shared" si="27"/>
        <v>0</v>
      </c>
      <c r="AG173" s="1">
        <f t="shared" si="27"/>
        <v>0</v>
      </c>
      <c r="AH173" s="1">
        <f t="shared" si="27"/>
        <v>1</v>
      </c>
      <c r="AI173" s="1">
        <f t="shared" si="27"/>
        <v>0</v>
      </c>
      <c r="AJ173" s="1">
        <f t="shared" si="27"/>
        <v>1</v>
      </c>
      <c r="AK173" s="1">
        <f t="shared" si="27"/>
        <v>0</v>
      </c>
      <c r="AL173" s="1">
        <f t="shared" si="27"/>
        <v>0</v>
      </c>
      <c r="AM173" s="1">
        <f t="shared" si="27"/>
        <v>0</v>
      </c>
      <c r="AN173" s="1">
        <f t="shared" si="27"/>
        <v>0</v>
      </c>
      <c r="AO173" s="1">
        <f t="shared" si="27"/>
        <v>0</v>
      </c>
      <c r="AP173" s="1">
        <f t="shared" si="27"/>
        <v>0</v>
      </c>
      <c r="AQ173" s="1">
        <f t="shared" si="27"/>
        <v>0</v>
      </c>
      <c r="AR173" s="1">
        <f t="shared" si="26"/>
        <v>0</v>
      </c>
      <c r="AS173" s="1">
        <f t="shared" si="26"/>
        <v>0</v>
      </c>
      <c r="AT173" s="1">
        <f t="shared" si="26"/>
        <v>0</v>
      </c>
      <c r="AU173" s="1">
        <f t="shared" si="26"/>
        <v>0</v>
      </c>
      <c r="AV173" s="1">
        <f t="shared" si="26"/>
        <v>0</v>
      </c>
      <c r="AW173" s="1">
        <f t="shared" si="26"/>
        <v>0</v>
      </c>
      <c r="AX173" s="1">
        <f t="shared" si="22"/>
        <v>0</v>
      </c>
    </row>
    <row r="174" spans="1:50" s="1" customFormat="1" x14ac:dyDescent="0.15">
      <c r="A174" s="1">
        <v>1</v>
      </c>
      <c r="B174" s="1" t="s">
        <v>549</v>
      </c>
      <c r="C174" s="1" t="s">
        <v>22</v>
      </c>
      <c r="D174" s="1" t="s">
        <v>15</v>
      </c>
      <c r="E174" s="1" t="s">
        <v>161</v>
      </c>
      <c r="F174" s="2">
        <v>43194.392835648148</v>
      </c>
      <c r="H174" s="1" t="s">
        <v>34</v>
      </c>
      <c r="I174" s="1" t="s">
        <v>35</v>
      </c>
      <c r="J174" s="1" t="s">
        <v>25</v>
      </c>
      <c r="K174" s="1" t="s">
        <v>3505</v>
      </c>
      <c r="L174" s="1" t="s">
        <v>551</v>
      </c>
      <c r="M174" s="1" t="s">
        <v>38</v>
      </c>
      <c r="N174" s="1" t="s">
        <v>82</v>
      </c>
      <c r="O174" s="1" t="s">
        <v>30</v>
      </c>
      <c r="P174" s="1">
        <v>8000</v>
      </c>
      <c r="Q174" s="8">
        <v>15000</v>
      </c>
      <c r="R174" s="1">
        <v>4</v>
      </c>
      <c r="S174" s="1">
        <v>4</v>
      </c>
      <c r="T174" s="1">
        <v>1</v>
      </c>
      <c r="U174" s="1">
        <v>5</v>
      </c>
      <c r="V174" s="1">
        <v>4</v>
      </c>
      <c r="W174" s="1">
        <v>0</v>
      </c>
      <c r="X174" s="1">
        <v>11500</v>
      </c>
      <c r="Y174" s="1">
        <v>1</v>
      </c>
      <c r="Z174" s="1">
        <v>2</v>
      </c>
      <c r="AA174" s="1">
        <f t="shared" si="21"/>
        <v>0</v>
      </c>
      <c r="AB174" s="1">
        <f t="shared" si="27"/>
        <v>0</v>
      </c>
      <c r="AC174" s="1">
        <f t="shared" si="27"/>
        <v>0</v>
      </c>
      <c r="AD174" s="1">
        <f t="shared" si="27"/>
        <v>1</v>
      </c>
      <c r="AE174" s="1">
        <f t="shared" si="27"/>
        <v>0</v>
      </c>
      <c r="AF174" s="1">
        <f t="shared" si="27"/>
        <v>0</v>
      </c>
      <c r="AG174" s="1">
        <f t="shared" si="27"/>
        <v>0</v>
      </c>
      <c r="AH174" s="1">
        <f t="shared" si="27"/>
        <v>0</v>
      </c>
      <c r="AI174" s="1">
        <f t="shared" si="27"/>
        <v>1</v>
      </c>
      <c r="AJ174" s="1">
        <f t="shared" si="27"/>
        <v>0</v>
      </c>
      <c r="AK174" s="1">
        <f t="shared" si="27"/>
        <v>0</v>
      </c>
      <c r="AL174" s="1">
        <f t="shared" si="27"/>
        <v>0</v>
      </c>
      <c r="AM174" s="1">
        <f t="shared" si="27"/>
        <v>0</v>
      </c>
      <c r="AN174" s="1">
        <f t="shared" si="27"/>
        <v>0</v>
      </c>
      <c r="AO174" s="1">
        <f t="shared" si="27"/>
        <v>0</v>
      </c>
      <c r="AP174" s="1">
        <f t="shared" si="27"/>
        <v>0</v>
      </c>
      <c r="AQ174" s="1">
        <f t="shared" si="27"/>
        <v>1</v>
      </c>
      <c r="AR174" s="1">
        <f t="shared" si="26"/>
        <v>0</v>
      </c>
      <c r="AS174" s="1">
        <f t="shared" si="26"/>
        <v>0</v>
      </c>
      <c r="AT174" s="1">
        <f t="shared" si="26"/>
        <v>0</v>
      </c>
      <c r="AU174" s="1">
        <f t="shared" si="26"/>
        <v>0</v>
      </c>
      <c r="AV174" s="1">
        <f t="shared" si="26"/>
        <v>0</v>
      </c>
      <c r="AW174" s="1">
        <f t="shared" si="26"/>
        <v>0</v>
      </c>
      <c r="AX174" s="1">
        <f t="shared" si="22"/>
        <v>0</v>
      </c>
    </row>
    <row r="175" spans="1:50" s="1" customFormat="1" x14ac:dyDescent="0.15">
      <c r="A175" s="1">
        <v>1</v>
      </c>
      <c r="B175" s="1" t="s">
        <v>553</v>
      </c>
      <c r="C175" s="1" t="s">
        <v>370</v>
      </c>
      <c r="D175" s="1" t="s">
        <v>15</v>
      </c>
      <c r="E175" s="1" t="s">
        <v>516</v>
      </c>
      <c r="F175" s="2">
        <v>43198.410127314812</v>
      </c>
      <c r="H175" s="1" t="s">
        <v>59</v>
      </c>
      <c r="I175" s="1" t="s">
        <v>35</v>
      </c>
      <c r="J175" s="1" t="s">
        <v>25</v>
      </c>
      <c r="K175" s="1" t="s">
        <v>3506</v>
      </c>
      <c r="L175" s="1" t="s">
        <v>555</v>
      </c>
      <c r="M175" s="1" t="s">
        <v>96</v>
      </c>
      <c r="N175" s="1" t="s">
        <v>29</v>
      </c>
      <c r="O175" s="1" t="s">
        <v>198</v>
      </c>
      <c r="P175" s="1">
        <v>8000</v>
      </c>
      <c r="Q175" s="8">
        <v>16000</v>
      </c>
      <c r="R175" s="1">
        <v>3</v>
      </c>
      <c r="S175" s="1">
        <v>4</v>
      </c>
      <c r="T175" s="1">
        <v>1</v>
      </c>
      <c r="U175" s="1">
        <v>2</v>
      </c>
      <c r="V175" s="1">
        <v>0</v>
      </c>
      <c r="W175" s="1">
        <v>0</v>
      </c>
      <c r="X175" s="1">
        <v>12000</v>
      </c>
      <c r="Y175" s="1">
        <v>1</v>
      </c>
      <c r="Z175" s="1">
        <v>2</v>
      </c>
      <c r="AA175" s="1">
        <f t="shared" si="21"/>
        <v>1</v>
      </c>
      <c r="AB175" s="1">
        <f t="shared" si="27"/>
        <v>0</v>
      </c>
      <c r="AC175" s="1">
        <f t="shared" si="27"/>
        <v>1</v>
      </c>
      <c r="AD175" s="1">
        <f t="shared" si="27"/>
        <v>1</v>
      </c>
      <c r="AE175" s="1">
        <f t="shared" si="27"/>
        <v>0</v>
      </c>
      <c r="AF175" s="1">
        <f t="shared" si="27"/>
        <v>0</v>
      </c>
      <c r="AG175" s="1">
        <f t="shared" si="27"/>
        <v>0</v>
      </c>
      <c r="AH175" s="1">
        <f t="shared" si="27"/>
        <v>1</v>
      </c>
      <c r="AI175" s="1">
        <f t="shared" si="27"/>
        <v>1</v>
      </c>
      <c r="AJ175" s="1">
        <f t="shared" si="27"/>
        <v>1</v>
      </c>
      <c r="AK175" s="1">
        <f t="shared" si="27"/>
        <v>1</v>
      </c>
      <c r="AL175" s="1">
        <f t="shared" si="27"/>
        <v>0</v>
      </c>
      <c r="AM175" s="1">
        <f t="shared" si="27"/>
        <v>0</v>
      </c>
      <c r="AN175" s="1">
        <f t="shared" si="27"/>
        <v>0</v>
      </c>
      <c r="AO175" s="1">
        <f t="shared" si="27"/>
        <v>1</v>
      </c>
      <c r="AP175" s="1">
        <f t="shared" si="27"/>
        <v>0</v>
      </c>
      <c r="AQ175" s="1">
        <f t="shared" si="27"/>
        <v>1</v>
      </c>
      <c r="AR175" s="1">
        <f t="shared" si="26"/>
        <v>0</v>
      </c>
      <c r="AS175" s="1">
        <f t="shared" si="26"/>
        <v>1</v>
      </c>
      <c r="AT175" s="1">
        <f t="shared" si="26"/>
        <v>0</v>
      </c>
      <c r="AU175" s="1">
        <f t="shared" si="26"/>
        <v>0</v>
      </c>
      <c r="AV175" s="1">
        <f t="shared" si="26"/>
        <v>0</v>
      </c>
      <c r="AW175" s="1">
        <f t="shared" si="26"/>
        <v>0</v>
      </c>
      <c r="AX175" s="1">
        <f t="shared" si="22"/>
        <v>0</v>
      </c>
    </row>
    <row r="176" spans="1:50" s="1" customFormat="1" x14ac:dyDescent="0.15">
      <c r="A176" s="1">
        <v>1</v>
      </c>
      <c r="B176" s="1" t="s">
        <v>91</v>
      </c>
      <c r="D176" s="1" t="s">
        <v>15</v>
      </c>
      <c r="E176" s="1" t="s">
        <v>556</v>
      </c>
      <c r="F176" s="2">
        <v>43198.419189814813</v>
      </c>
      <c r="H176" s="1" t="s">
        <v>41</v>
      </c>
      <c r="I176" s="1" t="s">
        <v>35</v>
      </c>
      <c r="J176" s="1" t="s">
        <v>25</v>
      </c>
      <c r="K176" s="1" t="s">
        <v>3507</v>
      </c>
      <c r="L176" s="1" t="s">
        <v>558</v>
      </c>
      <c r="M176" s="1" t="s">
        <v>28</v>
      </c>
      <c r="N176" s="1" t="s">
        <v>29</v>
      </c>
      <c r="O176" s="1" t="s">
        <v>30</v>
      </c>
      <c r="P176" s="1">
        <v>20001</v>
      </c>
      <c r="Q176" s="8">
        <v>30000</v>
      </c>
      <c r="R176" s="1">
        <v>5</v>
      </c>
      <c r="S176" s="1">
        <v>4</v>
      </c>
      <c r="T176" s="1">
        <v>1</v>
      </c>
      <c r="U176" s="1">
        <v>3</v>
      </c>
      <c r="V176" s="1">
        <v>0</v>
      </c>
      <c r="W176" s="1">
        <v>0</v>
      </c>
      <c r="X176" s="1">
        <v>25000.5</v>
      </c>
      <c r="Y176" s="1">
        <v>1</v>
      </c>
      <c r="Z176" s="1">
        <v>2</v>
      </c>
      <c r="AA176" s="1">
        <f t="shared" si="21"/>
        <v>0</v>
      </c>
      <c r="AB176" s="1">
        <f t="shared" si="27"/>
        <v>0</v>
      </c>
      <c r="AC176" s="1">
        <f t="shared" si="27"/>
        <v>1</v>
      </c>
      <c r="AD176" s="1">
        <f t="shared" si="27"/>
        <v>1</v>
      </c>
      <c r="AE176" s="1">
        <f t="shared" si="27"/>
        <v>0</v>
      </c>
      <c r="AF176" s="1">
        <f t="shared" si="27"/>
        <v>0</v>
      </c>
      <c r="AG176" s="1">
        <f t="shared" si="27"/>
        <v>1</v>
      </c>
      <c r="AH176" s="1">
        <f t="shared" si="27"/>
        <v>1</v>
      </c>
      <c r="AI176" s="1">
        <f t="shared" si="27"/>
        <v>0</v>
      </c>
      <c r="AJ176" s="1">
        <f t="shared" si="27"/>
        <v>0</v>
      </c>
      <c r="AK176" s="1">
        <f t="shared" si="27"/>
        <v>1</v>
      </c>
      <c r="AL176" s="1">
        <f t="shared" si="27"/>
        <v>0</v>
      </c>
      <c r="AM176" s="1">
        <f t="shared" si="27"/>
        <v>0</v>
      </c>
      <c r="AN176" s="1">
        <f t="shared" si="27"/>
        <v>0</v>
      </c>
      <c r="AO176" s="1">
        <f t="shared" si="27"/>
        <v>1</v>
      </c>
      <c r="AP176" s="1">
        <f t="shared" si="27"/>
        <v>0</v>
      </c>
      <c r="AQ176" s="1">
        <f t="shared" si="27"/>
        <v>0</v>
      </c>
      <c r="AR176" s="1">
        <f t="shared" si="26"/>
        <v>0</v>
      </c>
      <c r="AS176" s="1">
        <f t="shared" si="26"/>
        <v>1</v>
      </c>
      <c r="AT176" s="1">
        <f t="shared" si="26"/>
        <v>0</v>
      </c>
      <c r="AU176" s="1">
        <f t="shared" si="26"/>
        <v>0</v>
      </c>
      <c r="AV176" s="1">
        <f t="shared" si="26"/>
        <v>0</v>
      </c>
      <c r="AW176" s="1">
        <f t="shared" si="26"/>
        <v>0</v>
      </c>
      <c r="AX176" s="1">
        <f t="shared" si="22"/>
        <v>1</v>
      </c>
    </row>
    <row r="177" spans="1:50" s="1" customFormat="1" x14ac:dyDescent="0.15">
      <c r="A177" s="1">
        <v>1</v>
      </c>
      <c r="B177" s="1" t="s">
        <v>559</v>
      </c>
      <c r="C177" s="1" t="s">
        <v>14</v>
      </c>
      <c r="D177" s="1" t="s">
        <v>15</v>
      </c>
      <c r="E177" s="1" t="s">
        <v>560</v>
      </c>
      <c r="F177" s="2">
        <v>43194.592951388891</v>
      </c>
      <c r="H177" s="1" t="s">
        <v>17</v>
      </c>
      <c r="I177" s="1" t="s">
        <v>17</v>
      </c>
      <c r="J177" s="1" t="s">
        <v>25</v>
      </c>
      <c r="K177" s="1" t="s">
        <v>3508</v>
      </c>
      <c r="L177" s="1" t="s">
        <v>562</v>
      </c>
      <c r="M177" s="1" t="s">
        <v>393</v>
      </c>
      <c r="N177" s="1" t="s">
        <v>56</v>
      </c>
      <c r="O177" s="1" t="s">
        <v>30</v>
      </c>
      <c r="P177" s="1">
        <v>20000</v>
      </c>
      <c r="Q177" s="8">
        <v>25000</v>
      </c>
      <c r="R177" s="1">
        <v>1</v>
      </c>
      <c r="S177" s="1">
        <v>2</v>
      </c>
      <c r="T177" s="1">
        <v>1</v>
      </c>
      <c r="U177" s="1">
        <v>6</v>
      </c>
      <c r="V177" s="1">
        <v>2</v>
      </c>
      <c r="W177" s="1">
        <v>0</v>
      </c>
      <c r="X177" s="1">
        <v>22500</v>
      </c>
      <c r="Y177" s="1">
        <v>1</v>
      </c>
      <c r="Z177" s="1">
        <v>2</v>
      </c>
      <c r="AA177" s="1">
        <f t="shared" si="21"/>
        <v>0</v>
      </c>
      <c r="AB177" s="1">
        <f t="shared" si="27"/>
        <v>0</v>
      </c>
      <c r="AC177" s="1">
        <f t="shared" si="27"/>
        <v>1</v>
      </c>
      <c r="AD177" s="1">
        <f t="shared" si="27"/>
        <v>1</v>
      </c>
      <c r="AE177" s="1">
        <f t="shared" si="27"/>
        <v>0</v>
      </c>
      <c r="AF177" s="1">
        <f t="shared" si="27"/>
        <v>0</v>
      </c>
      <c r="AG177" s="1">
        <f t="shared" si="27"/>
        <v>0</v>
      </c>
      <c r="AH177" s="1">
        <f t="shared" si="27"/>
        <v>1</v>
      </c>
      <c r="AI177" s="1">
        <f t="shared" si="27"/>
        <v>1</v>
      </c>
      <c r="AJ177" s="1">
        <f t="shared" si="27"/>
        <v>0</v>
      </c>
      <c r="AK177" s="1">
        <f t="shared" si="27"/>
        <v>0</v>
      </c>
      <c r="AL177" s="1">
        <f t="shared" si="27"/>
        <v>0</v>
      </c>
      <c r="AM177" s="1">
        <f t="shared" si="27"/>
        <v>0</v>
      </c>
      <c r="AN177" s="1">
        <f t="shared" si="27"/>
        <v>0</v>
      </c>
      <c r="AO177" s="1">
        <f t="shared" si="27"/>
        <v>0</v>
      </c>
      <c r="AP177" s="1">
        <f t="shared" si="27"/>
        <v>0</v>
      </c>
      <c r="AQ177" s="1">
        <f t="shared" si="27"/>
        <v>0</v>
      </c>
      <c r="AR177" s="1">
        <f t="shared" si="26"/>
        <v>1</v>
      </c>
      <c r="AS177" s="1">
        <f t="shared" si="26"/>
        <v>0</v>
      </c>
      <c r="AT177" s="1">
        <f t="shared" si="26"/>
        <v>0</v>
      </c>
      <c r="AU177" s="1">
        <f t="shared" si="26"/>
        <v>0</v>
      </c>
      <c r="AV177" s="1">
        <f t="shared" si="26"/>
        <v>0</v>
      </c>
      <c r="AW177" s="1">
        <f t="shared" si="26"/>
        <v>0</v>
      </c>
      <c r="AX177" s="1">
        <f t="shared" si="22"/>
        <v>1</v>
      </c>
    </row>
    <row r="178" spans="1:50" s="1" customFormat="1" x14ac:dyDescent="0.15">
      <c r="A178" s="1">
        <v>1</v>
      </c>
      <c r="B178" s="1" t="s">
        <v>91</v>
      </c>
      <c r="C178" s="1" t="s">
        <v>22</v>
      </c>
      <c r="D178" s="1" t="s">
        <v>15</v>
      </c>
      <c r="E178" s="1" t="s">
        <v>215</v>
      </c>
      <c r="F178" s="2">
        <v>43198.408530092594</v>
      </c>
      <c r="H178" s="1" t="s">
        <v>17</v>
      </c>
      <c r="I178" s="1" t="s">
        <v>24</v>
      </c>
      <c r="J178" s="1" t="s">
        <v>106</v>
      </c>
      <c r="K178" s="1" t="s">
        <v>3509</v>
      </c>
      <c r="L178" s="1" t="s">
        <v>564</v>
      </c>
      <c r="M178" s="1" t="s">
        <v>96</v>
      </c>
      <c r="N178" s="1" t="s">
        <v>82</v>
      </c>
      <c r="O178" s="1" t="s">
        <v>97</v>
      </c>
      <c r="P178" s="1">
        <v>9000</v>
      </c>
      <c r="Q178" s="8">
        <v>15000</v>
      </c>
      <c r="R178" s="1">
        <v>1</v>
      </c>
      <c r="S178" s="1">
        <v>5</v>
      </c>
      <c r="T178" s="1">
        <v>6</v>
      </c>
      <c r="U178" s="1">
        <v>2</v>
      </c>
      <c r="V178" s="1">
        <v>4</v>
      </c>
      <c r="W178" s="1">
        <v>0</v>
      </c>
      <c r="X178" s="1">
        <v>12000</v>
      </c>
      <c r="Y178" s="1">
        <v>1</v>
      </c>
      <c r="Z178" s="1">
        <v>2</v>
      </c>
      <c r="AA178" s="1">
        <f t="shared" si="21"/>
        <v>0</v>
      </c>
      <c r="AB178" s="1">
        <f t="shared" si="27"/>
        <v>0</v>
      </c>
      <c r="AC178" s="1">
        <f t="shared" si="27"/>
        <v>1</v>
      </c>
      <c r="AD178" s="1">
        <f t="shared" si="27"/>
        <v>0</v>
      </c>
      <c r="AE178" s="1">
        <f t="shared" si="27"/>
        <v>0</v>
      </c>
      <c r="AF178" s="1">
        <f t="shared" si="27"/>
        <v>0</v>
      </c>
      <c r="AG178" s="1">
        <f t="shared" si="27"/>
        <v>0</v>
      </c>
      <c r="AH178" s="1">
        <f t="shared" si="27"/>
        <v>1</v>
      </c>
      <c r="AI178" s="1">
        <f t="shared" si="27"/>
        <v>0</v>
      </c>
      <c r="AJ178" s="1">
        <f t="shared" si="27"/>
        <v>0</v>
      </c>
      <c r="AK178" s="1">
        <f t="shared" si="27"/>
        <v>1</v>
      </c>
      <c r="AL178" s="1">
        <f t="shared" si="27"/>
        <v>0</v>
      </c>
      <c r="AM178" s="1">
        <f t="shared" si="27"/>
        <v>0</v>
      </c>
      <c r="AN178" s="1">
        <f t="shared" si="27"/>
        <v>0</v>
      </c>
      <c r="AO178" s="1">
        <f t="shared" si="27"/>
        <v>0</v>
      </c>
      <c r="AP178" s="1">
        <f t="shared" si="27"/>
        <v>0</v>
      </c>
      <c r="AQ178" s="1">
        <f t="shared" si="27"/>
        <v>0</v>
      </c>
      <c r="AR178" s="1">
        <f t="shared" si="26"/>
        <v>0</v>
      </c>
      <c r="AS178" s="1">
        <f t="shared" si="26"/>
        <v>1</v>
      </c>
      <c r="AT178" s="1">
        <f t="shared" si="26"/>
        <v>0</v>
      </c>
      <c r="AU178" s="1">
        <f t="shared" si="26"/>
        <v>0</v>
      </c>
      <c r="AV178" s="1">
        <f t="shared" si="26"/>
        <v>0</v>
      </c>
      <c r="AW178" s="1">
        <f t="shared" si="26"/>
        <v>0</v>
      </c>
      <c r="AX178" s="1">
        <f t="shared" si="22"/>
        <v>0</v>
      </c>
    </row>
    <row r="179" spans="1:50" s="1" customFormat="1" x14ac:dyDescent="0.15">
      <c r="A179" s="1">
        <v>1</v>
      </c>
      <c r="B179" s="1" t="s">
        <v>565</v>
      </c>
      <c r="C179" s="1" t="s">
        <v>32</v>
      </c>
      <c r="D179" s="1" t="s">
        <v>15</v>
      </c>
      <c r="E179" s="1" t="s">
        <v>168</v>
      </c>
      <c r="F179" s="1" t="s">
        <v>411</v>
      </c>
      <c r="H179" s="1" t="s">
        <v>17</v>
      </c>
      <c r="I179" s="1" t="s">
        <v>17</v>
      </c>
      <c r="J179" s="1" t="s">
        <v>25</v>
      </c>
      <c r="K179" s="1" t="s">
        <v>566</v>
      </c>
      <c r="L179" s="1" t="s">
        <v>567</v>
      </c>
      <c r="M179" s="1" t="s">
        <v>38</v>
      </c>
      <c r="N179" s="1" t="s">
        <v>316</v>
      </c>
      <c r="O179" s="1" t="s">
        <v>568</v>
      </c>
      <c r="P179" s="1">
        <v>4001</v>
      </c>
      <c r="Q179" s="8">
        <v>6000</v>
      </c>
      <c r="R179" s="1">
        <v>1</v>
      </c>
      <c r="S179" s="1">
        <v>2</v>
      </c>
      <c r="T179" s="1">
        <v>1</v>
      </c>
      <c r="U179" s="1">
        <v>5</v>
      </c>
      <c r="V179" s="1">
        <v>7</v>
      </c>
      <c r="W179" s="1">
        <v>0</v>
      </c>
      <c r="X179" s="1">
        <v>5000.5</v>
      </c>
      <c r="Y179" s="1">
        <v>1</v>
      </c>
      <c r="Z179" s="1">
        <v>2</v>
      </c>
      <c r="AA179" s="1">
        <f t="shared" si="21"/>
        <v>0</v>
      </c>
      <c r="AB179" s="1">
        <f t="shared" si="27"/>
        <v>0</v>
      </c>
      <c r="AC179" s="1">
        <f t="shared" si="27"/>
        <v>0</v>
      </c>
      <c r="AD179" s="1">
        <f t="shared" si="27"/>
        <v>0</v>
      </c>
      <c r="AE179" s="1">
        <f t="shared" si="27"/>
        <v>0</v>
      </c>
      <c r="AF179" s="1">
        <f t="shared" si="27"/>
        <v>0</v>
      </c>
      <c r="AG179" s="1">
        <f t="shared" si="27"/>
        <v>0</v>
      </c>
      <c r="AH179" s="1">
        <f t="shared" si="27"/>
        <v>0</v>
      </c>
      <c r="AI179" s="1">
        <f t="shared" si="27"/>
        <v>0</v>
      </c>
      <c r="AJ179" s="1">
        <f t="shared" si="27"/>
        <v>0</v>
      </c>
      <c r="AK179" s="1">
        <f t="shared" si="27"/>
        <v>0</v>
      </c>
      <c r="AL179" s="1">
        <f t="shared" si="27"/>
        <v>0</v>
      </c>
      <c r="AM179" s="1">
        <f t="shared" si="27"/>
        <v>0</v>
      </c>
      <c r="AN179" s="1">
        <f t="shared" si="27"/>
        <v>0</v>
      </c>
      <c r="AO179" s="1">
        <f t="shared" si="27"/>
        <v>0</v>
      </c>
      <c r="AP179" s="1">
        <f t="shared" si="27"/>
        <v>0</v>
      </c>
      <c r="AQ179" s="1">
        <f t="shared" si="27"/>
        <v>1</v>
      </c>
      <c r="AR179" s="1">
        <f t="shared" si="26"/>
        <v>0</v>
      </c>
      <c r="AS179" s="1">
        <f t="shared" si="26"/>
        <v>0</v>
      </c>
      <c r="AT179" s="1">
        <f t="shared" si="26"/>
        <v>0</v>
      </c>
      <c r="AU179" s="1">
        <f t="shared" si="26"/>
        <v>0</v>
      </c>
      <c r="AV179" s="1">
        <f t="shared" si="26"/>
        <v>0</v>
      </c>
      <c r="AW179" s="1">
        <f t="shared" si="26"/>
        <v>0</v>
      </c>
      <c r="AX179" s="1">
        <f t="shared" si="22"/>
        <v>0</v>
      </c>
    </row>
    <row r="180" spans="1:50" s="1" customFormat="1" x14ac:dyDescent="0.15">
      <c r="A180" s="1">
        <v>1</v>
      </c>
      <c r="B180" s="1" t="s">
        <v>127</v>
      </c>
      <c r="C180" s="1" t="s">
        <v>22</v>
      </c>
      <c r="D180" s="1" t="s">
        <v>15</v>
      </c>
      <c r="E180" s="1" t="s">
        <v>67</v>
      </c>
      <c r="F180" s="2">
        <v>43198.386597222219</v>
      </c>
      <c r="H180" s="1" t="s">
        <v>59</v>
      </c>
      <c r="I180" s="1" t="s">
        <v>35</v>
      </c>
      <c r="J180" s="1" t="s">
        <v>25</v>
      </c>
      <c r="K180" s="1" t="s">
        <v>3510</v>
      </c>
      <c r="L180" s="1" t="s">
        <v>570</v>
      </c>
      <c r="M180" s="1" t="s">
        <v>28</v>
      </c>
      <c r="N180" s="1" t="s">
        <v>29</v>
      </c>
      <c r="O180" s="1" t="s">
        <v>30</v>
      </c>
      <c r="P180" s="1">
        <v>8001</v>
      </c>
      <c r="Q180" s="8">
        <v>10000</v>
      </c>
      <c r="R180" s="1">
        <v>3</v>
      </c>
      <c r="S180" s="1">
        <v>4</v>
      </c>
      <c r="T180" s="1">
        <v>1</v>
      </c>
      <c r="U180" s="1">
        <v>3</v>
      </c>
      <c r="V180" s="1">
        <v>0</v>
      </c>
      <c r="W180" s="1">
        <v>0</v>
      </c>
      <c r="X180" s="1">
        <v>9000.5</v>
      </c>
      <c r="Y180" s="1">
        <v>1</v>
      </c>
      <c r="Z180" s="1">
        <v>2</v>
      </c>
      <c r="AA180" s="1">
        <f t="shared" si="21"/>
        <v>0</v>
      </c>
      <c r="AB180" s="1">
        <f t="shared" si="27"/>
        <v>0</v>
      </c>
      <c r="AC180" s="1">
        <f t="shared" si="27"/>
        <v>1</v>
      </c>
      <c r="AD180" s="1">
        <f t="shared" si="27"/>
        <v>1</v>
      </c>
      <c r="AE180" s="1">
        <f t="shared" si="27"/>
        <v>0</v>
      </c>
      <c r="AF180" s="1">
        <f t="shared" si="27"/>
        <v>0</v>
      </c>
      <c r="AG180" s="1">
        <f t="shared" si="27"/>
        <v>0</v>
      </c>
      <c r="AH180" s="1">
        <f t="shared" si="27"/>
        <v>0</v>
      </c>
      <c r="AI180" s="1">
        <f t="shared" si="27"/>
        <v>0</v>
      </c>
      <c r="AJ180" s="1">
        <f t="shared" si="27"/>
        <v>0</v>
      </c>
      <c r="AK180" s="1">
        <f t="shared" si="27"/>
        <v>0</v>
      </c>
      <c r="AL180" s="1">
        <f t="shared" si="27"/>
        <v>0</v>
      </c>
      <c r="AM180" s="1">
        <f t="shared" si="27"/>
        <v>1</v>
      </c>
      <c r="AN180" s="1">
        <f t="shared" si="27"/>
        <v>0</v>
      </c>
      <c r="AO180" s="1">
        <f t="shared" si="27"/>
        <v>0</v>
      </c>
      <c r="AP180" s="1">
        <f t="shared" si="27"/>
        <v>0</v>
      </c>
      <c r="AQ180" s="1">
        <f t="shared" ref="AQ180:AW195" si="28">IF(IFERROR(FIND(AQ$1,$K180),0)&gt;0,1,0)</f>
        <v>1</v>
      </c>
      <c r="AR180" s="1">
        <f t="shared" si="28"/>
        <v>0</v>
      </c>
      <c r="AS180" s="1">
        <f t="shared" si="28"/>
        <v>0</v>
      </c>
      <c r="AT180" s="1">
        <f t="shared" si="28"/>
        <v>0</v>
      </c>
      <c r="AU180" s="1">
        <f t="shared" si="28"/>
        <v>0</v>
      </c>
      <c r="AV180" s="1">
        <f t="shared" si="28"/>
        <v>1</v>
      </c>
      <c r="AW180" s="1">
        <f t="shared" si="28"/>
        <v>0</v>
      </c>
      <c r="AX180" s="1">
        <f t="shared" si="22"/>
        <v>0</v>
      </c>
    </row>
    <row r="181" spans="1:50" s="1" customFormat="1" x14ac:dyDescent="0.15">
      <c r="A181" s="1">
        <v>1</v>
      </c>
      <c r="B181" s="1" t="s">
        <v>571</v>
      </c>
      <c r="C181" s="1" t="s">
        <v>370</v>
      </c>
      <c r="D181" s="1" t="s">
        <v>15</v>
      </c>
      <c r="E181" s="1" t="s">
        <v>67</v>
      </c>
      <c r="F181" s="2">
        <v>43192.37871527778</v>
      </c>
      <c r="H181" s="1" t="s">
        <v>59</v>
      </c>
      <c r="I181" s="1" t="s">
        <v>35</v>
      </c>
      <c r="J181" s="1" t="s">
        <v>25</v>
      </c>
      <c r="K181" s="1" t="s">
        <v>572</v>
      </c>
      <c r="L181" s="1" t="s">
        <v>573</v>
      </c>
      <c r="M181" s="1" t="s">
        <v>393</v>
      </c>
      <c r="N181" s="1" t="s">
        <v>56</v>
      </c>
      <c r="O181" s="1" t="s">
        <v>30</v>
      </c>
      <c r="P181" s="1">
        <v>8001</v>
      </c>
      <c r="Q181" s="8">
        <v>10000</v>
      </c>
      <c r="R181" s="1">
        <v>3</v>
      </c>
      <c r="S181" s="1">
        <v>4</v>
      </c>
      <c r="T181" s="1">
        <v>1</v>
      </c>
      <c r="U181" s="1">
        <v>6</v>
      </c>
      <c r="V181" s="1">
        <v>2</v>
      </c>
      <c r="W181" s="1">
        <v>0</v>
      </c>
      <c r="X181" s="1">
        <v>9000.5</v>
      </c>
      <c r="Y181" s="1">
        <v>1</v>
      </c>
      <c r="Z181" s="1">
        <v>2</v>
      </c>
      <c r="AA181" s="1">
        <f t="shared" si="21"/>
        <v>1</v>
      </c>
      <c r="AB181" s="1">
        <f t="shared" ref="AB181:AQ196" si="29">IF(IFERROR(FIND(AB$1,$K181),0)&gt;0,1,0)</f>
        <v>0</v>
      </c>
      <c r="AC181" s="1">
        <f t="shared" si="29"/>
        <v>1</v>
      </c>
      <c r="AD181" s="1">
        <f t="shared" si="29"/>
        <v>1</v>
      </c>
      <c r="AE181" s="1">
        <f t="shared" si="29"/>
        <v>1</v>
      </c>
      <c r="AF181" s="1">
        <f t="shared" si="29"/>
        <v>0</v>
      </c>
      <c r="AG181" s="1">
        <f t="shared" si="29"/>
        <v>0</v>
      </c>
      <c r="AH181" s="1">
        <f t="shared" si="29"/>
        <v>1</v>
      </c>
      <c r="AI181" s="1">
        <f t="shared" si="29"/>
        <v>0</v>
      </c>
      <c r="AJ181" s="1">
        <f t="shared" si="29"/>
        <v>1</v>
      </c>
      <c r="AK181" s="1">
        <f t="shared" si="29"/>
        <v>0</v>
      </c>
      <c r="AL181" s="1">
        <f t="shared" si="29"/>
        <v>0</v>
      </c>
      <c r="AM181" s="1">
        <f t="shared" si="29"/>
        <v>0</v>
      </c>
      <c r="AN181" s="1">
        <f t="shared" si="29"/>
        <v>0</v>
      </c>
      <c r="AO181" s="1">
        <f t="shared" si="29"/>
        <v>0</v>
      </c>
      <c r="AP181" s="1">
        <f t="shared" si="29"/>
        <v>0</v>
      </c>
      <c r="AQ181" s="1">
        <f t="shared" si="29"/>
        <v>0</v>
      </c>
      <c r="AR181" s="1">
        <f t="shared" si="28"/>
        <v>0</v>
      </c>
      <c r="AS181" s="1">
        <f t="shared" si="28"/>
        <v>0</v>
      </c>
      <c r="AT181" s="1">
        <f t="shared" si="28"/>
        <v>0</v>
      </c>
      <c r="AU181" s="1">
        <f t="shared" si="28"/>
        <v>0</v>
      </c>
      <c r="AV181" s="1">
        <f t="shared" si="28"/>
        <v>0</v>
      </c>
      <c r="AW181" s="1">
        <f t="shared" si="28"/>
        <v>0</v>
      </c>
      <c r="AX181" s="1">
        <f t="shared" si="22"/>
        <v>0</v>
      </c>
    </row>
    <row r="182" spans="1:50" s="1" customFormat="1" x14ac:dyDescent="0.15">
      <c r="A182" s="1">
        <v>1</v>
      </c>
      <c r="B182" s="1" t="s">
        <v>574</v>
      </c>
      <c r="C182" s="1" t="s">
        <v>22</v>
      </c>
      <c r="D182" s="1" t="s">
        <v>15</v>
      </c>
      <c r="E182" s="1" t="s">
        <v>168</v>
      </c>
      <c r="F182" s="2">
        <v>43198.38590277778</v>
      </c>
      <c r="H182" s="1" t="s">
        <v>59</v>
      </c>
      <c r="I182" s="1" t="s">
        <v>18</v>
      </c>
      <c r="J182" s="1" t="s">
        <v>25</v>
      </c>
      <c r="K182" s="1" t="s">
        <v>3511</v>
      </c>
      <c r="L182" s="1" t="s">
        <v>576</v>
      </c>
      <c r="M182" s="1" t="s">
        <v>38</v>
      </c>
      <c r="N182" s="1" t="s">
        <v>316</v>
      </c>
      <c r="O182" s="1" t="s">
        <v>568</v>
      </c>
      <c r="P182" s="1">
        <v>4001</v>
      </c>
      <c r="Q182" s="8">
        <v>6000</v>
      </c>
      <c r="R182" s="1">
        <v>3</v>
      </c>
      <c r="S182" s="1">
        <v>3</v>
      </c>
      <c r="T182" s="1">
        <v>1</v>
      </c>
      <c r="U182" s="1">
        <v>5</v>
      </c>
      <c r="V182" s="1">
        <v>7</v>
      </c>
      <c r="W182" s="1">
        <v>0</v>
      </c>
      <c r="X182" s="1">
        <v>5000.5</v>
      </c>
      <c r="Y182" s="1">
        <v>1</v>
      </c>
      <c r="Z182" s="1">
        <v>2</v>
      </c>
      <c r="AA182" s="1">
        <f t="shared" si="21"/>
        <v>0</v>
      </c>
      <c r="AB182" s="1">
        <f t="shared" si="29"/>
        <v>0</v>
      </c>
      <c r="AC182" s="1">
        <f t="shared" si="29"/>
        <v>1</v>
      </c>
      <c r="AD182" s="1">
        <f t="shared" si="29"/>
        <v>1</v>
      </c>
      <c r="AE182" s="1">
        <f t="shared" si="29"/>
        <v>0</v>
      </c>
      <c r="AF182" s="1">
        <f t="shared" si="29"/>
        <v>0</v>
      </c>
      <c r="AG182" s="1">
        <f t="shared" si="29"/>
        <v>0</v>
      </c>
      <c r="AH182" s="1">
        <f t="shared" si="29"/>
        <v>0</v>
      </c>
      <c r="AI182" s="1">
        <f t="shared" si="29"/>
        <v>0</v>
      </c>
      <c r="AJ182" s="1">
        <f t="shared" si="29"/>
        <v>0</v>
      </c>
      <c r="AK182" s="1">
        <f t="shared" si="29"/>
        <v>0</v>
      </c>
      <c r="AL182" s="1">
        <f t="shared" si="29"/>
        <v>0</v>
      </c>
      <c r="AM182" s="1">
        <f t="shared" si="29"/>
        <v>0</v>
      </c>
      <c r="AN182" s="1">
        <f t="shared" si="29"/>
        <v>0</v>
      </c>
      <c r="AO182" s="1">
        <f t="shared" si="29"/>
        <v>0</v>
      </c>
      <c r="AP182" s="1">
        <f t="shared" si="29"/>
        <v>0</v>
      </c>
      <c r="AQ182" s="1">
        <f t="shared" si="29"/>
        <v>1</v>
      </c>
      <c r="AR182" s="1">
        <f t="shared" si="28"/>
        <v>0</v>
      </c>
      <c r="AS182" s="1">
        <f t="shared" si="28"/>
        <v>0</v>
      </c>
      <c r="AT182" s="1">
        <f t="shared" si="28"/>
        <v>0</v>
      </c>
      <c r="AU182" s="1">
        <f t="shared" si="28"/>
        <v>0</v>
      </c>
      <c r="AV182" s="1">
        <f t="shared" si="28"/>
        <v>0</v>
      </c>
      <c r="AW182" s="1">
        <f t="shared" si="28"/>
        <v>0</v>
      </c>
      <c r="AX182" s="1">
        <f t="shared" si="22"/>
        <v>0</v>
      </c>
    </row>
    <row r="183" spans="1:50" s="1" customFormat="1" x14ac:dyDescent="0.15">
      <c r="A183" s="1">
        <v>1</v>
      </c>
      <c r="B183" s="1" t="s">
        <v>91</v>
      </c>
      <c r="C183" s="1" t="s">
        <v>109</v>
      </c>
      <c r="D183" s="1" t="s">
        <v>15</v>
      </c>
      <c r="E183" s="1" t="s">
        <v>58</v>
      </c>
      <c r="F183" s="2">
        <v>43193.389421296299</v>
      </c>
      <c r="H183" s="1" t="s">
        <v>59</v>
      </c>
      <c r="I183" s="1" t="s">
        <v>35</v>
      </c>
      <c r="J183" s="1" t="s">
        <v>25</v>
      </c>
      <c r="K183" s="1" t="s">
        <v>3512</v>
      </c>
      <c r="L183" s="1" t="s">
        <v>578</v>
      </c>
      <c r="M183" s="1" t="s">
        <v>96</v>
      </c>
      <c r="N183" s="1" t="s">
        <v>29</v>
      </c>
      <c r="O183" s="1" t="s">
        <v>134</v>
      </c>
      <c r="P183" s="1">
        <v>15001</v>
      </c>
      <c r="Q183" s="8">
        <v>20000</v>
      </c>
      <c r="R183" s="1">
        <v>3</v>
      </c>
      <c r="S183" s="1">
        <v>4</v>
      </c>
      <c r="T183" s="1">
        <v>1</v>
      </c>
      <c r="U183" s="1">
        <v>2</v>
      </c>
      <c r="V183" s="1">
        <v>0</v>
      </c>
      <c r="W183" s="1">
        <v>0</v>
      </c>
      <c r="X183" s="1">
        <v>17500.5</v>
      </c>
      <c r="Y183" s="1">
        <v>1</v>
      </c>
      <c r="Z183" s="1">
        <v>2</v>
      </c>
      <c r="AA183" s="1">
        <f t="shared" si="21"/>
        <v>0</v>
      </c>
      <c r="AB183" s="1">
        <f t="shared" si="29"/>
        <v>0</v>
      </c>
      <c r="AC183" s="1">
        <f t="shared" si="29"/>
        <v>0</v>
      </c>
      <c r="AD183" s="1">
        <f t="shared" si="29"/>
        <v>0</v>
      </c>
      <c r="AE183" s="1">
        <f t="shared" si="29"/>
        <v>0</v>
      </c>
      <c r="AF183" s="1">
        <f t="shared" si="29"/>
        <v>0</v>
      </c>
      <c r="AG183" s="1">
        <f t="shared" si="29"/>
        <v>0</v>
      </c>
      <c r="AH183" s="1">
        <f t="shared" si="29"/>
        <v>0</v>
      </c>
      <c r="AI183" s="1">
        <f t="shared" si="29"/>
        <v>0</v>
      </c>
      <c r="AJ183" s="1">
        <f t="shared" si="29"/>
        <v>0</v>
      </c>
      <c r="AK183" s="1">
        <f t="shared" si="29"/>
        <v>1</v>
      </c>
      <c r="AL183" s="1">
        <f t="shared" si="29"/>
        <v>0</v>
      </c>
      <c r="AM183" s="1">
        <f t="shared" si="29"/>
        <v>1</v>
      </c>
      <c r="AN183" s="1">
        <f t="shared" si="29"/>
        <v>0</v>
      </c>
      <c r="AO183" s="1">
        <f t="shared" si="29"/>
        <v>1</v>
      </c>
      <c r="AP183" s="1">
        <f t="shared" si="29"/>
        <v>0</v>
      </c>
      <c r="AQ183" s="1">
        <f t="shared" si="29"/>
        <v>1</v>
      </c>
      <c r="AR183" s="1">
        <f t="shared" si="28"/>
        <v>0</v>
      </c>
      <c r="AS183" s="1">
        <f t="shared" si="28"/>
        <v>1</v>
      </c>
      <c r="AT183" s="1">
        <f t="shared" si="28"/>
        <v>0</v>
      </c>
      <c r="AU183" s="1">
        <f t="shared" si="28"/>
        <v>0</v>
      </c>
      <c r="AV183" s="1">
        <f t="shared" si="28"/>
        <v>0</v>
      </c>
      <c r="AW183" s="1">
        <f t="shared" si="28"/>
        <v>0</v>
      </c>
      <c r="AX183" s="1">
        <f t="shared" si="22"/>
        <v>0</v>
      </c>
    </row>
    <row r="184" spans="1:50" s="1" customFormat="1" x14ac:dyDescent="0.15">
      <c r="A184" s="1">
        <v>1</v>
      </c>
      <c r="B184" s="1" t="s">
        <v>579</v>
      </c>
      <c r="C184" s="1" t="s">
        <v>22</v>
      </c>
      <c r="D184" s="1" t="s">
        <v>15</v>
      </c>
      <c r="E184" s="1" t="s">
        <v>168</v>
      </c>
      <c r="F184" s="2">
        <v>43198.38590277778</v>
      </c>
      <c r="H184" s="1" t="s">
        <v>59</v>
      </c>
      <c r="I184" s="1" t="s">
        <v>18</v>
      </c>
      <c r="J184" s="1" t="s">
        <v>25</v>
      </c>
      <c r="K184" s="1" t="s">
        <v>3513</v>
      </c>
      <c r="L184" s="1" t="s">
        <v>576</v>
      </c>
      <c r="M184" s="1" t="s">
        <v>38</v>
      </c>
      <c r="N184" s="1" t="s">
        <v>316</v>
      </c>
      <c r="O184" s="1" t="s">
        <v>568</v>
      </c>
      <c r="P184" s="1">
        <v>4001</v>
      </c>
      <c r="Q184" s="8">
        <v>6000</v>
      </c>
      <c r="R184" s="1">
        <v>3</v>
      </c>
      <c r="S184" s="1">
        <v>3</v>
      </c>
      <c r="T184" s="1">
        <v>1</v>
      </c>
      <c r="U184" s="1">
        <v>5</v>
      </c>
      <c r="V184" s="1">
        <v>7</v>
      </c>
      <c r="W184" s="1">
        <v>0</v>
      </c>
      <c r="X184" s="1">
        <v>5000.5</v>
      </c>
      <c r="Y184" s="1">
        <v>1</v>
      </c>
      <c r="Z184" s="1">
        <v>2</v>
      </c>
      <c r="AA184" s="1">
        <f t="shared" si="21"/>
        <v>0</v>
      </c>
      <c r="AB184" s="1">
        <f t="shared" si="29"/>
        <v>0</v>
      </c>
      <c r="AC184" s="1">
        <f t="shared" si="29"/>
        <v>0</v>
      </c>
      <c r="AD184" s="1">
        <f t="shared" si="29"/>
        <v>1</v>
      </c>
      <c r="AE184" s="1">
        <f t="shared" si="29"/>
        <v>0</v>
      </c>
      <c r="AF184" s="1">
        <f t="shared" si="29"/>
        <v>1</v>
      </c>
      <c r="AG184" s="1">
        <f t="shared" si="29"/>
        <v>0</v>
      </c>
      <c r="AH184" s="1">
        <f t="shared" si="29"/>
        <v>0</v>
      </c>
      <c r="AI184" s="1">
        <f t="shared" si="29"/>
        <v>0</v>
      </c>
      <c r="AJ184" s="1">
        <f t="shared" si="29"/>
        <v>0</v>
      </c>
      <c r="AK184" s="1">
        <f t="shared" si="29"/>
        <v>0</v>
      </c>
      <c r="AL184" s="1">
        <f t="shared" si="29"/>
        <v>0</v>
      </c>
      <c r="AM184" s="1">
        <f t="shared" si="29"/>
        <v>0</v>
      </c>
      <c r="AN184" s="1">
        <f t="shared" si="29"/>
        <v>0</v>
      </c>
      <c r="AO184" s="1">
        <f t="shared" si="29"/>
        <v>0</v>
      </c>
      <c r="AP184" s="1">
        <f t="shared" si="29"/>
        <v>0</v>
      </c>
      <c r="AQ184" s="1">
        <f t="shared" si="29"/>
        <v>1</v>
      </c>
      <c r="AR184" s="1">
        <f t="shared" si="28"/>
        <v>0</v>
      </c>
      <c r="AS184" s="1">
        <f t="shared" si="28"/>
        <v>0</v>
      </c>
      <c r="AT184" s="1">
        <f t="shared" si="28"/>
        <v>0</v>
      </c>
      <c r="AU184" s="1">
        <f t="shared" si="28"/>
        <v>0</v>
      </c>
      <c r="AV184" s="1">
        <f t="shared" si="28"/>
        <v>0</v>
      </c>
      <c r="AW184" s="1">
        <f t="shared" si="28"/>
        <v>0</v>
      </c>
      <c r="AX184" s="1">
        <f t="shared" si="22"/>
        <v>0</v>
      </c>
    </row>
    <row r="185" spans="1:50" s="1" customFormat="1" x14ac:dyDescent="0.15">
      <c r="A185" s="1">
        <v>1</v>
      </c>
      <c r="B185" s="1" t="s">
        <v>182</v>
      </c>
      <c r="C185" s="1" t="s">
        <v>22</v>
      </c>
      <c r="D185" s="1" t="s">
        <v>15</v>
      </c>
      <c r="E185" s="1" t="s">
        <v>168</v>
      </c>
      <c r="F185" s="2">
        <v>43198.391550925924</v>
      </c>
      <c r="H185" s="1" t="s">
        <v>17</v>
      </c>
      <c r="I185" s="1" t="s">
        <v>35</v>
      </c>
      <c r="J185" s="1" t="s">
        <v>25</v>
      </c>
      <c r="K185" s="1" t="s">
        <v>581</v>
      </c>
      <c r="L185" s="1" t="s">
        <v>582</v>
      </c>
      <c r="M185" s="1" t="s">
        <v>96</v>
      </c>
      <c r="N185" s="1" t="s">
        <v>29</v>
      </c>
      <c r="O185" s="1" t="s">
        <v>583</v>
      </c>
      <c r="P185" s="1">
        <v>4001</v>
      </c>
      <c r="Q185" s="8">
        <v>6000</v>
      </c>
      <c r="R185" s="1">
        <v>1</v>
      </c>
      <c r="S185" s="1">
        <v>4</v>
      </c>
      <c r="T185" s="1">
        <v>1</v>
      </c>
      <c r="U185" s="1">
        <v>2</v>
      </c>
      <c r="V185" s="1">
        <v>0</v>
      </c>
      <c r="W185" s="1">
        <v>0</v>
      </c>
      <c r="X185" s="1">
        <v>5000.5</v>
      </c>
      <c r="Y185" s="1">
        <v>1</v>
      </c>
      <c r="Z185" s="1">
        <v>2</v>
      </c>
      <c r="AA185" s="1">
        <f t="shared" si="21"/>
        <v>0</v>
      </c>
      <c r="AB185" s="1">
        <f t="shared" si="29"/>
        <v>0</v>
      </c>
      <c r="AC185" s="1">
        <f t="shared" si="29"/>
        <v>1</v>
      </c>
      <c r="AD185" s="1">
        <f t="shared" si="29"/>
        <v>0</v>
      </c>
      <c r="AE185" s="1">
        <f t="shared" si="29"/>
        <v>0</v>
      </c>
      <c r="AF185" s="1">
        <f t="shared" si="29"/>
        <v>1</v>
      </c>
      <c r="AG185" s="1">
        <f t="shared" si="29"/>
        <v>0</v>
      </c>
      <c r="AH185" s="1">
        <f t="shared" si="29"/>
        <v>0</v>
      </c>
      <c r="AI185" s="1">
        <f t="shared" si="29"/>
        <v>0</v>
      </c>
      <c r="AJ185" s="1">
        <f t="shared" si="29"/>
        <v>0</v>
      </c>
      <c r="AK185" s="1">
        <f t="shared" si="29"/>
        <v>0</v>
      </c>
      <c r="AL185" s="1">
        <f t="shared" si="29"/>
        <v>0</v>
      </c>
      <c r="AM185" s="1">
        <f t="shared" si="29"/>
        <v>0</v>
      </c>
      <c r="AN185" s="1">
        <f t="shared" si="29"/>
        <v>0</v>
      </c>
      <c r="AO185" s="1">
        <f t="shared" si="29"/>
        <v>0</v>
      </c>
      <c r="AP185" s="1">
        <f t="shared" si="29"/>
        <v>0</v>
      </c>
      <c r="AQ185" s="1">
        <f t="shared" si="29"/>
        <v>0</v>
      </c>
      <c r="AR185" s="1">
        <f t="shared" si="28"/>
        <v>0</v>
      </c>
      <c r="AS185" s="1">
        <f t="shared" si="28"/>
        <v>0</v>
      </c>
      <c r="AT185" s="1">
        <f t="shared" si="28"/>
        <v>0</v>
      </c>
      <c r="AU185" s="1">
        <f t="shared" si="28"/>
        <v>0</v>
      </c>
      <c r="AV185" s="1">
        <f t="shared" si="28"/>
        <v>0</v>
      </c>
      <c r="AW185" s="1">
        <f t="shared" si="28"/>
        <v>0</v>
      </c>
      <c r="AX185" s="1">
        <f t="shared" si="22"/>
        <v>0</v>
      </c>
    </row>
    <row r="186" spans="1:50" s="1" customFormat="1" x14ac:dyDescent="0.15">
      <c r="A186" s="1">
        <v>1</v>
      </c>
      <c r="B186" s="1" t="s">
        <v>584</v>
      </c>
      <c r="C186" s="1" t="s">
        <v>22</v>
      </c>
      <c r="D186" s="1" t="s">
        <v>15</v>
      </c>
      <c r="E186" s="1" t="s">
        <v>585</v>
      </c>
      <c r="F186" s="2">
        <v>43198.386273148149</v>
      </c>
      <c r="H186" s="1" t="s">
        <v>34</v>
      </c>
      <c r="I186" s="1" t="s">
        <v>35</v>
      </c>
      <c r="J186" s="1" t="s">
        <v>60</v>
      </c>
      <c r="K186" s="1" t="s">
        <v>3514</v>
      </c>
      <c r="L186" s="1" t="s">
        <v>587</v>
      </c>
      <c r="M186" s="1" t="s">
        <v>38</v>
      </c>
      <c r="N186" s="1" t="s">
        <v>29</v>
      </c>
      <c r="O186" s="1" t="s">
        <v>30</v>
      </c>
      <c r="P186" s="1">
        <v>20000</v>
      </c>
      <c r="Q186" s="8">
        <v>35000</v>
      </c>
      <c r="R186" s="1">
        <v>4</v>
      </c>
      <c r="S186" s="1">
        <v>4</v>
      </c>
      <c r="T186" s="1">
        <v>2</v>
      </c>
      <c r="U186" s="1">
        <v>5</v>
      </c>
      <c r="V186" s="1">
        <v>0</v>
      </c>
      <c r="W186" s="1">
        <v>0</v>
      </c>
      <c r="X186" s="1">
        <v>27500</v>
      </c>
      <c r="Y186" s="1">
        <v>1</v>
      </c>
      <c r="Z186" s="1">
        <v>2</v>
      </c>
      <c r="AA186" s="1">
        <f t="shared" si="21"/>
        <v>0</v>
      </c>
      <c r="AB186" s="1">
        <f t="shared" si="29"/>
        <v>0</v>
      </c>
      <c r="AC186" s="1">
        <f t="shared" si="29"/>
        <v>1</v>
      </c>
      <c r="AD186" s="1">
        <f t="shared" si="29"/>
        <v>1</v>
      </c>
      <c r="AE186" s="1">
        <f t="shared" si="29"/>
        <v>0</v>
      </c>
      <c r="AF186" s="1">
        <f t="shared" si="29"/>
        <v>1</v>
      </c>
      <c r="AG186" s="1">
        <f t="shared" si="29"/>
        <v>0</v>
      </c>
      <c r="AH186" s="1">
        <f t="shared" si="29"/>
        <v>1</v>
      </c>
      <c r="AI186" s="1">
        <f t="shared" si="29"/>
        <v>1</v>
      </c>
      <c r="AJ186" s="1">
        <f t="shared" si="29"/>
        <v>0</v>
      </c>
      <c r="AK186" s="1">
        <f t="shared" si="29"/>
        <v>1</v>
      </c>
      <c r="AL186" s="1">
        <f t="shared" si="29"/>
        <v>1</v>
      </c>
      <c r="AM186" s="1">
        <f t="shared" si="29"/>
        <v>0</v>
      </c>
      <c r="AN186" s="1">
        <f t="shared" si="29"/>
        <v>0</v>
      </c>
      <c r="AO186" s="1">
        <f t="shared" si="29"/>
        <v>0</v>
      </c>
      <c r="AP186" s="1">
        <f t="shared" si="29"/>
        <v>0</v>
      </c>
      <c r="AQ186" s="1">
        <f t="shared" si="29"/>
        <v>0</v>
      </c>
      <c r="AR186" s="1">
        <f t="shared" si="28"/>
        <v>0</v>
      </c>
      <c r="AS186" s="1">
        <f t="shared" si="28"/>
        <v>0</v>
      </c>
      <c r="AT186" s="1">
        <f t="shared" si="28"/>
        <v>0</v>
      </c>
      <c r="AU186" s="1">
        <f t="shared" si="28"/>
        <v>0</v>
      </c>
      <c r="AV186" s="1">
        <f t="shared" si="28"/>
        <v>0</v>
      </c>
      <c r="AW186" s="1">
        <f t="shared" si="28"/>
        <v>0</v>
      </c>
      <c r="AX186" s="1">
        <f t="shared" si="22"/>
        <v>1</v>
      </c>
    </row>
    <row r="187" spans="1:50" s="1" customFormat="1" x14ac:dyDescent="0.15">
      <c r="A187" s="1">
        <v>1</v>
      </c>
      <c r="B187" s="1" t="s">
        <v>91</v>
      </c>
      <c r="C187" s="1" t="s">
        <v>22</v>
      </c>
      <c r="D187" s="1" t="s">
        <v>15</v>
      </c>
      <c r="E187" s="1" t="s">
        <v>168</v>
      </c>
      <c r="F187" s="2">
        <v>43194.523460648146</v>
      </c>
      <c r="H187" s="1" t="s">
        <v>59</v>
      </c>
      <c r="I187" s="1" t="s">
        <v>18</v>
      </c>
      <c r="J187" s="1" t="s">
        <v>60</v>
      </c>
      <c r="K187" s="1" t="s">
        <v>3515</v>
      </c>
      <c r="L187" s="1" t="s">
        <v>589</v>
      </c>
      <c r="M187" s="1" t="s">
        <v>96</v>
      </c>
      <c r="N187" s="1" t="s">
        <v>29</v>
      </c>
      <c r="O187" s="1" t="s">
        <v>97</v>
      </c>
      <c r="P187" s="1">
        <v>4001</v>
      </c>
      <c r="Q187" s="8">
        <v>6000</v>
      </c>
      <c r="R187" s="1">
        <v>3</v>
      </c>
      <c r="S187" s="1">
        <v>3</v>
      </c>
      <c r="T187" s="1">
        <v>2</v>
      </c>
      <c r="U187" s="1">
        <v>2</v>
      </c>
      <c r="V187" s="1">
        <v>0</v>
      </c>
      <c r="W187" s="1">
        <v>0</v>
      </c>
      <c r="X187" s="1">
        <v>5000.5</v>
      </c>
      <c r="Y187" s="1">
        <v>1</v>
      </c>
      <c r="Z187" s="1">
        <v>2</v>
      </c>
      <c r="AA187" s="1">
        <f t="shared" si="21"/>
        <v>0</v>
      </c>
      <c r="AB187" s="1">
        <f t="shared" si="29"/>
        <v>0</v>
      </c>
      <c r="AC187" s="1">
        <f t="shared" si="29"/>
        <v>1</v>
      </c>
      <c r="AD187" s="1">
        <f t="shared" si="29"/>
        <v>1</v>
      </c>
      <c r="AE187" s="1">
        <f t="shared" si="29"/>
        <v>0</v>
      </c>
      <c r="AF187" s="1">
        <f t="shared" si="29"/>
        <v>0</v>
      </c>
      <c r="AG187" s="1">
        <f t="shared" si="29"/>
        <v>0</v>
      </c>
      <c r="AH187" s="1">
        <f t="shared" si="29"/>
        <v>0</v>
      </c>
      <c r="AI187" s="1">
        <f t="shared" si="29"/>
        <v>0</v>
      </c>
      <c r="AJ187" s="1">
        <f t="shared" si="29"/>
        <v>0</v>
      </c>
      <c r="AK187" s="1">
        <f t="shared" si="29"/>
        <v>0</v>
      </c>
      <c r="AL187" s="1">
        <f t="shared" si="29"/>
        <v>0</v>
      </c>
      <c r="AM187" s="1">
        <f t="shared" si="29"/>
        <v>0</v>
      </c>
      <c r="AN187" s="1">
        <f t="shared" si="29"/>
        <v>0</v>
      </c>
      <c r="AO187" s="1">
        <f t="shared" si="29"/>
        <v>0</v>
      </c>
      <c r="AP187" s="1">
        <f t="shared" si="29"/>
        <v>0</v>
      </c>
      <c r="AQ187" s="1">
        <f t="shared" si="29"/>
        <v>1</v>
      </c>
      <c r="AR187" s="1">
        <f t="shared" si="28"/>
        <v>0</v>
      </c>
      <c r="AS187" s="1">
        <f t="shared" si="28"/>
        <v>0</v>
      </c>
      <c r="AT187" s="1">
        <f t="shared" si="28"/>
        <v>0</v>
      </c>
      <c r="AU187" s="1">
        <f t="shared" si="28"/>
        <v>0</v>
      </c>
      <c r="AV187" s="1">
        <f t="shared" si="28"/>
        <v>1</v>
      </c>
      <c r="AW187" s="1">
        <f t="shared" si="28"/>
        <v>0</v>
      </c>
      <c r="AX187" s="1">
        <f t="shared" si="22"/>
        <v>0</v>
      </c>
    </row>
    <row r="188" spans="1:50" s="1" customFormat="1" x14ac:dyDescent="0.15">
      <c r="A188" s="1">
        <v>1</v>
      </c>
      <c r="B188" s="1" t="s">
        <v>590</v>
      </c>
      <c r="D188" s="1" t="s">
        <v>15</v>
      </c>
      <c r="E188" s="1" t="s">
        <v>302</v>
      </c>
      <c r="F188" s="2">
        <v>43198.38590277778</v>
      </c>
      <c r="H188" s="1" t="s">
        <v>17</v>
      </c>
      <c r="I188" s="1" t="s">
        <v>17</v>
      </c>
      <c r="J188" s="1" t="s">
        <v>25</v>
      </c>
      <c r="K188" s="1" t="s">
        <v>3516</v>
      </c>
      <c r="L188" s="1" t="s">
        <v>576</v>
      </c>
      <c r="M188" s="1" t="s">
        <v>38</v>
      </c>
      <c r="N188" s="1" t="s">
        <v>316</v>
      </c>
      <c r="O188" s="1" t="s">
        <v>568</v>
      </c>
      <c r="P188" s="1">
        <v>5000</v>
      </c>
      <c r="Q188" s="8">
        <v>6000</v>
      </c>
      <c r="R188" s="1">
        <v>1</v>
      </c>
      <c r="S188" s="1">
        <v>2</v>
      </c>
      <c r="T188" s="1">
        <v>1</v>
      </c>
      <c r="U188" s="1">
        <v>5</v>
      </c>
      <c r="V188" s="1">
        <v>7</v>
      </c>
      <c r="W188" s="1">
        <v>0</v>
      </c>
      <c r="X188" s="1">
        <v>5500</v>
      </c>
      <c r="Y188" s="1">
        <v>1</v>
      </c>
      <c r="Z188" s="1">
        <v>2</v>
      </c>
      <c r="AA188" s="1">
        <f t="shared" si="21"/>
        <v>0</v>
      </c>
      <c r="AB188" s="1">
        <f t="shared" si="29"/>
        <v>0</v>
      </c>
      <c r="AC188" s="1">
        <f t="shared" si="29"/>
        <v>0</v>
      </c>
      <c r="AD188" s="1">
        <f t="shared" si="29"/>
        <v>1</v>
      </c>
      <c r="AE188" s="1">
        <f t="shared" si="29"/>
        <v>0</v>
      </c>
      <c r="AF188" s="1">
        <f t="shared" si="29"/>
        <v>0</v>
      </c>
      <c r="AG188" s="1">
        <f t="shared" si="29"/>
        <v>0</v>
      </c>
      <c r="AH188" s="1">
        <f t="shared" si="29"/>
        <v>0</v>
      </c>
      <c r="AI188" s="1">
        <f t="shared" si="29"/>
        <v>0</v>
      </c>
      <c r="AJ188" s="1">
        <f t="shared" si="29"/>
        <v>0</v>
      </c>
      <c r="AK188" s="1">
        <f t="shared" si="29"/>
        <v>0</v>
      </c>
      <c r="AL188" s="1">
        <f t="shared" si="29"/>
        <v>0</v>
      </c>
      <c r="AM188" s="1">
        <f t="shared" si="29"/>
        <v>1</v>
      </c>
      <c r="AN188" s="1">
        <f t="shared" si="29"/>
        <v>1</v>
      </c>
      <c r="AO188" s="1">
        <f t="shared" si="29"/>
        <v>0</v>
      </c>
      <c r="AP188" s="1">
        <f t="shared" si="29"/>
        <v>0</v>
      </c>
      <c r="AQ188" s="1">
        <f t="shared" si="29"/>
        <v>1</v>
      </c>
      <c r="AR188" s="1">
        <f t="shared" si="28"/>
        <v>0</v>
      </c>
      <c r="AS188" s="1">
        <f t="shared" si="28"/>
        <v>0</v>
      </c>
      <c r="AT188" s="1">
        <f t="shared" si="28"/>
        <v>0</v>
      </c>
      <c r="AU188" s="1">
        <f t="shared" si="28"/>
        <v>0</v>
      </c>
      <c r="AV188" s="1">
        <f t="shared" si="28"/>
        <v>0</v>
      </c>
      <c r="AW188" s="1">
        <f t="shared" si="28"/>
        <v>0</v>
      </c>
      <c r="AX188" s="1">
        <f t="shared" si="22"/>
        <v>0</v>
      </c>
    </row>
    <row r="189" spans="1:50" s="1" customFormat="1" x14ac:dyDescent="0.15">
      <c r="A189" s="1">
        <v>1</v>
      </c>
      <c r="B189" s="1" t="s">
        <v>91</v>
      </c>
      <c r="C189" s="1" t="s">
        <v>22</v>
      </c>
      <c r="D189" s="1" t="s">
        <v>15</v>
      </c>
      <c r="E189" s="1" t="s">
        <v>263</v>
      </c>
      <c r="F189" s="2">
        <v>43198.391099537039</v>
      </c>
      <c r="H189" s="1" t="s">
        <v>17</v>
      </c>
      <c r="I189" s="1" t="s">
        <v>35</v>
      </c>
      <c r="J189" s="1" t="s">
        <v>25</v>
      </c>
      <c r="K189" s="1" t="s">
        <v>3517</v>
      </c>
      <c r="L189" s="1" t="s">
        <v>593</v>
      </c>
      <c r="M189" s="1" t="s">
        <v>28</v>
      </c>
      <c r="N189" s="1" t="s">
        <v>29</v>
      </c>
      <c r="O189" s="1" t="s">
        <v>39</v>
      </c>
      <c r="P189" s="1">
        <v>5000</v>
      </c>
      <c r="Q189" s="8">
        <v>10000</v>
      </c>
      <c r="R189" s="1">
        <v>1</v>
      </c>
      <c r="S189" s="1">
        <v>4</v>
      </c>
      <c r="T189" s="1">
        <v>1</v>
      </c>
      <c r="U189" s="1">
        <v>3</v>
      </c>
      <c r="V189" s="1">
        <v>0</v>
      </c>
      <c r="W189" s="1">
        <v>1</v>
      </c>
      <c r="X189" s="1">
        <v>7500</v>
      </c>
      <c r="Y189" s="1">
        <v>1</v>
      </c>
      <c r="Z189" s="1">
        <v>2</v>
      </c>
      <c r="AA189" s="1">
        <f t="shared" si="21"/>
        <v>1</v>
      </c>
      <c r="AB189" s="1">
        <f t="shared" si="29"/>
        <v>0</v>
      </c>
      <c r="AC189" s="1">
        <f t="shared" si="29"/>
        <v>1</v>
      </c>
      <c r="AD189" s="1">
        <f t="shared" si="29"/>
        <v>0</v>
      </c>
      <c r="AE189" s="1">
        <f t="shared" si="29"/>
        <v>0</v>
      </c>
      <c r="AF189" s="1">
        <f t="shared" si="29"/>
        <v>0</v>
      </c>
      <c r="AG189" s="1">
        <f t="shared" si="29"/>
        <v>0</v>
      </c>
      <c r="AH189" s="1">
        <f t="shared" si="29"/>
        <v>0</v>
      </c>
      <c r="AI189" s="1">
        <f t="shared" si="29"/>
        <v>1</v>
      </c>
      <c r="AJ189" s="1">
        <f t="shared" si="29"/>
        <v>0</v>
      </c>
      <c r="AK189" s="1">
        <f t="shared" si="29"/>
        <v>1</v>
      </c>
      <c r="AL189" s="1">
        <f t="shared" si="29"/>
        <v>0</v>
      </c>
      <c r="AM189" s="1">
        <f t="shared" si="29"/>
        <v>0</v>
      </c>
      <c r="AN189" s="1">
        <f t="shared" si="29"/>
        <v>0</v>
      </c>
      <c r="AO189" s="1">
        <f t="shared" si="29"/>
        <v>1</v>
      </c>
      <c r="AP189" s="1">
        <f t="shared" si="29"/>
        <v>0</v>
      </c>
      <c r="AQ189" s="1">
        <f t="shared" si="29"/>
        <v>1</v>
      </c>
      <c r="AR189" s="1">
        <f t="shared" si="28"/>
        <v>0</v>
      </c>
      <c r="AS189" s="1">
        <f t="shared" si="28"/>
        <v>0</v>
      </c>
      <c r="AT189" s="1">
        <f t="shared" si="28"/>
        <v>0</v>
      </c>
      <c r="AU189" s="1">
        <f t="shared" si="28"/>
        <v>0</v>
      </c>
      <c r="AV189" s="1">
        <f t="shared" si="28"/>
        <v>0</v>
      </c>
      <c r="AW189" s="1">
        <f t="shared" si="28"/>
        <v>0</v>
      </c>
      <c r="AX189" s="1">
        <f t="shared" si="22"/>
        <v>0</v>
      </c>
    </row>
    <row r="190" spans="1:50" s="1" customFormat="1" x14ac:dyDescent="0.15">
      <c r="A190" s="1">
        <v>1</v>
      </c>
      <c r="B190" s="1" t="s">
        <v>91</v>
      </c>
      <c r="C190" s="1" t="s">
        <v>594</v>
      </c>
      <c r="D190" s="1" t="s">
        <v>15</v>
      </c>
      <c r="E190" s="1" t="s">
        <v>595</v>
      </c>
      <c r="F190" s="2">
        <v>43198.418657407405</v>
      </c>
      <c r="H190" s="1" t="s">
        <v>59</v>
      </c>
      <c r="I190" s="1" t="s">
        <v>35</v>
      </c>
      <c r="J190" s="1" t="s">
        <v>25</v>
      </c>
      <c r="K190" s="1" t="s">
        <v>3518</v>
      </c>
      <c r="L190" s="1" t="s">
        <v>597</v>
      </c>
      <c r="M190" s="1" t="s">
        <v>28</v>
      </c>
      <c r="N190" s="1" t="s">
        <v>29</v>
      </c>
      <c r="O190" s="1" t="s">
        <v>300</v>
      </c>
      <c r="P190" s="1">
        <v>5000</v>
      </c>
      <c r="Q190" s="8">
        <v>7000</v>
      </c>
      <c r="R190" s="1">
        <v>3</v>
      </c>
      <c r="S190" s="1">
        <v>4</v>
      </c>
      <c r="T190" s="1">
        <v>1</v>
      </c>
      <c r="U190" s="1">
        <v>3</v>
      </c>
      <c r="V190" s="1">
        <v>0</v>
      </c>
      <c r="W190" s="1">
        <v>0</v>
      </c>
      <c r="X190" s="1">
        <v>6000</v>
      </c>
      <c r="Y190" s="1">
        <v>1</v>
      </c>
      <c r="Z190" s="1">
        <v>2</v>
      </c>
      <c r="AA190" s="1">
        <f t="shared" si="21"/>
        <v>0</v>
      </c>
      <c r="AB190" s="1">
        <f t="shared" si="29"/>
        <v>0</v>
      </c>
      <c r="AC190" s="1">
        <f t="shared" si="29"/>
        <v>1</v>
      </c>
      <c r="AD190" s="1">
        <f t="shared" si="29"/>
        <v>1</v>
      </c>
      <c r="AE190" s="1">
        <f t="shared" si="29"/>
        <v>0</v>
      </c>
      <c r="AF190" s="1">
        <f t="shared" si="29"/>
        <v>0</v>
      </c>
      <c r="AG190" s="1">
        <f t="shared" si="29"/>
        <v>0</v>
      </c>
      <c r="AH190" s="1">
        <f t="shared" si="29"/>
        <v>1</v>
      </c>
      <c r="AI190" s="1">
        <f t="shared" si="29"/>
        <v>0</v>
      </c>
      <c r="AJ190" s="1">
        <f t="shared" si="29"/>
        <v>1</v>
      </c>
      <c r="AK190" s="1">
        <f t="shared" si="29"/>
        <v>1</v>
      </c>
      <c r="AL190" s="1">
        <f t="shared" si="29"/>
        <v>0</v>
      </c>
      <c r="AM190" s="1">
        <f t="shared" si="29"/>
        <v>1</v>
      </c>
      <c r="AN190" s="1">
        <f t="shared" si="29"/>
        <v>0</v>
      </c>
      <c r="AO190" s="1">
        <f t="shared" si="29"/>
        <v>0</v>
      </c>
      <c r="AP190" s="1">
        <f t="shared" si="29"/>
        <v>0</v>
      </c>
      <c r="AQ190" s="1">
        <f t="shared" si="29"/>
        <v>1</v>
      </c>
      <c r="AR190" s="1">
        <f t="shared" si="28"/>
        <v>0</v>
      </c>
      <c r="AS190" s="1">
        <f t="shared" si="28"/>
        <v>0</v>
      </c>
      <c r="AT190" s="1">
        <f t="shared" si="28"/>
        <v>0</v>
      </c>
      <c r="AU190" s="1">
        <f t="shared" si="28"/>
        <v>0</v>
      </c>
      <c r="AV190" s="1">
        <f t="shared" si="28"/>
        <v>0</v>
      </c>
      <c r="AW190" s="1">
        <f t="shared" si="28"/>
        <v>0</v>
      </c>
      <c r="AX190" s="1">
        <f t="shared" si="22"/>
        <v>0</v>
      </c>
    </row>
    <row r="191" spans="1:50" s="1" customFormat="1" x14ac:dyDescent="0.15">
      <c r="A191" s="1">
        <v>1</v>
      </c>
      <c r="B191" s="1" t="s">
        <v>91</v>
      </c>
      <c r="C191" s="1" t="s">
        <v>370</v>
      </c>
      <c r="D191" s="1" t="s">
        <v>15</v>
      </c>
      <c r="E191" s="1" t="s">
        <v>16</v>
      </c>
      <c r="F191" s="2">
        <v>43195.801805555559</v>
      </c>
      <c r="H191" s="1" t="s">
        <v>17</v>
      </c>
      <c r="I191" s="1" t="s">
        <v>17</v>
      </c>
      <c r="J191" s="1" t="s">
        <v>25</v>
      </c>
      <c r="K191" s="1" t="s">
        <v>3519</v>
      </c>
      <c r="L191" s="1" t="s">
        <v>599</v>
      </c>
      <c r="M191" s="1" t="s">
        <v>63</v>
      </c>
      <c r="N191" s="1" t="s">
        <v>29</v>
      </c>
      <c r="O191" s="1" t="s">
        <v>198</v>
      </c>
      <c r="P191" s="1">
        <v>6001</v>
      </c>
      <c r="Q191" s="8">
        <v>8000</v>
      </c>
      <c r="R191" s="1">
        <v>1</v>
      </c>
      <c r="S191" s="1">
        <v>2</v>
      </c>
      <c r="T191" s="1">
        <v>1</v>
      </c>
      <c r="U191" s="1">
        <v>4</v>
      </c>
      <c r="V191" s="1">
        <v>0</v>
      </c>
      <c r="W191" s="1">
        <v>0</v>
      </c>
      <c r="X191" s="1">
        <v>7000.5</v>
      </c>
      <c r="Y191" s="1">
        <v>1</v>
      </c>
      <c r="Z191" s="1">
        <v>2</v>
      </c>
      <c r="AA191" s="1">
        <f t="shared" si="21"/>
        <v>0</v>
      </c>
      <c r="AB191" s="1">
        <f t="shared" si="29"/>
        <v>1</v>
      </c>
      <c r="AC191" s="1">
        <f t="shared" si="29"/>
        <v>1</v>
      </c>
      <c r="AD191" s="1">
        <f t="shared" si="29"/>
        <v>1</v>
      </c>
      <c r="AE191" s="1">
        <f t="shared" si="29"/>
        <v>0</v>
      </c>
      <c r="AF191" s="1">
        <f t="shared" si="29"/>
        <v>0</v>
      </c>
      <c r="AG191" s="1">
        <f t="shared" si="29"/>
        <v>0</v>
      </c>
      <c r="AH191" s="1">
        <f t="shared" si="29"/>
        <v>1</v>
      </c>
      <c r="AI191" s="1">
        <f t="shared" si="29"/>
        <v>1</v>
      </c>
      <c r="AJ191" s="1">
        <f t="shared" si="29"/>
        <v>1</v>
      </c>
      <c r="AK191" s="1">
        <f t="shared" si="29"/>
        <v>0</v>
      </c>
      <c r="AL191" s="1">
        <f t="shared" si="29"/>
        <v>0</v>
      </c>
      <c r="AM191" s="1">
        <f t="shared" si="29"/>
        <v>0</v>
      </c>
      <c r="AN191" s="1">
        <f t="shared" si="29"/>
        <v>1</v>
      </c>
      <c r="AO191" s="1">
        <f t="shared" si="29"/>
        <v>0</v>
      </c>
      <c r="AP191" s="1">
        <f t="shared" si="29"/>
        <v>0</v>
      </c>
      <c r="AQ191" s="1">
        <f t="shared" si="29"/>
        <v>0</v>
      </c>
      <c r="AR191" s="1">
        <f t="shared" si="28"/>
        <v>0</v>
      </c>
      <c r="AS191" s="1">
        <f t="shared" si="28"/>
        <v>1</v>
      </c>
      <c r="AT191" s="1">
        <f t="shared" si="28"/>
        <v>0</v>
      </c>
      <c r="AU191" s="1">
        <f t="shared" si="28"/>
        <v>0</v>
      </c>
      <c r="AV191" s="1">
        <f t="shared" si="28"/>
        <v>0</v>
      </c>
      <c r="AW191" s="1">
        <f t="shared" si="28"/>
        <v>0</v>
      </c>
      <c r="AX191" s="1">
        <f t="shared" si="22"/>
        <v>0</v>
      </c>
    </row>
    <row r="192" spans="1:50" s="1" customFormat="1" x14ac:dyDescent="0.15">
      <c r="A192" s="1">
        <v>1</v>
      </c>
      <c r="B192" s="1" t="s">
        <v>182</v>
      </c>
      <c r="C192" s="1" t="s">
        <v>22</v>
      </c>
      <c r="D192" s="1" t="s">
        <v>15</v>
      </c>
      <c r="E192" s="1" t="s">
        <v>102</v>
      </c>
      <c r="F192" s="2">
        <v>43194.371608796297</v>
      </c>
      <c r="H192" s="1" t="s">
        <v>17</v>
      </c>
      <c r="I192" s="1" t="s">
        <v>35</v>
      </c>
      <c r="J192" s="1" t="s">
        <v>509</v>
      </c>
      <c r="K192" s="1" t="s">
        <v>510</v>
      </c>
      <c r="L192" s="1" t="s">
        <v>511</v>
      </c>
      <c r="M192" s="1" t="s">
        <v>63</v>
      </c>
      <c r="N192" s="1" t="s">
        <v>82</v>
      </c>
      <c r="O192" s="1" t="s">
        <v>252</v>
      </c>
      <c r="P192" s="1">
        <v>6000</v>
      </c>
      <c r="Q192" s="8">
        <v>12000</v>
      </c>
      <c r="R192" s="1">
        <v>1</v>
      </c>
      <c r="S192" s="1">
        <v>4</v>
      </c>
      <c r="T192" s="1">
        <v>30</v>
      </c>
      <c r="U192" s="1">
        <v>4</v>
      </c>
      <c r="V192" s="1">
        <v>4</v>
      </c>
      <c r="W192" s="1">
        <v>0</v>
      </c>
      <c r="X192" s="1">
        <v>9000</v>
      </c>
      <c r="Y192" s="1">
        <v>1</v>
      </c>
      <c r="Z192" s="1">
        <v>2</v>
      </c>
      <c r="AA192" s="1">
        <f t="shared" si="21"/>
        <v>1</v>
      </c>
      <c r="AB192" s="1">
        <f t="shared" si="29"/>
        <v>0</v>
      </c>
      <c r="AC192" s="1">
        <f t="shared" si="29"/>
        <v>1</v>
      </c>
      <c r="AD192" s="1">
        <f t="shared" si="29"/>
        <v>1</v>
      </c>
      <c r="AE192" s="1">
        <f t="shared" si="29"/>
        <v>0</v>
      </c>
      <c r="AF192" s="1">
        <f t="shared" si="29"/>
        <v>1</v>
      </c>
      <c r="AG192" s="1">
        <f t="shared" si="29"/>
        <v>1</v>
      </c>
      <c r="AH192" s="1">
        <f t="shared" si="29"/>
        <v>1</v>
      </c>
      <c r="AI192" s="1">
        <f t="shared" si="29"/>
        <v>0</v>
      </c>
      <c r="AJ192" s="1">
        <f t="shared" si="29"/>
        <v>1</v>
      </c>
      <c r="AK192" s="1">
        <f t="shared" si="29"/>
        <v>1</v>
      </c>
      <c r="AL192" s="1">
        <f t="shared" si="29"/>
        <v>1</v>
      </c>
      <c r="AM192" s="1">
        <f t="shared" si="29"/>
        <v>0</v>
      </c>
      <c r="AN192" s="1">
        <f t="shared" si="29"/>
        <v>0</v>
      </c>
      <c r="AO192" s="1">
        <f t="shared" si="29"/>
        <v>0</v>
      </c>
      <c r="AP192" s="1">
        <f t="shared" si="29"/>
        <v>0</v>
      </c>
      <c r="AQ192" s="1">
        <f t="shared" si="29"/>
        <v>1</v>
      </c>
      <c r="AR192" s="1">
        <f t="shared" si="28"/>
        <v>0</v>
      </c>
      <c r="AS192" s="1">
        <f t="shared" si="28"/>
        <v>0</v>
      </c>
      <c r="AT192" s="1">
        <f t="shared" si="28"/>
        <v>1</v>
      </c>
      <c r="AU192" s="1">
        <f t="shared" si="28"/>
        <v>0</v>
      </c>
      <c r="AV192" s="1">
        <f t="shared" si="28"/>
        <v>0</v>
      </c>
      <c r="AW192" s="1">
        <f t="shared" si="28"/>
        <v>0</v>
      </c>
      <c r="AX192" s="1">
        <f t="shared" si="22"/>
        <v>0</v>
      </c>
    </row>
    <row r="193" spans="1:50" s="1" customFormat="1" x14ac:dyDescent="0.15">
      <c r="A193" s="1">
        <v>1</v>
      </c>
      <c r="B193" s="1" t="s">
        <v>600</v>
      </c>
      <c r="C193" s="1" t="s">
        <v>22</v>
      </c>
      <c r="D193" s="1" t="s">
        <v>15</v>
      </c>
      <c r="E193" s="1" t="s">
        <v>58</v>
      </c>
      <c r="F193" s="2">
        <v>43194.384756944448</v>
      </c>
      <c r="H193" s="1" t="s">
        <v>34</v>
      </c>
      <c r="I193" s="1" t="s">
        <v>24</v>
      </c>
      <c r="J193" s="1" t="s">
        <v>25</v>
      </c>
      <c r="K193" s="1" t="s">
        <v>3520</v>
      </c>
      <c r="L193" s="1" t="s">
        <v>602</v>
      </c>
      <c r="M193" s="1" t="s">
        <v>28</v>
      </c>
      <c r="N193" s="1" t="s">
        <v>29</v>
      </c>
      <c r="O193" s="1" t="s">
        <v>252</v>
      </c>
      <c r="P193" s="1">
        <v>15001</v>
      </c>
      <c r="Q193" s="8">
        <v>20000</v>
      </c>
      <c r="R193" s="1">
        <v>4</v>
      </c>
      <c r="S193" s="1">
        <v>5</v>
      </c>
      <c r="T193" s="1">
        <v>1</v>
      </c>
      <c r="U193" s="1">
        <v>3</v>
      </c>
      <c r="V193" s="1">
        <v>0</v>
      </c>
      <c r="W193" s="1">
        <v>0</v>
      </c>
      <c r="X193" s="1">
        <v>17500.5</v>
      </c>
      <c r="Y193" s="1">
        <v>1</v>
      </c>
      <c r="Z193" s="1">
        <v>2</v>
      </c>
      <c r="AA193" s="1">
        <f t="shared" si="21"/>
        <v>0</v>
      </c>
      <c r="AB193" s="1">
        <f t="shared" si="29"/>
        <v>0</v>
      </c>
      <c r="AC193" s="1">
        <f t="shared" si="29"/>
        <v>0</v>
      </c>
      <c r="AD193" s="1">
        <f t="shared" si="29"/>
        <v>0</v>
      </c>
      <c r="AE193" s="1">
        <f t="shared" si="29"/>
        <v>0</v>
      </c>
      <c r="AF193" s="1">
        <f t="shared" si="29"/>
        <v>1</v>
      </c>
      <c r="AG193" s="1">
        <f t="shared" si="29"/>
        <v>1</v>
      </c>
      <c r="AH193" s="1">
        <f t="shared" si="29"/>
        <v>0</v>
      </c>
      <c r="AI193" s="1">
        <f t="shared" si="29"/>
        <v>1</v>
      </c>
      <c r="AJ193" s="1">
        <f t="shared" si="29"/>
        <v>0</v>
      </c>
      <c r="AK193" s="1">
        <f t="shared" si="29"/>
        <v>1</v>
      </c>
      <c r="AL193" s="1">
        <f t="shared" si="29"/>
        <v>0</v>
      </c>
      <c r="AM193" s="1">
        <f t="shared" si="29"/>
        <v>0</v>
      </c>
      <c r="AN193" s="1">
        <f t="shared" si="29"/>
        <v>1</v>
      </c>
      <c r="AO193" s="1">
        <f t="shared" si="29"/>
        <v>0</v>
      </c>
      <c r="AP193" s="1">
        <f t="shared" si="29"/>
        <v>0</v>
      </c>
      <c r="AQ193" s="1">
        <f t="shared" si="29"/>
        <v>0</v>
      </c>
      <c r="AR193" s="1">
        <f t="shared" si="28"/>
        <v>1</v>
      </c>
      <c r="AS193" s="1">
        <f t="shared" si="28"/>
        <v>0</v>
      </c>
      <c r="AT193" s="1">
        <f t="shared" si="28"/>
        <v>1</v>
      </c>
      <c r="AU193" s="1">
        <f t="shared" si="28"/>
        <v>0</v>
      </c>
      <c r="AV193" s="1">
        <f t="shared" si="28"/>
        <v>0</v>
      </c>
      <c r="AW193" s="1">
        <f t="shared" si="28"/>
        <v>0</v>
      </c>
      <c r="AX193" s="1">
        <f t="shared" si="22"/>
        <v>0</v>
      </c>
    </row>
    <row r="194" spans="1:50" s="1" customFormat="1" x14ac:dyDescent="0.15">
      <c r="A194" s="1">
        <v>1</v>
      </c>
      <c r="B194" s="1" t="s">
        <v>127</v>
      </c>
      <c r="C194" s="1" t="s">
        <v>14</v>
      </c>
      <c r="D194" s="1" t="s">
        <v>15</v>
      </c>
      <c r="E194" s="1" t="s">
        <v>138</v>
      </c>
      <c r="F194" s="2">
        <v>43198.385057870371</v>
      </c>
      <c r="H194" s="1" t="s">
        <v>59</v>
      </c>
      <c r="I194" s="1" t="s">
        <v>18</v>
      </c>
      <c r="J194" s="1" t="s">
        <v>25</v>
      </c>
      <c r="K194" s="1" t="s">
        <v>3521</v>
      </c>
      <c r="L194" s="1" t="s">
        <v>604</v>
      </c>
      <c r="M194" s="1" t="s">
        <v>96</v>
      </c>
      <c r="N194" s="1" t="s">
        <v>29</v>
      </c>
      <c r="O194" s="1" t="s">
        <v>30</v>
      </c>
      <c r="P194" s="1">
        <v>6000</v>
      </c>
      <c r="Q194" s="8">
        <v>8000</v>
      </c>
      <c r="R194" s="1">
        <v>3</v>
      </c>
      <c r="S194" s="1">
        <v>3</v>
      </c>
      <c r="T194" s="1">
        <v>1</v>
      </c>
      <c r="U194" s="1">
        <v>2</v>
      </c>
      <c r="V194" s="1">
        <v>0</v>
      </c>
      <c r="W194" s="1">
        <v>0</v>
      </c>
      <c r="X194" s="1">
        <v>7000</v>
      </c>
      <c r="Y194" s="1">
        <v>1</v>
      </c>
      <c r="Z194" s="1">
        <v>2</v>
      </c>
      <c r="AA194" s="1">
        <f t="shared" si="21"/>
        <v>1</v>
      </c>
      <c r="AB194" s="1">
        <f t="shared" si="29"/>
        <v>0</v>
      </c>
      <c r="AC194" s="1">
        <f t="shared" si="29"/>
        <v>1</v>
      </c>
      <c r="AD194" s="1">
        <f t="shared" si="29"/>
        <v>1</v>
      </c>
      <c r="AE194" s="1">
        <f t="shared" si="29"/>
        <v>0</v>
      </c>
      <c r="AF194" s="1">
        <f t="shared" si="29"/>
        <v>0</v>
      </c>
      <c r="AG194" s="1">
        <f t="shared" si="29"/>
        <v>0</v>
      </c>
      <c r="AH194" s="1">
        <f t="shared" si="29"/>
        <v>1</v>
      </c>
      <c r="AI194" s="1">
        <f t="shared" si="29"/>
        <v>1</v>
      </c>
      <c r="AJ194" s="1">
        <f t="shared" si="29"/>
        <v>1</v>
      </c>
      <c r="AK194" s="1">
        <f t="shared" si="29"/>
        <v>0</v>
      </c>
      <c r="AL194" s="1">
        <f t="shared" si="29"/>
        <v>0</v>
      </c>
      <c r="AM194" s="1">
        <f t="shared" si="29"/>
        <v>0</v>
      </c>
      <c r="AN194" s="1">
        <f t="shared" si="29"/>
        <v>0</v>
      </c>
      <c r="AO194" s="1">
        <f t="shared" si="29"/>
        <v>1</v>
      </c>
      <c r="AP194" s="1">
        <f t="shared" si="29"/>
        <v>0</v>
      </c>
      <c r="AQ194" s="1">
        <f t="shared" si="29"/>
        <v>1</v>
      </c>
      <c r="AR194" s="1">
        <f t="shared" si="28"/>
        <v>0</v>
      </c>
      <c r="AS194" s="1">
        <f t="shared" si="28"/>
        <v>1</v>
      </c>
      <c r="AT194" s="1">
        <f t="shared" si="28"/>
        <v>0</v>
      </c>
      <c r="AU194" s="1">
        <f t="shared" si="28"/>
        <v>0</v>
      </c>
      <c r="AV194" s="1">
        <f t="shared" si="28"/>
        <v>0</v>
      </c>
      <c r="AW194" s="1">
        <f t="shared" si="28"/>
        <v>0</v>
      </c>
      <c r="AX194" s="1">
        <f t="shared" si="22"/>
        <v>0</v>
      </c>
    </row>
    <row r="195" spans="1:50" s="1" customFormat="1" x14ac:dyDescent="0.15">
      <c r="A195" s="1">
        <v>1</v>
      </c>
      <c r="B195" s="1" t="s">
        <v>137</v>
      </c>
      <c r="C195" s="1" t="s">
        <v>22</v>
      </c>
      <c r="D195" s="1" t="s">
        <v>15</v>
      </c>
      <c r="E195" s="1" t="s">
        <v>33</v>
      </c>
      <c r="F195" s="2">
        <v>43189.468645833331</v>
      </c>
      <c r="H195" s="1" t="s">
        <v>59</v>
      </c>
      <c r="I195" s="1" t="s">
        <v>35</v>
      </c>
      <c r="J195" s="1" t="s">
        <v>25</v>
      </c>
      <c r="K195" s="1" t="s">
        <v>605</v>
      </c>
      <c r="L195" s="1" t="s">
        <v>606</v>
      </c>
      <c r="M195" s="1" t="s">
        <v>28</v>
      </c>
      <c r="N195" s="1" t="s">
        <v>29</v>
      </c>
      <c r="O195" s="1" t="s">
        <v>300</v>
      </c>
      <c r="P195" s="1">
        <v>10001</v>
      </c>
      <c r="Q195" s="8">
        <v>15000</v>
      </c>
      <c r="R195" s="1">
        <v>3</v>
      </c>
      <c r="S195" s="1">
        <v>4</v>
      </c>
      <c r="T195" s="1">
        <v>1</v>
      </c>
      <c r="U195" s="1">
        <v>3</v>
      </c>
      <c r="V195" s="1">
        <v>0</v>
      </c>
      <c r="W195" s="1">
        <v>0</v>
      </c>
      <c r="X195" s="1">
        <v>12500.5</v>
      </c>
      <c r="Y195" s="1">
        <v>1</v>
      </c>
      <c r="Z195" s="1">
        <v>2</v>
      </c>
      <c r="AA195" s="1">
        <f t="shared" ref="AA195:AP258" si="30">IF(IFERROR(FIND(AA$1,$K195),0)&gt;0,1,0)</f>
        <v>0</v>
      </c>
      <c r="AB195" s="1">
        <f t="shared" si="29"/>
        <v>0</v>
      </c>
      <c r="AC195" s="1">
        <f t="shared" si="29"/>
        <v>1</v>
      </c>
      <c r="AD195" s="1">
        <f t="shared" si="29"/>
        <v>0</v>
      </c>
      <c r="AE195" s="1">
        <f t="shared" si="29"/>
        <v>0</v>
      </c>
      <c r="AF195" s="1">
        <f t="shared" si="29"/>
        <v>0</v>
      </c>
      <c r="AG195" s="1">
        <f t="shared" si="29"/>
        <v>0</v>
      </c>
      <c r="AH195" s="1">
        <f t="shared" si="29"/>
        <v>0</v>
      </c>
      <c r="AI195" s="1">
        <f t="shared" si="29"/>
        <v>0</v>
      </c>
      <c r="AJ195" s="1">
        <f t="shared" si="29"/>
        <v>0</v>
      </c>
      <c r="AK195" s="1">
        <f t="shared" si="29"/>
        <v>0</v>
      </c>
      <c r="AL195" s="1">
        <f t="shared" si="29"/>
        <v>0</v>
      </c>
      <c r="AM195" s="1">
        <f t="shared" si="29"/>
        <v>0</v>
      </c>
      <c r="AN195" s="1">
        <f t="shared" si="29"/>
        <v>0</v>
      </c>
      <c r="AO195" s="1">
        <f t="shared" si="29"/>
        <v>0</v>
      </c>
      <c r="AP195" s="1">
        <f t="shared" si="29"/>
        <v>0</v>
      </c>
      <c r="AQ195" s="1">
        <f t="shared" si="29"/>
        <v>0</v>
      </c>
      <c r="AR195" s="1">
        <f t="shared" si="28"/>
        <v>0</v>
      </c>
      <c r="AS195" s="1">
        <f t="shared" si="28"/>
        <v>0</v>
      </c>
      <c r="AT195" s="1">
        <f t="shared" si="28"/>
        <v>0</v>
      </c>
      <c r="AU195" s="1">
        <f t="shared" si="28"/>
        <v>0</v>
      </c>
      <c r="AV195" s="1">
        <f t="shared" si="28"/>
        <v>0</v>
      </c>
      <c r="AW195" s="1">
        <f t="shared" si="28"/>
        <v>0</v>
      </c>
      <c r="AX195" s="1">
        <f t="shared" ref="AX195:AX258" si="31">IF(Q195&gt;20000,1,0)</f>
        <v>0</v>
      </c>
    </row>
    <row r="196" spans="1:50" s="1" customFormat="1" x14ac:dyDescent="0.15">
      <c r="A196" s="1">
        <v>1</v>
      </c>
      <c r="B196" s="1" t="s">
        <v>91</v>
      </c>
      <c r="C196" s="1" t="s">
        <v>22</v>
      </c>
      <c r="D196" s="1" t="s">
        <v>15</v>
      </c>
      <c r="E196" s="1" t="s">
        <v>58</v>
      </c>
      <c r="F196" s="2">
        <v>43198.372986111113</v>
      </c>
      <c r="H196" s="1" t="s">
        <v>17</v>
      </c>
      <c r="I196" s="1" t="s">
        <v>35</v>
      </c>
      <c r="J196" s="1" t="s">
        <v>25</v>
      </c>
      <c r="K196" s="1" t="s">
        <v>3522</v>
      </c>
      <c r="L196" s="1" t="s">
        <v>608</v>
      </c>
      <c r="M196" s="1" t="s">
        <v>96</v>
      </c>
      <c r="N196" s="1" t="s">
        <v>82</v>
      </c>
      <c r="O196" s="1" t="s">
        <v>39</v>
      </c>
      <c r="P196" s="1">
        <v>15001</v>
      </c>
      <c r="Q196" s="8">
        <v>20000</v>
      </c>
      <c r="R196" s="1">
        <v>1</v>
      </c>
      <c r="S196" s="1">
        <v>4</v>
      </c>
      <c r="T196" s="1">
        <v>1</v>
      </c>
      <c r="U196" s="1">
        <v>2</v>
      </c>
      <c r="V196" s="1">
        <v>4</v>
      </c>
      <c r="W196" s="1">
        <v>1</v>
      </c>
      <c r="X196" s="1">
        <v>17500.5</v>
      </c>
      <c r="Y196" s="1">
        <v>1</v>
      </c>
      <c r="Z196" s="1">
        <v>2</v>
      </c>
      <c r="AA196" s="1">
        <f t="shared" si="30"/>
        <v>1</v>
      </c>
      <c r="AB196" s="1">
        <f t="shared" si="29"/>
        <v>0</v>
      </c>
      <c r="AC196" s="1">
        <f t="shared" si="29"/>
        <v>1</v>
      </c>
      <c r="AD196" s="1">
        <f t="shared" si="29"/>
        <v>1</v>
      </c>
      <c r="AE196" s="1">
        <f t="shared" si="29"/>
        <v>1</v>
      </c>
      <c r="AF196" s="1">
        <f t="shared" si="29"/>
        <v>0</v>
      </c>
      <c r="AG196" s="1">
        <f t="shared" si="29"/>
        <v>1</v>
      </c>
      <c r="AH196" s="1">
        <f t="shared" si="29"/>
        <v>1</v>
      </c>
      <c r="AI196" s="1">
        <f t="shared" si="29"/>
        <v>1</v>
      </c>
      <c r="AJ196" s="1">
        <f t="shared" si="29"/>
        <v>1</v>
      </c>
      <c r="AK196" s="1">
        <f t="shared" si="29"/>
        <v>1</v>
      </c>
      <c r="AL196" s="1">
        <f t="shared" si="29"/>
        <v>0</v>
      </c>
      <c r="AM196" s="1">
        <f t="shared" si="29"/>
        <v>0</v>
      </c>
      <c r="AN196" s="1">
        <f t="shared" si="29"/>
        <v>1</v>
      </c>
      <c r="AO196" s="1">
        <f t="shared" si="29"/>
        <v>0</v>
      </c>
      <c r="AP196" s="1">
        <f t="shared" si="29"/>
        <v>0</v>
      </c>
      <c r="AQ196" s="1">
        <f t="shared" ref="AQ196:AW208" si="32">IF(IFERROR(FIND(AQ$1,$K196),0)&gt;0,1,0)</f>
        <v>0</v>
      </c>
      <c r="AR196" s="1">
        <f t="shared" si="32"/>
        <v>0</v>
      </c>
      <c r="AS196" s="1">
        <f t="shared" si="32"/>
        <v>1</v>
      </c>
      <c r="AT196" s="1">
        <f t="shared" si="32"/>
        <v>0</v>
      </c>
      <c r="AU196" s="1">
        <f t="shared" si="32"/>
        <v>0</v>
      </c>
      <c r="AV196" s="1">
        <f t="shared" si="32"/>
        <v>0</v>
      </c>
      <c r="AW196" s="1">
        <f t="shared" si="32"/>
        <v>0</v>
      </c>
      <c r="AX196" s="1">
        <f t="shared" si="31"/>
        <v>0</v>
      </c>
    </row>
    <row r="197" spans="1:50" s="1" customFormat="1" x14ac:dyDescent="0.15">
      <c r="A197" s="1">
        <v>1</v>
      </c>
      <c r="B197" s="1" t="s">
        <v>609</v>
      </c>
      <c r="D197" s="1" t="s">
        <v>15</v>
      </c>
      <c r="E197" s="1" t="s">
        <v>223</v>
      </c>
      <c r="F197" s="2">
        <v>43198.381851851853</v>
      </c>
      <c r="H197" s="1" t="s">
        <v>59</v>
      </c>
      <c r="I197" s="1" t="s">
        <v>35</v>
      </c>
      <c r="J197" s="1" t="s">
        <v>25</v>
      </c>
      <c r="K197" s="1" t="s">
        <v>3523</v>
      </c>
      <c r="L197" s="1" t="s">
        <v>611</v>
      </c>
      <c r="M197" s="1" t="s">
        <v>38</v>
      </c>
      <c r="N197" s="1" t="s">
        <v>56</v>
      </c>
      <c r="O197" s="1" t="s">
        <v>144</v>
      </c>
      <c r="P197" s="1">
        <v>15000</v>
      </c>
      <c r="Q197" s="8">
        <v>30000</v>
      </c>
      <c r="R197" s="1">
        <v>3</v>
      </c>
      <c r="S197" s="1">
        <v>4</v>
      </c>
      <c r="T197" s="1">
        <v>1</v>
      </c>
      <c r="U197" s="1">
        <v>5</v>
      </c>
      <c r="V197" s="1">
        <v>2</v>
      </c>
      <c r="W197" s="1">
        <v>0</v>
      </c>
      <c r="X197" s="1">
        <v>22500</v>
      </c>
      <c r="Y197" s="1">
        <v>1</v>
      </c>
      <c r="Z197" s="1">
        <v>2</v>
      </c>
      <c r="AA197" s="1">
        <f t="shared" si="30"/>
        <v>1</v>
      </c>
      <c r="AB197" s="1">
        <f t="shared" si="30"/>
        <v>0</v>
      </c>
      <c r="AC197" s="1">
        <f t="shared" si="30"/>
        <v>1</v>
      </c>
      <c r="AD197" s="1">
        <f t="shared" si="30"/>
        <v>1</v>
      </c>
      <c r="AE197" s="1">
        <f t="shared" si="30"/>
        <v>0</v>
      </c>
      <c r="AF197" s="1">
        <f t="shared" si="30"/>
        <v>1</v>
      </c>
      <c r="AG197" s="1">
        <f t="shared" si="30"/>
        <v>1</v>
      </c>
      <c r="AH197" s="1">
        <f t="shared" si="30"/>
        <v>0</v>
      </c>
      <c r="AI197" s="1">
        <f t="shared" si="30"/>
        <v>0</v>
      </c>
      <c r="AJ197" s="1">
        <f t="shared" si="30"/>
        <v>1</v>
      </c>
      <c r="AK197" s="1">
        <f t="shared" si="30"/>
        <v>0</v>
      </c>
      <c r="AL197" s="1">
        <f t="shared" si="30"/>
        <v>0</v>
      </c>
      <c r="AM197" s="1">
        <f t="shared" si="30"/>
        <v>0</v>
      </c>
      <c r="AN197" s="1">
        <f t="shared" si="30"/>
        <v>1</v>
      </c>
      <c r="AO197" s="1">
        <f t="shared" si="30"/>
        <v>0</v>
      </c>
      <c r="AP197" s="1">
        <f t="shared" si="30"/>
        <v>0</v>
      </c>
      <c r="AQ197" s="1">
        <f t="shared" si="32"/>
        <v>1</v>
      </c>
      <c r="AR197" s="1">
        <f t="shared" si="32"/>
        <v>0</v>
      </c>
      <c r="AS197" s="1">
        <f t="shared" si="32"/>
        <v>0</v>
      </c>
      <c r="AT197" s="1">
        <f t="shared" si="32"/>
        <v>0</v>
      </c>
      <c r="AU197" s="1">
        <f t="shared" si="32"/>
        <v>0</v>
      </c>
      <c r="AV197" s="1">
        <f t="shared" si="32"/>
        <v>0</v>
      </c>
      <c r="AW197" s="1">
        <f t="shared" si="32"/>
        <v>0</v>
      </c>
      <c r="AX197" s="1">
        <f t="shared" si="31"/>
        <v>1</v>
      </c>
    </row>
    <row r="198" spans="1:50" s="1" customFormat="1" x14ac:dyDescent="0.15">
      <c r="A198" s="1">
        <v>1</v>
      </c>
      <c r="B198" s="1" t="s">
        <v>612</v>
      </c>
      <c r="C198" s="1" t="s">
        <v>22</v>
      </c>
      <c r="D198" s="1" t="s">
        <v>15</v>
      </c>
      <c r="E198" s="1" t="s">
        <v>16</v>
      </c>
      <c r="F198" s="2">
        <v>43198.37300925926</v>
      </c>
      <c r="H198" s="1" t="s">
        <v>59</v>
      </c>
      <c r="I198" s="1" t="s">
        <v>35</v>
      </c>
      <c r="J198" s="1" t="s">
        <v>25</v>
      </c>
      <c r="K198" s="1" t="s">
        <v>3524</v>
      </c>
      <c r="L198" s="1" t="s">
        <v>614</v>
      </c>
      <c r="M198" s="1" t="s">
        <v>28</v>
      </c>
      <c r="N198" s="1" t="s">
        <v>29</v>
      </c>
      <c r="O198" s="1" t="s">
        <v>615</v>
      </c>
      <c r="P198" s="1">
        <v>6001</v>
      </c>
      <c r="Q198" s="8">
        <v>8000</v>
      </c>
      <c r="R198" s="1">
        <v>3</v>
      </c>
      <c r="S198" s="1">
        <v>4</v>
      </c>
      <c r="T198" s="1">
        <v>1</v>
      </c>
      <c r="U198" s="1">
        <v>3</v>
      </c>
      <c r="V198" s="1">
        <v>0</v>
      </c>
      <c r="W198" s="1">
        <v>0</v>
      </c>
      <c r="X198" s="1">
        <v>7000.5</v>
      </c>
      <c r="Y198" s="1">
        <v>1</v>
      </c>
      <c r="Z198" s="1">
        <v>2</v>
      </c>
      <c r="AA198" s="1">
        <f t="shared" si="30"/>
        <v>0</v>
      </c>
      <c r="AB198" s="1">
        <f t="shared" si="30"/>
        <v>0</v>
      </c>
      <c r="AC198" s="1">
        <f t="shared" si="30"/>
        <v>1</v>
      </c>
      <c r="AD198" s="1">
        <f t="shared" si="30"/>
        <v>1</v>
      </c>
      <c r="AE198" s="1">
        <f t="shared" si="30"/>
        <v>0</v>
      </c>
      <c r="AF198" s="1">
        <f t="shared" si="30"/>
        <v>0</v>
      </c>
      <c r="AG198" s="1">
        <f t="shared" si="30"/>
        <v>0</v>
      </c>
      <c r="AH198" s="1">
        <f t="shared" si="30"/>
        <v>0</v>
      </c>
      <c r="AI198" s="1">
        <f t="shared" si="30"/>
        <v>0</v>
      </c>
      <c r="AJ198" s="1">
        <f t="shared" si="30"/>
        <v>0</v>
      </c>
      <c r="AK198" s="1">
        <f t="shared" si="30"/>
        <v>0</v>
      </c>
      <c r="AL198" s="1">
        <f t="shared" si="30"/>
        <v>0</v>
      </c>
      <c r="AM198" s="1">
        <f t="shared" si="30"/>
        <v>0</v>
      </c>
      <c r="AN198" s="1">
        <f t="shared" si="30"/>
        <v>1</v>
      </c>
      <c r="AO198" s="1">
        <f t="shared" si="30"/>
        <v>0</v>
      </c>
      <c r="AP198" s="1">
        <f t="shared" si="30"/>
        <v>0</v>
      </c>
      <c r="AQ198" s="1">
        <f t="shared" si="32"/>
        <v>1</v>
      </c>
      <c r="AR198" s="1">
        <f t="shared" si="32"/>
        <v>0</v>
      </c>
      <c r="AS198" s="1">
        <f t="shared" si="32"/>
        <v>0</v>
      </c>
      <c r="AT198" s="1">
        <f t="shared" si="32"/>
        <v>0</v>
      </c>
      <c r="AU198" s="1">
        <f t="shared" si="32"/>
        <v>0</v>
      </c>
      <c r="AV198" s="1">
        <f t="shared" si="32"/>
        <v>0</v>
      </c>
      <c r="AW198" s="1">
        <f t="shared" si="32"/>
        <v>0</v>
      </c>
      <c r="AX198" s="1">
        <f t="shared" si="31"/>
        <v>0</v>
      </c>
    </row>
    <row r="199" spans="1:50" s="1" customFormat="1" x14ac:dyDescent="0.15">
      <c r="A199" s="1">
        <v>1</v>
      </c>
      <c r="B199" s="1" t="s">
        <v>127</v>
      </c>
      <c r="C199" s="1" t="s">
        <v>22</v>
      </c>
      <c r="D199" s="1" t="s">
        <v>15</v>
      </c>
      <c r="E199" s="1" t="s">
        <v>616</v>
      </c>
      <c r="F199" s="2">
        <v>43198.400567129633</v>
      </c>
      <c r="H199" s="1" t="s">
        <v>59</v>
      </c>
      <c r="I199" s="1" t="s">
        <v>18</v>
      </c>
      <c r="J199" s="1" t="s">
        <v>25</v>
      </c>
      <c r="K199" s="1" t="s">
        <v>3525</v>
      </c>
      <c r="L199" s="1" t="s">
        <v>618</v>
      </c>
      <c r="M199" s="1" t="s">
        <v>96</v>
      </c>
      <c r="N199" s="1" t="s">
        <v>64</v>
      </c>
      <c r="O199" s="1" t="s">
        <v>619</v>
      </c>
      <c r="P199" s="1">
        <v>4500</v>
      </c>
      <c r="Q199" s="8">
        <v>5999</v>
      </c>
      <c r="R199" s="1">
        <v>3</v>
      </c>
      <c r="S199" s="1">
        <v>3</v>
      </c>
      <c r="T199" s="1">
        <v>1</v>
      </c>
      <c r="U199" s="1">
        <v>2</v>
      </c>
      <c r="V199" s="1">
        <v>3</v>
      </c>
      <c r="W199" s="1">
        <v>0</v>
      </c>
      <c r="X199" s="1">
        <v>5249.5</v>
      </c>
      <c r="Y199" s="1">
        <v>1</v>
      </c>
      <c r="Z199" s="1">
        <v>2</v>
      </c>
      <c r="AA199" s="1">
        <f t="shared" si="30"/>
        <v>0</v>
      </c>
      <c r="AB199" s="1">
        <f t="shared" si="30"/>
        <v>0</v>
      </c>
      <c r="AC199" s="1">
        <f t="shared" si="30"/>
        <v>1</v>
      </c>
      <c r="AD199" s="1">
        <f t="shared" si="30"/>
        <v>1</v>
      </c>
      <c r="AE199" s="1">
        <f t="shared" si="30"/>
        <v>0</v>
      </c>
      <c r="AF199" s="1">
        <f t="shared" si="30"/>
        <v>0</v>
      </c>
      <c r="AG199" s="1">
        <f t="shared" si="30"/>
        <v>0</v>
      </c>
      <c r="AH199" s="1">
        <f t="shared" si="30"/>
        <v>0</v>
      </c>
      <c r="AI199" s="1">
        <f t="shared" si="30"/>
        <v>0</v>
      </c>
      <c r="AJ199" s="1">
        <f t="shared" si="30"/>
        <v>0</v>
      </c>
      <c r="AK199" s="1">
        <f t="shared" si="30"/>
        <v>1</v>
      </c>
      <c r="AL199" s="1">
        <f t="shared" si="30"/>
        <v>0</v>
      </c>
      <c r="AM199" s="1">
        <f t="shared" si="30"/>
        <v>0</v>
      </c>
      <c r="AN199" s="1">
        <f t="shared" si="30"/>
        <v>0</v>
      </c>
      <c r="AO199" s="1">
        <f t="shared" si="30"/>
        <v>0</v>
      </c>
      <c r="AP199" s="1">
        <f t="shared" si="30"/>
        <v>0</v>
      </c>
      <c r="AQ199" s="1">
        <f t="shared" si="32"/>
        <v>1</v>
      </c>
      <c r="AR199" s="1">
        <f t="shared" si="32"/>
        <v>0</v>
      </c>
      <c r="AS199" s="1">
        <f t="shared" si="32"/>
        <v>0</v>
      </c>
      <c r="AT199" s="1">
        <f t="shared" si="32"/>
        <v>0</v>
      </c>
      <c r="AU199" s="1">
        <f t="shared" si="32"/>
        <v>0</v>
      </c>
      <c r="AV199" s="1">
        <f t="shared" si="32"/>
        <v>0</v>
      </c>
      <c r="AW199" s="1">
        <f t="shared" si="32"/>
        <v>0</v>
      </c>
      <c r="AX199" s="1">
        <f t="shared" si="31"/>
        <v>0</v>
      </c>
    </row>
    <row r="200" spans="1:50" s="1" customFormat="1" x14ac:dyDescent="0.15">
      <c r="A200" s="1">
        <v>1</v>
      </c>
      <c r="B200" s="1" t="s">
        <v>620</v>
      </c>
      <c r="C200" s="1" t="s">
        <v>84</v>
      </c>
      <c r="D200" s="1" t="s">
        <v>15</v>
      </c>
      <c r="E200" s="1" t="s">
        <v>595</v>
      </c>
      <c r="F200" s="2">
        <v>43198.381273148145</v>
      </c>
      <c r="H200" s="1" t="s">
        <v>17</v>
      </c>
      <c r="I200" s="1" t="s">
        <v>35</v>
      </c>
      <c r="J200" s="1" t="s">
        <v>25</v>
      </c>
      <c r="K200" s="1" t="s">
        <v>621</v>
      </c>
      <c r="L200" s="1" t="s">
        <v>622</v>
      </c>
      <c r="M200" s="1" t="s">
        <v>28</v>
      </c>
      <c r="N200" s="1" t="s">
        <v>29</v>
      </c>
      <c r="O200" s="1" t="s">
        <v>30</v>
      </c>
      <c r="P200" s="1">
        <v>5000</v>
      </c>
      <c r="Q200" s="8">
        <v>7000</v>
      </c>
      <c r="R200" s="1">
        <v>1</v>
      </c>
      <c r="S200" s="1">
        <v>4</v>
      </c>
      <c r="T200" s="1">
        <v>1</v>
      </c>
      <c r="U200" s="1">
        <v>3</v>
      </c>
      <c r="V200" s="1">
        <v>0</v>
      </c>
      <c r="W200" s="1">
        <v>0</v>
      </c>
      <c r="X200" s="1">
        <v>6000</v>
      </c>
      <c r="Y200" s="1">
        <v>1</v>
      </c>
      <c r="Z200" s="1">
        <v>2</v>
      </c>
      <c r="AA200" s="1">
        <f t="shared" si="30"/>
        <v>0</v>
      </c>
      <c r="AB200" s="1">
        <f t="shared" si="30"/>
        <v>0</v>
      </c>
      <c r="AC200" s="1">
        <f t="shared" si="30"/>
        <v>0</v>
      </c>
      <c r="AD200" s="1">
        <f t="shared" si="30"/>
        <v>1</v>
      </c>
      <c r="AE200" s="1">
        <f t="shared" si="30"/>
        <v>0</v>
      </c>
      <c r="AF200" s="1">
        <f t="shared" si="30"/>
        <v>0</v>
      </c>
      <c r="AG200" s="1">
        <f t="shared" si="30"/>
        <v>0</v>
      </c>
      <c r="AH200" s="1">
        <f t="shared" si="30"/>
        <v>0</v>
      </c>
      <c r="AI200" s="1">
        <f t="shared" si="30"/>
        <v>0</v>
      </c>
      <c r="AJ200" s="1">
        <f t="shared" si="30"/>
        <v>0</v>
      </c>
      <c r="AK200" s="1">
        <f t="shared" si="30"/>
        <v>1</v>
      </c>
      <c r="AL200" s="1">
        <f t="shared" si="30"/>
        <v>0</v>
      </c>
      <c r="AM200" s="1">
        <f t="shared" si="30"/>
        <v>0</v>
      </c>
      <c r="AN200" s="1">
        <f t="shared" si="30"/>
        <v>0</v>
      </c>
      <c r="AO200" s="1">
        <f t="shared" si="30"/>
        <v>0</v>
      </c>
      <c r="AP200" s="1">
        <f t="shared" si="30"/>
        <v>0</v>
      </c>
      <c r="AQ200" s="1">
        <f t="shared" si="32"/>
        <v>1</v>
      </c>
      <c r="AR200" s="1">
        <f t="shared" si="32"/>
        <v>0</v>
      </c>
      <c r="AS200" s="1">
        <f t="shared" si="32"/>
        <v>0</v>
      </c>
      <c r="AT200" s="1">
        <f t="shared" si="32"/>
        <v>0</v>
      </c>
      <c r="AU200" s="1">
        <f t="shared" si="32"/>
        <v>0</v>
      </c>
      <c r="AV200" s="1">
        <f t="shared" si="32"/>
        <v>0</v>
      </c>
      <c r="AW200" s="1">
        <f t="shared" si="32"/>
        <v>0</v>
      </c>
      <c r="AX200" s="1">
        <f t="shared" si="31"/>
        <v>0</v>
      </c>
    </row>
    <row r="201" spans="1:50" s="1" customFormat="1" x14ac:dyDescent="0.15">
      <c r="A201" s="1">
        <v>1</v>
      </c>
      <c r="B201" s="1" t="s">
        <v>623</v>
      </c>
      <c r="C201" s="1" t="s">
        <v>22</v>
      </c>
      <c r="D201" s="1" t="s">
        <v>15</v>
      </c>
      <c r="E201" s="1" t="s">
        <v>537</v>
      </c>
      <c r="F201" s="2">
        <v>43198.377465277779</v>
      </c>
      <c r="H201" s="1" t="s">
        <v>59</v>
      </c>
      <c r="I201" s="1" t="s">
        <v>18</v>
      </c>
      <c r="J201" s="1" t="s">
        <v>25</v>
      </c>
      <c r="K201" s="1" t="s">
        <v>3526</v>
      </c>
      <c r="L201" s="1" t="s">
        <v>625</v>
      </c>
      <c r="M201" s="1" t="s">
        <v>38</v>
      </c>
      <c r="N201" s="1" t="s">
        <v>283</v>
      </c>
      <c r="O201" s="1" t="s">
        <v>134</v>
      </c>
      <c r="P201" s="1">
        <v>5000</v>
      </c>
      <c r="Q201" s="8">
        <v>8000</v>
      </c>
      <c r="R201" s="1">
        <v>3</v>
      </c>
      <c r="S201" s="1">
        <v>3</v>
      </c>
      <c r="T201" s="1">
        <v>1</v>
      </c>
      <c r="U201" s="1">
        <v>5</v>
      </c>
      <c r="V201" s="1">
        <v>6</v>
      </c>
      <c r="W201" s="1">
        <v>0</v>
      </c>
      <c r="X201" s="1">
        <v>6500</v>
      </c>
      <c r="Y201" s="1">
        <v>1</v>
      </c>
      <c r="Z201" s="1">
        <v>2</v>
      </c>
      <c r="AA201" s="1">
        <f t="shared" si="30"/>
        <v>0</v>
      </c>
      <c r="AB201" s="1">
        <f t="shared" si="30"/>
        <v>0</v>
      </c>
      <c r="AC201" s="1">
        <f t="shared" si="30"/>
        <v>0</v>
      </c>
      <c r="AD201" s="1">
        <f t="shared" si="30"/>
        <v>0</v>
      </c>
      <c r="AE201" s="1">
        <f t="shared" si="30"/>
        <v>0</v>
      </c>
      <c r="AF201" s="1">
        <f t="shared" si="30"/>
        <v>0</v>
      </c>
      <c r="AG201" s="1">
        <f t="shared" si="30"/>
        <v>0</v>
      </c>
      <c r="AH201" s="1">
        <f t="shared" si="30"/>
        <v>0</v>
      </c>
      <c r="AI201" s="1">
        <f t="shared" si="30"/>
        <v>0</v>
      </c>
      <c r="AJ201" s="1">
        <f t="shared" si="30"/>
        <v>0</v>
      </c>
      <c r="AK201" s="1">
        <f t="shared" si="30"/>
        <v>1</v>
      </c>
      <c r="AL201" s="1">
        <f t="shared" si="30"/>
        <v>0</v>
      </c>
      <c r="AM201" s="1">
        <f t="shared" si="30"/>
        <v>0</v>
      </c>
      <c r="AN201" s="1">
        <f t="shared" si="30"/>
        <v>0</v>
      </c>
      <c r="AO201" s="1">
        <f t="shared" si="30"/>
        <v>0</v>
      </c>
      <c r="AP201" s="1">
        <f t="shared" si="30"/>
        <v>0</v>
      </c>
      <c r="AQ201" s="1">
        <f t="shared" si="32"/>
        <v>1</v>
      </c>
      <c r="AR201" s="1">
        <f t="shared" si="32"/>
        <v>0</v>
      </c>
      <c r="AS201" s="1">
        <f t="shared" si="32"/>
        <v>0</v>
      </c>
      <c r="AT201" s="1">
        <f t="shared" si="32"/>
        <v>0</v>
      </c>
      <c r="AU201" s="1">
        <f t="shared" si="32"/>
        <v>0</v>
      </c>
      <c r="AV201" s="1">
        <f t="shared" si="32"/>
        <v>0</v>
      </c>
      <c r="AW201" s="1">
        <f t="shared" si="32"/>
        <v>0</v>
      </c>
      <c r="AX201" s="1">
        <f t="shared" si="31"/>
        <v>0</v>
      </c>
    </row>
    <row r="202" spans="1:50" s="1" customFormat="1" x14ac:dyDescent="0.15">
      <c r="A202" s="1">
        <v>1</v>
      </c>
      <c r="B202" s="1" t="s">
        <v>626</v>
      </c>
      <c r="D202" s="1" t="s">
        <v>15</v>
      </c>
      <c r="E202" s="1" t="s">
        <v>58</v>
      </c>
      <c r="F202" s="1" t="s">
        <v>411</v>
      </c>
      <c r="H202" s="1" t="s">
        <v>17</v>
      </c>
      <c r="I202" s="1" t="s">
        <v>35</v>
      </c>
      <c r="J202" s="1" t="s">
        <v>60</v>
      </c>
      <c r="K202" s="1" t="s">
        <v>3527</v>
      </c>
      <c r="L202" s="1" t="s">
        <v>628</v>
      </c>
      <c r="M202" s="1" t="s">
        <v>28</v>
      </c>
      <c r="N202" s="1" t="s">
        <v>82</v>
      </c>
      <c r="O202" s="1" t="s">
        <v>39</v>
      </c>
      <c r="P202" s="1">
        <v>15001</v>
      </c>
      <c r="Q202" s="8">
        <v>20000</v>
      </c>
      <c r="R202" s="1">
        <v>1</v>
      </c>
      <c r="S202" s="1">
        <v>4</v>
      </c>
      <c r="T202" s="1">
        <v>2</v>
      </c>
      <c r="U202" s="1">
        <v>3</v>
      </c>
      <c r="V202" s="1">
        <v>4</v>
      </c>
      <c r="W202" s="1">
        <v>1</v>
      </c>
      <c r="X202" s="1">
        <v>17500.5</v>
      </c>
      <c r="Y202" s="1">
        <v>1</v>
      </c>
      <c r="Z202" s="1">
        <v>2</v>
      </c>
      <c r="AA202" s="1">
        <f t="shared" si="30"/>
        <v>0</v>
      </c>
      <c r="AB202" s="1">
        <f t="shared" si="30"/>
        <v>0</v>
      </c>
      <c r="AC202" s="1">
        <f t="shared" si="30"/>
        <v>0</v>
      </c>
      <c r="AD202" s="1">
        <f t="shared" si="30"/>
        <v>0</v>
      </c>
      <c r="AE202" s="1">
        <f t="shared" si="30"/>
        <v>0</v>
      </c>
      <c r="AF202" s="1">
        <f t="shared" si="30"/>
        <v>0</v>
      </c>
      <c r="AG202" s="1">
        <f t="shared" si="30"/>
        <v>0</v>
      </c>
      <c r="AH202" s="1">
        <f t="shared" si="30"/>
        <v>0</v>
      </c>
      <c r="AI202" s="1">
        <f t="shared" si="30"/>
        <v>0</v>
      </c>
      <c r="AJ202" s="1">
        <f t="shared" si="30"/>
        <v>0</v>
      </c>
      <c r="AK202" s="1">
        <f t="shared" si="30"/>
        <v>0</v>
      </c>
      <c r="AL202" s="1">
        <f t="shared" si="30"/>
        <v>0</v>
      </c>
      <c r="AM202" s="1">
        <f t="shared" si="30"/>
        <v>0</v>
      </c>
      <c r="AN202" s="1">
        <f t="shared" si="30"/>
        <v>0</v>
      </c>
      <c r="AO202" s="1">
        <f t="shared" si="30"/>
        <v>0</v>
      </c>
      <c r="AP202" s="1">
        <f t="shared" si="30"/>
        <v>0</v>
      </c>
      <c r="AQ202" s="1">
        <f t="shared" si="32"/>
        <v>0</v>
      </c>
      <c r="AR202" s="1">
        <f t="shared" si="32"/>
        <v>0</v>
      </c>
      <c r="AS202" s="1">
        <f t="shared" si="32"/>
        <v>0</v>
      </c>
      <c r="AT202" s="1">
        <f t="shared" si="32"/>
        <v>0</v>
      </c>
      <c r="AU202" s="1">
        <f t="shared" si="32"/>
        <v>0</v>
      </c>
      <c r="AV202" s="1">
        <f t="shared" si="32"/>
        <v>0</v>
      </c>
      <c r="AW202" s="1">
        <f t="shared" si="32"/>
        <v>0</v>
      </c>
      <c r="AX202" s="1">
        <f t="shared" si="31"/>
        <v>0</v>
      </c>
    </row>
    <row r="203" spans="1:50" s="1" customFormat="1" x14ac:dyDescent="0.15">
      <c r="A203" s="1">
        <v>1</v>
      </c>
      <c r="B203" s="1" t="s">
        <v>629</v>
      </c>
      <c r="C203" s="1" t="s">
        <v>22</v>
      </c>
      <c r="D203" s="1" t="s">
        <v>15</v>
      </c>
      <c r="E203" s="1" t="s">
        <v>67</v>
      </c>
      <c r="F203" s="2">
        <v>43198.380439814813</v>
      </c>
      <c r="H203" s="1" t="s">
        <v>124</v>
      </c>
      <c r="I203" s="1" t="s">
        <v>35</v>
      </c>
      <c r="J203" s="1" t="s">
        <v>25</v>
      </c>
      <c r="K203" s="1" t="s">
        <v>630</v>
      </c>
      <c r="L203" s="1" t="s">
        <v>631</v>
      </c>
      <c r="M203" s="1" t="s">
        <v>96</v>
      </c>
      <c r="N203" s="1" t="s">
        <v>29</v>
      </c>
      <c r="O203" s="1" t="s">
        <v>157</v>
      </c>
      <c r="P203" s="1">
        <v>8001</v>
      </c>
      <c r="Q203" s="8">
        <v>10000</v>
      </c>
      <c r="R203" s="1">
        <v>0</v>
      </c>
      <c r="S203" s="1">
        <v>4</v>
      </c>
      <c r="T203" s="1">
        <v>1</v>
      </c>
      <c r="U203" s="1">
        <v>2</v>
      </c>
      <c r="V203" s="1">
        <v>0</v>
      </c>
      <c r="W203" s="1">
        <v>0</v>
      </c>
      <c r="X203" s="1">
        <v>9000.5</v>
      </c>
      <c r="Y203" s="1">
        <v>1</v>
      </c>
      <c r="Z203" s="1">
        <v>2</v>
      </c>
      <c r="AA203" s="1">
        <f t="shared" si="30"/>
        <v>0</v>
      </c>
      <c r="AB203" s="1">
        <f t="shared" si="30"/>
        <v>0</v>
      </c>
      <c r="AC203" s="1">
        <f t="shared" si="30"/>
        <v>0</v>
      </c>
      <c r="AD203" s="1">
        <f t="shared" si="30"/>
        <v>1</v>
      </c>
      <c r="AE203" s="1">
        <f t="shared" si="30"/>
        <v>0</v>
      </c>
      <c r="AF203" s="1">
        <f t="shared" si="30"/>
        <v>1</v>
      </c>
      <c r="AG203" s="1">
        <f t="shared" si="30"/>
        <v>1</v>
      </c>
      <c r="AH203" s="1">
        <f t="shared" si="30"/>
        <v>0</v>
      </c>
      <c r="AI203" s="1">
        <f t="shared" si="30"/>
        <v>0</v>
      </c>
      <c r="AJ203" s="1">
        <f t="shared" si="30"/>
        <v>0</v>
      </c>
      <c r="AK203" s="1">
        <f t="shared" si="30"/>
        <v>0</v>
      </c>
      <c r="AL203" s="1">
        <f t="shared" si="30"/>
        <v>0</v>
      </c>
      <c r="AM203" s="1">
        <f t="shared" si="30"/>
        <v>1</v>
      </c>
      <c r="AN203" s="1">
        <f t="shared" si="30"/>
        <v>0</v>
      </c>
      <c r="AO203" s="1">
        <f t="shared" si="30"/>
        <v>0</v>
      </c>
      <c r="AP203" s="1">
        <f t="shared" si="30"/>
        <v>0</v>
      </c>
      <c r="AQ203" s="1">
        <f t="shared" si="32"/>
        <v>0</v>
      </c>
      <c r="AR203" s="1">
        <f t="shared" si="32"/>
        <v>0</v>
      </c>
      <c r="AS203" s="1">
        <f t="shared" si="32"/>
        <v>0</v>
      </c>
      <c r="AT203" s="1">
        <f t="shared" si="32"/>
        <v>0</v>
      </c>
      <c r="AU203" s="1">
        <f t="shared" si="32"/>
        <v>0</v>
      </c>
      <c r="AV203" s="1">
        <f t="shared" si="32"/>
        <v>0</v>
      </c>
      <c r="AW203" s="1">
        <f t="shared" si="32"/>
        <v>0</v>
      </c>
      <c r="AX203" s="1">
        <f t="shared" si="31"/>
        <v>0</v>
      </c>
    </row>
    <row r="204" spans="1:50" s="1" customFormat="1" x14ac:dyDescent="0.15">
      <c r="A204" s="1">
        <v>1</v>
      </c>
      <c r="B204" s="1" t="s">
        <v>182</v>
      </c>
      <c r="D204" s="1" t="s">
        <v>15</v>
      </c>
      <c r="E204" s="1" t="s">
        <v>448</v>
      </c>
      <c r="F204" s="2">
        <v>43198.385995370372</v>
      </c>
      <c r="H204" s="1" t="s">
        <v>124</v>
      </c>
      <c r="I204" s="1" t="s">
        <v>35</v>
      </c>
      <c r="J204" s="1" t="s">
        <v>25</v>
      </c>
      <c r="K204" s="1" t="s">
        <v>3528</v>
      </c>
      <c r="L204" s="1" t="s">
        <v>633</v>
      </c>
      <c r="M204" s="1" t="s">
        <v>28</v>
      </c>
      <c r="N204" s="1" t="s">
        <v>29</v>
      </c>
      <c r="O204" s="1" t="s">
        <v>30</v>
      </c>
      <c r="P204" s="1">
        <v>2001</v>
      </c>
      <c r="Q204" s="8">
        <v>4000</v>
      </c>
      <c r="R204" s="1">
        <v>0</v>
      </c>
      <c r="S204" s="1">
        <v>4</v>
      </c>
      <c r="T204" s="1">
        <v>1</v>
      </c>
      <c r="U204" s="1">
        <v>3</v>
      </c>
      <c r="V204" s="1">
        <v>0</v>
      </c>
      <c r="W204" s="1">
        <v>0</v>
      </c>
      <c r="X204" s="1">
        <v>3000.5</v>
      </c>
      <c r="Y204" s="1">
        <v>1</v>
      </c>
      <c r="Z204" s="1">
        <v>2</v>
      </c>
      <c r="AA204" s="1">
        <f t="shared" si="30"/>
        <v>0</v>
      </c>
      <c r="AB204" s="1">
        <f t="shared" si="30"/>
        <v>0</v>
      </c>
      <c r="AC204" s="1">
        <f t="shared" si="30"/>
        <v>1</v>
      </c>
      <c r="AD204" s="1">
        <f t="shared" si="30"/>
        <v>1</v>
      </c>
      <c r="AE204" s="1">
        <f t="shared" si="30"/>
        <v>0</v>
      </c>
      <c r="AF204" s="1">
        <f t="shared" si="30"/>
        <v>0</v>
      </c>
      <c r="AG204" s="1">
        <f t="shared" si="30"/>
        <v>0</v>
      </c>
      <c r="AH204" s="1">
        <f t="shared" si="30"/>
        <v>1</v>
      </c>
      <c r="AI204" s="1">
        <f t="shared" si="30"/>
        <v>0</v>
      </c>
      <c r="AJ204" s="1">
        <f t="shared" si="30"/>
        <v>0</v>
      </c>
      <c r="AK204" s="1">
        <f t="shared" si="30"/>
        <v>1</v>
      </c>
      <c r="AL204" s="1">
        <f t="shared" si="30"/>
        <v>0</v>
      </c>
      <c r="AM204" s="1">
        <f t="shared" si="30"/>
        <v>0</v>
      </c>
      <c r="AN204" s="1">
        <f t="shared" si="30"/>
        <v>0</v>
      </c>
      <c r="AO204" s="1">
        <f t="shared" si="30"/>
        <v>0</v>
      </c>
      <c r="AP204" s="1">
        <f t="shared" si="30"/>
        <v>0</v>
      </c>
      <c r="AQ204" s="1">
        <f t="shared" si="32"/>
        <v>1</v>
      </c>
      <c r="AR204" s="1">
        <f t="shared" si="32"/>
        <v>0</v>
      </c>
      <c r="AS204" s="1">
        <f t="shared" si="32"/>
        <v>0</v>
      </c>
      <c r="AT204" s="1">
        <f t="shared" si="32"/>
        <v>0</v>
      </c>
      <c r="AU204" s="1">
        <f t="shared" si="32"/>
        <v>0</v>
      </c>
      <c r="AV204" s="1">
        <f t="shared" si="32"/>
        <v>0</v>
      </c>
      <c r="AW204" s="1">
        <f t="shared" si="32"/>
        <v>0</v>
      </c>
      <c r="AX204" s="1">
        <f t="shared" si="31"/>
        <v>0</v>
      </c>
    </row>
    <row r="205" spans="1:50" s="1" customFormat="1" x14ac:dyDescent="0.15">
      <c r="A205" s="1">
        <v>1</v>
      </c>
      <c r="B205" s="1" t="s">
        <v>468</v>
      </c>
      <c r="C205" s="1" t="s">
        <v>22</v>
      </c>
      <c r="D205" s="1" t="s">
        <v>15</v>
      </c>
      <c r="E205" s="1" t="s">
        <v>33</v>
      </c>
      <c r="F205" s="2">
        <v>43171.347546296296</v>
      </c>
      <c r="H205" s="1" t="s">
        <v>17</v>
      </c>
      <c r="I205" s="1" t="s">
        <v>35</v>
      </c>
      <c r="J205" s="1" t="s">
        <v>25</v>
      </c>
      <c r="K205" s="1" t="s">
        <v>469</v>
      </c>
      <c r="L205" s="1" t="s">
        <v>470</v>
      </c>
      <c r="M205" s="1" t="s">
        <v>28</v>
      </c>
      <c r="N205" s="1" t="s">
        <v>29</v>
      </c>
      <c r="O205" s="1" t="s">
        <v>157</v>
      </c>
      <c r="P205" s="1">
        <v>10001</v>
      </c>
      <c r="Q205" s="8">
        <v>15000</v>
      </c>
      <c r="R205" s="1">
        <v>1</v>
      </c>
      <c r="S205" s="1">
        <v>4</v>
      </c>
      <c r="T205" s="1">
        <v>1</v>
      </c>
      <c r="U205" s="1">
        <v>3</v>
      </c>
      <c r="V205" s="1">
        <v>0</v>
      </c>
      <c r="W205" s="1">
        <v>0</v>
      </c>
      <c r="X205" s="1">
        <v>12500.5</v>
      </c>
      <c r="Y205" s="1">
        <v>1</v>
      </c>
      <c r="Z205" s="1">
        <v>2</v>
      </c>
      <c r="AA205" s="1">
        <f t="shared" si="30"/>
        <v>0</v>
      </c>
      <c r="AB205" s="1">
        <f t="shared" si="30"/>
        <v>0</v>
      </c>
      <c r="AC205" s="1">
        <f t="shared" si="30"/>
        <v>1</v>
      </c>
      <c r="AD205" s="1">
        <f t="shared" si="30"/>
        <v>1</v>
      </c>
      <c r="AE205" s="1">
        <f t="shared" si="30"/>
        <v>0</v>
      </c>
      <c r="AF205" s="1">
        <f t="shared" si="30"/>
        <v>1</v>
      </c>
      <c r="AG205" s="1">
        <f t="shared" si="30"/>
        <v>0</v>
      </c>
      <c r="AH205" s="1">
        <f t="shared" si="30"/>
        <v>0</v>
      </c>
      <c r="AI205" s="1">
        <f t="shared" si="30"/>
        <v>0</v>
      </c>
      <c r="AJ205" s="1">
        <f t="shared" si="30"/>
        <v>0</v>
      </c>
      <c r="AK205" s="1">
        <f t="shared" si="30"/>
        <v>0</v>
      </c>
      <c r="AL205" s="1">
        <f t="shared" si="30"/>
        <v>0</v>
      </c>
      <c r="AM205" s="1">
        <f t="shared" si="30"/>
        <v>0</v>
      </c>
      <c r="AN205" s="1">
        <f t="shared" si="30"/>
        <v>0</v>
      </c>
      <c r="AO205" s="1">
        <f t="shared" si="30"/>
        <v>0</v>
      </c>
      <c r="AP205" s="1">
        <f t="shared" si="30"/>
        <v>0</v>
      </c>
      <c r="AQ205" s="1">
        <f t="shared" si="32"/>
        <v>0</v>
      </c>
      <c r="AR205" s="1">
        <f t="shared" si="32"/>
        <v>0</v>
      </c>
      <c r="AS205" s="1">
        <f t="shared" si="32"/>
        <v>0</v>
      </c>
      <c r="AT205" s="1">
        <f t="shared" si="32"/>
        <v>0</v>
      </c>
      <c r="AU205" s="1">
        <f t="shared" si="32"/>
        <v>0</v>
      </c>
      <c r="AV205" s="1">
        <f t="shared" si="32"/>
        <v>1</v>
      </c>
      <c r="AW205" s="1">
        <f t="shared" si="32"/>
        <v>0</v>
      </c>
      <c r="AX205" s="1">
        <f t="shared" si="31"/>
        <v>0</v>
      </c>
    </row>
    <row r="206" spans="1:50" s="1" customFormat="1" x14ac:dyDescent="0.15">
      <c r="A206" s="1">
        <v>1</v>
      </c>
      <c r="B206" s="1" t="s">
        <v>137</v>
      </c>
      <c r="C206" s="1" t="s">
        <v>22</v>
      </c>
      <c r="D206" s="1" t="s">
        <v>15</v>
      </c>
      <c r="E206" s="1" t="s">
        <v>112</v>
      </c>
      <c r="F206" s="2">
        <v>43193.437627314815</v>
      </c>
      <c r="H206" s="1" t="s">
        <v>17</v>
      </c>
      <c r="I206" s="1" t="s">
        <v>35</v>
      </c>
      <c r="J206" s="1" t="s">
        <v>25</v>
      </c>
      <c r="K206" s="1" t="s">
        <v>3529</v>
      </c>
      <c r="L206" s="1" t="s">
        <v>635</v>
      </c>
      <c r="M206" s="1" t="s">
        <v>96</v>
      </c>
      <c r="N206" s="1" t="s">
        <v>29</v>
      </c>
      <c r="O206" s="1" t="s">
        <v>39</v>
      </c>
      <c r="P206" s="1">
        <v>8000</v>
      </c>
      <c r="Q206" s="8">
        <v>12000</v>
      </c>
      <c r="R206" s="1">
        <v>1</v>
      </c>
      <c r="S206" s="1">
        <v>4</v>
      </c>
      <c r="T206" s="1">
        <v>1</v>
      </c>
      <c r="U206" s="1">
        <v>2</v>
      </c>
      <c r="V206" s="1">
        <v>0</v>
      </c>
      <c r="W206" s="1">
        <v>1</v>
      </c>
      <c r="X206" s="1">
        <v>10000</v>
      </c>
      <c r="Y206" s="1">
        <v>1</v>
      </c>
      <c r="Z206" s="1">
        <v>2</v>
      </c>
      <c r="AA206" s="1">
        <f t="shared" si="30"/>
        <v>1</v>
      </c>
      <c r="AB206" s="1">
        <f t="shared" si="30"/>
        <v>0</v>
      </c>
      <c r="AC206" s="1">
        <f t="shared" si="30"/>
        <v>1</v>
      </c>
      <c r="AD206" s="1">
        <f t="shared" si="30"/>
        <v>0</v>
      </c>
      <c r="AE206" s="1">
        <f t="shared" si="30"/>
        <v>0</v>
      </c>
      <c r="AF206" s="1">
        <f t="shared" si="30"/>
        <v>0</v>
      </c>
      <c r="AG206" s="1">
        <f t="shared" si="30"/>
        <v>1</v>
      </c>
      <c r="AH206" s="1">
        <f t="shared" si="30"/>
        <v>0</v>
      </c>
      <c r="AI206" s="1">
        <f t="shared" si="30"/>
        <v>0</v>
      </c>
      <c r="AJ206" s="1">
        <f t="shared" si="30"/>
        <v>1</v>
      </c>
      <c r="AK206" s="1">
        <f t="shared" si="30"/>
        <v>0</v>
      </c>
      <c r="AL206" s="1">
        <f t="shared" si="30"/>
        <v>0</v>
      </c>
      <c r="AM206" s="1">
        <f t="shared" si="30"/>
        <v>0</v>
      </c>
      <c r="AN206" s="1">
        <f t="shared" si="30"/>
        <v>0</v>
      </c>
      <c r="AO206" s="1">
        <f t="shared" si="30"/>
        <v>0</v>
      </c>
      <c r="AP206" s="1">
        <f t="shared" si="30"/>
        <v>0</v>
      </c>
      <c r="AQ206" s="1">
        <f t="shared" si="32"/>
        <v>1</v>
      </c>
      <c r="AR206" s="1">
        <f t="shared" si="32"/>
        <v>0</v>
      </c>
      <c r="AS206" s="1">
        <f t="shared" si="32"/>
        <v>1</v>
      </c>
      <c r="AT206" s="1">
        <f t="shared" si="32"/>
        <v>0</v>
      </c>
      <c r="AU206" s="1">
        <f t="shared" si="32"/>
        <v>0</v>
      </c>
      <c r="AV206" s="1">
        <f t="shared" si="32"/>
        <v>0</v>
      </c>
      <c r="AW206" s="1">
        <f t="shared" si="32"/>
        <v>0</v>
      </c>
      <c r="AX206" s="1">
        <f t="shared" si="31"/>
        <v>0</v>
      </c>
    </row>
    <row r="207" spans="1:50" s="1" customFormat="1" x14ac:dyDescent="0.15">
      <c r="A207" s="1">
        <v>1</v>
      </c>
      <c r="B207" s="1" t="s">
        <v>636</v>
      </c>
      <c r="C207" s="1" t="s">
        <v>14</v>
      </c>
      <c r="D207" s="1" t="s">
        <v>15</v>
      </c>
      <c r="E207" s="1" t="s">
        <v>16</v>
      </c>
      <c r="F207" s="1" t="s">
        <v>411</v>
      </c>
      <c r="H207" s="1" t="s">
        <v>59</v>
      </c>
      <c r="I207" s="1" t="s">
        <v>35</v>
      </c>
      <c r="J207" s="1" t="s">
        <v>25</v>
      </c>
      <c r="K207" s="1" t="s">
        <v>3530</v>
      </c>
      <c r="L207" s="1" t="s">
        <v>638</v>
      </c>
      <c r="M207" s="1" t="s">
        <v>38</v>
      </c>
      <c r="N207" s="1" t="s">
        <v>29</v>
      </c>
      <c r="O207" s="1" t="s">
        <v>171</v>
      </c>
      <c r="P207" s="1">
        <v>6001</v>
      </c>
      <c r="Q207" s="8">
        <v>8000</v>
      </c>
      <c r="R207" s="1">
        <v>3</v>
      </c>
      <c r="S207" s="1">
        <v>4</v>
      </c>
      <c r="T207" s="1">
        <v>1</v>
      </c>
      <c r="U207" s="1">
        <v>5</v>
      </c>
      <c r="V207" s="1">
        <v>0</v>
      </c>
      <c r="W207" s="1">
        <v>0</v>
      </c>
      <c r="X207" s="1">
        <v>7000.5</v>
      </c>
      <c r="Y207" s="1">
        <v>1</v>
      </c>
      <c r="Z207" s="1">
        <v>1</v>
      </c>
      <c r="AA207" s="1">
        <f t="shared" si="30"/>
        <v>1</v>
      </c>
      <c r="AB207" s="1">
        <f t="shared" si="30"/>
        <v>0</v>
      </c>
      <c r="AC207" s="1">
        <f t="shared" si="30"/>
        <v>1</v>
      </c>
      <c r="AD207" s="1">
        <f t="shared" si="30"/>
        <v>1</v>
      </c>
      <c r="AE207" s="1">
        <f t="shared" si="30"/>
        <v>1</v>
      </c>
      <c r="AF207" s="1">
        <f t="shared" si="30"/>
        <v>1</v>
      </c>
      <c r="AG207" s="1">
        <f t="shared" si="30"/>
        <v>0</v>
      </c>
      <c r="AH207" s="1">
        <f t="shared" si="30"/>
        <v>1</v>
      </c>
      <c r="AI207" s="1">
        <f t="shared" si="30"/>
        <v>1</v>
      </c>
      <c r="AJ207" s="1">
        <f t="shared" si="30"/>
        <v>1</v>
      </c>
      <c r="AK207" s="1">
        <f t="shared" si="30"/>
        <v>1</v>
      </c>
      <c r="AL207" s="1">
        <f t="shared" si="30"/>
        <v>1</v>
      </c>
      <c r="AM207" s="1">
        <f t="shared" si="30"/>
        <v>0</v>
      </c>
      <c r="AN207" s="1">
        <f t="shared" si="30"/>
        <v>0</v>
      </c>
      <c r="AO207" s="1">
        <f t="shared" si="30"/>
        <v>0</v>
      </c>
      <c r="AP207" s="1">
        <f t="shared" si="30"/>
        <v>0</v>
      </c>
      <c r="AQ207" s="1">
        <f t="shared" si="32"/>
        <v>0</v>
      </c>
      <c r="AR207" s="1">
        <f t="shared" si="32"/>
        <v>0</v>
      </c>
      <c r="AS207" s="1">
        <f t="shared" si="32"/>
        <v>1</v>
      </c>
      <c r="AT207" s="1">
        <f t="shared" si="32"/>
        <v>0</v>
      </c>
      <c r="AU207" s="1">
        <f t="shared" si="32"/>
        <v>0</v>
      </c>
      <c r="AV207" s="1">
        <f t="shared" si="32"/>
        <v>1</v>
      </c>
      <c r="AW207" s="1">
        <f t="shared" si="32"/>
        <v>0</v>
      </c>
      <c r="AX207" s="1">
        <f t="shared" si="31"/>
        <v>0</v>
      </c>
    </row>
    <row r="208" spans="1:50" s="1" customFormat="1" x14ac:dyDescent="0.15">
      <c r="A208" s="1">
        <v>1</v>
      </c>
      <c r="B208" s="1" t="s">
        <v>350</v>
      </c>
      <c r="C208" s="1" t="s">
        <v>32</v>
      </c>
      <c r="D208" s="1" t="s">
        <v>15</v>
      </c>
      <c r="E208" s="1" t="s">
        <v>70</v>
      </c>
      <c r="F208" s="2">
        <v>43198.356168981481</v>
      </c>
      <c r="H208" s="1" t="s">
        <v>59</v>
      </c>
      <c r="I208" s="1" t="s">
        <v>35</v>
      </c>
      <c r="J208" s="1" t="s">
        <v>25</v>
      </c>
      <c r="K208" s="1" t="s">
        <v>3531</v>
      </c>
      <c r="L208" s="1" t="s">
        <v>640</v>
      </c>
      <c r="M208" s="1" t="s">
        <v>63</v>
      </c>
      <c r="N208" s="1" t="s">
        <v>56</v>
      </c>
      <c r="O208" s="1" t="s">
        <v>546</v>
      </c>
      <c r="P208" s="1">
        <v>6000</v>
      </c>
      <c r="Q208" s="8">
        <v>10000</v>
      </c>
      <c r="R208" s="1">
        <v>3</v>
      </c>
      <c r="S208" s="1">
        <v>4</v>
      </c>
      <c r="T208" s="1">
        <v>1</v>
      </c>
      <c r="U208" s="1">
        <v>4</v>
      </c>
      <c r="V208" s="1">
        <v>2</v>
      </c>
      <c r="W208" s="1">
        <v>0</v>
      </c>
      <c r="X208" s="1">
        <v>8000</v>
      </c>
      <c r="Y208" s="1">
        <v>1</v>
      </c>
      <c r="Z208" s="1">
        <v>2</v>
      </c>
      <c r="AA208" s="1">
        <f t="shared" si="30"/>
        <v>0</v>
      </c>
      <c r="AB208" s="1">
        <f t="shared" si="30"/>
        <v>0</v>
      </c>
      <c r="AC208" s="1">
        <f t="shared" si="30"/>
        <v>0</v>
      </c>
      <c r="AD208" s="1">
        <f t="shared" si="30"/>
        <v>0</v>
      </c>
      <c r="AE208" s="1">
        <f t="shared" si="30"/>
        <v>0</v>
      </c>
      <c r="AF208" s="1">
        <f t="shared" si="30"/>
        <v>0</v>
      </c>
      <c r="AG208" s="1">
        <f t="shared" si="30"/>
        <v>0</v>
      </c>
      <c r="AH208" s="1">
        <f t="shared" si="30"/>
        <v>0</v>
      </c>
      <c r="AI208" s="1">
        <f t="shared" si="30"/>
        <v>0</v>
      </c>
      <c r="AJ208" s="1">
        <f t="shared" si="30"/>
        <v>0</v>
      </c>
      <c r="AK208" s="1">
        <f t="shared" si="30"/>
        <v>0</v>
      </c>
      <c r="AL208" s="1">
        <f t="shared" si="30"/>
        <v>0</v>
      </c>
      <c r="AM208" s="1">
        <f t="shared" si="30"/>
        <v>1</v>
      </c>
      <c r="AN208" s="1">
        <f t="shared" si="30"/>
        <v>0</v>
      </c>
      <c r="AO208" s="1">
        <f t="shared" si="30"/>
        <v>0</v>
      </c>
      <c r="AP208" s="1">
        <f t="shared" si="30"/>
        <v>0</v>
      </c>
      <c r="AQ208" s="1">
        <f t="shared" si="32"/>
        <v>0</v>
      </c>
      <c r="AR208" s="1">
        <f t="shared" si="32"/>
        <v>0</v>
      </c>
      <c r="AS208" s="1">
        <f t="shared" si="32"/>
        <v>0</v>
      </c>
      <c r="AT208" s="1">
        <f t="shared" si="32"/>
        <v>0</v>
      </c>
      <c r="AU208" s="1">
        <f t="shared" si="32"/>
        <v>0</v>
      </c>
      <c r="AV208" s="1">
        <f t="shared" si="32"/>
        <v>0</v>
      </c>
      <c r="AW208" s="1">
        <f t="shared" si="32"/>
        <v>0</v>
      </c>
      <c r="AX208" s="1">
        <f t="shared" si="31"/>
        <v>0</v>
      </c>
    </row>
    <row r="209" spans="1:50" s="1" customFormat="1" x14ac:dyDescent="0.15">
      <c r="A209" s="1">
        <v>1</v>
      </c>
      <c r="B209" s="1" t="s">
        <v>127</v>
      </c>
      <c r="C209" s="1" t="s">
        <v>22</v>
      </c>
      <c r="D209" s="1" t="s">
        <v>15</v>
      </c>
      <c r="E209" s="1" t="s">
        <v>168</v>
      </c>
      <c r="F209" s="2">
        <v>43184.808067129627</v>
      </c>
      <c r="H209" s="1" t="s">
        <v>17</v>
      </c>
      <c r="I209" s="1" t="s">
        <v>35</v>
      </c>
      <c r="J209" s="1" t="s">
        <v>25</v>
      </c>
      <c r="K209" s="1" t="s">
        <v>3532</v>
      </c>
      <c r="L209" s="1" t="s">
        <v>642</v>
      </c>
      <c r="M209" s="1" t="s">
        <v>38</v>
      </c>
      <c r="N209" s="1" t="s">
        <v>64</v>
      </c>
      <c r="O209" s="1" t="s">
        <v>305</v>
      </c>
      <c r="P209" s="1">
        <v>4001</v>
      </c>
      <c r="Q209" s="8">
        <v>6000</v>
      </c>
      <c r="R209" s="1">
        <v>1</v>
      </c>
      <c r="S209" s="1">
        <v>4</v>
      </c>
      <c r="T209" s="1">
        <v>1</v>
      </c>
      <c r="U209" s="1">
        <v>5</v>
      </c>
      <c r="V209" s="1">
        <v>3</v>
      </c>
      <c r="W209" s="1">
        <v>0</v>
      </c>
      <c r="X209" s="1">
        <v>5000.5</v>
      </c>
      <c r="Y209" s="1">
        <v>1</v>
      </c>
      <c r="Z209" s="1">
        <v>2</v>
      </c>
      <c r="AA209" s="1">
        <f t="shared" si="30"/>
        <v>0</v>
      </c>
      <c r="AB209" s="1">
        <f t="shared" si="30"/>
        <v>0</v>
      </c>
      <c r="AC209" s="1">
        <f t="shared" si="30"/>
        <v>1</v>
      </c>
      <c r="AD209" s="1">
        <f t="shared" si="30"/>
        <v>1</v>
      </c>
      <c r="AE209" s="1">
        <f t="shared" si="30"/>
        <v>0</v>
      </c>
      <c r="AF209" s="1">
        <f t="shared" si="30"/>
        <v>0</v>
      </c>
      <c r="AG209" s="1">
        <f t="shared" si="30"/>
        <v>0</v>
      </c>
      <c r="AH209" s="1">
        <f t="shared" si="30"/>
        <v>1</v>
      </c>
      <c r="AI209" s="1">
        <f t="shared" si="30"/>
        <v>0</v>
      </c>
      <c r="AJ209" s="1">
        <f t="shared" si="30"/>
        <v>1</v>
      </c>
      <c r="AK209" s="1">
        <f t="shared" si="30"/>
        <v>0</v>
      </c>
      <c r="AL209" s="1">
        <f t="shared" si="30"/>
        <v>0</v>
      </c>
      <c r="AM209" s="1">
        <f t="shared" ref="AM209:AW224" si="33">IF(IFERROR(FIND(AM$1,$K209),0)&gt;0,1,0)</f>
        <v>1</v>
      </c>
      <c r="AN209" s="1">
        <f t="shared" si="33"/>
        <v>0</v>
      </c>
      <c r="AO209" s="1">
        <f t="shared" si="33"/>
        <v>0</v>
      </c>
      <c r="AP209" s="1">
        <f t="shared" si="33"/>
        <v>0</v>
      </c>
      <c r="AQ209" s="1">
        <f t="shared" si="33"/>
        <v>1</v>
      </c>
      <c r="AR209" s="1">
        <f t="shared" si="33"/>
        <v>0</v>
      </c>
      <c r="AS209" s="1">
        <f t="shared" si="33"/>
        <v>0</v>
      </c>
      <c r="AT209" s="1">
        <f t="shared" si="33"/>
        <v>0</v>
      </c>
      <c r="AU209" s="1">
        <f t="shared" si="33"/>
        <v>0</v>
      </c>
      <c r="AV209" s="1">
        <f t="shared" si="33"/>
        <v>0</v>
      </c>
      <c r="AW209" s="1">
        <f t="shared" si="33"/>
        <v>0</v>
      </c>
      <c r="AX209" s="1">
        <f t="shared" si="31"/>
        <v>0</v>
      </c>
    </row>
    <row r="210" spans="1:50" s="1" customFormat="1" x14ac:dyDescent="0.15">
      <c r="A210" s="1">
        <v>1</v>
      </c>
      <c r="B210" s="1" t="s">
        <v>468</v>
      </c>
      <c r="C210" s="1" t="s">
        <v>22</v>
      </c>
      <c r="D210" s="1" t="s">
        <v>15</v>
      </c>
      <c r="E210" s="1" t="s">
        <v>33</v>
      </c>
      <c r="F210" s="2">
        <v>43198.367395833331</v>
      </c>
      <c r="H210" s="1" t="s">
        <v>17</v>
      </c>
      <c r="I210" s="1" t="s">
        <v>35</v>
      </c>
      <c r="J210" s="1" t="s">
        <v>25</v>
      </c>
      <c r="K210" s="1" t="s">
        <v>469</v>
      </c>
      <c r="L210" s="1" t="s">
        <v>470</v>
      </c>
      <c r="M210" s="1" t="s">
        <v>28</v>
      </c>
      <c r="N210" s="1" t="s">
        <v>29</v>
      </c>
      <c r="O210" s="1" t="s">
        <v>157</v>
      </c>
      <c r="P210" s="1">
        <v>10001</v>
      </c>
      <c r="Q210" s="8">
        <v>15000</v>
      </c>
      <c r="R210" s="1">
        <v>1</v>
      </c>
      <c r="S210" s="1">
        <v>4</v>
      </c>
      <c r="T210" s="1">
        <v>1</v>
      </c>
      <c r="U210" s="1">
        <v>3</v>
      </c>
      <c r="V210" s="1">
        <v>0</v>
      </c>
      <c r="W210" s="1">
        <v>0</v>
      </c>
      <c r="X210" s="1">
        <v>12500.5</v>
      </c>
      <c r="Y210" s="1">
        <v>1</v>
      </c>
      <c r="Z210" s="1">
        <v>2</v>
      </c>
      <c r="AA210" s="1">
        <f t="shared" si="30"/>
        <v>0</v>
      </c>
      <c r="AB210" s="1">
        <f t="shared" ref="AB210:AQ225" si="34">IF(IFERROR(FIND(AB$1,$K210),0)&gt;0,1,0)</f>
        <v>0</v>
      </c>
      <c r="AC210" s="1">
        <f t="shared" si="34"/>
        <v>1</v>
      </c>
      <c r="AD210" s="1">
        <f t="shared" si="34"/>
        <v>1</v>
      </c>
      <c r="AE210" s="1">
        <f t="shared" si="34"/>
        <v>0</v>
      </c>
      <c r="AF210" s="1">
        <f t="shared" si="34"/>
        <v>1</v>
      </c>
      <c r="AG210" s="1">
        <f t="shared" si="34"/>
        <v>0</v>
      </c>
      <c r="AH210" s="1">
        <f t="shared" si="34"/>
        <v>0</v>
      </c>
      <c r="AI210" s="1">
        <f t="shared" si="34"/>
        <v>0</v>
      </c>
      <c r="AJ210" s="1">
        <f t="shared" si="34"/>
        <v>0</v>
      </c>
      <c r="AK210" s="1">
        <f t="shared" si="34"/>
        <v>0</v>
      </c>
      <c r="AL210" s="1">
        <f t="shared" si="34"/>
        <v>0</v>
      </c>
      <c r="AM210" s="1">
        <f t="shared" si="34"/>
        <v>0</v>
      </c>
      <c r="AN210" s="1">
        <f t="shared" si="34"/>
        <v>0</v>
      </c>
      <c r="AO210" s="1">
        <f t="shared" si="34"/>
        <v>0</v>
      </c>
      <c r="AP210" s="1">
        <f t="shared" si="34"/>
        <v>0</v>
      </c>
      <c r="AQ210" s="1">
        <f t="shared" si="34"/>
        <v>0</v>
      </c>
      <c r="AR210" s="1">
        <f t="shared" si="33"/>
        <v>0</v>
      </c>
      <c r="AS210" s="1">
        <f t="shared" si="33"/>
        <v>0</v>
      </c>
      <c r="AT210" s="1">
        <f t="shared" si="33"/>
        <v>0</v>
      </c>
      <c r="AU210" s="1">
        <f t="shared" si="33"/>
        <v>0</v>
      </c>
      <c r="AV210" s="1">
        <f t="shared" si="33"/>
        <v>1</v>
      </c>
      <c r="AW210" s="1">
        <f t="shared" si="33"/>
        <v>0</v>
      </c>
      <c r="AX210" s="1">
        <f t="shared" si="31"/>
        <v>0</v>
      </c>
    </row>
    <row r="211" spans="1:50" s="1" customFormat="1" x14ac:dyDescent="0.15">
      <c r="A211" s="1">
        <v>1</v>
      </c>
      <c r="B211" s="1" t="s">
        <v>643</v>
      </c>
      <c r="C211" s="1" t="s">
        <v>22</v>
      </c>
      <c r="D211" s="1" t="s">
        <v>15</v>
      </c>
      <c r="E211" s="1" t="s">
        <v>644</v>
      </c>
      <c r="F211" s="2">
        <v>43198.352951388886</v>
      </c>
      <c r="H211" s="1" t="s">
        <v>17</v>
      </c>
      <c r="I211" s="1" t="s">
        <v>24</v>
      </c>
      <c r="J211" s="1" t="s">
        <v>25</v>
      </c>
      <c r="K211" s="1" t="s">
        <v>3533</v>
      </c>
      <c r="L211" s="1" t="s">
        <v>564</v>
      </c>
      <c r="M211" s="1" t="s">
        <v>96</v>
      </c>
      <c r="N211" s="1" t="s">
        <v>82</v>
      </c>
      <c r="O211" s="1" t="s">
        <v>97</v>
      </c>
      <c r="P211" s="1">
        <v>12000</v>
      </c>
      <c r="Q211" s="8">
        <v>16000</v>
      </c>
      <c r="R211" s="1">
        <v>1</v>
      </c>
      <c r="S211" s="1">
        <v>5</v>
      </c>
      <c r="T211" s="1">
        <v>1</v>
      </c>
      <c r="U211" s="1">
        <v>2</v>
      </c>
      <c r="V211" s="1">
        <v>4</v>
      </c>
      <c r="W211" s="1">
        <v>0</v>
      </c>
      <c r="X211" s="1">
        <v>14000</v>
      </c>
      <c r="Y211" s="1">
        <v>1</v>
      </c>
      <c r="Z211" s="1">
        <v>2</v>
      </c>
      <c r="AA211" s="1">
        <f t="shared" si="30"/>
        <v>0</v>
      </c>
      <c r="AB211" s="1">
        <f t="shared" si="34"/>
        <v>0</v>
      </c>
      <c r="AC211" s="1">
        <f t="shared" si="34"/>
        <v>1</v>
      </c>
      <c r="AD211" s="1">
        <f t="shared" si="34"/>
        <v>0</v>
      </c>
      <c r="AE211" s="1">
        <f t="shared" si="34"/>
        <v>0</v>
      </c>
      <c r="AF211" s="1">
        <f t="shared" si="34"/>
        <v>0</v>
      </c>
      <c r="AG211" s="1">
        <f t="shared" si="34"/>
        <v>1</v>
      </c>
      <c r="AH211" s="1">
        <f t="shared" si="34"/>
        <v>0</v>
      </c>
      <c r="AI211" s="1">
        <f t="shared" si="34"/>
        <v>0</v>
      </c>
      <c r="AJ211" s="1">
        <f t="shared" si="34"/>
        <v>0</v>
      </c>
      <c r="AK211" s="1">
        <f t="shared" si="34"/>
        <v>1</v>
      </c>
      <c r="AL211" s="1">
        <f t="shared" si="34"/>
        <v>0</v>
      </c>
      <c r="AM211" s="1">
        <f t="shared" si="34"/>
        <v>0</v>
      </c>
      <c r="AN211" s="1">
        <f t="shared" si="34"/>
        <v>0</v>
      </c>
      <c r="AO211" s="1">
        <f t="shared" si="34"/>
        <v>1</v>
      </c>
      <c r="AP211" s="1">
        <f t="shared" si="34"/>
        <v>0</v>
      </c>
      <c r="AQ211" s="1">
        <f t="shared" si="34"/>
        <v>0</v>
      </c>
      <c r="AR211" s="1">
        <f t="shared" si="33"/>
        <v>0</v>
      </c>
      <c r="AS211" s="1">
        <f t="shared" si="33"/>
        <v>1</v>
      </c>
      <c r="AT211" s="1">
        <f t="shared" si="33"/>
        <v>0</v>
      </c>
      <c r="AU211" s="1">
        <f t="shared" si="33"/>
        <v>0</v>
      </c>
      <c r="AV211" s="1">
        <f t="shared" si="33"/>
        <v>0</v>
      </c>
      <c r="AW211" s="1">
        <f t="shared" si="33"/>
        <v>0</v>
      </c>
      <c r="AX211" s="1">
        <f t="shared" si="31"/>
        <v>0</v>
      </c>
    </row>
    <row r="212" spans="1:50" s="1" customFormat="1" x14ac:dyDescent="0.15">
      <c r="A212" s="1">
        <v>1</v>
      </c>
      <c r="B212" s="1" t="s">
        <v>91</v>
      </c>
      <c r="C212" s="1" t="s">
        <v>454</v>
      </c>
      <c r="D212" s="1" t="s">
        <v>15</v>
      </c>
      <c r="E212" s="1" t="s">
        <v>33</v>
      </c>
      <c r="F212" s="2">
        <v>43198.378495370373</v>
      </c>
      <c r="H212" s="1" t="s">
        <v>34</v>
      </c>
      <c r="I212" s="1" t="s">
        <v>35</v>
      </c>
      <c r="J212" s="1" t="s">
        <v>60</v>
      </c>
      <c r="K212" s="1" t="s">
        <v>646</v>
      </c>
      <c r="L212" s="1" t="s">
        <v>647</v>
      </c>
      <c r="M212" s="1" t="s">
        <v>96</v>
      </c>
      <c r="N212" s="1" t="s">
        <v>29</v>
      </c>
      <c r="O212" s="1" t="s">
        <v>252</v>
      </c>
      <c r="P212" s="1">
        <v>10001</v>
      </c>
      <c r="Q212" s="8">
        <v>15000</v>
      </c>
      <c r="R212" s="1">
        <v>4</v>
      </c>
      <c r="S212" s="1">
        <v>4</v>
      </c>
      <c r="T212" s="1">
        <v>2</v>
      </c>
      <c r="U212" s="1">
        <v>2</v>
      </c>
      <c r="V212" s="1">
        <v>0</v>
      </c>
      <c r="W212" s="1">
        <v>0</v>
      </c>
      <c r="X212" s="1">
        <v>12500.5</v>
      </c>
      <c r="Y212" s="1">
        <v>1</v>
      </c>
      <c r="Z212" s="1">
        <v>2</v>
      </c>
      <c r="AA212" s="1">
        <f t="shared" si="30"/>
        <v>0</v>
      </c>
      <c r="AB212" s="1">
        <f t="shared" si="34"/>
        <v>0</v>
      </c>
      <c r="AC212" s="1">
        <f t="shared" si="34"/>
        <v>0</v>
      </c>
      <c r="AD212" s="1">
        <f t="shared" si="34"/>
        <v>1</v>
      </c>
      <c r="AE212" s="1">
        <f t="shared" si="34"/>
        <v>0</v>
      </c>
      <c r="AF212" s="1">
        <f t="shared" si="34"/>
        <v>0</v>
      </c>
      <c r="AG212" s="1">
        <f t="shared" si="34"/>
        <v>0</v>
      </c>
      <c r="AH212" s="1">
        <f t="shared" si="34"/>
        <v>0</v>
      </c>
      <c r="AI212" s="1">
        <f t="shared" si="34"/>
        <v>0</v>
      </c>
      <c r="AJ212" s="1">
        <f t="shared" si="34"/>
        <v>0</v>
      </c>
      <c r="AK212" s="1">
        <f t="shared" si="34"/>
        <v>0</v>
      </c>
      <c r="AL212" s="1">
        <f t="shared" si="34"/>
        <v>0</v>
      </c>
      <c r="AM212" s="1">
        <f t="shared" si="34"/>
        <v>0</v>
      </c>
      <c r="AN212" s="1">
        <f t="shared" si="34"/>
        <v>1</v>
      </c>
      <c r="AO212" s="1">
        <f t="shared" si="34"/>
        <v>0</v>
      </c>
      <c r="AP212" s="1">
        <f t="shared" si="34"/>
        <v>0</v>
      </c>
      <c r="AQ212" s="1">
        <f t="shared" si="34"/>
        <v>0</v>
      </c>
      <c r="AR212" s="1">
        <f t="shared" si="33"/>
        <v>0</v>
      </c>
      <c r="AS212" s="1">
        <f t="shared" si="33"/>
        <v>0</v>
      </c>
      <c r="AT212" s="1">
        <f t="shared" si="33"/>
        <v>0</v>
      </c>
      <c r="AU212" s="1">
        <f t="shared" si="33"/>
        <v>0</v>
      </c>
      <c r="AV212" s="1">
        <f t="shared" si="33"/>
        <v>0</v>
      </c>
      <c r="AW212" s="1">
        <f t="shared" si="33"/>
        <v>0</v>
      </c>
      <c r="AX212" s="1">
        <f t="shared" si="31"/>
        <v>0</v>
      </c>
    </row>
    <row r="213" spans="1:50" s="1" customFormat="1" x14ac:dyDescent="0.15">
      <c r="A213" s="1">
        <v>1</v>
      </c>
      <c r="B213" s="1" t="s">
        <v>648</v>
      </c>
      <c r="C213" s="1" t="s">
        <v>22</v>
      </c>
      <c r="D213" s="1" t="s">
        <v>15</v>
      </c>
      <c r="E213" s="1" t="s">
        <v>278</v>
      </c>
      <c r="F213" s="2">
        <v>43198.366006944445</v>
      </c>
      <c r="H213" s="1" t="s">
        <v>59</v>
      </c>
      <c r="I213" s="1" t="s">
        <v>35</v>
      </c>
      <c r="J213" s="1" t="s">
        <v>25</v>
      </c>
      <c r="K213" s="1" t="s">
        <v>3534</v>
      </c>
      <c r="L213" s="1" t="s">
        <v>650</v>
      </c>
      <c r="M213" s="1" t="s">
        <v>28</v>
      </c>
      <c r="N213" s="1" t="s">
        <v>64</v>
      </c>
      <c r="O213" s="1" t="s">
        <v>157</v>
      </c>
      <c r="P213" s="1">
        <v>10000</v>
      </c>
      <c r="Q213" s="8">
        <v>18000</v>
      </c>
      <c r="R213" s="1">
        <v>3</v>
      </c>
      <c r="S213" s="1">
        <v>4</v>
      </c>
      <c r="T213" s="1">
        <v>1</v>
      </c>
      <c r="U213" s="1">
        <v>3</v>
      </c>
      <c r="V213" s="1">
        <v>3</v>
      </c>
      <c r="W213" s="1">
        <v>0</v>
      </c>
      <c r="X213" s="1">
        <v>14000</v>
      </c>
      <c r="Y213" s="1">
        <v>1</v>
      </c>
      <c r="Z213" s="1">
        <v>2</v>
      </c>
      <c r="AA213" s="1">
        <f t="shared" si="30"/>
        <v>1</v>
      </c>
      <c r="AB213" s="1">
        <f t="shared" si="34"/>
        <v>0</v>
      </c>
      <c r="AC213" s="1">
        <f t="shared" si="34"/>
        <v>1</v>
      </c>
      <c r="AD213" s="1">
        <f t="shared" si="34"/>
        <v>1</v>
      </c>
      <c r="AE213" s="1">
        <f t="shared" si="34"/>
        <v>0</v>
      </c>
      <c r="AF213" s="1">
        <f t="shared" si="34"/>
        <v>0</v>
      </c>
      <c r="AG213" s="1">
        <f t="shared" si="34"/>
        <v>0</v>
      </c>
      <c r="AH213" s="1">
        <f t="shared" si="34"/>
        <v>0</v>
      </c>
      <c r="AI213" s="1">
        <f t="shared" si="34"/>
        <v>1</v>
      </c>
      <c r="AJ213" s="1">
        <f t="shared" si="34"/>
        <v>1</v>
      </c>
      <c r="AK213" s="1">
        <f t="shared" si="34"/>
        <v>0</v>
      </c>
      <c r="AL213" s="1">
        <f t="shared" si="34"/>
        <v>0</v>
      </c>
      <c r="AM213" s="1">
        <f t="shared" si="34"/>
        <v>0</v>
      </c>
      <c r="AN213" s="1">
        <f t="shared" si="34"/>
        <v>0</v>
      </c>
      <c r="AO213" s="1">
        <f t="shared" si="34"/>
        <v>0</v>
      </c>
      <c r="AP213" s="1">
        <f t="shared" si="34"/>
        <v>0</v>
      </c>
      <c r="AQ213" s="1">
        <f t="shared" si="34"/>
        <v>1</v>
      </c>
      <c r="AR213" s="1">
        <f t="shared" si="33"/>
        <v>0</v>
      </c>
      <c r="AS213" s="1">
        <f t="shared" si="33"/>
        <v>0</v>
      </c>
      <c r="AT213" s="1">
        <f t="shared" si="33"/>
        <v>0</v>
      </c>
      <c r="AU213" s="1">
        <f t="shared" si="33"/>
        <v>0</v>
      </c>
      <c r="AV213" s="1">
        <f t="shared" si="33"/>
        <v>0</v>
      </c>
      <c r="AW213" s="1">
        <f t="shared" si="33"/>
        <v>0</v>
      </c>
      <c r="AX213" s="1">
        <f t="shared" si="31"/>
        <v>0</v>
      </c>
    </row>
    <row r="214" spans="1:50" s="1" customFormat="1" x14ac:dyDescent="0.15">
      <c r="A214" s="1">
        <v>1</v>
      </c>
      <c r="B214" s="1" t="s">
        <v>91</v>
      </c>
      <c r="D214" s="1" t="s">
        <v>15</v>
      </c>
      <c r="E214" s="1" t="s">
        <v>67</v>
      </c>
      <c r="F214" s="2">
        <v>43198.376458333332</v>
      </c>
      <c r="H214" s="1" t="s">
        <v>17</v>
      </c>
      <c r="I214" s="1" t="s">
        <v>17</v>
      </c>
      <c r="J214" s="1" t="s">
        <v>42</v>
      </c>
      <c r="K214" s="1" t="s">
        <v>3535</v>
      </c>
      <c r="L214" s="1" t="s">
        <v>652</v>
      </c>
      <c r="M214" s="1" t="s">
        <v>96</v>
      </c>
      <c r="N214" s="1" t="s">
        <v>82</v>
      </c>
      <c r="O214" s="1" t="s">
        <v>186</v>
      </c>
      <c r="P214" s="1">
        <v>8001</v>
      </c>
      <c r="Q214" s="8">
        <v>10000</v>
      </c>
      <c r="R214" s="1">
        <v>1</v>
      </c>
      <c r="S214" s="1">
        <v>2</v>
      </c>
      <c r="T214" s="1">
        <v>3</v>
      </c>
      <c r="U214" s="1">
        <v>2</v>
      </c>
      <c r="V214" s="1">
        <v>4</v>
      </c>
      <c r="W214" s="1">
        <v>0</v>
      </c>
      <c r="X214" s="1">
        <v>9000.5</v>
      </c>
      <c r="Y214" s="1">
        <v>1</v>
      </c>
      <c r="Z214" s="1">
        <v>2</v>
      </c>
      <c r="AA214" s="1">
        <f t="shared" si="30"/>
        <v>0</v>
      </c>
      <c r="AB214" s="1">
        <f t="shared" si="34"/>
        <v>0</v>
      </c>
      <c r="AC214" s="1">
        <f t="shared" si="34"/>
        <v>0</v>
      </c>
      <c r="AD214" s="1">
        <f t="shared" si="34"/>
        <v>0</v>
      </c>
      <c r="AE214" s="1">
        <f t="shared" si="34"/>
        <v>0</v>
      </c>
      <c r="AF214" s="1">
        <f t="shared" si="34"/>
        <v>1</v>
      </c>
      <c r="AG214" s="1">
        <f t="shared" si="34"/>
        <v>0</v>
      </c>
      <c r="AH214" s="1">
        <f t="shared" si="34"/>
        <v>0</v>
      </c>
      <c r="AI214" s="1">
        <f t="shared" si="34"/>
        <v>1</v>
      </c>
      <c r="AJ214" s="1">
        <f t="shared" si="34"/>
        <v>0</v>
      </c>
      <c r="AK214" s="1">
        <f t="shared" si="34"/>
        <v>1</v>
      </c>
      <c r="AL214" s="1">
        <f t="shared" si="34"/>
        <v>0</v>
      </c>
      <c r="AM214" s="1">
        <f t="shared" si="34"/>
        <v>0</v>
      </c>
      <c r="AN214" s="1">
        <f t="shared" si="34"/>
        <v>0</v>
      </c>
      <c r="AO214" s="1">
        <f t="shared" si="34"/>
        <v>0</v>
      </c>
      <c r="AP214" s="1">
        <f t="shared" si="34"/>
        <v>0</v>
      </c>
      <c r="AQ214" s="1">
        <f t="shared" si="34"/>
        <v>1</v>
      </c>
      <c r="AR214" s="1">
        <f t="shared" si="33"/>
        <v>0</v>
      </c>
      <c r="AS214" s="1">
        <f t="shared" si="33"/>
        <v>0</v>
      </c>
      <c r="AT214" s="1">
        <f t="shared" si="33"/>
        <v>1</v>
      </c>
      <c r="AU214" s="1">
        <f t="shared" si="33"/>
        <v>0</v>
      </c>
      <c r="AV214" s="1">
        <f t="shared" si="33"/>
        <v>1</v>
      </c>
      <c r="AW214" s="1">
        <f t="shared" si="33"/>
        <v>0</v>
      </c>
      <c r="AX214" s="1">
        <f t="shared" si="31"/>
        <v>0</v>
      </c>
    </row>
    <row r="215" spans="1:50" s="1" customFormat="1" x14ac:dyDescent="0.15">
      <c r="A215" s="1">
        <v>1</v>
      </c>
      <c r="B215" s="1" t="s">
        <v>653</v>
      </c>
      <c r="C215" s="1" t="s">
        <v>14</v>
      </c>
      <c r="D215" s="1" t="s">
        <v>15</v>
      </c>
      <c r="E215" s="1" t="s">
        <v>537</v>
      </c>
      <c r="F215" s="1" t="s">
        <v>411</v>
      </c>
      <c r="H215" s="1" t="s">
        <v>59</v>
      </c>
      <c r="I215" s="1" t="s">
        <v>35</v>
      </c>
      <c r="J215" s="1" t="s">
        <v>25</v>
      </c>
      <c r="K215" s="1" t="s">
        <v>654</v>
      </c>
      <c r="L215" s="1" t="s">
        <v>329</v>
      </c>
      <c r="M215" s="1" t="s">
        <v>38</v>
      </c>
      <c r="N215" s="1" t="s">
        <v>29</v>
      </c>
      <c r="O215" s="1" t="s">
        <v>39</v>
      </c>
      <c r="P215" s="1">
        <v>5000</v>
      </c>
      <c r="Q215" s="8">
        <v>8000</v>
      </c>
      <c r="R215" s="1">
        <v>3</v>
      </c>
      <c r="S215" s="1">
        <v>4</v>
      </c>
      <c r="T215" s="1">
        <v>1</v>
      </c>
      <c r="U215" s="1">
        <v>5</v>
      </c>
      <c r="V215" s="1">
        <v>0</v>
      </c>
      <c r="W215" s="1">
        <v>1</v>
      </c>
      <c r="X215" s="1">
        <v>6500</v>
      </c>
      <c r="Y215" s="1">
        <v>1</v>
      </c>
      <c r="Z215" s="1">
        <v>2</v>
      </c>
      <c r="AA215" s="1">
        <f t="shared" si="30"/>
        <v>0</v>
      </c>
      <c r="AB215" s="1">
        <f t="shared" si="34"/>
        <v>0</v>
      </c>
      <c r="AC215" s="1">
        <f t="shared" si="34"/>
        <v>1</v>
      </c>
      <c r="AD215" s="1">
        <f t="shared" si="34"/>
        <v>1</v>
      </c>
      <c r="AE215" s="1">
        <f t="shared" si="34"/>
        <v>0</v>
      </c>
      <c r="AF215" s="1">
        <f t="shared" si="34"/>
        <v>0</v>
      </c>
      <c r="AG215" s="1">
        <f t="shared" si="34"/>
        <v>0</v>
      </c>
      <c r="AH215" s="1">
        <f t="shared" si="34"/>
        <v>0</v>
      </c>
      <c r="AI215" s="1">
        <f t="shared" si="34"/>
        <v>0</v>
      </c>
      <c r="AJ215" s="1">
        <f t="shared" si="34"/>
        <v>1</v>
      </c>
      <c r="AK215" s="1">
        <f t="shared" si="34"/>
        <v>0</v>
      </c>
      <c r="AL215" s="1">
        <f t="shared" si="34"/>
        <v>0</v>
      </c>
      <c r="AM215" s="1">
        <f t="shared" si="34"/>
        <v>1</v>
      </c>
      <c r="AN215" s="1">
        <f t="shared" si="34"/>
        <v>1</v>
      </c>
      <c r="AO215" s="1">
        <f t="shared" si="34"/>
        <v>0</v>
      </c>
      <c r="AP215" s="1">
        <f t="shared" si="34"/>
        <v>0</v>
      </c>
      <c r="AQ215" s="1">
        <f t="shared" si="34"/>
        <v>1</v>
      </c>
      <c r="AR215" s="1">
        <f t="shared" si="33"/>
        <v>0</v>
      </c>
      <c r="AS215" s="1">
        <f t="shared" si="33"/>
        <v>0</v>
      </c>
      <c r="AT215" s="1">
        <f t="shared" si="33"/>
        <v>0</v>
      </c>
      <c r="AU215" s="1">
        <f t="shared" si="33"/>
        <v>0</v>
      </c>
      <c r="AV215" s="1">
        <f t="shared" si="33"/>
        <v>0</v>
      </c>
      <c r="AW215" s="1">
        <f t="shared" si="33"/>
        <v>0</v>
      </c>
      <c r="AX215" s="1">
        <f t="shared" si="31"/>
        <v>0</v>
      </c>
    </row>
    <row r="216" spans="1:50" s="1" customFormat="1" x14ac:dyDescent="0.15">
      <c r="A216" s="1">
        <v>1</v>
      </c>
      <c r="B216" s="1" t="s">
        <v>655</v>
      </c>
      <c r="D216" s="1" t="s">
        <v>15</v>
      </c>
      <c r="E216" s="1" t="s">
        <v>33</v>
      </c>
      <c r="F216" s="2">
        <v>43198.377465277779</v>
      </c>
      <c r="H216" s="1" t="s">
        <v>34</v>
      </c>
      <c r="I216" s="1" t="s">
        <v>24</v>
      </c>
      <c r="J216" s="1" t="s">
        <v>25</v>
      </c>
      <c r="K216" s="1" t="s">
        <v>3536</v>
      </c>
      <c r="L216" s="1" t="s">
        <v>657</v>
      </c>
      <c r="M216" s="1" t="s">
        <v>96</v>
      </c>
      <c r="N216" s="1" t="s">
        <v>29</v>
      </c>
      <c r="O216" s="1" t="s">
        <v>335</v>
      </c>
      <c r="P216" s="1">
        <v>10001</v>
      </c>
      <c r="Q216" s="8">
        <v>15000</v>
      </c>
      <c r="R216" s="1">
        <v>4</v>
      </c>
      <c r="S216" s="1">
        <v>5</v>
      </c>
      <c r="T216" s="1">
        <v>1</v>
      </c>
      <c r="U216" s="1">
        <v>2</v>
      </c>
      <c r="V216" s="1">
        <v>0</v>
      </c>
      <c r="W216" s="1">
        <v>0</v>
      </c>
      <c r="X216" s="1">
        <v>12500.5</v>
      </c>
      <c r="Y216" s="1">
        <v>1</v>
      </c>
      <c r="Z216" s="1">
        <v>2</v>
      </c>
      <c r="AA216" s="1">
        <f t="shared" si="30"/>
        <v>0</v>
      </c>
      <c r="AB216" s="1">
        <f t="shared" si="34"/>
        <v>0</v>
      </c>
      <c r="AC216" s="1">
        <f t="shared" si="34"/>
        <v>1</v>
      </c>
      <c r="AD216" s="1">
        <f t="shared" si="34"/>
        <v>0</v>
      </c>
      <c r="AE216" s="1">
        <f t="shared" si="34"/>
        <v>0</v>
      </c>
      <c r="AF216" s="1">
        <f t="shared" si="34"/>
        <v>1</v>
      </c>
      <c r="AG216" s="1">
        <f t="shared" si="34"/>
        <v>0</v>
      </c>
      <c r="AH216" s="1">
        <f t="shared" si="34"/>
        <v>0</v>
      </c>
      <c r="AI216" s="1">
        <f t="shared" si="34"/>
        <v>0</v>
      </c>
      <c r="AJ216" s="1">
        <f t="shared" si="34"/>
        <v>1</v>
      </c>
      <c r="AK216" s="1">
        <f t="shared" si="34"/>
        <v>0</v>
      </c>
      <c r="AL216" s="1">
        <f t="shared" si="34"/>
        <v>0</v>
      </c>
      <c r="AM216" s="1">
        <f t="shared" si="34"/>
        <v>0</v>
      </c>
      <c r="AN216" s="1">
        <f t="shared" si="34"/>
        <v>0</v>
      </c>
      <c r="AO216" s="1">
        <f t="shared" si="34"/>
        <v>0</v>
      </c>
      <c r="AP216" s="1">
        <f t="shared" si="34"/>
        <v>0</v>
      </c>
      <c r="AQ216" s="1">
        <f t="shared" si="34"/>
        <v>0</v>
      </c>
      <c r="AR216" s="1">
        <f t="shared" si="33"/>
        <v>0</v>
      </c>
      <c r="AS216" s="1">
        <f t="shared" si="33"/>
        <v>0</v>
      </c>
      <c r="AT216" s="1">
        <f t="shared" si="33"/>
        <v>0</v>
      </c>
      <c r="AU216" s="1">
        <f t="shared" si="33"/>
        <v>0</v>
      </c>
      <c r="AV216" s="1">
        <f t="shared" si="33"/>
        <v>0</v>
      </c>
      <c r="AW216" s="1">
        <f t="shared" si="33"/>
        <v>0</v>
      </c>
      <c r="AX216" s="1">
        <f t="shared" si="31"/>
        <v>0</v>
      </c>
    </row>
    <row r="217" spans="1:50" s="1" customFormat="1" x14ac:dyDescent="0.15">
      <c r="A217" s="1">
        <v>1</v>
      </c>
      <c r="B217" s="1" t="s">
        <v>658</v>
      </c>
      <c r="C217" s="1" t="s">
        <v>22</v>
      </c>
      <c r="D217" s="1" t="s">
        <v>15</v>
      </c>
      <c r="E217" s="1" t="s">
        <v>168</v>
      </c>
      <c r="F217" s="2">
        <v>43198.362569444442</v>
      </c>
      <c r="H217" s="1" t="s">
        <v>59</v>
      </c>
      <c r="I217" s="1" t="s">
        <v>18</v>
      </c>
      <c r="J217" s="1" t="s">
        <v>25</v>
      </c>
      <c r="K217" s="1" t="s">
        <v>3537</v>
      </c>
      <c r="L217" s="1" t="s">
        <v>660</v>
      </c>
      <c r="M217" s="1" t="s">
        <v>393</v>
      </c>
      <c r="N217" s="1" t="s">
        <v>29</v>
      </c>
      <c r="O217" s="1" t="s">
        <v>568</v>
      </c>
      <c r="P217" s="1">
        <v>4001</v>
      </c>
      <c r="Q217" s="8">
        <v>6000</v>
      </c>
      <c r="R217" s="1">
        <v>3</v>
      </c>
      <c r="S217" s="1">
        <v>3</v>
      </c>
      <c r="T217" s="1">
        <v>1</v>
      </c>
      <c r="U217" s="1">
        <v>6</v>
      </c>
      <c r="V217" s="1">
        <v>0</v>
      </c>
      <c r="W217" s="1">
        <v>0</v>
      </c>
      <c r="X217" s="1">
        <v>5000.5</v>
      </c>
      <c r="Y217" s="1">
        <v>1</v>
      </c>
      <c r="Z217" s="1">
        <v>2</v>
      </c>
      <c r="AA217" s="1">
        <f t="shared" si="30"/>
        <v>0</v>
      </c>
      <c r="AB217" s="1">
        <f t="shared" si="34"/>
        <v>0</v>
      </c>
      <c r="AC217" s="1">
        <f t="shared" si="34"/>
        <v>1</v>
      </c>
      <c r="AD217" s="1">
        <f t="shared" si="34"/>
        <v>0</v>
      </c>
      <c r="AE217" s="1">
        <f t="shared" si="34"/>
        <v>0</v>
      </c>
      <c r="AF217" s="1">
        <f t="shared" si="34"/>
        <v>0</v>
      </c>
      <c r="AG217" s="1">
        <f t="shared" si="34"/>
        <v>0</v>
      </c>
      <c r="AH217" s="1">
        <f t="shared" si="34"/>
        <v>0</v>
      </c>
      <c r="AI217" s="1">
        <f t="shared" si="34"/>
        <v>0</v>
      </c>
      <c r="AJ217" s="1">
        <f t="shared" si="34"/>
        <v>0</v>
      </c>
      <c r="AK217" s="1">
        <f t="shared" si="34"/>
        <v>0</v>
      </c>
      <c r="AL217" s="1">
        <f t="shared" si="34"/>
        <v>0</v>
      </c>
      <c r="AM217" s="1">
        <f t="shared" si="34"/>
        <v>0</v>
      </c>
      <c r="AN217" s="1">
        <f t="shared" si="34"/>
        <v>0</v>
      </c>
      <c r="AO217" s="1">
        <f t="shared" si="34"/>
        <v>0</v>
      </c>
      <c r="AP217" s="1">
        <f t="shared" si="34"/>
        <v>0</v>
      </c>
      <c r="AQ217" s="1">
        <f t="shared" si="34"/>
        <v>0</v>
      </c>
      <c r="AR217" s="1">
        <f t="shared" si="33"/>
        <v>0</v>
      </c>
      <c r="AS217" s="1">
        <f t="shared" si="33"/>
        <v>0</v>
      </c>
      <c r="AT217" s="1">
        <f t="shared" si="33"/>
        <v>0</v>
      </c>
      <c r="AU217" s="1">
        <f t="shared" si="33"/>
        <v>0</v>
      </c>
      <c r="AV217" s="1">
        <f t="shared" si="33"/>
        <v>1</v>
      </c>
      <c r="AW217" s="1">
        <f t="shared" si="33"/>
        <v>0</v>
      </c>
      <c r="AX217" s="1">
        <f t="shared" si="31"/>
        <v>0</v>
      </c>
    </row>
    <row r="218" spans="1:50" s="1" customFormat="1" x14ac:dyDescent="0.15">
      <c r="A218" s="1">
        <v>1</v>
      </c>
      <c r="B218" s="1" t="s">
        <v>91</v>
      </c>
      <c r="C218" s="1" t="s">
        <v>14</v>
      </c>
      <c r="D218" s="1" t="s">
        <v>15</v>
      </c>
      <c r="E218" s="1" t="s">
        <v>67</v>
      </c>
      <c r="F218" s="2">
        <v>43194.437094907407</v>
      </c>
      <c r="H218" s="1" t="s">
        <v>34</v>
      </c>
      <c r="I218" s="1" t="s">
        <v>35</v>
      </c>
      <c r="J218" s="1" t="s">
        <v>25</v>
      </c>
      <c r="K218" s="1" t="s">
        <v>661</v>
      </c>
      <c r="L218" s="1" t="s">
        <v>662</v>
      </c>
      <c r="M218" s="1" t="s">
        <v>28</v>
      </c>
      <c r="N218" s="1" t="s">
        <v>29</v>
      </c>
      <c r="O218" s="1" t="s">
        <v>30</v>
      </c>
      <c r="P218" s="1">
        <v>8001</v>
      </c>
      <c r="Q218" s="8">
        <v>10000</v>
      </c>
      <c r="R218" s="1">
        <v>4</v>
      </c>
      <c r="S218" s="1">
        <v>4</v>
      </c>
      <c r="T218" s="1">
        <v>1</v>
      </c>
      <c r="U218" s="1">
        <v>3</v>
      </c>
      <c r="V218" s="1">
        <v>0</v>
      </c>
      <c r="W218" s="1">
        <v>0</v>
      </c>
      <c r="X218" s="1">
        <v>9000.5</v>
      </c>
      <c r="Y218" s="1">
        <v>1</v>
      </c>
      <c r="Z218" s="1">
        <v>2</v>
      </c>
      <c r="AA218" s="1">
        <f t="shared" si="30"/>
        <v>0</v>
      </c>
      <c r="AB218" s="1">
        <f t="shared" si="34"/>
        <v>0</v>
      </c>
      <c r="AC218" s="1">
        <f t="shared" si="34"/>
        <v>1</v>
      </c>
      <c r="AD218" s="1">
        <f t="shared" si="34"/>
        <v>1</v>
      </c>
      <c r="AE218" s="1">
        <f t="shared" si="34"/>
        <v>0</v>
      </c>
      <c r="AF218" s="1">
        <f t="shared" si="34"/>
        <v>0</v>
      </c>
      <c r="AG218" s="1">
        <f t="shared" si="34"/>
        <v>0</v>
      </c>
      <c r="AH218" s="1">
        <f t="shared" si="34"/>
        <v>1</v>
      </c>
      <c r="AI218" s="1">
        <f t="shared" si="34"/>
        <v>0</v>
      </c>
      <c r="AJ218" s="1">
        <f t="shared" si="34"/>
        <v>1</v>
      </c>
      <c r="AK218" s="1">
        <f t="shared" si="34"/>
        <v>0</v>
      </c>
      <c r="AL218" s="1">
        <f t="shared" si="34"/>
        <v>0</v>
      </c>
      <c r="AM218" s="1">
        <f t="shared" si="34"/>
        <v>0</v>
      </c>
      <c r="AN218" s="1">
        <f t="shared" si="34"/>
        <v>0</v>
      </c>
      <c r="AO218" s="1">
        <f t="shared" si="34"/>
        <v>0</v>
      </c>
      <c r="AP218" s="1">
        <f t="shared" si="34"/>
        <v>0</v>
      </c>
      <c r="AQ218" s="1">
        <f t="shared" si="34"/>
        <v>0</v>
      </c>
      <c r="AR218" s="1">
        <f t="shared" si="33"/>
        <v>0</v>
      </c>
      <c r="AS218" s="1">
        <f t="shared" si="33"/>
        <v>0</v>
      </c>
      <c r="AT218" s="1">
        <f t="shared" si="33"/>
        <v>0</v>
      </c>
      <c r="AU218" s="1">
        <f t="shared" si="33"/>
        <v>0</v>
      </c>
      <c r="AV218" s="1">
        <f t="shared" si="33"/>
        <v>0</v>
      </c>
      <c r="AW218" s="1">
        <f t="shared" si="33"/>
        <v>0</v>
      </c>
      <c r="AX218" s="1">
        <f t="shared" si="31"/>
        <v>0</v>
      </c>
    </row>
    <row r="219" spans="1:50" s="1" customFormat="1" x14ac:dyDescent="0.15">
      <c r="A219" s="1">
        <v>1</v>
      </c>
      <c r="B219" s="1" t="s">
        <v>663</v>
      </c>
      <c r="C219" s="1" t="s">
        <v>22</v>
      </c>
      <c r="D219" s="1" t="s">
        <v>15</v>
      </c>
      <c r="E219" s="1" t="s">
        <v>131</v>
      </c>
      <c r="F219" s="2">
        <v>43198.387152777781</v>
      </c>
      <c r="H219" s="1" t="s">
        <v>34</v>
      </c>
      <c r="I219" s="1" t="s">
        <v>35</v>
      </c>
      <c r="J219" s="1" t="s">
        <v>25</v>
      </c>
      <c r="K219" s="1" t="s">
        <v>3538</v>
      </c>
      <c r="L219" s="1" t="s">
        <v>665</v>
      </c>
      <c r="M219" s="1" t="s">
        <v>96</v>
      </c>
      <c r="N219" s="1" t="s">
        <v>29</v>
      </c>
      <c r="O219" s="1" t="s">
        <v>233</v>
      </c>
      <c r="P219" s="1">
        <v>10000</v>
      </c>
      <c r="Q219" s="8">
        <v>20000</v>
      </c>
      <c r="R219" s="1">
        <v>4</v>
      </c>
      <c r="S219" s="1">
        <v>4</v>
      </c>
      <c r="T219" s="1">
        <v>1</v>
      </c>
      <c r="U219" s="1">
        <v>2</v>
      </c>
      <c r="V219" s="1">
        <v>0</v>
      </c>
      <c r="W219" s="1">
        <v>0</v>
      </c>
      <c r="X219" s="1">
        <v>15000</v>
      </c>
      <c r="Y219" s="1">
        <v>1</v>
      </c>
      <c r="Z219" s="1">
        <v>2</v>
      </c>
      <c r="AA219" s="1">
        <f t="shared" si="30"/>
        <v>0</v>
      </c>
      <c r="AB219" s="1">
        <f t="shared" si="34"/>
        <v>0</v>
      </c>
      <c r="AC219" s="1">
        <f t="shared" si="34"/>
        <v>1</v>
      </c>
      <c r="AD219" s="1">
        <f t="shared" si="34"/>
        <v>1</v>
      </c>
      <c r="AE219" s="1">
        <f t="shared" si="34"/>
        <v>0</v>
      </c>
      <c r="AF219" s="1">
        <f t="shared" si="34"/>
        <v>0</v>
      </c>
      <c r="AG219" s="1">
        <f t="shared" si="34"/>
        <v>1</v>
      </c>
      <c r="AH219" s="1">
        <f t="shared" si="34"/>
        <v>1</v>
      </c>
      <c r="AI219" s="1">
        <f t="shared" si="34"/>
        <v>1</v>
      </c>
      <c r="AJ219" s="1">
        <f t="shared" si="34"/>
        <v>1</v>
      </c>
      <c r="AK219" s="1">
        <f t="shared" si="34"/>
        <v>1</v>
      </c>
      <c r="AL219" s="1">
        <f t="shared" si="34"/>
        <v>0</v>
      </c>
      <c r="AM219" s="1">
        <f t="shared" si="34"/>
        <v>1</v>
      </c>
      <c r="AN219" s="1">
        <f t="shared" si="34"/>
        <v>0</v>
      </c>
      <c r="AO219" s="1">
        <f t="shared" si="34"/>
        <v>0</v>
      </c>
      <c r="AP219" s="1">
        <f t="shared" si="34"/>
        <v>0</v>
      </c>
      <c r="AQ219" s="1">
        <f t="shared" si="34"/>
        <v>1</v>
      </c>
      <c r="AR219" s="1">
        <f t="shared" si="33"/>
        <v>0</v>
      </c>
      <c r="AS219" s="1">
        <f t="shared" si="33"/>
        <v>0</v>
      </c>
      <c r="AT219" s="1">
        <f t="shared" si="33"/>
        <v>0</v>
      </c>
      <c r="AU219" s="1">
        <f t="shared" si="33"/>
        <v>0</v>
      </c>
      <c r="AV219" s="1">
        <f t="shared" si="33"/>
        <v>0</v>
      </c>
      <c r="AW219" s="1">
        <f t="shared" si="33"/>
        <v>0</v>
      </c>
      <c r="AX219" s="1">
        <f t="shared" si="31"/>
        <v>0</v>
      </c>
    </row>
    <row r="220" spans="1:50" s="1" customFormat="1" x14ac:dyDescent="0.15">
      <c r="A220" s="1">
        <v>1</v>
      </c>
      <c r="B220" s="1" t="s">
        <v>127</v>
      </c>
      <c r="D220" s="1" t="s">
        <v>15</v>
      </c>
      <c r="E220" s="1" t="s">
        <v>537</v>
      </c>
      <c r="F220" s="2">
        <v>43198.382604166669</v>
      </c>
      <c r="H220" s="1" t="s">
        <v>59</v>
      </c>
      <c r="I220" s="1" t="s">
        <v>18</v>
      </c>
      <c r="J220" s="1" t="s">
        <v>25</v>
      </c>
      <c r="K220" s="1" t="s">
        <v>3539</v>
      </c>
      <c r="L220" s="1" t="s">
        <v>667</v>
      </c>
      <c r="M220" s="1" t="s">
        <v>63</v>
      </c>
      <c r="N220" s="1" t="s">
        <v>82</v>
      </c>
      <c r="O220" s="1" t="s">
        <v>531</v>
      </c>
      <c r="P220" s="1">
        <v>5000</v>
      </c>
      <c r="Q220" s="8">
        <v>8000</v>
      </c>
      <c r="R220" s="1">
        <v>3</v>
      </c>
      <c r="S220" s="1">
        <v>3</v>
      </c>
      <c r="T220" s="1">
        <v>1</v>
      </c>
      <c r="U220" s="1">
        <v>4</v>
      </c>
      <c r="V220" s="1">
        <v>4</v>
      </c>
      <c r="W220" s="1">
        <v>0</v>
      </c>
      <c r="X220" s="1">
        <v>6500</v>
      </c>
      <c r="Y220" s="1">
        <v>1</v>
      </c>
      <c r="Z220" s="1">
        <v>2</v>
      </c>
      <c r="AA220" s="1">
        <f t="shared" si="30"/>
        <v>0</v>
      </c>
      <c r="AB220" s="1">
        <f t="shared" si="34"/>
        <v>0</v>
      </c>
      <c r="AC220" s="1">
        <f t="shared" si="34"/>
        <v>1</v>
      </c>
      <c r="AD220" s="1">
        <f t="shared" si="34"/>
        <v>0</v>
      </c>
      <c r="AE220" s="1">
        <f t="shared" si="34"/>
        <v>0</v>
      </c>
      <c r="AF220" s="1">
        <f t="shared" si="34"/>
        <v>0</v>
      </c>
      <c r="AG220" s="1">
        <f t="shared" si="34"/>
        <v>0</v>
      </c>
      <c r="AH220" s="1">
        <f t="shared" si="34"/>
        <v>0</v>
      </c>
      <c r="AI220" s="1">
        <f t="shared" si="34"/>
        <v>0</v>
      </c>
      <c r="AJ220" s="1">
        <f t="shared" si="34"/>
        <v>1</v>
      </c>
      <c r="AK220" s="1">
        <f t="shared" si="34"/>
        <v>0</v>
      </c>
      <c r="AL220" s="1">
        <f t="shared" si="34"/>
        <v>0</v>
      </c>
      <c r="AM220" s="1">
        <f t="shared" si="34"/>
        <v>0</v>
      </c>
      <c r="AN220" s="1">
        <f t="shared" si="34"/>
        <v>0</v>
      </c>
      <c r="AO220" s="1">
        <f t="shared" si="34"/>
        <v>0</v>
      </c>
      <c r="AP220" s="1">
        <f t="shared" si="34"/>
        <v>0</v>
      </c>
      <c r="AQ220" s="1">
        <f t="shared" si="34"/>
        <v>1</v>
      </c>
      <c r="AR220" s="1">
        <f t="shared" si="33"/>
        <v>0</v>
      </c>
      <c r="AS220" s="1">
        <f t="shared" si="33"/>
        <v>0</v>
      </c>
      <c r="AT220" s="1">
        <f t="shared" si="33"/>
        <v>0</v>
      </c>
      <c r="AU220" s="1">
        <f t="shared" si="33"/>
        <v>0</v>
      </c>
      <c r="AV220" s="1">
        <f t="shared" si="33"/>
        <v>0</v>
      </c>
      <c r="AW220" s="1">
        <f t="shared" si="33"/>
        <v>0</v>
      </c>
      <c r="AX220" s="1">
        <f t="shared" si="31"/>
        <v>0</v>
      </c>
    </row>
    <row r="221" spans="1:50" s="1" customFormat="1" x14ac:dyDescent="0.15">
      <c r="A221" s="1">
        <v>1</v>
      </c>
      <c r="B221" s="1" t="s">
        <v>668</v>
      </c>
      <c r="C221" s="1" t="s">
        <v>22</v>
      </c>
      <c r="D221" s="1" t="s">
        <v>15</v>
      </c>
      <c r="E221" s="1" t="s">
        <v>168</v>
      </c>
      <c r="F221" s="2">
        <v>43195.368298611109</v>
      </c>
      <c r="H221" s="1" t="s">
        <v>17</v>
      </c>
      <c r="I221" s="1" t="s">
        <v>35</v>
      </c>
      <c r="J221" s="1" t="s">
        <v>42</v>
      </c>
      <c r="K221" s="1" t="s">
        <v>669</v>
      </c>
      <c r="L221" s="1" t="s">
        <v>670</v>
      </c>
      <c r="M221" s="1" t="s">
        <v>96</v>
      </c>
      <c r="N221" s="1" t="s">
        <v>283</v>
      </c>
      <c r="O221" s="1" t="s">
        <v>186</v>
      </c>
      <c r="P221" s="1">
        <v>4001</v>
      </c>
      <c r="Q221" s="8">
        <v>6000</v>
      </c>
      <c r="R221" s="1">
        <v>1</v>
      </c>
      <c r="S221" s="1">
        <v>4</v>
      </c>
      <c r="T221" s="1">
        <v>3</v>
      </c>
      <c r="U221" s="1">
        <v>2</v>
      </c>
      <c r="V221" s="1">
        <v>6</v>
      </c>
      <c r="W221" s="1">
        <v>0</v>
      </c>
      <c r="X221" s="1">
        <v>5000.5</v>
      </c>
      <c r="Y221" s="1">
        <v>1</v>
      </c>
      <c r="Z221" s="1">
        <v>2</v>
      </c>
      <c r="AA221" s="1">
        <f t="shared" si="30"/>
        <v>0</v>
      </c>
      <c r="AB221" s="1">
        <f t="shared" si="34"/>
        <v>0</v>
      </c>
      <c r="AC221" s="1">
        <f t="shared" si="34"/>
        <v>0</v>
      </c>
      <c r="AD221" s="1">
        <f t="shared" si="34"/>
        <v>1</v>
      </c>
      <c r="AE221" s="1">
        <f t="shared" si="34"/>
        <v>0</v>
      </c>
      <c r="AF221" s="1">
        <f t="shared" si="34"/>
        <v>1</v>
      </c>
      <c r="AG221" s="1">
        <f t="shared" si="34"/>
        <v>0</v>
      </c>
      <c r="AH221" s="1">
        <f t="shared" si="34"/>
        <v>1</v>
      </c>
      <c r="AI221" s="1">
        <f t="shared" si="34"/>
        <v>0</v>
      </c>
      <c r="AJ221" s="1">
        <f t="shared" si="34"/>
        <v>0</v>
      </c>
      <c r="AK221" s="1">
        <f t="shared" si="34"/>
        <v>0</v>
      </c>
      <c r="AL221" s="1">
        <f t="shared" si="34"/>
        <v>0</v>
      </c>
      <c r="AM221" s="1">
        <f t="shared" si="34"/>
        <v>0</v>
      </c>
      <c r="AN221" s="1">
        <f t="shared" si="34"/>
        <v>1</v>
      </c>
      <c r="AO221" s="1">
        <f t="shared" si="34"/>
        <v>0</v>
      </c>
      <c r="AP221" s="1">
        <f t="shared" si="34"/>
        <v>0</v>
      </c>
      <c r="AQ221" s="1">
        <f t="shared" si="34"/>
        <v>0</v>
      </c>
      <c r="AR221" s="1">
        <f t="shared" si="33"/>
        <v>0</v>
      </c>
      <c r="AS221" s="1">
        <f t="shared" si="33"/>
        <v>0</v>
      </c>
      <c r="AT221" s="1">
        <f t="shared" si="33"/>
        <v>0</v>
      </c>
      <c r="AU221" s="1">
        <f t="shared" si="33"/>
        <v>0</v>
      </c>
      <c r="AV221" s="1">
        <f t="shared" si="33"/>
        <v>0</v>
      </c>
      <c r="AW221" s="1">
        <f t="shared" si="33"/>
        <v>0</v>
      </c>
      <c r="AX221" s="1">
        <f t="shared" si="31"/>
        <v>0</v>
      </c>
    </row>
    <row r="222" spans="1:50" s="1" customFormat="1" x14ac:dyDescent="0.15">
      <c r="A222" s="1">
        <v>1</v>
      </c>
      <c r="B222" s="1" t="s">
        <v>182</v>
      </c>
      <c r="C222" s="1" t="s">
        <v>22</v>
      </c>
      <c r="D222" s="1" t="s">
        <v>15</v>
      </c>
      <c r="E222" s="1" t="s">
        <v>671</v>
      </c>
      <c r="F222" s="2">
        <v>43193.425937499997</v>
      </c>
      <c r="H222" s="1" t="s">
        <v>34</v>
      </c>
      <c r="I222" s="1" t="s">
        <v>35</v>
      </c>
      <c r="J222" s="1" t="s">
        <v>25</v>
      </c>
      <c r="K222" s="1" t="s">
        <v>3540</v>
      </c>
      <c r="L222" s="1" t="s">
        <v>673</v>
      </c>
      <c r="M222" s="1" t="s">
        <v>28</v>
      </c>
      <c r="N222" s="1" t="s">
        <v>316</v>
      </c>
      <c r="O222" s="1" t="s">
        <v>233</v>
      </c>
      <c r="Q222" s="8"/>
      <c r="R222" s="1">
        <v>4</v>
      </c>
      <c r="S222" s="1">
        <v>4</v>
      </c>
      <c r="T222" s="1">
        <v>1</v>
      </c>
      <c r="U222" s="1">
        <v>3</v>
      </c>
      <c r="V222" s="1">
        <v>7</v>
      </c>
      <c r="W222" s="1">
        <v>0</v>
      </c>
      <c r="X222" s="1">
        <v>0</v>
      </c>
      <c r="Y222" s="1">
        <v>1</v>
      </c>
      <c r="Z222" s="1">
        <v>2</v>
      </c>
      <c r="AA222" s="1">
        <f t="shared" si="30"/>
        <v>0</v>
      </c>
      <c r="AB222" s="1">
        <f t="shared" si="34"/>
        <v>0</v>
      </c>
      <c r="AC222" s="1">
        <f t="shared" si="34"/>
        <v>0</v>
      </c>
      <c r="AD222" s="1">
        <f t="shared" si="34"/>
        <v>1</v>
      </c>
      <c r="AE222" s="1">
        <f t="shared" si="34"/>
        <v>0</v>
      </c>
      <c r="AF222" s="1">
        <f t="shared" si="34"/>
        <v>0</v>
      </c>
      <c r="AG222" s="1">
        <f t="shared" si="34"/>
        <v>0</v>
      </c>
      <c r="AH222" s="1">
        <f t="shared" si="34"/>
        <v>0</v>
      </c>
      <c r="AI222" s="1">
        <f t="shared" si="34"/>
        <v>0</v>
      </c>
      <c r="AJ222" s="1">
        <f t="shared" si="34"/>
        <v>0</v>
      </c>
      <c r="AK222" s="1">
        <f t="shared" si="34"/>
        <v>0</v>
      </c>
      <c r="AL222" s="1">
        <f t="shared" si="34"/>
        <v>0</v>
      </c>
      <c r="AM222" s="1">
        <f t="shared" si="34"/>
        <v>0</v>
      </c>
      <c r="AN222" s="1">
        <f t="shared" si="34"/>
        <v>0</v>
      </c>
      <c r="AO222" s="1">
        <f t="shared" si="34"/>
        <v>0</v>
      </c>
      <c r="AP222" s="1">
        <f t="shared" si="34"/>
        <v>0</v>
      </c>
      <c r="AQ222" s="1">
        <f t="shared" si="34"/>
        <v>1</v>
      </c>
      <c r="AR222" s="1">
        <f t="shared" si="33"/>
        <v>0</v>
      </c>
      <c r="AS222" s="1">
        <f t="shared" si="33"/>
        <v>0</v>
      </c>
      <c r="AT222" s="1">
        <f t="shared" si="33"/>
        <v>0</v>
      </c>
      <c r="AU222" s="1">
        <f t="shared" si="33"/>
        <v>0</v>
      </c>
      <c r="AV222" s="1">
        <f t="shared" si="33"/>
        <v>0</v>
      </c>
      <c r="AW222" s="1">
        <f t="shared" si="33"/>
        <v>0</v>
      </c>
      <c r="AX222" s="1">
        <f t="shared" si="31"/>
        <v>0</v>
      </c>
    </row>
    <row r="223" spans="1:50" s="1" customFormat="1" x14ac:dyDescent="0.15">
      <c r="A223" s="1">
        <v>1</v>
      </c>
      <c r="B223" s="1" t="s">
        <v>182</v>
      </c>
      <c r="C223" s="1" t="s">
        <v>22</v>
      </c>
      <c r="D223" s="1" t="s">
        <v>15</v>
      </c>
      <c r="E223" s="1" t="s">
        <v>102</v>
      </c>
      <c r="F223" s="2">
        <v>43194.371608796297</v>
      </c>
      <c r="H223" s="1" t="s">
        <v>17</v>
      </c>
      <c r="I223" s="1" t="s">
        <v>35</v>
      </c>
      <c r="J223" s="1" t="s">
        <v>509</v>
      </c>
      <c r="K223" s="1" t="s">
        <v>510</v>
      </c>
      <c r="L223" s="1" t="s">
        <v>511</v>
      </c>
      <c r="M223" s="1" t="s">
        <v>63</v>
      </c>
      <c r="N223" s="1" t="s">
        <v>82</v>
      </c>
      <c r="O223" s="1" t="s">
        <v>252</v>
      </c>
      <c r="P223" s="1">
        <v>6000</v>
      </c>
      <c r="Q223" s="8">
        <v>12000</v>
      </c>
      <c r="R223" s="1">
        <v>1</v>
      </c>
      <c r="S223" s="1">
        <v>4</v>
      </c>
      <c r="T223" s="1">
        <v>30</v>
      </c>
      <c r="U223" s="1">
        <v>4</v>
      </c>
      <c r="V223" s="1">
        <v>4</v>
      </c>
      <c r="W223" s="1">
        <v>0</v>
      </c>
      <c r="X223" s="1">
        <v>9000</v>
      </c>
      <c r="Y223" s="1">
        <v>1</v>
      </c>
      <c r="Z223" s="1">
        <v>2</v>
      </c>
      <c r="AA223" s="1">
        <f t="shared" si="30"/>
        <v>1</v>
      </c>
      <c r="AB223" s="1">
        <f t="shared" si="34"/>
        <v>0</v>
      </c>
      <c r="AC223" s="1">
        <f t="shared" si="34"/>
        <v>1</v>
      </c>
      <c r="AD223" s="1">
        <f t="shared" si="34"/>
        <v>1</v>
      </c>
      <c r="AE223" s="1">
        <f t="shared" si="34"/>
        <v>0</v>
      </c>
      <c r="AF223" s="1">
        <f t="shared" si="34"/>
        <v>1</v>
      </c>
      <c r="AG223" s="1">
        <f t="shared" si="34"/>
        <v>1</v>
      </c>
      <c r="AH223" s="1">
        <f t="shared" si="34"/>
        <v>1</v>
      </c>
      <c r="AI223" s="1">
        <f t="shared" si="34"/>
        <v>0</v>
      </c>
      <c r="AJ223" s="1">
        <f t="shared" si="34"/>
        <v>1</v>
      </c>
      <c r="AK223" s="1">
        <f t="shared" si="34"/>
        <v>1</v>
      </c>
      <c r="AL223" s="1">
        <f t="shared" si="34"/>
        <v>1</v>
      </c>
      <c r="AM223" s="1">
        <f t="shared" si="34"/>
        <v>0</v>
      </c>
      <c r="AN223" s="1">
        <f t="shared" si="34"/>
        <v>0</v>
      </c>
      <c r="AO223" s="1">
        <f t="shared" si="34"/>
        <v>0</v>
      </c>
      <c r="AP223" s="1">
        <f t="shared" si="34"/>
        <v>0</v>
      </c>
      <c r="AQ223" s="1">
        <f t="shared" si="34"/>
        <v>1</v>
      </c>
      <c r="AR223" s="1">
        <f t="shared" si="33"/>
        <v>0</v>
      </c>
      <c r="AS223" s="1">
        <f t="shared" si="33"/>
        <v>0</v>
      </c>
      <c r="AT223" s="1">
        <f t="shared" si="33"/>
        <v>1</v>
      </c>
      <c r="AU223" s="1">
        <f t="shared" si="33"/>
        <v>0</v>
      </c>
      <c r="AV223" s="1">
        <f t="shared" si="33"/>
        <v>0</v>
      </c>
      <c r="AW223" s="1">
        <f t="shared" si="33"/>
        <v>0</v>
      </c>
      <c r="AX223" s="1">
        <f t="shared" si="31"/>
        <v>0</v>
      </c>
    </row>
    <row r="224" spans="1:50" s="1" customFormat="1" x14ac:dyDescent="0.15">
      <c r="A224" s="1">
        <v>1</v>
      </c>
      <c r="B224" s="1" t="s">
        <v>57</v>
      </c>
      <c r="C224" s="1" t="s">
        <v>22</v>
      </c>
      <c r="D224" s="1" t="s">
        <v>15</v>
      </c>
      <c r="E224" s="1" t="s">
        <v>128</v>
      </c>
      <c r="F224" s="2">
        <v>43185.651504629626</v>
      </c>
      <c r="H224" s="1" t="s">
        <v>59</v>
      </c>
      <c r="I224" s="1" t="s">
        <v>18</v>
      </c>
      <c r="J224" s="1" t="s">
        <v>25</v>
      </c>
      <c r="K224" s="1" t="s">
        <v>3541</v>
      </c>
      <c r="L224" s="1" t="s">
        <v>675</v>
      </c>
      <c r="M224" s="1" t="s">
        <v>38</v>
      </c>
      <c r="N224" s="1" t="s">
        <v>56</v>
      </c>
      <c r="O224" s="1" t="s">
        <v>542</v>
      </c>
      <c r="P224" s="1">
        <v>4500</v>
      </c>
      <c r="Q224" s="8">
        <v>6000</v>
      </c>
      <c r="R224" s="1">
        <v>3</v>
      </c>
      <c r="S224" s="1">
        <v>3</v>
      </c>
      <c r="T224" s="1">
        <v>1</v>
      </c>
      <c r="U224" s="1">
        <v>5</v>
      </c>
      <c r="V224" s="1">
        <v>2</v>
      </c>
      <c r="W224" s="1">
        <v>0</v>
      </c>
      <c r="X224" s="1">
        <v>5250</v>
      </c>
      <c r="Y224" s="1">
        <v>1</v>
      </c>
      <c r="Z224" s="1">
        <v>2</v>
      </c>
      <c r="AA224" s="1">
        <f t="shared" si="30"/>
        <v>0</v>
      </c>
      <c r="AB224" s="1">
        <f t="shared" si="34"/>
        <v>0</v>
      </c>
      <c r="AC224" s="1">
        <f t="shared" si="34"/>
        <v>0</v>
      </c>
      <c r="AD224" s="1">
        <f t="shared" si="34"/>
        <v>0</v>
      </c>
      <c r="AE224" s="1">
        <f t="shared" si="34"/>
        <v>0</v>
      </c>
      <c r="AF224" s="1">
        <f t="shared" si="34"/>
        <v>0</v>
      </c>
      <c r="AG224" s="1">
        <f t="shared" si="34"/>
        <v>0</v>
      </c>
      <c r="AH224" s="1">
        <f t="shared" si="34"/>
        <v>0</v>
      </c>
      <c r="AI224" s="1">
        <f t="shared" si="34"/>
        <v>0</v>
      </c>
      <c r="AJ224" s="1">
        <f t="shared" si="34"/>
        <v>0</v>
      </c>
      <c r="AK224" s="1">
        <f t="shared" si="34"/>
        <v>0</v>
      </c>
      <c r="AL224" s="1">
        <f t="shared" si="34"/>
        <v>0</v>
      </c>
      <c r="AM224" s="1">
        <f t="shared" si="34"/>
        <v>0</v>
      </c>
      <c r="AN224" s="1">
        <f t="shared" si="34"/>
        <v>0</v>
      </c>
      <c r="AO224" s="1">
        <f t="shared" si="34"/>
        <v>0</v>
      </c>
      <c r="AP224" s="1">
        <f t="shared" si="34"/>
        <v>0</v>
      </c>
      <c r="AQ224" s="1">
        <f t="shared" si="34"/>
        <v>0</v>
      </c>
      <c r="AR224" s="1">
        <f t="shared" si="33"/>
        <v>0</v>
      </c>
      <c r="AS224" s="1">
        <f t="shared" si="33"/>
        <v>0</v>
      </c>
      <c r="AT224" s="1">
        <f t="shared" si="33"/>
        <v>0</v>
      </c>
      <c r="AU224" s="1">
        <f t="shared" si="33"/>
        <v>0</v>
      </c>
      <c r="AV224" s="1">
        <f t="shared" si="33"/>
        <v>0</v>
      </c>
      <c r="AW224" s="1">
        <f t="shared" si="33"/>
        <v>0</v>
      </c>
      <c r="AX224" s="1">
        <f t="shared" si="31"/>
        <v>0</v>
      </c>
    </row>
    <row r="225" spans="1:50" s="1" customFormat="1" x14ac:dyDescent="0.15">
      <c r="A225" s="1">
        <v>1</v>
      </c>
      <c r="B225" s="1" t="s">
        <v>57</v>
      </c>
      <c r="C225" s="1" t="s">
        <v>14</v>
      </c>
      <c r="D225" s="1" t="s">
        <v>15</v>
      </c>
      <c r="E225" s="1" t="s">
        <v>168</v>
      </c>
      <c r="F225" s="2">
        <v>43197.655960648146</v>
      </c>
      <c r="H225" s="1" t="s">
        <v>59</v>
      </c>
      <c r="I225" s="1" t="s">
        <v>18</v>
      </c>
      <c r="J225" s="1" t="s">
        <v>25</v>
      </c>
      <c r="K225" s="1" t="s">
        <v>676</v>
      </c>
      <c r="L225" s="1" t="s">
        <v>677</v>
      </c>
      <c r="M225" s="1" t="s">
        <v>38</v>
      </c>
      <c r="N225" s="1" t="s">
        <v>29</v>
      </c>
      <c r="O225" s="1" t="s">
        <v>144</v>
      </c>
      <c r="P225" s="1">
        <v>4001</v>
      </c>
      <c r="Q225" s="8">
        <v>6000</v>
      </c>
      <c r="R225" s="1">
        <v>3</v>
      </c>
      <c r="S225" s="1">
        <v>3</v>
      </c>
      <c r="T225" s="1">
        <v>1</v>
      </c>
      <c r="U225" s="1">
        <v>5</v>
      </c>
      <c r="V225" s="1">
        <v>0</v>
      </c>
      <c r="W225" s="1">
        <v>0</v>
      </c>
      <c r="X225" s="1">
        <v>5000.5</v>
      </c>
      <c r="Y225" s="1">
        <v>1</v>
      </c>
      <c r="Z225" s="1">
        <v>2</v>
      </c>
      <c r="AA225" s="1">
        <f t="shared" si="30"/>
        <v>0</v>
      </c>
      <c r="AB225" s="1">
        <f t="shared" si="34"/>
        <v>0</v>
      </c>
      <c r="AC225" s="1">
        <f t="shared" si="34"/>
        <v>0</v>
      </c>
      <c r="AD225" s="1">
        <f t="shared" si="34"/>
        <v>0</v>
      </c>
      <c r="AE225" s="1">
        <f t="shared" si="34"/>
        <v>0</v>
      </c>
      <c r="AF225" s="1">
        <f t="shared" si="34"/>
        <v>0</v>
      </c>
      <c r="AG225" s="1">
        <f t="shared" si="34"/>
        <v>0</v>
      </c>
      <c r="AH225" s="1">
        <f t="shared" si="34"/>
        <v>0</v>
      </c>
      <c r="AI225" s="1">
        <f t="shared" si="34"/>
        <v>0</v>
      </c>
      <c r="AJ225" s="1">
        <f t="shared" si="34"/>
        <v>0</v>
      </c>
      <c r="AK225" s="1">
        <f t="shared" si="34"/>
        <v>0</v>
      </c>
      <c r="AL225" s="1">
        <f t="shared" si="34"/>
        <v>0</v>
      </c>
      <c r="AM225" s="1">
        <f t="shared" si="34"/>
        <v>1</v>
      </c>
      <c r="AN225" s="1">
        <f t="shared" si="34"/>
        <v>0</v>
      </c>
      <c r="AO225" s="1">
        <f t="shared" si="34"/>
        <v>0</v>
      </c>
      <c r="AP225" s="1">
        <f t="shared" si="34"/>
        <v>0</v>
      </c>
      <c r="AQ225" s="1">
        <f t="shared" ref="AQ225:AW240" si="35">IF(IFERROR(FIND(AQ$1,$K225),0)&gt;0,1,0)</f>
        <v>0</v>
      </c>
      <c r="AR225" s="1">
        <f t="shared" si="35"/>
        <v>0</v>
      </c>
      <c r="AS225" s="1">
        <f t="shared" si="35"/>
        <v>0</v>
      </c>
      <c r="AT225" s="1">
        <f t="shared" si="35"/>
        <v>0</v>
      </c>
      <c r="AU225" s="1">
        <f t="shared" si="35"/>
        <v>0</v>
      </c>
      <c r="AV225" s="1">
        <f t="shared" si="35"/>
        <v>0</v>
      </c>
      <c r="AW225" s="1">
        <f t="shared" si="35"/>
        <v>0</v>
      </c>
      <c r="AX225" s="1">
        <f t="shared" si="31"/>
        <v>0</v>
      </c>
    </row>
    <row r="226" spans="1:50" s="1" customFormat="1" x14ac:dyDescent="0.15">
      <c r="A226" s="1">
        <v>1</v>
      </c>
      <c r="B226" s="1" t="s">
        <v>678</v>
      </c>
      <c r="C226" s="1" t="s">
        <v>109</v>
      </c>
      <c r="D226" s="1" t="s">
        <v>15</v>
      </c>
      <c r="E226" s="1" t="s">
        <v>516</v>
      </c>
      <c r="F226" s="2">
        <v>43198.368564814817</v>
      </c>
      <c r="H226" s="1" t="s">
        <v>34</v>
      </c>
      <c r="I226" s="1" t="s">
        <v>338</v>
      </c>
      <c r="J226" s="1" t="s">
        <v>25</v>
      </c>
      <c r="K226" s="1" t="s">
        <v>3542</v>
      </c>
      <c r="L226" s="1" t="s">
        <v>680</v>
      </c>
      <c r="M226" s="1" t="s">
        <v>96</v>
      </c>
      <c r="N226" s="1" t="s">
        <v>29</v>
      </c>
      <c r="O226" s="1" t="s">
        <v>252</v>
      </c>
      <c r="P226" s="1">
        <v>8000</v>
      </c>
      <c r="Q226" s="8">
        <v>16000</v>
      </c>
      <c r="R226" s="1">
        <v>4</v>
      </c>
      <c r="S226" s="1">
        <v>1</v>
      </c>
      <c r="T226" s="1">
        <v>1</v>
      </c>
      <c r="U226" s="1">
        <v>2</v>
      </c>
      <c r="V226" s="1">
        <v>0</v>
      </c>
      <c r="W226" s="1">
        <v>0</v>
      </c>
      <c r="X226" s="1">
        <v>12000</v>
      </c>
      <c r="Y226" s="1">
        <v>1</v>
      </c>
      <c r="Z226" s="1">
        <v>2</v>
      </c>
      <c r="AA226" s="1">
        <f t="shared" si="30"/>
        <v>0</v>
      </c>
      <c r="AB226" s="1">
        <f t="shared" ref="AB226:AQ241" si="36">IF(IFERROR(FIND(AB$1,$K226),0)&gt;0,1,0)</f>
        <v>0</v>
      </c>
      <c r="AC226" s="1">
        <f t="shared" si="36"/>
        <v>1</v>
      </c>
      <c r="AD226" s="1">
        <f t="shared" si="36"/>
        <v>0</v>
      </c>
      <c r="AE226" s="1">
        <f t="shared" si="36"/>
        <v>1</v>
      </c>
      <c r="AF226" s="1">
        <f t="shared" si="36"/>
        <v>0</v>
      </c>
      <c r="AG226" s="1">
        <f t="shared" si="36"/>
        <v>0</v>
      </c>
      <c r="AH226" s="1">
        <f t="shared" si="36"/>
        <v>0</v>
      </c>
      <c r="AI226" s="1">
        <f t="shared" si="36"/>
        <v>0</v>
      </c>
      <c r="AJ226" s="1">
        <f t="shared" si="36"/>
        <v>0</v>
      </c>
      <c r="AK226" s="1">
        <f t="shared" si="36"/>
        <v>1</v>
      </c>
      <c r="AL226" s="1">
        <f t="shared" si="36"/>
        <v>1</v>
      </c>
      <c r="AM226" s="1">
        <f t="shared" si="36"/>
        <v>0</v>
      </c>
      <c r="AN226" s="1">
        <f t="shared" si="36"/>
        <v>1</v>
      </c>
      <c r="AO226" s="1">
        <f t="shared" si="36"/>
        <v>0</v>
      </c>
      <c r="AP226" s="1">
        <f t="shared" si="36"/>
        <v>0</v>
      </c>
      <c r="AQ226" s="1">
        <f t="shared" si="36"/>
        <v>0</v>
      </c>
      <c r="AR226" s="1">
        <f t="shared" si="35"/>
        <v>0</v>
      </c>
      <c r="AS226" s="1">
        <f t="shared" si="35"/>
        <v>0</v>
      </c>
      <c r="AT226" s="1">
        <f t="shared" si="35"/>
        <v>0</v>
      </c>
      <c r="AU226" s="1">
        <f t="shared" si="35"/>
        <v>0</v>
      </c>
      <c r="AV226" s="1">
        <f t="shared" si="35"/>
        <v>0</v>
      </c>
      <c r="AW226" s="1">
        <f t="shared" si="35"/>
        <v>0</v>
      </c>
      <c r="AX226" s="1">
        <f t="shared" si="31"/>
        <v>0</v>
      </c>
    </row>
    <row r="227" spans="1:50" s="1" customFormat="1" x14ac:dyDescent="0.15">
      <c r="A227" s="1">
        <v>1</v>
      </c>
      <c r="B227" s="1" t="s">
        <v>681</v>
      </c>
      <c r="C227" s="1" t="s">
        <v>22</v>
      </c>
      <c r="D227" s="1" t="s">
        <v>15</v>
      </c>
      <c r="E227" s="1" t="s">
        <v>205</v>
      </c>
      <c r="F227" s="2">
        <v>43194.355381944442</v>
      </c>
      <c r="H227" s="1" t="s">
        <v>17</v>
      </c>
      <c r="I227" s="1" t="s">
        <v>35</v>
      </c>
      <c r="J227" s="1" t="s">
        <v>25</v>
      </c>
      <c r="K227" s="1" t="s">
        <v>3543</v>
      </c>
      <c r="L227" s="1" t="s">
        <v>683</v>
      </c>
      <c r="M227" s="1" t="s">
        <v>96</v>
      </c>
      <c r="N227" s="1" t="s">
        <v>283</v>
      </c>
      <c r="O227" s="1" t="s">
        <v>30</v>
      </c>
      <c r="P227" s="1">
        <v>7000</v>
      </c>
      <c r="Q227" s="8">
        <v>10000</v>
      </c>
      <c r="R227" s="1">
        <v>1</v>
      </c>
      <c r="S227" s="1">
        <v>4</v>
      </c>
      <c r="T227" s="1">
        <v>1</v>
      </c>
      <c r="U227" s="1">
        <v>2</v>
      </c>
      <c r="V227" s="1">
        <v>6</v>
      </c>
      <c r="W227" s="1">
        <v>0</v>
      </c>
      <c r="X227" s="1">
        <v>8500</v>
      </c>
      <c r="Y227" s="1">
        <v>1</v>
      </c>
      <c r="Z227" s="1">
        <v>2</v>
      </c>
      <c r="AA227" s="1">
        <f t="shared" si="30"/>
        <v>0</v>
      </c>
      <c r="AB227" s="1">
        <f t="shared" si="36"/>
        <v>0</v>
      </c>
      <c r="AC227" s="1">
        <f t="shared" si="36"/>
        <v>1</v>
      </c>
      <c r="AD227" s="1">
        <f t="shared" si="36"/>
        <v>1</v>
      </c>
      <c r="AE227" s="1">
        <f t="shared" si="36"/>
        <v>0</v>
      </c>
      <c r="AF227" s="1">
        <f t="shared" si="36"/>
        <v>0</v>
      </c>
      <c r="AG227" s="1">
        <f t="shared" si="36"/>
        <v>0</v>
      </c>
      <c r="AH227" s="1">
        <f t="shared" si="36"/>
        <v>0</v>
      </c>
      <c r="AI227" s="1">
        <f t="shared" si="36"/>
        <v>0</v>
      </c>
      <c r="AJ227" s="1">
        <f t="shared" si="36"/>
        <v>0</v>
      </c>
      <c r="AK227" s="1">
        <f t="shared" si="36"/>
        <v>0</v>
      </c>
      <c r="AL227" s="1">
        <f t="shared" si="36"/>
        <v>0</v>
      </c>
      <c r="AM227" s="1">
        <f t="shared" si="36"/>
        <v>0</v>
      </c>
      <c r="AN227" s="1">
        <f t="shared" si="36"/>
        <v>0</v>
      </c>
      <c r="AO227" s="1">
        <f t="shared" si="36"/>
        <v>0</v>
      </c>
      <c r="AP227" s="1">
        <f t="shared" si="36"/>
        <v>0</v>
      </c>
      <c r="AQ227" s="1">
        <f t="shared" si="36"/>
        <v>1</v>
      </c>
      <c r="AR227" s="1">
        <f t="shared" si="35"/>
        <v>0</v>
      </c>
      <c r="AS227" s="1">
        <f t="shared" si="35"/>
        <v>1</v>
      </c>
      <c r="AT227" s="1">
        <f t="shared" si="35"/>
        <v>0</v>
      </c>
      <c r="AU227" s="1">
        <f t="shared" si="35"/>
        <v>0</v>
      </c>
      <c r="AV227" s="1">
        <f t="shared" si="35"/>
        <v>0</v>
      </c>
      <c r="AW227" s="1">
        <f t="shared" si="35"/>
        <v>0</v>
      </c>
      <c r="AX227" s="1">
        <f t="shared" si="31"/>
        <v>0</v>
      </c>
    </row>
    <row r="228" spans="1:50" s="1" customFormat="1" x14ac:dyDescent="0.15">
      <c r="A228" s="1">
        <v>1</v>
      </c>
      <c r="B228" s="1" t="s">
        <v>91</v>
      </c>
      <c r="D228" s="1" t="s">
        <v>15</v>
      </c>
      <c r="E228" s="1" t="s">
        <v>278</v>
      </c>
      <c r="F228" s="2">
        <v>43198.339375000003</v>
      </c>
      <c r="H228" s="1" t="s">
        <v>59</v>
      </c>
      <c r="I228" s="1" t="s">
        <v>17</v>
      </c>
      <c r="J228" s="1" t="s">
        <v>60</v>
      </c>
      <c r="K228" s="1" t="s">
        <v>3544</v>
      </c>
      <c r="L228" s="1" t="s">
        <v>685</v>
      </c>
      <c r="M228" s="1" t="s">
        <v>28</v>
      </c>
      <c r="N228" s="1" t="s">
        <v>29</v>
      </c>
      <c r="O228" s="1" t="s">
        <v>30</v>
      </c>
      <c r="P228" s="1">
        <v>10000</v>
      </c>
      <c r="Q228" s="8">
        <v>18000</v>
      </c>
      <c r="R228" s="1">
        <v>3</v>
      </c>
      <c r="S228" s="1">
        <v>2</v>
      </c>
      <c r="T228" s="1">
        <v>2</v>
      </c>
      <c r="U228" s="1">
        <v>3</v>
      </c>
      <c r="V228" s="1">
        <v>0</v>
      </c>
      <c r="W228" s="1">
        <v>0</v>
      </c>
      <c r="X228" s="1">
        <v>14000</v>
      </c>
      <c r="Y228" s="1">
        <v>1</v>
      </c>
      <c r="Z228" s="1">
        <v>2</v>
      </c>
      <c r="AA228" s="1">
        <f t="shared" si="30"/>
        <v>0</v>
      </c>
      <c r="AB228" s="1">
        <f t="shared" si="36"/>
        <v>0</v>
      </c>
      <c r="AC228" s="1">
        <f t="shared" si="36"/>
        <v>0</v>
      </c>
      <c r="AD228" s="1">
        <f t="shared" si="36"/>
        <v>0</v>
      </c>
      <c r="AE228" s="1">
        <f t="shared" si="36"/>
        <v>0</v>
      </c>
      <c r="AF228" s="1">
        <f t="shared" si="36"/>
        <v>0</v>
      </c>
      <c r="AG228" s="1">
        <f t="shared" si="36"/>
        <v>0</v>
      </c>
      <c r="AH228" s="1">
        <f t="shared" si="36"/>
        <v>0</v>
      </c>
      <c r="AI228" s="1">
        <f t="shared" si="36"/>
        <v>0</v>
      </c>
      <c r="AJ228" s="1">
        <f t="shared" si="36"/>
        <v>0</v>
      </c>
      <c r="AK228" s="1">
        <f t="shared" si="36"/>
        <v>1</v>
      </c>
      <c r="AL228" s="1">
        <f t="shared" si="36"/>
        <v>1</v>
      </c>
      <c r="AM228" s="1">
        <f t="shared" si="36"/>
        <v>0</v>
      </c>
      <c r="AN228" s="1">
        <f t="shared" si="36"/>
        <v>1</v>
      </c>
      <c r="AO228" s="1">
        <f t="shared" si="36"/>
        <v>0</v>
      </c>
      <c r="AP228" s="1">
        <f t="shared" si="36"/>
        <v>0</v>
      </c>
      <c r="AQ228" s="1">
        <f t="shared" si="36"/>
        <v>0</v>
      </c>
      <c r="AR228" s="1">
        <f t="shared" si="35"/>
        <v>0</v>
      </c>
      <c r="AS228" s="1">
        <f t="shared" si="35"/>
        <v>0</v>
      </c>
      <c r="AT228" s="1">
        <f t="shared" si="35"/>
        <v>0</v>
      </c>
      <c r="AU228" s="1">
        <f t="shared" si="35"/>
        <v>0</v>
      </c>
      <c r="AV228" s="1">
        <f t="shared" si="35"/>
        <v>0</v>
      </c>
      <c r="AW228" s="1">
        <f t="shared" si="35"/>
        <v>0</v>
      </c>
      <c r="AX228" s="1">
        <f t="shared" si="31"/>
        <v>0</v>
      </c>
    </row>
    <row r="229" spans="1:50" s="1" customFormat="1" x14ac:dyDescent="0.15">
      <c r="A229" s="1">
        <v>1</v>
      </c>
      <c r="B229" s="1" t="s">
        <v>686</v>
      </c>
      <c r="C229" s="1" t="s">
        <v>209</v>
      </c>
      <c r="D229" s="1" t="s">
        <v>15</v>
      </c>
      <c r="E229" s="1" t="s">
        <v>58</v>
      </c>
      <c r="F229" s="2">
        <v>43198.381655092591</v>
      </c>
      <c r="H229" s="1" t="s">
        <v>59</v>
      </c>
      <c r="I229" s="1" t="s">
        <v>35</v>
      </c>
      <c r="J229" s="1" t="s">
        <v>60</v>
      </c>
      <c r="K229" s="1" t="s">
        <v>3545</v>
      </c>
      <c r="L229" s="1" t="s">
        <v>688</v>
      </c>
      <c r="M229" s="1" t="s">
        <v>96</v>
      </c>
      <c r="N229" s="1" t="s">
        <v>29</v>
      </c>
      <c r="O229" s="1" t="s">
        <v>30</v>
      </c>
      <c r="P229" s="1">
        <v>15001</v>
      </c>
      <c r="Q229" s="8">
        <v>20000</v>
      </c>
      <c r="R229" s="1">
        <v>3</v>
      </c>
      <c r="S229" s="1">
        <v>4</v>
      </c>
      <c r="T229" s="1">
        <v>2</v>
      </c>
      <c r="U229" s="1">
        <v>2</v>
      </c>
      <c r="V229" s="1">
        <v>0</v>
      </c>
      <c r="W229" s="1">
        <v>0</v>
      </c>
      <c r="X229" s="1">
        <v>17500.5</v>
      </c>
      <c r="Y229" s="1">
        <v>1</v>
      </c>
      <c r="Z229" s="1">
        <v>2</v>
      </c>
      <c r="AA229" s="1">
        <f t="shared" si="30"/>
        <v>1</v>
      </c>
      <c r="AB229" s="1">
        <f t="shared" si="36"/>
        <v>1</v>
      </c>
      <c r="AC229" s="1">
        <f t="shared" si="36"/>
        <v>1</v>
      </c>
      <c r="AD229" s="1">
        <f t="shared" si="36"/>
        <v>1</v>
      </c>
      <c r="AE229" s="1">
        <f t="shared" si="36"/>
        <v>0</v>
      </c>
      <c r="AF229" s="1">
        <f t="shared" si="36"/>
        <v>1</v>
      </c>
      <c r="AG229" s="1">
        <f t="shared" si="36"/>
        <v>1</v>
      </c>
      <c r="AH229" s="1">
        <f t="shared" si="36"/>
        <v>0</v>
      </c>
      <c r="AI229" s="1">
        <f t="shared" si="36"/>
        <v>0</v>
      </c>
      <c r="AJ229" s="1">
        <f t="shared" si="36"/>
        <v>0</v>
      </c>
      <c r="AK229" s="1">
        <f t="shared" si="36"/>
        <v>1</v>
      </c>
      <c r="AL229" s="1">
        <f t="shared" si="36"/>
        <v>1</v>
      </c>
      <c r="AM229" s="1">
        <f t="shared" si="36"/>
        <v>0</v>
      </c>
      <c r="AN229" s="1">
        <f t="shared" si="36"/>
        <v>1</v>
      </c>
      <c r="AO229" s="1">
        <f t="shared" si="36"/>
        <v>0</v>
      </c>
      <c r="AP229" s="1">
        <f t="shared" si="36"/>
        <v>0</v>
      </c>
      <c r="AQ229" s="1">
        <f t="shared" si="36"/>
        <v>0</v>
      </c>
      <c r="AR229" s="1">
        <f t="shared" si="35"/>
        <v>1</v>
      </c>
      <c r="AS229" s="1">
        <f t="shared" si="35"/>
        <v>0</v>
      </c>
      <c r="AT229" s="1">
        <f t="shared" si="35"/>
        <v>0</v>
      </c>
      <c r="AU229" s="1">
        <f t="shared" si="35"/>
        <v>0</v>
      </c>
      <c r="AV229" s="1">
        <f t="shared" si="35"/>
        <v>0</v>
      </c>
      <c r="AW229" s="1">
        <f t="shared" si="35"/>
        <v>0</v>
      </c>
      <c r="AX229" s="1">
        <f t="shared" si="31"/>
        <v>0</v>
      </c>
    </row>
    <row r="230" spans="1:50" s="1" customFormat="1" x14ac:dyDescent="0.15">
      <c r="A230" s="1">
        <v>1</v>
      </c>
      <c r="B230" s="1" t="s">
        <v>689</v>
      </c>
      <c r="C230" s="1" t="s">
        <v>22</v>
      </c>
      <c r="D230" s="1" t="s">
        <v>15</v>
      </c>
      <c r="E230" s="1" t="s">
        <v>168</v>
      </c>
      <c r="F230" s="2">
        <v>43198.441516203704</v>
      </c>
      <c r="H230" s="1" t="s">
        <v>17</v>
      </c>
      <c r="I230" s="1" t="s">
        <v>35</v>
      </c>
      <c r="J230" s="1" t="s">
        <v>74</v>
      </c>
      <c r="K230" s="1" t="s">
        <v>3546</v>
      </c>
      <c r="L230" s="1" t="s">
        <v>691</v>
      </c>
      <c r="M230" s="1" t="s">
        <v>63</v>
      </c>
      <c r="N230" s="1" t="s">
        <v>64</v>
      </c>
      <c r="O230" s="1" t="s">
        <v>157</v>
      </c>
      <c r="P230" s="1">
        <v>4001</v>
      </c>
      <c r="Q230" s="8">
        <v>6000</v>
      </c>
      <c r="R230" s="1">
        <v>1</v>
      </c>
      <c r="S230" s="1">
        <v>4</v>
      </c>
      <c r="T230" s="1">
        <v>5</v>
      </c>
      <c r="U230" s="1">
        <v>4</v>
      </c>
      <c r="V230" s="1">
        <v>3</v>
      </c>
      <c r="W230" s="1">
        <v>0</v>
      </c>
      <c r="X230" s="1">
        <v>5000.5</v>
      </c>
      <c r="Y230" s="1">
        <v>1</v>
      </c>
      <c r="Z230" s="1">
        <v>1</v>
      </c>
      <c r="AA230" s="1">
        <f t="shared" si="30"/>
        <v>0</v>
      </c>
      <c r="AB230" s="1">
        <f t="shared" si="36"/>
        <v>0</v>
      </c>
      <c r="AC230" s="1">
        <f t="shared" si="36"/>
        <v>1</v>
      </c>
      <c r="AD230" s="1">
        <f t="shared" si="36"/>
        <v>1</v>
      </c>
      <c r="AE230" s="1">
        <f t="shared" si="36"/>
        <v>0</v>
      </c>
      <c r="AF230" s="1">
        <f t="shared" si="36"/>
        <v>1</v>
      </c>
      <c r="AG230" s="1">
        <f t="shared" si="36"/>
        <v>0</v>
      </c>
      <c r="AH230" s="1">
        <f t="shared" si="36"/>
        <v>1</v>
      </c>
      <c r="AI230" s="1">
        <f t="shared" si="36"/>
        <v>0</v>
      </c>
      <c r="AJ230" s="1">
        <f t="shared" si="36"/>
        <v>1</v>
      </c>
      <c r="AK230" s="1">
        <f t="shared" si="36"/>
        <v>1</v>
      </c>
      <c r="AL230" s="1">
        <f t="shared" si="36"/>
        <v>0</v>
      </c>
      <c r="AM230" s="1">
        <f t="shared" si="36"/>
        <v>0</v>
      </c>
      <c r="AN230" s="1">
        <f t="shared" si="36"/>
        <v>0</v>
      </c>
      <c r="AO230" s="1">
        <f t="shared" si="36"/>
        <v>1</v>
      </c>
      <c r="AP230" s="1">
        <f t="shared" si="36"/>
        <v>0</v>
      </c>
      <c r="AQ230" s="1">
        <f t="shared" si="36"/>
        <v>1</v>
      </c>
      <c r="AR230" s="1">
        <f t="shared" si="35"/>
        <v>0</v>
      </c>
      <c r="AS230" s="1">
        <f t="shared" si="35"/>
        <v>0</v>
      </c>
      <c r="AT230" s="1">
        <f t="shared" si="35"/>
        <v>0</v>
      </c>
      <c r="AU230" s="1">
        <f t="shared" si="35"/>
        <v>0</v>
      </c>
      <c r="AV230" s="1">
        <f t="shared" si="35"/>
        <v>0</v>
      </c>
      <c r="AW230" s="1">
        <f t="shared" si="35"/>
        <v>0</v>
      </c>
      <c r="AX230" s="1">
        <f t="shared" si="31"/>
        <v>0</v>
      </c>
    </row>
    <row r="231" spans="1:50" s="1" customFormat="1" x14ac:dyDescent="0.15">
      <c r="A231" s="1">
        <v>1</v>
      </c>
      <c r="B231" s="1" t="s">
        <v>194</v>
      </c>
      <c r="C231" s="1" t="s">
        <v>14</v>
      </c>
      <c r="D231" s="1" t="s">
        <v>15</v>
      </c>
      <c r="E231" s="1" t="s">
        <v>131</v>
      </c>
      <c r="F231" s="1" t="s">
        <v>411</v>
      </c>
      <c r="H231" s="1" t="s">
        <v>17</v>
      </c>
      <c r="I231" s="1" t="s">
        <v>35</v>
      </c>
      <c r="J231" s="1" t="s">
        <v>25</v>
      </c>
      <c r="K231" s="1" t="s">
        <v>3547</v>
      </c>
      <c r="L231" s="1" t="s">
        <v>693</v>
      </c>
      <c r="M231" s="1" t="s">
        <v>28</v>
      </c>
      <c r="N231" s="1" t="s">
        <v>29</v>
      </c>
      <c r="O231" s="1" t="s">
        <v>30</v>
      </c>
      <c r="P231" s="1">
        <v>10000</v>
      </c>
      <c r="Q231" s="8">
        <v>20000</v>
      </c>
      <c r="R231" s="1">
        <v>1</v>
      </c>
      <c r="S231" s="1">
        <v>4</v>
      </c>
      <c r="T231" s="1">
        <v>1</v>
      </c>
      <c r="U231" s="1">
        <v>3</v>
      </c>
      <c r="V231" s="1">
        <v>0</v>
      </c>
      <c r="W231" s="1">
        <v>0</v>
      </c>
      <c r="X231" s="1">
        <v>15000</v>
      </c>
      <c r="Y231" s="1">
        <v>1</v>
      </c>
      <c r="Z231" s="1">
        <v>2</v>
      </c>
      <c r="AA231" s="1">
        <f t="shared" si="30"/>
        <v>1</v>
      </c>
      <c r="AB231" s="1">
        <f t="shared" si="36"/>
        <v>0</v>
      </c>
      <c r="AC231" s="1">
        <f t="shared" si="36"/>
        <v>1</v>
      </c>
      <c r="AD231" s="1">
        <f t="shared" si="36"/>
        <v>1</v>
      </c>
      <c r="AE231" s="1">
        <f t="shared" si="36"/>
        <v>1</v>
      </c>
      <c r="AF231" s="1">
        <f t="shared" si="36"/>
        <v>1</v>
      </c>
      <c r="AG231" s="1">
        <f t="shared" si="36"/>
        <v>1</v>
      </c>
      <c r="AH231" s="1">
        <f t="shared" si="36"/>
        <v>1</v>
      </c>
      <c r="AI231" s="1">
        <f t="shared" si="36"/>
        <v>1</v>
      </c>
      <c r="AJ231" s="1">
        <f t="shared" si="36"/>
        <v>1</v>
      </c>
      <c r="AK231" s="1">
        <f t="shared" si="36"/>
        <v>1</v>
      </c>
      <c r="AL231" s="1">
        <f t="shared" si="36"/>
        <v>0</v>
      </c>
      <c r="AM231" s="1">
        <f t="shared" si="36"/>
        <v>0</v>
      </c>
      <c r="AN231" s="1">
        <f t="shared" si="36"/>
        <v>1</v>
      </c>
      <c r="AO231" s="1">
        <f t="shared" si="36"/>
        <v>1</v>
      </c>
      <c r="AP231" s="1">
        <f t="shared" si="36"/>
        <v>0</v>
      </c>
      <c r="AQ231" s="1">
        <f t="shared" si="36"/>
        <v>1</v>
      </c>
      <c r="AR231" s="1">
        <f t="shared" si="35"/>
        <v>1</v>
      </c>
      <c r="AS231" s="1">
        <f t="shared" si="35"/>
        <v>1</v>
      </c>
      <c r="AT231" s="1">
        <f t="shared" si="35"/>
        <v>0</v>
      </c>
      <c r="AU231" s="1">
        <f t="shared" si="35"/>
        <v>1</v>
      </c>
      <c r="AV231" s="1">
        <f t="shared" si="35"/>
        <v>1</v>
      </c>
      <c r="AW231" s="1">
        <f t="shared" si="35"/>
        <v>0</v>
      </c>
      <c r="AX231" s="1">
        <f t="shared" si="31"/>
        <v>0</v>
      </c>
    </row>
    <row r="232" spans="1:50" s="1" customFormat="1" x14ac:dyDescent="0.15">
      <c r="A232" s="1">
        <v>1</v>
      </c>
      <c r="B232" s="1" t="s">
        <v>694</v>
      </c>
      <c r="C232" s="1" t="s">
        <v>154</v>
      </c>
      <c r="D232" s="1" t="s">
        <v>15</v>
      </c>
      <c r="E232" s="1" t="s">
        <v>131</v>
      </c>
      <c r="F232" s="2">
        <v>43198.385949074072</v>
      </c>
      <c r="H232" s="1" t="s">
        <v>59</v>
      </c>
      <c r="I232" s="1" t="s">
        <v>35</v>
      </c>
      <c r="J232" s="1" t="s">
        <v>60</v>
      </c>
      <c r="K232" s="1" t="s">
        <v>3548</v>
      </c>
      <c r="L232" s="1" t="s">
        <v>696</v>
      </c>
      <c r="M232" s="1" t="s">
        <v>63</v>
      </c>
      <c r="N232" s="1" t="s">
        <v>64</v>
      </c>
      <c r="O232" s="1" t="s">
        <v>284</v>
      </c>
      <c r="P232" s="1">
        <v>10000</v>
      </c>
      <c r="Q232" s="8">
        <v>20000</v>
      </c>
      <c r="R232" s="1">
        <v>3</v>
      </c>
      <c r="S232" s="1">
        <v>4</v>
      </c>
      <c r="T232" s="1">
        <v>2</v>
      </c>
      <c r="U232" s="1">
        <v>4</v>
      </c>
      <c r="V232" s="1">
        <v>3</v>
      </c>
      <c r="W232" s="1">
        <v>0</v>
      </c>
      <c r="X232" s="1">
        <v>15000</v>
      </c>
      <c r="Y232" s="1">
        <v>1</v>
      </c>
      <c r="Z232" s="1">
        <v>2</v>
      </c>
      <c r="AA232" s="1">
        <f t="shared" si="30"/>
        <v>1</v>
      </c>
      <c r="AB232" s="1">
        <f t="shared" si="36"/>
        <v>0</v>
      </c>
      <c r="AC232" s="1">
        <f t="shared" si="36"/>
        <v>1</v>
      </c>
      <c r="AD232" s="1">
        <f t="shared" si="36"/>
        <v>0</v>
      </c>
      <c r="AE232" s="1">
        <f t="shared" si="36"/>
        <v>0</v>
      </c>
      <c r="AF232" s="1">
        <f t="shared" si="36"/>
        <v>1</v>
      </c>
      <c r="AG232" s="1">
        <f t="shared" si="36"/>
        <v>0</v>
      </c>
      <c r="AH232" s="1">
        <f t="shared" si="36"/>
        <v>0</v>
      </c>
      <c r="AI232" s="1">
        <f t="shared" si="36"/>
        <v>1</v>
      </c>
      <c r="AJ232" s="1">
        <f t="shared" si="36"/>
        <v>0</v>
      </c>
      <c r="AK232" s="1">
        <f t="shared" si="36"/>
        <v>1</v>
      </c>
      <c r="AL232" s="1">
        <f t="shared" si="36"/>
        <v>0</v>
      </c>
      <c r="AM232" s="1">
        <f t="shared" si="36"/>
        <v>0</v>
      </c>
      <c r="AN232" s="1">
        <f t="shared" si="36"/>
        <v>0</v>
      </c>
      <c r="AO232" s="1">
        <f t="shared" si="36"/>
        <v>1</v>
      </c>
      <c r="AP232" s="1">
        <f t="shared" si="36"/>
        <v>0</v>
      </c>
      <c r="AQ232" s="1">
        <f t="shared" si="36"/>
        <v>0</v>
      </c>
      <c r="AR232" s="1">
        <f t="shared" si="35"/>
        <v>1</v>
      </c>
      <c r="AS232" s="1">
        <f t="shared" si="35"/>
        <v>1</v>
      </c>
      <c r="AT232" s="1">
        <f t="shared" si="35"/>
        <v>1</v>
      </c>
      <c r="AU232" s="1">
        <f t="shared" si="35"/>
        <v>1</v>
      </c>
      <c r="AV232" s="1">
        <f t="shared" si="35"/>
        <v>0</v>
      </c>
      <c r="AW232" s="1">
        <f t="shared" si="35"/>
        <v>0</v>
      </c>
      <c r="AX232" s="1">
        <f t="shared" si="31"/>
        <v>0</v>
      </c>
    </row>
    <row r="233" spans="1:50" s="1" customFormat="1" x14ac:dyDescent="0.15">
      <c r="A233" s="1">
        <v>1</v>
      </c>
      <c r="B233" s="1" t="s">
        <v>91</v>
      </c>
      <c r="C233" s="1" t="s">
        <v>14</v>
      </c>
      <c r="D233" s="1" t="s">
        <v>15</v>
      </c>
      <c r="E233" s="1" t="s">
        <v>263</v>
      </c>
      <c r="F233" s="2">
        <v>43194.391736111109</v>
      </c>
      <c r="H233" s="1" t="s">
        <v>34</v>
      </c>
      <c r="I233" s="1" t="s">
        <v>35</v>
      </c>
      <c r="J233" s="1" t="s">
        <v>25</v>
      </c>
      <c r="K233" s="1" t="s">
        <v>697</v>
      </c>
      <c r="L233" s="1" t="s">
        <v>698</v>
      </c>
      <c r="M233" s="1" t="s">
        <v>96</v>
      </c>
      <c r="N233" s="1" t="s">
        <v>283</v>
      </c>
      <c r="O233" s="1" t="s">
        <v>699</v>
      </c>
      <c r="P233" s="1">
        <v>5000</v>
      </c>
      <c r="Q233" s="8">
        <v>10000</v>
      </c>
      <c r="R233" s="1">
        <v>4</v>
      </c>
      <c r="S233" s="1">
        <v>4</v>
      </c>
      <c r="T233" s="1">
        <v>1</v>
      </c>
      <c r="U233" s="1">
        <v>2</v>
      </c>
      <c r="V233" s="1">
        <v>6</v>
      </c>
      <c r="W233" s="1">
        <v>0</v>
      </c>
      <c r="X233" s="1">
        <v>7500</v>
      </c>
      <c r="Y233" s="1">
        <v>1</v>
      </c>
      <c r="Z233" s="1">
        <v>2</v>
      </c>
      <c r="AA233" s="1">
        <f t="shared" si="30"/>
        <v>0</v>
      </c>
      <c r="AB233" s="1">
        <f t="shared" si="36"/>
        <v>0</v>
      </c>
      <c r="AC233" s="1">
        <f t="shared" si="36"/>
        <v>1</v>
      </c>
      <c r="AD233" s="1">
        <f t="shared" si="36"/>
        <v>0</v>
      </c>
      <c r="AE233" s="1">
        <f t="shared" si="36"/>
        <v>1</v>
      </c>
      <c r="AF233" s="1">
        <f t="shared" si="36"/>
        <v>0</v>
      </c>
      <c r="AG233" s="1">
        <f t="shared" si="36"/>
        <v>1</v>
      </c>
      <c r="AH233" s="1">
        <f t="shared" si="36"/>
        <v>0</v>
      </c>
      <c r="AI233" s="1">
        <f t="shared" si="36"/>
        <v>0</v>
      </c>
      <c r="AJ233" s="1">
        <f t="shared" si="36"/>
        <v>0</v>
      </c>
      <c r="AK233" s="1">
        <f t="shared" si="36"/>
        <v>0</v>
      </c>
      <c r="AL233" s="1">
        <f t="shared" si="36"/>
        <v>0</v>
      </c>
      <c r="AM233" s="1">
        <f t="shared" si="36"/>
        <v>0</v>
      </c>
      <c r="AN233" s="1">
        <f t="shared" si="36"/>
        <v>1</v>
      </c>
      <c r="AO233" s="1">
        <f t="shared" si="36"/>
        <v>0</v>
      </c>
      <c r="AP233" s="1">
        <f t="shared" si="36"/>
        <v>0</v>
      </c>
      <c r="AQ233" s="1">
        <f t="shared" si="36"/>
        <v>0</v>
      </c>
      <c r="AR233" s="1">
        <f t="shared" si="35"/>
        <v>0</v>
      </c>
      <c r="AS233" s="1">
        <f t="shared" si="35"/>
        <v>0</v>
      </c>
      <c r="AT233" s="1">
        <f t="shared" si="35"/>
        <v>0</v>
      </c>
      <c r="AU233" s="1">
        <f t="shared" si="35"/>
        <v>0</v>
      </c>
      <c r="AV233" s="1">
        <f t="shared" si="35"/>
        <v>0</v>
      </c>
      <c r="AW233" s="1">
        <f t="shared" si="35"/>
        <v>0</v>
      </c>
      <c r="AX233" s="1">
        <f t="shared" si="31"/>
        <v>0</v>
      </c>
    </row>
    <row r="234" spans="1:50" s="1" customFormat="1" x14ac:dyDescent="0.15">
      <c r="A234" s="1">
        <v>1</v>
      </c>
      <c r="B234" s="1" t="s">
        <v>700</v>
      </c>
      <c r="D234" s="1" t="s">
        <v>15</v>
      </c>
      <c r="E234" s="1" t="s">
        <v>448</v>
      </c>
      <c r="F234" s="2">
        <v>43194.384756944448</v>
      </c>
      <c r="H234" s="1" t="s">
        <v>124</v>
      </c>
      <c r="I234" s="1" t="s">
        <v>24</v>
      </c>
      <c r="J234" s="1" t="s">
        <v>60</v>
      </c>
      <c r="K234" s="1" t="s">
        <v>3549</v>
      </c>
      <c r="L234" s="1" t="s">
        <v>602</v>
      </c>
      <c r="M234" s="1" t="s">
        <v>28</v>
      </c>
      <c r="N234" s="1" t="s">
        <v>29</v>
      </c>
      <c r="O234" s="1" t="s">
        <v>252</v>
      </c>
      <c r="P234" s="1">
        <v>2001</v>
      </c>
      <c r="Q234" s="8">
        <v>4000</v>
      </c>
      <c r="R234" s="1">
        <v>0</v>
      </c>
      <c r="S234" s="1">
        <v>5</v>
      </c>
      <c r="T234" s="1">
        <v>2</v>
      </c>
      <c r="U234" s="1">
        <v>3</v>
      </c>
      <c r="V234" s="1">
        <v>0</v>
      </c>
      <c r="W234" s="1">
        <v>0</v>
      </c>
      <c r="X234" s="1">
        <v>3000.5</v>
      </c>
      <c r="Y234" s="1">
        <v>2</v>
      </c>
      <c r="Z234" s="1">
        <v>3</v>
      </c>
      <c r="AA234" s="1">
        <f t="shared" si="30"/>
        <v>0</v>
      </c>
      <c r="AB234" s="1">
        <f t="shared" si="36"/>
        <v>0</v>
      </c>
      <c r="AC234" s="1">
        <f t="shared" si="36"/>
        <v>1</v>
      </c>
      <c r="AD234" s="1">
        <f t="shared" si="36"/>
        <v>0</v>
      </c>
      <c r="AE234" s="1">
        <f t="shared" si="36"/>
        <v>1</v>
      </c>
      <c r="AF234" s="1">
        <f t="shared" si="36"/>
        <v>0</v>
      </c>
      <c r="AG234" s="1">
        <f t="shared" si="36"/>
        <v>0</v>
      </c>
      <c r="AH234" s="1">
        <f t="shared" si="36"/>
        <v>1</v>
      </c>
      <c r="AI234" s="1">
        <f t="shared" si="36"/>
        <v>0</v>
      </c>
      <c r="AJ234" s="1">
        <f t="shared" si="36"/>
        <v>0</v>
      </c>
      <c r="AK234" s="1">
        <f t="shared" si="36"/>
        <v>1</v>
      </c>
      <c r="AL234" s="1">
        <f t="shared" si="36"/>
        <v>1</v>
      </c>
      <c r="AM234" s="1">
        <f t="shared" si="36"/>
        <v>0</v>
      </c>
      <c r="AN234" s="1">
        <f t="shared" si="36"/>
        <v>1</v>
      </c>
      <c r="AO234" s="1">
        <f t="shared" si="36"/>
        <v>0</v>
      </c>
      <c r="AP234" s="1">
        <f t="shared" si="36"/>
        <v>0</v>
      </c>
      <c r="AQ234" s="1">
        <f t="shared" si="36"/>
        <v>0</v>
      </c>
      <c r="AR234" s="1">
        <f t="shared" si="35"/>
        <v>0</v>
      </c>
      <c r="AS234" s="1">
        <f t="shared" si="35"/>
        <v>0</v>
      </c>
      <c r="AT234" s="1">
        <f t="shared" si="35"/>
        <v>0</v>
      </c>
      <c r="AU234" s="1">
        <f t="shared" si="35"/>
        <v>0</v>
      </c>
      <c r="AV234" s="1">
        <f t="shared" si="35"/>
        <v>0</v>
      </c>
      <c r="AW234" s="1">
        <f t="shared" si="35"/>
        <v>0</v>
      </c>
      <c r="AX234" s="1">
        <f t="shared" si="31"/>
        <v>0</v>
      </c>
    </row>
    <row r="235" spans="1:50" s="1" customFormat="1" x14ac:dyDescent="0.15">
      <c r="A235" s="1">
        <v>1</v>
      </c>
      <c r="B235" s="1" t="s">
        <v>702</v>
      </c>
      <c r="C235" s="1" t="s">
        <v>22</v>
      </c>
      <c r="D235" s="1" t="s">
        <v>15</v>
      </c>
      <c r="E235" s="1" t="s">
        <v>703</v>
      </c>
      <c r="F235" s="2">
        <v>43198.408472222225</v>
      </c>
      <c r="H235" s="1" t="s">
        <v>34</v>
      </c>
      <c r="I235" s="1" t="s">
        <v>35</v>
      </c>
      <c r="J235" s="1" t="s">
        <v>25</v>
      </c>
      <c r="K235" s="1" t="s">
        <v>3550</v>
      </c>
      <c r="L235" s="1" t="s">
        <v>705</v>
      </c>
      <c r="M235" s="1" t="s">
        <v>38</v>
      </c>
      <c r="N235" s="1" t="s">
        <v>82</v>
      </c>
      <c r="O235" s="1" t="s">
        <v>39</v>
      </c>
      <c r="P235" s="1">
        <v>20000</v>
      </c>
      <c r="Q235" s="8">
        <v>30000</v>
      </c>
      <c r="R235" s="1">
        <v>4</v>
      </c>
      <c r="S235" s="1">
        <v>4</v>
      </c>
      <c r="T235" s="1">
        <v>1</v>
      </c>
      <c r="U235" s="1">
        <v>5</v>
      </c>
      <c r="V235" s="1">
        <v>4</v>
      </c>
      <c r="W235" s="1">
        <v>1</v>
      </c>
      <c r="X235" s="1">
        <v>25000</v>
      </c>
      <c r="Y235" s="1">
        <v>1</v>
      </c>
      <c r="Z235" s="1">
        <v>2</v>
      </c>
      <c r="AA235" s="1">
        <f t="shared" si="30"/>
        <v>1</v>
      </c>
      <c r="AB235" s="1">
        <f t="shared" si="36"/>
        <v>0</v>
      </c>
      <c r="AC235" s="1">
        <f t="shared" si="36"/>
        <v>1</v>
      </c>
      <c r="AD235" s="1">
        <f t="shared" si="36"/>
        <v>1</v>
      </c>
      <c r="AE235" s="1">
        <f t="shared" si="36"/>
        <v>0</v>
      </c>
      <c r="AF235" s="1">
        <f t="shared" si="36"/>
        <v>1</v>
      </c>
      <c r="AG235" s="1">
        <f t="shared" si="36"/>
        <v>1</v>
      </c>
      <c r="AH235" s="1">
        <f t="shared" si="36"/>
        <v>0</v>
      </c>
      <c r="AI235" s="1">
        <f t="shared" si="36"/>
        <v>1</v>
      </c>
      <c r="AJ235" s="1">
        <f t="shared" si="36"/>
        <v>1</v>
      </c>
      <c r="AK235" s="1">
        <f t="shared" si="36"/>
        <v>1</v>
      </c>
      <c r="AL235" s="1">
        <f t="shared" si="36"/>
        <v>0</v>
      </c>
      <c r="AM235" s="1">
        <f t="shared" si="36"/>
        <v>0</v>
      </c>
      <c r="AN235" s="1">
        <f t="shared" si="36"/>
        <v>0</v>
      </c>
      <c r="AO235" s="1">
        <f t="shared" si="36"/>
        <v>1</v>
      </c>
      <c r="AP235" s="1">
        <f t="shared" si="36"/>
        <v>0</v>
      </c>
      <c r="AQ235" s="1">
        <f t="shared" si="36"/>
        <v>0</v>
      </c>
      <c r="AR235" s="1">
        <f t="shared" si="35"/>
        <v>0</v>
      </c>
      <c r="AS235" s="1">
        <f t="shared" si="35"/>
        <v>1</v>
      </c>
      <c r="AT235" s="1">
        <f t="shared" si="35"/>
        <v>1</v>
      </c>
      <c r="AU235" s="1">
        <f t="shared" si="35"/>
        <v>0</v>
      </c>
      <c r="AV235" s="1">
        <f t="shared" si="35"/>
        <v>0</v>
      </c>
      <c r="AW235" s="1">
        <f t="shared" si="35"/>
        <v>0</v>
      </c>
      <c r="AX235" s="1">
        <f t="shared" si="31"/>
        <v>1</v>
      </c>
    </row>
    <row r="236" spans="1:50" s="1" customFormat="1" x14ac:dyDescent="0.15">
      <c r="A236" s="1">
        <v>1</v>
      </c>
      <c r="B236" s="1" t="s">
        <v>706</v>
      </c>
      <c r="C236" s="1" t="s">
        <v>22</v>
      </c>
      <c r="D236" s="1" t="s">
        <v>15</v>
      </c>
      <c r="E236" s="1" t="s">
        <v>516</v>
      </c>
      <c r="F236" s="2">
        <v>43193.45071759259</v>
      </c>
      <c r="H236" s="1" t="s">
        <v>59</v>
      </c>
      <c r="I236" s="1" t="s">
        <v>35</v>
      </c>
      <c r="J236" s="1" t="s">
        <v>42</v>
      </c>
      <c r="K236" s="1" t="s">
        <v>3551</v>
      </c>
      <c r="L236" s="1" t="s">
        <v>708</v>
      </c>
      <c r="M236" s="1" t="s">
        <v>28</v>
      </c>
      <c r="N236" s="1" t="s">
        <v>82</v>
      </c>
      <c r="O236" s="1" t="s">
        <v>30</v>
      </c>
      <c r="P236" s="1">
        <v>8000</v>
      </c>
      <c r="Q236" s="8">
        <v>16000</v>
      </c>
      <c r="R236" s="1">
        <v>3</v>
      </c>
      <c r="S236" s="1">
        <v>4</v>
      </c>
      <c r="T236" s="1">
        <v>3</v>
      </c>
      <c r="U236" s="1">
        <v>3</v>
      </c>
      <c r="V236" s="1">
        <v>4</v>
      </c>
      <c r="W236" s="1">
        <v>0</v>
      </c>
      <c r="X236" s="1">
        <v>12000</v>
      </c>
      <c r="Y236" s="1">
        <v>1</v>
      </c>
      <c r="Z236" s="1">
        <v>1</v>
      </c>
      <c r="AA236" s="1">
        <f t="shared" si="30"/>
        <v>0</v>
      </c>
      <c r="AB236" s="1">
        <f t="shared" si="36"/>
        <v>0</v>
      </c>
      <c r="AC236" s="1">
        <f t="shared" si="36"/>
        <v>0</v>
      </c>
      <c r="AD236" s="1">
        <f t="shared" si="36"/>
        <v>0</v>
      </c>
      <c r="AE236" s="1">
        <f t="shared" si="36"/>
        <v>0</v>
      </c>
      <c r="AF236" s="1">
        <f t="shared" si="36"/>
        <v>0</v>
      </c>
      <c r="AG236" s="1">
        <f t="shared" si="36"/>
        <v>0</v>
      </c>
      <c r="AH236" s="1">
        <f t="shared" si="36"/>
        <v>0</v>
      </c>
      <c r="AI236" s="1">
        <f t="shared" si="36"/>
        <v>0</v>
      </c>
      <c r="AJ236" s="1">
        <f t="shared" si="36"/>
        <v>0</v>
      </c>
      <c r="AK236" s="1">
        <f t="shared" si="36"/>
        <v>1</v>
      </c>
      <c r="AL236" s="1">
        <f t="shared" si="36"/>
        <v>1</v>
      </c>
      <c r="AM236" s="1">
        <f t="shared" si="36"/>
        <v>0</v>
      </c>
      <c r="AN236" s="1">
        <f t="shared" si="36"/>
        <v>0</v>
      </c>
      <c r="AO236" s="1">
        <f t="shared" si="36"/>
        <v>0</v>
      </c>
      <c r="AP236" s="1">
        <f t="shared" si="36"/>
        <v>0</v>
      </c>
      <c r="AQ236" s="1">
        <f t="shared" si="36"/>
        <v>0</v>
      </c>
      <c r="AR236" s="1">
        <f t="shared" si="35"/>
        <v>0</v>
      </c>
      <c r="AS236" s="1">
        <f t="shared" si="35"/>
        <v>0</v>
      </c>
      <c r="AT236" s="1">
        <f t="shared" si="35"/>
        <v>0</v>
      </c>
      <c r="AU236" s="1">
        <f t="shared" si="35"/>
        <v>0</v>
      </c>
      <c r="AV236" s="1">
        <f t="shared" si="35"/>
        <v>0</v>
      </c>
      <c r="AW236" s="1">
        <f t="shared" si="35"/>
        <v>0</v>
      </c>
      <c r="AX236" s="1">
        <f t="shared" si="31"/>
        <v>0</v>
      </c>
    </row>
    <row r="237" spans="1:50" s="1" customFormat="1" x14ac:dyDescent="0.15">
      <c r="A237" s="1">
        <v>1</v>
      </c>
      <c r="B237" s="1" t="s">
        <v>709</v>
      </c>
      <c r="C237" s="1" t="s">
        <v>22</v>
      </c>
      <c r="D237" s="1" t="s">
        <v>15</v>
      </c>
      <c r="E237" s="1" t="s">
        <v>710</v>
      </c>
      <c r="F237" s="2">
        <v>43193.373564814814</v>
      </c>
      <c r="H237" s="1" t="s">
        <v>17</v>
      </c>
      <c r="I237" s="1" t="s">
        <v>17</v>
      </c>
      <c r="J237" s="1" t="s">
        <v>25</v>
      </c>
      <c r="K237" s="1" t="s">
        <v>711</v>
      </c>
      <c r="L237" s="1" t="s">
        <v>712</v>
      </c>
      <c r="M237" s="1" t="s">
        <v>393</v>
      </c>
      <c r="N237" s="1" t="s">
        <v>56</v>
      </c>
      <c r="O237" s="1" t="s">
        <v>305</v>
      </c>
      <c r="P237" s="1">
        <v>4000</v>
      </c>
      <c r="Q237" s="8">
        <v>7000</v>
      </c>
      <c r="R237" s="1">
        <v>1</v>
      </c>
      <c r="S237" s="1">
        <v>2</v>
      </c>
      <c r="T237" s="1">
        <v>1</v>
      </c>
      <c r="U237" s="1">
        <v>6</v>
      </c>
      <c r="V237" s="1">
        <v>2</v>
      </c>
      <c r="W237" s="1">
        <v>0</v>
      </c>
      <c r="X237" s="1">
        <v>5500</v>
      </c>
      <c r="Y237" s="1">
        <v>1</v>
      </c>
      <c r="Z237" s="1">
        <v>1</v>
      </c>
      <c r="AA237" s="1">
        <f t="shared" si="30"/>
        <v>0</v>
      </c>
      <c r="AB237" s="1">
        <f t="shared" si="36"/>
        <v>0</v>
      </c>
      <c r="AC237" s="1">
        <f t="shared" si="36"/>
        <v>1</v>
      </c>
      <c r="AD237" s="1">
        <f t="shared" si="36"/>
        <v>0</v>
      </c>
      <c r="AE237" s="1">
        <f t="shared" si="36"/>
        <v>0</v>
      </c>
      <c r="AF237" s="1">
        <f t="shared" si="36"/>
        <v>0</v>
      </c>
      <c r="AG237" s="1">
        <f t="shared" si="36"/>
        <v>0</v>
      </c>
      <c r="AH237" s="1">
        <f t="shared" si="36"/>
        <v>0</v>
      </c>
      <c r="AI237" s="1">
        <f t="shared" si="36"/>
        <v>0</v>
      </c>
      <c r="AJ237" s="1">
        <f t="shared" si="36"/>
        <v>0</v>
      </c>
      <c r="AK237" s="1">
        <f t="shared" si="36"/>
        <v>0</v>
      </c>
      <c r="AL237" s="1">
        <f t="shared" si="36"/>
        <v>0</v>
      </c>
      <c r="AM237" s="1">
        <f t="shared" si="36"/>
        <v>0</v>
      </c>
      <c r="AN237" s="1">
        <f t="shared" si="36"/>
        <v>0</v>
      </c>
      <c r="AO237" s="1">
        <f t="shared" si="36"/>
        <v>0</v>
      </c>
      <c r="AP237" s="1">
        <f t="shared" si="36"/>
        <v>0</v>
      </c>
      <c r="AQ237" s="1">
        <f t="shared" si="36"/>
        <v>0</v>
      </c>
      <c r="AR237" s="1">
        <f t="shared" si="35"/>
        <v>0</v>
      </c>
      <c r="AS237" s="1">
        <f t="shared" si="35"/>
        <v>0</v>
      </c>
      <c r="AT237" s="1">
        <f t="shared" si="35"/>
        <v>0</v>
      </c>
      <c r="AU237" s="1">
        <f t="shared" si="35"/>
        <v>0</v>
      </c>
      <c r="AV237" s="1">
        <f t="shared" si="35"/>
        <v>0</v>
      </c>
      <c r="AW237" s="1">
        <f t="shared" si="35"/>
        <v>0</v>
      </c>
      <c r="AX237" s="1">
        <f t="shared" si="31"/>
        <v>0</v>
      </c>
    </row>
    <row r="238" spans="1:50" s="1" customFormat="1" x14ac:dyDescent="0.15">
      <c r="A238" s="1">
        <v>1</v>
      </c>
      <c r="B238" s="1" t="s">
        <v>694</v>
      </c>
      <c r="C238" s="1" t="s">
        <v>14</v>
      </c>
      <c r="D238" s="1" t="s">
        <v>15</v>
      </c>
      <c r="E238" s="1" t="s">
        <v>67</v>
      </c>
      <c r="F238" s="2">
        <v>43198.364942129629</v>
      </c>
      <c r="H238" s="1" t="s">
        <v>17</v>
      </c>
      <c r="I238" s="1" t="s">
        <v>35</v>
      </c>
      <c r="J238" s="1" t="s">
        <v>25</v>
      </c>
      <c r="K238" s="1" t="s">
        <v>3552</v>
      </c>
      <c r="L238" s="1" t="s">
        <v>714</v>
      </c>
      <c r="M238" s="1" t="s">
        <v>38</v>
      </c>
      <c r="N238" s="1" t="s">
        <v>82</v>
      </c>
      <c r="O238" s="1" t="s">
        <v>394</v>
      </c>
      <c r="P238" s="1">
        <v>8001</v>
      </c>
      <c r="Q238" s="8">
        <v>10000</v>
      </c>
      <c r="R238" s="1">
        <v>1</v>
      </c>
      <c r="S238" s="1">
        <v>4</v>
      </c>
      <c r="T238" s="1">
        <v>1</v>
      </c>
      <c r="U238" s="1">
        <v>5</v>
      </c>
      <c r="V238" s="1">
        <v>4</v>
      </c>
      <c r="W238" s="1">
        <v>0</v>
      </c>
      <c r="X238" s="1">
        <v>9000.5</v>
      </c>
      <c r="Y238" s="1">
        <v>1</v>
      </c>
      <c r="Z238" s="1">
        <v>2</v>
      </c>
      <c r="AA238" s="1">
        <f t="shared" si="30"/>
        <v>0</v>
      </c>
      <c r="AB238" s="1">
        <f t="shared" si="36"/>
        <v>0</v>
      </c>
      <c r="AC238" s="1">
        <f t="shared" si="36"/>
        <v>1</v>
      </c>
      <c r="AD238" s="1">
        <f t="shared" si="36"/>
        <v>1</v>
      </c>
      <c r="AE238" s="1">
        <f t="shared" si="36"/>
        <v>0</v>
      </c>
      <c r="AF238" s="1">
        <f t="shared" si="36"/>
        <v>1</v>
      </c>
      <c r="AG238" s="1">
        <f t="shared" si="36"/>
        <v>0</v>
      </c>
      <c r="AH238" s="1">
        <f t="shared" si="36"/>
        <v>0</v>
      </c>
      <c r="AI238" s="1">
        <f t="shared" si="36"/>
        <v>1</v>
      </c>
      <c r="AJ238" s="1">
        <f t="shared" si="36"/>
        <v>0</v>
      </c>
      <c r="AK238" s="1">
        <f t="shared" si="36"/>
        <v>1</v>
      </c>
      <c r="AL238" s="1">
        <f t="shared" si="36"/>
        <v>0</v>
      </c>
      <c r="AM238" s="1">
        <f t="shared" si="36"/>
        <v>1</v>
      </c>
      <c r="AN238" s="1">
        <f t="shared" si="36"/>
        <v>0</v>
      </c>
      <c r="AO238" s="1">
        <f t="shared" si="36"/>
        <v>0</v>
      </c>
      <c r="AP238" s="1">
        <f t="shared" si="36"/>
        <v>0</v>
      </c>
      <c r="AQ238" s="1">
        <f t="shared" si="36"/>
        <v>1</v>
      </c>
      <c r="AR238" s="1">
        <f t="shared" si="35"/>
        <v>0</v>
      </c>
      <c r="AS238" s="1">
        <f t="shared" si="35"/>
        <v>0</v>
      </c>
      <c r="AT238" s="1">
        <f t="shared" si="35"/>
        <v>0</v>
      </c>
      <c r="AU238" s="1">
        <f t="shared" si="35"/>
        <v>0</v>
      </c>
      <c r="AV238" s="1">
        <f t="shared" si="35"/>
        <v>1</v>
      </c>
      <c r="AW238" s="1">
        <f t="shared" si="35"/>
        <v>0</v>
      </c>
      <c r="AX238" s="1">
        <f t="shared" si="31"/>
        <v>0</v>
      </c>
    </row>
    <row r="239" spans="1:50" s="1" customFormat="1" x14ac:dyDescent="0.15">
      <c r="A239" s="1">
        <v>1</v>
      </c>
      <c r="B239" s="1" t="s">
        <v>715</v>
      </c>
      <c r="C239" s="1" t="s">
        <v>22</v>
      </c>
      <c r="D239" s="1" t="s">
        <v>15</v>
      </c>
      <c r="E239" s="1" t="s">
        <v>16</v>
      </c>
      <c r="F239" s="2">
        <v>43198.35832175926</v>
      </c>
      <c r="H239" s="1" t="s">
        <v>59</v>
      </c>
      <c r="I239" s="1" t="s">
        <v>18</v>
      </c>
      <c r="J239" s="1" t="s">
        <v>25</v>
      </c>
      <c r="K239" s="1" t="s">
        <v>3553</v>
      </c>
      <c r="L239" s="1" t="s">
        <v>717</v>
      </c>
      <c r="M239" s="1" t="s">
        <v>96</v>
      </c>
      <c r="N239" s="1" t="s">
        <v>29</v>
      </c>
      <c r="O239" s="1" t="s">
        <v>30</v>
      </c>
      <c r="P239" s="1">
        <v>6001</v>
      </c>
      <c r="Q239" s="8">
        <v>8000</v>
      </c>
      <c r="R239" s="1">
        <v>3</v>
      </c>
      <c r="S239" s="1">
        <v>3</v>
      </c>
      <c r="T239" s="1">
        <v>1</v>
      </c>
      <c r="U239" s="1">
        <v>2</v>
      </c>
      <c r="V239" s="1">
        <v>0</v>
      </c>
      <c r="W239" s="1">
        <v>0</v>
      </c>
      <c r="X239" s="1">
        <v>7000.5</v>
      </c>
      <c r="Y239" s="1">
        <v>1</v>
      </c>
      <c r="Z239" s="1">
        <v>2</v>
      </c>
      <c r="AA239" s="1">
        <f t="shared" si="30"/>
        <v>0</v>
      </c>
      <c r="AB239" s="1">
        <f t="shared" si="36"/>
        <v>0</v>
      </c>
      <c r="AC239" s="1">
        <f t="shared" si="36"/>
        <v>1</v>
      </c>
      <c r="AD239" s="1">
        <f t="shared" si="36"/>
        <v>0</v>
      </c>
      <c r="AE239" s="1">
        <f t="shared" si="36"/>
        <v>0</v>
      </c>
      <c r="AF239" s="1">
        <f t="shared" si="36"/>
        <v>1</v>
      </c>
      <c r="AG239" s="1">
        <f t="shared" si="36"/>
        <v>0</v>
      </c>
      <c r="AH239" s="1">
        <f t="shared" si="36"/>
        <v>1</v>
      </c>
      <c r="AI239" s="1">
        <f t="shared" si="36"/>
        <v>0</v>
      </c>
      <c r="AJ239" s="1">
        <f t="shared" si="36"/>
        <v>1</v>
      </c>
      <c r="AK239" s="1">
        <f t="shared" si="36"/>
        <v>0</v>
      </c>
      <c r="AL239" s="1">
        <f t="shared" si="36"/>
        <v>0</v>
      </c>
      <c r="AM239" s="1">
        <f t="shared" si="36"/>
        <v>1</v>
      </c>
      <c r="AN239" s="1">
        <f t="shared" si="36"/>
        <v>0</v>
      </c>
      <c r="AO239" s="1">
        <f t="shared" si="36"/>
        <v>0</v>
      </c>
      <c r="AP239" s="1">
        <f t="shared" si="36"/>
        <v>0</v>
      </c>
      <c r="AQ239" s="1">
        <f t="shared" si="36"/>
        <v>1</v>
      </c>
      <c r="AR239" s="1">
        <f t="shared" si="35"/>
        <v>0</v>
      </c>
      <c r="AS239" s="1">
        <f t="shared" si="35"/>
        <v>0</v>
      </c>
      <c r="AT239" s="1">
        <f t="shared" si="35"/>
        <v>0</v>
      </c>
      <c r="AU239" s="1">
        <f t="shared" si="35"/>
        <v>0</v>
      </c>
      <c r="AV239" s="1">
        <f t="shared" si="35"/>
        <v>0</v>
      </c>
      <c r="AW239" s="1">
        <f t="shared" si="35"/>
        <v>0</v>
      </c>
      <c r="AX239" s="1">
        <f t="shared" si="31"/>
        <v>0</v>
      </c>
    </row>
    <row r="240" spans="1:50" s="1" customFormat="1" x14ac:dyDescent="0.15">
      <c r="A240" s="1">
        <v>1</v>
      </c>
      <c r="B240" s="1" t="s">
        <v>137</v>
      </c>
      <c r="C240" s="1" t="s">
        <v>718</v>
      </c>
      <c r="D240" s="1" t="s">
        <v>15</v>
      </c>
      <c r="E240" s="1" t="s">
        <v>67</v>
      </c>
      <c r="F240" s="1" t="s">
        <v>411</v>
      </c>
      <c r="H240" s="1" t="s">
        <v>17</v>
      </c>
      <c r="I240" s="1" t="s">
        <v>17</v>
      </c>
      <c r="J240" s="1" t="s">
        <v>25</v>
      </c>
      <c r="K240" s="1" t="s">
        <v>3554</v>
      </c>
      <c r="L240" s="1" t="s">
        <v>720</v>
      </c>
      <c r="M240" s="1" t="s">
        <v>38</v>
      </c>
      <c r="N240" s="1" t="s">
        <v>56</v>
      </c>
      <c r="O240" s="1" t="s">
        <v>300</v>
      </c>
      <c r="P240" s="1">
        <v>8001</v>
      </c>
      <c r="Q240" s="8">
        <v>10000</v>
      </c>
      <c r="R240" s="1">
        <v>1</v>
      </c>
      <c r="S240" s="1">
        <v>2</v>
      </c>
      <c r="T240" s="1">
        <v>1</v>
      </c>
      <c r="U240" s="1">
        <v>5</v>
      </c>
      <c r="V240" s="1">
        <v>2</v>
      </c>
      <c r="W240" s="1">
        <v>0</v>
      </c>
      <c r="X240" s="1">
        <v>9000.5</v>
      </c>
      <c r="Y240" s="1">
        <v>1</v>
      </c>
      <c r="Z240" s="1">
        <v>2</v>
      </c>
      <c r="AA240" s="1">
        <f t="shared" si="30"/>
        <v>0</v>
      </c>
      <c r="AB240" s="1">
        <f t="shared" si="36"/>
        <v>0</v>
      </c>
      <c r="AC240" s="1">
        <f t="shared" si="36"/>
        <v>1</v>
      </c>
      <c r="AD240" s="1">
        <f t="shared" si="36"/>
        <v>1</v>
      </c>
      <c r="AE240" s="1">
        <f t="shared" si="36"/>
        <v>0</v>
      </c>
      <c r="AF240" s="1">
        <f t="shared" si="36"/>
        <v>0</v>
      </c>
      <c r="AG240" s="1">
        <f t="shared" si="36"/>
        <v>0</v>
      </c>
      <c r="AH240" s="1">
        <f t="shared" si="36"/>
        <v>1</v>
      </c>
      <c r="AI240" s="1">
        <f t="shared" si="36"/>
        <v>0</v>
      </c>
      <c r="AJ240" s="1">
        <f t="shared" si="36"/>
        <v>1</v>
      </c>
      <c r="AK240" s="1">
        <f t="shared" si="36"/>
        <v>0</v>
      </c>
      <c r="AL240" s="1">
        <f t="shared" si="36"/>
        <v>0</v>
      </c>
      <c r="AM240" s="1">
        <f t="shared" si="36"/>
        <v>1</v>
      </c>
      <c r="AN240" s="1">
        <f t="shared" si="36"/>
        <v>0</v>
      </c>
      <c r="AO240" s="1">
        <f t="shared" si="36"/>
        <v>0</v>
      </c>
      <c r="AP240" s="1">
        <f t="shared" si="36"/>
        <v>0</v>
      </c>
      <c r="AQ240" s="1">
        <f t="shared" si="36"/>
        <v>0</v>
      </c>
      <c r="AR240" s="1">
        <f t="shared" si="35"/>
        <v>0</v>
      </c>
      <c r="AS240" s="1">
        <f t="shared" si="35"/>
        <v>0</v>
      </c>
      <c r="AT240" s="1">
        <f t="shared" si="35"/>
        <v>0</v>
      </c>
      <c r="AU240" s="1">
        <f t="shared" si="35"/>
        <v>0</v>
      </c>
      <c r="AV240" s="1">
        <f t="shared" si="35"/>
        <v>0</v>
      </c>
      <c r="AW240" s="1">
        <f t="shared" si="35"/>
        <v>0</v>
      </c>
      <c r="AX240" s="1">
        <f t="shared" si="31"/>
        <v>0</v>
      </c>
    </row>
    <row r="241" spans="1:50" s="1" customFormat="1" x14ac:dyDescent="0.15">
      <c r="A241" s="1">
        <v>1</v>
      </c>
      <c r="B241" s="1" t="s">
        <v>721</v>
      </c>
      <c r="C241" s="1" t="s">
        <v>84</v>
      </c>
      <c r="D241" s="1" t="s">
        <v>15</v>
      </c>
      <c r="E241" s="1" t="s">
        <v>58</v>
      </c>
      <c r="F241" s="2">
        <v>43197.340277777781</v>
      </c>
      <c r="H241" s="1" t="s">
        <v>17</v>
      </c>
      <c r="I241" s="1" t="s">
        <v>18</v>
      </c>
      <c r="J241" s="1" t="s">
        <v>60</v>
      </c>
      <c r="K241" s="1" t="s">
        <v>3555</v>
      </c>
      <c r="L241" s="1" t="s">
        <v>122</v>
      </c>
      <c r="M241" s="1" t="s">
        <v>28</v>
      </c>
      <c r="N241" s="1" t="s">
        <v>82</v>
      </c>
      <c r="O241" s="1" t="s">
        <v>39</v>
      </c>
      <c r="P241" s="1">
        <v>15001</v>
      </c>
      <c r="Q241" s="8">
        <v>20000</v>
      </c>
      <c r="R241" s="1">
        <v>1</v>
      </c>
      <c r="S241" s="1">
        <v>3</v>
      </c>
      <c r="T241" s="1">
        <v>2</v>
      </c>
      <c r="U241" s="1">
        <v>3</v>
      </c>
      <c r="V241" s="1">
        <v>4</v>
      </c>
      <c r="W241" s="1">
        <v>1</v>
      </c>
      <c r="X241" s="1">
        <v>17500.5</v>
      </c>
      <c r="Y241" s="1">
        <v>1</v>
      </c>
      <c r="Z241" s="1">
        <v>2</v>
      </c>
      <c r="AA241" s="1">
        <f t="shared" si="30"/>
        <v>0</v>
      </c>
      <c r="AB241" s="1">
        <f t="shared" si="36"/>
        <v>0</v>
      </c>
      <c r="AC241" s="1">
        <f t="shared" si="36"/>
        <v>0</v>
      </c>
      <c r="AD241" s="1">
        <f t="shared" si="36"/>
        <v>0</v>
      </c>
      <c r="AE241" s="1">
        <f t="shared" si="36"/>
        <v>0</v>
      </c>
      <c r="AF241" s="1">
        <f t="shared" si="36"/>
        <v>0</v>
      </c>
      <c r="AG241" s="1">
        <f t="shared" si="36"/>
        <v>0</v>
      </c>
      <c r="AH241" s="1">
        <f t="shared" si="36"/>
        <v>0</v>
      </c>
      <c r="AI241" s="1">
        <f t="shared" si="36"/>
        <v>0</v>
      </c>
      <c r="AJ241" s="1">
        <f t="shared" si="36"/>
        <v>0</v>
      </c>
      <c r="AK241" s="1">
        <f t="shared" si="36"/>
        <v>0</v>
      </c>
      <c r="AL241" s="1">
        <f t="shared" si="36"/>
        <v>0</v>
      </c>
      <c r="AM241" s="1">
        <f t="shared" si="36"/>
        <v>0</v>
      </c>
      <c r="AN241" s="1">
        <f t="shared" si="36"/>
        <v>0</v>
      </c>
      <c r="AO241" s="1">
        <f t="shared" si="36"/>
        <v>0</v>
      </c>
      <c r="AP241" s="1">
        <f t="shared" si="36"/>
        <v>0</v>
      </c>
      <c r="AQ241" s="1">
        <f t="shared" ref="AQ241:AW256" si="37">IF(IFERROR(FIND(AQ$1,$K241),0)&gt;0,1,0)</f>
        <v>0</v>
      </c>
      <c r="AR241" s="1">
        <f t="shared" si="37"/>
        <v>0</v>
      </c>
      <c r="AS241" s="1">
        <f t="shared" si="37"/>
        <v>0</v>
      </c>
      <c r="AT241" s="1">
        <f t="shared" si="37"/>
        <v>0</v>
      </c>
      <c r="AU241" s="1">
        <f t="shared" si="37"/>
        <v>0</v>
      </c>
      <c r="AV241" s="1">
        <f t="shared" si="37"/>
        <v>0</v>
      </c>
      <c r="AW241" s="1">
        <f t="shared" si="37"/>
        <v>0</v>
      </c>
      <c r="AX241" s="1">
        <f t="shared" si="31"/>
        <v>0</v>
      </c>
    </row>
    <row r="242" spans="1:50" s="1" customFormat="1" x14ac:dyDescent="0.15">
      <c r="A242" s="1">
        <v>1</v>
      </c>
      <c r="B242" s="1" t="s">
        <v>723</v>
      </c>
      <c r="C242" s="1" t="s">
        <v>22</v>
      </c>
      <c r="D242" s="1" t="s">
        <v>15</v>
      </c>
      <c r="E242" s="1" t="s">
        <v>58</v>
      </c>
      <c r="F242" s="2">
        <v>43194.36818287037</v>
      </c>
      <c r="H242" s="1" t="s">
        <v>59</v>
      </c>
      <c r="I242" s="1" t="s">
        <v>35</v>
      </c>
      <c r="J242" s="1" t="s">
        <v>25</v>
      </c>
      <c r="K242" s="1" t="s">
        <v>3556</v>
      </c>
      <c r="L242" s="1" t="s">
        <v>725</v>
      </c>
      <c r="M242" s="1" t="s">
        <v>28</v>
      </c>
      <c r="N242" s="1" t="s">
        <v>115</v>
      </c>
      <c r="O242" s="1" t="s">
        <v>39</v>
      </c>
      <c r="P242" s="1">
        <v>15001</v>
      </c>
      <c r="Q242" s="8">
        <v>20000</v>
      </c>
      <c r="R242" s="1">
        <v>3</v>
      </c>
      <c r="S242" s="1">
        <v>4</v>
      </c>
      <c r="T242" s="1">
        <v>1</v>
      </c>
      <c r="U242" s="1">
        <v>3</v>
      </c>
      <c r="V242" s="1">
        <v>5</v>
      </c>
      <c r="W242" s="1">
        <v>1</v>
      </c>
      <c r="X242" s="1">
        <v>17500.5</v>
      </c>
      <c r="Y242" s="1">
        <v>1</v>
      </c>
      <c r="Z242" s="1">
        <v>1</v>
      </c>
      <c r="AA242" s="1">
        <f t="shared" si="30"/>
        <v>0</v>
      </c>
      <c r="AB242" s="1">
        <f t="shared" ref="AB242:AQ257" si="38">IF(IFERROR(FIND(AB$1,$K242),0)&gt;0,1,0)</f>
        <v>1</v>
      </c>
      <c r="AC242" s="1">
        <f t="shared" si="38"/>
        <v>1</v>
      </c>
      <c r="AD242" s="1">
        <f t="shared" si="38"/>
        <v>1</v>
      </c>
      <c r="AE242" s="1">
        <f t="shared" si="38"/>
        <v>0</v>
      </c>
      <c r="AF242" s="1">
        <f t="shared" si="38"/>
        <v>0</v>
      </c>
      <c r="AG242" s="1">
        <f t="shared" si="38"/>
        <v>0</v>
      </c>
      <c r="AH242" s="1">
        <f t="shared" si="38"/>
        <v>1</v>
      </c>
      <c r="AI242" s="1">
        <f t="shared" si="38"/>
        <v>1</v>
      </c>
      <c r="AJ242" s="1">
        <f t="shared" si="38"/>
        <v>1</v>
      </c>
      <c r="AK242" s="1">
        <f t="shared" si="38"/>
        <v>1</v>
      </c>
      <c r="AL242" s="1">
        <f t="shared" si="38"/>
        <v>0</v>
      </c>
      <c r="AM242" s="1">
        <f t="shared" si="38"/>
        <v>1</v>
      </c>
      <c r="AN242" s="1">
        <f t="shared" si="38"/>
        <v>0</v>
      </c>
      <c r="AO242" s="1">
        <f t="shared" si="38"/>
        <v>1</v>
      </c>
      <c r="AP242" s="1">
        <f t="shared" si="38"/>
        <v>1</v>
      </c>
      <c r="AQ242" s="1">
        <f t="shared" si="38"/>
        <v>0</v>
      </c>
      <c r="AR242" s="1">
        <f t="shared" si="37"/>
        <v>0</v>
      </c>
      <c r="AS242" s="1">
        <f t="shared" si="37"/>
        <v>0</v>
      </c>
      <c r="AT242" s="1">
        <f t="shared" si="37"/>
        <v>0</v>
      </c>
      <c r="AU242" s="1">
        <f t="shared" si="37"/>
        <v>0</v>
      </c>
      <c r="AV242" s="1">
        <f t="shared" si="37"/>
        <v>0</v>
      </c>
      <c r="AW242" s="1">
        <f t="shared" si="37"/>
        <v>0</v>
      </c>
      <c r="AX242" s="1">
        <f t="shared" si="31"/>
        <v>0</v>
      </c>
    </row>
    <row r="243" spans="1:50" s="1" customFormat="1" x14ac:dyDescent="0.15">
      <c r="A243" s="1">
        <v>1</v>
      </c>
      <c r="B243" s="1" t="s">
        <v>726</v>
      </c>
      <c r="C243" s="1" t="s">
        <v>84</v>
      </c>
      <c r="D243" s="1" t="s">
        <v>15</v>
      </c>
      <c r="E243" s="1" t="s">
        <v>58</v>
      </c>
      <c r="F243" s="2">
        <v>43195.459849537037</v>
      </c>
      <c r="H243" s="1" t="s">
        <v>17</v>
      </c>
      <c r="I243" s="1" t="s">
        <v>18</v>
      </c>
      <c r="J243" s="1" t="s">
        <v>60</v>
      </c>
      <c r="K243" s="1" t="s">
        <v>3557</v>
      </c>
      <c r="L243" s="1" t="s">
        <v>122</v>
      </c>
      <c r="M243" s="1" t="s">
        <v>28</v>
      </c>
      <c r="N243" s="1" t="s">
        <v>82</v>
      </c>
      <c r="O243" s="1" t="s">
        <v>39</v>
      </c>
      <c r="P243" s="1">
        <v>15001</v>
      </c>
      <c r="Q243" s="8">
        <v>20000</v>
      </c>
      <c r="R243" s="1">
        <v>1</v>
      </c>
      <c r="S243" s="1">
        <v>3</v>
      </c>
      <c r="T243" s="1">
        <v>2</v>
      </c>
      <c r="U243" s="1">
        <v>3</v>
      </c>
      <c r="V243" s="1">
        <v>4</v>
      </c>
      <c r="W243" s="1">
        <v>1</v>
      </c>
      <c r="X243" s="1">
        <v>17500.5</v>
      </c>
      <c r="Y243" s="1">
        <v>1</v>
      </c>
      <c r="Z243" s="1">
        <v>2</v>
      </c>
      <c r="AA243" s="1">
        <f t="shared" si="30"/>
        <v>0</v>
      </c>
      <c r="AB243" s="1">
        <f t="shared" si="38"/>
        <v>0</v>
      </c>
      <c r="AC243" s="1">
        <f t="shared" si="38"/>
        <v>0</v>
      </c>
      <c r="AD243" s="1">
        <f t="shared" si="38"/>
        <v>0</v>
      </c>
      <c r="AE243" s="1">
        <f t="shared" si="38"/>
        <v>0</v>
      </c>
      <c r="AF243" s="1">
        <f t="shared" si="38"/>
        <v>0</v>
      </c>
      <c r="AG243" s="1">
        <f t="shared" si="38"/>
        <v>0</v>
      </c>
      <c r="AH243" s="1">
        <f t="shared" si="38"/>
        <v>0</v>
      </c>
      <c r="AI243" s="1">
        <f t="shared" si="38"/>
        <v>0</v>
      </c>
      <c r="AJ243" s="1">
        <f t="shared" si="38"/>
        <v>0</v>
      </c>
      <c r="AK243" s="1">
        <f t="shared" si="38"/>
        <v>0</v>
      </c>
      <c r="AL243" s="1">
        <f t="shared" si="38"/>
        <v>0</v>
      </c>
      <c r="AM243" s="1">
        <f t="shared" si="38"/>
        <v>0</v>
      </c>
      <c r="AN243" s="1">
        <f t="shared" si="38"/>
        <v>0</v>
      </c>
      <c r="AO243" s="1">
        <f t="shared" si="38"/>
        <v>0</v>
      </c>
      <c r="AP243" s="1">
        <f t="shared" si="38"/>
        <v>0</v>
      </c>
      <c r="AQ243" s="1">
        <f t="shared" si="38"/>
        <v>0</v>
      </c>
      <c r="AR243" s="1">
        <f t="shared" si="37"/>
        <v>0</v>
      </c>
      <c r="AS243" s="1">
        <f t="shared" si="37"/>
        <v>0</v>
      </c>
      <c r="AT243" s="1">
        <f t="shared" si="37"/>
        <v>0</v>
      </c>
      <c r="AU243" s="1">
        <f t="shared" si="37"/>
        <v>0</v>
      </c>
      <c r="AV243" s="1">
        <f t="shared" si="37"/>
        <v>0</v>
      </c>
      <c r="AW243" s="1">
        <f t="shared" si="37"/>
        <v>0</v>
      </c>
      <c r="AX243" s="1">
        <f t="shared" si="31"/>
        <v>0</v>
      </c>
    </row>
    <row r="244" spans="1:50" s="1" customFormat="1" x14ac:dyDescent="0.15">
      <c r="A244" s="1">
        <v>1</v>
      </c>
      <c r="B244" s="1" t="s">
        <v>728</v>
      </c>
      <c r="C244" s="1" t="s">
        <v>84</v>
      </c>
      <c r="D244" s="1" t="s">
        <v>15</v>
      </c>
      <c r="E244" s="1" t="s">
        <v>33</v>
      </c>
      <c r="F244" s="1" t="s">
        <v>411</v>
      </c>
      <c r="H244" s="1" t="s">
        <v>17</v>
      </c>
      <c r="I244" s="1" t="s">
        <v>17</v>
      </c>
      <c r="J244" s="1" t="s">
        <v>42</v>
      </c>
      <c r="K244" s="1" t="s">
        <v>3558</v>
      </c>
      <c r="L244" s="1" t="s">
        <v>628</v>
      </c>
      <c r="M244" s="1" t="s">
        <v>28</v>
      </c>
      <c r="N244" s="1" t="s">
        <v>82</v>
      </c>
      <c r="O244" s="1" t="s">
        <v>39</v>
      </c>
      <c r="P244" s="1">
        <v>10001</v>
      </c>
      <c r="Q244" s="8">
        <v>15000</v>
      </c>
      <c r="R244" s="1">
        <v>1</v>
      </c>
      <c r="S244" s="1">
        <v>2</v>
      </c>
      <c r="T244" s="1">
        <v>3</v>
      </c>
      <c r="U244" s="1">
        <v>3</v>
      </c>
      <c r="V244" s="1">
        <v>4</v>
      </c>
      <c r="W244" s="1">
        <v>1</v>
      </c>
      <c r="X244" s="1">
        <v>12500.5</v>
      </c>
      <c r="Y244" s="1">
        <v>1</v>
      </c>
      <c r="Z244" s="1">
        <v>2</v>
      </c>
      <c r="AA244" s="1">
        <f t="shared" si="30"/>
        <v>0</v>
      </c>
      <c r="AB244" s="1">
        <f t="shared" si="38"/>
        <v>0</v>
      </c>
      <c r="AC244" s="1">
        <f t="shared" si="38"/>
        <v>0</v>
      </c>
      <c r="AD244" s="1">
        <f t="shared" si="38"/>
        <v>0</v>
      </c>
      <c r="AE244" s="1">
        <f t="shared" si="38"/>
        <v>0</v>
      </c>
      <c r="AF244" s="1">
        <f t="shared" si="38"/>
        <v>0</v>
      </c>
      <c r="AG244" s="1">
        <f t="shared" si="38"/>
        <v>0</v>
      </c>
      <c r="AH244" s="1">
        <f t="shared" si="38"/>
        <v>0</v>
      </c>
      <c r="AI244" s="1">
        <f t="shared" si="38"/>
        <v>0</v>
      </c>
      <c r="AJ244" s="1">
        <f t="shared" si="38"/>
        <v>0</v>
      </c>
      <c r="AK244" s="1">
        <f t="shared" si="38"/>
        <v>0</v>
      </c>
      <c r="AL244" s="1">
        <f t="shared" si="38"/>
        <v>0</v>
      </c>
      <c r="AM244" s="1">
        <f t="shared" si="38"/>
        <v>0</v>
      </c>
      <c r="AN244" s="1">
        <f t="shared" si="38"/>
        <v>0</v>
      </c>
      <c r="AO244" s="1">
        <f t="shared" si="38"/>
        <v>0</v>
      </c>
      <c r="AP244" s="1">
        <f t="shared" si="38"/>
        <v>0</v>
      </c>
      <c r="AQ244" s="1">
        <f t="shared" si="38"/>
        <v>0</v>
      </c>
      <c r="AR244" s="1">
        <f t="shared" si="37"/>
        <v>0</v>
      </c>
      <c r="AS244" s="1">
        <f t="shared" si="37"/>
        <v>0</v>
      </c>
      <c r="AT244" s="1">
        <f t="shared" si="37"/>
        <v>0</v>
      </c>
      <c r="AU244" s="1">
        <f t="shared" si="37"/>
        <v>0</v>
      </c>
      <c r="AV244" s="1">
        <f t="shared" si="37"/>
        <v>0</v>
      </c>
      <c r="AW244" s="1">
        <f t="shared" si="37"/>
        <v>0</v>
      </c>
      <c r="AX244" s="1">
        <f t="shared" si="31"/>
        <v>0</v>
      </c>
    </row>
    <row r="245" spans="1:50" s="1" customFormat="1" x14ac:dyDescent="0.15">
      <c r="A245" s="1">
        <v>1</v>
      </c>
      <c r="B245" s="1" t="s">
        <v>730</v>
      </c>
      <c r="C245" s="1" t="s">
        <v>14</v>
      </c>
      <c r="D245" s="1" t="s">
        <v>15</v>
      </c>
      <c r="E245" s="1" t="s">
        <v>595</v>
      </c>
      <c r="F245" s="2">
        <v>43192.3827662037</v>
      </c>
      <c r="H245" s="1" t="s">
        <v>17</v>
      </c>
      <c r="I245" s="1" t="s">
        <v>35</v>
      </c>
      <c r="J245" s="1" t="s">
        <v>60</v>
      </c>
      <c r="K245" s="1" t="s">
        <v>3559</v>
      </c>
      <c r="L245" s="1" t="s">
        <v>732</v>
      </c>
      <c r="M245" s="1" t="s">
        <v>38</v>
      </c>
      <c r="N245" s="1" t="s">
        <v>82</v>
      </c>
      <c r="O245" s="1" t="s">
        <v>45</v>
      </c>
      <c r="P245" s="1">
        <v>5000</v>
      </c>
      <c r="Q245" s="8">
        <v>7000</v>
      </c>
      <c r="R245" s="1">
        <v>1</v>
      </c>
      <c r="S245" s="1">
        <v>4</v>
      </c>
      <c r="T245" s="1">
        <v>2</v>
      </c>
      <c r="U245" s="1">
        <v>5</v>
      </c>
      <c r="V245" s="1">
        <v>4</v>
      </c>
      <c r="W245" s="1">
        <v>0</v>
      </c>
      <c r="X245" s="1">
        <v>6000</v>
      </c>
      <c r="Y245" s="1">
        <v>1</v>
      </c>
      <c r="Z245" s="1">
        <v>1</v>
      </c>
      <c r="AA245" s="1">
        <f t="shared" si="30"/>
        <v>0</v>
      </c>
      <c r="AB245" s="1">
        <f t="shared" si="38"/>
        <v>0</v>
      </c>
      <c r="AC245" s="1">
        <f t="shared" si="38"/>
        <v>1</v>
      </c>
      <c r="AD245" s="1">
        <f t="shared" si="38"/>
        <v>0</v>
      </c>
      <c r="AE245" s="1">
        <f t="shared" si="38"/>
        <v>0</v>
      </c>
      <c r="AF245" s="1">
        <f t="shared" si="38"/>
        <v>0</v>
      </c>
      <c r="AG245" s="1">
        <f t="shared" si="38"/>
        <v>0</v>
      </c>
      <c r="AH245" s="1">
        <f t="shared" si="38"/>
        <v>1</v>
      </c>
      <c r="AI245" s="1">
        <f t="shared" si="38"/>
        <v>0</v>
      </c>
      <c r="AJ245" s="1">
        <f t="shared" si="38"/>
        <v>1</v>
      </c>
      <c r="AK245" s="1">
        <f t="shared" si="38"/>
        <v>1</v>
      </c>
      <c r="AL245" s="1">
        <f t="shared" si="38"/>
        <v>0</v>
      </c>
      <c r="AM245" s="1">
        <f t="shared" si="38"/>
        <v>1</v>
      </c>
      <c r="AN245" s="1">
        <f t="shared" si="38"/>
        <v>0</v>
      </c>
      <c r="AO245" s="1">
        <f t="shared" si="38"/>
        <v>0</v>
      </c>
      <c r="AP245" s="1">
        <f t="shared" si="38"/>
        <v>0</v>
      </c>
      <c r="AQ245" s="1">
        <f t="shared" si="38"/>
        <v>1</v>
      </c>
      <c r="AR245" s="1">
        <f t="shared" si="37"/>
        <v>0</v>
      </c>
      <c r="AS245" s="1">
        <f t="shared" si="37"/>
        <v>0</v>
      </c>
      <c r="AT245" s="1">
        <f t="shared" si="37"/>
        <v>0</v>
      </c>
      <c r="AU245" s="1">
        <f t="shared" si="37"/>
        <v>0</v>
      </c>
      <c r="AV245" s="1">
        <f t="shared" si="37"/>
        <v>0</v>
      </c>
      <c r="AW245" s="1">
        <f t="shared" si="37"/>
        <v>0</v>
      </c>
      <c r="AX245" s="1">
        <f t="shared" si="31"/>
        <v>0</v>
      </c>
    </row>
    <row r="246" spans="1:50" s="1" customFormat="1" x14ac:dyDescent="0.15">
      <c r="A246" s="1">
        <v>1</v>
      </c>
      <c r="B246" s="1" t="s">
        <v>733</v>
      </c>
      <c r="C246" s="1" t="s">
        <v>109</v>
      </c>
      <c r="D246" s="1" t="s">
        <v>15</v>
      </c>
      <c r="E246" s="1" t="s">
        <v>556</v>
      </c>
      <c r="F246" s="2">
        <v>43194.430474537039</v>
      </c>
      <c r="H246" s="1" t="s">
        <v>17</v>
      </c>
      <c r="I246" s="1" t="s">
        <v>17</v>
      </c>
      <c r="J246" s="1" t="s">
        <v>25</v>
      </c>
      <c r="K246" s="1" t="s">
        <v>3560</v>
      </c>
      <c r="L246" s="1" t="s">
        <v>735</v>
      </c>
      <c r="M246" s="1" t="s">
        <v>28</v>
      </c>
      <c r="N246" s="1" t="s">
        <v>29</v>
      </c>
      <c r="O246" s="1" t="s">
        <v>30</v>
      </c>
      <c r="P246" s="1">
        <v>20001</v>
      </c>
      <c r="Q246" s="8">
        <v>30000</v>
      </c>
      <c r="R246" s="1">
        <v>1</v>
      </c>
      <c r="S246" s="1">
        <v>2</v>
      </c>
      <c r="T246" s="1">
        <v>1</v>
      </c>
      <c r="U246" s="1">
        <v>3</v>
      </c>
      <c r="V246" s="1">
        <v>0</v>
      </c>
      <c r="W246" s="1">
        <v>0</v>
      </c>
      <c r="X246" s="1">
        <v>25000.5</v>
      </c>
      <c r="Y246" s="1">
        <v>1</v>
      </c>
      <c r="Z246" s="1">
        <v>1</v>
      </c>
      <c r="AA246" s="1">
        <f t="shared" si="30"/>
        <v>1</v>
      </c>
      <c r="AB246" s="1">
        <f t="shared" si="38"/>
        <v>0</v>
      </c>
      <c r="AC246" s="1">
        <f t="shared" si="38"/>
        <v>0</v>
      </c>
      <c r="AD246" s="1">
        <f t="shared" si="38"/>
        <v>1</v>
      </c>
      <c r="AE246" s="1">
        <f t="shared" si="38"/>
        <v>1</v>
      </c>
      <c r="AF246" s="1">
        <f t="shared" si="38"/>
        <v>0</v>
      </c>
      <c r="AG246" s="1">
        <f t="shared" si="38"/>
        <v>1</v>
      </c>
      <c r="AH246" s="1">
        <f t="shared" si="38"/>
        <v>1</v>
      </c>
      <c r="AI246" s="1">
        <f t="shared" si="38"/>
        <v>0</v>
      </c>
      <c r="AJ246" s="1">
        <f t="shared" si="38"/>
        <v>0</v>
      </c>
      <c r="AK246" s="1">
        <f t="shared" si="38"/>
        <v>0</v>
      </c>
      <c r="AL246" s="1">
        <f t="shared" si="38"/>
        <v>0</v>
      </c>
      <c r="AM246" s="1">
        <f t="shared" si="38"/>
        <v>0</v>
      </c>
      <c r="AN246" s="1">
        <f t="shared" si="38"/>
        <v>0</v>
      </c>
      <c r="AO246" s="1">
        <f t="shared" si="38"/>
        <v>0</v>
      </c>
      <c r="AP246" s="1">
        <f t="shared" si="38"/>
        <v>0</v>
      </c>
      <c r="AQ246" s="1">
        <f t="shared" si="38"/>
        <v>0</v>
      </c>
      <c r="AR246" s="1">
        <f t="shared" si="37"/>
        <v>0</v>
      </c>
      <c r="AS246" s="1">
        <f t="shared" si="37"/>
        <v>0</v>
      </c>
      <c r="AT246" s="1">
        <f t="shared" si="37"/>
        <v>0</v>
      </c>
      <c r="AU246" s="1">
        <f t="shared" si="37"/>
        <v>0</v>
      </c>
      <c r="AV246" s="1">
        <f t="shared" si="37"/>
        <v>0</v>
      </c>
      <c r="AW246" s="1">
        <f t="shared" si="37"/>
        <v>0</v>
      </c>
      <c r="AX246" s="1">
        <f t="shared" si="31"/>
        <v>1</v>
      </c>
    </row>
    <row r="247" spans="1:50" s="1" customFormat="1" x14ac:dyDescent="0.15">
      <c r="A247" s="1">
        <v>1</v>
      </c>
      <c r="B247" s="1" t="s">
        <v>736</v>
      </c>
      <c r="C247" s="1" t="s">
        <v>22</v>
      </c>
      <c r="D247" s="1" t="s">
        <v>15</v>
      </c>
      <c r="E247" s="1" t="s">
        <v>737</v>
      </c>
      <c r="F247" s="2">
        <v>43188.548819444448</v>
      </c>
      <c r="H247" s="1" t="s">
        <v>41</v>
      </c>
      <c r="I247" s="1" t="s">
        <v>24</v>
      </c>
      <c r="J247" s="1" t="s">
        <v>25</v>
      </c>
      <c r="K247" s="1" t="s">
        <v>3561</v>
      </c>
      <c r="L247" s="1" t="s">
        <v>739</v>
      </c>
      <c r="M247" s="1" t="s">
        <v>38</v>
      </c>
      <c r="N247" s="1" t="s">
        <v>316</v>
      </c>
      <c r="O247" s="1" t="s">
        <v>134</v>
      </c>
      <c r="P247" s="1">
        <v>25000</v>
      </c>
      <c r="Q247" s="8">
        <v>35000</v>
      </c>
      <c r="R247" s="1">
        <v>5</v>
      </c>
      <c r="S247" s="1">
        <v>5</v>
      </c>
      <c r="T247" s="1">
        <v>1</v>
      </c>
      <c r="U247" s="1">
        <v>5</v>
      </c>
      <c r="V247" s="1">
        <v>7</v>
      </c>
      <c r="W247" s="1">
        <v>0</v>
      </c>
      <c r="X247" s="1">
        <v>30000</v>
      </c>
      <c r="Y247" s="1">
        <v>2</v>
      </c>
      <c r="Z247" s="1">
        <v>3</v>
      </c>
      <c r="AA247" s="1">
        <f t="shared" si="30"/>
        <v>1</v>
      </c>
      <c r="AB247" s="1">
        <f t="shared" si="38"/>
        <v>0</v>
      </c>
      <c r="AC247" s="1">
        <f t="shared" si="38"/>
        <v>1</v>
      </c>
      <c r="AD247" s="1">
        <f t="shared" si="38"/>
        <v>0</v>
      </c>
      <c r="AE247" s="1">
        <f t="shared" si="38"/>
        <v>1</v>
      </c>
      <c r="AF247" s="1">
        <f t="shared" si="38"/>
        <v>0</v>
      </c>
      <c r="AG247" s="1">
        <f t="shared" si="38"/>
        <v>1</v>
      </c>
      <c r="AH247" s="1">
        <f t="shared" si="38"/>
        <v>1</v>
      </c>
      <c r="AI247" s="1">
        <f t="shared" si="38"/>
        <v>0</v>
      </c>
      <c r="AJ247" s="1">
        <f t="shared" si="38"/>
        <v>1</v>
      </c>
      <c r="AK247" s="1">
        <f t="shared" si="38"/>
        <v>1</v>
      </c>
      <c r="AL247" s="1">
        <f t="shared" si="38"/>
        <v>1</v>
      </c>
      <c r="AM247" s="1">
        <f t="shared" si="38"/>
        <v>0</v>
      </c>
      <c r="AN247" s="1">
        <f t="shared" si="38"/>
        <v>0</v>
      </c>
      <c r="AO247" s="1">
        <f t="shared" si="38"/>
        <v>0</v>
      </c>
      <c r="AP247" s="1">
        <f t="shared" si="38"/>
        <v>0</v>
      </c>
      <c r="AQ247" s="1">
        <f t="shared" si="38"/>
        <v>0</v>
      </c>
      <c r="AR247" s="1">
        <f t="shared" si="37"/>
        <v>0</v>
      </c>
      <c r="AS247" s="1">
        <f t="shared" si="37"/>
        <v>0</v>
      </c>
      <c r="AT247" s="1">
        <f t="shared" si="37"/>
        <v>0</v>
      </c>
      <c r="AU247" s="1">
        <f t="shared" si="37"/>
        <v>0</v>
      </c>
      <c r="AV247" s="1">
        <f t="shared" si="37"/>
        <v>0</v>
      </c>
      <c r="AW247" s="1">
        <f t="shared" si="37"/>
        <v>0</v>
      </c>
      <c r="AX247" s="1">
        <f t="shared" si="31"/>
        <v>1</v>
      </c>
    </row>
    <row r="248" spans="1:50" s="1" customFormat="1" x14ac:dyDescent="0.15">
      <c r="A248" s="1">
        <v>1</v>
      </c>
      <c r="B248" s="1" t="s">
        <v>740</v>
      </c>
      <c r="C248" s="1" t="s">
        <v>154</v>
      </c>
      <c r="D248" s="1" t="s">
        <v>15</v>
      </c>
      <c r="E248" s="1" t="s">
        <v>230</v>
      </c>
      <c r="F248" s="2">
        <v>43198.454918981479</v>
      </c>
      <c r="H248" s="1" t="s">
        <v>59</v>
      </c>
      <c r="I248" s="1" t="s">
        <v>35</v>
      </c>
      <c r="J248" s="1" t="s">
        <v>60</v>
      </c>
      <c r="K248" s="1" t="s">
        <v>3562</v>
      </c>
      <c r="L248" s="1" t="s">
        <v>742</v>
      </c>
      <c r="M248" s="1" t="s">
        <v>96</v>
      </c>
      <c r="N248" s="1" t="s">
        <v>29</v>
      </c>
      <c r="O248" s="1" t="s">
        <v>284</v>
      </c>
      <c r="P248" s="1">
        <v>4000</v>
      </c>
      <c r="Q248" s="8">
        <v>6000</v>
      </c>
      <c r="R248" s="1">
        <v>3</v>
      </c>
      <c r="S248" s="1">
        <v>4</v>
      </c>
      <c r="T248" s="1">
        <v>2</v>
      </c>
      <c r="U248" s="1">
        <v>2</v>
      </c>
      <c r="V248" s="1">
        <v>0</v>
      </c>
      <c r="W248" s="1">
        <v>0</v>
      </c>
      <c r="X248" s="1">
        <v>5000</v>
      </c>
      <c r="Y248" s="1">
        <v>1</v>
      </c>
      <c r="Z248" s="1">
        <v>1</v>
      </c>
      <c r="AA248" s="1">
        <f t="shared" si="30"/>
        <v>0</v>
      </c>
      <c r="AB248" s="1">
        <f t="shared" si="38"/>
        <v>0</v>
      </c>
      <c r="AC248" s="1">
        <f t="shared" si="38"/>
        <v>1</v>
      </c>
      <c r="AD248" s="1">
        <f t="shared" si="38"/>
        <v>0</v>
      </c>
      <c r="AE248" s="1">
        <f t="shared" si="38"/>
        <v>0</v>
      </c>
      <c r="AF248" s="1">
        <f t="shared" si="38"/>
        <v>0</v>
      </c>
      <c r="AG248" s="1">
        <f t="shared" si="38"/>
        <v>0</v>
      </c>
      <c r="AH248" s="1">
        <f t="shared" si="38"/>
        <v>0</v>
      </c>
      <c r="AI248" s="1">
        <f t="shared" si="38"/>
        <v>0</v>
      </c>
      <c r="AJ248" s="1">
        <f t="shared" si="38"/>
        <v>0</v>
      </c>
      <c r="AK248" s="1">
        <f t="shared" si="38"/>
        <v>0</v>
      </c>
      <c r="AL248" s="1">
        <f t="shared" si="38"/>
        <v>0</v>
      </c>
      <c r="AM248" s="1">
        <f t="shared" si="38"/>
        <v>0</v>
      </c>
      <c r="AN248" s="1">
        <f t="shared" si="38"/>
        <v>0</v>
      </c>
      <c r="AO248" s="1">
        <f t="shared" si="38"/>
        <v>0</v>
      </c>
      <c r="AP248" s="1">
        <f t="shared" si="38"/>
        <v>0</v>
      </c>
      <c r="AQ248" s="1">
        <f t="shared" si="38"/>
        <v>1</v>
      </c>
      <c r="AR248" s="1">
        <f t="shared" si="37"/>
        <v>0</v>
      </c>
      <c r="AS248" s="1">
        <f t="shared" si="37"/>
        <v>0</v>
      </c>
      <c r="AT248" s="1">
        <f t="shared" si="37"/>
        <v>0</v>
      </c>
      <c r="AU248" s="1">
        <f t="shared" si="37"/>
        <v>0</v>
      </c>
      <c r="AV248" s="1">
        <f t="shared" si="37"/>
        <v>1</v>
      </c>
      <c r="AW248" s="1">
        <f t="shared" si="37"/>
        <v>0</v>
      </c>
      <c r="AX248" s="1">
        <f t="shared" si="31"/>
        <v>0</v>
      </c>
    </row>
    <row r="249" spans="1:50" s="1" customFormat="1" x14ac:dyDescent="0.15">
      <c r="A249" s="1">
        <v>1</v>
      </c>
      <c r="B249" s="1" t="s">
        <v>743</v>
      </c>
      <c r="D249" s="1" t="s">
        <v>15</v>
      </c>
      <c r="E249" s="1" t="s">
        <v>230</v>
      </c>
      <c r="F249" s="2">
        <v>43198.402800925927</v>
      </c>
      <c r="H249" s="1" t="s">
        <v>59</v>
      </c>
      <c r="I249" s="1" t="s">
        <v>18</v>
      </c>
      <c r="J249" s="1" t="s">
        <v>25</v>
      </c>
      <c r="K249" s="1" t="s">
        <v>3563</v>
      </c>
      <c r="L249" s="1" t="s">
        <v>745</v>
      </c>
      <c r="M249" s="1" t="s">
        <v>28</v>
      </c>
      <c r="N249" s="1" t="s">
        <v>29</v>
      </c>
      <c r="O249" s="1" t="s">
        <v>30</v>
      </c>
      <c r="P249" s="1">
        <v>4000</v>
      </c>
      <c r="Q249" s="8">
        <v>6000</v>
      </c>
      <c r="R249" s="1">
        <v>3</v>
      </c>
      <c r="S249" s="1">
        <v>3</v>
      </c>
      <c r="T249" s="1">
        <v>1</v>
      </c>
      <c r="U249" s="1">
        <v>3</v>
      </c>
      <c r="V249" s="1">
        <v>0</v>
      </c>
      <c r="W249" s="1">
        <v>0</v>
      </c>
      <c r="X249" s="1">
        <v>5000</v>
      </c>
      <c r="Y249" s="1">
        <v>1</v>
      </c>
      <c r="Z249" s="1">
        <v>1</v>
      </c>
      <c r="AA249" s="1">
        <f t="shared" si="30"/>
        <v>0</v>
      </c>
      <c r="AB249" s="1">
        <f t="shared" si="38"/>
        <v>0</v>
      </c>
      <c r="AC249" s="1">
        <f t="shared" si="38"/>
        <v>1</v>
      </c>
      <c r="AD249" s="1">
        <f t="shared" si="38"/>
        <v>0</v>
      </c>
      <c r="AE249" s="1">
        <f t="shared" si="38"/>
        <v>0</v>
      </c>
      <c r="AF249" s="1">
        <f t="shared" si="38"/>
        <v>1</v>
      </c>
      <c r="AG249" s="1">
        <f t="shared" si="38"/>
        <v>0</v>
      </c>
      <c r="AH249" s="1">
        <f t="shared" si="38"/>
        <v>0</v>
      </c>
      <c r="AI249" s="1">
        <f t="shared" si="38"/>
        <v>0</v>
      </c>
      <c r="AJ249" s="1">
        <f t="shared" si="38"/>
        <v>0</v>
      </c>
      <c r="AK249" s="1">
        <f t="shared" si="38"/>
        <v>1</v>
      </c>
      <c r="AL249" s="1">
        <f t="shared" si="38"/>
        <v>0</v>
      </c>
      <c r="AM249" s="1">
        <f t="shared" si="38"/>
        <v>0</v>
      </c>
      <c r="AN249" s="1">
        <f t="shared" si="38"/>
        <v>0</v>
      </c>
      <c r="AO249" s="1">
        <f t="shared" si="38"/>
        <v>1</v>
      </c>
      <c r="AP249" s="1">
        <f t="shared" si="38"/>
        <v>0</v>
      </c>
      <c r="AQ249" s="1">
        <f t="shared" si="38"/>
        <v>1</v>
      </c>
      <c r="AR249" s="1">
        <f t="shared" si="37"/>
        <v>0</v>
      </c>
      <c r="AS249" s="1">
        <f t="shared" si="37"/>
        <v>1</v>
      </c>
      <c r="AT249" s="1">
        <f t="shared" si="37"/>
        <v>0</v>
      </c>
      <c r="AU249" s="1">
        <f t="shared" si="37"/>
        <v>0</v>
      </c>
      <c r="AV249" s="1">
        <f t="shared" si="37"/>
        <v>0</v>
      </c>
      <c r="AW249" s="1">
        <f t="shared" si="37"/>
        <v>0</v>
      </c>
      <c r="AX249" s="1">
        <f t="shared" si="31"/>
        <v>0</v>
      </c>
    </row>
    <row r="250" spans="1:50" s="1" customFormat="1" x14ac:dyDescent="0.15">
      <c r="A250" s="1">
        <v>1</v>
      </c>
      <c r="B250" s="1" t="s">
        <v>746</v>
      </c>
      <c r="D250" s="1" t="s">
        <v>15</v>
      </c>
      <c r="E250" s="1" t="s">
        <v>33</v>
      </c>
      <c r="F250" s="2">
        <v>43197.340277777781</v>
      </c>
      <c r="H250" s="1" t="s">
        <v>17</v>
      </c>
      <c r="I250" s="1" t="s">
        <v>18</v>
      </c>
      <c r="J250" s="1" t="s">
        <v>42</v>
      </c>
      <c r="K250" s="1" t="s">
        <v>3564</v>
      </c>
      <c r="L250" s="1" t="s">
        <v>628</v>
      </c>
      <c r="M250" s="1" t="s">
        <v>28</v>
      </c>
      <c r="N250" s="1" t="s">
        <v>82</v>
      </c>
      <c r="O250" s="1" t="s">
        <v>39</v>
      </c>
      <c r="P250" s="1">
        <v>10001</v>
      </c>
      <c r="Q250" s="8">
        <v>15000</v>
      </c>
      <c r="R250" s="1">
        <v>1</v>
      </c>
      <c r="S250" s="1">
        <v>3</v>
      </c>
      <c r="T250" s="1">
        <v>3</v>
      </c>
      <c r="U250" s="1">
        <v>3</v>
      </c>
      <c r="V250" s="1">
        <v>4</v>
      </c>
      <c r="W250" s="1">
        <v>1</v>
      </c>
      <c r="X250" s="1">
        <v>12500.5</v>
      </c>
      <c r="Y250" s="1">
        <v>1</v>
      </c>
      <c r="Z250" s="1">
        <v>2</v>
      </c>
      <c r="AA250" s="1">
        <f t="shared" si="30"/>
        <v>0</v>
      </c>
      <c r="AB250" s="1">
        <f t="shared" si="38"/>
        <v>0</v>
      </c>
      <c r="AC250" s="1">
        <f t="shared" si="38"/>
        <v>0</v>
      </c>
      <c r="AD250" s="1">
        <f t="shared" si="38"/>
        <v>0</v>
      </c>
      <c r="AE250" s="1">
        <f t="shared" si="38"/>
        <v>0</v>
      </c>
      <c r="AF250" s="1">
        <f t="shared" si="38"/>
        <v>0</v>
      </c>
      <c r="AG250" s="1">
        <f t="shared" si="38"/>
        <v>0</v>
      </c>
      <c r="AH250" s="1">
        <f t="shared" si="38"/>
        <v>0</v>
      </c>
      <c r="AI250" s="1">
        <f t="shared" si="38"/>
        <v>0</v>
      </c>
      <c r="AJ250" s="1">
        <f t="shared" si="38"/>
        <v>0</v>
      </c>
      <c r="AK250" s="1">
        <f t="shared" si="38"/>
        <v>0</v>
      </c>
      <c r="AL250" s="1">
        <f t="shared" si="38"/>
        <v>0</v>
      </c>
      <c r="AM250" s="1">
        <f t="shared" si="38"/>
        <v>0</v>
      </c>
      <c r="AN250" s="1">
        <f t="shared" si="38"/>
        <v>0</v>
      </c>
      <c r="AO250" s="1">
        <f t="shared" si="38"/>
        <v>0</v>
      </c>
      <c r="AP250" s="1">
        <f t="shared" si="38"/>
        <v>0</v>
      </c>
      <c r="AQ250" s="1">
        <f t="shared" si="38"/>
        <v>0</v>
      </c>
      <c r="AR250" s="1">
        <f t="shared" si="37"/>
        <v>0</v>
      </c>
      <c r="AS250" s="1">
        <f t="shared" si="37"/>
        <v>0</v>
      </c>
      <c r="AT250" s="1">
        <f t="shared" si="37"/>
        <v>0</v>
      </c>
      <c r="AU250" s="1">
        <f t="shared" si="37"/>
        <v>0</v>
      </c>
      <c r="AV250" s="1">
        <f t="shared" si="37"/>
        <v>0</v>
      </c>
      <c r="AW250" s="1">
        <f t="shared" si="37"/>
        <v>0</v>
      </c>
      <c r="AX250" s="1">
        <f t="shared" si="31"/>
        <v>0</v>
      </c>
    </row>
    <row r="251" spans="1:50" s="1" customFormat="1" x14ac:dyDescent="0.15">
      <c r="A251" s="1">
        <v>1</v>
      </c>
      <c r="B251" s="1" t="s">
        <v>748</v>
      </c>
      <c r="C251" s="1" t="s">
        <v>22</v>
      </c>
      <c r="D251" s="1" t="s">
        <v>15</v>
      </c>
      <c r="E251" s="1" t="s">
        <v>537</v>
      </c>
      <c r="F251" s="2">
        <v>43198.449675925927</v>
      </c>
      <c r="H251" s="1" t="s">
        <v>59</v>
      </c>
      <c r="I251" s="1" t="s">
        <v>35</v>
      </c>
      <c r="J251" s="1" t="s">
        <v>25</v>
      </c>
      <c r="K251" s="1" t="s">
        <v>3565</v>
      </c>
      <c r="L251" s="1" t="s">
        <v>750</v>
      </c>
      <c r="M251" s="1" t="s">
        <v>28</v>
      </c>
      <c r="N251" s="1" t="s">
        <v>115</v>
      </c>
      <c r="O251" s="1" t="s">
        <v>30</v>
      </c>
      <c r="P251" s="1">
        <v>5000</v>
      </c>
      <c r="Q251" s="8">
        <v>8000</v>
      </c>
      <c r="R251" s="1">
        <v>3</v>
      </c>
      <c r="S251" s="1">
        <v>4</v>
      </c>
      <c r="T251" s="1">
        <v>1</v>
      </c>
      <c r="U251" s="1">
        <v>3</v>
      </c>
      <c r="V251" s="1">
        <v>5</v>
      </c>
      <c r="W251" s="1">
        <v>0</v>
      </c>
      <c r="X251" s="1">
        <v>6500</v>
      </c>
      <c r="Y251" s="1">
        <v>1</v>
      </c>
      <c r="Z251" s="1">
        <v>1</v>
      </c>
      <c r="AA251" s="1">
        <f t="shared" si="30"/>
        <v>0</v>
      </c>
      <c r="AB251" s="1">
        <f t="shared" si="38"/>
        <v>0</v>
      </c>
      <c r="AC251" s="1">
        <f t="shared" si="38"/>
        <v>1</v>
      </c>
      <c r="AD251" s="1">
        <f t="shared" si="38"/>
        <v>1</v>
      </c>
      <c r="AE251" s="1">
        <f t="shared" si="38"/>
        <v>0</v>
      </c>
      <c r="AF251" s="1">
        <f t="shared" si="38"/>
        <v>0</v>
      </c>
      <c r="AG251" s="1">
        <f t="shared" si="38"/>
        <v>0</v>
      </c>
      <c r="AH251" s="1">
        <f t="shared" si="38"/>
        <v>1</v>
      </c>
      <c r="AI251" s="1">
        <f t="shared" si="38"/>
        <v>1</v>
      </c>
      <c r="AJ251" s="1">
        <f t="shared" si="38"/>
        <v>1</v>
      </c>
      <c r="AK251" s="1">
        <f t="shared" si="38"/>
        <v>0</v>
      </c>
      <c r="AL251" s="1">
        <f t="shared" si="38"/>
        <v>0</v>
      </c>
      <c r="AM251" s="1">
        <f t="shared" si="38"/>
        <v>0</v>
      </c>
      <c r="AN251" s="1">
        <f t="shared" si="38"/>
        <v>0</v>
      </c>
      <c r="AO251" s="1">
        <f t="shared" si="38"/>
        <v>0</v>
      </c>
      <c r="AP251" s="1">
        <f t="shared" si="38"/>
        <v>0</v>
      </c>
      <c r="AQ251" s="1">
        <f t="shared" si="38"/>
        <v>1</v>
      </c>
      <c r="AR251" s="1">
        <f t="shared" si="37"/>
        <v>0</v>
      </c>
      <c r="AS251" s="1">
        <f t="shared" si="37"/>
        <v>0</v>
      </c>
      <c r="AT251" s="1">
        <f t="shared" si="37"/>
        <v>0</v>
      </c>
      <c r="AU251" s="1">
        <f t="shared" si="37"/>
        <v>0</v>
      </c>
      <c r="AV251" s="1">
        <f t="shared" si="37"/>
        <v>0</v>
      </c>
      <c r="AW251" s="1">
        <f t="shared" si="37"/>
        <v>0</v>
      </c>
      <c r="AX251" s="1">
        <f t="shared" si="31"/>
        <v>0</v>
      </c>
    </row>
    <row r="252" spans="1:50" s="1" customFormat="1" x14ac:dyDescent="0.15">
      <c r="A252" s="1">
        <v>1</v>
      </c>
      <c r="B252" s="1" t="s">
        <v>751</v>
      </c>
      <c r="D252" s="1" t="s">
        <v>15</v>
      </c>
      <c r="E252" s="1" t="s">
        <v>131</v>
      </c>
      <c r="F252" s="2">
        <v>43198.417407407411</v>
      </c>
      <c r="H252" s="1" t="s">
        <v>59</v>
      </c>
      <c r="I252" s="1" t="s">
        <v>35</v>
      </c>
      <c r="J252" s="1" t="s">
        <v>25</v>
      </c>
      <c r="K252" s="1" t="s">
        <v>3566</v>
      </c>
      <c r="L252" s="1" t="s">
        <v>753</v>
      </c>
      <c r="M252" s="1" t="s">
        <v>28</v>
      </c>
      <c r="N252" s="1" t="s">
        <v>29</v>
      </c>
      <c r="O252" s="1" t="s">
        <v>252</v>
      </c>
      <c r="P252" s="1">
        <v>10000</v>
      </c>
      <c r="Q252" s="8">
        <v>20000</v>
      </c>
      <c r="R252" s="1">
        <v>3</v>
      </c>
      <c r="S252" s="1">
        <v>4</v>
      </c>
      <c r="T252" s="1">
        <v>1</v>
      </c>
      <c r="U252" s="1">
        <v>3</v>
      </c>
      <c r="V252" s="1">
        <v>0</v>
      </c>
      <c r="W252" s="1">
        <v>0</v>
      </c>
      <c r="X252" s="1">
        <v>15000</v>
      </c>
      <c r="Y252" s="1">
        <v>2</v>
      </c>
      <c r="Z252" s="1">
        <v>3</v>
      </c>
      <c r="AA252" s="1">
        <f t="shared" si="30"/>
        <v>1</v>
      </c>
      <c r="AB252" s="1">
        <f t="shared" si="38"/>
        <v>0</v>
      </c>
      <c r="AC252" s="1">
        <f t="shared" si="38"/>
        <v>1</v>
      </c>
      <c r="AD252" s="1">
        <f t="shared" si="38"/>
        <v>0</v>
      </c>
      <c r="AE252" s="1">
        <f t="shared" si="38"/>
        <v>1</v>
      </c>
      <c r="AF252" s="1">
        <f t="shared" si="38"/>
        <v>1</v>
      </c>
      <c r="AG252" s="1">
        <f t="shared" si="38"/>
        <v>0</v>
      </c>
      <c r="AH252" s="1">
        <f t="shared" si="38"/>
        <v>1</v>
      </c>
      <c r="AI252" s="1">
        <f t="shared" si="38"/>
        <v>1</v>
      </c>
      <c r="AJ252" s="1">
        <f t="shared" si="38"/>
        <v>0</v>
      </c>
      <c r="AK252" s="1">
        <f t="shared" si="38"/>
        <v>1</v>
      </c>
      <c r="AL252" s="1">
        <f t="shared" si="38"/>
        <v>0</v>
      </c>
      <c r="AM252" s="1">
        <f t="shared" si="38"/>
        <v>1</v>
      </c>
      <c r="AN252" s="1">
        <f t="shared" si="38"/>
        <v>0</v>
      </c>
      <c r="AO252" s="1">
        <f t="shared" si="38"/>
        <v>0</v>
      </c>
      <c r="AP252" s="1">
        <f t="shared" si="38"/>
        <v>0</v>
      </c>
      <c r="AQ252" s="1">
        <f t="shared" si="38"/>
        <v>0</v>
      </c>
      <c r="AR252" s="1">
        <f t="shared" si="37"/>
        <v>0</v>
      </c>
      <c r="AS252" s="1">
        <f t="shared" si="37"/>
        <v>0</v>
      </c>
      <c r="AT252" s="1">
        <f t="shared" si="37"/>
        <v>1</v>
      </c>
      <c r="AU252" s="1">
        <f t="shared" si="37"/>
        <v>1</v>
      </c>
      <c r="AV252" s="1">
        <f t="shared" si="37"/>
        <v>0</v>
      </c>
      <c r="AW252" s="1">
        <f t="shared" si="37"/>
        <v>0</v>
      </c>
      <c r="AX252" s="1">
        <f t="shared" si="31"/>
        <v>0</v>
      </c>
    </row>
    <row r="253" spans="1:50" s="1" customFormat="1" x14ac:dyDescent="0.15">
      <c r="A253" s="1">
        <v>1</v>
      </c>
      <c r="B253" s="1" t="s">
        <v>447</v>
      </c>
      <c r="C253" s="1" t="s">
        <v>754</v>
      </c>
      <c r="D253" s="1" t="s">
        <v>15</v>
      </c>
      <c r="E253" s="1" t="s">
        <v>671</v>
      </c>
      <c r="F253" s="2">
        <v>43194.803703703707</v>
      </c>
      <c r="H253" s="1" t="s">
        <v>124</v>
      </c>
      <c r="I253" s="1" t="s">
        <v>35</v>
      </c>
      <c r="J253" s="1" t="s">
        <v>25</v>
      </c>
      <c r="K253" s="1" t="s">
        <v>3567</v>
      </c>
      <c r="L253" s="1" t="s">
        <v>756</v>
      </c>
      <c r="M253" s="1" t="s">
        <v>38</v>
      </c>
      <c r="N253" s="1" t="s">
        <v>56</v>
      </c>
      <c r="O253" s="1" t="s">
        <v>30</v>
      </c>
      <c r="Q253" s="8"/>
      <c r="R253" s="1">
        <v>0</v>
      </c>
      <c r="S253" s="1">
        <v>4</v>
      </c>
      <c r="T253" s="1">
        <v>1</v>
      </c>
      <c r="U253" s="1">
        <v>5</v>
      </c>
      <c r="V253" s="1">
        <v>2</v>
      </c>
      <c r="W253" s="1">
        <v>0</v>
      </c>
      <c r="X253" s="1">
        <v>0</v>
      </c>
      <c r="Y253" s="1">
        <v>1</v>
      </c>
      <c r="Z253" s="1">
        <v>2</v>
      </c>
      <c r="AA253" s="1">
        <f t="shared" si="30"/>
        <v>0</v>
      </c>
      <c r="AB253" s="1">
        <f t="shared" si="38"/>
        <v>0</v>
      </c>
      <c r="AC253" s="1">
        <f t="shared" si="38"/>
        <v>1</v>
      </c>
      <c r="AD253" s="1">
        <f t="shared" si="38"/>
        <v>1</v>
      </c>
      <c r="AE253" s="1">
        <f t="shared" si="38"/>
        <v>0</v>
      </c>
      <c r="AF253" s="1">
        <f t="shared" si="38"/>
        <v>0</v>
      </c>
      <c r="AG253" s="1">
        <f t="shared" si="38"/>
        <v>0</v>
      </c>
      <c r="AH253" s="1">
        <f t="shared" si="38"/>
        <v>1</v>
      </c>
      <c r="AI253" s="1">
        <f t="shared" si="38"/>
        <v>1</v>
      </c>
      <c r="AJ253" s="1">
        <f t="shared" si="38"/>
        <v>0</v>
      </c>
      <c r="AK253" s="1">
        <f t="shared" si="38"/>
        <v>1</v>
      </c>
      <c r="AL253" s="1">
        <f t="shared" si="38"/>
        <v>0</v>
      </c>
      <c r="AM253" s="1">
        <f t="shared" si="38"/>
        <v>0</v>
      </c>
      <c r="AN253" s="1">
        <f t="shared" si="38"/>
        <v>0</v>
      </c>
      <c r="AO253" s="1">
        <f t="shared" si="38"/>
        <v>1</v>
      </c>
      <c r="AP253" s="1">
        <f t="shared" si="38"/>
        <v>0</v>
      </c>
      <c r="AQ253" s="1">
        <f t="shared" si="38"/>
        <v>1</v>
      </c>
      <c r="AR253" s="1">
        <f t="shared" si="37"/>
        <v>0</v>
      </c>
      <c r="AS253" s="1">
        <f t="shared" si="37"/>
        <v>1</v>
      </c>
      <c r="AT253" s="1">
        <f t="shared" si="37"/>
        <v>0</v>
      </c>
      <c r="AU253" s="1">
        <f t="shared" si="37"/>
        <v>0</v>
      </c>
      <c r="AV253" s="1">
        <f t="shared" si="37"/>
        <v>0</v>
      </c>
      <c r="AW253" s="1">
        <f t="shared" si="37"/>
        <v>0</v>
      </c>
      <c r="AX253" s="1">
        <f t="shared" si="31"/>
        <v>0</v>
      </c>
    </row>
    <row r="254" spans="1:50" s="1" customFormat="1" x14ac:dyDescent="0.15">
      <c r="A254" s="1">
        <v>1</v>
      </c>
      <c r="B254" s="1" t="s">
        <v>757</v>
      </c>
      <c r="C254" s="1" t="s">
        <v>758</v>
      </c>
      <c r="D254" s="1" t="s">
        <v>15</v>
      </c>
      <c r="E254" s="1" t="s">
        <v>759</v>
      </c>
      <c r="F254" s="2">
        <v>43198.449548611112</v>
      </c>
      <c r="H254" s="1" t="s">
        <v>34</v>
      </c>
      <c r="I254" s="1" t="s">
        <v>35</v>
      </c>
      <c r="J254" s="1" t="s">
        <v>74</v>
      </c>
      <c r="K254" s="1" t="s">
        <v>3568</v>
      </c>
      <c r="L254" s="1" t="s">
        <v>761</v>
      </c>
      <c r="M254" s="1" t="s">
        <v>28</v>
      </c>
      <c r="N254" s="1" t="s">
        <v>29</v>
      </c>
      <c r="O254" s="1" t="s">
        <v>30</v>
      </c>
      <c r="P254" s="1">
        <v>18000</v>
      </c>
      <c r="Q254" s="8">
        <v>25000</v>
      </c>
      <c r="R254" s="1">
        <v>4</v>
      </c>
      <c r="S254" s="1">
        <v>4</v>
      </c>
      <c r="T254" s="1">
        <v>5</v>
      </c>
      <c r="U254" s="1">
        <v>3</v>
      </c>
      <c r="V254" s="1">
        <v>0</v>
      </c>
      <c r="W254" s="1">
        <v>0</v>
      </c>
      <c r="X254" s="1">
        <v>21500</v>
      </c>
      <c r="Y254" s="1">
        <v>1</v>
      </c>
      <c r="Z254" s="1">
        <v>1</v>
      </c>
      <c r="AA254" s="1">
        <f t="shared" si="30"/>
        <v>0</v>
      </c>
      <c r="AB254" s="1">
        <f t="shared" si="38"/>
        <v>1</v>
      </c>
      <c r="AC254" s="1">
        <f t="shared" si="38"/>
        <v>1</v>
      </c>
      <c r="AD254" s="1">
        <f t="shared" si="38"/>
        <v>1</v>
      </c>
      <c r="AE254" s="1">
        <f t="shared" si="38"/>
        <v>1</v>
      </c>
      <c r="AF254" s="1">
        <f t="shared" si="38"/>
        <v>1</v>
      </c>
      <c r="AG254" s="1">
        <f t="shared" si="38"/>
        <v>1</v>
      </c>
      <c r="AH254" s="1">
        <f t="shared" si="38"/>
        <v>1</v>
      </c>
      <c r="AI254" s="1">
        <f t="shared" si="38"/>
        <v>1</v>
      </c>
      <c r="AJ254" s="1">
        <f t="shared" si="38"/>
        <v>0</v>
      </c>
      <c r="AK254" s="1">
        <f t="shared" si="38"/>
        <v>0</v>
      </c>
      <c r="AL254" s="1">
        <f t="shared" si="38"/>
        <v>1</v>
      </c>
      <c r="AM254" s="1">
        <f t="shared" si="38"/>
        <v>0</v>
      </c>
      <c r="AN254" s="1">
        <f t="shared" si="38"/>
        <v>1</v>
      </c>
      <c r="AO254" s="1">
        <f t="shared" si="38"/>
        <v>0</v>
      </c>
      <c r="AP254" s="1">
        <f t="shared" si="38"/>
        <v>0</v>
      </c>
      <c r="AQ254" s="1">
        <f t="shared" si="38"/>
        <v>0</v>
      </c>
      <c r="AR254" s="1">
        <f t="shared" si="37"/>
        <v>0</v>
      </c>
      <c r="AS254" s="1">
        <f t="shared" si="37"/>
        <v>0</v>
      </c>
      <c r="AT254" s="1">
        <f t="shared" si="37"/>
        <v>0</v>
      </c>
      <c r="AU254" s="1">
        <f t="shared" si="37"/>
        <v>0</v>
      </c>
      <c r="AV254" s="1">
        <f t="shared" si="37"/>
        <v>0</v>
      </c>
      <c r="AW254" s="1">
        <f t="shared" si="37"/>
        <v>0</v>
      </c>
      <c r="AX254" s="1">
        <f t="shared" si="31"/>
        <v>1</v>
      </c>
    </row>
    <row r="255" spans="1:50" s="1" customFormat="1" x14ac:dyDescent="0.15">
      <c r="A255" s="1">
        <v>1</v>
      </c>
      <c r="B255" s="1" t="s">
        <v>762</v>
      </c>
      <c r="C255" s="1" t="s">
        <v>22</v>
      </c>
      <c r="D255" s="1" t="s">
        <v>15</v>
      </c>
      <c r="E255" s="1" t="s">
        <v>168</v>
      </c>
      <c r="F255" s="2">
        <v>43197.81391203704</v>
      </c>
      <c r="H255" s="1" t="s">
        <v>17</v>
      </c>
      <c r="I255" s="1" t="s">
        <v>18</v>
      </c>
      <c r="J255" s="1" t="s">
        <v>19</v>
      </c>
      <c r="K255" s="1" t="s">
        <v>3569</v>
      </c>
      <c r="L255" s="1" t="s">
        <v>764</v>
      </c>
      <c r="M255" s="1" t="s">
        <v>28</v>
      </c>
      <c r="N255" s="1" t="s">
        <v>82</v>
      </c>
      <c r="O255" s="1" t="s">
        <v>39</v>
      </c>
      <c r="P255" s="1">
        <v>4001</v>
      </c>
      <c r="Q255" s="8">
        <v>6000</v>
      </c>
      <c r="R255" s="1">
        <v>1</v>
      </c>
      <c r="S255" s="1">
        <v>3</v>
      </c>
      <c r="T255" s="1">
        <v>7</v>
      </c>
      <c r="U255" s="1">
        <v>3</v>
      </c>
      <c r="V255" s="1">
        <v>4</v>
      </c>
      <c r="W255" s="1">
        <v>1</v>
      </c>
      <c r="X255" s="1">
        <v>5000.5</v>
      </c>
      <c r="Y255" s="1">
        <v>1</v>
      </c>
      <c r="Z255" s="1">
        <v>1</v>
      </c>
      <c r="AA255" s="1">
        <f t="shared" si="30"/>
        <v>0</v>
      </c>
      <c r="AB255" s="1">
        <f t="shared" si="38"/>
        <v>0</v>
      </c>
      <c r="AC255" s="1">
        <f t="shared" si="38"/>
        <v>0</v>
      </c>
      <c r="AD255" s="1">
        <f t="shared" si="38"/>
        <v>0</v>
      </c>
      <c r="AE255" s="1">
        <f t="shared" si="38"/>
        <v>0</v>
      </c>
      <c r="AF255" s="1">
        <f t="shared" si="38"/>
        <v>0</v>
      </c>
      <c r="AG255" s="1">
        <f t="shared" si="38"/>
        <v>0</v>
      </c>
      <c r="AH255" s="1">
        <f t="shared" si="38"/>
        <v>0</v>
      </c>
      <c r="AI255" s="1">
        <f t="shared" si="38"/>
        <v>0</v>
      </c>
      <c r="AJ255" s="1">
        <f t="shared" si="38"/>
        <v>0</v>
      </c>
      <c r="AK255" s="1">
        <f t="shared" si="38"/>
        <v>1</v>
      </c>
      <c r="AL255" s="1">
        <f t="shared" si="38"/>
        <v>0</v>
      </c>
      <c r="AM255" s="1">
        <f t="shared" si="38"/>
        <v>0</v>
      </c>
      <c r="AN255" s="1">
        <f t="shared" si="38"/>
        <v>0</v>
      </c>
      <c r="AO255" s="1">
        <f t="shared" si="38"/>
        <v>0</v>
      </c>
      <c r="AP255" s="1">
        <f t="shared" si="38"/>
        <v>0</v>
      </c>
      <c r="AQ255" s="1">
        <f t="shared" si="38"/>
        <v>0</v>
      </c>
      <c r="AR255" s="1">
        <f t="shared" si="37"/>
        <v>0</v>
      </c>
      <c r="AS255" s="1">
        <f t="shared" si="37"/>
        <v>0</v>
      </c>
      <c r="AT255" s="1">
        <f t="shared" si="37"/>
        <v>0</v>
      </c>
      <c r="AU255" s="1">
        <f t="shared" si="37"/>
        <v>0</v>
      </c>
      <c r="AV255" s="1">
        <f t="shared" si="37"/>
        <v>0</v>
      </c>
      <c r="AW255" s="1">
        <f t="shared" si="37"/>
        <v>0</v>
      </c>
      <c r="AX255" s="1">
        <f t="shared" si="31"/>
        <v>0</v>
      </c>
    </row>
    <row r="256" spans="1:50" s="1" customFormat="1" x14ac:dyDescent="0.15">
      <c r="A256" s="1">
        <v>1</v>
      </c>
      <c r="B256" s="1" t="s">
        <v>765</v>
      </c>
      <c r="C256" s="1" t="s">
        <v>22</v>
      </c>
      <c r="D256" s="1" t="s">
        <v>15</v>
      </c>
      <c r="E256" s="1" t="s">
        <v>112</v>
      </c>
      <c r="F256" s="2">
        <v>43194.666666666664</v>
      </c>
      <c r="H256" s="1" t="s">
        <v>34</v>
      </c>
      <c r="I256" s="1" t="s">
        <v>18</v>
      </c>
      <c r="J256" s="1" t="s">
        <v>25</v>
      </c>
      <c r="K256" s="1" t="s">
        <v>3570</v>
      </c>
      <c r="L256" s="1" t="s">
        <v>767</v>
      </c>
      <c r="M256" s="1" t="s">
        <v>96</v>
      </c>
      <c r="N256" s="1" t="s">
        <v>82</v>
      </c>
      <c r="O256" s="1" t="s">
        <v>233</v>
      </c>
      <c r="P256" s="1">
        <v>8000</v>
      </c>
      <c r="Q256" s="8">
        <v>12000</v>
      </c>
      <c r="R256" s="1">
        <v>4</v>
      </c>
      <c r="S256" s="1">
        <v>3</v>
      </c>
      <c r="T256" s="1">
        <v>1</v>
      </c>
      <c r="U256" s="1">
        <v>2</v>
      </c>
      <c r="V256" s="1">
        <v>4</v>
      </c>
      <c r="W256" s="1">
        <v>0</v>
      </c>
      <c r="X256" s="1">
        <v>10000</v>
      </c>
      <c r="Y256" s="1">
        <v>1</v>
      </c>
      <c r="Z256" s="1">
        <v>2</v>
      </c>
      <c r="AA256" s="1">
        <f t="shared" si="30"/>
        <v>0</v>
      </c>
      <c r="AB256" s="1">
        <f t="shared" si="38"/>
        <v>0</v>
      </c>
      <c r="AC256" s="1">
        <f t="shared" si="38"/>
        <v>0</v>
      </c>
      <c r="AD256" s="1">
        <f t="shared" si="38"/>
        <v>0</v>
      </c>
      <c r="AE256" s="1">
        <f t="shared" si="38"/>
        <v>0</v>
      </c>
      <c r="AF256" s="1">
        <f t="shared" si="38"/>
        <v>1</v>
      </c>
      <c r="AG256" s="1">
        <f t="shared" si="38"/>
        <v>0</v>
      </c>
      <c r="AH256" s="1">
        <f t="shared" si="38"/>
        <v>0</v>
      </c>
      <c r="AI256" s="1">
        <f t="shared" si="38"/>
        <v>0</v>
      </c>
      <c r="AJ256" s="1">
        <f t="shared" si="38"/>
        <v>0</v>
      </c>
      <c r="AK256" s="1">
        <f t="shared" si="38"/>
        <v>1</v>
      </c>
      <c r="AL256" s="1">
        <f t="shared" si="38"/>
        <v>0</v>
      </c>
      <c r="AM256" s="1">
        <f t="shared" si="38"/>
        <v>1</v>
      </c>
      <c r="AN256" s="1">
        <f t="shared" si="38"/>
        <v>0</v>
      </c>
      <c r="AO256" s="1">
        <f t="shared" si="38"/>
        <v>0</v>
      </c>
      <c r="AP256" s="1">
        <f t="shared" si="38"/>
        <v>0</v>
      </c>
      <c r="AQ256" s="1">
        <f t="shared" si="38"/>
        <v>0</v>
      </c>
      <c r="AR256" s="1">
        <f t="shared" si="37"/>
        <v>0</v>
      </c>
      <c r="AS256" s="1">
        <f t="shared" si="37"/>
        <v>0</v>
      </c>
      <c r="AT256" s="1">
        <f t="shared" si="37"/>
        <v>0</v>
      </c>
      <c r="AU256" s="1">
        <f t="shared" si="37"/>
        <v>0</v>
      </c>
      <c r="AV256" s="1">
        <f t="shared" si="37"/>
        <v>0</v>
      </c>
      <c r="AW256" s="1">
        <f t="shared" si="37"/>
        <v>0</v>
      </c>
      <c r="AX256" s="1">
        <f t="shared" si="31"/>
        <v>0</v>
      </c>
    </row>
    <row r="257" spans="1:50" s="1" customFormat="1" x14ac:dyDescent="0.15">
      <c r="A257" s="1">
        <v>1</v>
      </c>
      <c r="B257" s="1" t="s">
        <v>768</v>
      </c>
      <c r="C257" s="1" t="s">
        <v>22</v>
      </c>
      <c r="D257" s="1" t="s">
        <v>15</v>
      </c>
      <c r="E257" s="1" t="s">
        <v>769</v>
      </c>
      <c r="F257" s="2">
        <v>43194.469456018516</v>
      </c>
      <c r="H257" s="1" t="s">
        <v>17</v>
      </c>
      <c r="I257" s="1" t="s">
        <v>18</v>
      </c>
      <c r="J257" s="1" t="s">
        <v>74</v>
      </c>
      <c r="K257" s="1" t="s">
        <v>3571</v>
      </c>
      <c r="L257" s="1" t="s">
        <v>771</v>
      </c>
      <c r="M257" s="1" t="s">
        <v>96</v>
      </c>
      <c r="N257" s="1" t="s">
        <v>29</v>
      </c>
      <c r="O257" s="1" t="s">
        <v>233</v>
      </c>
      <c r="P257" s="1">
        <v>3000</v>
      </c>
      <c r="Q257" s="8">
        <v>6000</v>
      </c>
      <c r="R257" s="1">
        <v>1</v>
      </c>
      <c r="S257" s="1">
        <v>3</v>
      </c>
      <c r="T257" s="1">
        <v>5</v>
      </c>
      <c r="U257" s="1">
        <v>2</v>
      </c>
      <c r="V257" s="1">
        <v>0</v>
      </c>
      <c r="W257" s="1">
        <v>0</v>
      </c>
      <c r="X257" s="1">
        <v>4500</v>
      </c>
      <c r="Y257" s="1">
        <v>1</v>
      </c>
      <c r="Z257" s="1">
        <v>1</v>
      </c>
      <c r="AA257" s="1">
        <f t="shared" si="30"/>
        <v>0</v>
      </c>
      <c r="AB257" s="1">
        <f t="shared" si="38"/>
        <v>0</v>
      </c>
      <c r="AC257" s="1">
        <f t="shared" si="38"/>
        <v>0</v>
      </c>
      <c r="AD257" s="1">
        <f t="shared" si="38"/>
        <v>0</v>
      </c>
      <c r="AE257" s="1">
        <f t="shared" si="38"/>
        <v>0</v>
      </c>
      <c r="AF257" s="1">
        <f t="shared" si="38"/>
        <v>1</v>
      </c>
      <c r="AG257" s="1">
        <f t="shared" si="38"/>
        <v>1</v>
      </c>
      <c r="AH257" s="1">
        <f t="shared" si="38"/>
        <v>0</v>
      </c>
      <c r="AI257" s="1">
        <f t="shared" si="38"/>
        <v>0</v>
      </c>
      <c r="AJ257" s="1">
        <f t="shared" si="38"/>
        <v>0</v>
      </c>
      <c r="AK257" s="1">
        <f t="shared" si="38"/>
        <v>1</v>
      </c>
      <c r="AL257" s="1">
        <f t="shared" si="38"/>
        <v>0</v>
      </c>
      <c r="AM257" s="1">
        <f t="shared" si="38"/>
        <v>0</v>
      </c>
      <c r="AN257" s="1">
        <f t="shared" si="38"/>
        <v>1</v>
      </c>
      <c r="AO257" s="1">
        <f t="shared" si="38"/>
        <v>0</v>
      </c>
      <c r="AP257" s="1">
        <f t="shared" si="38"/>
        <v>0</v>
      </c>
      <c r="AQ257" s="1">
        <f t="shared" ref="AQ257:AW272" si="39">IF(IFERROR(FIND(AQ$1,$K257),0)&gt;0,1,0)</f>
        <v>0</v>
      </c>
      <c r="AR257" s="1">
        <f t="shared" si="39"/>
        <v>0</v>
      </c>
      <c r="AS257" s="1">
        <f t="shared" si="39"/>
        <v>0</v>
      </c>
      <c r="AT257" s="1">
        <f t="shared" si="39"/>
        <v>0</v>
      </c>
      <c r="AU257" s="1">
        <f t="shared" si="39"/>
        <v>0</v>
      </c>
      <c r="AV257" s="1">
        <f t="shared" si="39"/>
        <v>0</v>
      </c>
      <c r="AW257" s="1">
        <f t="shared" si="39"/>
        <v>0</v>
      </c>
      <c r="AX257" s="1">
        <f t="shared" si="31"/>
        <v>0</v>
      </c>
    </row>
    <row r="258" spans="1:50" s="1" customFormat="1" x14ac:dyDescent="0.15">
      <c r="A258" s="1">
        <v>1</v>
      </c>
      <c r="B258" s="1" t="s">
        <v>772</v>
      </c>
      <c r="C258" s="1" t="s">
        <v>454</v>
      </c>
      <c r="D258" s="1" t="s">
        <v>15</v>
      </c>
      <c r="E258" s="1" t="s">
        <v>33</v>
      </c>
      <c r="F258" s="2">
        <v>43198.443888888891</v>
      </c>
      <c r="H258" s="1" t="s">
        <v>59</v>
      </c>
      <c r="I258" s="1" t="s">
        <v>35</v>
      </c>
      <c r="J258" s="1" t="s">
        <v>60</v>
      </c>
      <c r="K258" s="1" t="s">
        <v>3572</v>
      </c>
      <c r="L258" s="1" t="s">
        <v>774</v>
      </c>
      <c r="M258" s="1" t="s">
        <v>96</v>
      </c>
      <c r="N258" s="1" t="s">
        <v>29</v>
      </c>
      <c r="O258" s="1" t="s">
        <v>186</v>
      </c>
      <c r="P258" s="1">
        <v>10001</v>
      </c>
      <c r="Q258" s="8">
        <v>15000</v>
      </c>
      <c r="R258" s="1">
        <v>3</v>
      </c>
      <c r="S258" s="1">
        <v>4</v>
      </c>
      <c r="T258" s="1">
        <v>2</v>
      </c>
      <c r="U258" s="1">
        <v>2</v>
      </c>
      <c r="V258" s="1">
        <v>0</v>
      </c>
      <c r="W258" s="1">
        <v>0</v>
      </c>
      <c r="X258" s="1">
        <v>12500.5</v>
      </c>
      <c r="Y258" s="1">
        <v>1</v>
      </c>
      <c r="Z258" s="1">
        <v>1</v>
      </c>
      <c r="AA258" s="1">
        <f t="shared" si="30"/>
        <v>0</v>
      </c>
      <c r="AB258" s="1">
        <f t="shared" ref="AB258:AQ273" si="40">IF(IFERROR(FIND(AB$1,$K258),0)&gt;0,1,0)</f>
        <v>0</v>
      </c>
      <c r="AC258" s="1">
        <f t="shared" si="40"/>
        <v>0</v>
      </c>
      <c r="AD258" s="1">
        <f t="shared" si="40"/>
        <v>1</v>
      </c>
      <c r="AE258" s="1">
        <f t="shared" si="40"/>
        <v>0</v>
      </c>
      <c r="AF258" s="1">
        <f t="shared" si="40"/>
        <v>1</v>
      </c>
      <c r="AG258" s="1">
        <f t="shared" si="40"/>
        <v>0</v>
      </c>
      <c r="AH258" s="1">
        <f t="shared" si="40"/>
        <v>1</v>
      </c>
      <c r="AI258" s="1">
        <f t="shared" si="40"/>
        <v>0</v>
      </c>
      <c r="AJ258" s="1">
        <f t="shared" si="40"/>
        <v>0</v>
      </c>
      <c r="AK258" s="1">
        <f t="shared" si="40"/>
        <v>0</v>
      </c>
      <c r="AL258" s="1">
        <f t="shared" si="40"/>
        <v>0</v>
      </c>
      <c r="AM258" s="1">
        <f t="shared" si="40"/>
        <v>0</v>
      </c>
      <c r="AN258" s="1">
        <f t="shared" si="40"/>
        <v>0</v>
      </c>
      <c r="AO258" s="1">
        <f t="shared" si="40"/>
        <v>0</v>
      </c>
      <c r="AP258" s="1">
        <f t="shared" si="40"/>
        <v>0</v>
      </c>
      <c r="AQ258" s="1">
        <f t="shared" si="40"/>
        <v>0</v>
      </c>
      <c r="AR258" s="1">
        <f t="shared" si="39"/>
        <v>0</v>
      </c>
      <c r="AS258" s="1">
        <f t="shared" si="39"/>
        <v>0</v>
      </c>
      <c r="AT258" s="1">
        <f t="shared" si="39"/>
        <v>0</v>
      </c>
      <c r="AU258" s="1">
        <f t="shared" si="39"/>
        <v>0</v>
      </c>
      <c r="AV258" s="1">
        <f t="shared" si="39"/>
        <v>0</v>
      </c>
      <c r="AW258" s="1">
        <f t="shared" si="39"/>
        <v>0</v>
      </c>
      <c r="AX258" s="1">
        <f t="shared" si="31"/>
        <v>0</v>
      </c>
    </row>
    <row r="259" spans="1:50" s="1" customFormat="1" x14ac:dyDescent="0.15">
      <c r="A259" s="1">
        <v>1</v>
      </c>
      <c r="B259" s="1" t="s">
        <v>775</v>
      </c>
      <c r="C259" s="1" t="s">
        <v>22</v>
      </c>
      <c r="D259" s="1" t="s">
        <v>15</v>
      </c>
      <c r="E259" s="1" t="s">
        <v>67</v>
      </c>
      <c r="F259" s="2">
        <v>43192.436261574076</v>
      </c>
      <c r="H259" s="1" t="s">
        <v>59</v>
      </c>
      <c r="I259" s="1" t="s">
        <v>35</v>
      </c>
      <c r="J259" s="1" t="s">
        <v>25</v>
      </c>
      <c r="K259" s="1" t="s">
        <v>776</v>
      </c>
      <c r="L259" s="1" t="s">
        <v>777</v>
      </c>
      <c r="M259" s="1" t="s">
        <v>393</v>
      </c>
      <c r="N259" s="1" t="s">
        <v>82</v>
      </c>
      <c r="O259" s="1" t="s">
        <v>39</v>
      </c>
      <c r="P259" s="1">
        <v>8001</v>
      </c>
      <c r="Q259" s="8">
        <v>10000</v>
      </c>
      <c r="R259" s="1">
        <v>3</v>
      </c>
      <c r="S259" s="1">
        <v>4</v>
      </c>
      <c r="T259" s="1">
        <v>1</v>
      </c>
      <c r="U259" s="1">
        <v>6</v>
      </c>
      <c r="V259" s="1">
        <v>4</v>
      </c>
      <c r="W259" s="1">
        <v>1</v>
      </c>
      <c r="X259" s="1">
        <v>9000.5</v>
      </c>
      <c r="Y259" s="1">
        <v>1</v>
      </c>
      <c r="Z259" s="1">
        <v>2</v>
      </c>
      <c r="AA259" s="1">
        <f t="shared" ref="AA259:AP322" si="41">IF(IFERROR(FIND(AA$1,$K259),0)&gt;0,1,0)</f>
        <v>0</v>
      </c>
      <c r="AB259" s="1">
        <f t="shared" si="40"/>
        <v>0</v>
      </c>
      <c r="AC259" s="1">
        <f t="shared" si="40"/>
        <v>1</v>
      </c>
      <c r="AD259" s="1">
        <f t="shared" si="40"/>
        <v>1</v>
      </c>
      <c r="AE259" s="1">
        <f t="shared" si="40"/>
        <v>0</v>
      </c>
      <c r="AF259" s="1">
        <f t="shared" si="40"/>
        <v>1</v>
      </c>
      <c r="AG259" s="1">
        <f t="shared" si="40"/>
        <v>0</v>
      </c>
      <c r="AH259" s="1">
        <f t="shared" si="40"/>
        <v>0</v>
      </c>
      <c r="AI259" s="1">
        <f t="shared" si="40"/>
        <v>0</v>
      </c>
      <c r="AJ259" s="1">
        <f t="shared" si="40"/>
        <v>0</v>
      </c>
      <c r="AK259" s="1">
        <f t="shared" si="40"/>
        <v>0</v>
      </c>
      <c r="AL259" s="1">
        <f t="shared" si="40"/>
        <v>0</v>
      </c>
      <c r="AM259" s="1">
        <f t="shared" si="40"/>
        <v>1</v>
      </c>
      <c r="AN259" s="1">
        <f t="shared" si="40"/>
        <v>1</v>
      </c>
      <c r="AO259" s="1">
        <f t="shared" si="40"/>
        <v>0</v>
      </c>
      <c r="AP259" s="1">
        <f t="shared" si="40"/>
        <v>0</v>
      </c>
      <c r="AQ259" s="1">
        <f t="shared" si="40"/>
        <v>0</v>
      </c>
      <c r="AR259" s="1">
        <f t="shared" si="39"/>
        <v>0</v>
      </c>
      <c r="AS259" s="1">
        <f t="shared" si="39"/>
        <v>0</v>
      </c>
      <c r="AT259" s="1">
        <f t="shared" si="39"/>
        <v>0</v>
      </c>
      <c r="AU259" s="1">
        <f t="shared" si="39"/>
        <v>0</v>
      </c>
      <c r="AV259" s="1">
        <f t="shared" si="39"/>
        <v>0</v>
      </c>
      <c r="AW259" s="1">
        <f t="shared" si="39"/>
        <v>0</v>
      </c>
      <c r="AX259" s="1">
        <f t="shared" ref="AX259:AX322" si="42">IF(Q259&gt;20000,1,0)</f>
        <v>0</v>
      </c>
    </row>
    <row r="260" spans="1:50" s="1" customFormat="1" x14ac:dyDescent="0.15">
      <c r="A260" s="1">
        <v>1</v>
      </c>
      <c r="B260" s="1" t="s">
        <v>778</v>
      </c>
      <c r="C260" s="1" t="s">
        <v>22</v>
      </c>
      <c r="D260" s="1" t="s">
        <v>15</v>
      </c>
      <c r="E260" s="1" t="s">
        <v>58</v>
      </c>
      <c r="F260" s="2">
        <v>43198.434444444443</v>
      </c>
      <c r="H260" s="1" t="s">
        <v>59</v>
      </c>
      <c r="I260" s="1" t="s">
        <v>18</v>
      </c>
      <c r="J260" s="1" t="s">
        <v>60</v>
      </c>
      <c r="K260" s="1" t="s">
        <v>779</v>
      </c>
      <c r="L260" s="1" t="s">
        <v>62</v>
      </c>
      <c r="M260" s="1" t="s">
        <v>63</v>
      </c>
      <c r="N260" s="1" t="s">
        <v>64</v>
      </c>
      <c r="O260" s="1" t="s">
        <v>39</v>
      </c>
      <c r="P260" s="1">
        <v>15001</v>
      </c>
      <c r="Q260" s="8">
        <v>20000</v>
      </c>
      <c r="R260" s="1">
        <v>3</v>
      </c>
      <c r="S260" s="1">
        <v>3</v>
      </c>
      <c r="T260" s="1">
        <v>2</v>
      </c>
      <c r="U260" s="1">
        <v>4</v>
      </c>
      <c r="V260" s="1">
        <v>3</v>
      </c>
      <c r="W260" s="1">
        <v>1</v>
      </c>
      <c r="X260" s="1">
        <v>17500.5</v>
      </c>
      <c r="Y260" s="1">
        <v>1</v>
      </c>
      <c r="Z260" s="1">
        <v>1</v>
      </c>
      <c r="AA260" s="1">
        <f t="shared" si="41"/>
        <v>0</v>
      </c>
      <c r="AB260" s="1">
        <f t="shared" si="40"/>
        <v>0</v>
      </c>
      <c r="AC260" s="1">
        <f t="shared" si="40"/>
        <v>0</v>
      </c>
      <c r="AD260" s="1">
        <f t="shared" si="40"/>
        <v>0</v>
      </c>
      <c r="AE260" s="1">
        <f t="shared" si="40"/>
        <v>0</v>
      </c>
      <c r="AF260" s="1">
        <f t="shared" si="40"/>
        <v>0</v>
      </c>
      <c r="AG260" s="1">
        <f t="shared" si="40"/>
        <v>0</v>
      </c>
      <c r="AH260" s="1">
        <f t="shared" si="40"/>
        <v>0</v>
      </c>
      <c r="AI260" s="1">
        <f t="shared" si="40"/>
        <v>0</v>
      </c>
      <c r="AJ260" s="1">
        <f t="shared" si="40"/>
        <v>0</v>
      </c>
      <c r="AK260" s="1">
        <f t="shared" si="40"/>
        <v>0</v>
      </c>
      <c r="AL260" s="1">
        <f t="shared" si="40"/>
        <v>0</v>
      </c>
      <c r="AM260" s="1">
        <f t="shared" si="40"/>
        <v>0</v>
      </c>
      <c r="AN260" s="1">
        <f t="shared" si="40"/>
        <v>0</v>
      </c>
      <c r="AO260" s="1">
        <f t="shared" si="40"/>
        <v>0</v>
      </c>
      <c r="AP260" s="1">
        <f t="shared" si="40"/>
        <v>0</v>
      </c>
      <c r="AQ260" s="1">
        <f t="shared" si="40"/>
        <v>0</v>
      </c>
      <c r="AR260" s="1">
        <f t="shared" si="39"/>
        <v>0</v>
      </c>
      <c r="AS260" s="1">
        <f t="shared" si="39"/>
        <v>0</v>
      </c>
      <c r="AT260" s="1">
        <f t="shared" si="39"/>
        <v>0</v>
      </c>
      <c r="AU260" s="1">
        <f t="shared" si="39"/>
        <v>0</v>
      </c>
      <c r="AV260" s="1">
        <f t="shared" si="39"/>
        <v>0</v>
      </c>
      <c r="AW260" s="1">
        <f t="shared" si="39"/>
        <v>0</v>
      </c>
      <c r="AX260" s="1">
        <f t="shared" si="42"/>
        <v>0</v>
      </c>
    </row>
    <row r="261" spans="1:50" s="1" customFormat="1" x14ac:dyDescent="0.15">
      <c r="A261" s="1">
        <v>1</v>
      </c>
      <c r="B261" s="1" t="s">
        <v>780</v>
      </c>
      <c r="C261" s="1" t="s">
        <v>22</v>
      </c>
      <c r="D261" s="1" t="s">
        <v>15</v>
      </c>
      <c r="E261" s="1" t="s">
        <v>223</v>
      </c>
      <c r="F261" s="2">
        <v>43186.618298611109</v>
      </c>
      <c r="H261" s="1" t="s">
        <v>34</v>
      </c>
      <c r="I261" s="1" t="s">
        <v>24</v>
      </c>
      <c r="J261" s="1" t="s">
        <v>25</v>
      </c>
      <c r="K261" s="1" t="s">
        <v>3573</v>
      </c>
      <c r="L261" s="1" t="s">
        <v>383</v>
      </c>
      <c r="M261" s="1" t="s">
        <v>28</v>
      </c>
      <c r="N261" s="1" t="s">
        <v>29</v>
      </c>
      <c r="O261" s="1" t="s">
        <v>252</v>
      </c>
      <c r="P261" s="1">
        <v>15000</v>
      </c>
      <c r="Q261" s="8">
        <v>30000</v>
      </c>
      <c r="R261" s="1">
        <v>4</v>
      </c>
      <c r="S261" s="1">
        <v>5</v>
      </c>
      <c r="T261" s="1">
        <v>1</v>
      </c>
      <c r="U261" s="1">
        <v>3</v>
      </c>
      <c r="V261" s="1">
        <v>0</v>
      </c>
      <c r="W261" s="1">
        <v>0</v>
      </c>
      <c r="X261" s="1">
        <v>22500</v>
      </c>
      <c r="Y261" s="1">
        <v>1</v>
      </c>
      <c r="Z261" s="1">
        <v>1</v>
      </c>
      <c r="AA261" s="1">
        <f t="shared" si="41"/>
        <v>0</v>
      </c>
      <c r="AB261" s="1">
        <f t="shared" si="40"/>
        <v>0</v>
      </c>
      <c r="AC261" s="1">
        <f t="shared" si="40"/>
        <v>1</v>
      </c>
      <c r="AD261" s="1">
        <f t="shared" si="40"/>
        <v>1</v>
      </c>
      <c r="AE261" s="1">
        <f t="shared" si="40"/>
        <v>0</v>
      </c>
      <c r="AF261" s="1">
        <f t="shared" si="40"/>
        <v>0</v>
      </c>
      <c r="AG261" s="1">
        <f t="shared" si="40"/>
        <v>0</v>
      </c>
      <c r="AH261" s="1">
        <f t="shared" si="40"/>
        <v>0</v>
      </c>
      <c r="AI261" s="1">
        <f t="shared" si="40"/>
        <v>0</v>
      </c>
      <c r="AJ261" s="1">
        <f t="shared" si="40"/>
        <v>0</v>
      </c>
      <c r="AK261" s="1">
        <f t="shared" si="40"/>
        <v>0</v>
      </c>
      <c r="AL261" s="1">
        <f t="shared" si="40"/>
        <v>0</v>
      </c>
      <c r="AM261" s="1">
        <f t="shared" si="40"/>
        <v>0</v>
      </c>
      <c r="AN261" s="1">
        <f t="shared" si="40"/>
        <v>0</v>
      </c>
      <c r="AO261" s="1">
        <f t="shared" si="40"/>
        <v>0</v>
      </c>
      <c r="AP261" s="1">
        <f t="shared" si="40"/>
        <v>0</v>
      </c>
      <c r="AQ261" s="1">
        <f t="shared" si="40"/>
        <v>1</v>
      </c>
      <c r="AR261" s="1">
        <f t="shared" si="39"/>
        <v>0</v>
      </c>
      <c r="AS261" s="1">
        <f t="shared" si="39"/>
        <v>1</v>
      </c>
      <c r="AT261" s="1">
        <f t="shared" si="39"/>
        <v>0</v>
      </c>
      <c r="AU261" s="1">
        <f t="shared" si="39"/>
        <v>0</v>
      </c>
      <c r="AV261" s="1">
        <f t="shared" si="39"/>
        <v>0</v>
      </c>
      <c r="AW261" s="1">
        <f t="shared" si="39"/>
        <v>0</v>
      </c>
      <c r="AX261" s="1">
        <f t="shared" si="42"/>
        <v>1</v>
      </c>
    </row>
    <row r="262" spans="1:50" s="1" customFormat="1" x14ac:dyDescent="0.15">
      <c r="A262" s="1">
        <v>1</v>
      </c>
      <c r="B262" s="1" t="s">
        <v>782</v>
      </c>
      <c r="C262" s="1" t="s">
        <v>22</v>
      </c>
      <c r="D262" s="1" t="s">
        <v>15</v>
      </c>
      <c r="E262" s="1" t="s">
        <v>33</v>
      </c>
      <c r="F262" s="2">
        <v>43168.412615740737</v>
      </c>
      <c r="H262" s="1" t="s">
        <v>59</v>
      </c>
      <c r="I262" s="1" t="s">
        <v>18</v>
      </c>
      <c r="J262" s="1" t="s">
        <v>42</v>
      </c>
      <c r="K262" s="1" t="s">
        <v>783</v>
      </c>
      <c r="L262" s="1" t="s">
        <v>62</v>
      </c>
      <c r="M262" s="1" t="s">
        <v>63</v>
      </c>
      <c r="N262" s="1" t="s">
        <v>64</v>
      </c>
      <c r="O262" s="1" t="s">
        <v>39</v>
      </c>
      <c r="P262" s="1">
        <v>10001</v>
      </c>
      <c r="Q262" s="8">
        <v>15000</v>
      </c>
      <c r="R262" s="1">
        <v>3</v>
      </c>
      <c r="S262" s="1">
        <v>3</v>
      </c>
      <c r="T262" s="1">
        <v>3</v>
      </c>
      <c r="U262" s="1">
        <v>4</v>
      </c>
      <c r="V262" s="1">
        <v>3</v>
      </c>
      <c r="W262" s="1">
        <v>1</v>
      </c>
      <c r="X262" s="1">
        <v>12500.5</v>
      </c>
      <c r="Y262" s="1">
        <v>1</v>
      </c>
      <c r="Z262" s="1">
        <v>1</v>
      </c>
      <c r="AA262" s="1">
        <f t="shared" si="41"/>
        <v>0</v>
      </c>
      <c r="AB262" s="1">
        <f t="shared" si="40"/>
        <v>0</v>
      </c>
      <c r="AC262" s="1">
        <f t="shared" si="40"/>
        <v>0</v>
      </c>
      <c r="AD262" s="1">
        <f t="shared" si="40"/>
        <v>0</v>
      </c>
      <c r="AE262" s="1">
        <f t="shared" si="40"/>
        <v>0</v>
      </c>
      <c r="AF262" s="1">
        <f t="shared" si="40"/>
        <v>0</v>
      </c>
      <c r="AG262" s="1">
        <f t="shared" si="40"/>
        <v>0</v>
      </c>
      <c r="AH262" s="1">
        <f t="shared" si="40"/>
        <v>0</v>
      </c>
      <c r="AI262" s="1">
        <f t="shared" si="40"/>
        <v>0</v>
      </c>
      <c r="AJ262" s="1">
        <f t="shared" si="40"/>
        <v>0</v>
      </c>
      <c r="AK262" s="1">
        <f t="shared" si="40"/>
        <v>0</v>
      </c>
      <c r="AL262" s="1">
        <f t="shared" si="40"/>
        <v>0</v>
      </c>
      <c r="AM262" s="1">
        <f t="shared" si="40"/>
        <v>0</v>
      </c>
      <c r="AN262" s="1">
        <f t="shared" si="40"/>
        <v>0</v>
      </c>
      <c r="AO262" s="1">
        <f t="shared" si="40"/>
        <v>0</v>
      </c>
      <c r="AP262" s="1">
        <f t="shared" si="40"/>
        <v>0</v>
      </c>
      <c r="AQ262" s="1">
        <f t="shared" si="40"/>
        <v>0</v>
      </c>
      <c r="AR262" s="1">
        <f t="shared" si="39"/>
        <v>0</v>
      </c>
      <c r="AS262" s="1">
        <f t="shared" si="39"/>
        <v>0</v>
      </c>
      <c r="AT262" s="1">
        <f t="shared" si="39"/>
        <v>0</v>
      </c>
      <c r="AU262" s="1">
        <f t="shared" si="39"/>
        <v>0</v>
      </c>
      <c r="AV262" s="1">
        <f t="shared" si="39"/>
        <v>0</v>
      </c>
      <c r="AW262" s="1">
        <f t="shared" si="39"/>
        <v>0</v>
      </c>
      <c r="AX262" s="1">
        <f t="shared" si="42"/>
        <v>0</v>
      </c>
    </row>
    <row r="263" spans="1:50" s="1" customFormat="1" x14ac:dyDescent="0.15">
      <c r="A263" s="1">
        <v>1</v>
      </c>
      <c r="B263" s="1" t="s">
        <v>784</v>
      </c>
      <c r="D263" s="1" t="s">
        <v>15</v>
      </c>
      <c r="E263" s="1" t="s">
        <v>33</v>
      </c>
      <c r="F263" s="2">
        <v>43192.48510416667</v>
      </c>
      <c r="H263" s="1" t="s">
        <v>17</v>
      </c>
      <c r="I263" s="1" t="s">
        <v>35</v>
      </c>
      <c r="J263" s="1" t="s">
        <v>89</v>
      </c>
      <c r="K263" s="1" t="s">
        <v>3574</v>
      </c>
      <c r="L263" s="1" t="s">
        <v>786</v>
      </c>
      <c r="M263" s="1" t="s">
        <v>38</v>
      </c>
      <c r="N263" s="1" t="s">
        <v>29</v>
      </c>
      <c r="O263" s="1" t="s">
        <v>97</v>
      </c>
      <c r="P263" s="1">
        <v>10001</v>
      </c>
      <c r="Q263" s="8">
        <v>15000</v>
      </c>
      <c r="R263" s="1">
        <v>1</v>
      </c>
      <c r="S263" s="1">
        <v>4</v>
      </c>
      <c r="T263" s="1">
        <v>8</v>
      </c>
      <c r="U263" s="1">
        <v>5</v>
      </c>
      <c r="V263" s="1">
        <v>0</v>
      </c>
      <c r="W263" s="1">
        <v>0</v>
      </c>
      <c r="X263" s="1">
        <v>12500.5</v>
      </c>
      <c r="Y263" s="1">
        <v>1</v>
      </c>
      <c r="Z263" s="1">
        <v>1</v>
      </c>
      <c r="AA263" s="1">
        <f t="shared" si="41"/>
        <v>0</v>
      </c>
      <c r="AB263" s="1">
        <f t="shared" si="40"/>
        <v>0</v>
      </c>
      <c r="AC263" s="1">
        <f t="shared" si="40"/>
        <v>1</v>
      </c>
      <c r="AD263" s="1">
        <f t="shared" si="40"/>
        <v>1</v>
      </c>
      <c r="AE263" s="1">
        <f t="shared" si="40"/>
        <v>0</v>
      </c>
      <c r="AF263" s="1">
        <f t="shared" si="40"/>
        <v>0</v>
      </c>
      <c r="AG263" s="1">
        <f t="shared" si="40"/>
        <v>0</v>
      </c>
      <c r="AH263" s="1">
        <f t="shared" si="40"/>
        <v>1</v>
      </c>
      <c r="AI263" s="1">
        <f t="shared" si="40"/>
        <v>0</v>
      </c>
      <c r="AJ263" s="1">
        <f t="shared" si="40"/>
        <v>0</v>
      </c>
      <c r="AK263" s="1">
        <f t="shared" si="40"/>
        <v>0</v>
      </c>
      <c r="AL263" s="1">
        <f t="shared" si="40"/>
        <v>0</v>
      </c>
      <c r="AM263" s="1">
        <f t="shared" si="40"/>
        <v>0</v>
      </c>
      <c r="AN263" s="1">
        <f t="shared" si="40"/>
        <v>0</v>
      </c>
      <c r="AO263" s="1">
        <f t="shared" si="40"/>
        <v>0</v>
      </c>
      <c r="AP263" s="1">
        <f t="shared" si="40"/>
        <v>0</v>
      </c>
      <c r="AQ263" s="1">
        <f t="shared" si="40"/>
        <v>0</v>
      </c>
      <c r="AR263" s="1">
        <f t="shared" si="39"/>
        <v>0</v>
      </c>
      <c r="AS263" s="1">
        <f t="shared" si="39"/>
        <v>1</v>
      </c>
      <c r="AT263" s="1">
        <f t="shared" si="39"/>
        <v>0</v>
      </c>
      <c r="AU263" s="1">
        <f t="shared" si="39"/>
        <v>0</v>
      </c>
      <c r="AV263" s="1">
        <f t="shared" si="39"/>
        <v>1</v>
      </c>
      <c r="AW263" s="1">
        <f t="shared" si="39"/>
        <v>0</v>
      </c>
      <c r="AX263" s="1">
        <f t="shared" si="42"/>
        <v>0</v>
      </c>
    </row>
    <row r="264" spans="1:50" s="1" customFormat="1" x14ac:dyDescent="0.15">
      <c r="A264" s="1">
        <v>1</v>
      </c>
      <c r="B264" s="1" t="s">
        <v>787</v>
      </c>
      <c r="C264" s="1" t="s">
        <v>22</v>
      </c>
      <c r="D264" s="1" t="s">
        <v>15</v>
      </c>
      <c r="E264" s="1" t="s">
        <v>67</v>
      </c>
      <c r="F264" s="2">
        <v>43198.40520833333</v>
      </c>
      <c r="H264" s="1" t="s">
        <v>243</v>
      </c>
      <c r="I264" s="1" t="s">
        <v>35</v>
      </c>
      <c r="J264" s="1" t="s">
        <v>19</v>
      </c>
      <c r="K264" s="1" t="s">
        <v>3575</v>
      </c>
      <c r="L264" s="1" t="s">
        <v>122</v>
      </c>
      <c r="M264" s="1" t="s">
        <v>63</v>
      </c>
      <c r="N264" s="1" t="s">
        <v>82</v>
      </c>
      <c r="O264" s="1" t="s">
        <v>39</v>
      </c>
      <c r="P264" s="1">
        <v>8001</v>
      </c>
      <c r="Q264" s="8">
        <v>10000</v>
      </c>
      <c r="R264" s="1">
        <v>2</v>
      </c>
      <c r="S264" s="1">
        <v>4</v>
      </c>
      <c r="T264" s="1">
        <v>7</v>
      </c>
      <c r="U264" s="1">
        <v>4</v>
      </c>
      <c r="V264" s="1">
        <v>4</v>
      </c>
      <c r="W264" s="1">
        <v>1</v>
      </c>
      <c r="X264" s="1">
        <v>9000.5</v>
      </c>
      <c r="Y264" s="1">
        <v>1</v>
      </c>
      <c r="Z264" s="1">
        <v>1</v>
      </c>
      <c r="AA264" s="1">
        <f t="shared" si="41"/>
        <v>0</v>
      </c>
      <c r="AB264" s="1">
        <f t="shared" si="40"/>
        <v>0</v>
      </c>
      <c r="AC264" s="1">
        <f t="shared" si="40"/>
        <v>0</v>
      </c>
      <c r="AD264" s="1">
        <f t="shared" si="40"/>
        <v>0</v>
      </c>
      <c r="AE264" s="1">
        <f t="shared" si="40"/>
        <v>0</v>
      </c>
      <c r="AF264" s="1">
        <f t="shared" si="40"/>
        <v>0</v>
      </c>
      <c r="AG264" s="1">
        <f t="shared" si="40"/>
        <v>0</v>
      </c>
      <c r="AH264" s="1">
        <f t="shared" si="40"/>
        <v>0</v>
      </c>
      <c r="AI264" s="1">
        <f t="shared" si="40"/>
        <v>0</v>
      </c>
      <c r="AJ264" s="1">
        <f t="shared" si="40"/>
        <v>0</v>
      </c>
      <c r="AK264" s="1">
        <f t="shared" si="40"/>
        <v>0</v>
      </c>
      <c r="AL264" s="1">
        <f t="shared" si="40"/>
        <v>0</v>
      </c>
      <c r="AM264" s="1">
        <f t="shared" si="40"/>
        <v>0</v>
      </c>
      <c r="AN264" s="1">
        <f t="shared" si="40"/>
        <v>0</v>
      </c>
      <c r="AO264" s="1">
        <f t="shared" si="40"/>
        <v>0</v>
      </c>
      <c r="AP264" s="1">
        <f t="shared" si="40"/>
        <v>0</v>
      </c>
      <c r="AQ264" s="1">
        <f t="shared" si="40"/>
        <v>0</v>
      </c>
      <c r="AR264" s="1">
        <f t="shared" si="39"/>
        <v>0</v>
      </c>
      <c r="AS264" s="1">
        <f t="shared" si="39"/>
        <v>0</v>
      </c>
      <c r="AT264" s="1">
        <f t="shared" si="39"/>
        <v>0</v>
      </c>
      <c r="AU264" s="1">
        <f t="shared" si="39"/>
        <v>0</v>
      </c>
      <c r="AV264" s="1">
        <f t="shared" si="39"/>
        <v>1</v>
      </c>
      <c r="AW264" s="1">
        <f t="shared" si="39"/>
        <v>0</v>
      </c>
      <c r="AX264" s="1">
        <f t="shared" si="42"/>
        <v>0</v>
      </c>
    </row>
    <row r="265" spans="1:50" s="1" customFormat="1" x14ac:dyDescent="0.15">
      <c r="A265" s="1">
        <v>1</v>
      </c>
      <c r="B265" s="1" t="s">
        <v>789</v>
      </c>
      <c r="C265" s="1" t="s">
        <v>22</v>
      </c>
      <c r="D265" s="1" t="s">
        <v>15</v>
      </c>
      <c r="E265" s="1" t="s">
        <v>58</v>
      </c>
      <c r="F265" s="2">
        <v>43155.714525462965</v>
      </c>
      <c r="H265" s="1" t="s">
        <v>59</v>
      </c>
      <c r="I265" s="1" t="s">
        <v>18</v>
      </c>
      <c r="J265" s="1" t="s">
        <v>60</v>
      </c>
      <c r="K265" s="1" t="s">
        <v>790</v>
      </c>
      <c r="L265" s="1" t="s">
        <v>62</v>
      </c>
      <c r="M265" s="1" t="s">
        <v>63</v>
      </c>
      <c r="N265" s="1" t="s">
        <v>64</v>
      </c>
      <c r="O265" s="1" t="s">
        <v>39</v>
      </c>
      <c r="P265" s="1">
        <v>15001</v>
      </c>
      <c r="Q265" s="8">
        <v>20000</v>
      </c>
      <c r="R265" s="1">
        <v>3</v>
      </c>
      <c r="S265" s="1">
        <v>3</v>
      </c>
      <c r="T265" s="1">
        <v>2</v>
      </c>
      <c r="U265" s="1">
        <v>4</v>
      </c>
      <c r="V265" s="1">
        <v>3</v>
      </c>
      <c r="W265" s="1">
        <v>1</v>
      </c>
      <c r="X265" s="1">
        <v>17500.5</v>
      </c>
      <c r="Y265" s="1">
        <v>1</v>
      </c>
      <c r="Z265" s="1">
        <v>1</v>
      </c>
      <c r="AA265" s="1">
        <f t="shared" si="41"/>
        <v>0</v>
      </c>
      <c r="AB265" s="1">
        <f t="shared" si="40"/>
        <v>0</v>
      </c>
      <c r="AC265" s="1">
        <f t="shared" si="40"/>
        <v>0</v>
      </c>
      <c r="AD265" s="1">
        <f t="shared" si="40"/>
        <v>0</v>
      </c>
      <c r="AE265" s="1">
        <f t="shared" si="40"/>
        <v>0</v>
      </c>
      <c r="AF265" s="1">
        <f t="shared" si="40"/>
        <v>0</v>
      </c>
      <c r="AG265" s="1">
        <f t="shared" si="40"/>
        <v>0</v>
      </c>
      <c r="AH265" s="1">
        <f t="shared" si="40"/>
        <v>0</v>
      </c>
      <c r="AI265" s="1">
        <f t="shared" si="40"/>
        <v>0</v>
      </c>
      <c r="AJ265" s="1">
        <f t="shared" si="40"/>
        <v>0</v>
      </c>
      <c r="AK265" s="1">
        <f t="shared" si="40"/>
        <v>0</v>
      </c>
      <c r="AL265" s="1">
        <f t="shared" si="40"/>
        <v>0</v>
      </c>
      <c r="AM265" s="1">
        <f t="shared" si="40"/>
        <v>0</v>
      </c>
      <c r="AN265" s="1">
        <f t="shared" si="40"/>
        <v>0</v>
      </c>
      <c r="AO265" s="1">
        <f t="shared" si="40"/>
        <v>0</v>
      </c>
      <c r="AP265" s="1">
        <f t="shared" si="40"/>
        <v>0</v>
      </c>
      <c r="AQ265" s="1">
        <f t="shared" si="40"/>
        <v>0</v>
      </c>
      <c r="AR265" s="1">
        <f t="shared" si="39"/>
        <v>0</v>
      </c>
      <c r="AS265" s="1">
        <f t="shared" si="39"/>
        <v>0</v>
      </c>
      <c r="AT265" s="1">
        <f t="shared" si="39"/>
        <v>0</v>
      </c>
      <c r="AU265" s="1">
        <f t="shared" si="39"/>
        <v>0</v>
      </c>
      <c r="AV265" s="1">
        <f t="shared" si="39"/>
        <v>0</v>
      </c>
      <c r="AW265" s="1">
        <f t="shared" si="39"/>
        <v>0</v>
      </c>
      <c r="AX265" s="1">
        <f t="shared" si="42"/>
        <v>0</v>
      </c>
    </row>
    <row r="266" spans="1:50" s="1" customFormat="1" x14ac:dyDescent="0.15">
      <c r="A266" s="1">
        <v>1</v>
      </c>
      <c r="B266" s="1" t="s">
        <v>791</v>
      </c>
      <c r="C266" s="1" t="s">
        <v>22</v>
      </c>
      <c r="D266" s="1" t="s">
        <v>15</v>
      </c>
      <c r="E266" s="1" t="s">
        <v>85</v>
      </c>
      <c r="F266" s="2">
        <v>43188.396979166668</v>
      </c>
      <c r="H266" s="1" t="s">
        <v>41</v>
      </c>
      <c r="I266" s="1" t="s">
        <v>35</v>
      </c>
      <c r="J266" s="1" t="s">
        <v>25</v>
      </c>
      <c r="K266" s="1" t="s">
        <v>3576</v>
      </c>
      <c r="L266" s="1" t="s">
        <v>793</v>
      </c>
      <c r="M266" s="1" t="s">
        <v>63</v>
      </c>
      <c r="N266" s="1" t="s">
        <v>29</v>
      </c>
      <c r="O266" s="1" t="s">
        <v>30</v>
      </c>
      <c r="P266" s="1">
        <v>30000</v>
      </c>
      <c r="Q266" s="8">
        <v>50000</v>
      </c>
      <c r="R266" s="1">
        <v>5</v>
      </c>
      <c r="S266" s="1">
        <v>4</v>
      </c>
      <c r="T266" s="1">
        <v>1</v>
      </c>
      <c r="U266" s="1">
        <v>4</v>
      </c>
      <c r="V266" s="1">
        <v>0</v>
      </c>
      <c r="W266" s="1">
        <v>0</v>
      </c>
      <c r="X266" s="1">
        <v>40000</v>
      </c>
      <c r="Y266" s="1">
        <v>1</v>
      </c>
      <c r="Z266" s="1">
        <v>1</v>
      </c>
      <c r="AA266" s="1">
        <f t="shared" si="41"/>
        <v>0</v>
      </c>
      <c r="AB266" s="1">
        <f t="shared" si="40"/>
        <v>0</v>
      </c>
      <c r="AC266" s="1">
        <f t="shared" si="40"/>
        <v>0</v>
      </c>
      <c r="AD266" s="1">
        <f t="shared" si="40"/>
        <v>0</v>
      </c>
      <c r="AE266" s="1">
        <f t="shared" si="40"/>
        <v>0</v>
      </c>
      <c r="AF266" s="1">
        <f t="shared" si="40"/>
        <v>1</v>
      </c>
      <c r="AG266" s="1">
        <f t="shared" si="40"/>
        <v>1</v>
      </c>
      <c r="AH266" s="1">
        <f t="shared" si="40"/>
        <v>0</v>
      </c>
      <c r="AI266" s="1">
        <f t="shared" si="40"/>
        <v>0</v>
      </c>
      <c r="AJ266" s="1">
        <f t="shared" si="40"/>
        <v>0</v>
      </c>
      <c r="AK266" s="1">
        <f t="shared" si="40"/>
        <v>0</v>
      </c>
      <c r="AL266" s="1">
        <f t="shared" si="40"/>
        <v>0</v>
      </c>
      <c r="AM266" s="1">
        <f t="shared" si="40"/>
        <v>0</v>
      </c>
      <c r="AN266" s="1">
        <f t="shared" si="40"/>
        <v>1</v>
      </c>
      <c r="AO266" s="1">
        <f t="shared" si="40"/>
        <v>0</v>
      </c>
      <c r="AP266" s="1">
        <f t="shared" si="40"/>
        <v>0</v>
      </c>
      <c r="AQ266" s="1">
        <f t="shared" si="40"/>
        <v>0</v>
      </c>
      <c r="AR266" s="1">
        <f t="shared" si="39"/>
        <v>1</v>
      </c>
      <c r="AS266" s="1">
        <f t="shared" si="39"/>
        <v>0</v>
      </c>
      <c r="AT266" s="1">
        <f t="shared" si="39"/>
        <v>0</v>
      </c>
      <c r="AU266" s="1">
        <f t="shared" si="39"/>
        <v>0</v>
      </c>
      <c r="AV266" s="1">
        <f t="shared" si="39"/>
        <v>0</v>
      </c>
      <c r="AW266" s="1">
        <f t="shared" si="39"/>
        <v>0</v>
      </c>
      <c r="AX266" s="1">
        <f t="shared" si="42"/>
        <v>1</v>
      </c>
    </row>
    <row r="267" spans="1:50" s="1" customFormat="1" x14ac:dyDescent="0.15">
      <c r="A267" s="1">
        <v>1</v>
      </c>
      <c r="B267" s="1" t="s">
        <v>794</v>
      </c>
      <c r="C267" s="1" t="s">
        <v>14</v>
      </c>
      <c r="D267" s="1" t="s">
        <v>15</v>
      </c>
      <c r="E267" s="1" t="s">
        <v>58</v>
      </c>
      <c r="F267" s="2">
        <v>43193.454930555556</v>
      </c>
      <c r="H267" s="1" t="s">
        <v>17</v>
      </c>
      <c r="I267" s="1" t="s">
        <v>35</v>
      </c>
      <c r="J267" s="1" t="s">
        <v>53</v>
      </c>
      <c r="K267" s="1" t="s">
        <v>3391</v>
      </c>
      <c r="L267" s="1" t="s">
        <v>152</v>
      </c>
      <c r="M267" s="1" t="s">
        <v>63</v>
      </c>
      <c r="N267" s="1" t="s">
        <v>29</v>
      </c>
      <c r="O267" s="1" t="s">
        <v>30</v>
      </c>
      <c r="P267" s="1">
        <v>15001</v>
      </c>
      <c r="Q267" s="8">
        <v>20000</v>
      </c>
      <c r="R267" s="1">
        <v>1</v>
      </c>
      <c r="S267" s="1">
        <v>4</v>
      </c>
      <c r="T267" s="1">
        <v>999</v>
      </c>
      <c r="U267" s="1">
        <v>4</v>
      </c>
      <c r="V267" s="1">
        <v>0</v>
      </c>
      <c r="W267" s="1">
        <v>0</v>
      </c>
      <c r="X267" s="1">
        <v>17500.5</v>
      </c>
      <c r="Y267" s="1">
        <v>1</v>
      </c>
      <c r="Z267" s="1">
        <v>1</v>
      </c>
      <c r="AA267" s="1">
        <f t="shared" si="41"/>
        <v>0</v>
      </c>
      <c r="AB267" s="1">
        <f t="shared" si="40"/>
        <v>0</v>
      </c>
      <c r="AC267" s="1">
        <f t="shared" si="40"/>
        <v>1</v>
      </c>
      <c r="AD267" s="1">
        <f t="shared" si="40"/>
        <v>1</v>
      </c>
      <c r="AE267" s="1">
        <f t="shared" si="40"/>
        <v>0</v>
      </c>
      <c r="AF267" s="1">
        <f t="shared" si="40"/>
        <v>0</v>
      </c>
      <c r="AG267" s="1">
        <f t="shared" si="40"/>
        <v>0</v>
      </c>
      <c r="AH267" s="1">
        <f t="shared" si="40"/>
        <v>1</v>
      </c>
      <c r="AI267" s="1">
        <f t="shared" si="40"/>
        <v>0</v>
      </c>
      <c r="AJ267" s="1">
        <f t="shared" si="40"/>
        <v>1</v>
      </c>
      <c r="AK267" s="1">
        <f t="shared" si="40"/>
        <v>1</v>
      </c>
      <c r="AL267" s="1">
        <f t="shared" si="40"/>
        <v>1</v>
      </c>
      <c r="AM267" s="1">
        <f t="shared" si="40"/>
        <v>0</v>
      </c>
      <c r="AN267" s="1">
        <f t="shared" si="40"/>
        <v>0</v>
      </c>
      <c r="AO267" s="1">
        <f t="shared" si="40"/>
        <v>1</v>
      </c>
      <c r="AP267" s="1">
        <f t="shared" si="40"/>
        <v>0</v>
      </c>
      <c r="AQ267" s="1">
        <f t="shared" si="40"/>
        <v>0</v>
      </c>
      <c r="AR267" s="1">
        <f t="shared" si="39"/>
        <v>0</v>
      </c>
      <c r="AS267" s="1">
        <f t="shared" si="39"/>
        <v>1</v>
      </c>
      <c r="AT267" s="1">
        <f t="shared" si="39"/>
        <v>0</v>
      </c>
      <c r="AU267" s="1">
        <f t="shared" si="39"/>
        <v>0</v>
      </c>
      <c r="AV267" s="1">
        <f t="shared" si="39"/>
        <v>0</v>
      </c>
      <c r="AW267" s="1">
        <f t="shared" si="39"/>
        <v>0</v>
      </c>
      <c r="AX267" s="1">
        <f t="shared" si="42"/>
        <v>0</v>
      </c>
    </row>
    <row r="268" spans="1:50" s="1" customFormat="1" x14ac:dyDescent="0.15">
      <c r="A268" s="1">
        <v>1</v>
      </c>
      <c r="B268" s="1" t="s">
        <v>795</v>
      </c>
      <c r="C268" s="1" t="s">
        <v>22</v>
      </c>
      <c r="D268" s="1" t="s">
        <v>15</v>
      </c>
      <c r="E268" s="1" t="s">
        <v>58</v>
      </c>
      <c r="F268" s="2">
        <v>43168.41233796296</v>
      </c>
      <c r="H268" s="1" t="s">
        <v>59</v>
      </c>
      <c r="I268" s="1" t="s">
        <v>18</v>
      </c>
      <c r="J268" s="1" t="s">
        <v>60</v>
      </c>
      <c r="K268" s="1" t="s">
        <v>796</v>
      </c>
      <c r="L268" s="1" t="s">
        <v>62</v>
      </c>
      <c r="M268" s="1" t="s">
        <v>63</v>
      </c>
      <c r="N268" s="1" t="s">
        <v>64</v>
      </c>
      <c r="O268" s="1" t="s">
        <v>39</v>
      </c>
      <c r="P268" s="1">
        <v>15001</v>
      </c>
      <c r="Q268" s="8">
        <v>20000</v>
      </c>
      <c r="R268" s="1">
        <v>3</v>
      </c>
      <c r="S268" s="1">
        <v>3</v>
      </c>
      <c r="T268" s="1">
        <v>2</v>
      </c>
      <c r="U268" s="1">
        <v>4</v>
      </c>
      <c r="V268" s="1">
        <v>3</v>
      </c>
      <c r="W268" s="1">
        <v>1</v>
      </c>
      <c r="X268" s="1">
        <v>17500.5</v>
      </c>
      <c r="Y268" s="1">
        <v>1</v>
      </c>
      <c r="Z268" s="1">
        <v>1</v>
      </c>
      <c r="AA268" s="1">
        <f t="shared" si="41"/>
        <v>0</v>
      </c>
      <c r="AB268" s="1">
        <f t="shared" si="40"/>
        <v>0</v>
      </c>
      <c r="AC268" s="1">
        <f t="shared" si="40"/>
        <v>0</v>
      </c>
      <c r="AD268" s="1">
        <f t="shared" si="40"/>
        <v>0</v>
      </c>
      <c r="AE268" s="1">
        <f t="shared" si="40"/>
        <v>0</v>
      </c>
      <c r="AF268" s="1">
        <f t="shared" si="40"/>
        <v>0</v>
      </c>
      <c r="AG268" s="1">
        <f t="shared" si="40"/>
        <v>0</v>
      </c>
      <c r="AH268" s="1">
        <f t="shared" si="40"/>
        <v>0</v>
      </c>
      <c r="AI268" s="1">
        <f t="shared" si="40"/>
        <v>0</v>
      </c>
      <c r="AJ268" s="1">
        <f t="shared" si="40"/>
        <v>0</v>
      </c>
      <c r="AK268" s="1">
        <f t="shared" si="40"/>
        <v>0</v>
      </c>
      <c r="AL268" s="1">
        <f t="shared" si="40"/>
        <v>0</v>
      </c>
      <c r="AM268" s="1">
        <f t="shared" si="40"/>
        <v>0</v>
      </c>
      <c r="AN268" s="1">
        <f t="shared" si="40"/>
        <v>0</v>
      </c>
      <c r="AO268" s="1">
        <f t="shared" si="40"/>
        <v>0</v>
      </c>
      <c r="AP268" s="1">
        <f t="shared" si="40"/>
        <v>0</v>
      </c>
      <c r="AQ268" s="1">
        <f t="shared" si="40"/>
        <v>0</v>
      </c>
      <c r="AR268" s="1">
        <f t="shared" si="39"/>
        <v>0</v>
      </c>
      <c r="AS268" s="1">
        <f t="shared" si="39"/>
        <v>0</v>
      </c>
      <c r="AT268" s="1">
        <f t="shared" si="39"/>
        <v>0</v>
      </c>
      <c r="AU268" s="1">
        <f t="shared" si="39"/>
        <v>0</v>
      </c>
      <c r="AV268" s="1">
        <f t="shared" si="39"/>
        <v>0</v>
      </c>
      <c r="AW268" s="1">
        <f t="shared" si="39"/>
        <v>0</v>
      </c>
      <c r="AX268" s="1">
        <f t="shared" si="42"/>
        <v>0</v>
      </c>
    </row>
    <row r="269" spans="1:50" s="1" customFormat="1" x14ac:dyDescent="0.15">
      <c r="A269" s="1">
        <v>1</v>
      </c>
      <c r="B269" s="1" t="s">
        <v>797</v>
      </c>
      <c r="D269" s="1" t="s">
        <v>15</v>
      </c>
      <c r="E269" s="1" t="s">
        <v>33</v>
      </c>
      <c r="F269" s="2">
        <v>43193.84275462963</v>
      </c>
      <c r="H269" s="1" t="s">
        <v>243</v>
      </c>
      <c r="I269" s="1" t="s">
        <v>35</v>
      </c>
      <c r="J269" s="1" t="s">
        <v>25</v>
      </c>
      <c r="K269" s="1" t="s">
        <v>3577</v>
      </c>
      <c r="L269" s="1" t="s">
        <v>799</v>
      </c>
      <c r="M269" s="1" t="s">
        <v>28</v>
      </c>
      <c r="N269" s="1" t="s">
        <v>29</v>
      </c>
      <c r="O269" s="1" t="s">
        <v>198</v>
      </c>
      <c r="P269" s="1">
        <v>10001</v>
      </c>
      <c r="Q269" s="8">
        <v>15000</v>
      </c>
      <c r="R269" s="1">
        <v>2</v>
      </c>
      <c r="S269" s="1">
        <v>4</v>
      </c>
      <c r="T269" s="1">
        <v>1</v>
      </c>
      <c r="U269" s="1">
        <v>3</v>
      </c>
      <c r="V269" s="1">
        <v>0</v>
      </c>
      <c r="W269" s="1">
        <v>0</v>
      </c>
      <c r="X269" s="1">
        <v>12500.5</v>
      </c>
      <c r="Y269" s="1">
        <v>1</v>
      </c>
      <c r="Z269" s="1">
        <v>1</v>
      </c>
      <c r="AA269" s="1">
        <f t="shared" si="41"/>
        <v>0</v>
      </c>
      <c r="AB269" s="1">
        <f t="shared" si="40"/>
        <v>0</v>
      </c>
      <c r="AC269" s="1">
        <f t="shared" si="40"/>
        <v>0</v>
      </c>
      <c r="AD269" s="1">
        <f t="shared" si="40"/>
        <v>0</v>
      </c>
      <c r="AE269" s="1">
        <f t="shared" si="40"/>
        <v>0</v>
      </c>
      <c r="AF269" s="1">
        <f t="shared" si="40"/>
        <v>1</v>
      </c>
      <c r="AG269" s="1">
        <f t="shared" si="40"/>
        <v>0</v>
      </c>
      <c r="AH269" s="1">
        <f t="shared" si="40"/>
        <v>0</v>
      </c>
      <c r="AI269" s="1">
        <f t="shared" si="40"/>
        <v>1</v>
      </c>
      <c r="AJ269" s="1">
        <f t="shared" si="40"/>
        <v>0</v>
      </c>
      <c r="AK269" s="1">
        <f t="shared" si="40"/>
        <v>1</v>
      </c>
      <c r="AL269" s="1">
        <f t="shared" si="40"/>
        <v>1</v>
      </c>
      <c r="AM269" s="1">
        <f t="shared" si="40"/>
        <v>0</v>
      </c>
      <c r="AN269" s="1">
        <f t="shared" si="40"/>
        <v>0</v>
      </c>
      <c r="AO269" s="1">
        <f t="shared" si="40"/>
        <v>0</v>
      </c>
      <c r="AP269" s="1">
        <f t="shared" si="40"/>
        <v>0</v>
      </c>
      <c r="AQ269" s="1">
        <f t="shared" si="40"/>
        <v>0</v>
      </c>
      <c r="AR269" s="1">
        <f t="shared" si="39"/>
        <v>0</v>
      </c>
      <c r="AS269" s="1">
        <f t="shared" si="39"/>
        <v>0</v>
      </c>
      <c r="AT269" s="1">
        <f t="shared" si="39"/>
        <v>0</v>
      </c>
      <c r="AU269" s="1">
        <f t="shared" si="39"/>
        <v>1</v>
      </c>
      <c r="AV269" s="1">
        <f t="shared" si="39"/>
        <v>0</v>
      </c>
      <c r="AW269" s="1">
        <f t="shared" si="39"/>
        <v>0</v>
      </c>
      <c r="AX269" s="1">
        <f t="shared" si="42"/>
        <v>0</v>
      </c>
    </row>
    <row r="270" spans="1:50" s="1" customFormat="1" x14ac:dyDescent="0.15">
      <c r="A270" s="1">
        <v>1</v>
      </c>
      <c r="B270" s="1" t="s">
        <v>800</v>
      </c>
      <c r="C270" s="1" t="s">
        <v>22</v>
      </c>
      <c r="D270" s="1" t="s">
        <v>15</v>
      </c>
      <c r="E270" s="1" t="s">
        <v>33</v>
      </c>
      <c r="F270" s="2">
        <v>43194.433009259257</v>
      </c>
      <c r="H270" s="1" t="s">
        <v>34</v>
      </c>
      <c r="I270" s="1" t="s">
        <v>35</v>
      </c>
      <c r="J270" s="1" t="s">
        <v>25</v>
      </c>
      <c r="K270" s="1" t="s">
        <v>3578</v>
      </c>
      <c r="L270" s="1" t="s">
        <v>802</v>
      </c>
      <c r="M270" s="1" t="s">
        <v>38</v>
      </c>
      <c r="N270" s="1" t="s">
        <v>29</v>
      </c>
      <c r="O270" s="1" t="s">
        <v>30</v>
      </c>
      <c r="P270" s="1">
        <v>10001</v>
      </c>
      <c r="Q270" s="8">
        <v>15000</v>
      </c>
      <c r="R270" s="1">
        <v>4</v>
      </c>
      <c r="S270" s="1">
        <v>4</v>
      </c>
      <c r="T270" s="1">
        <v>1</v>
      </c>
      <c r="U270" s="1">
        <v>5</v>
      </c>
      <c r="V270" s="1">
        <v>0</v>
      </c>
      <c r="W270" s="1">
        <v>0</v>
      </c>
      <c r="X270" s="1">
        <v>12500.5</v>
      </c>
      <c r="Y270" s="1">
        <v>1</v>
      </c>
      <c r="Z270" s="1">
        <v>1</v>
      </c>
      <c r="AA270" s="1">
        <f t="shared" si="41"/>
        <v>0</v>
      </c>
      <c r="AB270" s="1">
        <f t="shared" si="40"/>
        <v>0</v>
      </c>
      <c r="AC270" s="1">
        <f t="shared" si="40"/>
        <v>1</v>
      </c>
      <c r="AD270" s="1">
        <f t="shared" si="40"/>
        <v>1</v>
      </c>
      <c r="AE270" s="1">
        <f t="shared" si="40"/>
        <v>0</v>
      </c>
      <c r="AF270" s="1">
        <f t="shared" si="40"/>
        <v>0</v>
      </c>
      <c r="AG270" s="1">
        <f t="shared" si="40"/>
        <v>0</v>
      </c>
      <c r="AH270" s="1">
        <f t="shared" si="40"/>
        <v>1</v>
      </c>
      <c r="AI270" s="1">
        <f t="shared" si="40"/>
        <v>1</v>
      </c>
      <c r="AJ270" s="1">
        <f t="shared" si="40"/>
        <v>0</v>
      </c>
      <c r="AK270" s="1">
        <f t="shared" si="40"/>
        <v>0</v>
      </c>
      <c r="AL270" s="1">
        <f t="shared" si="40"/>
        <v>0</v>
      </c>
      <c r="AM270" s="1">
        <f t="shared" si="40"/>
        <v>0</v>
      </c>
      <c r="AN270" s="1">
        <f t="shared" si="40"/>
        <v>0</v>
      </c>
      <c r="AO270" s="1">
        <f t="shared" si="40"/>
        <v>0</v>
      </c>
      <c r="AP270" s="1">
        <f t="shared" si="40"/>
        <v>0</v>
      </c>
      <c r="AQ270" s="1">
        <f t="shared" si="40"/>
        <v>1</v>
      </c>
      <c r="AR270" s="1">
        <f t="shared" si="39"/>
        <v>0</v>
      </c>
      <c r="AS270" s="1">
        <f t="shared" si="39"/>
        <v>0</v>
      </c>
      <c r="AT270" s="1">
        <f t="shared" si="39"/>
        <v>0</v>
      </c>
      <c r="AU270" s="1">
        <f t="shared" si="39"/>
        <v>0</v>
      </c>
      <c r="AV270" s="1">
        <f t="shared" si="39"/>
        <v>0</v>
      </c>
      <c r="AW270" s="1">
        <f t="shared" si="39"/>
        <v>0</v>
      </c>
      <c r="AX270" s="1">
        <f t="shared" si="42"/>
        <v>0</v>
      </c>
    </row>
    <row r="271" spans="1:50" s="1" customFormat="1" x14ac:dyDescent="0.15">
      <c r="A271" s="1">
        <v>1</v>
      </c>
      <c r="B271" s="1" t="s">
        <v>803</v>
      </c>
      <c r="C271" s="1" t="s">
        <v>22</v>
      </c>
      <c r="D271" s="1" t="s">
        <v>15</v>
      </c>
      <c r="E271" s="1" t="s">
        <v>16</v>
      </c>
      <c r="F271" s="2">
        <v>43198.373032407406</v>
      </c>
      <c r="H271" s="1" t="s">
        <v>59</v>
      </c>
      <c r="I271" s="1" t="s">
        <v>35</v>
      </c>
      <c r="J271" s="1" t="s">
        <v>60</v>
      </c>
      <c r="K271" s="1" t="s">
        <v>3579</v>
      </c>
      <c r="L271" s="1" t="s">
        <v>805</v>
      </c>
      <c r="M271" s="1" t="s">
        <v>96</v>
      </c>
      <c r="N271" s="1" t="s">
        <v>29</v>
      </c>
      <c r="O271" s="1" t="s">
        <v>806</v>
      </c>
      <c r="P271" s="1">
        <v>6001</v>
      </c>
      <c r="Q271" s="8">
        <v>8000</v>
      </c>
      <c r="R271" s="1">
        <v>3</v>
      </c>
      <c r="S271" s="1">
        <v>4</v>
      </c>
      <c r="T271" s="1">
        <v>2</v>
      </c>
      <c r="U271" s="1">
        <v>2</v>
      </c>
      <c r="V271" s="1">
        <v>0</v>
      </c>
      <c r="W271" s="1">
        <v>0</v>
      </c>
      <c r="X271" s="1">
        <v>7000.5</v>
      </c>
      <c r="Y271" s="1">
        <v>1</v>
      </c>
      <c r="Z271" s="1">
        <v>1</v>
      </c>
      <c r="AA271" s="1">
        <f t="shared" si="41"/>
        <v>0</v>
      </c>
      <c r="AB271" s="1">
        <f t="shared" si="40"/>
        <v>0</v>
      </c>
      <c r="AC271" s="1">
        <f t="shared" si="40"/>
        <v>0</v>
      </c>
      <c r="AD271" s="1">
        <f t="shared" si="40"/>
        <v>1</v>
      </c>
      <c r="AE271" s="1">
        <f t="shared" si="40"/>
        <v>0</v>
      </c>
      <c r="AF271" s="1">
        <f t="shared" si="40"/>
        <v>0</v>
      </c>
      <c r="AG271" s="1">
        <f t="shared" si="40"/>
        <v>0</v>
      </c>
      <c r="AH271" s="1">
        <f t="shared" si="40"/>
        <v>0</v>
      </c>
      <c r="AI271" s="1">
        <f t="shared" si="40"/>
        <v>0</v>
      </c>
      <c r="AJ271" s="1">
        <f t="shared" si="40"/>
        <v>0</v>
      </c>
      <c r="AK271" s="1">
        <f t="shared" si="40"/>
        <v>0</v>
      </c>
      <c r="AL271" s="1">
        <f t="shared" si="40"/>
        <v>0</v>
      </c>
      <c r="AM271" s="1">
        <f t="shared" si="40"/>
        <v>0</v>
      </c>
      <c r="AN271" s="1">
        <f t="shared" si="40"/>
        <v>0</v>
      </c>
      <c r="AO271" s="1">
        <f t="shared" si="40"/>
        <v>0</v>
      </c>
      <c r="AP271" s="1">
        <f t="shared" si="40"/>
        <v>0</v>
      </c>
      <c r="AQ271" s="1">
        <f t="shared" si="40"/>
        <v>0</v>
      </c>
      <c r="AR271" s="1">
        <f t="shared" si="39"/>
        <v>0</v>
      </c>
      <c r="AS271" s="1">
        <f t="shared" si="39"/>
        <v>0</v>
      </c>
      <c r="AT271" s="1">
        <f t="shared" si="39"/>
        <v>0</v>
      </c>
      <c r="AU271" s="1">
        <f t="shared" si="39"/>
        <v>0</v>
      </c>
      <c r="AV271" s="1">
        <f t="shared" si="39"/>
        <v>0</v>
      </c>
      <c r="AW271" s="1">
        <f t="shared" si="39"/>
        <v>0</v>
      </c>
      <c r="AX271" s="1">
        <f t="shared" si="42"/>
        <v>0</v>
      </c>
    </row>
    <row r="272" spans="1:50" s="1" customFormat="1" x14ac:dyDescent="0.15">
      <c r="A272" s="1">
        <v>1</v>
      </c>
      <c r="B272" s="1" t="s">
        <v>807</v>
      </c>
      <c r="C272" s="1" t="s">
        <v>22</v>
      </c>
      <c r="D272" s="1" t="s">
        <v>15</v>
      </c>
      <c r="E272" s="1" t="s">
        <v>278</v>
      </c>
      <c r="F272" s="2">
        <v>43192.433437500003</v>
      </c>
      <c r="H272" s="1" t="s">
        <v>59</v>
      </c>
      <c r="I272" s="1" t="s">
        <v>35</v>
      </c>
      <c r="J272" s="1" t="s">
        <v>74</v>
      </c>
      <c r="K272" s="1" t="s">
        <v>3580</v>
      </c>
      <c r="L272" s="1" t="s">
        <v>809</v>
      </c>
      <c r="M272" s="1" t="s">
        <v>63</v>
      </c>
      <c r="N272" s="1" t="s">
        <v>64</v>
      </c>
      <c r="O272" s="1" t="s">
        <v>305</v>
      </c>
      <c r="P272" s="1">
        <v>10000</v>
      </c>
      <c r="Q272" s="8">
        <v>18000</v>
      </c>
      <c r="R272" s="1">
        <v>3</v>
      </c>
      <c r="S272" s="1">
        <v>4</v>
      </c>
      <c r="T272" s="1">
        <v>5</v>
      </c>
      <c r="U272" s="1">
        <v>4</v>
      </c>
      <c r="V272" s="1">
        <v>3</v>
      </c>
      <c r="W272" s="1">
        <v>0</v>
      </c>
      <c r="X272" s="1">
        <v>14000</v>
      </c>
      <c r="Y272" s="1">
        <v>1</v>
      </c>
      <c r="Z272" s="1">
        <v>1</v>
      </c>
      <c r="AA272" s="1">
        <f t="shared" si="41"/>
        <v>1</v>
      </c>
      <c r="AB272" s="1">
        <f t="shared" si="40"/>
        <v>0</v>
      </c>
      <c r="AC272" s="1">
        <f t="shared" si="40"/>
        <v>1</v>
      </c>
      <c r="AD272" s="1">
        <f t="shared" si="40"/>
        <v>0</v>
      </c>
      <c r="AE272" s="1">
        <f t="shared" si="40"/>
        <v>0</v>
      </c>
      <c r="AF272" s="1">
        <f t="shared" si="40"/>
        <v>0</v>
      </c>
      <c r="AG272" s="1">
        <f t="shared" si="40"/>
        <v>1</v>
      </c>
      <c r="AH272" s="1">
        <f t="shared" si="40"/>
        <v>0</v>
      </c>
      <c r="AI272" s="1">
        <f t="shared" si="40"/>
        <v>0</v>
      </c>
      <c r="AJ272" s="1">
        <f t="shared" si="40"/>
        <v>0</v>
      </c>
      <c r="AK272" s="1">
        <f t="shared" si="40"/>
        <v>0</v>
      </c>
      <c r="AL272" s="1">
        <f t="shared" si="40"/>
        <v>0</v>
      </c>
      <c r="AM272" s="1">
        <f t="shared" si="40"/>
        <v>0</v>
      </c>
      <c r="AN272" s="1">
        <f t="shared" si="40"/>
        <v>1</v>
      </c>
      <c r="AO272" s="1">
        <f t="shared" si="40"/>
        <v>0</v>
      </c>
      <c r="AP272" s="1">
        <f t="shared" si="40"/>
        <v>0</v>
      </c>
      <c r="AQ272" s="1">
        <f t="shared" si="40"/>
        <v>0</v>
      </c>
      <c r="AR272" s="1">
        <f t="shared" si="39"/>
        <v>1</v>
      </c>
      <c r="AS272" s="1">
        <f t="shared" si="39"/>
        <v>0</v>
      </c>
      <c r="AT272" s="1">
        <f t="shared" si="39"/>
        <v>0</v>
      </c>
      <c r="AU272" s="1">
        <f t="shared" si="39"/>
        <v>0</v>
      </c>
      <c r="AV272" s="1">
        <f t="shared" si="39"/>
        <v>0</v>
      </c>
      <c r="AW272" s="1">
        <f t="shared" si="39"/>
        <v>0</v>
      </c>
      <c r="AX272" s="1">
        <f t="shared" si="42"/>
        <v>0</v>
      </c>
    </row>
    <row r="273" spans="1:50" s="1" customFormat="1" x14ac:dyDescent="0.15">
      <c r="A273" s="1">
        <v>1</v>
      </c>
      <c r="B273" s="1" t="s">
        <v>810</v>
      </c>
      <c r="C273" s="1" t="s">
        <v>14</v>
      </c>
      <c r="D273" s="1" t="s">
        <v>15</v>
      </c>
      <c r="E273" s="1" t="s">
        <v>811</v>
      </c>
      <c r="F273" s="2">
        <v>43198.379837962966</v>
      </c>
      <c r="H273" s="1" t="s">
        <v>59</v>
      </c>
      <c r="I273" s="1" t="s">
        <v>35</v>
      </c>
      <c r="J273" s="1" t="s">
        <v>25</v>
      </c>
      <c r="K273" s="1" t="s">
        <v>3581</v>
      </c>
      <c r="L273" s="1" t="s">
        <v>143</v>
      </c>
      <c r="M273" s="1" t="s">
        <v>28</v>
      </c>
      <c r="N273" s="1" t="s">
        <v>29</v>
      </c>
      <c r="O273" s="1" t="s">
        <v>144</v>
      </c>
      <c r="P273" s="1">
        <v>9000</v>
      </c>
      <c r="Q273" s="8">
        <v>13000</v>
      </c>
      <c r="R273" s="1">
        <v>3</v>
      </c>
      <c r="S273" s="1">
        <v>4</v>
      </c>
      <c r="T273" s="1">
        <v>1</v>
      </c>
      <c r="U273" s="1">
        <v>3</v>
      </c>
      <c r="V273" s="1">
        <v>0</v>
      </c>
      <c r="W273" s="1">
        <v>0</v>
      </c>
      <c r="X273" s="1">
        <v>11000</v>
      </c>
      <c r="Y273" s="1">
        <v>1</v>
      </c>
      <c r="Z273" s="1">
        <v>1</v>
      </c>
      <c r="AA273" s="1">
        <f t="shared" si="41"/>
        <v>0</v>
      </c>
      <c r="AB273" s="1">
        <f t="shared" si="40"/>
        <v>0</v>
      </c>
      <c r="AC273" s="1">
        <f t="shared" si="40"/>
        <v>0</v>
      </c>
      <c r="AD273" s="1">
        <f t="shared" si="40"/>
        <v>1</v>
      </c>
      <c r="AE273" s="1">
        <f t="shared" si="40"/>
        <v>1</v>
      </c>
      <c r="AF273" s="1">
        <f t="shared" si="40"/>
        <v>0</v>
      </c>
      <c r="AG273" s="1">
        <f t="shared" si="40"/>
        <v>0</v>
      </c>
      <c r="AH273" s="1">
        <f t="shared" si="40"/>
        <v>0</v>
      </c>
      <c r="AI273" s="1">
        <f t="shared" si="40"/>
        <v>0</v>
      </c>
      <c r="AJ273" s="1">
        <f t="shared" si="40"/>
        <v>0</v>
      </c>
      <c r="AK273" s="1">
        <f t="shared" si="40"/>
        <v>1</v>
      </c>
      <c r="AL273" s="1">
        <f t="shared" si="40"/>
        <v>0</v>
      </c>
      <c r="AM273" s="1">
        <f t="shared" si="40"/>
        <v>0</v>
      </c>
      <c r="AN273" s="1">
        <f t="shared" si="40"/>
        <v>0</v>
      </c>
      <c r="AO273" s="1">
        <f t="shared" si="40"/>
        <v>0</v>
      </c>
      <c r="AP273" s="1">
        <f t="shared" si="40"/>
        <v>0</v>
      </c>
      <c r="AQ273" s="1">
        <f t="shared" ref="AQ273:AW285" si="43">IF(IFERROR(FIND(AQ$1,$K273),0)&gt;0,1,0)</f>
        <v>0</v>
      </c>
      <c r="AR273" s="1">
        <f t="shared" si="43"/>
        <v>0</v>
      </c>
      <c r="AS273" s="1">
        <f t="shared" si="43"/>
        <v>0</v>
      </c>
      <c r="AT273" s="1">
        <f t="shared" si="43"/>
        <v>0</v>
      </c>
      <c r="AU273" s="1">
        <f t="shared" si="43"/>
        <v>0</v>
      </c>
      <c r="AV273" s="1">
        <f t="shared" si="43"/>
        <v>0</v>
      </c>
      <c r="AW273" s="1">
        <f t="shared" si="43"/>
        <v>0</v>
      </c>
      <c r="AX273" s="1">
        <f t="shared" si="42"/>
        <v>0</v>
      </c>
    </row>
    <row r="274" spans="1:50" s="1" customFormat="1" x14ac:dyDescent="0.15">
      <c r="A274" s="1">
        <v>1</v>
      </c>
      <c r="B274" s="1" t="s">
        <v>813</v>
      </c>
      <c r="C274" s="1" t="s">
        <v>154</v>
      </c>
      <c r="D274" s="1" t="s">
        <v>15</v>
      </c>
      <c r="E274" s="1" t="s">
        <v>131</v>
      </c>
      <c r="F274" s="2">
        <v>43198.388923611114</v>
      </c>
      <c r="H274" s="1" t="s">
        <v>17</v>
      </c>
      <c r="I274" s="1" t="s">
        <v>24</v>
      </c>
      <c r="J274" s="1" t="s">
        <v>25</v>
      </c>
      <c r="K274" s="1" t="s">
        <v>3582</v>
      </c>
      <c r="L274" s="1" t="s">
        <v>156</v>
      </c>
      <c r="M274" s="1" t="s">
        <v>96</v>
      </c>
      <c r="N274" s="1" t="s">
        <v>29</v>
      </c>
      <c r="O274" s="1" t="s">
        <v>157</v>
      </c>
      <c r="P274" s="1">
        <v>10000</v>
      </c>
      <c r="Q274" s="8">
        <v>20000</v>
      </c>
      <c r="R274" s="1">
        <v>1</v>
      </c>
      <c r="S274" s="1">
        <v>5</v>
      </c>
      <c r="T274" s="1">
        <v>1</v>
      </c>
      <c r="U274" s="1">
        <v>2</v>
      </c>
      <c r="V274" s="1">
        <v>0</v>
      </c>
      <c r="W274" s="1">
        <v>0</v>
      </c>
      <c r="X274" s="1">
        <v>15000</v>
      </c>
      <c r="Y274" s="1">
        <v>1</v>
      </c>
      <c r="Z274" s="1">
        <v>1</v>
      </c>
      <c r="AA274" s="1">
        <f t="shared" si="41"/>
        <v>0</v>
      </c>
      <c r="AB274" s="1">
        <f t="shared" si="41"/>
        <v>0</v>
      </c>
      <c r="AC274" s="1">
        <f t="shared" si="41"/>
        <v>1</v>
      </c>
      <c r="AD274" s="1">
        <f t="shared" si="41"/>
        <v>0</v>
      </c>
      <c r="AE274" s="1">
        <f t="shared" si="41"/>
        <v>0</v>
      </c>
      <c r="AF274" s="1">
        <f t="shared" si="41"/>
        <v>1</v>
      </c>
      <c r="AG274" s="1">
        <f t="shared" si="41"/>
        <v>0</v>
      </c>
      <c r="AH274" s="1">
        <f t="shared" si="41"/>
        <v>0</v>
      </c>
      <c r="AI274" s="1">
        <f t="shared" si="41"/>
        <v>1</v>
      </c>
      <c r="AJ274" s="1">
        <f t="shared" si="41"/>
        <v>0</v>
      </c>
      <c r="AK274" s="1">
        <f t="shared" si="41"/>
        <v>1</v>
      </c>
      <c r="AL274" s="1">
        <f t="shared" si="41"/>
        <v>1</v>
      </c>
      <c r="AM274" s="1">
        <f t="shared" si="41"/>
        <v>0</v>
      </c>
      <c r="AN274" s="1">
        <f t="shared" si="41"/>
        <v>0</v>
      </c>
      <c r="AO274" s="1">
        <f t="shared" si="41"/>
        <v>0</v>
      </c>
      <c r="AP274" s="1">
        <f t="shared" si="41"/>
        <v>0</v>
      </c>
      <c r="AQ274" s="1">
        <f t="shared" si="43"/>
        <v>0</v>
      </c>
      <c r="AR274" s="1">
        <f t="shared" si="43"/>
        <v>0</v>
      </c>
      <c r="AS274" s="1">
        <f t="shared" si="43"/>
        <v>0</v>
      </c>
      <c r="AT274" s="1">
        <f t="shared" si="43"/>
        <v>0</v>
      </c>
      <c r="AU274" s="1">
        <f t="shared" si="43"/>
        <v>1</v>
      </c>
      <c r="AV274" s="1">
        <f t="shared" si="43"/>
        <v>0</v>
      </c>
      <c r="AW274" s="1">
        <f t="shared" si="43"/>
        <v>0</v>
      </c>
      <c r="AX274" s="1">
        <f t="shared" si="42"/>
        <v>0</v>
      </c>
    </row>
    <row r="275" spans="1:50" s="1" customFormat="1" x14ac:dyDescent="0.15">
      <c r="A275" s="1">
        <v>1</v>
      </c>
      <c r="B275" s="1" t="s">
        <v>751</v>
      </c>
      <c r="D275" s="1" t="s">
        <v>15</v>
      </c>
      <c r="E275" s="1" t="s">
        <v>131</v>
      </c>
      <c r="F275" s="2">
        <v>43198.414652777778</v>
      </c>
      <c r="H275" s="1" t="s">
        <v>59</v>
      </c>
      <c r="I275" s="1" t="s">
        <v>24</v>
      </c>
      <c r="J275" s="1" t="s">
        <v>42</v>
      </c>
      <c r="K275" s="1" t="s">
        <v>3583</v>
      </c>
      <c r="L275" s="1" t="s">
        <v>816</v>
      </c>
      <c r="M275" s="1" t="s">
        <v>28</v>
      </c>
      <c r="N275" s="1" t="s">
        <v>82</v>
      </c>
      <c r="O275" s="1" t="s">
        <v>97</v>
      </c>
      <c r="P275" s="1">
        <v>10000</v>
      </c>
      <c r="Q275" s="8">
        <v>20000</v>
      </c>
      <c r="R275" s="1">
        <v>3</v>
      </c>
      <c r="S275" s="1">
        <v>5</v>
      </c>
      <c r="T275" s="1">
        <v>3</v>
      </c>
      <c r="U275" s="1">
        <v>3</v>
      </c>
      <c r="V275" s="1">
        <v>4</v>
      </c>
      <c r="W275" s="1">
        <v>0</v>
      </c>
      <c r="X275" s="1">
        <v>15000</v>
      </c>
      <c r="Y275" s="1">
        <v>2</v>
      </c>
      <c r="Z275" s="1">
        <v>3</v>
      </c>
      <c r="AA275" s="1">
        <f t="shared" si="41"/>
        <v>1</v>
      </c>
      <c r="AB275" s="1">
        <f t="shared" si="41"/>
        <v>0</v>
      </c>
      <c r="AC275" s="1">
        <f t="shared" si="41"/>
        <v>1</v>
      </c>
      <c r="AD275" s="1">
        <f t="shared" si="41"/>
        <v>0</v>
      </c>
      <c r="AE275" s="1">
        <f t="shared" si="41"/>
        <v>0</v>
      </c>
      <c r="AF275" s="1">
        <f t="shared" si="41"/>
        <v>0</v>
      </c>
      <c r="AG275" s="1">
        <f t="shared" si="41"/>
        <v>0</v>
      </c>
      <c r="AH275" s="1">
        <f t="shared" si="41"/>
        <v>1</v>
      </c>
      <c r="AI275" s="1">
        <f t="shared" si="41"/>
        <v>1</v>
      </c>
      <c r="AJ275" s="1">
        <f t="shared" si="41"/>
        <v>1</v>
      </c>
      <c r="AK275" s="1">
        <f t="shared" si="41"/>
        <v>1</v>
      </c>
      <c r="AL275" s="1">
        <f t="shared" si="41"/>
        <v>1</v>
      </c>
      <c r="AM275" s="1">
        <f t="shared" si="41"/>
        <v>0</v>
      </c>
      <c r="AN275" s="1">
        <f t="shared" si="41"/>
        <v>1</v>
      </c>
      <c r="AO275" s="1">
        <f t="shared" si="41"/>
        <v>1</v>
      </c>
      <c r="AP275" s="1">
        <f t="shared" si="41"/>
        <v>0</v>
      </c>
      <c r="AQ275" s="1">
        <f t="shared" si="43"/>
        <v>1</v>
      </c>
      <c r="AR275" s="1">
        <f t="shared" si="43"/>
        <v>0</v>
      </c>
      <c r="AS275" s="1">
        <f t="shared" si="43"/>
        <v>1</v>
      </c>
      <c r="AT275" s="1">
        <f t="shared" si="43"/>
        <v>0</v>
      </c>
      <c r="AU275" s="1">
        <f t="shared" si="43"/>
        <v>0</v>
      </c>
      <c r="AV275" s="1">
        <f t="shared" si="43"/>
        <v>0</v>
      </c>
      <c r="AW275" s="1">
        <f t="shared" si="43"/>
        <v>0</v>
      </c>
      <c r="AX275" s="1">
        <f t="shared" si="42"/>
        <v>0</v>
      </c>
    </row>
    <row r="276" spans="1:50" s="1" customFormat="1" x14ac:dyDescent="0.15">
      <c r="A276" s="1">
        <v>1</v>
      </c>
      <c r="B276" s="1" t="s">
        <v>817</v>
      </c>
      <c r="C276" s="1" t="s">
        <v>84</v>
      </c>
      <c r="D276" s="1" t="s">
        <v>15</v>
      </c>
      <c r="E276" s="1" t="s">
        <v>58</v>
      </c>
      <c r="F276" s="2">
        <v>43194.598749999997</v>
      </c>
      <c r="H276" s="1" t="s">
        <v>17</v>
      </c>
      <c r="I276" s="1" t="s">
        <v>24</v>
      </c>
      <c r="J276" s="1" t="s">
        <v>74</v>
      </c>
      <c r="K276" s="1" t="s">
        <v>3584</v>
      </c>
      <c r="L276" s="1" t="s">
        <v>226</v>
      </c>
      <c r="M276" s="1" t="s">
        <v>28</v>
      </c>
      <c r="N276" s="1" t="s">
        <v>29</v>
      </c>
      <c r="O276" s="1" t="s">
        <v>157</v>
      </c>
      <c r="P276" s="1">
        <v>15001</v>
      </c>
      <c r="Q276" s="8">
        <v>20000</v>
      </c>
      <c r="R276" s="1">
        <v>1</v>
      </c>
      <c r="S276" s="1">
        <v>5</v>
      </c>
      <c r="T276" s="1">
        <v>5</v>
      </c>
      <c r="U276" s="1">
        <v>3</v>
      </c>
      <c r="V276" s="1">
        <v>0</v>
      </c>
      <c r="W276" s="1">
        <v>0</v>
      </c>
      <c r="X276" s="1">
        <v>17500.5</v>
      </c>
      <c r="Y276" s="1">
        <v>1</v>
      </c>
      <c r="Z276" s="1">
        <v>1</v>
      </c>
      <c r="AA276" s="1">
        <f t="shared" si="41"/>
        <v>0</v>
      </c>
      <c r="AB276" s="1">
        <f t="shared" si="41"/>
        <v>0</v>
      </c>
      <c r="AC276" s="1">
        <f t="shared" si="41"/>
        <v>1</v>
      </c>
      <c r="AD276" s="1">
        <f t="shared" si="41"/>
        <v>0</v>
      </c>
      <c r="AE276" s="1">
        <f t="shared" si="41"/>
        <v>0</v>
      </c>
      <c r="AF276" s="1">
        <f t="shared" si="41"/>
        <v>1</v>
      </c>
      <c r="AG276" s="1">
        <f t="shared" si="41"/>
        <v>0</v>
      </c>
      <c r="AH276" s="1">
        <f t="shared" si="41"/>
        <v>0</v>
      </c>
      <c r="AI276" s="1">
        <f t="shared" si="41"/>
        <v>1</v>
      </c>
      <c r="AJ276" s="1">
        <f t="shared" si="41"/>
        <v>0</v>
      </c>
      <c r="AK276" s="1">
        <f t="shared" si="41"/>
        <v>1</v>
      </c>
      <c r="AL276" s="1">
        <f t="shared" si="41"/>
        <v>1</v>
      </c>
      <c r="AM276" s="1">
        <f t="shared" si="41"/>
        <v>0</v>
      </c>
      <c r="AN276" s="1">
        <f t="shared" si="41"/>
        <v>0</v>
      </c>
      <c r="AO276" s="1">
        <f t="shared" si="41"/>
        <v>0</v>
      </c>
      <c r="AP276" s="1">
        <f t="shared" si="41"/>
        <v>0</v>
      </c>
      <c r="AQ276" s="1">
        <f t="shared" si="43"/>
        <v>0</v>
      </c>
      <c r="AR276" s="1">
        <f t="shared" si="43"/>
        <v>0</v>
      </c>
      <c r="AS276" s="1">
        <f t="shared" si="43"/>
        <v>0</v>
      </c>
      <c r="AT276" s="1">
        <f t="shared" si="43"/>
        <v>0</v>
      </c>
      <c r="AU276" s="1">
        <f t="shared" si="43"/>
        <v>1</v>
      </c>
      <c r="AV276" s="1">
        <f t="shared" si="43"/>
        <v>0</v>
      </c>
      <c r="AW276" s="1">
        <f t="shared" si="43"/>
        <v>0</v>
      </c>
      <c r="AX276" s="1">
        <f t="shared" si="42"/>
        <v>0</v>
      </c>
    </row>
    <row r="277" spans="1:50" s="1" customFormat="1" x14ac:dyDescent="0.15">
      <c r="A277" s="1">
        <v>1</v>
      </c>
      <c r="B277" s="1" t="s">
        <v>819</v>
      </c>
      <c r="C277" s="1" t="s">
        <v>22</v>
      </c>
      <c r="D277" s="1" t="s">
        <v>15</v>
      </c>
      <c r="E277" s="1" t="s">
        <v>230</v>
      </c>
      <c r="F277" s="2">
        <v>43192.433993055558</v>
      </c>
      <c r="H277" s="1" t="s">
        <v>17</v>
      </c>
      <c r="I277" s="1" t="s">
        <v>18</v>
      </c>
      <c r="J277" s="1" t="s">
        <v>74</v>
      </c>
      <c r="K277" s="1" t="s">
        <v>3585</v>
      </c>
      <c r="L277" s="1" t="s">
        <v>304</v>
      </c>
      <c r="M277" s="1" t="s">
        <v>63</v>
      </c>
      <c r="N277" s="1" t="s">
        <v>64</v>
      </c>
      <c r="O277" s="1" t="s">
        <v>305</v>
      </c>
      <c r="P277" s="1">
        <v>4000</v>
      </c>
      <c r="Q277" s="8">
        <v>6000</v>
      </c>
      <c r="R277" s="1">
        <v>1</v>
      </c>
      <c r="S277" s="1">
        <v>3</v>
      </c>
      <c r="T277" s="1">
        <v>5</v>
      </c>
      <c r="U277" s="1">
        <v>4</v>
      </c>
      <c r="V277" s="1">
        <v>3</v>
      </c>
      <c r="W277" s="1">
        <v>0</v>
      </c>
      <c r="X277" s="1">
        <v>5000</v>
      </c>
      <c r="Y277" s="1">
        <v>1</v>
      </c>
      <c r="Z277" s="1">
        <v>1</v>
      </c>
      <c r="AA277" s="1">
        <f t="shared" si="41"/>
        <v>0</v>
      </c>
      <c r="AB277" s="1">
        <f t="shared" si="41"/>
        <v>0</v>
      </c>
      <c r="AC277" s="1">
        <f t="shared" si="41"/>
        <v>1</v>
      </c>
      <c r="AD277" s="1">
        <f t="shared" si="41"/>
        <v>0</v>
      </c>
      <c r="AE277" s="1">
        <f t="shared" si="41"/>
        <v>0</v>
      </c>
      <c r="AF277" s="1">
        <f t="shared" si="41"/>
        <v>0</v>
      </c>
      <c r="AG277" s="1">
        <f t="shared" si="41"/>
        <v>0</v>
      </c>
      <c r="AH277" s="1">
        <f t="shared" si="41"/>
        <v>0</v>
      </c>
      <c r="AI277" s="1">
        <f t="shared" si="41"/>
        <v>0</v>
      </c>
      <c r="AJ277" s="1">
        <f t="shared" si="41"/>
        <v>0</v>
      </c>
      <c r="AK277" s="1">
        <f t="shared" si="41"/>
        <v>1</v>
      </c>
      <c r="AL277" s="1">
        <f t="shared" si="41"/>
        <v>0</v>
      </c>
      <c r="AM277" s="1">
        <f t="shared" si="41"/>
        <v>0</v>
      </c>
      <c r="AN277" s="1">
        <f t="shared" si="41"/>
        <v>0</v>
      </c>
      <c r="AO277" s="1">
        <f t="shared" si="41"/>
        <v>0</v>
      </c>
      <c r="AP277" s="1">
        <f t="shared" si="41"/>
        <v>0</v>
      </c>
      <c r="AQ277" s="1">
        <f t="shared" si="43"/>
        <v>1</v>
      </c>
      <c r="AR277" s="1">
        <f t="shared" si="43"/>
        <v>0</v>
      </c>
      <c r="AS277" s="1">
        <f t="shared" si="43"/>
        <v>0</v>
      </c>
      <c r="AT277" s="1">
        <f t="shared" si="43"/>
        <v>0</v>
      </c>
      <c r="AU277" s="1">
        <f t="shared" si="43"/>
        <v>0</v>
      </c>
      <c r="AV277" s="1">
        <f t="shared" si="43"/>
        <v>0</v>
      </c>
      <c r="AW277" s="1">
        <f t="shared" si="43"/>
        <v>0</v>
      </c>
      <c r="AX277" s="1">
        <f t="shared" si="42"/>
        <v>0</v>
      </c>
    </row>
    <row r="278" spans="1:50" s="1" customFormat="1" x14ac:dyDescent="0.15">
      <c r="A278" s="1">
        <v>1</v>
      </c>
      <c r="B278" s="1" t="s">
        <v>821</v>
      </c>
      <c r="C278" s="1" t="s">
        <v>14</v>
      </c>
      <c r="D278" s="1" t="s">
        <v>15</v>
      </c>
      <c r="E278" s="1" t="s">
        <v>67</v>
      </c>
      <c r="F278" s="2">
        <v>43197.879548611112</v>
      </c>
      <c r="H278" s="1" t="s">
        <v>17</v>
      </c>
      <c r="I278" s="1" t="s">
        <v>17</v>
      </c>
      <c r="J278" s="1" t="s">
        <v>106</v>
      </c>
      <c r="K278" s="1" t="s">
        <v>3586</v>
      </c>
      <c r="L278" s="1" t="s">
        <v>176</v>
      </c>
      <c r="M278" s="1" t="s">
        <v>28</v>
      </c>
      <c r="N278" s="1" t="s">
        <v>82</v>
      </c>
      <c r="O278" s="1" t="s">
        <v>39</v>
      </c>
      <c r="P278" s="1">
        <v>8001</v>
      </c>
      <c r="Q278" s="8">
        <v>10000</v>
      </c>
      <c r="R278" s="1">
        <v>1</v>
      </c>
      <c r="S278" s="1">
        <v>2</v>
      </c>
      <c r="T278" s="1">
        <v>6</v>
      </c>
      <c r="U278" s="1">
        <v>3</v>
      </c>
      <c r="V278" s="1">
        <v>4</v>
      </c>
      <c r="W278" s="1">
        <v>1</v>
      </c>
      <c r="X278" s="1">
        <v>9000.5</v>
      </c>
      <c r="Y278" s="1">
        <v>1</v>
      </c>
      <c r="Z278" s="1">
        <v>1</v>
      </c>
      <c r="AA278" s="1">
        <f t="shared" si="41"/>
        <v>0</v>
      </c>
      <c r="AB278" s="1">
        <f t="shared" si="41"/>
        <v>0</v>
      </c>
      <c r="AC278" s="1">
        <f t="shared" si="41"/>
        <v>0</v>
      </c>
      <c r="AD278" s="1">
        <f t="shared" si="41"/>
        <v>0</v>
      </c>
      <c r="AE278" s="1">
        <f t="shared" si="41"/>
        <v>0</v>
      </c>
      <c r="AF278" s="1">
        <f t="shared" si="41"/>
        <v>0</v>
      </c>
      <c r="AG278" s="1">
        <f t="shared" si="41"/>
        <v>0</v>
      </c>
      <c r="AH278" s="1">
        <f t="shared" si="41"/>
        <v>0</v>
      </c>
      <c r="AI278" s="1">
        <f t="shared" si="41"/>
        <v>0</v>
      </c>
      <c r="AJ278" s="1">
        <f t="shared" si="41"/>
        <v>0</v>
      </c>
      <c r="AK278" s="1">
        <f t="shared" si="41"/>
        <v>0</v>
      </c>
      <c r="AL278" s="1">
        <f t="shared" si="41"/>
        <v>0</v>
      </c>
      <c r="AM278" s="1">
        <f t="shared" si="41"/>
        <v>0</v>
      </c>
      <c r="AN278" s="1">
        <f t="shared" si="41"/>
        <v>0</v>
      </c>
      <c r="AO278" s="1">
        <f t="shared" si="41"/>
        <v>0</v>
      </c>
      <c r="AP278" s="1">
        <f t="shared" si="41"/>
        <v>0</v>
      </c>
      <c r="AQ278" s="1">
        <f t="shared" si="43"/>
        <v>0</v>
      </c>
      <c r="AR278" s="1">
        <f t="shared" si="43"/>
        <v>0</v>
      </c>
      <c r="AS278" s="1">
        <f t="shared" si="43"/>
        <v>0</v>
      </c>
      <c r="AT278" s="1">
        <f t="shared" si="43"/>
        <v>0</v>
      </c>
      <c r="AU278" s="1">
        <f t="shared" si="43"/>
        <v>0</v>
      </c>
      <c r="AV278" s="1">
        <f t="shared" si="43"/>
        <v>0</v>
      </c>
      <c r="AW278" s="1">
        <f t="shared" si="43"/>
        <v>0</v>
      </c>
      <c r="AX278" s="1">
        <f t="shared" si="42"/>
        <v>0</v>
      </c>
    </row>
    <row r="279" spans="1:50" s="1" customFormat="1" x14ac:dyDescent="0.15">
      <c r="A279" s="1">
        <v>1</v>
      </c>
      <c r="B279" s="1" t="s">
        <v>823</v>
      </c>
      <c r="C279" s="1" t="s">
        <v>22</v>
      </c>
      <c r="D279" s="1" t="s">
        <v>15</v>
      </c>
      <c r="E279" s="1" t="s">
        <v>67</v>
      </c>
      <c r="F279" s="2">
        <v>43194.412592592591</v>
      </c>
      <c r="H279" s="1" t="s">
        <v>34</v>
      </c>
      <c r="I279" s="1" t="s">
        <v>35</v>
      </c>
      <c r="J279" s="1" t="s">
        <v>25</v>
      </c>
      <c r="K279" s="1" t="s">
        <v>3587</v>
      </c>
      <c r="L279" s="1" t="s">
        <v>825</v>
      </c>
      <c r="M279" s="1" t="s">
        <v>38</v>
      </c>
      <c r="N279" s="1" t="s">
        <v>29</v>
      </c>
      <c r="O279" s="1" t="s">
        <v>300</v>
      </c>
      <c r="P279" s="1">
        <v>8001</v>
      </c>
      <c r="Q279" s="8">
        <v>10000</v>
      </c>
      <c r="R279" s="1">
        <v>4</v>
      </c>
      <c r="S279" s="1">
        <v>4</v>
      </c>
      <c r="T279" s="1">
        <v>1</v>
      </c>
      <c r="U279" s="1">
        <v>5</v>
      </c>
      <c r="V279" s="1">
        <v>0</v>
      </c>
      <c r="W279" s="1">
        <v>0</v>
      </c>
      <c r="X279" s="1">
        <v>9000.5</v>
      </c>
      <c r="Y279" s="1">
        <v>1</v>
      </c>
      <c r="Z279" s="1">
        <v>1</v>
      </c>
      <c r="AA279" s="1">
        <f t="shared" si="41"/>
        <v>0</v>
      </c>
      <c r="AB279" s="1">
        <f t="shared" si="41"/>
        <v>0</v>
      </c>
      <c r="AC279" s="1">
        <f t="shared" si="41"/>
        <v>0</v>
      </c>
      <c r="AD279" s="1">
        <f t="shared" si="41"/>
        <v>1</v>
      </c>
      <c r="AE279" s="1">
        <f t="shared" si="41"/>
        <v>0</v>
      </c>
      <c r="AF279" s="1">
        <f t="shared" si="41"/>
        <v>0</v>
      </c>
      <c r="AG279" s="1">
        <f t="shared" si="41"/>
        <v>0</v>
      </c>
      <c r="AH279" s="1">
        <f t="shared" si="41"/>
        <v>0</v>
      </c>
      <c r="AI279" s="1">
        <f t="shared" si="41"/>
        <v>0</v>
      </c>
      <c r="AJ279" s="1">
        <f t="shared" si="41"/>
        <v>0</v>
      </c>
      <c r="AK279" s="1">
        <f t="shared" si="41"/>
        <v>0</v>
      </c>
      <c r="AL279" s="1">
        <f t="shared" si="41"/>
        <v>0</v>
      </c>
      <c r="AM279" s="1">
        <f t="shared" si="41"/>
        <v>0</v>
      </c>
      <c r="AN279" s="1">
        <f t="shared" si="41"/>
        <v>0</v>
      </c>
      <c r="AO279" s="1">
        <f t="shared" si="41"/>
        <v>0</v>
      </c>
      <c r="AP279" s="1">
        <f t="shared" si="41"/>
        <v>0</v>
      </c>
      <c r="AQ279" s="1">
        <f t="shared" si="43"/>
        <v>1</v>
      </c>
      <c r="AR279" s="1">
        <f t="shared" si="43"/>
        <v>0</v>
      </c>
      <c r="AS279" s="1">
        <f t="shared" si="43"/>
        <v>0</v>
      </c>
      <c r="AT279" s="1">
        <f t="shared" si="43"/>
        <v>0</v>
      </c>
      <c r="AU279" s="1">
        <f t="shared" si="43"/>
        <v>0</v>
      </c>
      <c r="AV279" s="1">
        <f t="shared" si="43"/>
        <v>0</v>
      </c>
      <c r="AW279" s="1">
        <f t="shared" si="43"/>
        <v>0</v>
      </c>
      <c r="AX279" s="1">
        <f t="shared" si="42"/>
        <v>0</v>
      </c>
    </row>
    <row r="280" spans="1:50" s="1" customFormat="1" x14ac:dyDescent="0.15">
      <c r="A280" s="1">
        <v>1</v>
      </c>
      <c r="B280" s="1" t="s">
        <v>826</v>
      </c>
      <c r="C280" s="1" t="s">
        <v>84</v>
      </c>
      <c r="D280" s="1" t="s">
        <v>15</v>
      </c>
      <c r="E280" s="1" t="s">
        <v>67</v>
      </c>
      <c r="F280" s="2">
        <v>43197.942650462966</v>
      </c>
      <c r="H280" s="1" t="s">
        <v>17</v>
      </c>
      <c r="I280" s="1" t="s">
        <v>18</v>
      </c>
      <c r="J280" s="1" t="s">
        <v>47</v>
      </c>
      <c r="K280" s="1" t="s">
        <v>3588</v>
      </c>
      <c r="L280" s="1" t="s">
        <v>176</v>
      </c>
      <c r="M280" s="1" t="s">
        <v>28</v>
      </c>
      <c r="N280" s="1" t="s">
        <v>82</v>
      </c>
      <c r="O280" s="1" t="s">
        <v>39</v>
      </c>
      <c r="P280" s="1">
        <v>8001</v>
      </c>
      <c r="Q280" s="8">
        <v>10000</v>
      </c>
      <c r="R280" s="1">
        <v>1</v>
      </c>
      <c r="S280" s="1">
        <v>3</v>
      </c>
      <c r="T280" s="1">
        <v>4</v>
      </c>
      <c r="U280" s="1">
        <v>3</v>
      </c>
      <c r="V280" s="1">
        <v>4</v>
      </c>
      <c r="W280" s="1">
        <v>1</v>
      </c>
      <c r="X280" s="1">
        <v>9000.5</v>
      </c>
      <c r="Y280" s="1">
        <v>1</v>
      </c>
      <c r="Z280" s="1">
        <v>1</v>
      </c>
      <c r="AA280" s="1">
        <f t="shared" si="41"/>
        <v>0</v>
      </c>
      <c r="AB280" s="1">
        <f t="shared" si="41"/>
        <v>0</v>
      </c>
      <c r="AC280" s="1">
        <f t="shared" si="41"/>
        <v>0</v>
      </c>
      <c r="AD280" s="1">
        <f t="shared" si="41"/>
        <v>0</v>
      </c>
      <c r="AE280" s="1">
        <f t="shared" si="41"/>
        <v>0</v>
      </c>
      <c r="AF280" s="1">
        <f t="shared" si="41"/>
        <v>0</v>
      </c>
      <c r="AG280" s="1">
        <f t="shared" si="41"/>
        <v>0</v>
      </c>
      <c r="AH280" s="1">
        <f t="shared" si="41"/>
        <v>0</v>
      </c>
      <c r="AI280" s="1">
        <f t="shared" si="41"/>
        <v>0</v>
      </c>
      <c r="AJ280" s="1">
        <f t="shared" si="41"/>
        <v>0</v>
      </c>
      <c r="AK280" s="1">
        <f t="shared" si="41"/>
        <v>0</v>
      </c>
      <c r="AL280" s="1">
        <f t="shared" si="41"/>
        <v>0</v>
      </c>
      <c r="AM280" s="1">
        <f t="shared" si="41"/>
        <v>0</v>
      </c>
      <c r="AN280" s="1">
        <f t="shared" si="41"/>
        <v>0</v>
      </c>
      <c r="AO280" s="1">
        <f t="shared" si="41"/>
        <v>0</v>
      </c>
      <c r="AP280" s="1">
        <f t="shared" si="41"/>
        <v>0</v>
      </c>
      <c r="AQ280" s="1">
        <f t="shared" si="43"/>
        <v>0</v>
      </c>
      <c r="AR280" s="1">
        <f t="shared" si="43"/>
        <v>0</v>
      </c>
      <c r="AS280" s="1">
        <f t="shared" si="43"/>
        <v>0</v>
      </c>
      <c r="AT280" s="1">
        <f t="shared" si="43"/>
        <v>0</v>
      </c>
      <c r="AU280" s="1">
        <f t="shared" si="43"/>
        <v>0</v>
      </c>
      <c r="AV280" s="1">
        <f t="shared" si="43"/>
        <v>0</v>
      </c>
      <c r="AW280" s="1">
        <f t="shared" si="43"/>
        <v>0</v>
      </c>
      <c r="AX280" s="1">
        <f t="shared" si="42"/>
        <v>0</v>
      </c>
    </row>
    <row r="281" spans="1:50" s="1" customFormat="1" x14ac:dyDescent="0.15">
      <c r="A281" s="1">
        <v>1</v>
      </c>
      <c r="B281" s="1" t="s">
        <v>828</v>
      </c>
      <c r="C281" s="1" t="s">
        <v>370</v>
      </c>
      <c r="D281" s="1" t="s">
        <v>15</v>
      </c>
      <c r="E281" s="1" t="s">
        <v>33</v>
      </c>
      <c r="F281" s="2">
        <v>43198.406574074077</v>
      </c>
      <c r="H281" s="1" t="s">
        <v>34</v>
      </c>
      <c r="I281" s="1" t="s">
        <v>35</v>
      </c>
      <c r="J281" s="1" t="s">
        <v>60</v>
      </c>
      <c r="K281" s="1" t="s">
        <v>829</v>
      </c>
      <c r="L281" s="1" t="s">
        <v>830</v>
      </c>
      <c r="M281" s="1" t="s">
        <v>96</v>
      </c>
      <c r="N281" s="1" t="s">
        <v>115</v>
      </c>
      <c r="O281" s="1" t="s">
        <v>186</v>
      </c>
      <c r="P281" s="1">
        <v>10001</v>
      </c>
      <c r="Q281" s="8">
        <v>15000</v>
      </c>
      <c r="R281" s="1">
        <v>4</v>
      </c>
      <c r="S281" s="1">
        <v>4</v>
      </c>
      <c r="T281" s="1">
        <v>2</v>
      </c>
      <c r="U281" s="1">
        <v>2</v>
      </c>
      <c r="V281" s="1">
        <v>5</v>
      </c>
      <c r="W281" s="1">
        <v>0</v>
      </c>
      <c r="X281" s="1">
        <v>12500.5</v>
      </c>
      <c r="Y281" s="1">
        <v>1</v>
      </c>
      <c r="Z281" s="1">
        <v>1</v>
      </c>
      <c r="AA281" s="1">
        <f t="shared" si="41"/>
        <v>1</v>
      </c>
      <c r="AB281" s="1">
        <f t="shared" si="41"/>
        <v>0</v>
      </c>
      <c r="AC281" s="1">
        <f t="shared" si="41"/>
        <v>1</v>
      </c>
      <c r="AD281" s="1">
        <f t="shared" si="41"/>
        <v>1</v>
      </c>
      <c r="AE281" s="1">
        <f t="shared" si="41"/>
        <v>1</v>
      </c>
      <c r="AF281" s="1">
        <f t="shared" si="41"/>
        <v>1</v>
      </c>
      <c r="AG281" s="1">
        <f t="shared" si="41"/>
        <v>1</v>
      </c>
      <c r="AH281" s="1">
        <f t="shared" si="41"/>
        <v>1</v>
      </c>
      <c r="AI281" s="1">
        <f t="shared" si="41"/>
        <v>1</v>
      </c>
      <c r="AJ281" s="1">
        <f t="shared" si="41"/>
        <v>1</v>
      </c>
      <c r="AK281" s="1">
        <f t="shared" si="41"/>
        <v>1</v>
      </c>
      <c r="AL281" s="1">
        <f t="shared" si="41"/>
        <v>1</v>
      </c>
      <c r="AM281" s="1">
        <f t="shared" si="41"/>
        <v>0</v>
      </c>
      <c r="AN281" s="1">
        <f t="shared" si="41"/>
        <v>0</v>
      </c>
      <c r="AO281" s="1">
        <f t="shared" si="41"/>
        <v>1</v>
      </c>
      <c r="AP281" s="1">
        <f t="shared" si="41"/>
        <v>0</v>
      </c>
      <c r="AQ281" s="1">
        <f t="shared" si="43"/>
        <v>0</v>
      </c>
      <c r="AR281" s="1">
        <f t="shared" si="43"/>
        <v>1</v>
      </c>
      <c r="AS281" s="1">
        <f t="shared" si="43"/>
        <v>1</v>
      </c>
      <c r="AT281" s="1">
        <f t="shared" si="43"/>
        <v>0</v>
      </c>
      <c r="AU281" s="1">
        <f t="shared" si="43"/>
        <v>0</v>
      </c>
      <c r="AV281" s="1">
        <f t="shared" si="43"/>
        <v>0</v>
      </c>
      <c r="AW281" s="1">
        <f t="shared" si="43"/>
        <v>0</v>
      </c>
      <c r="AX281" s="1">
        <f t="shared" si="42"/>
        <v>0</v>
      </c>
    </row>
    <row r="282" spans="1:50" s="1" customFormat="1" x14ac:dyDescent="0.15">
      <c r="A282" s="1">
        <v>1</v>
      </c>
      <c r="B282" s="1" t="s">
        <v>810</v>
      </c>
      <c r="C282" s="1" t="s">
        <v>22</v>
      </c>
      <c r="D282" s="1" t="s">
        <v>15</v>
      </c>
      <c r="E282" s="1" t="s">
        <v>131</v>
      </c>
      <c r="F282" s="2">
        <v>43197.389178240737</v>
      </c>
      <c r="H282" s="1" t="s">
        <v>59</v>
      </c>
      <c r="I282" s="1" t="s">
        <v>35</v>
      </c>
      <c r="J282" s="1" t="s">
        <v>74</v>
      </c>
      <c r="K282" s="1" t="s">
        <v>3589</v>
      </c>
      <c r="L282" s="1" t="s">
        <v>832</v>
      </c>
      <c r="M282" s="1" t="s">
        <v>96</v>
      </c>
      <c r="N282" s="1" t="s">
        <v>29</v>
      </c>
      <c r="O282" s="1" t="s">
        <v>30</v>
      </c>
      <c r="P282" s="1">
        <v>10000</v>
      </c>
      <c r="Q282" s="8">
        <v>20000</v>
      </c>
      <c r="R282" s="1">
        <v>3</v>
      </c>
      <c r="S282" s="1">
        <v>4</v>
      </c>
      <c r="T282" s="1">
        <v>5</v>
      </c>
      <c r="U282" s="1">
        <v>2</v>
      </c>
      <c r="V282" s="1">
        <v>0</v>
      </c>
      <c r="W282" s="1">
        <v>0</v>
      </c>
      <c r="X282" s="1">
        <v>15000</v>
      </c>
      <c r="Y282" s="1">
        <v>1</v>
      </c>
      <c r="Z282" s="1">
        <v>1</v>
      </c>
      <c r="AA282" s="1">
        <f t="shared" si="41"/>
        <v>0</v>
      </c>
      <c r="AB282" s="1">
        <f t="shared" si="41"/>
        <v>0</v>
      </c>
      <c r="AC282" s="1">
        <f t="shared" si="41"/>
        <v>0</v>
      </c>
      <c r="AD282" s="1">
        <f t="shared" si="41"/>
        <v>1</v>
      </c>
      <c r="AE282" s="1">
        <f t="shared" si="41"/>
        <v>0</v>
      </c>
      <c r="AF282" s="1">
        <f t="shared" si="41"/>
        <v>0</v>
      </c>
      <c r="AG282" s="1">
        <f t="shared" si="41"/>
        <v>0</v>
      </c>
      <c r="AH282" s="1">
        <f t="shared" si="41"/>
        <v>0</v>
      </c>
      <c r="AI282" s="1">
        <f t="shared" si="41"/>
        <v>0</v>
      </c>
      <c r="AJ282" s="1">
        <f t="shared" si="41"/>
        <v>0</v>
      </c>
      <c r="AK282" s="1">
        <f t="shared" si="41"/>
        <v>1</v>
      </c>
      <c r="AL282" s="1">
        <f t="shared" si="41"/>
        <v>0</v>
      </c>
      <c r="AM282" s="1">
        <f t="shared" si="41"/>
        <v>0</v>
      </c>
      <c r="AN282" s="1">
        <f t="shared" si="41"/>
        <v>0</v>
      </c>
      <c r="AO282" s="1">
        <f t="shared" si="41"/>
        <v>0</v>
      </c>
      <c r="AP282" s="1">
        <f t="shared" si="41"/>
        <v>0</v>
      </c>
      <c r="AQ282" s="1">
        <f t="shared" si="43"/>
        <v>0</v>
      </c>
      <c r="AR282" s="1">
        <f t="shared" si="43"/>
        <v>0</v>
      </c>
      <c r="AS282" s="1">
        <f t="shared" si="43"/>
        <v>0</v>
      </c>
      <c r="AT282" s="1">
        <f t="shared" si="43"/>
        <v>0</v>
      </c>
      <c r="AU282" s="1">
        <f t="shared" si="43"/>
        <v>0</v>
      </c>
      <c r="AV282" s="1">
        <f t="shared" si="43"/>
        <v>0</v>
      </c>
      <c r="AW282" s="1">
        <f t="shared" si="43"/>
        <v>0</v>
      </c>
      <c r="AX282" s="1">
        <f t="shared" si="42"/>
        <v>0</v>
      </c>
    </row>
    <row r="283" spans="1:50" s="1" customFormat="1" x14ac:dyDescent="0.15">
      <c r="A283" s="1">
        <v>1</v>
      </c>
      <c r="B283" s="1" t="s">
        <v>833</v>
      </c>
      <c r="C283" s="1" t="s">
        <v>22</v>
      </c>
      <c r="D283" s="1" t="s">
        <v>15</v>
      </c>
      <c r="E283" s="1" t="s">
        <v>263</v>
      </c>
      <c r="F283" s="2">
        <v>43189.388009259259</v>
      </c>
      <c r="H283" s="1" t="s">
        <v>59</v>
      </c>
      <c r="I283" s="1" t="s">
        <v>35</v>
      </c>
      <c r="J283" s="1" t="s">
        <v>25</v>
      </c>
      <c r="K283" s="1" t="s">
        <v>3590</v>
      </c>
      <c r="L283" s="1" t="s">
        <v>383</v>
      </c>
      <c r="M283" s="1" t="s">
        <v>28</v>
      </c>
      <c r="N283" s="1" t="s">
        <v>29</v>
      </c>
      <c r="O283" s="1" t="s">
        <v>252</v>
      </c>
      <c r="P283" s="1">
        <v>5000</v>
      </c>
      <c r="Q283" s="8">
        <v>10000</v>
      </c>
      <c r="R283" s="1">
        <v>3</v>
      </c>
      <c r="S283" s="1">
        <v>4</v>
      </c>
      <c r="T283" s="1">
        <v>1</v>
      </c>
      <c r="U283" s="1">
        <v>3</v>
      </c>
      <c r="V283" s="1">
        <v>0</v>
      </c>
      <c r="W283" s="1">
        <v>0</v>
      </c>
      <c r="X283" s="1">
        <v>7500</v>
      </c>
      <c r="Y283" s="1">
        <v>1</v>
      </c>
      <c r="Z283" s="1">
        <v>1</v>
      </c>
      <c r="AA283" s="1">
        <f t="shared" si="41"/>
        <v>0</v>
      </c>
      <c r="AB283" s="1">
        <f t="shared" si="41"/>
        <v>0</v>
      </c>
      <c r="AC283" s="1">
        <f t="shared" si="41"/>
        <v>1</v>
      </c>
      <c r="AD283" s="1">
        <f t="shared" si="41"/>
        <v>1</v>
      </c>
      <c r="AE283" s="1">
        <f t="shared" si="41"/>
        <v>0</v>
      </c>
      <c r="AF283" s="1">
        <f t="shared" si="41"/>
        <v>0</v>
      </c>
      <c r="AG283" s="1">
        <f t="shared" si="41"/>
        <v>0</v>
      </c>
      <c r="AH283" s="1">
        <f t="shared" si="41"/>
        <v>0</v>
      </c>
      <c r="AI283" s="1">
        <f t="shared" si="41"/>
        <v>0</v>
      </c>
      <c r="AJ283" s="1">
        <f t="shared" si="41"/>
        <v>0</v>
      </c>
      <c r="AK283" s="1">
        <f t="shared" si="41"/>
        <v>1</v>
      </c>
      <c r="AL283" s="1">
        <f t="shared" si="41"/>
        <v>0</v>
      </c>
      <c r="AM283" s="1">
        <f t="shared" si="41"/>
        <v>0</v>
      </c>
      <c r="AN283" s="1">
        <f t="shared" si="41"/>
        <v>0</v>
      </c>
      <c r="AO283" s="1">
        <f t="shared" si="41"/>
        <v>0</v>
      </c>
      <c r="AP283" s="1">
        <f t="shared" si="41"/>
        <v>0</v>
      </c>
      <c r="AQ283" s="1">
        <f t="shared" si="43"/>
        <v>1</v>
      </c>
      <c r="AR283" s="1">
        <f t="shared" si="43"/>
        <v>0</v>
      </c>
      <c r="AS283" s="1">
        <f t="shared" si="43"/>
        <v>0</v>
      </c>
      <c r="AT283" s="1">
        <f t="shared" si="43"/>
        <v>0</v>
      </c>
      <c r="AU283" s="1">
        <f t="shared" si="43"/>
        <v>0</v>
      </c>
      <c r="AV283" s="1">
        <f t="shared" si="43"/>
        <v>0</v>
      </c>
      <c r="AW283" s="1">
        <f t="shared" si="43"/>
        <v>0</v>
      </c>
      <c r="AX283" s="1">
        <f t="shared" si="42"/>
        <v>0</v>
      </c>
    </row>
    <row r="284" spans="1:50" s="1" customFormat="1" x14ac:dyDescent="0.15">
      <c r="A284" s="1">
        <v>1</v>
      </c>
      <c r="B284" s="1" t="s">
        <v>835</v>
      </c>
      <c r="C284" s="1" t="s">
        <v>14</v>
      </c>
      <c r="D284" s="1" t="s">
        <v>15</v>
      </c>
      <c r="E284" s="1" t="s">
        <v>168</v>
      </c>
      <c r="F284" s="2">
        <v>43194.429722222223</v>
      </c>
      <c r="H284" s="1" t="s">
        <v>243</v>
      </c>
      <c r="I284" s="1" t="s">
        <v>18</v>
      </c>
      <c r="J284" s="1" t="s">
        <v>42</v>
      </c>
      <c r="K284" s="1" t="s">
        <v>3591</v>
      </c>
      <c r="L284" s="1" t="s">
        <v>837</v>
      </c>
      <c r="M284" s="1" t="s">
        <v>28</v>
      </c>
      <c r="N284" s="1" t="s">
        <v>115</v>
      </c>
      <c r="O284" s="1" t="s">
        <v>30</v>
      </c>
      <c r="P284" s="1">
        <v>4001</v>
      </c>
      <c r="Q284" s="8">
        <v>6000</v>
      </c>
      <c r="R284" s="1">
        <v>2</v>
      </c>
      <c r="S284" s="1">
        <v>3</v>
      </c>
      <c r="T284" s="1">
        <v>3</v>
      </c>
      <c r="U284" s="1">
        <v>3</v>
      </c>
      <c r="V284" s="1">
        <v>5</v>
      </c>
      <c r="W284" s="1">
        <v>0</v>
      </c>
      <c r="X284" s="1">
        <v>5000.5</v>
      </c>
      <c r="Y284" s="1">
        <v>1</v>
      </c>
      <c r="Z284" s="1">
        <v>1</v>
      </c>
      <c r="AA284" s="1">
        <f t="shared" si="41"/>
        <v>0</v>
      </c>
      <c r="AB284" s="1">
        <f t="shared" si="41"/>
        <v>0</v>
      </c>
      <c r="AC284" s="1">
        <f t="shared" si="41"/>
        <v>0</v>
      </c>
      <c r="AD284" s="1">
        <f t="shared" si="41"/>
        <v>0</v>
      </c>
      <c r="AE284" s="1">
        <f t="shared" si="41"/>
        <v>0</v>
      </c>
      <c r="AF284" s="1">
        <f t="shared" si="41"/>
        <v>0</v>
      </c>
      <c r="AG284" s="1">
        <f t="shared" si="41"/>
        <v>0</v>
      </c>
      <c r="AH284" s="1">
        <f t="shared" si="41"/>
        <v>0</v>
      </c>
      <c r="AI284" s="1">
        <f t="shared" si="41"/>
        <v>0</v>
      </c>
      <c r="AJ284" s="1">
        <f t="shared" si="41"/>
        <v>0</v>
      </c>
      <c r="AK284" s="1">
        <f t="shared" si="41"/>
        <v>0</v>
      </c>
      <c r="AL284" s="1">
        <f t="shared" si="41"/>
        <v>0</v>
      </c>
      <c r="AM284" s="1">
        <f t="shared" si="41"/>
        <v>0</v>
      </c>
      <c r="AN284" s="1">
        <f t="shared" si="41"/>
        <v>0</v>
      </c>
      <c r="AO284" s="1">
        <f t="shared" si="41"/>
        <v>0</v>
      </c>
      <c r="AP284" s="1">
        <f t="shared" si="41"/>
        <v>0</v>
      </c>
      <c r="AQ284" s="1">
        <f t="shared" si="43"/>
        <v>0</v>
      </c>
      <c r="AR284" s="1">
        <f t="shared" si="43"/>
        <v>0</v>
      </c>
      <c r="AS284" s="1">
        <f t="shared" si="43"/>
        <v>0</v>
      </c>
      <c r="AT284" s="1">
        <f t="shared" si="43"/>
        <v>0</v>
      </c>
      <c r="AU284" s="1">
        <f t="shared" si="43"/>
        <v>0</v>
      </c>
      <c r="AV284" s="1">
        <f t="shared" si="43"/>
        <v>0</v>
      </c>
      <c r="AW284" s="1">
        <f t="shared" si="43"/>
        <v>0</v>
      </c>
      <c r="AX284" s="1">
        <f t="shared" si="42"/>
        <v>0</v>
      </c>
    </row>
    <row r="285" spans="1:50" s="1" customFormat="1" x14ac:dyDescent="0.15">
      <c r="A285" s="1">
        <v>1</v>
      </c>
      <c r="B285" s="1" t="s">
        <v>838</v>
      </c>
      <c r="C285" s="1" t="s">
        <v>22</v>
      </c>
      <c r="D285" s="1" t="s">
        <v>15</v>
      </c>
      <c r="E285" s="1" t="s">
        <v>58</v>
      </c>
      <c r="F285" s="2">
        <v>43198.427824074075</v>
      </c>
      <c r="H285" s="1" t="s">
        <v>34</v>
      </c>
      <c r="I285" s="1" t="s">
        <v>35</v>
      </c>
      <c r="J285" s="1" t="s">
        <v>25</v>
      </c>
      <c r="K285" s="1" t="s">
        <v>839</v>
      </c>
      <c r="L285" s="1" t="s">
        <v>840</v>
      </c>
      <c r="M285" s="1" t="s">
        <v>28</v>
      </c>
      <c r="N285" s="1" t="s">
        <v>29</v>
      </c>
      <c r="O285" s="1" t="s">
        <v>30</v>
      </c>
      <c r="P285" s="1">
        <v>15001</v>
      </c>
      <c r="Q285" s="8">
        <v>20000</v>
      </c>
      <c r="R285" s="1">
        <v>4</v>
      </c>
      <c r="S285" s="1">
        <v>4</v>
      </c>
      <c r="T285" s="1">
        <v>1</v>
      </c>
      <c r="U285" s="1">
        <v>3</v>
      </c>
      <c r="V285" s="1">
        <v>0</v>
      </c>
      <c r="W285" s="1">
        <v>0</v>
      </c>
      <c r="X285" s="1">
        <v>17500.5</v>
      </c>
      <c r="Y285" s="1">
        <v>3</v>
      </c>
      <c r="Z285" s="1">
        <v>4</v>
      </c>
      <c r="AA285" s="1">
        <f t="shared" si="41"/>
        <v>1</v>
      </c>
      <c r="AB285" s="1">
        <f t="shared" si="41"/>
        <v>1</v>
      </c>
      <c r="AC285" s="1">
        <f t="shared" si="41"/>
        <v>1</v>
      </c>
      <c r="AD285" s="1">
        <f t="shared" si="41"/>
        <v>1</v>
      </c>
      <c r="AE285" s="1">
        <f t="shared" si="41"/>
        <v>0</v>
      </c>
      <c r="AF285" s="1">
        <f t="shared" si="41"/>
        <v>0</v>
      </c>
      <c r="AG285" s="1">
        <f t="shared" si="41"/>
        <v>1</v>
      </c>
      <c r="AH285" s="1">
        <f t="shared" si="41"/>
        <v>1</v>
      </c>
      <c r="AI285" s="1">
        <f t="shared" si="41"/>
        <v>0</v>
      </c>
      <c r="AJ285" s="1">
        <f t="shared" si="41"/>
        <v>1</v>
      </c>
      <c r="AK285" s="1">
        <f t="shared" si="41"/>
        <v>0</v>
      </c>
      <c r="AL285" s="1">
        <f t="shared" si="41"/>
        <v>0</v>
      </c>
      <c r="AM285" s="1">
        <f t="shared" si="41"/>
        <v>0</v>
      </c>
      <c r="AN285" s="1">
        <f t="shared" si="41"/>
        <v>0</v>
      </c>
      <c r="AO285" s="1">
        <f t="shared" si="41"/>
        <v>0</v>
      </c>
      <c r="AP285" s="1">
        <f t="shared" si="41"/>
        <v>0</v>
      </c>
      <c r="AQ285" s="1">
        <f t="shared" si="43"/>
        <v>0</v>
      </c>
      <c r="AR285" s="1">
        <f t="shared" si="43"/>
        <v>0</v>
      </c>
      <c r="AS285" s="1">
        <f t="shared" si="43"/>
        <v>0</v>
      </c>
      <c r="AT285" s="1">
        <f t="shared" si="43"/>
        <v>0</v>
      </c>
      <c r="AU285" s="1">
        <f t="shared" si="43"/>
        <v>0</v>
      </c>
      <c r="AV285" s="1">
        <f t="shared" si="43"/>
        <v>0</v>
      </c>
      <c r="AW285" s="1">
        <f t="shared" si="43"/>
        <v>0</v>
      </c>
      <c r="AX285" s="1">
        <f t="shared" si="42"/>
        <v>0</v>
      </c>
    </row>
    <row r="286" spans="1:50" s="1" customFormat="1" x14ac:dyDescent="0.15">
      <c r="A286" s="1">
        <v>1</v>
      </c>
      <c r="B286" s="1" t="s">
        <v>841</v>
      </c>
      <c r="C286" s="1" t="s">
        <v>109</v>
      </c>
      <c r="D286" s="1" t="s">
        <v>15</v>
      </c>
      <c r="E286" s="1" t="s">
        <v>131</v>
      </c>
      <c r="F286" s="2">
        <v>43198.45648148148</v>
      </c>
      <c r="H286" s="1" t="s">
        <v>41</v>
      </c>
      <c r="I286" s="1" t="s">
        <v>35</v>
      </c>
      <c r="J286" s="1" t="s">
        <v>25</v>
      </c>
      <c r="K286" s="1" t="s">
        <v>3592</v>
      </c>
      <c r="L286" s="1" t="s">
        <v>843</v>
      </c>
      <c r="M286" s="1" t="s">
        <v>96</v>
      </c>
      <c r="N286" s="1" t="s">
        <v>29</v>
      </c>
      <c r="O286" s="1" t="s">
        <v>30</v>
      </c>
      <c r="P286" s="1">
        <v>10000</v>
      </c>
      <c r="Q286" s="8">
        <v>20000</v>
      </c>
      <c r="R286" s="1">
        <v>5</v>
      </c>
      <c r="S286" s="1">
        <v>4</v>
      </c>
      <c r="T286" s="1">
        <v>1</v>
      </c>
      <c r="U286" s="1">
        <v>2</v>
      </c>
      <c r="V286" s="1">
        <v>0</v>
      </c>
      <c r="W286" s="1">
        <v>0</v>
      </c>
      <c r="X286" s="1">
        <v>15000</v>
      </c>
      <c r="Y286" s="1">
        <v>1</v>
      </c>
      <c r="Z286" s="1">
        <v>1</v>
      </c>
      <c r="AA286" s="1">
        <f t="shared" si="41"/>
        <v>0</v>
      </c>
      <c r="AB286" s="1">
        <f t="shared" si="41"/>
        <v>0</v>
      </c>
      <c r="AC286" s="1">
        <f t="shared" si="41"/>
        <v>0</v>
      </c>
      <c r="AD286" s="1">
        <f t="shared" si="41"/>
        <v>1</v>
      </c>
      <c r="AE286" s="1">
        <f t="shared" si="41"/>
        <v>0</v>
      </c>
      <c r="AF286" s="1">
        <f t="shared" si="41"/>
        <v>0</v>
      </c>
      <c r="AG286" s="1">
        <f t="shared" si="41"/>
        <v>0</v>
      </c>
      <c r="AH286" s="1">
        <f t="shared" si="41"/>
        <v>0</v>
      </c>
      <c r="AI286" s="1">
        <f t="shared" si="41"/>
        <v>0</v>
      </c>
      <c r="AJ286" s="1">
        <f t="shared" si="41"/>
        <v>0</v>
      </c>
      <c r="AK286" s="1">
        <f t="shared" si="41"/>
        <v>0</v>
      </c>
      <c r="AL286" s="1">
        <f t="shared" si="41"/>
        <v>0</v>
      </c>
      <c r="AM286" s="1">
        <f t="shared" ref="AM286:AW301" si="44">IF(IFERROR(FIND(AM$1,$K286),0)&gt;0,1,0)</f>
        <v>0</v>
      </c>
      <c r="AN286" s="1">
        <f t="shared" si="44"/>
        <v>0</v>
      </c>
      <c r="AO286" s="1">
        <f t="shared" si="44"/>
        <v>0</v>
      </c>
      <c r="AP286" s="1">
        <f t="shared" si="44"/>
        <v>0</v>
      </c>
      <c r="AQ286" s="1">
        <f t="shared" si="44"/>
        <v>0</v>
      </c>
      <c r="AR286" s="1">
        <f t="shared" si="44"/>
        <v>0</v>
      </c>
      <c r="AS286" s="1">
        <f t="shared" si="44"/>
        <v>0</v>
      </c>
      <c r="AT286" s="1">
        <f t="shared" si="44"/>
        <v>0</v>
      </c>
      <c r="AU286" s="1">
        <f t="shared" si="44"/>
        <v>0</v>
      </c>
      <c r="AV286" s="1">
        <f t="shared" si="44"/>
        <v>0</v>
      </c>
      <c r="AW286" s="1">
        <f t="shared" si="44"/>
        <v>0</v>
      </c>
      <c r="AX286" s="1">
        <f t="shared" si="42"/>
        <v>0</v>
      </c>
    </row>
    <row r="287" spans="1:50" s="1" customFormat="1" x14ac:dyDescent="0.15">
      <c r="A287" s="1">
        <v>1</v>
      </c>
      <c r="B287" s="1" t="s">
        <v>844</v>
      </c>
      <c r="C287" s="1" t="s">
        <v>22</v>
      </c>
      <c r="D287" s="1" t="s">
        <v>15</v>
      </c>
      <c r="E287" s="1" t="s">
        <v>33</v>
      </c>
      <c r="F287" s="2">
        <v>43198.446805555555</v>
      </c>
      <c r="H287" s="1" t="s">
        <v>59</v>
      </c>
      <c r="I287" s="1" t="s">
        <v>17</v>
      </c>
      <c r="J287" s="1" t="s">
        <v>25</v>
      </c>
      <c r="K287" s="1" t="s">
        <v>3593</v>
      </c>
      <c r="L287" s="1" t="s">
        <v>846</v>
      </c>
      <c r="M287" s="1" t="s">
        <v>96</v>
      </c>
      <c r="N287" s="1" t="s">
        <v>29</v>
      </c>
      <c r="O287" s="1" t="s">
        <v>97</v>
      </c>
      <c r="P287" s="1">
        <v>10001</v>
      </c>
      <c r="Q287" s="8">
        <v>15000</v>
      </c>
      <c r="R287" s="1">
        <v>3</v>
      </c>
      <c r="S287" s="1">
        <v>2</v>
      </c>
      <c r="T287" s="1">
        <v>1</v>
      </c>
      <c r="U287" s="1">
        <v>2</v>
      </c>
      <c r="V287" s="1">
        <v>0</v>
      </c>
      <c r="W287" s="1">
        <v>0</v>
      </c>
      <c r="X287" s="1">
        <v>12500.5</v>
      </c>
      <c r="Y287" s="1">
        <v>1</v>
      </c>
      <c r="Z287" s="1">
        <v>1</v>
      </c>
      <c r="AA287" s="1">
        <f t="shared" si="41"/>
        <v>0</v>
      </c>
      <c r="AB287" s="1">
        <f t="shared" ref="AB287:AQ302" si="45">IF(IFERROR(FIND(AB$1,$K287),0)&gt;0,1,0)</f>
        <v>0</v>
      </c>
      <c r="AC287" s="1">
        <f t="shared" si="45"/>
        <v>1</v>
      </c>
      <c r="AD287" s="1">
        <f t="shared" si="45"/>
        <v>1</v>
      </c>
      <c r="AE287" s="1">
        <f t="shared" si="45"/>
        <v>0</v>
      </c>
      <c r="AF287" s="1">
        <f t="shared" si="45"/>
        <v>1</v>
      </c>
      <c r="AG287" s="1">
        <f t="shared" si="45"/>
        <v>1</v>
      </c>
      <c r="AH287" s="1">
        <f t="shared" si="45"/>
        <v>0</v>
      </c>
      <c r="AI287" s="1">
        <f t="shared" si="45"/>
        <v>1</v>
      </c>
      <c r="AJ287" s="1">
        <f t="shared" si="45"/>
        <v>1</v>
      </c>
      <c r="AK287" s="1">
        <f t="shared" si="45"/>
        <v>1</v>
      </c>
      <c r="AL287" s="1">
        <f t="shared" si="45"/>
        <v>0</v>
      </c>
      <c r="AM287" s="1">
        <f t="shared" si="45"/>
        <v>0</v>
      </c>
      <c r="AN287" s="1">
        <f t="shared" si="45"/>
        <v>0</v>
      </c>
      <c r="AO287" s="1">
        <f t="shared" si="45"/>
        <v>0</v>
      </c>
      <c r="AP287" s="1">
        <f t="shared" si="45"/>
        <v>0</v>
      </c>
      <c r="AQ287" s="1">
        <f t="shared" si="45"/>
        <v>0</v>
      </c>
      <c r="AR287" s="1">
        <f t="shared" si="44"/>
        <v>0</v>
      </c>
      <c r="AS287" s="1">
        <f t="shared" si="44"/>
        <v>0</v>
      </c>
      <c r="AT287" s="1">
        <f t="shared" si="44"/>
        <v>1</v>
      </c>
      <c r="AU287" s="1">
        <f t="shared" si="44"/>
        <v>0</v>
      </c>
      <c r="AV287" s="1">
        <f t="shared" si="44"/>
        <v>0</v>
      </c>
      <c r="AW287" s="1">
        <f t="shared" si="44"/>
        <v>0</v>
      </c>
      <c r="AX287" s="1">
        <f t="shared" si="42"/>
        <v>0</v>
      </c>
    </row>
    <row r="288" spans="1:50" s="1" customFormat="1" x14ac:dyDescent="0.15">
      <c r="A288" s="1">
        <v>1</v>
      </c>
      <c r="B288" s="1" t="s">
        <v>847</v>
      </c>
      <c r="C288" s="1" t="s">
        <v>22</v>
      </c>
      <c r="D288" s="1" t="s">
        <v>15</v>
      </c>
      <c r="E288" s="1" t="s">
        <v>16</v>
      </c>
      <c r="F288" s="2">
        <v>43198.427060185182</v>
      </c>
      <c r="H288" s="1" t="s">
        <v>17</v>
      </c>
      <c r="I288" s="1" t="s">
        <v>18</v>
      </c>
      <c r="J288" s="1" t="s">
        <v>74</v>
      </c>
      <c r="K288" s="1" t="s">
        <v>3594</v>
      </c>
      <c r="L288" s="1" t="s">
        <v>176</v>
      </c>
      <c r="M288" s="1" t="s">
        <v>28</v>
      </c>
      <c r="N288" s="1" t="s">
        <v>29</v>
      </c>
      <c r="O288" s="1" t="s">
        <v>39</v>
      </c>
      <c r="P288" s="1">
        <v>6001</v>
      </c>
      <c r="Q288" s="8">
        <v>8000</v>
      </c>
      <c r="R288" s="1">
        <v>1</v>
      </c>
      <c r="S288" s="1">
        <v>3</v>
      </c>
      <c r="T288" s="1">
        <v>5</v>
      </c>
      <c r="U288" s="1">
        <v>3</v>
      </c>
      <c r="V288" s="1">
        <v>0</v>
      </c>
      <c r="W288" s="1">
        <v>1</v>
      </c>
      <c r="X288" s="1">
        <v>7000.5</v>
      </c>
      <c r="Y288" s="1">
        <v>1</v>
      </c>
      <c r="Z288" s="1">
        <v>1</v>
      </c>
      <c r="AA288" s="1">
        <f t="shared" si="41"/>
        <v>0</v>
      </c>
      <c r="AB288" s="1">
        <f t="shared" si="45"/>
        <v>0</v>
      </c>
      <c r="AC288" s="1">
        <f t="shared" si="45"/>
        <v>0</v>
      </c>
      <c r="AD288" s="1">
        <f t="shared" si="45"/>
        <v>0</v>
      </c>
      <c r="AE288" s="1">
        <f t="shared" si="45"/>
        <v>0</v>
      </c>
      <c r="AF288" s="1">
        <f t="shared" si="45"/>
        <v>0</v>
      </c>
      <c r="AG288" s="1">
        <f t="shared" si="45"/>
        <v>0</v>
      </c>
      <c r="AH288" s="1">
        <f t="shared" si="45"/>
        <v>0</v>
      </c>
      <c r="AI288" s="1">
        <f t="shared" si="45"/>
        <v>0</v>
      </c>
      <c r="AJ288" s="1">
        <f t="shared" si="45"/>
        <v>0</v>
      </c>
      <c r="AK288" s="1">
        <f t="shared" si="45"/>
        <v>0</v>
      </c>
      <c r="AL288" s="1">
        <f t="shared" si="45"/>
        <v>0</v>
      </c>
      <c r="AM288" s="1">
        <f t="shared" si="45"/>
        <v>0</v>
      </c>
      <c r="AN288" s="1">
        <f t="shared" si="45"/>
        <v>0</v>
      </c>
      <c r="AO288" s="1">
        <f t="shared" si="45"/>
        <v>0</v>
      </c>
      <c r="AP288" s="1">
        <f t="shared" si="45"/>
        <v>0</v>
      </c>
      <c r="AQ288" s="1">
        <f t="shared" si="45"/>
        <v>0</v>
      </c>
      <c r="AR288" s="1">
        <f t="shared" si="44"/>
        <v>0</v>
      </c>
      <c r="AS288" s="1">
        <f t="shared" si="44"/>
        <v>0</v>
      </c>
      <c r="AT288" s="1">
        <f t="shared" si="44"/>
        <v>0</v>
      </c>
      <c r="AU288" s="1">
        <f t="shared" si="44"/>
        <v>0</v>
      </c>
      <c r="AV288" s="1">
        <f t="shared" si="44"/>
        <v>0</v>
      </c>
      <c r="AW288" s="1">
        <f t="shared" si="44"/>
        <v>0</v>
      </c>
      <c r="AX288" s="1">
        <f t="shared" si="42"/>
        <v>0</v>
      </c>
    </row>
    <row r="289" spans="1:50" s="1" customFormat="1" x14ac:dyDescent="0.15">
      <c r="A289" s="1">
        <v>1</v>
      </c>
      <c r="B289" s="1" t="s">
        <v>849</v>
      </c>
      <c r="D289" s="1" t="s">
        <v>15</v>
      </c>
      <c r="E289" s="1" t="s">
        <v>67</v>
      </c>
      <c r="F289" s="2">
        <v>43194.437581018516</v>
      </c>
      <c r="H289" s="1" t="s">
        <v>17</v>
      </c>
      <c r="I289" s="1" t="s">
        <v>24</v>
      </c>
      <c r="J289" s="1" t="s">
        <v>60</v>
      </c>
      <c r="K289" s="1" t="s">
        <v>3595</v>
      </c>
      <c r="L289" s="1" t="s">
        <v>851</v>
      </c>
      <c r="M289" s="1" t="s">
        <v>28</v>
      </c>
      <c r="N289" s="1" t="s">
        <v>29</v>
      </c>
      <c r="O289" s="1" t="s">
        <v>467</v>
      </c>
      <c r="P289" s="1">
        <v>8001</v>
      </c>
      <c r="Q289" s="8">
        <v>10000</v>
      </c>
      <c r="R289" s="1">
        <v>1</v>
      </c>
      <c r="S289" s="1">
        <v>5</v>
      </c>
      <c r="T289" s="1">
        <v>2</v>
      </c>
      <c r="U289" s="1">
        <v>3</v>
      </c>
      <c r="V289" s="1">
        <v>0</v>
      </c>
      <c r="W289" s="1">
        <v>0</v>
      </c>
      <c r="X289" s="1">
        <v>9000.5</v>
      </c>
      <c r="Y289" s="1">
        <v>1</v>
      </c>
      <c r="Z289" s="1">
        <v>1</v>
      </c>
      <c r="AA289" s="1">
        <f t="shared" si="41"/>
        <v>0</v>
      </c>
      <c r="AB289" s="1">
        <f t="shared" si="45"/>
        <v>0</v>
      </c>
      <c r="AC289" s="1">
        <f t="shared" si="45"/>
        <v>0</v>
      </c>
      <c r="AD289" s="1">
        <f t="shared" si="45"/>
        <v>0</v>
      </c>
      <c r="AE289" s="1">
        <f t="shared" si="45"/>
        <v>0</v>
      </c>
      <c r="AF289" s="1">
        <f t="shared" si="45"/>
        <v>0</v>
      </c>
      <c r="AG289" s="1">
        <f t="shared" si="45"/>
        <v>0</v>
      </c>
      <c r="AH289" s="1">
        <f t="shared" si="45"/>
        <v>0</v>
      </c>
      <c r="AI289" s="1">
        <f t="shared" si="45"/>
        <v>0</v>
      </c>
      <c r="AJ289" s="1">
        <f t="shared" si="45"/>
        <v>0</v>
      </c>
      <c r="AK289" s="1">
        <f t="shared" si="45"/>
        <v>0</v>
      </c>
      <c r="AL289" s="1">
        <f t="shared" si="45"/>
        <v>0</v>
      </c>
      <c r="AM289" s="1">
        <f t="shared" si="45"/>
        <v>0</v>
      </c>
      <c r="AN289" s="1">
        <f t="shared" si="45"/>
        <v>0</v>
      </c>
      <c r="AO289" s="1">
        <f t="shared" si="45"/>
        <v>0</v>
      </c>
      <c r="AP289" s="1">
        <f t="shared" si="45"/>
        <v>0</v>
      </c>
      <c r="AQ289" s="1">
        <f t="shared" si="45"/>
        <v>0</v>
      </c>
      <c r="AR289" s="1">
        <f t="shared" si="44"/>
        <v>0</v>
      </c>
      <c r="AS289" s="1">
        <f t="shared" si="44"/>
        <v>0</v>
      </c>
      <c r="AT289" s="1">
        <f t="shared" si="44"/>
        <v>0</v>
      </c>
      <c r="AU289" s="1">
        <f t="shared" si="44"/>
        <v>0</v>
      </c>
      <c r="AV289" s="1">
        <f t="shared" si="44"/>
        <v>0</v>
      </c>
      <c r="AW289" s="1">
        <f t="shared" si="44"/>
        <v>0</v>
      </c>
      <c r="AX289" s="1">
        <f t="shared" si="42"/>
        <v>0</v>
      </c>
    </row>
    <row r="290" spans="1:50" s="1" customFormat="1" x14ac:dyDescent="0.15">
      <c r="A290" s="1">
        <v>1</v>
      </c>
      <c r="B290" s="1" t="s">
        <v>852</v>
      </c>
      <c r="C290" s="1" t="s">
        <v>22</v>
      </c>
      <c r="D290" s="1" t="s">
        <v>15</v>
      </c>
      <c r="E290" s="1" t="s">
        <v>347</v>
      </c>
      <c r="F290" s="2">
        <v>43198.418680555558</v>
      </c>
      <c r="H290" s="1" t="s">
        <v>34</v>
      </c>
      <c r="I290" s="1" t="s">
        <v>35</v>
      </c>
      <c r="J290" s="1" t="s">
        <v>25</v>
      </c>
      <c r="K290" s="1" t="s">
        <v>3596</v>
      </c>
      <c r="L290" s="1" t="s">
        <v>87</v>
      </c>
      <c r="M290" s="1" t="s">
        <v>28</v>
      </c>
      <c r="N290" s="1" t="s">
        <v>29</v>
      </c>
      <c r="O290" s="1" t="s">
        <v>30</v>
      </c>
      <c r="P290" s="1">
        <v>20000</v>
      </c>
      <c r="Q290" s="8">
        <v>40000</v>
      </c>
      <c r="R290" s="1">
        <v>4</v>
      </c>
      <c r="S290" s="1">
        <v>4</v>
      </c>
      <c r="T290" s="1">
        <v>1</v>
      </c>
      <c r="U290" s="1">
        <v>3</v>
      </c>
      <c r="V290" s="1">
        <v>0</v>
      </c>
      <c r="W290" s="1">
        <v>0</v>
      </c>
      <c r="X290" s="1">
        <v>30000</v>
      </c>
      <c r="Y290" s="1">
        <v>1</v>
      </c>
      <c r="Z290" s="1">
        <v>1</v>
      </c>
      <c r="AA290" s="1">
        <f t="shared" si="41"/>
        <v>0</v>
      </c>
      <c r="AB290" s="1">
        <f t="shared" si="45"/>
        <v>1</v>
      </c>
      <c r="AC290" s="1">
        <f t="shared" si="45"/>
        <v>0</v>
      </c>
      <c r="AD290" s="1">
        <f t="shared" si="45"/>
        <v>0</v>
      </c>
      <c r="AE290" s="1">
        <f t="shared" si="45"/>
        <v>0</v>
      </c>
      <c r="AF290" s="1">
        <f t="shared" si="45"/>
        <v>0</v>
      </c>
      <c r="AG290" s="1">
        <f t="shared" si="45"/>
        <v>0</v>
      </c>
      <c r="AH290" s="1">
        <f t="shared" si="45"/>
        <v>0</v>
      </c>
      <c r="AI290" s="1">
        <f t="shared" si="45"/>
        <v>0</v>
      </c>
      <c r="AJ290" s="1">
        <f t="shared" si="45"/>
        <v>0</v>
      </c>
      <c r="AK290" s="1">
        <f t="shared" si="45"/>
        <v>0</v>
      </c>
      <c r="AL290" s="1">
        <f t="shared" si="45"/>
        <v>0</v>
      </c>
      <c r="AM290" s="1">
        <f t="shared" si="45"/>
        <v>0</v>
      </c>
      <c r="AN290" s="1">
        <f t="shared" si="45"/>
        <v>0</v>
      </c>
      <c r="AO290" s="1">
        <f t="shared" si="45"/>
        <v>0</v>
      </c>
      <c r="AP290" s="1">
        <f t="shared" si="45"/>
        <v>0</v>
      </c>
      <c r="AQ290" s="1">
        <f t="shared" si="45"/>
        <v>0</v>
      </c>
      <c r="AR290" s="1">
        <f t="shared" si="44"/>
        <v>0</v>
      </c>
      <c r="AS290" s="1">
        <f t="shared" si="44"/>
        <v>0</v>
      </c>
      <c r="AT290" s="1">
        <f t="shared" si="44"/>
        <v>0</v>
      </c>
      <c r="AU290" s="1">
        <f t="shared" si="44"/>
        <v>0</v>
      </c>
      <c r="AV290" s="1">
        <f t="shared" si="44"/>
        <v>0</v>
      </c>
      <c r="AW290" s="1">
        <f t="shared" si="44"/>
        <v>0</v>
      </c>
      <c r="AX290" s="1">
        <f t="shared" si="42"/>
        <v>1</v>
      </c>
    </row>
    <row r="291" spans="1:50" s="1" customFormat="1" x14ac:dyDescent="0.15">
      <c r="A291" s="1">
        <v>1</v>
      </c>
      <c r="B291" s="1" t="s">
        <v>841</v>
      </c>
      <c r="C291" s="1" t="s">
        <v>22</v>
      </c>
      <c r="D291" s="1" t="s">
        <v>15</v>
      </c>
      <c r="E291" s="1" t="s">
        <v>212</v>
      </c>
      <c r="F291" s="2">
        <v>43196.340937499997</v>
      </c>
      <c r="H291" s="1" t="s">
        <v>34</v>
      </c>
      <c r="I291" s="1" t="s">
        <v>35</v>
      </c>
      <c r="J291" s="1" t="s">
        <v>25</v>
      </c>
      <c r="K291" s="1" t="s">
        <v>3597</v>
      </c>
      <c r="L291" s="1" t="s">
        <v>855</v>
      </c>
      <c r="M291" s="1" t="s">
        <v>38</v>
      </c>
      <c r="N291" s="1" t="s">
        <v>29</v>
      </c>
      <c r="O291" s="1" t="s">
        <v>30</v>
      </c>
      <c r="P291" s="1">
        <v>15000</v>
      </c>
      <c r="Q291" s="8">
        <v>25000</v>
      </c>
      <c r="R291" s="1">
        <v>4</v>
      </c>
      <c r="S291" s="1">
        <v>4</v>
      </c>
      <c r="T291" s="1">
        <v>1</v>
      </c>
      <c r="U291" s="1">
        <v>5</v>
      </c>
      <c r="V291" s="1">
        <v>0</v>
      </c>
      <c r="W291" s="1">
        <v>0</v>
      </c>
      <c r="X291" s="1">
        <v>20000</v>
      </c>
      <c r="Y291" s="1">
        <v>1</v>
      </c>
      <c r="Z291" s="1">
        <v>1</v>
      </c>
      <c r="AA291" s="1">
        <f t="shared" si="41"/>
        <v>0</v>
      </c>
      <c r="AB291" s="1">
        <f t="shared" si="45"/>
        <v>0</v>
      </c>
      <c r="AC291" s="1">
        <f t="shared" si="45"/>
        <v>0</v>
      </c>
      <c r="AD291" s="1">
        <f t="shared" si="45"/>
        <v>1</v>
      </c>
      <c r="AE291" s="1">
        <f t="shared" si="45"/>
        <v>0</v>
      </c>
      <c r="AF291" s="1">
        <f t="shared" si="45"/>
        <v>0</v>
      </c>
      <c r="AG291" s="1">
        <f t="shared" si="45"/>
        <v>0</v>
      </c>
      <c r="AH291" s="1">
        <f t="shared" si="45"/>
        <v>0</v>
      </c>
      <c r="AI291" s="1">
        <f t="shared" si="45"/>
        <v>1</v>
      </c>
      <c r="AJ291" s="1">
        <f t="shared" si="45"/>
        <v>0</v>
      </c>
      <c r="AK291" s="1">
        <f t="shared" si="45"/>
        <v>0</v>
      </c>
      <c r="AL291" s="1">
        <f t="shared" si="45"/>
        <v>0</v>
      </c>
      <c r="AM291" s="1">
        <f t="shared" si="45"/>
        <v>0</v>
      </c>
      <c r="AN291" s="1">
        <f t="shared" si="45"/>
        <v>0</v>
      </c>
      <c r="AO291" s="1">
        <f t="shared" si="45"/>
        <v>0</v>
      </c>
      <c r="AP291" s="1">
        <f t="shared" si="45"/>
        <v>0</v>
      </c>
      <c r="AQ291" s="1">
        <f t="shared" si="45"/>
        <v>1</v>
      </c>
      <c r="AR291" s="1">
        <f t="shared" si="44"/>
        <v>0</v>
      </c>
      <c r="AS291" s="1">
        <f t="shared" si="44"/>
        <v>0</v>
      </c>
      <c r="AT291" s="1">
        <f t="shared" si="44"/>
        <v>0</v>
      </c>
      <c r="AU291" s="1">
        <f t="shared" si="44"/>
        <v>0</v>
      </c>
      <c r="AV291" s="1">
        <f t="shared" si="44"/>
        <v>0</v>
      </c>
      <c r="AW291" s="1">
        <f t="shared" si="44"/>
        <v>0</v>
      </c>
      <c r="AX291" s="1">
        <f t="shared" si="42"/>
        <v>1</v>
      </c>
    </row>
    <row r="292" spans="1:50" s="1" customFormat="1" x14ac:dyDescent="0.15">
      <c r="A292" s="1">
        <v>1</v>
      </c>
      <c r="B292" s="1" t="s">
        <v>856</v>
      </c>
      <c r="C292" s="1" t="s">
        <v>22</v>
      </c>
      <c r="D292" s="1" t="s">
        <v>15</v>
      </c>
      <c r="E292" s="1" t="s">
        <v>33</v>
      </c>
      <c r="F292" s="2">
        <v>43195.845127314817</v>
      </c>
      <c r="H292" s="1" t="s">
        <v>17</v>
      </c>
      <c r="I292" s="1" t="s">
        <v>35</v>
      </c>
      <c r="J292" s="1" t="s">
        <v>857</v>
      </c>
      <c r="K292" s="1" t="s">
        <v>3598</v>
      </c>
      <c r="L292" s="1" t="s">
        <v>859</v>
      </c>
      <c r="M292" s="1" t="s">
        <v>38</v>
      </c>
      <c r="N292" s="1" t="s">
        <v>29</v>
      </c>
      <c r="O292" s="1" t="s">
        <v>39</v>
      </c>
      <c r="P292" s="1">
        <v>10001</v>
      </c>
      <c r="Q292" s="8">
        <v>15000</v>
      </c>
      <c r="R292" s="1">
        <v>1</v>
      </c>
      <c r="S292" s="1">
        <v>4</v>
      </c>
      <c r="T292" s="1">
        <v>15</v>
      </c>
      <c r="U292" s="1">
        <v>5</v>
      </c>
      <c r="V292" s="1">
        <v>0</v>
      </c>
      <c r="W292" s="1">
        <v>1</v>
      </c>
      <c r="X292" s="1">
        <v>12500.5</v>
      </c>
      <c r="Y292" s="1">
        <v>1</v>
      </c>
      <c r="Z292" s="1">
        <v>1</v>
      </c>
      <c r="AA292" s="1">
        <f t="shared" si="41"/>
        <v>0</v>
      </c>
      <c r="AB292" s="1">
        <f t="shared" si="45"/>
        <v>0</v>
      </c>
      <c r="AC292" s="1">
        <f t="shared" si="45"/>
        <v>0</v>
      </c>
      <c r="AD292" s="1">
        <f t="shared" si="45"/>
        <v>1</v>
      </c>
      <c r="AE292" s="1">
        <f t="shared" si="45"/>
        <v>0</v>
      </c>
      <c r="AF292" s="1">
        <f t="shared" si="45"/>
        <v>0</v>
      </c>
      <c r="AG292" s="1">
        <f t="shared" si="45"/>
        <v>0</v>
      </c>
      <c r="AH292" s="1">
        <f t="shared" si="45"/>
        <v>0</v>
      </c>
      <c r="AI292" s="1">
        <f t="shared" si="45"/>
        <v>0</v>
      </c>
      <c r="AJ292" s="1">
        <f t="shared" si="45"/>
        <v>0</v>
      </c>
      <c r="AK292" s="1">
        <f t="shared" si="45"/>
        <v>1</v>
      </c>
      <c r="AL292" s="1">
        <f t="shared" si="45"/>
        <v>0</v>
      </c>
      <c r="AM292" s="1">
        <f t="shared" si="45"/>
        <v>0</v>
      </c>
      <c r="AN292" s="1">
        <f t="shared" si="45"/>
        <v>0</v>
      </c>
      <c r="AO292" s="1">
        <f t="shared" si="45"/>
        <v>0</v>
      </c>
      <c r="AP292" s="1">
        <f t="shared" si="45"/>
        <v>0</v>
      </c>
      <c r="AQ292" s="1">
        <f t="shared" si="45"/>
        <v>0</v>
      </c>
      <c r="AR292" s="1">
        <f t="shared" si="44"/>
        <v>0</v>
      </c>
      <c r="AS292" s="1">
        <f t="shared" si="44"/>
        <v>0</v>
      </c>
      <c r="AT292" s="1">
        <f t="shared" si="44"/>
        <v>0</v>
      </c>
      <c r="AU292" s="1">
        <f t="shared" si="44"/>
        <v>0</v>
      </c>
      <c r="AV292" s="1">
        <f t="shared" si="44"/>
        <v>0</v>
      </c>
      <c r="AW292" s="1">
        <f t="shared" si="44"/>
        <v>0</v>
      </c>
      <c r="AX292" s="1">
        <f t="shared" si="42"/>
        <v>0</v>
      </c>
    </row>
    <row r="293" spans="1:50" s="1" customFormat="1" x14ac:dyDescent="0.15">
      <c r="A293" s="1">
        <v>1</v>
      </c>
      <c r="B293" s="1" t="s">
        <v>860</v>
      </c>
      <c r="C293" s="1" t="s">
        <v>84</v>
      </c>
      <c r="D293" s="1" t="s">
        <v>15</v>
      </c>
      <c r="E293" s="1" t="s">
        <v>16</v>
      </c>
      <c r="F293" s="2">
        <v>43196.795104166667</v>
      </c>
      <c r="H293" s="1" t="s">
        <v>17</v>
      </c>
      <c r="I293" s="1" t="s">
        <v>18</v>
      </c>
      <c r="J293" s="1" t="s">
        <v>106</v>
      </c>
      <c r="K293" s="1" t="s">
        <v>3599</v>
      </c>
      <c r="L293" s="1" t="s">
        <v>862</v>
      </c>
      <c r="M293" s="1" t="s">
        <v>28</v>
      </c>
      <c r="N293" s="1" t="s">
        <v>82</v>
      </c>
      <c r="O293" s="1" t="s">
        <v>39</v>
      </c>
      <c r="P293" s="1">
        <v>6001</v>
      </c>
      <c r="Q293" s="8">
        <v>8000</v>
      </c>
      <c r="R293" s="1">
        <v>1</v>
      </c>
      <c r="S293" s="1">
        <v>3</v>
      </c>
      <c r="T293" s="1">
        <v>6</v>
      </c>
      <c r="U293" s="1">
        <v>3</v>
      </c>
      <c r="V293" s="1">
        <v>4</v>
      </c>
      <c r="W293" s="1">
        <v>1</v>
      </c>
      <c r="X293" s="1">
        <v>7000.5</v>
      </c>
      <c r="Y293" s="1">
        <v>1</v>
      </c>
      <c r="Z293" s="1">
        <v>1</v>
      </c>
      <c r="AA293" s="1">
        <f t="shared" si="41"/>
        <v>0</v>
      </c>
      <c r="AB293" s="1">
        <f t="shared" si="45"/>
        <v>0</v>
      </c>
      <c r="AC293" s="1">
        <f t="shared" si="45"/>
        <v>0</v>
      </c>
      <c r="AD293" s="1">
        <f t="shared" si="45"/>
        <v>0</v>
      </c>
      <c r="AE293" s="1">
        <f t="shared" si="45"/>
        <v>0</v>
      </c>
      <c r="AF293" s="1">
        <f t="shared" si="45"/>
        <v>0</v>
      </c>
      <c r="AG293" s="1">
        <f t="shared" si="45"/>
        <v>0</v>
      </c>
      <c r="AH293" s="1">
        <f t="shared" si="45"/>
        <v>0</v>
      </c>
      <c r="AI293" s="1">
        <f t="shared" si="45"/>
        <v>0</v>
      </c>
      <c r="AJ293" s="1">
        <f t="shared" si="45"/>
        <v>0</v>
      </c>
      <c r="AK293" s="1">
        <f t="shared" si="45"/>
        <v>0</v>
      </c>
      <c r="AL293" s="1">
        <f t="shared" si="45"/>
        <v>0</v>
      </c>
      <c r="AM293" s="1">
        <f t="shared" si="45"/>
        <v>0</v>
      </c>
      <c r="AN293" s="1">
        <f t="shared" si="45"/>
        <v>0</v>
      </c>
      <c r="AO293" s="1">
        <f t="shared" si="45"/>
        <v>0</v>
      </c>
      <c r="AP293" s="1">
        <f t="shared" si="45"/>
        <v>0</v>
      </c>
      <c r="AQ293" s="1">
        <f t="shared" si="45"/>
        <v>0</v>
      </c>
      <c r="AR293" s="1">
        <f t="shared" si="44"/>
        <v>0</v>
      </c>
      <c r="AS293" s="1">
        <f t="shared" si="44"/>
        <v>0</v>
      </c>
      <c r="AT293" s="1">
        <f t="shared" si="44"/>
        <v>0</v>
      </c>
      <c r="AU293" s="1">
        <f t="shared" si="44"/>
        <v>0</v>
      </c>
      <c r="AV293" s="1">
        <f t="shared" si="44"/>
        <v>0</v>
      </c>
      <c r="AW293" s="1">
        <f t="shared" si="44"/>
        <v>0</v>
      </c>
      <c r="AX293" s="1">
        <f t="shared" si="42"/>
        <v>0</v>
      </c>
    </row>
    <row r="294" spans="1:50" s="1" customFormat="1" x14ac:dyDescent="0.15">
      <c r="A294" s="1">
        <v>1</v>
      </c>
      <c r="B294" s="1" t="s">
        <v>863</v>
      </c>
      <c r="C294" s="1" t="s">
        <v>14</v>
      </c>
      <c r="D294" s="1" t="s">
        <v>15</v>
      </c>
      <c r="E294" s="1" t="s">
        <v>131</v>
      </c>
      <c r="F294" s="2">
        <v>43193.402499999997</v>
      </c>
      <c r="H294" s="1" t="s">
        <v>34</v>
      </c>
      <c r="I294" s="1" t="s">
        <v>35</v>
      </c>
      <c r="J294" s="1" t="s">
        <v>25</v>
      </c>
      <c r="K294" s="1" t="s">
        <v>864</v>
      </c>
      <c r="L294" s="1" t="s">
        <v>865</v>
      </c>
      <c r="M294" s="1" t="s">
        <v>38</v>
      </c>
      <c r="N294" s="1" t="s">
        <v>29</v>
      </c>
      <c r="O294" s="1" t="s">
        <v>30</v>
      </c>
      <c r="P294" s="1">
        <v>10000</v>
      </c>
      <c r="Q294" s="8">
        <v>20000</v>
      </c>
      <c r="R294" s="1">
        <v>4</v>
      </c>
      <c r="S294" s="1">
        <v>4</v>
      </c>
      <c r="T294" s="1">
        <v>1</v>
      </c>
      <c r="U294" s="1">
        <v>5</v>
      </c>
      <c r="V294" s="1">
        <v>0</v>
      </c>
      <c r="W294" s="1">
        <v>0</v>
      </c>
      <c r="X294" s="1">
        <v>15000</v>
      </c>
      <c r="Y294" s="1">
        <v>1</v>
      </c>
      <c r="Z294" s="1">
        <v>1</v>
      </c>
      <c r="AA294" s="1">
        <f t="shared" si="41"/>
        <v>0</v>
      </c>
      <c r="AB294" s="1">
        <f t="shared" si="45"/>
        <v>0</v>
      </c>
      <c r="AC294" s="1">
        <f t="shared" si="45"/>
        <v>1</v>
      </c>
      <c r="AD294" s="1">
        <f t="shared" si="45"/>
        <v>1</v>
      </c>
      <c r="AE294" s="1">
        <f t="shared" si="45"/>
        <v>0</v>
      </c>
      <c r="AF294" s="1">
        <f t="shared" si="45"/>
        <v>0</v>
      </c>
      <c r="AG294" s="1">
        <f t="shared" si="45"/>
        <v>0</v>
      </c>
      <c r="AH294" s="1">
        <f t="shared" si="45"/>
        <v>1</v>
      </c>
      <c r="AI294" s="1">
        <f t="shared" si="45"/>
        <v>0</v>
      </c>
      <c r="AJ294" s="1">
        <f t="shared" si="45"/>
        <v>1</v>
      </c>
      <c r="AK294" s="1">
        <f t="shared" si="45"/>
        <v>0</v>
      </c>
      <c r="AL294" s="1">
        <f t="shared" si="45"/>
        <v>0</v>
      </c>
      <c r="AM294" s="1">
        <f t="shared" si="45"/>
        <v>0</v>
      </c>
      <c r="AN294" s="1">
        <f t="shared" si="45"/>
        <v>0</v>
      </c>
      <c r="AO294" s="1">
        <f t="shared" si="45"/>
        <v>0</v>
      </c>
      <c r="AP294" s="1">
        <f t="shared" si="45"/>
        <v>0</v>
      </c>
      <c r="AQ294" s="1">
        <f t="shared" si="45"/>
        <v>0</v>
      </c>
      <c r="AR294" s="1">
        <f t="shared" si="44"/>
        <v>0</v>
      </c>
      <c r="AS294" s="1">
        <f t="shared" si="44"/>
        <v>0</v>
      </c>
      <c r="AT294" s="1">
        <f t="shared" si="44"/>
        <v>0</v>
      </c>
      <c r="AU294" s="1">
        <f t="shared" si="44"/>
        <v>0</v>
      </c>
      <c r="AV294" s="1">
        <f t="shared" si="44"/>
        <v>0</v>
      </c>
      <c r="AW294" s="1">
        <f t="shared" si="44"/>
        <v>0</v>
      </c>
      <c r="AX294" s="1">
        <f t="shared" si="42"/>
        <v>0</v>
      </c>
    </row>
    <row r="295" spans="1:50" s="1" customFormat="1" x14ac:dyDescent="0.15">
      <c r="A295" s="1">
        <v>1</v>
      </c>
      <c r="B295" s="1" t="s">
        <v>866</v>
      </c>
      <c r="C295" s="1" t="s">
        <v>22</v>
      </c>
      <c r="D295" s="1" t="s">
        <v>15</v>
      </c>
      <c r="E295" s="1" t="s">
        <v>33</v>
      </c>
      <c r="F295" s="2">
        <v>43194.392800925925</v>
      </c>
      <c r="H295" s="1" t="s">
        <v>34</v>
      </c>
      <c r="I295" s="1" t="s">
        <v>24</v>
      </c>
      <c r="J295" s="1" t="s">
        <v>25</v>
      </c>
      <c r="K295" s="1" t="s">
        <v>3600</v>
      </c>
      <c r="L295" s="1" t="s">
        <v>868</v>
      </c>
      <c r="M295" s="1" t="s">
        <v>63</v>
      </c>
      <c r="N295" s="1" t="s">
        <v>316</v>
      </c>
      <c r="O295" s="1" t="s">
        <v>157</v>
      </c>
      <c r="P295" s="1">
        <v>10001</v>
      </c>
      <c r="Q295" s="8">
        <v>15000</v>
      </c>
      <c r="R295" s="1">
        <v>4</v>
      </c>
      <c r="S295" s="1">
        <v>5</v>
      </c>
      <c r="T295" s="1">
        <v>1</v>
      </c>
      <c r="U295" s="1">
        <v>4</v>
      </c>
      <c r="V295" s="1">
        <v>7</v>
      </c>
      <c r="W295" s="1">
        <v>0</v>
      </c>
      <c r="X295" s="1">
        <v>12500.5</v>
      </c>
      <c r="Y295" s="1">
        <v>1</v>
      </c>
      <c r="Z295" s="1">
        <v>1</v>
      </c>
      <c r="AA295" s="1">
        <f t="shared" si="41"/>
        <v>0</v>
      </c>
      <c r="AB295" s="1">
        <f t="shared" si="45"/>
        <v>0</v>
      </c>
      <c r="AC295" s="1">
        <f t="shared" si="45"/>
        <v>0</v>
      </c>
      <c r="AD295" s="1">
        <f t="shared" si="45"/>
        <v>0</v>
      </c>
      <c r="AE295" s="1">
        <f t="shared" si="45"/>
        <v>0</v>
      </c>
      <c r="AF295" s="1">
        <f t="shared" si="45"/>
        <v>0</v>
      </c>
      <c r="AG295" s="1">
        <f t="shared" si="45"/>
        <v>0</v>
      </c>
      <c r="AH295" s="1">
        <f t="shared" si="45"/>
        <v>0</v>
      </c>
      <c r="AI295" s="1">
        <f t="shared" si="45"/>
        <v>1</v>
      </c>
      <c r="AJ295" s="1">
        <f t="shared" si="45"/>
        <v>0</v>
      </c>
      <c r="AK295" s="1">
        <f t="shared" si="45"/>
        <v>1</v>
      </c>
      <c r="AL295" s="1">
        <f t="shared" si="45"/>
        <v>0</v>
      </c>
      <c r="AM295" s="1">
        <f t="shared" si="45"/>
        <v>0</v>
      </c>
      <c r="AN295" s="1">
        <f t="shared" si="45"/>
        <v>0</v>
      </c>
      <c r="AO295" s="1">
        <f t="shared" si="45"/>
        <v>1</v>
      </c>
      <c r="AP295" s="1">
        <f t="shared" si="45"/>
        <v>0</v>
      </c>
      <c r="AQ295" s="1">
        <f t="shared" si="45"/>
        <v>1</v>
      </c>
      <c r="AR295" s="1">
        <f t="shared" si="44"/>
        <v>0</v>
      </c>
      <c r="AS295" s="1">
        <f t="shared" si="44"/>
        <v>1</v>
      </c>
      <c r="AT295" s="1">
        <f t="shared" si="44"/>
        <v>0</v>
      </c>
      <c r="AU295" s="1">
        <f t="shared" si="44"/>
        <v>0</v>
      </c>
      <c r="AV295" s="1">
        <f t="shared" si="44"/>
        <v>1</v>
      </c>
      <c r="AW295" s="1">
        <f t="shared" si="44"/>
        <v>0</v>
      </c>
      <c r="AX295" s="1">
        <f t="shared" si="42"/>
        <v>0</v>
      </c>
    </row>
    <row r="296" spans="1:50" s="1" customFormat="1" x14ac:dyDescent="0.15">
      <c r="A296" s="1">
        <v>1</v>
      </c>
      <c r="B296" s="1" t="s">
        <v>869</v>
      </c>
      <c r="C296" s="1" t="s">
        <v>454</v>
      </c>
      <c r="D296" s="1" t="s">
        <v>15</v>
      </c>
      <c r="E296" s="1" t="s">
        <v>70</v>
      </c>
      <c r="F296" s="2">
        <v>43197.879548611112</v>
      </c>
      <c r="H296" s="1" t="s">
        <v>17</v>
      </c>
      <c r="I296" s="1" t="s">
        <v>18</v>
      </c>
      <c r="J296" s="1" t="s">
        <v>74</v>
      </c>
      <c r="K296" s="1" t="s">
        <v>3601</v>
      </c>
      <c r="L296" s="1" t="s">
        <v>176</v>
      </c>
      <c r="M296" s="1" t="s">
        <v>28</v>
      </c>
      <c r="N296" s="1" t="s">
        <v>82</v>
      </c>
      <c r="O296" s="1" t="s">
        <v>39</v>
      </c>
      <c r="P296" s="1">
        <v>6000</v>
      </c>
      <c r="Q296" s="8">
        <v>10000</v>
      </c>
      <c r="R296" s="1">
        <v>1</v>
      </c>
      <c r="S296" s="1">
        <v>3</v>
      </c>
      <c r="T296" s="1">
        <v>5</v>
      </c>
      <c r="U296" s="1">
        <v>3</v>
      </c>
      <c r="V296" s="1">
        <v>4</v>
      </c>
      <c r="W296" s="1">
        <v>1</v>
      </c>
      <c r="X296" s="1">
        <v>8000</v>
      </c>
      <c r="Y296" s="1">
        <v>1</v>
      </c>
      <c r="Z296" s="1">
        <v>1</v>
      </c>
      <c r="AA296" s="1">
        <f t="shared" si="41"/>
        <v>0</v>
      </c>
      <c r="AB296" s="1">
        <f t="shared" si="45"/>
        <v>0</v>
      </c>
      <c r="AC296" s="1">
        <f t="shared" si="45"/>
        <v>0</v>
      </c>
      <c r="AD296" s="1">
        <f t="shared" si="45"/>
        <v>0</v>
      </c>
      <c r="AE296" s="1">
        <f t="shared" si="45"/>
        <v>0</v>
      </c>
      <c r="AF296" s="1">
        <f t="shared" si="45"/>
        <v>0</v>
      </c>
      <c r="AG296" s="1">
        <f t="shared" si="45"/>
        <v>0</v>
      </c>
      <c r="AH296" s="1">
        <f t="shared" si="45"/>
        <v>0</v>
      </c>
      <c r="AI296" s="1">
        <f t="shared" si="45"/>
        <v>0</v>
      </c>
      <c r="AJ296" s="1">
        <f t="shared" si="45"/>
        <v>0</v>
      </c>
      <c r="AK296" s="1">
        <f t="shared" si="45"/>
        <v>0</v>
      </c>
      <c r="AL296" s="1">
        <f t="shared" si="45"/>
        <v>0</v>
      </c>
      <c r="AM296" s="1">
        <f t="shared" si="45"/>
        <v>0</v>
      </c>
      <c r="AN296" s="1">
        <f t="shared" si="45"/>
        <v>0</v>
      </c>
      <c r="AO296" s="1">
        <f t="shared" si="45"/>
        <v>0</v>
      </c>
      <c r="AP296" s="1">
        <f t="shared" si="45"/>
        <v>0</v>
      </c>
      <c r="AQ296" s="1">
        <f t="shared" si="45"/>
        <v>0</v>
      </c>
      <c r="AR296" s="1">
        <f t="shared" si="44"/>
        <v>0</v>
      </c>
      <c r="AS296" s="1">
        <f t="shared" si="44"/>
        <v>0</v>
      </c>
      <c r="AT296" s="1">
        <f t="shared" si="44"/>
        <v>0</v>
      </c>
      <c r="AU296" s="1">
        <f t="shared" si="44"/>
        <v>0</v>
      </c>
      <c r="AV296" s="1">
        <f t="shared" si="44"/>
        <v>0</v>
      </c>
      <c r="AW296" s="1">
        <f t="shared" si="44"/>
        <v>0</v>
      </c>
      <c r="AX296" s="1">
        <f t="shared" si="42"/>
        <v>0</v>
      </c>
    </row>
    <row r="297" spans="1:50" s="1" customFormat="1" x14ac:dyDescent="0.15">
      <c r="A297" s="1">
        <v>1</v>
      </c>
      <c r="B297" s="1" t="s">
        <v>751</v>
      </c>
      <c r="C297" s="1" t="s">
        <v>109</v>
      </c>
      <c r="D297" s="1" t="s">
        <v>15</v>
      </c>
      <c r="E297" s="1" t="s">
        <v>871</v>
      </c>
      <c r="F297" s="2">
        <v>43198.413958333331</v>
      </c>
      <c r="H297" s="1" t="s">
        <v>59</v>
      </c>
      <c r="I297" s="1" t="s">
        <v>35</v>
      </c>
      <c r="J297" s="1" t="s">
        <v>25</v>
      </c>
      <c r="K297" s="1" t="s">
        <v>3602</v>
      </c>
      <c r="L297" s="1" t="s">
        <v>873</v>
      </c>
      <c r="M297" s="1" t="s">
        <v>28</v>
      </c>
      <c r="N297" s="1" t="s">
        <v>29</v>
      </c>
      <c r="O297" s="1" t="s">
        <v>30</v>
      </c>
      <c r="P297" s="1">
        <v>18000</v>
      </c>
      <c r="Q297" s="8">
        <v>30000</v>
      </c>
      <c r="R297" s="1">
        <v>3</v>
      </c>
      <c r="S297" s="1">
        <v>4</v>
      </c>
      <c r="T297" s="1">
        <v>1</v>
      </c>
      <c r="U297" s="1">
        <v>3</v>
      </c>
      <c r="V297" s="1">
        <v>0</v>
      </c>
      <c r="W297" s="1">
        <v>0</v>
      </c>
      <c r="X297" s="1">
        <v>24000</v>
      </c>
      <c r="Y297" s="1">
        <v>2</v>
      </c>
      <c r="Z297" s="1">
        <v>3</v>
      </c>
      <c r="AA297" s="1">
        <f t="shared" si="41"/>
        <v>1</v>
      </c>
      <c r="AB297" s="1">
        <f t="shared" si="45"/>
        <v>1</v>
      </c>
      <c r="AC297" s="1">
        <f t="shared" si="45"/>
        <v>1</v>
      </c>
      <c r="AD297" s="1">
        <f t="shared" si="45"/>
        <v>1</v>
      </c>
      <c r="AE297" s="1">
        <f t="shared" si="45"/>
        <v>0</v>
      </c>
      <c r="AF297" s="1">
        <f t="shared" si="45"/>
        <v>0</v>
      </c>
      <c r="AG297" s="1">
        <f t="shared" si="45"/>
        <v>1</v>
      </c>
      <c r="AH297" s="1">
        <f t="shared" si="45"/>
        <v>1</v>
      </c>
      <c r="AI297" s="1">
        <f t="shared" si="45"/>
        <v>1</v>
      </c>
      <c r="AJ297" s="1">
        <f t="shared" si="45"/>
        <v>0</v>
      </c>
      <c r="AK297" s="1">
        <f t="shared" si="45"/>
        <v>1</v>
      </c>
      <c r="AL297" s="1">
        <f t="shared" si="45"/>
        <v>1</v>
      </c>
      <c r="AM297" s="1">
        <f t="shared" si="45"/>
        <v>1</v>
      </c>
      <c r="AN297" s="1">
        <f t="shared" si="45"/>
        <v>1</v>
      </c>
      <c r="AO297" s="1">
        <f t="shared" si="45"/>
        <v>0</v>
      </c>
      <c r="AP297" s="1">
        <f t="shared" si="45"/>
        <v>0</v>
      </c>
      <c r="AQ297" s="1">
        <f t="shared" si="45"/>
        <v>1</v>
      </c>
      <c r="AR297" s="1">
        <f t="shared" si="44"/>
        <v>0</v>
      </c>
      <c r="AS297" s="1">
        <f t="shared" si="44"/>
        <v>0</v>
      </c>
      <c r="AT297" s="1">
        <f t="shared" si="44"/>
        <v>0</v>
      </c>
      <c r="AU297" s="1">
        <f t="shared" si="44"/>
        <v>0</v>
      </c>
      <c r="AV297" s="1">
        <f t="shared" si="44"/>
        <v>0</v>
      </c>
      <c r="AW297" s="1">
        <f t="shared" si="44"/>
        <v>0</v>
      </c>
      <c r="AX297" s="1">
        <f t="shared" si="42"/>
        <v>1</v>
      </c>
    </row>
    <row r="298" spans="1:50" s="1" customFormat="1" x14ac:dyDescent="0.15">
      <c r="A298" s="1">
        <v>1</v>
      </c>
      <c r="B298" s="1" t="s">
        <v>841</v>
      </c>
      <c r="C298" s="1" t="s">
        <v>22</v>
      </c>
      <c r="D298" s="1" t="s">
        <v>15</v>
      </c>
      <c r="E298" s="1" t="s">
        <v>223</v>
      </c>
      <c r="F298" s="2">
        <v>43198.391099537039</v>
      </c>
      <c r="H298" s="1" t="s">
        <v>17</v>
      </c>
      <c r="I298" s="1" t="s">
        <v>35</v>
      </c>
      <c r="J298" s="1" t="s">
        <v>25</v>
      </c>
      <c r="K298" s="1" t="s">
        <v>874</v>
      </c>
      <c r="L298" s="1" t="s">
        <v>218</v>
      </c>
      <c r="M298" s="1" t="s">
        <v>38</v>
      </c>
      <c r="N298" s="1" t="s">
        <v>29</v>
      </c>
      <c r="O298" s="1" t="s">
        <v>97</v>
      </c>
      <c r="P298" s="1">
        <v>15000</v>
      </c>
      <c r="Q298" s="8">
        <v>30000</v>
      </c>
      <c r="R298" s="1">
        <v>1</v>
      </c>
      <c r="S298" s="1">
        <v>4</v>
      </c>
      <c r="T298" s="1">
        <v>1</v>
      </c>
      <c r="U298" s="1">
        <v>5</v>
      </c>
      <c r="V298" s="1">
        <v>0</v>
      </c>
      <c r="W298" s="1">
        <v>0</v>
      </c>
      <c r="X298" s="1">
        <v>22500</v>
      </c>
      <c r="Y298" s="1">
        <v>1</v>
      </c>
      <c r="Z298" s="1">
        <v>1</v>
      </c>
      <c r="AA298" s="1">
        <f t="shared" si="41"/>
        <v>0</v>
      </c>
      <c r="AB298" s="1">
        <f t="shared" si="45"/>
        <v>0</v>
      </c>
      <c r="AC298" s="1">
        <f t="shared" si="45"/>
        <v>0</v>
      </c>
      <c r="AD298" s="1">
        <f t="shared" si="45"/>
        <v>1</v>
      </c>
      <c r="AE298" s="1">
        <f t="shared" si="45"/>
        <v>0</v>
      </c>
      <c r="AF298" s="1">
        <f t="shared" si="45"/>
        <v>0</v>
      </c>
      <c r="AG298" s="1">
        <f t="shared" si="45"/>
        <v>0</v>
      </c>
      <c r="AH298" s="1">
        <f t="shared" si="45"/>
        <v>0</v>
      </c>
      <c r="AI298" s="1">
        <f t="shared" si="45"/>
        <v>0</v>
      </c>
      <c r="AJ298" s="1">
        <f t="shared" si="45"/>
        <v>0</v>
      </c>
      <c r="AK298" s="1">
        <f t="shared" si="45"/>
        <v>0</v>
      </c>
      <c r="AL298" s="1">
        <f t="shared" si="45"/>
        <v>0</v>
      </c>
      <c r="AM298" s="1">
        <f t="shared" si="45"/>
        <v>0</v>
      </c>
      <c r="AN298" s="1">
        <f t="shared" si="45"/>
        <v>0</v>
      </c>
      <c r="AO298" s="1">
        <f t="shared" si="45"/>
        <v>0</v>
      </c>
      <c r="AP298" s="1">
        <f t="shared" si="45"/>
        <v>0</v>
      </c>
      <c r="AQ298" s="1">
        <f t="shared" si="45"/>
        <v>0</v>
      </c>
      <c r="AR298" s="1">
        <f t="shared" si="44"/>
        <v>0</v>
      </c>
      <c r="AS298" s="1">
        <f t="shared" si="44"/>
        <v>0</v>
      </c>
      <c r="AT298" s="1">
        <f t="shared" si="44"/>
        <v>0</v>
      </c>
      <c r="AU298" s="1">
        <f t="shared" si="44"/>
        <v>0</v>
      </c>
      <c r="AV298" s="1">
        <f t="shared" si="44"/>
        <v>0</v>
      </c>
      <c r="AW298" s="1">
        <f t="shared" si="44"/>
        <v>0</v>
      </c>
      <c r="AX298" s="1">
        <f t="shared" si="42"/>
        <v>1</v>
      </c>
    </row>
    <row r="299" spans="1:50" s="1" customFormat="1" x14ac:dyDescent="0.15">
      <c r="A299" s="1">
        <v>1</v>
      </c>
      <c r="B299" s="1" t="s">
        <v>875</v>
      </c>
      <c r="C299" s="1" t="s">
        <v>22</v>
      </c>
      <c r="D299" s="1" t="s">
        <v>15</v>
      </c>
      <c r="E299" s="1" t="s">
        <v>112</v>
      </c>
      <c r="F299" s="2">
        <v>43192.722939814812</v>
      </c>
      <c r="H299" s="1" t="s">
        <v>59</v>
      </c>
      <c r="I299" s="1" t="s">
        <v>35</v>
      </c>
      <c r="J299" s="1" t="s">
        <v>42</v>
      </c>
      <c r="K299" s="1" t="s">
        <v>3603</v>
      </c>
      <c r="L299" s="1" t="s">
        <v>877</v>
      </c>
      <c r="M299" s="1" t="s">
        <v>96</v>
      </c>
      <c r="N299" s="1" t="s">
        <v>29</v>
      </c>
      <c r="O299" s="1" t="s">
        <v>97</v>
      </c>
      <c r="P299" s="1">
        <v>8000</v>
      </c>
      <c r="Q299" s="8">
        <v>12000</v>
      </c>
      <c r="R299" s="1">
        <v>3</v>
      </c>
      <c r="S299" s="1">
        <v>4</v>
      </c>
      <c r="T299" s="1">
        <v>3</v>
      </c>
      <c r="U299" s="1">
        <v>2</v>
      </c>
      <c r="V299" s="1">
        <v>0</v>
      </c>
      <c r="W299" s="1">
        <v>0</v>
      </c>
      <c r="X299" s="1">
        <v>10000</v>
      </c>
      <c r="Y299" s="1">
        <v>1</v>
      </c>
      <c r="Z299" s="1">
        <v>1</v>
      </c>
      <c r="AA299" s="1">
        <f t="shared" si="41"/>
        <v>0</v>
      </c>
      <c r="AB299" s="1">
        <f t="shared" si="45"/>
        <v>0</v>
      </c>
      <c r="AC299" s="1">
        <f t="shared" si="45"/>
        <v>0</v>
      </c>
      <c r="AD299" s="1">
        <f t="shared" si="45"/>
        <v>1</v>
      </c>
      <c r="AE299" s="1">
        <f t="shared" si="45"/>
        <v>0</v>
      </c>
      <c r="AF299" s="1">
        <f t="shared" si="45"/>
        <v>0</v>
      </c>
      <c r="AG299" s="1">
        <f t="shared" si="45"/>
        <v>0</v>
      </c>
      <c r="AH299" s="1">
        <f t="shared" si="45"/>
        <v>0</v>
      </c>
      <c r="AI299" s="1">
        <f t="shared" si="45"/>
        <v>0</v>
      </c>
      <c r="AJ299" s="1">
        <f t="shared" si="45"/>
        <v>0</v>
      </c>
      <c r="AK299" s="1">
        <f t="shared" si="45"/>
        <v>1</v>
      </c>
      <c r="AL299" s="1">
        <f t="shared" si="45"/>
        <v>0</v>
      </c>
      <c r="AM299" s="1">
        <f t="shared" si="45"/>
        <v>0</v>
      </c>
      <c r="AN299" s="1">
        <f t="shared" si="45"/>
        <v>0</v>
      </c>
      <c r="AO299" s="1">
        <f t="shared" si="45"/>
        <v>0</v>
      </c>
      <c r="AP299" s="1">
        <f t="shared" si="45"/>
        <v>0</v>
      </c>
      <c r="AQ299" s="1">
        <f t="shared" si="45"/>
        <v>1</v>
      </c>
      <c r="AR299" s="1">
        <f t="shared" si="44"/>
        <v>0</v>
      </c>
      <c r="AS299" s="1">
        <f t="shared" si="44"/>
        <v>0</v>
      </c>
      <c r="AT299" s="1">
        <f t="shared" si="44"/>
        <v>0</v>
      </c>
      <c r="AU299" s="1">
        <f t="shared" si="44"/>
        <v>0</v>
      </c>
      <c r="AV299" s="1">
        <f t="shared" si="44"/>
        <v>0</v>
      </c>
      <c r="AW299" s="1">
        <f t="shared" si="44"/>
        <v>0</v>
      </c>
      <c r="AX299" s="1">
        <f t="shared" si="42"/>
        <v>0</v>
      </c>
    </row>
    <row r="300" spans="1:50" s="1" customFormat="1" x14ac:dyDescent="0.15">
      <c r="A300" s="1">
        <v>1</v>
      </c>
      <c r="B300" s="1" t="s">
        <v>740</v>
      </c>
      <c r="C300" s="1" t="s">
        <v>22</v>
      </c>
      <c r="D300" s="1" t="s">
        <v>15</v>
      </c>
      <c r="E300" s="1" t="s">
        <v>230</v>
      </c>
      <c r="F300" s="2">
        <v>43194.756898148145</v>
      </c>
      <c r="H300" s="1" t="s">
        <v>17</v>
      </c>
      <c r="I300" s="1" t="s">
        <v>35</v>
      </c>
      <c r="J300" s="1" t="s">
        <v>25</v>
      </c>
      <c r="K300" s="1" t="s">
        <v>3604</v>
      </c>
      <c r="L300" s="1" t="s">
        <v>879</v>
      </c>
      <c r="M300" s="1" t="s">
        <v>96</v>
      </c>
      <c r="N300" s="1" t="s">
        <v>29</v>
      </c>
      <c r="O300" s="1" t="s">
        <v>30</v>
      </c>
      <c r="P300" s="1">
        <v>4000</v>
      </c>
      <c r="Q300" s="8">
        <v>6000</v>
      </c>
      <c r="R300" s="1">
        <v>1</v>
      </c>
      <c r="S300" s="1">
        <v>4</v>
      </c>
      <c r="T300" s="1">
        <v>1</v>
      </c>
      <c r="U300" s="1">
        <v>2</v>
      </c>
      <c r="V300" s="1">
        <v>0</v>
      </c>
      <c r="W300" s="1">
        <v>0</v>
      </c>
      <c r="X300" s="1">
        <v>5000</v>
      </c>
      <c r="Y300" s="1">
        <v>1</v>
      </c>
      <c r="Z300" s="1">
        <v>1</v>
      </c>
      <c r="AA300" s="1">
        <f t="shared" si="41"/>
        <v>0</v>
      </c>
      <c r="AB300" s="1">
        <f t="shared" si="45"/>
        <v>0</v>
      </c>
      <c r="AC300" s="1">
        <f t="shared" si="45"/>
        <v>0</v>
      </c>
      <c r="AD300" s="1">
        <f t="shared" si="45"/>
        <v>1</v>
      </c>
      <c r="AE300" s="1">
        <f t="shared" si="45"/>
        <v>0</v>
      </c>
      <c r="AF300" s="1">
        <f t="shared" si="45"/>
        <v>0</v>
      </c>
      <c r="AG300" s="1">
        <f t="shared" si="45"/>
        <v>0</v>
      </c>
      <c r="AH300" s="1">
        <f t="shared" si="45"/>
        <v>0</v>
      </c>
      <c r="AI300" s="1">
        <f t="shared" si="45"/>
        <v>0</v>
      </c>
      <c r="AJ300" s="1">
        <f t="shared" si="45"/>
        <v>0</v>
      </c>
      <c r="AK300" s="1">
        <f t="shared" si="45"/>
        <v>0</v>
      </c>
      <c r="AL300" s="1">
        <f t="shared" si="45"/>
        <v>0</v>
      </c>
      <c r="AM300" s="1">
        <f t="shared" si="45"/>
        <v>0</v>
      </c>
      <c r="AN300" s="1">
        <f t="shared" si="45"/>
        <v>0</v>
      </c>
      <c r="AO300" s="1">
        <f t="shared" si="45"/>
        <v>0</v>
      </c>
      <c r="AP300" s="1">
        <f t="shared" si="45"/>
        <v>0</v>
      </c>
      <c r="AQ300" s="1">
        <f t="shared" si="45"/>
        <v>0</v>
      </c>
      <c r="AR300" s="1">
        <f t="shared" si="44"/>
        <v>0</v>
      </c>
      <c r="AS300" s="1">
        <f t="shared" si="44"/>
        <v>0</v>
      </c>
      <c r="AT300" s="1">
        <f t="shared" si="44"/>
        <v>0</v>
      </c>
      <c r="AU300" s="1">
        <f t="shared" si="44"/>
        <v>0</v>
      </c>
      <c r="AV300" s="1">
        <f t="shared" si="44"/>
        <v>1</v>
      </c>
      <c r="AW300" s="1">
        <f t="shared" si="44"/>
        <v>0</v>
      </c>
      <c r="AX300" s="1">
        <f t="shared" si="42"/>
        <v>0</v>
      </c>
    </row>
    <row r="301" spans="1:50" s="1" customFormat="1" x14ac:dyDescent="0.15">
      <c r="A301" s="1">
        <v>1</v>
      </c>
      <c r="B301" s="1" t="s">
        <v>880</v>
      </c>
      <c r="C301" s="1" t="s">
        <v>209</v>
      </c>
      <c r="D301" s="1" t="s">
        <v>15</v>
      </c>
      <c r="E301" s="1" t="s">
        <v>230</v>
      </c>
      <c r="F301" s="2">
        <v>43198.430081018516</v>
      </c>
      <c r="H301" s="1" t="s">
        <v>17</v>
      </c>
      <c r="I301" s="1" t="s">
        <v>18</v>
      </c>
      <c r="J301" s="1" t="s">
        <v>25</v>
      </c>
      <c r="K301" s="1" t="s">
        <v>3605</v>
      </c>
      <c r="L301" s="1" t="s">
        <v>882</v>
      </c>
      <c r="M301" s="1" t="s">
        <v>28</v>
      </c>
      <c r="N301" s="1" t="s">
        <v>29</v>
      </c>
      <c r="O301" s="1" t="s">
        <v>30</v>
      </c>
      <c r="P301" s="1">
        <v>4000</v>
      </c>
      <c r="Q301" s="8">
        <v>6000</v>
      </c>
      <c r="R301" s="1">
        <v>1</v>
      </c>
      <c r="S301" s="1">
        <v>3</v>
      </c>
      <c r="T301" s="1">
        <v>1</v>
      </c>
      <c r="U301" s="1">
        <v>3</v>
      </c>
      <c r="V301" s="1">
        <v>0</v>
      </c>
      <c r="W301" s="1">
        <v>0</v>
      </c>
      <c r="X301" s="1">
        <v>5000</v>
      </c>
      <c r="Y301" s="1">
        <v>1</v>
      </c>
      <c r="Z301" s="1">
        <v>1</v>
      </c>
      <c r="AA301" s="1">
        <f t="shared" si="41"/>
        <v>0</v>
      </c>
      <c r="AB301" s="1">
        <f t="shared" si="45"/>
        <v>0</v>
      </c>
      <c r="AC301" s="1">
        <f t="shared" si="45"/>
        <v>1</v>
      </c>
      <c r="AD301" s="1">
        <f t="shared" si="45"/>
        <v>0</v>
      </c>
      <c r="AE301" s="1">
        <f t="shared" si="45"/>
        <v>0</v>
      </c>
      <c r="AF301" s="1">
        <f t="shared" si="45"/>
        <v>0</v>
      </c>
      <c r="AG301" s="1">
        <f t="shared" si="45"/>
        <v>0</v>
      </c>
      <c r="AH301" s="1">
        <f t="shared" si="45"/>
        <v>0</v>
      </c>
      <c r="AI301" s="1">
        <f t="shared" si="45"/>
        <v>0</v>
      </c>
      <c r="AJ301" s="1">
        <f t="shared" si="45"/>
        <v>1</v>
      </c>
      <c r="AK301" s="1">
        <f t="shared" si="45"/>
        <v>0</v>
      </c>
      <c r="AL301" s="1">
        <f t="shared" si="45"/>
        <v>0</v>
      </c>
      <c r="AM301" s="1">
        <f t="shared" si="45"/>
        <v>1</v>
      </c>
      <c r="AN301" s="1">
        <f t="shared" si="45"/>
        <v>0</v>
      </c>
      <c r="AO301" s="1">
        <f t="shared" si="45"/>
        <v>0</v>
      </c>
      <c r="AP301" s="1">
        <f t="shared" si="45"/>
        <v>0</v>
      </c>
      <c r="AQ301" s="1">
        <f t="shared" si="45"/>
        <v>1</v>
      </c>
      <c r="AR301" s="1">
        <f t="shared" si="44"/>
        <v>0</v>
      </c>
      <c r="AS301" s="1">
        <f t="shared" si="44"/>
        <v>0</v>
      </c>
      <c r="AT301" s="1">
        <f t="shared" si="44"/>
        <v>0</v>
      </c>
      <c r="AU301" s="1">
        <f t="shared" si="44"/>
        <v>0</v>
      </c>
      <c r="AV301" s="1">
        <f t="shared" si="44"/>
        <v>0</v>
      </c>
      <c r="AW301" s="1">
        <f t="shared" si="44"/>
        <v>0</v>
      </c>
      <c r="AX301" s="1">
        <f t="shared" si="42"/>
        <v>0</v>
      </c>
    </row>
    <row r="302" spans="1:50" s="1" customFormat="1" x14ac:dyDescent="0.15">
      <c r="A302" s="1">
        <v>1</v>
      </c>
      <c r="B302" s="1" t="s">
        <v>883</v>
      </c>
      <c r="C302" s="1" t="s">
        <v>22</v>
      </c>
      <c r="D302" s="1" t="s">
        <v>15</v>
      </c>
      <c r="E302" s="1" t="s">
        <v>223</v>
      </c>
      <c r="F302" s="1" t="s">
        <v>411</v>
      </c>
      <c r="H302" s="1" t="s">
        <v>34</v>
      </c>
      <c r="I302" s="1" t="s">
        <v>35</v>
      </c>
      <c r="J302" s="1" t="s">
        <v>25</v>
      </c>
      <c r="K302" s="1" t="s">
        <v>3606</v>
      </c>
      <c r="L302" s="1" t="s">
        <v>885</v>
      </c>
      <c r="M302" s="1" t="s">
        <v>38</v>
      </c>
      <c r="N302" s="1" t="s">
        <v>82</v>
      </c>
      <c r="O302" s="1" t="s">
        <v>886</v>
      </c>
      <c r="P302" s="1">
        <v>15000</v>
      </c>
      <c r="Q302" s="8">
        <v>30000</v>
      </c>
      <c r="R302" s="1">
        <v>4</v>
      </c>
      <c r="S302" s="1">
        <v>4</v>
      </c>
      <c r="T302" s="1">
        <v>1</v>
      </c>
      <c r="U302" s="1">
        <v>5</v>
      </c>
      <c r="V302" s="1">
        <v>4</v>
      </c>
      <c r="W302" s="1">
        <v>0</v>
      </c>
      <c r="X302" s="1">
        <v>22500</v>
      </c>
      <c r="Y302" s="1">
        <v>1</v>
      </c>
      <c r="Z302" s="1">
        <v>1</v>
      </c>
      <c r="AA302" s="1">
        <f t="shared" si="41"/>
        <v>0</v>
      </c>
      <c r="AB302" s="1">
        <f t="shared" si="45"/>
        <v>0</v>
      </c>
      <c r="AC302" s="1">
        <f t="shared" si="45"/>
        <v>1</v>
      </c>
      <c r="AD302" s="1">
        <f t="shared" si="45"/>
        <v>1</v>
      </c>
      <c r="AE302" s="1">
        <f t="shared" si="45"/>
        <v>0</v>
      </c>
      <c r="AF302" s="1">
        <f t="shared" si="45"/>
        <v>0</v>
      </c>
      <c r="AG302" s="1">
        <f t="shared" si="45"/>
        <v>0</v>
      </c>
      <c r="AH302" s="1">
        <f t="shared" si="45"/>
        <v>0</v>
      </c>
      <c r="AI302" s="1">
        <f t="shared" si="45"/>
        <v>0</v>
      </c>
      <c r="AJ302" s="1">
        <f t="shared" si="45"/>
        <v>0</v>
      </c>
      <c r="AK302" s="1">
        <f t="shared" si="45"/>
        <v>1</v>
      </c>
      <c r="AL302" s="1">
        <f t="shared" si="45"/>
        <v>1</v>
      </c>
      <c r="AM302" s="1">
        <f t="shared" si="45"/>
        <v>0</v>
      </c>
      <c r="AN302" s="1">
        <f t="shared" si="45"/>
        <v>0</v>
      </c>
      <c r="AO302" s="1">
        <f t="shared" si="45"/>
        <v>1</v>
      </c>
      <c r="AP302" s="1">
        <f t="shared" si="45"/>
        <v>0</v>
      </c>
      <c r="AQ302" s="1">
        <f t="shared" ref="AQ302:AW317" si="46">IF(IFERROR(FIND(AQ$1,$K302),0)&gt;0,1,0)</f>
        <v>0</v>
      </c>
      <c r="AR302" s="1">
        <f t="shared" si="46"/>
        <v>0</v>
      </c>
      <c r="AS302" s="1">
        <f t="shared" si="46"/>
        <v>0</v>
      </c>
      <c r="AT302" s="1">
        <f t="shared" si="46"/>
        <v>0</v>
      </c>
      <c r="AU302" s="1">
        <f t="shared" si="46"/>
        <v>0</v>
      </c>
      <c r="AV302" s="1">
        <f t="shared" si="46"/>
        <v>0</v>
      </c>
      <c r="AW302" s="1">
        <f t="shared" si="46"/>
        <v>0</v>
      </c>
      <c r="AX302" s="1">
        <f t="shared" si="42"/>
        <v>1</v>
      </c>
    </row>
    <row r="303" spans="1:50" s="1" customFormat="1" x14ac:dyDescent="0.15">
      <c r="A303" s="1">
        <v>1</v>
      </c>
      <c r="B303" s="1" t="s">
        <v>887</v>
      </c>
      <c r="C303" s="1" t="s">
        <v>22</v>
      </c>
      <c r="D303" s="1" t="s">
        <v>15</v>
      </c>
      <c r="E303" s="1" t="s">
        <v>67</v>
      </c>
      <c r="F303" s="2">
        <v>43198.407418981478</v>
      </c>
      <c r="H303" s="1" t="s">
        <v>59</v>
      </c>
      <c r="I303" s="1" t="s">
        <v>35</v>
      </c>
      <c r="J303" s="1" t="s">
        <v>25</v>
      </c>
      <c r="K303" s="1" t="s">
        <v>888</v>
      </c>
      <c r="L303" s="1" t="s">
        <v>889</v>
      </c>
      <c r="M303" s="1" t="s">
        <v>28</v>
      </c>
      <c r="N303" s="1" t="s">
        <v>82</v>
      </c>
      <c r="O303" s="1" t="s">
        <v>30</v>
      </c>
      <c r="P303" s="1">
        <v>8001</v>
      </c>
      <c r="Q303" s="8">
        <v>10000</v>
      </c>
      <c r="R303" s="1">
        <v>3</v>
      </c>
      <c r="S303" s="1">
        <v>4</v>
      </c>
      <c r="T303" s="1">
        <v>1</v>
      </c>
      <c r="U303" s="1">
        <v>3</v>
      </c>
      <c r="V303" s="1">
        <v>4</v>
      </c>
      <c r="W303" s="1">
        <v>0</v>
      </c>
      <c r="X303" s="1">
        <v>9000.5</v>
      </c>
      <c r="Y303" s="1">
        <v>1</v>
      </c>
      <c r="Z303" s="1">
        <v>1</v>
      </c>
      <c r="AA303" s="1">
        <f t="shared" si="41"/>
        <v>0</v>
      </c>
      <c r="AB303" s="1">
        <f t="shared" ref="AB303:AQ318" si="47">IF(IFERROR(FIND(AB$1,$K303),0)&gt;0,1,0)</f>
        <v>0</v>
      </c>
      <c r="AC303" s="1">
        <f t="shared" si="47"/>
        <v>0</v>
      </c>
      <c r="AD303" s="1">
        <f t="shared" si="47"/>
        <v>1</v>
      </c>
      <c r="AE303" s="1">
        <f t="shared" si="47"/>
        <v>0</v>
      </c>
      <c r="AF303" s="1">
        <f t="shared" si="47"/>
        <v>0</v>
      </c>
      <c r="AG303" s="1">
        <f t="shared" si="47"/>
        <v>0</v>
      </c>
      <c r="AH303" s="1">
        <f t="shared" si="47"/>
        <v>0</v>
      </c>
      <c r="AI303" s="1">
        <f t="shared" si="47"/>
        <v>0</v>
      </c>
      <c r="AJ303" s="1">
        <f t="shared" si="47"/>
        <v>0</v>
      </c>
      <c r="AK303" s="1">
        <f t="shared" si="47"/>
        <v>0</v>
      </c>
      <c r="AL303" s="1">
        <f t="shared" si="47"/>
        <v>0</v>
      </c>
      <c r="AM303" s="1">
        <f t="shared" si="47"/>
        <v>0</v>
      </c>
      <c r="AN303" s="1">
        <f t="shared" si="47"/>
        <v>0</v>
      </c>
      <c r="AO303" s="1">
        <f t="shared" si="47"/>
        <v>0</v>
      </c>
      <c r="AP303" s="1">
        <f t="shared" si="47"/>
        <v>0</v>
      </c>
      <c r="AQ303" s="1">
        <f t="shared" si="47"/>
        <v>0</v>
      </c>
      <c r="AR303" s="1">
        <f t="shared" si="46"/>
        <v>0</v>
      </c>
      <c r="AS303" s="1">
        <f t="shared" si="46"/>
        <v>0</v>
      </c>
      <c r="AT303" s="1">
        <f t="shared" si="46"/>
        <v>0</v>
      </c>
      <c r="AU303" s="1">
        <f t="shared" si="46"/>
        <v>0</v>
      </c>
      <c r="AV303" s="1">
        <f t="shared" si="46"/>
        <v>0</v>
      </c>
      <c r="AW303" s="1">
        <f t="shared" si="46"/>
        <v>0</v>
      </c>
      <c r="AX303" s="1">
        <f t="shared" si="42"/>
        <v>0</v>
      </c>
    </row>
    <row r="304" spans="1:50" s="1" customFormat="1" x14ac:dyDescent="0.15">
      <c r="A304" s="1">
        <v>1</v>
      </c>
      <c r="B304" s="1" t="s">
        <v>890</v>
      </c>
      <c r="C304" s="1" t="s">
        <v>454</v>
      </c>
      <c r="D304" s="1" t="s">
        <v>15</v>
      </c>
      <c r="E304" s="1" t="s">
        <v>230</v>
      </c>
      <c r="F304" s="2">
        <v>43194.756898148145</v>
      </c>
      <c r="H304" s="1" t="s">
        <v>17</v>
      </c>
      <c r="I304" s="1" t="s">
        <v>35</v>
      </c>
      <c r="J304" s="1" t="s">
        <v>25</v>
      </c>
      <c r="K304" s="1" t="s">
        <v>3607</v>
      </c>
      <c r="L304" s="1" t="s">
        <v>892</v>
      </c>
      <c r="M304" s="1" t="s">
        <v>96</v>
      </c>
      <c r="N304" s="1" t="s">
        <v>29</v>
      </c>
      <c r="O304" s="1" t="s">
        <v>30</v>
      </c>
      <c r="P304" s="1">
        <v>4000</v>
      </c>
      <c r="Q304" s="8">
        <v>6000</v>
      </c>
      <c r="R304" s="1">
        <v>1</v>
      </c>
      <c r="S304" s="1">
        <v>4</v>
      </c>
      <c r="T304" s="1">
        <v>1</v>
      </c>
      <c r="U304" s="1">
        <v>2</v>
      </c>
      <c r="V304" s="1">
        <v>0</v>
      </c>
      <c r="W304" s="1">
        <v>0</v>
      </c>
      <c r="X304" s="1">
        <v>5000</v>
      </c>
      <c r="Y304" s="1">
        <v>1</v>
      </c>
      <c r="Z304" s="1">
        <v>1</v>
      </c>
      <c r="AA304" s="1">
        <f t="shared" si="41"/>
        <v>0</v>
      </c>
      <c r="AB304" s="1">
        <f t="shared" si="47"/>
        <v>0</v>
      </c>
      <c r="AC304" s="1">
        <f t="shared" si="47"/>
        <v>0</v>
      </c>
      <c r="AD304" s="1">
        <f t="shared" si="47"/>
        <v>1</v>
      </c>
      <c r="AE304" s="1">
        <f t="shared" si="47"/>
        <v>0</v>
      </c>
      <c r="AF304" s="1">
        <f t="shared" si="47"/>
        <v>0</v>
      </c>
      <c r="AG304" s="1">
        <f t="shared" si="47"/>
        <v>0</v>
      </c>
      <c r="AH304" s="1">
        <f t="shared" si="47"/>
        <v>0</v>
      </c>
      <c r="AI304" s="1">
        <f t="shared" si="47"/>
        <v>0</v>
      </c>
      <c r="AJ304" s="1">
        <f t="shared" si="47"/>
        <v>0</v>
      </c>
      <c r="AK304" s="1">
        <f t="shared" si="47"/>
        <v>1</v>
      </c>
      <c r="AL304" s="1">
        <f t="shared" si="47"/>
        <v>0</v>
      </c>
      <c r="AM304" s="1">
        <f t="shared" si="47"/>
        <v>0</v>
      </c>
      <c r="AN304" s="1">
        <f t="shared" si="47"/>
        <v>0</v>
      </c>
      <c r="AO304" s="1">
        <f t="shared" si="47"/>
        <v>0</v>
      </c>
      <c r="AP304" s="1">
        <f t="shared" si="47"/>
        <v>0</v>
      </c>
      <c r="AQ304" s="1">
        <f t="shared" si="47"/>
        <v>0</v>
      </c>
      <c r="AR304" s="1">
        <f t="shared" si="46"/>
        <v>0</v>
      </c>
      <c r="AS304" s="1">
        <f t="shared" si="46"/>
        <v>0</v>
      </c>
      <c r="AT304" s="1">
        <f t="shared" si="46"/>
        <v>0</v>
      </c>
      <c r="AU304" s="1">
        <f t="shared" si="46"/>
        <v>0</v>
      </c>
      <c r="AV304" s="1">
        <f t="shared" si="46"/>
        <v>1</v>
      </c>
      <c r="AW304" s="1">
        <f t="shared" si="46"/>
        <v>0</v>
      </c>
      <c r="AX304" s="1">
        <f t="shared" si="42"/>
        <v>0</v>
      </c>
    </row>
    <row r="305" spans="1:50" s="1" customFormat="1" x14ac:dyDescent="0.15">
      <c r="A305" s="1">
        <v>1</v>
      </c>
      <c r="B305" s="1" t="s">
        <v>893</v>
      </c>
      <c r="C305" s="1" t="s">
        <v>22</v>
      </c>
      <c r="D305" s="1" t="s">
        <v>15</v>
      </c>
      <c r="E305" s="1" t="s">
        <v>230</v>
      </c>
      <c r="F305" s="2">
        <v>43198.410844907405</v>
      </c>
      <c r="H305" s="1" t="s">
        <v>17</v>
      </c>
      <c r="I305" s="1" t="s">
        <v>18</v>
      </c>
      <c r="J305" s="1" t="s">
        <v>25</v>
      </c>
      <c r="K305" s="1" t="s">
        <v>3608</v>
      </c>
      <c r="L305" s="1" t="s">
        <v>895</v>
      </c>
      <c r="M305" s="1" t="s">
        <v>28</v>
      </c>
      <c r="N305" s="1" t="s">
        <v>29</v>
      </c>
      <c r="O305" s="1" t="s">
        <v>300</v>
      </c>
      <c r="P305" s="1">
        <v>4000</v>
      </c>
      <c r="Q305" s="8">
        <v>6000</v>
      </c>
      <c r="R305" s="1">
        <v>1</v>
      </c>
      <c r="S305" s="1">
        <v>3</v>
      </c>
      <c r="T305" s="1">
        <v>1</v>
      </c>
      <c r="U305" s="1">
        <v>3</v>
      </c>
      <c r="V305" s="1">
        <v>0</v>
      </c>
      <c r="W305" s="1">
        <v>0</v>
      </c>
      <c r="X305" s="1">
        <v>5000</v>
      </c>
      <c r="Y305" s="1">
        <v>1</v>
      </c>
      <c r="Z305" s="1">
        <v>1</v>
      </c>
      <c r="AA305" s="1">
        <f t="shared" si="41"/>
        <v>1</v>
      </c>
      <c r="AB305" s="1">
        <f t="shared" si="47"/>
        <v>0</v>
      </c>
      <c r="AC305" s="1">
        <f t="shared" si="47"/>
        <v>1</v>
      </c>
      <c r="AD305" s="1">
        <f t="shared" si="47"/>
        <v>0</v>
      </c>
      <c r="AE305" s="1">
        <f t="shared" si="47"/>
        <v>0</v>
      </c>
      <c r="AF305" s="1">
        <f t="shared" si="47"/>
        <v>0</v>
      </c>
      <c r="AG305" s="1">
        <f t="shared" si="47"/>
        <v>0</v>
      </c>
      <c r="AH305" s="1">
        <f t="shared" si="47"/>
        <v>1</v>
      </c>
      <c r="AI305" s="1">
        <f t="shared" si="47"/>
        <v>0</v>
      </c>
      <c r="AJ305" s="1">
        <f t="shared" si="47"/>
        <v>1</v>
      </c>
      <c r="AK305" s="1">
        <f t="shared" si="47"/>
        <v>0</v>
      </c>
      <c r="AL305" s="1">
        <f t="shared" si="47"/>
        <v>0</v>
      </c>
      <c r="AM305" s="1">
        <f t="shared" si="47"/>
        <v>1</v>
      </c>
      <c r="AN305" s="1">
        <f t="shared" si="47"/>
        <v>0</v>
      </c>
      <c r="AO305" s="1">
        <f t="shared" si="47"/>
        <v>0</v>
      </c>
      <c r="AP305" s="1">
        <f t="shared" si="47"/>
        <v>0</v>
      </c>
      <c r="AQ305" s="1">
        <f t="shared" si="47"/>
        <v>1</v>
      </c>
      <c r="AR305" s="1">
        <f t="shared" si="46"/>
        <v>0</v>
      </c>
      <c r="AS305" s="1">
        <f t="shared" si="46"/>
        <v>0</v>
      </c>
      <c r="AT305" s="1">
        <f t="shared" si="46"/>
        <v>0</v>
      </c>
      <c r="AU305" s="1">
        <f t="shared" si="46"/>
        <v>0</v>
      </c>
      <c r="AV305" s="1">
        <f t="shared" si="46"/>
        <v>0</v>
      </c>
      <c r="AW305" s="1">
        <f t="shared" si="46"/>
        <v>0</v>
      </c>
      <c r="AX305" s="1">
        <f t="shared" si="42"/>
        <v>0</v>
      </c>
    </row>
    <row r="306" spans="1:50" s="1" customFormat="1" x14ac:dyDescent="0.15">
      <c r="A306" s="1">
        <v>1</v>
      </c>
      <c r="B306" s="1" t="s">
        <v>733</v>
      </c>
      <c r="D306" s="1" t="s">
        <v>15</v>
      </c>
      <c r="E306" s="1" t="s">
        <v>223</v>
      </c>
      <c r="F306" s="2">
        <v>43198.381851851853</v>
      </c>
      <c r="H306" s="1" t="s">
        <v>34</v>
      </c>
      <c r="I306" s="1" t="s">
        <v>35</v>
      </c>
      <c r="J306" s="1" t="s">
        <v>25</v>
      </c>
      <c r="K306" s="1" t="s">
        <v>3609</v>
      </c>
      <c r="L306" s="1" t="s">
        <v>611</v>
      </c>
      <c r="M306" s="1" t="s">
        <v>38</v>
      </c>
      <c r="N306" s="1" t="s">
        <v>56</v>
      </c>
      <c r="O306" s="1" t="s">
        <v>144</v>
      </c>
      <c r="P306" s="1">
        <v>15000</v>
      </c>
      <c r="Q306" s="8">
        <v>30000</v>
      </c>
      <c r="R306" s="1">
        <v>4</v>
      </c>
      <c r="S306" s="1">
        <v>4</v>
      </c>
      <c r="T306" s="1">
        <v>1</v>
      </c>
      <c r="U306" s="1">
        <v>5</v>
      </c>
      <c r="V306" s="1">
        <v>2</v>
      </c>
      <c r="W306" s="1">
        <v>0</v>
      </c>
      <c r="X306" s="1">
        <v>22500</v>
      </c>
      <c r="Y306" s="1">
        <v>1</v>
      </c>
      <c r="Z306" s="1">
        <v>1</v>
      </c>
      <c r="AA306" s="1">
        <f t="shared" si="41"/>
        <v>1</v>
      </c>
      <c r="AB306" s="1">
        <f t="shared" si="47"/>
        <v>0</v>
      </c>
      <c r="AC306" s="1">
        <f t="shared" si="47"/>
        <v>1</v>
      </c>
      <c r="AD306" s="1">
        <f t="shared" si="47"/>
        <v>1</v>
      </c>
      <c r="AE306" s="1">
        <f t="shared" si="47"/>
        <v>1</v>
      </c>
      <c r="AF306" s="1">
        <f t="shared" si="47"/>
        <v>0</v>
      </c>
      <c r="AG306" s="1">
        <f t="shared" si="47"/>
        <v>1</v>
      </c>
      <c r="AH306" s="1">
        <f t="shared" si="47"/>
        <v>1</v>
      </c>
      <c r="AI306" s="1">
        <f t="shared" si="47"/>
        <v>0</v>
      </c>
      <c r="AJ306" s="1">
        <f t="shared" si="47"/>
        <v>0</v>
      </c>
      <c r="AK306" s="1">
        <f t="shared" si="47"/>
        <v>0</v>
      </c>
      <c r="AL306" s="1">
        <f t="shared" si="47"/>
        <v>0</v>
      </c>
      <c r="AM306" s="1">
        <f t="shared" si="47"/>
        <v>0</v>
      </c>
      <c r="AN306" s="1">
        <f t="shared" si="47"/>
        <v>1</v>
      </c>
      <c r="AO306" s="1">
        <f t="shared" si="47"/>
        <v>0</v>
      </c>
      <c r="AP306" s="1">
        <f t="shared" si="47"/>
        <v>0</v>
      </c>
      <c r="AQ306" s="1">
        <f t="shared" si="47"/>
        <v>0</v>
      </c>
      <c r="AR306" s="1">
        <f t="shared" si="46"/>
        <v>0</v>
      </c>
      <c r="AS306" s="1">
        <f t="shared" si="46"/>
        <v>0</v>
      </c>
      <c r="AT306" s="1">
        <f t="shared" si="46"/>
        <v>0</v>
      </c>
      <c r="AU306" s="1">
        <f t="shared" si="46"/>
        <v>0</v>
      </c>
      <c r="AV306" s="1">
        <f t="shared" si="46"/>
        <v>0</v>
      </c>
      <c r="AW306" s="1">
        <f t="shared" si="46"/>
        <v>0</v>
      </c>
      <c r="AX306" s="1">
        <f t="shared" si="42"/>
        <v>1</v>
      </c>
    </row>
    <row r="307" spans="1:50" s="1" customFormat="1" x14ac:dyDescent="0.15">
      <c r="A307" s="1">
        <v>1</v>
      </c>
      <c r="B307" s="1" t="s">
        <v>897</v>
      </c>
      <c r="C307" s="1" t="s">
        <v>320</v>
      </c>
      <c r="D307" s="1" t="s">
        <v>15</v>
      </c>
      <c r="E307" s="1" t="s">
        <v>67</v>
      </c>
      <c r="F307" s="2">
        <v>43194.392800925925</v>
      </c>
      <c r="H307" s="1" t="s">
        <v>17</v>
      </c>
      <c r="I307" s="1" t="s">
        <v>35</v>
      </c>
      <c r="J307" s="1" t="s">
        <v>60</v>
      </c>
      <c r="K307" s="1" t="s">
        <v>3610</v>
      </c>
      <c r="L307" s="1" t="s">
        <v>868</v>
      </c>
      <c r="M307" s="1" t="s">
        <v>63</v>
      </c>
      <c r="N307" s="1" t="s">
        <v>316</v>
      </c>
      <c r="O307" s="1" t="s">
        <v>157</v>
      </c>
      <c r="P307" s="1">
        <v>8001</v>
      </c>
      <c r="Q307" s="8">
        <v>10000</v>
      </c>
      <c r="R307" s="1">
        <v>1</v>
      </c>
      <c r="S307" s="1">
        <v>4</v>
      </c>
      <c r="T307" s="1">
        <v>2</v>
      </c>
      <c r="U307" s="1">
        <v>4</v>
      </c>
      <c r="V307" s="1">
        <v>7</v>
      </c>
      <c r="W307" s="1">
        <v>0</v>
      </c>
      <c r="X307" s="1">
        <v>9000.5</v>
      </c>
      <c r="Y307" s="1">
        <v>1</v>
      </c>
      <c r="Z307" s="1">
        <v>1</v>
      </c>
      <c r="AA307" s="1">
        <f t="shared" si="41"/>
        <v>0</v>
      </c>
      <c r="AB307" s="1">
        <f t="shared" si="47"/>
        <v>0</v>
      </c>
      <c r="AC307" s="1">
        <f t="shared" si="47"/>
        <v>1</v>
      </c>
      <c r="AD307" s="1">
        <f t="shared" si="47"/>
        <v>0</v>
      </c>
      <c r="AE307" s="1">
        <f t="shared" si="47"/>
        <v>0</v>
      </c>
      <c r="AF307" s="1">
        <f t="shared" si="47"/>
        <v>0</v>
      </c>
      <c r="AG307" s="1">
        <f t="shared" si="47"/>
        <v>1</v>
      </c>
      <c r="AH307" s="1">
        <f t="shared" si="47"/>
        <v>1</v>
      </c>
      <c r="AI307" s="1">
        <f t="shared" si="47"/>
        <v>0</v>
      </c>
      <c r="AJ307" s="1">
        <f t="shared" si="47"/>
        <v>0</v>
      </c>
      <c r="AK307" s="1">
        <f t="shared" si="47"/>
        <v>1</v>
      </c>
      <c r="AL307" s="1">
        <f t="shared" si="47"/>
        <v>0</v>
      </c>
      <c r="AM307" s="1">
        <f t="shared" si="47"/>
        <v>0</v>
      </c>
      <c r="AN307" s="1">
        <f t="shared" si="47"/>
        <v>0</v>
      </c>
      <c r="AO307" s="1">
        <f t="shared" si="47"/>
        <v>1</v>
      </c>
      <c r="AP307" s="1">
        <f t="shared" si="47"/>
        <v>0</v>
      </c>
      <c r="AQ307" s="1">
        <f t="shared" si="47"/>
        <v>0</v>
      </c>
      <c r="AR307" s="1">
        <f t="shared" si="46"/>
        <v>0</v>
      </c>
      <c r="AS307" s="1">
        <f t="shared" si="46"/>
        <v>0</v>
      </c>
      <c r="AT307" s="1">
        <f t="shared" si="46"/>
        <v>0</v>
      </c>
      <c r="AU307" s="1">
        <f t="shared" si="46"/>
        <v>0</v>
      </c>
      <c r="AV307" s="1">
        <f t="shared" si="46"/>
        <v>0</v>
      </c>
      <c r="AW307" s="1">
        <f t="shared" si="46"/>
        <v>0</v>
      </c>
      <c r="AX307" s="1">
        <f t="shared" si="42"/>
        <v>0</v>
      </c>
    </row>
    <row r="308" spans="1:50" s="1" customFormat="1" x14ac:dyDescent="0.15">
      <c r="A308" s="1">
        <v>1</v>
      </c>
      <c r="B308" s="1" t="s">
        <v>899</v>
      </c>
      <c r="C308" s="1" t="s">
        <v>718</v>
      </c>
      <c r="D308" s="1" t="s">
        <v>15</v>
      </c>
      <c r="E308" s="1" t="s">
        <v>58</v>
      </c>
      <c r="F308" s="2">
        <v>43194.675937499997</v>
      </c>
      <c r="H308" s="1" t="s">
        <v>59</v>
      </c>
      <c r="I308" s="1" t="s">
        <v>18</v>
      </c>
      <c r="J308" s="1" t="s">
        <v>60</v>
      </c>
      <c r="K308" s="1" t="s">
        <v>900</v>
      </c>
      <c r="L308" s="1" t="s">
        <v>62</v>
      </c>
      <c r="M308" s="1" t="s">
        <v>63</v>
      </c>
      <c r="N308" s="1" t="s">
        <v>64</v>
      </c>
      <c r="O308" s="1" t="s">
        <v>39</v>
      </c>
      <c r="P308" s="1">
        <v>15001</v>
      </c>
      <c r="Q308" s="8">
        <v>20000</v>
      </c>
      <c r="R308" s="1">
        <v>3</v>
      </c>
      <c r="S308" s="1">
        <v>3</v>
      </c>
      <c r="T308" s="1">
        <v>2</v>
      </c>
      <c r="U308" s="1">
        <v>4</v>
      </c>
      <c r="V308" s="1">
        <v>3</v>
      </c>
      <c r="W308" s="1">
        <v>1</v>
      </c>
      <c r="X308" s="1">
        <v>17500.5</v>
      </c>
      <c r="Y308" s="1">
        <v>1</v>
      </c>
      <c r="Z308" s="1">
        <v>1</v>
      </c>
      <c r="AA308" s="1">
        <f t="shared" si="41"/>
        <v>0</v>
      </c>
      <c r="AB308" s="1">
        <f t="shared" si="47"/>
        <v>0</v>
      </c>
      <c r="AC308" s="1">
        <f t="shared" si="47"/>
        <v>0</v>
      </c>
      <c r="AD308" s="1">
        <f t="shared" si="47"/>
        <v>0</v>
      </c>
      <c r="AE308" s="1">
        <f t="shared" si="47"/>
        <v>0</v>
      </c>
      <c r="AF308" s="1">
        <f t="shared" si="47"/>
        <v>0</v>
      </c>
      <c r="AG308" s="1">
        <f t="shared" si="47"/>
        <v>0</v>
      </c>
      <c r="AH308" s="1">
        <f t="shared" si="47"/>
        <v>0</v>
      </c>
      <c r="AI308" s="1">
        <f t="shared" si="47"/>
        <v>0</v>
      </c>
      <c r="AJ308" s="1">
        <f t="shared" si="47"/>
        <v>0</v>
      </c>
      <c r="AK308" s="1">
        <f t="shared" si="47"/>
        <v>0</v>
      </c>
      <c r="AL308" s="1">
        <f t="shared" si="47"/>
        <v>0</v>
      </c>
      <c r="AM308" s="1">
        <f t="shared" si="47"/>
        <v>0</v>
      </c>
      <c r="AN308" s="1">
        <f t="shared" si="47"/>
        <v>0</v>
      </c>
      <c r="AO308" s="1">
        <f t="shared" si="47"/>
        <v>0</v>
      </c>
      <c r="AP308" s="1">
        <f t="shared" si="47"/>
        <v>0</v>
      </c>
      <c r="AQ308" s="1">
        <f t="shared" si="47"/>
        <v>0</v>
      </c>
      <c r="AR308" s="1">
        <f t="shared" si="46"/>
        <v>0</v>
      </c>
      <c r="AS308" s="1">
        <f t="shared" si="46"/>
        <v>0</v>
      </c>
      <c r="AT308" s="1">
        <f t="shared" si="46"/>
        <v>0</v>
      </c>
      <c r="AU308" s="1">
        <f t="shared" si="46"/>
        <v>0</v>
      </c>
      <c r="AV308" s="1">
        <f t="shared" si="46"/>
        <v>0</v>
      </c>
      <c r="AW308" s="1">
        <f t="shared" si="46"/>
        <v>0</v>
      </c>
      <c r="AX308" s="1">
        <f t="shared" si="42"/>
        <v>0</v>
      </c>
    </row>
    <row r="309" spans="1:50" s="1" customFormat="1" x14ac:dyDescent="0.15">
      <c r="A309" s="1">
        <v>1</v>
      </c>
      <c r="B309" s="1" t="s">
        <v>901</v>
      </c>
      <c r="C309" s="1" t="s">
        <v>14</v>
      </c>
      <c r="D309" s="1" t="s">
        <v>15</v>
      </c>
      <c r="E309" s="1" t="s">
        <v>462</v>
      </c>
      <c r="F309" s="1" t="s">
        <v>411</v>
      </c>
      <c r="H309" s="1" t="s">
        <v>34</v>
      </c>
      <c r="I309" s="1" t="s">
        <v>35</v>
      </c>
      <c r="J309" s="1" t="s">
        <v>25</v>
      </c>
      <c r="K309" s="1" t="s">
        <v>3611</v>
      </c>
      <c r="L309" s="1" t="s">
        <v>903</v>
      </c>
      <c r="M309" s="1" t="s">
        <v>38</v>
      </c>
      <c r="N309" s="1" t="s">
        <v>64</v>
      </c>
      <c r="O309" s="1" t="s">
        <v>30</v>
      </c>
      <c r="P309" s="1">
        <v>7000</v>
      </c>
      <c r="Q309" s="8">
        <v>9000</v>
      </c>
      <c r="R309" s="1">
        <v>4</v>
      </c>
      <c r="S309" s="1">
        <v>4</v>
      </c>
      <c r="T309" s="1">
        <v>1</v>
      </c>
      <c r="U309" s="1">
        <v>5</v>
      </c>
      <c r="V309" s="1">
        <v>3</v>
      </c>
      <c r="W309" s="1">
        <v>0</v>
      </c>
      <c r="X309" s="1">
        <v>8000</v>
      </c>
      <c r="Y309" s="1">
        <v>1</v>
      </c>
      <c r="Z309" s="1">
        <v>1</v>
      </c>
      <c r="AA309" s="1">
        <f t="shared" si="41"/>
        <v>0</v>
      </c>
      <c r="AB309" s="1">
        <f t="shared" si="47"/>
        <v>0</v>
      </c>
      <c r="AC309" s="1">
        <f t="shared" si="47"/>
        <v>0</v>
      </c>
      <c r="AD309" s="1">
        <f t="shared" si="47"/>
        <v>1</v>
      </c>
      <c r="AE309" s="1">
        <f t="shared" si="47"/>
        <v>0</v>
      </c>
      <c r="AF309" s="1">
        <f t="shared" si="47"/>
        <v>0</v>
      </c>
      <c r="AG309" s="1">
        <f t="shared" si="47"/>
        <v>0</v>
      </c>
      <c r="AH309" s="1">
        <f t="shared" si="47"/>
        <v>0</v>
      </c>
      <c r="AI309" s="1">
        <f t="shared" si="47"/>
        <v>0</v>
      </c>
      <c r="AJ309" s="1">
        <f t="shared" si="47"/>
        <v>0</v>
      </c>
      <c r="AK309" s="1">
        <f t="shared" si="47"/>
        <v>0</v>
      </c>
      <c r="AL309" s="1">
        <f t="shared" si="47"/>
        <v>0</v>
      </c>
      <c r="AM309" s="1">
        <f t="shared" si="47"/>
        <v>1</v>
      </c>
      <c r="AN309" s="1">
        <f t="shared" si="47"/>
        <v>0</v>
      </c>
      <c r="AO309" s="1">
        <f t="shared" si="47"/>
        <v>0</v>
      </c>
      <c r="AP309" s="1">
        <f t="shared" si="47"/>
        <v>0</v>
      </c>
      <c r="AQ309" s="1">
        <f t="shared" si="47"/>
        <v>1</v>
      </c>
      <c r="AR309" s="1">
        <f t="shared" si="46"/>
        <v>0</v>
      </c>
      <c r="AS309" s="1">
        <f t="shared" si="46"/>
        <v>0</v>
      </c>
      <c r="AT309" s="1">
        <f t="shared" si="46"/>
        <v>0</v>
      </c>
      <c r="AU309" s="1">
        <f t="shared" si="46"/>
        <v>0</v>
      </c>
      <c r="AV309" s="1">
        <f t="shared" si="46"/>
        <v>0</v>
      </c>
      <c r="AW309" s="1">
        <f t="shared" si="46"/>
        <v>0</v>
      </c>
      <c r="AX309" s="1">
        <f t="shared" si="42"/>
        <v>0</v>
      </c>
    </row>
    <row r="310" spans="1:50" s="1" customFormat="1" x14ac:dyDescent="0.15">
      <c r="A310" s="1">
        <v>1</v>
      </c>
      <c r="B310" s="1" t="s">
        <v>904</v>
      </c>
      <c r="C310" s="1" t="s">
        <v>32</v>
      </c>
      <c r="D310" s="1" t="s">
        <v>15</v>
      </c>
      <c r="E310" s="1" t="s">
        <v>168</v>
      </c>
      <c r="F310" s="2">
        <v>43194.756898148145</v>
      </c>
      <c r="H310" s="1" t="s">
        <v>59</v>
      </c>
      <c r="I310" s="1" t="s">
        <v>35</v>
      </c>
      <c r="J310" s="1" t="s">
        <v>60</v>
      </c>
      <c r="K310" s="1" t="s">
        <v>3612</v>
      </c>
      <c r="L310" s="1" t="s">
        <v>879</v>
      </c>
      <c r="M310" s="1" t="s">
        <v>96</v>
      </c>
      <c r="N310" s="1" t="s">
        <v>29</v>
      </c>
      <c r="O310" s="1" t="s">
        <v>30</v>
      </c>
      <c r="P310" s="1">
        <v>4001</v>
      </c>
      <c r="Q310" s="8">
        <v>6000</v>
      </c>
      <c r="R310" s="1">
        <v>3</v>
      </c>
      <c r="S310" s="1">
        <v>4</v>
      </c>
      <c r="T310" s="1">
        <v>2</v>
      </c>
      <c r="U310" s="1">
        <v>2</v>
      </c>
      <c r="V310" s="1">
        <v>0</v>
      </c>
      <c r="W310" s="1">
        <v>0</v>
      </c>
      <c r="X310" s="1">
        <v>5000.5</v>
      </c>
      <c r="Y310" s="1">
        <v>1</v>
      </c>
      <c r="Z310" s="1">
        <v>1</v>
      </c>
      <c r="AA310" s="1">
        <f t="shared" si="41"/>
        <v>0</v>
      </c>
      <c r="AB310" s="1">
        <f t="shared" si="47"/>
        <v>0</v>
      </c>
      <c r="AC310" s="1">
        <f t="shared" si="47"/>
        <v>0</v>
      </c>
      <c r="AD310" s="1">
        <f t="shared" si="47"/>
        <v>1</v>
      </c>
      <c r="AE310" s="1">
        <f t="shared" si="47"/>
        <v>0</v>
      </c>
      <c r="AF310" s="1">
        <f t="shared" si="47"/>
        <v>0</v>
      </c>
      <c r="AG310" s="1">
        <f t="shared" si="47"/>
        <v>0</v>
      </c>
      <c r="AH310" s="1">
        <f t="shared" si="47"/>
        <v>0</v>
      </c>
      <c r="AI310" s="1">
        <f t="shared" si="47"/>
        <v>0</v>
      </c>
      <c r="AJ310" s="1">
        <f t="shared" si="47"/>
        <v>0</v>
      </c>
      <c r="AK310" s="1">
        <f t="shared" si="47"/>
        <v>0</v>
      </c>
      <c r="AL310" s="1">
        <f t="shared" si="47"/>
        <v>0</v>
      </c>
      <c r="AM310" s="1">
        <f t="shared" si="47"/>
        <v>0</v>
      </c>
      <c r="AN310" s="1">
        <f t="shared" si="47"/>
        <v>0</v>
      </c>
      <c r="AO310" s="1">
        <f t="shared" si="47"/>
        <v>0</v>
      </c>
      <c r="AP310" s="1">
        <f t="shared" si="47"/>
        <v>0</v>
      </c>
      <c r="AQ310" s="1">
        <f t="shared" si="47"/>
        <v>0</v>
      </c>
      <c r="AR310" s="1">
        <f t="shared" si="46"/>
        <v>0</v>
      </c>
      <c r="AS310" s="1">
        <f t="shared" si="46"/>
        <v>0</v>
      </c>
      <c r="AT310" s="1">
        <f t="shared" si="46"/>
        <v>0</v>
      </c>
      <c r="AU310" s="1">
        <f t="shared" si="46"/>
        <v>0</v>
      </c>
      <c r="AV310" s="1">
        <f t="shared" si="46"/>
        <v>1</v>
      </c>
      <c r="AW310" s="1">
        <f t="shared" si="46"/>
        <v>0</v>
      </c>
      <c r="AX310" s="1">
        <f t="shared" si="42"/>
        <v>0</v>
      </c>
    </row>
    <row r="311" spans="1:50" s="1" customFormat="1" x14ac:dyDescent="0.15">
      <c r="A311" s="1">
        <v>1</v>
      </c>
      <c r="B311" s="1" t="s">
        <v>906</v>
      </c>
      <c r="C311" s="1" t="s">
        <v>22</v>
      </c>
      <c r="D311" s="1" t="s">
        <v>15</v>
      </c>
      <c r="E311" s="1" t="s">
        <v>907</v>
      </c>
      <c r="F311" s="2">
        <v>43198.399629629632</v>
      </c>
      <c r="H311" s="1" t="s">
        <v>41</v>
      </c>
      <c r="I311" s="1" t="s">
        <v>35</v>
      </c>
      <c r="J311" s="1" t="s">
        <v>25</v>
      </c>
      <c r="K311" s="1" t="s">
        <v>3613</v>
      </c>
      <c r="L311" s="1" t="s">
        <v>909</v>
      </c>
      <c r="M311" s="1" t="s">
        <v>28</v>
      </c>
      <c r="N311" s="1" t="s">
        <v>29</v>
      </c>
      <c r="O311" s="1" t="s">
        <v>30</v>
      </c>
      <c r="P311" s="1">
        <v>25000</v>
      </c>
      <c r="Q311" s="8">
        <v>40000</v>
      </c>
      <c r="R311" s="1">
        <v>5</v>
      </c>
      <c r="S311" s="1">
        <v>4</v>
      </c>
      <c r="T311" s="1">
        <v>1</v>
      </c>
      <c r="U311" s="1">
        <v>3</v>
      </c>
      <c r="V311" s="1">
        <v>0</v>
      </c>
      <c r="W311" s="1">
        <v>0</v>
      </c>
      <c r="X311" s="1">
        <v>32500</v>
      </c>
      <c r="Y311" s="1">
        <v>2</v>
      </c>
      <c r="Z311" s="1">
        <v>3</v>
      </c>
      <c r="AA311" s="1">
        <f t="shared" si="41"/>
        <v>1</v>
      </c>
      <c r="AB311" s="1">
        <f t="shared" si="47"/>
        <v>0</v>
      </c>
      <c r="AC311" s="1">
        <f t="shared" si="47"/>
        <v>1</v>
      </c>
      <c r="AD311" s="1">
        <f t="shared" si="47"/>
        <v>1</v>
      </c>
      <c r="AE311" s="1">
        <f t="shared" si="47"/>
        <v>1</v>
      </c>
      <c r="AF311" s="1">
        <f t="shared" si="47"/>
        <v>0</v>
      </c>
      <c r="AG311" s="1">
        <f t="shared" si="47"/>
        <v>0</v>
      </c>
      <c r="AH311" s="1">
        <f t="shared" si="47"/>
        <v>0</v>
      </c>
      <c r="AI311" s="1">
        <f t="shared" si="47"/>
        <v>1</v>
      </c>
      <c r="AJ311" s="1">
        <f t="shared" si="47"/>
        <v>0</v>
      </c>
      <c r="AK311" s="1">
        <f t="shared" si="47"/>
        <v>1</v>
      </c>
      <c r="AL311" s="1">
        <f t="shared" si="47"/>
        <v>1</v>
      </c>
      <c r="AM311" s="1">
        <f t="shared" si="47"/>
        <v>0</v>
      </c>
      <c r="AN311" s="1">
        <f t="shared" si="47"/>
        <v>0</v>
      </c>
      <c r="AO311" s="1">
        <f t="shared" si="47"/>
        <v>0</v>
      </c>
      <c r="AP311" s="1">
        <f t="shared" si="47"/>
        <v>0</v>
      </c>
      <c r="AQ311" s="1">
        <f t="shared" si="47"/>
        <v>0</v>
      </c>
      <c r="AR311" s="1">
        <f t="shared" si="46"/>
        <v>0</v>
      </c>
      <c r="AS311" s="1">
        <f t="shared" si="46"/>
        <v>0</v>
      </c>
      <c r="AT311" s="1">
        <f t="shared" si="46"/>
        <v>0</v>
      </c>
      <c r="AU311" s="1">
        <f t="shared" si="46"/>
        <v>0</v>
      </c>
      <c r="AV311" s="1">
        <f t="shared" si="46"/>
        <v>0</v>
      </c>
      <c r="AW311" s="1">
        <f t="shared" si="46"/>
        <v>0</v>
      </c>
      <c r="AX311" s="1">
        <f t="shared" si="42"/>
        <v>1</v>
      </c>
    </row>
    <row r="312" spans="1:50" s="1" customFormat="1" x14ac:dyDescent="0.15">
      <c r="A312" s="1">
        <v>1</v>
      </c>
      <c r="B312" s="1" t="s">
        <v>910</v>
      </c>
      <c r="C312" s="1" t="s">
        <v>22</v>
      </c>
      <c r="D312" s="1" t="s">
        <v>15</v>
      </c>
      <c r="E312" s="1" t="s">
        <v>671</v>
      </c>
      <c r="F312" s="2">
        <v>43192.458067129628</v>
      </c>
      <c r="H312" s="1" t="s">
        <v>59</v>
      </c>
      <c r="I312" s="1" t="s">
        <v>24</v>
      </c>
      <c r="J312" s="1" t="s">
        <v>25</v>
      </c>
      <c r="K312" s="1" t="s">
        <v>3614</v>
      </c>
      <c r="L312" s="1" t="s">
        <v>912</v>
      </c>
      <c r="M312" s="1" t="s">
        <v>38</v>
      </c>
      <c r="N312" s="1" t="s">
        <v>56</v>
      </c>
      <c r="O312" s="1" t="s">
        <v>233</v>
      </c>
      <c r="Q312" s="8"/>
      <c r="R312" s="1">
        <v>3</v>
      </c>
      <c r="S312" s="1">
        <v>5</v>
      </c>
      <c r="T312" s="1">
        <v>1</v>
      </c>
      <c r="U312" s="1">
        <v>5</v>
      </c>
      <c r="V312" s="1">
        <v>2</v>
      </c>
      <c r="W312" s="1">
        <v>0</v>
      </c>
      <c r="X312" s="1">
        <v>0</v>
      </c>
      <c r="Y312" s="1">
        <v>1</v>
      </c>
      <c r="Z312" s="1">
        <v>1</v>
      </c>
      <c r="AA312" s="1">
        <f t="shared" si="41"/>
        <v>0</v>
      </c>
      <c r="AB312" s="1">
        <f t="shared" si="47"/>
        <v>0</v>
      </c>
      <c r="AC312" s="1">
        <f t="shared" si="47"/>
        <v>1</v>
      </c>
      <c r="AD312" s="1">
        <f t="shared" si="47"/>
        <v>0</v>
      </c>
      <c r="AE312" s="1">
        <f t="shared" si="47"/>
        <v>0</v>
      </c>
      <c r="AF312" s="1">
        <f t="shared" si="47"/>
        <v>0</v>
      </c>
      <c r="AG312" s="1">
        <f t="shared" si="47"/>
        <v>1</v>
      </c>
      <c r="AH312" s="1">
        <f t="shared" si="47"/>
        <v>0</v>
      </c>
      <c r="AI312" s="1">
        <f t="shared" si="47"/>
        <v>0</v>
      </c>
      <c r="AJ312" s="1">
        <f t="shared" si="47"/>
        <v>0</v>
      </c>
      <c r="AK312" s="1">
        <f t="shared" si="47"/>
        <v>1</v>
      </c>
      <c r="AL312" s="1">
        <f t="shared" si="47"/>
        <v>0</v>
      </c>
      <c r="AM312" s="1">
        <f t="shared" si="47"/>
        <v>0</v>
      </c>
      <c r="AN312" s="1">
        <f t="shared" si="47"/>
        <v>0</v>
      </c>
      <c r="AO312" s="1">
        <f t="shared" si="47"/>
        <v>0</v>
      </c>
      <c r="AP312" s="1">
        <f t="shared" si="47"/>
        <v>0</v>
      </c>
      <c r="AQ312" s="1">
        <f t="shared" si="47"/>
        <v>1</v>
      </c>
      <c r="AR312" s="1">
        <f t="shared" si="46"/>
        <v>0</v>
      </c>
      <c r="AS312" s="1">
        <f t="shared" si="46"/>
        <v>0</v>
      </c>
      <c r="AT312" s="1">
        <f t="shared" si="46"/>
        <v>0</v>
      </c>
      <c r="AU312" s="1">
        <f t="shared" si="46"/>
        <v>0</v>
      </c>
      <c r="AV312" s="1">
        <f t="shared" si="46"/>
        <v>1</v>
      </c>
      <c r="AW312" s="1">
        <f t="shared" si="46"/>
        <v>0</v>
      </c>
      <c r="AX312" s="1">
        <f t="shared" si="42"/>
        <v>0</v>
      </c>
    </row>
    <row r="313" spans="1:50" s="1" customFormat="1" x14ac:dyDescent="0.15">
      <c r="A313" s="1">
        <v>1</v>
      </c>
      <c r="B313" s="1" t="s">
        <v>913</v>
      </c>
      <c r="C313" s="1" t="s">
        <v>22</v>
      </c>
      <c r="D313" s="1" t="s">
        <v>15</v>
      </c>
      <c r="E313" s="1" t="s">
        <v>102</v>
      </c>
      <c r="F313" s="2">
        <v>43197.361527777779</v>
      </c>
      <c r="H313" s="1" t="s">
        <v>59</v>
      </c>
      <c r="I313" s="1" t="s">
        <v>338</v>
      </c>
      <c r="J313" s="1" t="s">
        <v>42</v>
      </c>
      <c r="K313" s="1" t="s">
        <v>914</v>
      </c>
      <c r="L313" s="1" t="s">
        <v>915</v>
      </c>
      <c r="M313" s="1" t="s">
        <v>28</v>
      </c>
      <c r="N313" s="1" t="s">
        <v>29</v>
      </c>
      <c r="O313" s="1" t="s">
        <v>335</v>
      </c>
      <c r="P313" s="1">
        <v>6000</v>
      </c>
      <c r="Q313" s="8">
        <v>12000</v>
      </c>
      <c r="R313" s="1">
        <v>3</v>
      </c>
      <c r="S313" s="1">
        <v>1</v>
      </c>
      <c r="T313" s="1">
        <v>3</v>
      </c>
      <c r="U313" s="1">
        <v>3</v>
      </c>
      <c r="V313" s="1">
        <v>0</v>
      </c>
      <c r="W313" s="1">
        <v>0</v>
      </c>
      <c r="X313" s="1">
        <v>9000</v>
      </c>
      <c r="Y313" s="1">
        <v>1</v>
      </c>
      <c r="Z313" s="1">
        <v>1</v>
      </c>
      <c r="AA313" s="1">
        <f t="shared" si="41"/>
        <v>0</v>
      </c>
      <c r="AB313" s="1">
        <f t="shared" si="47"/>
        <v>0</v>
      </c>
      <c r="AC313" s="1">
        <f t="shared" si="47"/>
        <v>0</v>
      </c>
      <c r="AD313" s="1">
        <f t="shared" si="47"/>
        <v>0</v>
      </c>
      <c r="AE313" s="1">
        <f t="shared" si="47"/>
        <v>0</v>
      </c>
      <c r="AF313" s="1">
        <f t="shared" si="47"/>
        <v>0</v>
      </c>
      <c r="AG313" s="1">
        <f t="shared" si="47"/>
        <v>0</v>
      </c>
      <c r="AH313" s="1">
        <f t="shared" si="47"/>
        <v>0</v>
      </c>
      <c r="AI313" s="1">
        <f t="shared" si="47"/>
        <v>0</v>
      </c>
      <c r="AJ313" s="1">
        <f t="shared" si="47"/>
        <v>0</v>
      </c>
      <c r="AK313" s="1">
        <f t="shared" si="47"/>
        <v>0</v>
      </c>
      <c r="AL313" s="1">
        <f t="shared" si="47"/>
        <v>0</v>
      </c>
      <c r="AM313" s="1">
        <f t="shared" si="47"/>
        <v>0</v>
      </c>
      <c r="AN313" s="1">
        <f t="shared" si="47"/>
        <v>0</v>
      </c>
      <c r="AO313" s="1">
        <f t="shared" si="47"/>
        <v>0</v>
      </c>
      <c r="AP313" s="1">
        <f t="shared" si="47"/>
        <v>0</v>
      </c>
      <c r="AQ313" s="1">
        <f t="shared" si="47"/>
        <v>0</v>
      </c>
      <c r="AR313" s="1">
        <f t="shared" si="46"/>
        <v>0</v>
      </c>
      <c r="AS313" s="1">
        <f t="shared" si="46"/>
        <v>0</v>
      </c>
      <c r="AT313" s="1">
        <f t="shared" si="46"/>
        <v>0</v>
      </c>
      <c r="AU313" s="1">
        <f t="shared" si="46"/>
        <v>0</v>
      </c>
      <c r="AV313" s="1">
        <f t="shared" si="46"/>
        <v>0</v>
      </c>
      <c r="AW313" s="1">
        <f t="shared" si="46"/>
        <v>0</v>
      </c>
      <c r="AX313" s="1">
        <f t="shared" si="42"/>
        <v>0</v>
      </c>
    </row>
    <row r="314" spans="1:50" s="1" customFormat="1" x14ac:dyDescent="0.15">
      <c r="A314" s="1">
        <v>1</v>
      </c>
      <c r="B314" s="1" t="s">
        <v>916</v>
      </c>
      <c r="C314" s="1" t="s">
        <v>22</v>
      </c>
      <c r="D314" s="1" t="s">
        <v>15</v>
      </c>
      <c r="E314" s="1" t="s">
        <v>516</v>
      </c>
      <c r="F314" s="2">
        <v>43198.410127314812</v>
      </c>
      <c r="H314" s="1" t="s">
        <v>17</v>
      </c>
      <c r="I314" s="1" t="s">
        <v>35</v>
      </c>
      <c r="J314" s="1" t="s">
        <v>25</v>
      </c>
      <c r="K314" s="1" t="s">
        <v>3615</v>
      </c>
      <c r="L314" s="1" t="s">
        <v>555</v>
      </c>
      <c r="M314" s="1" t="s">
        <v>96</v>
      </c>
      <c r="N314" s="1" t="s">
        <v>29</v>
      </c>
      <c r="O314" s="1" t="s">
        <v>198</v>
      </c>
      <c r="P314" s="1">
        <v>8000</v>
      </c>
      <c r="Q314" s="8">
        <v>16000</v>
      </c>
      <c r="R314" s="1">
        <v>1</v>
      </c>
      <c r="S314" s="1">
        <v>4</v>
      </c>
      <c r="T314" s="1">
        <v>1</v>
      </c>
      <c r="U314" s="1">
        <v>2</v>
      </c>
      <c r="V314" s="1">
        <v>0</v>
      </c>
      <c r="W314" s="1">
        <v>0</v>
      </c>
      <c r="X314" s="1">
        <v>12000</v>
      </c>
      <c r="Y314" s="1">
        <v>1</v>
      </c>
      <c r="Z314" s="1">
        <v>1</v>
      </c>
      <c r="AA314" s="1">
        <f t="shared" si="41"/>
        <v>0</v>
      </c>
      <c r="AB314" s="1">
        <f t="shared" si="47"/>
        <v>0</v>
      </c>
      <c r="AC314" s="1">
        <f t="shared" si="47"/>
        <v>0</v>
      </c>
      <c r="AD314" s="1">
        <f t="shared" si="47"/>
        <v>1</v>
      </c>
      <c r="AE314" s="1">
        <f t="shared" si="47"/>
        <v>0</v>
      </c>
      <c r="AF314" s="1">
        <f t="shared" si="47"/>
        <v>0</v>
      </c>
      <c r="AG314" s="1">
        <f t="shared" si="47"/>
        <v>0</v>
      </c>
      <c r="AH314" s="1">
        <f t="shared" si="47"/>
        <v>0</v>
      </c>
      <c r="AI314" s="1">
        <f t="shared" si="47"/>
        <v>0</v>
      </c>
      <c r="AJ314" s="1">
        <f t="shared" si="47"/>
        <v>0</v>
      </c>
      <c r="AK314" s="1">
        <f t="shared" si="47"/>
        <v>0</v>
      </c>
      <c r="AL314" s="1">
        <f t="shared" si="47"/>
        <v>0</v>
      </c>
      <c r="AM314" s="1">
        <f t="shared" si="47"/>
        <v>1</v>
      </c>
      <c r="AN314" s="1">
        <f t="shared" si="47"/>
        <v>0</v>
      </c>
      <c r="AO314" s="1">
        <f t="shared" si="47"/>
        <v>0</v>
      </c>
      <c r="AP314" s="1">
        <f t="shared" si="47"/>
        <v>0</v>
      </c>
      <c r="AQ314" s="1">
        <f t="shared" si="47"/>
        <v>0</v>
      </c>
      <c r="AR314" s="1">
        <f t="shared" si="46"/>
        <v>0</v>
      </c>
      <c r="AS314" s="1">
        <f t="shared" si="46"/>
        <v>0</v>
      </c>
      <c r="AT314" s="1">
        <f t="shared" si="46"/>
        <v>0</v>
      </c>
      <c r="AU314" s="1">
        <f t="shared" si="46"/>
        <v>0</v>
      </c>
      <c r="AV314" s="1">
        <f t="shared" si="46"/>
        <v>0</v>
      </c>
      <c r="AW314" s="1">
        <f t="shared" si="46"/>
        <v>0</v>
      </c>
      <c r="AX314" s="1">
        <f t="shared" si="42"/>
        <v>0</v>
      </c>
    </row>
    <row r="315" spans="1:50" s="1" customFormat="1" x14ac:dyDescent="0.15">
      <c r="A315" s="1">
        <v>1</v>
      </c>
      <c r="B315" s="1" t="s">
        <v>918</v>
      </c>
      <c r="C315" s="1" t="s">
        <v>370</v>
      </c>
      <c r="D315" s="1" t="s">
        <v>15</v>
      </c>
      <c r="E315" s="1" t="s">
        <v>58</v>
      </c>
      <c r="F315" s="2">
        <v>43198.402743055558</v>
      </c>
      <c r="H315" s="1" t="s">
        <v>59</v>
      </c>
      <c r="I315" s="1" t="s">
        <v>35</v>
      </c>
      <c r="J315" s="1" t="s">
        <v>25</v>
      </c>
      <c r="K315" s="1" t="s">
        <v>919</v>
      </c>
      <c r="L315" s="1" t="s">
        <v>920</v>
      </c>
      <c r="M315" s="1" t="s">
        <v>96</v>
      </c>
      <c r="N315" s="1" t="s">
        <v>29</v>
      </c>
      <c r="O315" s="1" t="s">
        <v>30</v>
      </c>
      <c r="P315" s="1">
        <v>15001</v>
      </c>
      <c r="Q315" s="8">
        <v>20000</v>
      </c>
      <c r="R315" s="1">
        <v>3</v>
      </c>
      <c r="S315" s="1">
        <v>4</v>
      </c>
      <c r="T315" s="1">
        <v>1</v>
      </c>
      <c r="U315" s="1">
        <v>2</v>
      </c>
      <c r="V315" s="1">
        <v>0</v>
      </c>
      <c r="W315" s="1">
        <v>0</v>
      </c>
      <c r="X315" s="1">
        <v>17500.5</v>
      </c>
      <c r="Y315" s="1">
        <v>1</v>
      </c>
      <c r="Z315" s="1">
        <v>1</v>
      </c>
      <c r="AA315" s="1">
        <f t="shared" si="41"/>
        <v>1</v>
      </c>
      <c r="AB315" s="1">
        <f t="shared" si="47"/>
        <v>0</v>
      </c>
      <c r="AC315" s="1">
        <f t="shared" si="47"/>
        <v>0</v>
      </c>
      <c r="AD315" s="1">
        <f t="shared" si="47"/>
        <v>1</v>
      </c>
      <c r="AE315" s="1">
        <f t="shared" si="47"/>
        <v>0</v>
      </c>
      <c r="AF315" s="1">
        <f t="shared" si="47"/>
        <v>0</v>
      </c>
      <c r="AG315" s="1">
        <f t="shared" si="47"/>
        <v>0</v>
      </c>
      <c r="AH315" s="1">
        <f t="shared" si="47"/>
        <v>0</v>
      </c>
      <c r="AI315" s="1">
        <f t="shared" si="47"/>
        <v>0</v>
      </c>
      <c r="AJ315" s="1">
        <f t="shared" si="47"/>
        <v>0</v>
      </c>
      <c r="AK315" s="1">
        <f t="shared" si="47"/>
        <v>1</v>
      </c>
      <c r="AL315" s="1">
        <f t="shared" si="47"/>
        <v>0</v>
      </c>
      <c r="AM315" s="1">
        <f t="shared" si="47"/>
        <v>0</v>
      </c>
      <c r="AN315" s="1">
        <f t="shared" si="47"/>
        <v>1</v>
      </c>
      <c r="AO315" s="1">
        <f t="shared" si="47"/>
        <v>0</v>
      </c>
      <c r="AP315" s="1">
        <f t="shared" si="47"/>
        <v>0</v>
      </c>
      <c r="AQ315" s="1">
        <f t="shared" si="47"/>
        <v>0</v>
      </c>
      <c r="AR315" s="1">
        <f t="shared" si="46"/>
        <v>0</v>
      </c>
      <c r="AS315" s="1">
        <f t="shared" si="46"/>
        <v>0</v>
      </c>
      <c r="AT315" s="1">
        <f t="shared" si="46"/>
        <v>0</v>
      </c>
      <c r="AU315" s="1">
        <f t="shared" si="46"/>
        <v>0</v>
      </c>
      <c r="AV315" s="1">
        <f t="shared" si="46"/>
        <v>0</v>
      </c>
      <c r="AW315" s="1">
        <f t="shared" si="46"/>
        <v>0</v>
      </c>
      <c r="AX315" s="1">
        <f t="shared" si="42"/>
        <v>0</v>
      </c>
    </row>
    <row r="316" spans="1:50" s="1" customFormat="1" x14ac:dyDescent="0.15">
      <c r="A316" s="1">
        <v>1</v>
      </c>
      <c r="B316" s="1" t="s">
        <v>921</v>
      </c>
      <c r="C316" s="1" t="s">
        <v>14</v>
      </c>
      <c r="D316" s="1" t="s">
        <v>15</v>
      </c>
      <c r="E316" s="1" t="s">
        <v>70</v>
      </c>
      <c r="F316" s="2">
        <v>43197.879548611112</v>
      </c>
      <c r="H316" s="1" t="s">
        <v>17</v>
      </c>
      <c r="I316" s="1" t="s">
        <v>17</v>
      </c>
      <c r="J316" s="1" t="s">
        <v>60</v>
      </c>
      <c r="K316" s="1" t="s">
        <v>3616</v>
      </c>
      <c r="L316" s="1" t="s">
        <v>176</v>
      </c>
      <c r="M316" s="1" t="s">
        <v>28</v>
      </c>
      <c r="N316" s="1" t="s">
        <v>82</v>
      </c>
      <c r="O316" s="1" t="s">
        <v>39</v>
      </c>
      <c r="P316" s="1">
        <v>6000</v>
      </c>
      <c r="Q316" s="8">
        <v>10000</v>
      </c>
      <c r="R316" s="1">
        <v>1</v>
      </c>
      <c r="S316" s="1">
        <v>2</v>
      </c>
      <c r="T316" s="1">
        <v>2</v>
      </c>
      <c r="U316" s="1">
        <v>3</v>
      </c>
      <c r="V316" s="1">
        <v>4</v>
      </c>
      <c r="W316" s="1">
        <v>1</v>
      </c>
      <c r="X316" s="1">
        <v>8000</v>
      </c>
      <c r="Y316" s="1">
        <v>1</v>
      </c>
      <c r="Z316" s="1">
        <v>1</v>
      </c>
      <c r="AA316" s="1">
        <f t="shared" si="41"/>
        <v>0</v>
      </c>
      <c r="AB316" s="1">
        <f t="shared" si="47"/>
        <v>0</v>
      </c>
      <c r="AC316" s="1">
        <f t="shared" si="47"/>
        <v>0</v>
      </c>
      <c r="AD316" s="1">
        <f t="shared" si="47"/>
        <v>0</v>
      </c>
      <c r="AE316" s="1">
        <f t="shared" si="47"/>
        <v>0</v>
      </c>
      <c r="AF316" s="1">
        <f t="shared" si="47"/>
        <v>0</v>
      </c>
      <c r="AG316" s="1">
        <f t="shared" si="47"/>
        <v>0</v>
      </c>
      <c r="AH316" s="1">
        <f t="shared" si="47"/>
        <v>0</v>
      </c>
      <c r="AI316" s="1">
        <f t="shared" si="47"/>
        <v>0</v>
      </c>
      <c r="AJ316" s="1">
        <f t="shared" si="47"/>
        <v>0</v>
      </c>
      <c r="AK316" s="1">
        <f t="shared" si="47"/>
        <v>0</v>
      </c>
      <c r="AL316" s="1">
        <f t="shared" si="47"/>
        <v>0</v>
      </c>
      <c r="AM316" s="1">
        <f t="shared" si="47"/>
        <v>0</v>
      </c>
      <c r="AN316" s="1">
        <f t="shared" si="47"/>
        <v>0</v>
      </c>
      <c r="AO316" s="1">
        <f t="shared" si="47"/>
        <v>0</v>
      </c>
      <c r="AP316" s="1">
        <f t="shared" si="47"/>
        <v>0</v>
      </c>
      <c r="AQ316" s="1">
        <f t="shared" si="47"/>
        <v>0</v>
      </c>
      <c r="AR316" s="1">
        <f t="shared" si="46"/>
        <v>0</v>
      </c>
      <c r="AS316" s="1">
        <f t="shared" si="46"/>
        <v>0</v>
      </c>
      <c r="AT316" s="1">
        <f t="shared" si="46"/>
        <v>0</v>
      </c>
      <c r="AU316" s="1">
        <f t="shared" si="46"/>
        <v>0</v>
      </c>
      <c r="AV316" s="1">
        <f t="shared" si="46"/>
        <v>0</v>
      </c>
      <c r="AW316" s="1">
        <f t="shared" si="46"/>
        <v>0</v>
      </c>
      <c r="AX316" s="1">
        <f t="shared" si="42"/>
        <v>0</v>
      </c>
    </row>
    <row r="317" spans="1:50" s="1" customFormat="1" x14ac:dyDescent="0.15">
      <c r="A317" s="1">
        <v>1</v>
      </c>
      <c r="B317" s="1" t="s">
        <v>748</v>
      </c>
      <c r="C317" s="1" t="s">
        <v>22</v>
      </c>
      <c r="D317" s="1" t="s">
        <v>15</v>
      </c>
      <c r="E317" s="1" t="s">
        <v>364</v>
      </c>
      <c r="F317" s="2">
        <v>43198.418495370373</v>
      </c>
      <c r="H317" s="1" t="s">
        <v>59</v>
      </c>
      <c r="I317" s="1" t="s">
        <v>35</v>
      </c>
      <c r="J317" s="1" t="s">
        <v>25</v>
      </c>
      <c r="K317" s="1" t="s">
        <v>3617</v>
      </c>
      <c r="L317" s="1" t="s">
        <v>924</v>
      </c>
      <c r="M317" s="1" t="s">
        <v>28</v>
      </c>
      <c r="N317" s="1" t="s">
        <v>29</v>
      </c>
      <c r="O317" s="1" t="s">
        <v>30</v>
      </c>
      <c r="P317" s="1">
        <v>7000</v>
      </c>
      <c r="Q317" s="8">
        <v>14000</v>
      </c>
      <c r="R317" s="1">
        <v>3</v>
      </c>
      <c r="S317" s="1">
        <v>4</v>
      </c>
      <c r="T317" s="1">
        <v>1</v>
      </c>
      <c r="U317" s="1">
        <v>3</v>
      </c>
      <c r="V317" s="1">
        <v>0</v>
      </c>
      <c r="W317" s="1">
        <v>0</v>
      </c>
      <c r="X317" s="1">
        <v>10500</v>
      </c>
      <c r="Y317" s="1">
        <v>1</v>
      </c>
      <c r="Z317" s="1">
        <v>1</v>
      </c>
      <c r="AA317" s="1">
        <f t="shared" si="41"/>
        <v>0</v>
      </c>
      <c r="AB317" s="1">
        <f t="shared" si="47"/>
        <v>0</v>
      </c>
      <c r="AC317" s="1">
        <f t="shared" si="47"/>
        <v>1</v>
      </c>
      <c r="AD317" s="1">
        <f t="shared" si="47"/>
        <v>1</v>
      </c>
      <c r="AE317" s="1">
        <f t="shared" si="47"/>
        <v>0</v>
      </c>
      <c r="AF317" s="1">
        <f t="shared" si="47"/>
        <v>0</v>
      </c>
      <c r="AG317" s="1">
        <f t="shared" si="47"/>
        <v>0</v>
      </c>
      <c r="AH317" s="1">
        <f t="shared" si="47"/>
        <v>1</v>
      </c>
      <c r="AI317" s="1">
        <f t="shared" si="47"/>
        <v>1</v>
      </c>
      <c r="AJ317" s="1">
        <f t="shared" si="47"/>
        <v>1</v>
      </c>
      <c r="AK317" s="1">
        <f t="shared" si="47"/>
        <v>0</v>
      </c>
      <c r="AL317" s="1">
        <f t="shared" si="47"/>
        <v>1</v>
      </c>
      <c r="AM317" s="1">
        <f t="shared" si="47"/>
        <v>0</v>
      </c>
      <c r="AN317" s="1">
        <f t="shared" si="47"/>
        <v>0</v>
      </c>
      <c r="AO317" s="1">
        <f t="shared" si="47"/>
        <v>1</v>
      </c>
      <c r="AP317" s="1">
        <f t="shared" si="47"/>
        <v>0</v>
      </c>
      <c r="AQ317" s="1">
        <f t="shared" si="47"/>
        <v>1</v>
      </c>
      <c r="AR317" s="1">
        <f t="shared" si="46"/>
        <v>0</v>
      </c>
      <c r="AS317" s="1">
        <f t="shared" si="46"/>
        <v>1</v>
      </c>
      <c r="AT317" s="1">
        <f t="shared" si="46"/>
        <v>0</v>
      </c>
      <c r="AU317" s="1">
        <f t="shared" si="46"/>
        <v>0</v>
      </c>
      <c r="AV317" s="1">
        <f t="shared" si="46"/>
        <v>0</v>
      </c>
      <c r="AW317" s="1">
        <f t="shared" si="46"/>
        <v>0</v>
      </c>
      <c r="AX317" s="1">
        <f t="shared" si="42"/>
        <v>0</v>
      </c>
    </row>
    <row r="318" spans="1:50" s="1" customFormat="1" x14ac:dyDescent="0.15">
      <c r="A318" s="1">
        <v>1</v>
      </c>
      <c r="B318" s="1" t="s">
        <v>925</v>
      </c>
      <c r="C318" s="1" t="s">
        <v>22</v>
      </c>
      <c r="D318" s="1" t="s">
        <v>15</v>
      </c>
      <c r="E318" s="1" t="s">
        <v>16</v>
      </c>
      <c r="F318" s="2">
        <v>43193.408750000002</v>
      </c>
      <c r="H318" s="1" t="s">
        <v>59</v>
      </c>
      <c r="I318" s="1" t="s">
        <v>18</v>
      </c>
      <c r="J318" s="1" t="s">
        <v>60</v>
      </c>
      <c r="K318" s="1" t="s">
        <v>3618</v>
      </c>
      <c r="L318" s="1" t="s">
        <v>927</v>
      </c>
      <c r="M318" s="1" t="s">
        <v>38</v>
      </c>
      <c r="N318" s="1" t="s">
        <v>56</v>
      </c>
      <c r="O318" s="1" t="s">
        <v>583</v>
      </c>
      <c r="P318" s="1">
        <v>6001</v>
      </c>
      <c r="Q318" s="8">
        <v>8000</v>
      </c>
      <c r="R318" s="1">
        <v>3</v>
      </c>
      <c r="S318" s="1">
        <v>3</v>
      </c>
      <c r="T318" s="1">
        <v>2</v>
      </c>
      <c r="U318" s="1">
        <v>5</v>
      </c>
      <c r="V318" s="1">
        <v>2</v>
      </c>
      <c r="W318" s="1">
        <v>0</v>
      </c>
      <c r="X318" s="1">
        <v>7000.5</v>
      </c>
      <c r="Y318" s="1">
        <v>1</v>
      </c>
      <c r="Z318" s="1">
        <v>1</v>
      </c>
      <c r="AA318" s="1">
        <f t="shared" si="41"/>
        <v>0</v>
      </c>
      <c r="AB318" s="1">
        <f t="shared" si="47"/>
        <v>0</v>
      </c>
      <c r="AC318" s="1">
        <f t="shared" si="47"/>
        <v>1</v>
      </c>
      <c r="AD318" s="1">
        <f t="shared" si="47"/>
        <v>1</v>
      </c>
      <c r="AE318" s="1">
        <f t="shared" si="47"/>
        <v>0</v>
      </c>
      <c r="AF318" s="1">
        <f t="shared" si="47"/>
        <v>0</v>
      </c>
      <c r="AG318" s="1">
        <f t="shared" si="47"/>
        <v>0</v>
      </c>
      <c r="AH318" s="1">
        <f t="shared" si="47"/>
        <v>0</v>
      </c>
      <c r="AI318" s="1">
        <f t="shared" si="47"/>
        <v>0</v>
      </c>
      <c r="AJ318" s="1">
        <f t="shared" si="47"/>
        <v>0</v>
      </c>
      <c r="AK318" s="1">
        <f t="shared" si="47"/>
        <v>0</v>
      </c>
      <c r="AL318" s="1">
        <f t="shared" si="47"/>
        <v>0</v>
      </c>
      <c r="AM318" s="1">
        <f t="shared" si="47"/>
        <v>0</v>
      </c>
      <c r="AN318" s="1">
        <f t="shared" si="47"/>
        <v>0</v>
      </c>
      <c r="AO318" s="1">
        <f t="shared" si="47"/>
        <v>0</v>
      </c>
      <c r="AP318" s="1">
        <f t="shared" si="47"/>
        <v>0</v>
      </c>
      <c r="AQ318" s="1">
        <f t="shared" ref="AQ318:AW333" si="48">IF(IFERROR(FIND(AQ$1,$K318),0)&gt;0,1,0)</f>
        <v>0</v>
      </c>
      <c r="AR318" s="1">
        <f t="shared" si="48"/>
        <v>0</v>
      </c>
      <c r="AS318" s="1">
        <f t="shared" si="48"/>
        <v>0</v>
      </c>
      <c r="AT318" s="1">
        <f t="shared" si="48"/>
        <v>0</v>
      </c>
      <c r="AU318" s="1">
        <f t="shared" si="48"/>
        <v>0</v>
      </c>
      <c r="AV318" s="1">
        <f t="shared" si="48"/>
        <v>0</v>
      </c>
      <c r="AW318" s="1">
        <f t="shared" si="48"/>
        <v>0</v>
      </c>
      <c r="AX318" s="1">
        <f t="shared" si="42"/>
        <v>0</v>
      </c>
    </row>
    <row r="319" spans="1:50" s="1" customFormat="1" x14ac:dyDescent="0.15">
      <c r="A319" s="1">
        <v>1</v>
      </c>
      <c r="B319" s="1" t="s">
        <v>810</v>
      </c>
      <c r="C319" s="1" t="s">
        <v>22</v>
      </c>
      <c r="D319" s="1" t="s">
        <v>15</v>
      </c>
      <c r="E319" s="1" t="s">
        <v>556</v>
      </c>
      <c r="F319" s="2">
        <v>43198.398877314816</v>
      </c>
      <c r="H319" s="1" t="s">
        <v>34</v>
      </c>
      <c r="I319" s="1" t="s">
        <v>18</v>
      </c>
      <c r="J319" s="1" t="s">
        <v>25</v>
      </c>
      <c r="K319" s="1" t="s">
        <v>3619</v>
      </c>
      <c r="L319" s="1" t="s">
        <v>929</v>
      </c>
      <c r="M319" s="1" t="s">
        <v>38</v>
      </c>
      <c r="N319" s="1" t="s">
        <v>82</v>
      </c>
      <c r="O319" s="1" t="s">
        <v>30</v>
      </c>
      <c r="P319" s="1">
        <v>20001</v>
      </c>
      <c r="Q319" s="8">
        <v>30000</v>
      </c>
      <c r="R319" s="1">
        <v>4</v>
      </c>
      <c r="S319" s="1">
        <v>3</v>
      </c>
      <c r="T319" s="1">
        <v>1</v>
      </c>
      <c r="U319" s="1">
        <v>5</v>
      </c>
      <c r="V319" s="1">
        <v>4</v>
      </c>
      <c r="W319" s="1">
        <v>0</v>
      </c>
      <c r="X319" s="1">
        <v>25000.5</v>
      </c>
      <c r="Y319" s="1">
        <v>1</v>
      </c>
      <c r="Z319" s="1">
        <v>1</v>
      </c>
      <c r="AA319" s="1">
        <f t="shared" si="41"/>
        <v>1</v>
      </c>
      <c r="AB319" s="1">
        <f t="shared" ref="AB319:AQ334" si="49">IF(IFERROR(FIND(AB$1,$K319),0)&gt;0,1,0)</f>
        <v>0</v>
      </c>
      <c r="AC319" s="1">
        <f t="shared" si="49"/>
        <v>1</v>
      </c>
      <c r="AD319" s="1">
        <f t="shared" si="49"/>
        <v>0</v>
      </c>
      <c r="AE319" s="1">
        <f t="shared" si="49"/>
        <v>1</v>
      </c>
      <c r="AF319" s="1">
        <f t="shared" si="49"/>
        <v>0</v>
      </c>
      <c r="AG319" s="1">
        <f t="shared" si="49"/>
        <v>1</v>
      </c>
      <c r="AH319" s="1">
        <f t="shared" si="49"/>
        <v>0</v>
      </c>
      <c r="AI319" s="1">
        <f t="shared" si="49"/>
        <v>0</v>
      </c>
      <c r="AJ319" s="1">
        <f t="shared" si="49"/>
        <v>0</v>
      </c>
      <c r="AK319" s="1">
        <f t="shared" si="49"/>
        <v>1</v>
      </c>
      <c r="AL319" s="1">
        <f t="shared" si="49"/>
        <v>0</v>
      </c>
      <c r="AM319" s="1">
        <f t="shared" si="49"/>
        <v>1</v>
      </c>
      <c r="AN319" s="1">
        <f t="shared" si="49"/>
        <v>0</v>
      </c>
      <c r="AO319" s="1">
        <f t="shared" si="49"/>
        <v>0</v>
      </c>
      <c r="AP319" s="1">
        <f t="shared" si="49"/>
        <v>0</v>
      </c>
      <c r="AQ319" s="1">
        <f t="shared" si="49"/>
        <v>0</v>
      </c>
      <c r="AR319" s="1">
        <f t="shared" si="48"/>
        <v>1</v>
      </c>
      <c r="AS319" s="1">
        <f t="shared" si="48"/>
        <v>0</v>
      </c>
      <c r="AT319" s="1">
        <f t="shared" si="48"/>
        <v>0</v>
      </c>
      <c r="AU319" s="1">
        <f t="shared" si="48"/>
        <v>0</v>
      </c>
      <c r="AV319" s="1">
        <f t="shared" si="48"/>
        <v>0</v>
      </c>
      <c r="AW319" s="1">
        <f t="shared" si="48"/>
        <v>1</v>
      </c>
      <c r="AX319" s="1">
        <f t="shared" si="42"/>
        <v>1</v>
      </c>
    </row>
    <row r="320" spans="1:50" s="1" customFormat="1" x14ac:dyDescent="0.15">
      <c r="A320" s="1">
        <v>1</v>
      </c>
      <c r="B320" s="1" t="s">
        <v>930</v>
      </c>
      <c r="C320" s="1" t="s">
        <v>22</v>
      </c>
      <c r="D320" s="1" t="s">
        <v>15</v>
      </c>
      <c r="E320" s="1" t="s">
        <v>102</v>
      </c>
      <c r="F320" s="2">
        <v>43154.427083333336</v>
      </c>
      <c r="H320" s="1" t="s">
        <v>59</v>
      </c>
      <c r="I320" s="1" t="s">
        <v>35</v>
      </c>
      <c r="J320" s="1" t="s">
        <v>60</v>
      </c>
      <c r="K320" s="1" t="s">
        <v>3620</v>
      </c>
      <c r="L320" s="1" t="s">
        <v>932</v>
      </c>
      <c r="M320" s="1" t="s">
        <v>38</v>
      </c>
      <c r="N320" s="1" t="s">
        <v>29</v>
      </c>
      <c r="O320" s="1" t="s">
        <v>252</v>
      </c>
      <c r="P320" s="1">
        <v>6000</v>
      </c>
      <c r="Q320" s="8">
        <v>12000</v>
      </c>
      <c r="R320" s="1">
        <v>3</v>
      </c>
      <c r="S320" s="1">
        <v>4</v>
      </c>
      <c r="T320" s="1">
        <v>2</v>
      </c>
      <c r="U320" s="1">
        <v>5</v>
      </c>
      <c r="V320" s="1">
        <v>0</v>
      </c>
      <c r="W320" s="1">
        <v>0</v>
      </c>
      <c r="X320" s="1">
        <v>9000</v>
      </c>
      <c r="Y320" s="1">
        <v>1</v>
      </c>
      <c r="Z320" s="1">
        <v>1</v>
      </c>
      <c r="AA320" s="1">
        <f t="shared" si="41"/>
        <v>0</v>
      </c>
      <c r="AB320" s="1">
        <f t="shared" si="49"/>
        <v>0</v>
      </c>
      <c r="AC320" s="1">
        <f t="shared" si="49"/>
        <v>0</v>
      </c>
      <c r="AD320" s="1">
        <f t="shared" si="49"/>
        <v>1</v>
      </c>
      <c r="AE320" s="1">
        <f t="shared" si="49"/>
        <v>0</v>
      </c>
      <c r="AF320" s="1">
        <f t="shared" si="49"/>
        <v>0</v>
      </c>
      <c r="AG320" s="1">
        <f t="shared" si="49"/>
        <v>0</v>
      </c>
      <c r="AH320" s="1">
        <f t="shared" si="49"/>
        <v>0</v>
      </c>
      <c r="AI320" s="1">
        <f t="shared" si="49"/>
        <v>0</v>
      </c>
      <c r="AJ320" s="1">
        <f t="shared" si="49"/>
        <v>0</v>
      </c>
      <c r="AK320" s="1">
        <f t="shared" si="49"/>
        <v>0</v>
      </c>
      <c r="AL320" s="1">
        <f t="shared" si="49"/>
        <v>0</v>
      </c>
      <c r="AM320" s="1">
        <f t="shared" si="49"/>
        <v>0</v>
      </c>
      <c r="AN320" s="1">
        <f t="shared" si="49"/>
        <v>0</v>
      </c>
      <c r="AO320" s="1">
        <f t="shared" si="49"/>
        <v>0</v>
      </c>
      <c r="AP320" s="1">
        <f t="shared" si="49"/>
        <v>0</v>
      </c>
      <c r="AQ320" s="1">
        <f t="shared" si="49"/>
        <v>0</v>
      </c>
      <c r="AR320" s="1">
        <f t="shared" si="48"/>
        <v>0</v>
      </c>
      <c r="AS320" s="1">
        <f t="shared" si="48"/>
        <v>0</v>
      </c>
      <c r="AT320" s="1">
        <f t="shared" si="48"/>
        <v>0</v>
      </c>
      <c r="AU320" s="1">
        <f t="shared" si="48"/>
        <v>0</v>
      </c>
      <c r="AV320" s="1">
        <f t="shared" si="48"/>
        <v>0</v>
      </c>
      <c r="AW320" s="1">
        <f t="shared" si="48"/>
        <v>0</v>
      </c>
      <c r="AX320" s="1">
        <f t="shared" si="42"/>
        <v>0</v>
      </c>
    </row>
    <row r="321" spans="1:50" s="1" customFormat="1" x14ac:dyDescent="0.15">
      <c r="A321" s="1">
        <v>1</v>
      </c>
      <c r="B321" s="1" t="s">
        <v>933</v>
      </c>
      <c r="D321" s="1" t="s">
        <v>15</v>
      </c>
      <c r="E321" s="1" t="s">
        <v>168</v>
      </c>
      <c r="F321" s="2">
        <v>43198.39166666667</v>
      </c>
      <c r="H321" s="1" t="s">
        <v>17</v>
      </c>
      <c r="I321" s="1" t="s">
        <v>18</v>
      </c>
      <c r="J321" s="1" t="s">
        <v>25</v>
      </c>
      <c r="K321" s="1" t="s">
        <v>934</v>
      </c>
      <c r="L321" s="1" t="s">
        <v>935</v>
      </c>
      <c r="M321" s="1" t="s">
        <v>28</v>
      </c>
      <c r="N321" s="1" t="s">
        <v>82</v>
      </c>
      <c r="O321" s="1" t="s">
        <v>157</v>
      </c>
      <c r="P321" s="1">
        <v>4001</v>
      </c>
      <c r="Q321" s="8">
        <v>6000</v>
      </c>
      <c r="R321" s="1">
        <v>1</v>
      </c>
      <c r="S321" s="1">
        <v>3</v>
      </c>
      <c r="T321" s="1">
        <v>1</v>
      </c>
      <c r="U321" s="1">
        <v>3</v>
      </c>
      <c r="V321" s="1">
        <v>4</v>
      </c>
      <c r="W321" s="1">
        <v>0</v>
      </c>
      <c r="X321" s="1">
        <v>5000.5</v>
      </c>
      <c r="Y321" s="1">
        <v>1</v>
      </c>
      <c r="Z321" s="1">
        <v>1</v>
      </c>
      <c r="AA321" s="1">
        <f t="shared" si="41"/>
        <v>0</v>
      </c>
      <c r="AB321" s="1">
        <f t="shared" si="49"/>
        <v>0</v>
      </c>
      <c r="AC321" s="1">
        <f t="shared" si="49"/>
        <v>1</v>
      </c>
      <c r="AD321" s="1">
        <f t="shared" si="49"/>
        <v>0</v>
      </c>
      <c r="AE321" s="1">
        <f t="shared" si="49"/>
        <v>0</v>
      </c>
      <c r="AF321" s="1">
        <f t="shared" si="49"/>
        <v>0</v>
      </c>
      <c r="AG321" s="1">
        <f t="shared" si="49"/>
        <v>0</v>
      </c>
      <c r="AH321" s="1">
        <f t="shared" si="49"/>
        <v>0</v>
      </c>
      <c r="AI321" s="1">
        <f t="shared" si="49"/>
        <v>0</v>
      </c>
      <c r="AJ321" s="1">
        <f t="shared" si="49"/>
        <v>0</v>
      </c>
      <c r="AK321" s="1">
        <f t="shared" si="49"/>
        <v>0</v>
      </c>
      <c r="AL321" s="1">
        <f t="shared" si="49"/>
        <v>0</v>
      </c>
      <c r="AM321" s="1">
        <f t="shared" si="49"/>
        <v>0</v>
      </c>
      <c r="AN321" s="1">
        <f t="shared" si="49"/>
        <v>0</v>
      </c>
      <c r="AO321" s="1">
        <f t="shared" si="49"/>
        <v>0</v>
      </c>
      <c r="AP321" s="1">
        <f t="shared" si="49"/>
        <v>0</v>
      </c>
      <c r="AQ321" s="1">
        <f t="shared" si="49"/>
        <v>0</v>
      </c>
      <c r="AR321" s="1">
        <f t="shared" si="48"/>
        <v>0</v>
      </c>
      <c r="AS321" s="1">
        <f t="shared" si="48"/>
        <v>0</v>
      </c>
      <c r="AT321" s="1">
        <f t="shared" si="48"/>
        <v>0</v>
      </c>
      <c r="AU321" s="1">
        <f t="shared" si="48"/>
        <v>0</v>
      </c>
      <c r="AV321" s="1">
        <f t="shared" si="48"/>
        <v>0</v>
      </c>
      <c r="AW321" s="1">
        <f t="shared" si="48"/>
        <v>0</v>
      </c>
      <c r="AX321" s="1">
        <f t="shared" si="42"/>
        <v>0</v>
      </c>
    </row>
    <row r="322" spans="1:50" s="1" customFormat="1" x14ac:dyDescent="0.15">
      <c r="A322" s="1">
        <v>1</v>
      </c>
      <c r="B322" s="1" t="s">
        <v>733</v>
      </c>
      <c r="C322" s="1" t="s">
        <v>22</v>
      </c>
      <c r="D322" s="1" t="s">
        <v>15</v>
      </c>
      <c r="E322" s="1" t="s">
        <v>379</v>
      </c>
      <c r="F322" s="2">
        <v>43181.408148148148</v>
      </c>
      <c r="H322" s="1" t="s">
        <v>34</v>
      </c>
      <c r="I322" s="1" t="s">
        <v>35</v>
      </c>
      <c r="J322" s="1" t="s">
        <v>25</v>
      </c>
      <c r="K322" s="1" t="s">
        <v>3621</v>
      </c>
      <c r="L322" s="1" t="s">
        <v>929</v>
      </c>
      <c r="M322" s="1" t="s">
        <v>38</v>
      </c>
      <c r="N322" s="1" t="s">
        <v>82</v>
      </c>
      <c r="O322" s="1" t="s">
        <v>30</v>
      </c>
      <c r="P322" s="1">
        <v>30001</v>
      </c>
      <c r="Q322" s="8">
        <v>50000</v>
      </c>
      <c r="R322" s="1">
        <v>4</v>
      </c>
      <c r="S322" s="1">
        <v>4</v>
      </c>
      <c r="T322" s="1">
        <v>1</v>
      </c>
      <c r="U322" s="1">
        <v>5</v>
      </c>
      <c r="V322" s="1">
        <v>4</v>
      </c>
      <c r="W322" s="1">
        <v>0</v>
      </c>
      <c r="X322" s="1">
        <v>40000.5</v>
      </c>
      <c r="Y322" s="1">
        <v>1</v>
      </c>
      <c r="Z322" s="1">
        <v>1</v>
      </c>
      <c r="AA322" s="1">
        <f t="shared" si="41"/>
        <v>0</v>
      </c>
      <c r="AB322" s="1">
        <f t="shared" si="49"/>
        <v>0</v>
      </c>
      <c r="AC322" s="1">
        <f t="shared" si="49"/>
        <v>1</v>
      </c>
      <c r="AD322" s="1">
        <f t="shared" si="49"/>
        <v>0</v>
      </c>
      <c r="AE322" s="1">
        <f t="shared" si="49"/>
        <v>0</v>
      </c>
      <c r="AF322" s="1">
        <f t="shared" si="49"/>
        <v>0</v>
      </c>
      <c r="AG322" s="1">
        <f t="shared" si="49"/>
        <v>1</v>
      </c>
      <c r="AH322" s="1">
        <f t="shared" si="49"/>
        <v>0</v>
      </c>
      <c r="AI322" s="1">
        <f t="shared" si="49"/>
        <v>1</v>
      </c>
      <c r="AJ322" s="1">
        <f t="shared" si="49"/>
        <v>1</v>
      </c>
      <c r="AK322" s="1">
        <f t="shared" si="49"/>
        <v>1</v>
      </c>
      <c r="AL322" s="1">
        <f t="shared" si="49"/>
        <v>0</v>
      </c>
      <c r="AM322" s="1">
        <f t="shared" si="49"/>
        <v>0</v>
      </c>
      <c r="AN322" s="1">
        <f t="shared" si="49"/>
        <v>0</v>
      </c>
      <c r="AO322" s="1">
        <f t="shared" si="49"/>
        <v>0</v>
      </c>
      <c r="AP322" s="1">
        <f t="shared" si="49"/>
        <v>0</v>
      </c>
      <c r="AQ322" s="1">
        <f t="shared" si="49"/>
        <v>0</v>
      </c>
      <c r="AR322" s="1">
        <f t="shared" si="48"/>
        <v>1</v>
      </c>
      <c r="AS322" s="1">
        <f t="shared" si="48"/>
        <v>0</v>
      </c>
      <c r="AT322" s="1">
        <f t="shared" si="48"/>
        <v>0</v>
      </c>
      <c r="AU322" s="1">
        <f t="shared" si="48"/>
        <v>1</v>
      </c>
      <c r="AV322" s="1">
        <f t="shared" si="48"/>
        <v>0</v>
      </c>
      <c r="AW322" s="1">
        <f t="shared" si="48"/>
        <v>0</v>
      </c>
      <c r="AX322" s="1">
        <f t="shared" si="42"/>
        <v>1</v>
      </c>
    </row>
    <row r="323" spans="1:50" s="1" customFormat="1" x14ac:dyDescent="0.15">
      <c r="A323" s="1">
        <v>1</v>
      </c>
      <c r="B323" s="1" t="s">
        <v>733</v>
      </c>
      <c r="C323" s="1" t="s">
        <v>22</v>
      </c>
      <c r="D323" s="1" t="s">
        <v>15</v>
      </c>
      <c r="E323" s="1" t="s">
        <v>58</v>
      </c>
      <c r="F323" s="2">
        <v>43157.382430555554</v>
      </c>
      <c r="H323" s="1" t="s">
        <v>34</v>
      </c>
      <c r="I323" s="1" t="s">
        <v>35</v>
      </c>
      <c r="J323" s="1" t="s">
        <v>25</v>
      </c>
      <c r="K323" s="1" t="s">
        <v>3622</v>
      </c>
      <c r="L323" s="1" t="s">
        <v>938</v>
      </c>
      <c r="M323" s="1" t="s">
        <v>38</v>
      </c>
      <c r="N323" s="1" t="s">
        <v>316</v>
      </c>
      <c r="O323" s="1" t="s">
        <v>157</v>
      </c>
      <c r="P323" s="1">
        <v>15001</v>
      </c>
      <c r="Q323" s="8">
        <v>20000</v>
      </c>
      <c r="R323" s="1">
        <v>4</v>
      </c>
      <c r="S323" s="1">
        <v>4</v>
      </c>
      <c r="T323" s="1">
        <v>1</v>
      </c>
      <c r="U323" s="1">
        <v>5</v>
      </c>
      <c r="V323" s="1">
        <v>7</v>
      </c>
      <c r="W323" s="1">
        <v>0</v>
      </c>
      <c r="X323" s="1">
        <v>17500.5</v>
      </c>
      <c r="Y323" s="1">
        <v>1</v>
      </c>
      <c r="Z323" s="1">
        <v>1</v>
      </c>
      <c r="AA323" s="1">
        <f t="shared" ref="AA323:AP386" si="50">IF(IFERROR(FIND(AA$1,$K323),0)&gt;0,1,0)</f>
        <v>1</v>
      </c>
      <c r="AB323" s="1">
        <f t="shared" si="49"/>
        <v>0</v>
      </c>
      <c r="AC323" s="1">
        <f t="shared" si="49"/>
        <v>1</v>
      </c>
      <c r="AD323" s="1">
        <f t="shared" si="49"/>
        <v>1</v>
      </c>
      <c r="AE323" s="1">
        <f t="shared" si="49"/>
        <v>0</v>
      </c>
      <c r="AF323" s="1">
        <f t="shared" si="49"/>
        <v>0</v>
      </c>
      <c r="AG323" s="1">
        <f t="shared" si="49"/>
        <v>0</v>
      </c>
      <c r="AH323" s="1">
        <f t="shared" si="49"/>
        <v>0</v>
      </c>
      <c r="AI323" s="1">
        <f t="shared" si="49"/>
        <v>0</v>
      </c>
      <c r="AJ323" s="1">
        <f t="shared" si="49"/>
        <v>1</v>
      </c>
      <c r="AK323" s="1">
        <f t="shared" si="49"/>
        <v>0</v>
      </c>
      <c r="AL323" s="1">
        <f t="shared" si="49"/>
        <v>0</v>
      </c>
      <c r="AM323" s="1">
        <f t="shared" si="49"/>
        <v>0</v>
      </c>
      <c r="AN323" s="1">
        <f t="shared" si="49"/>
        <v>0</v>
      </c>
      <c r="AO323" s="1">
        <f t="shared" si="49"/>
        <v>0</v>
      </c>
      <c r="AP323" s="1">
        <f t="shared" si="49"/>
        <v>0</v>
      </c>
      <c r="AQ323" s="1">
        <f t="shared" si="49"/>
        <v>1</v>
      </c>
      <c r="AR323" s="1">
        <f t="shared" si="48"/>
        <v>0</v>
      </c>
      <c r="AS323" s="1">
        <f t="shared" si="48"/>
        <v>0</v>
      </c>
      <c r="AT323" s="1">
        <f t="shared" si="48"/>
        <v>0</v>
      </c>
      <c r="AU323" s="1">
        <f t="shared" si="48"/>
        <v>0</v>
      </c>
      <c r="AV323" s="1">
        <f t="shared" si="48"/>
        <v>0</v>
      </c>
      <c r="AW323" s="1">
        <f t="shared" si="48"/>
        <v>0</v>
      </c>
      <c r="AX323" s="1">
        <f t="shared" ref="AX323:AX386" si="51">IF(Q323&gt;20000,1,0)</f>
        <v>0</v>
      </c>
    </row>
    <row r="324" spans="1:50" s="1" customFormat="1" x14ac:dyDescent="0.15">
      <c r="A324" s="1">
        <v>1</v>
      </c>
      <c r="B324" s="1" t="s">
        <v>939</v>
      </c>
      <c r="C324" s="1" t="s">
        <v>22</v>
      </c>
      <c r="D324" s="1" t="s">
        <v>15</v>
      </c>
      <c r="E324" s="1" t="s">
        <v>67</v>
      </c>
      <c r="F324" s="2">
        <v>43198.395254629628</v>
      </c>
      <c r="H324" s="1" t="s">
        <v>59</v>
      </c>
      <c r="I324" s="1" t="s">
        <v>35</v>
      </c>
      <c r="J324" s="1" t="s">
        <v>25</v>
      </c>
      <c r="K324" s="1" t="s">
        <v>3623</v>
      </c>
      <c r="L324" s="1" t="s">
        <v>941</v>
      </c>
      <c r="M324" s="1" t="s">
        <v>28</v>
      </c>
      <c r="N324" s="1" t="s">
        <v>29</v>
      </c>
      <c r="O324" s="1" t="s">
        <v>252</v>
      </c>
      <c r="P324" s="1">
        <v>8001</v>
      </c>
      <c r="Q324" s="8">
        <v>10000</v>
      </c>
      <c r="R324" s="1">
        <v>3</v>
      </c>
      <c r="S324" s="1">
        <v>4</v>
      </c>
      <c r="T324" s="1">
        <v>1</v>
      </c>
      <c r="U324" s="1">
        <v>3</v>
      </c>
      <c r="V324" s="1">
        <v>0</v>
      </c>
      <c r="W324" s="1">
        <v>0</v>
      </c>
      <c r="X324" s="1">
        <v>9000.5</v>
      </c>
      <c r="Y324" s="1">
        <v>1</v>
      </c>
      <c r="Z324" s="1">
        <v>1</v>
      </c>
      <c r="AA324" s="1">
        <f t="shared" si="50"/>
        <v>0</v>
      </c>
      <c r="AB324" s="1">
        <f t="shared" si="49"/>
        <v>0</v>
      </c>
      <c r="AC324" s="1">
        <f t="shared" si="49"/>
        <v>0</v>
      </c>
      <c r="AD324" s="1">
        <f t="shared" si="49"/>
        <v>1</v>
      </c>
      <c r="AE324" s="1">
        <f t="shared" si="49"/>
        <v>0</v>
      </c>
      <c r="AF324" s="1">
        <f t="shared" si="49"/>
        <v>1</v>
      </c>
      <c r="AG324" s="1">
        <f t="shared" si="49"/>
        <v>0</v>
      </c>
      <c r="AH324" s="1">
        <f t="shared" si="49"/>
        <v>0</v>
      </c>
      <c r="AI324" s="1">
        <f t="shared" si="49"/>
        <v>0</v>
      </c>
      <c r="AJ324" s="1">
        <f t="shared" si="49"/>
        <v>0</v>
      </c>
      <c r="AK324" s="1">
        <f t="shared" si="49"/>
        <v>1</v>
      </c>
      <c r="AL324" s="1">
        <f t="shared" si="49"/>
        <v>0</v>
      </c>
      <c r="AM324" s="1">
        <f t="shared" si="49"/>
        <v>0</v>
      </c>
      <c r="AN324" s="1">
        <f t="shared" si="49"/>
        <v>0</v>
      </c>
      <c r="AO324" s="1">
        <f t="shared" si="49"/>
        <v>0</v>
      </c>
      <c r="AP324" s="1">
        <f t="shared" si="49"/>
        <v>0</v>
      </c>
      <c r="AQ324" s="1">
        <f t="shared" si="49"/>
        <v>0</v>
      </c>
      <c r="AR324" s="1">
        <f t="shared" si="48"/>
        <v>0</v>
      </c>
      <c r="AS324" s="1">
        <f t="shared" si="48"/>
        <v>0</v>
      </c>
      <c r="AT324" s="1">
        <f t="shared" si="48"/>
        <v>1</v>
      </c>
      <c r="AU324" s="1">
        <f t="shared" si="48"/>
        <v>0</v>
      </c>
      <c r="AV324" s="1">
        <f t="shared" si="48"/>
        <v>0</v>
      </c>
      <c r="AW324" s="1">
        <f t="shared" si="48"/>
        <v>0</v>
      </c>
      <c r="AX324" s="1">
        <f t="shared" si="51"/>
        <v>0</v>
      </c>
    </row>
    <row r="325" spans="1:50" s="1" customFormat="1" x14ac:dyDescent="0.15">
      <c r="A325" s="1">
        <v>1</v>
      </c>
      <c r="B325" s="1" t="s">
        <v>942</v>
      </c>
      <c r="C325" s="1" t="s">
        <v>22</v>
      </c>
      <c r="D325" s="1" t="s">
        <v>15</v>
      </c>
      <c r="E325" s="1" t="s">
        <v>33</v>
      </c>
      <c r="F325" s="2">
        <v>43198.40216435185</v>
      </c>
      <c r="H325" s="1" t="s">
        <v>17</v>
      </c>
      <c r="I325" s="1" t="s">
        <v>24</v>
      </c>
      <c r="J325" s="1" t="s">
        <v>25</v>
      </c>
      <c r="K325" s="1" t="s">
        <v>3624</v>
      </c>
      <c r="L325" s="1" t="s">
        <v>944</v>
      </c>
      <c r="M325" s="1" t="s">
        <v>96</v>
      </c>
      <c r="N325" s="1" t="s">
        <v>29</v>
      </c>
      <c r="O325" s="1" t="s">
        <v>157</v>
      </c>
      <c r="P325" s="1">
        <v>10001</v>
      </c>
      <c r="Q325" s="8">
        <v>15000</v>
      </c>
      <c r="R325" s="1">
        <v>1</v>
      </c>
      <c r="S325" s="1">
        <v>5</v>
      </c>
      <c r="T325" s="1">
        <v>1</v>
      </c>
      <c r="U325" s="1">
        <v>2</v>
      </c>
      <c r="V325" s="1">
        <v>0</v>
      </c>
      <c r="W325" s="1">
        <v>0</v>
      </c>
      <c r="X325" s="1">
        <v>12500.5</v>
      </c>
      <c r="Y325" s="1">
        <v>1</v>
      </c>
      <c r="Z325" s="1">
        <v>1</v>
      </c>
      <c r="AA325" s="1">
        <f t="shared" si="50"/>
        <v>0</v>
      </c>
      <c r="AB325" s="1">
        <f t="shared" si="49"/>
        <v>0</v>
      </c>
      <c r="AC325" s="1">
        <f t="shared" si="49"/>
        <v>0</v>
      </c>
      <c r="AD325" s="1">
        <f t="shared" si="49"/>
        <v>0</v>
      </c>
      <c r="AE325" s="1">
        <f t="shared" si="49"/>
        <v>0</v>
      </c>
      <c r="AF325" s="1">
        <f t="shared" si="49"/>
        <v>0</v>
      </c>
      <c r="AG325" s="1">
        <f t="shared" si="49"/>
        <v>0</v>
      </c>
      <c r="AH325" s="1">
        <f t="shared" si="49"/>
        <v>0</v>
      </c>
      <c r="AI325" s="1">
        <f t="shared" si="49"/>
        <v>0</v>
      </c>
      <c r="AJ325" s="1">
        <f t="shared" si="49"/>
        <v>0</v>
      </c>
      <c r="AK325" s="1">
        <f t="shared" si="49"/>
        <v>0</v>
      </c>
      <c r="AL325" s="1">
        <f t="shared" si="49"/>
        <v>0</v>
      </c>
      <c r="AM325" s="1">
        <f t="shared" si="49"/>
        <v>0</v>
      </c>
      <c r="AN325" s="1">
        <f t="shared" si="49"/>
        <v>0</v>
      </c>
      <c r="AO325" s="1">
        <f t="shared" si="49"/>
        <v>0</v>
      </c>
      <c r="AP325" s="1">
        <f t="shared" si="49"/>
        <v>0</v>
      </c>
      <c r="AQ325" s="1">
        <f t="shared" si="49"/>
        <v>0</v>
      </c>
      <c r="AR325" s="1">
        <f t="shared" si="48"/>
        <v>0</v>
      </c>
      <c r="AS325" s="1">
        <f t="shared" si="48"/>
        <v>0</v>
      </c>
      <c r="AT325" s="1">
        <f t="shared" si="48"/>
        <v>0</v>
      </c>
      <c r="AU325" s="1">
        <f t="shared" si="48"/>
        <v>0</v>
      </c>
      <c r="AV325" s="1">
        <f t="shared" si="48"/>
        <v>0</v>
      </c>
      <c r="AW325" s="1">
        <f t="shared" si="48"/>
        <v>0</v>
      </c>
      <c r="AX325" s="1">
        <f t="shared" si="51"/>
        <v>0</v>
      </c>
    </row>
    <row r="326" spans="1:50" s="1" customFormat="1" x14ac:dyDescent="0.15">
      <c r="A326" s="1">
        <v>1</v>
      </c>
      <c r="B326" s="1" t="s">
        <v>945</v>
      </c>
      <c r="C326" s="1" t="s">
        <v>22</v>
      </c>
      <c r="D326" s="1" t="s">
        <v>15</v>
      </c>
      <c r="E326" s="1" t="s">
        <v>448</v>
      </c>
      <c r="F326" s="2">
        <v>43198.450937499998</v>
      </c>
      <c r="H326" s="1" t="s">
        <v>17</v>
      </c>
      <c r="I326" s="1" t="s">
        <v>18</v>
      </c>
      <c r="J326" s="1" t="s">
        <v>60</v>
      </c>
      <c r="K326" s="1" t="s">
        <v>3625</v>
      </c>
      <c r="L326" s="1" t="s">
        <v>947</v>
      </c>
      <c r="M326" s="1" t="s">
        <v>96</v>
      </c>
      <c r="N326" s="1" t="s">
        <v>29</v>
      </c>
      <c r="O326" s="1" t="s">
        <v>97</v>
      </c>
      <c r="P326" s="1">
        <v>2001</v>
      </c>
      <c r="Q326" s="8">
        <v>4000</v>
      </c>
      <c r="R326" s="1">
        <v>1</v>
      </c>
      <c r="S326" s="1">
        <v>3</v>
      </c>
      <c r="T326" s="1">
        <v>2</v>
      </c>
      <c r="U326" s="1">
        <v>2</v>
      </c>
      <c r="V326" s="1">
        <v>0</v>
      </c>
      <c r="W326" s="1">
        <v>0</v>
      </c>
      <c r="X326" s="1">
        <v>3000.5</v>
      </c>
      <c r="Y326" s="1">
        <v>1</v>
      </c>
      <c r="Z326" s="1">
        <v>1</v>
      </c>
      <c r="AA326" s="1">
        <f t="shared" si="50"/>
        <v>0</v>
      </c>
      <c r="AB326" s="1">
        <f t="shared" si="49"/>
        <v>0</v>
      </c>
      <c r="AC326" s="1">
        <f t="shared" si="49"/>
        <v>1</v>
      </c>
      <c r="AD326" s="1">
        <f t="shared" si="49"/>
        <v>0</v>
      </c>
      <c r="AE326" s="1">
        <f t="shared" si="49"/>
        <v>0</v>
      </c>
      <c r="AF326" s="1">
        <f t="shared" si="49"/>
        <v>0</v>
      </c>
      <c r="AG326" s="1">
        <f t="shared" si="49"/>
        <v>0</v>
      </c>
      <c r="AH326" s="1">
        <f t="shared" si="49"/>
        <v>1</v>
      </c>
      <c r="AI326" s="1">
        <f t="shared" si="49"/>
        <v>0</v>
      </c>
      <c r="AJ326" s="1">
        <f t="shared" si="49"/>
        <v>1</v>
      </c>
      <c r="AK326" s="1">
        <f t="shared" si="49"/>
        <v>0</v>
      </c>
      <c r="AL326" s="1">
        <f t="shared" si="49"/>
        <v>0</v>
      </c>
      <c r="AM326" s="1">
        <f t="shared" si="49"/>
        <v>1</v>
      </c>
      <c r="AN326" s="1">
        <f t="shared" si="49"/>
        <v>0</v>
      </c>
      <c r="AO326" s="1">
        <f t="shared" si="49"/>
        <v>0</v>
      </c>
      <c r="AP326" s="1">
        <f t="shared" si="49"/>
        <v>0</v>
      </c>
      <c r="AQ326" s="1">
        <f t="shared" si="49"/>
        <v>1</v>
      </c>
      <c r="AR326" s="1">
        <f t="shared" si="48"/>
        <v>0</v>
      </c>
      <c r="AS326" s="1">
        <f t="shared" si="48"/>
        <v>0</v>
      </c>
      <c r="AT326" s="1">
        <f t="shared" si="48"/>
        <v>0</v>
      </c>
      <c r="AU326" s="1">
        <f t="shared" si="48"/>
        <v>0</v>
      </c>
      <c r="AV326" s="1">
        <f t="shared" si="48"/>
        <v>0</v>
      </c>
      <c r="AW326" s="1">
        <f t="shared" si="48"/>
        <v>0</v>
      </c>
      <c r="AX326" s="1">
        <f t="shared" si="51"/>
        <v>0</v>
      </c>
    </row>
    <row r="327" spans="1:50" s="1" customFormat="1" x14ac:dyDescent="0.15">
      <c r="A327" s="1">
        <v>1</v>
      </c>
      <c r="B327" s="1" t="s">
        <v>948</v>
      </c>
      <c r="C327" s="1" t="s">
        <v>14</v>
      </c>
      <c r="D327" s="1" t="s">
        <v>15</v>
      </c>
      <c r="E327" s="1" t="s">
        <v>168</v>
      </c>
      <c r="F327" s="2">
        <v>43198.368356481478</v>
      </c>
      <c r="H327" s="1" t="s">
        <v>17</v>
      </c>
      <c r="I327" s="1" t="s">
        <v>35</v>
      </c>
      <c r="J327" s="1" t="s">
        <v>74</v>
      </c>
      <c r="K327" s="1" t="s">
        <v>949</v>
      </c>
      <c r="L327" s="1" t="s">
        <v>950</v>
      </c>
      <c r="M327" s="1" t="s">
        <v>96</v>
      </c>
      <c r="N327" s="1" t="s">
        <v>82</v>
      </c>
      <c r="O327" s="1" t="s">
        <v>30</v>
      </c>
      <c r="P327" s="1">
        <v>4001</v>
      </c>
      <c r="Q327" s="8">
        <v>6000</v>
      </c>
      <c r="R327" s="1">
        <v>1</v>
      </c>
      <c r="S327" s="1">
        <v>4</v>
      </c>
      <c r="T327" s="1">
        <v>5</v>
      </c>
      <c r="U327" s="1">
        <v>2</v>
      </c>
      <c r="V327" s="1">
        <v>4</v>
      </c>
      <c r="W327" s="1">
        <v>0</v>
      </c>
      <c r="X327" s="1">
        <v>5000.5</v>
      </c>
      <c r="Y327" s="1">
        <v>1</v>
      </c>
      <c r="Z327" s="1">
        <v>1</v>
      </c>
      <c r="AA327" s="1">
        <f t="shared" si="50"/>
        <v>0</v>
      </c>
      <c r="AB327" s="1">
        <f t="shared" si="49"/>
        <v>0</v>
      </c>
      <c r="AC327" s="1">
        <f t="shared" si="49"/>
        <v>1</v>
      </c>
      <c r="AD327" s="1">
        <f t="shared" si="49"/>
        <v>1</v>
      </c>
      <c r="AE327" s="1">
        <f t="shared" si="49"/>
        <v>0</v>
      </c>
      <c r="AF327" s="1">
        <f t="shared" si="49"/>
        <v>0</v>
      </c>
      <c r="AG327" s="1">
        <f t="shared" si="49"/>
        <v>0</v>
      </c>
      <c r="AH327" s="1">
        <f t="shared" si="49"/>
        <v>0</v>
      </c>
      <c r="AI327" s="1">
        <f t="shared" si="49"/>
        <v>0</v>
      </c>
      <c r="AJ327" s="1">
        <f t="shared" si="49"/>
        <v>0</v>
      </c>
      <c r="AK327" s="1">
        <f t="shared" si="49"/>
        <v>0</v>
      </c>
      <c r="AL327" s="1">
        <f t="shared" si="49"/>
        <v>0</v>
      </c>
      <c r="AM327" s="1">
        <f t="shared" si="49"/>
        <v>0</v>
      </c>
      <c r="AN327" s="1">
        <f t="shared" si="49"/>
        <v>0</v>
      </c>
      <c r="AO327" s="1">
        <f t="shared" si="49"/>
        <v>0</v>
      </c>
      <c r="AP327" s="1">
        <f t="shared" si="49"/>
        <v>0</v>
      </c>
      <c r="AQ327" s="1">
        <f t="shared" si="49"/>
        <v>0</v>
      </c>
      <c r="AR327" s="1">
        <f t="shared" si="48"/>
        <v>0</v>
      </c>
      <c r="AS327" s="1">
        <f t="shared" si="48"/>
        <v>0</v>
      </c>
      <c r="AT327" s="1">
        <f t="shared" si="48"/>
        <v>0</v>
      </c>
      <c r="AU327" s="1">
        <f t="shared" si="48"/>
        <v>0</v>
      </c>
      <c r="AV327" s="1">
        <f t="shared" si="48"/>
        <v>0</v>
      </c>
      <c r="AW327" s="1">
        <f t="shared" si="48"/>
        <v>0</v>
      </c>
      <c r="AX327" s="1">
        <f t="shared" si="51"/>
        <v>0</v>
      </c>
    </row>
    <row r="328" spans="1:50" s="1" customFormat="1" x14ac:dyDescent="0.15">
      <c r="A328" s="1">
        <v>1</v>
      </c>
      <c r="B328" s="1" t="s">
        <v>951</v>
      </c>
      <c r="C328" s="1" t="s">
        <v>754</v>
      </c>
      <c r="D328" s="1" t="s">
        <v>15</v>
      </c>
      <c r="E328" s="1" t="s">
        <v>58</v>
      </c>
      <c r="F328" s="2">
        <v>43190.340937499997</v>
      </c>
      <c r="H328" s="1" t="s">
        <v>34</v>
      </c>
      <c r="I328" s="1" t="s">
        <v>35</v>
      </c>
      <c r="J328" s="1" t="s">
        <v>60</v>
      </c>
      <c r="K328" s="1" t="s">
        <v>3626</v>
      </c>
      <c r="L328" s="1" t="s">
        <v>953</v>
      </c>
      <c r="M328" s="1" t="s">
        <v>38</v>
      </c>
      <c r="N328" s="1" t="s">
        <v>56</v>
      </c>
      <c r="O328" s="1" t="s">
        <v>30</v>
      </c>
      <c r="P328" s="1">
        <v>15001</v>
      </c>
      <c r="Q328" s="8">
        <v>20000</v>
      </c>
      <c r="R328" s="1">
        <v>4</v>
      </c>
      <c r="S328" s="1">
        <v>4</v>
      </c>
      <c r="T328" s="1">
        <v>2</v>
      </c>
      <c r="U328" s="1">
        <v>5</v>
      </c>
      <c r="V328" s="1">
        <v>2</v>
      </c>
      <c r="W328" s="1">
        <v>0</v>
      </c>
      <c r="X328" s="1">
        <v>17500.5</v>
      </c>
      <c r="Y328" s="1">
        <v>1</v>
      </c>
      <c r="Z328" s="1">
        <v>1</v>
      </c>
      <c r="AA328" s="1">
        <f t="shared" si="50"/>
        <v>0</v>
      </c>
      <c r="AB328" s="1">
        <f t="shared" si="49"/>
        <v>0</v>
      </c>
      <c r="AC328" s="1">
        <f t="shared" si="49"/>
        <v>0</v>
      </c>
      <c r="AD328" s="1">
        <f t="shared" si="49"/>
        <v>0</v>
      </c>
      <c r="AE328" s="1">
        <f t="shared" si="49"/>
        <v>0</v>
      </c>
      <c r="AF328" s="1">
        <f t="shared" si="49"/>
        <v>0</v>
      </c>
      <c r="AG328" s="1">
        <f t="shared" si="49"/>
        <v>0</v>
      </c>
      <c r="AH328" s="1">
        <f t="shared" si="49"/>
        <v>0</v>
      </c>
      <c r="AI328" s="1">
        <f t="shared" si="49"/>
        <v>1</v>
      </c>
      <c r="AJ328" s="1">
        <f t="shared" si="49"/>
        <v>0</v>
      </c>
      <c r="AK328" s="1">
        <f t="shared" si="49"/>
        <v>0</v>
      </c>
      <c r="AL328" s="1">
        <f t="shared" si="49"/>
        <v>0</v>
      </c>
      <c r="AM328" s="1">
        <f t="shared" si="49"/>
        <v>0</v>
      </c>
      <c r="AN328" s="1">
        <f t="shared" si="49"/>
        <v>1</v>
      </c>
      <c r="AO328" s="1">
        <f t="shared" si="49"/>
        <v>0</v>
      </c>
      <c r="AP328" s="1">
        <f t="shared" si="49"/>
        <v>0</v>
      </c>
      <c r="AQ328" s="1">
        <f t="shared" si="49"/>
        <v>0</v>
      </c>
      <c r="AR328" s="1">
        <f t="shared" si="48"/>
        <v>0</v>
      </c>
      <c r="AS328" s="1">
        <f t="shared" si="48"/>
        <v>0</v>
      </c>
      <c r="AT328" s="1">
        <f t="shared" si="48"/>
        <v>0</v>
      </c>
      <c r="AU328" s="1">
        <f t="shared" si="48"/>
        <v>1</v>
      </c>
      <c r="AV328" s="1">
        <f t="shared" si="48"/>
        <v>0</v>
      </c>
      <c r="AW328" s="1">
        <f t="shared" si="48"/>
        <v>0</v>
      </c>
      <c r="AX328" s="1">
        <f t="shared" si="51"/>
        <v>0</v>
      </c>
    </row>
    <row r="329" spans="1:50" s="1" customFormat="1" x14ac:dyDescent="0.15">
      <c r="A329" s="1">
        <v>1</v>
      </c>
      <c r="B329" s="1" t="s">
        <v>954</v>
      </c>
      <c r="C329" s="1" t="s">
        <v>22</v>
      </c>
      <c r="D329" s="1" t="s">
        <v>15</v>
      </c>
      <c r="E329" s="1" t="s">
        <v>67</v>
      </c>
      <c r="F329" s="2">
        <v>43198.407418981478</v>
      </c>
      <c r="H329" s="1" t="s">
        <v>59</v>
      </c>
      <c r="I329" s="1" t="s">
        <v>35</v>
      </c>
      <c r="J329" s="1" t="s">
        <v>25</v>
      </c>
      <c r="K329" s="1" t="s">
        <v>955</v>
      </c>
      <c r="L329" s="1" t="s">
        <v>889</v>
      </c>
      <c r="M329" s="1" t="s">
        <v>28</v>
      </c>
      <c r="N329" s="1" t="s">
        <v>82</v>
      </c>
      <c r="O329" s="1" t="s">
        <v>30</v>
      </c>
      <c r="P329" s="1">
        <v>8001</v>
      </c>
      <c r="Q329" s="8">
        <v>10000</v>
      </c>
      <c r="R329" s="1">
        <v>3</v>
      </c>
      <c r="S329" s="1">
        <v>4</v>
      </c>
      <c r="T329" s="1">
        <v>1</v>
      </c>
      <c r="U329" s="1">
        <v>3</v>
      </c>
      <c r="V329" s="1">
        <v>4</v>
      </c>
      <c r="W329" s="1">
        <v>0</v>
      </c>
      <c r="X329" s="1">
        <v>9000.5</v>
      </c>
      <c r="Y329" s="1">
        <v>1</v>
      </c>
      <c r="Z329" s="1">
        <v>1</v>
      </c>
      <c r="AA329" s="1">
        <f t="shared" si="50"/>
        <v>0</v>
      </c>
      <c r="AB329" s="1">
        <f t="shared" si="49"/>
        <v>0</v>
      </c>
      <c r="AC329" s="1">
        <f t="shared" si="49"/>
        <v>0</v>
      </c>
      <c r="AD329" s="1">
        <f t="shared" si="49"/>
        <v>1</v>
      </c>
      <c r="AE329" s="1">
        <f t="shared" si="49"/>
        <v>0</v>
      </c>
      <c r="AF329" s="1">
        <f t="shared" si="49"/>
        <v>0</v>
      </c>
      <c r="AG329" s="1">
        <f t="shared" si="49"/>
        <v>0</v>
      </c>
      <c r="AH329" s="1">
        <f t="shared" si="49"/>
        <v>0</v>
      </c>
      <c r="AI329" s="1">
        <f t="shared" si="49"/>
        <v>0</v>
      </c>
      <c r="AJ329" s="1">
        <f t="shared" si="49"/>
        <v>0</v>
      </c>
      <c r="AK329" s="1">
        <f t="shared" si="49"/>
        <v>0</v>
      </c>
      <c r="AL329" s="1">
        <f t="shared" si="49"/>
        <v>0</v>
      </c>
      <c r="AM329" s="1">
        <f t="shared" si="49"/>
        <v>0</v>
      </c>
      <c r="AN329" s="1">
        <f t="shared" si="49"/>
        <v>1</v>
      </c>
      <c r="AO329" s="1">
        <f t="shared" si="49"/>
        <v>0</v>
      </c>
      <c r="AP329" s="1">
        <f t="shared" si="49"/>
        <v>0</v>
      </c>
      <c r="AQ329" s="1">
        <f t="shared" si="49"/>
        <v>0</v>
      </c>
      <c r="AR329" s="1">
        <f t="shared" si="48"/>
        <v>0</v>
      </c>
      <c r="AS329" s="1">
        <f t="shared" si="48"/>
        <v>0</v>
      </c>
      <c r="AT329" s="1">
        <f t="shared" si="48"/>
        <v>0</v>
      </c>
      <c r="AU329" s="1">
        <f t="shared" si="48"/>
        <v>0</v>
      </c>
      <c r="AV329" s="1">
        <f t="shared" si="48"/>
        <v>0</v>
      </c>
      <c r="AW329" s="1">
        <f t="shared" si="48"/>
        <v>0</v>
      </c>
      <c r="AX329" s="1">
        <f t="shared" si="51"/>
        <v>0</v>
      </c>
    </row>
    <row r="330" spans="1:50" s="1" customFormat="1" x14ac:dyDescent="0.15">
      <c r="A330" s="1">
        <v>1</v>
      </c>
      <c r="B330" s="1" t="s">
        <v>956</v>
      </c>
      <c r="C330" s="1" t="s">
        <v>178</v>
      </c>
      <c r="D330" s="1" t="s">
        <v>15</v>
      </c>
      <c r="E330" s="1" t="s">
        <v>168</v>
      </c>
      <c r="F330" s="2">
        <v>43198.450810185182</v>
      </c>
      <c r="H330" s="1" t="s">
        <v>59</v>
      </c>
      <c r="I330" s="1" t="s">
        <v>18</v>
      </c>
      <c r="J330" s="1" t="s">
        <v>25</v>
      </c>
      <c r="K330" s="1" t="s">
        <v>957</v>
      </c>
      <c r="L330" s="1" t="s">
        <v>958</v>
      </c>
      <c r="M330" s="1" t="s">
        <v>63</v>
      </c>
      <c r="N330" s="1" t="s">
        <v>29</v>
      </c>
      <c r="O330" s="1" t="s">
        <v>531</v>
      </c>
      <c r="P330" s="1">
        <v>4001</v>
      </c>
      <c r="Q330" s="8">
        <v>6000</v>
      </c>
      <c r="R330" s="1">
        <v>3</v>
      </c>
      <c r="S330" s="1">
        <v>3</v>
      </c>
      <c r="T330" s="1">
        <v>1</v>
      </c>
      <c r="U330" s="1">
        <v>4</v>
      </c>
      <c r="V330" s="1">
        <v>0</v>
      </c>
      <c r="W330" s="1">
        <v>0</v>
      </c>
      <c r="X330" s="1">
        <v>5000.5</v>
      </c>
      <c r="Y330" s="1">
        <v>1</v>
      </c>
      <c r="Z330" s="1">
        <v>1</v>
      </c>
      <c r="AA330" s="1">
        <f t="shared" si="50"/>
        <v>1</v>
      </c>
      <c r="AB330" s="1">
        <f t="shared" si="49"/>
        <v>0</v>
      </c>
      <c r="AC330" s="1">
        <f t="shared" si="49"/>
        <v>0</v>
      </c>
      <c r="AD330" s="1">
        <f t="shared" si="49"/>
        <v>0</v>
      </c>
      <c r="AE330" s="1">
        <f t="shared" si="49"/>
        <v>0</v>
      </c>
      <c r="AF330" s="1">
        <f t="shared" si="49"/>
        <v>0</v>
      </c>
      <c r="AG330" s="1">
        <f t="shared" si="49"/>
        <v>0</v>
      </c>
      <c r="AH330" s="1">
        <f t="shared" si="49"/>
        <v>0</v>
      </c>
      <c r="AI330" s="1">
        <f t="shared" si="49"/>
        <v>0</v>
      </c>
      <c r="AJ330" s="1">
        <f t="shared" si="49"/>
        <v>0</v>
      </c>
      <c r="AK330" s="1">
        <f t="shared" si="49"/>
        <v>1</v>
      </c>
      <c r="AL330" s="1">
        <f t="shared" si="49"/>
        <v>0</v>
      </c>
      <c r="AM330" s="1">
        <f t="shared" si="49"/>
        <v>1</v>
      </c>
      <c r="AN330" s="1">
        <f t="shared" si="49"/>
        <v>0</v>
      </c>
      <c r="AO330" s="1">
        <f t="shared" si="49"/>
        <v>0</v>
      </c>
      <c r="AP330" s="1">
        <f t="shared" si="49"/>
        <v>0</v>
      </c>
      <c r="AQ330" s="1">
        <f t="shared" si="49"/>
        <v>0</v>
      </c>
      <c r="AR330" s="1">
        <f t="shared" si="48"/>
        <v>0</v>
      </c>
      <c r="AS330" s="1">
        <f t="shared" si="48"/>
        <v>0</v>
      </c>
      <c r="AT330" s="1">
        <f t="shared" si="48"/>
        <v>0</v>
      </c>
      <c r="AU330" s="1">
        <f t="shared" si="48"/>
        <v>0</v>
      </c>
      <c r="AV330" s="1">
        <f t="shared" si="48"/>
        <v>0</v>
      </c>
      <c r="AW330" s="1">
        <f t="shared" si="48"/>
        <v>0</v>
      </c>
      <c r="AX330" s="1">
        <f t="shared" si="51"/>
        <v>0</v>
      </c>
    </row>
    <row r="331" spans="1:50" s="1" customFormat="1" x14ac:dyDescent="0.15">
      <c r="A331" s="1">
        <v>1</v>
      </c>
      <c r="B331" s="1" t="s">
        <v>959</v>
      </c>
      <c r="C331" s="1" t="s">
        <v>109</v>
      </c>
      <c r="D331" s="1" t="s">
        <v>15</v>
      </c>
      <c r="E331" s="1" t="s">
        <v>58</v>
      </c>
      <c r="F331" s="2">
        <v>43192.438055555554</v>
      </c>
      <c r="H331" s="1" t="s">
        <v>34</v>
      </c>
      <c r="I331" s="1" t="s">
        <v>35</v>
      </c>
      <c r="J331" s="1" t="s">
        <v>25</v>
      </c>
      <c r="K331" s="1" t="s">
        <v>3627</v>
      </c>
      <c r="L331" s="1" t="s">
        <v>497</v>
      </c>
      <c r="M331" s="1" t="s">
        <v>63</v>
      </c>
      <c r="N331" s="1" t="s">
        <v>316</v>
      </c>
      <c r="O331" s="1" t="s">
        <v>30</v>
      </c>
      <c r="P331" s="1">
        <v>15001</v>
      </c>
      <c r="Q331" s="8">
        <v>20000</v>
      </c>
      <c r="R331" s="1">
        <v>4</v>
      </c>
      <c r="S331" s="1">
        <v>4</v>
      </c>
      <c r="T331" s="1">
        <v>1</v>
      </c>
      <c r="U331" s="1">
        <v>4</v>
      </c>
      <c r="V331" s="1">
        <v>7</v>
      </c>
      <c r="W331" s="1">
        <v>0</v>
      </c>
      <c r="X331" s="1">
        <v>17500.5</v>
      </c>
      <c r="Y331" s="1">
        <v>1</v>
      </c>
      <c r="Z331" s="1">
        <v>1</v>
      </c>
      <c r="AA331" s="1">
        <f t="shared" si="50"/>
        <v>0</v>
      </c>
      <c r="AB331" s="1">
        <f t="shared" si="49"/>
        <v>0</v>
      </c>
      <c r="AC331" s="1">
        <f t="shared" si="49"/>
        <v>0</v>
      </c>
      <c r="AD331" s="1">
        <f t="shared" si="49"/>
        <v>1</v>
      </c>
      <c r="AE331" s="1">
        <f t="shared" si="49"/>
        <v>0</v>
      </c>
      <c r="AF331" s="1">
        <f t="shared" si="49"/>
        <v>0</v>
      </c>
      <c r="AG331" s="1">
        <f t="shared" si="49"/>
        <v>1</v>
      </c>
      <c r="AH331" s="1">
        <f t="shared" si="49"/>
        <v>0</v>
      </c>
      <c r="AI331" s="1">
        <f t="shared" si="49"/>
        <v>1</v>
      </c>
      <c r="AJ331" s="1">
        <f t="shared" si="49"/>
        <v>0</v>
      </c>
      <c r="AK331" s="1">
        <f t="shared" si="49"/>
        <v>1</v>
      </c>
      <c r="AL331" s="1">
        <f t="shared" si="49"/>
        <v>0</v>
      </c>
      <c r="AM331" s="1">
        <f t="shared" si="49"/>
        <v>0</v>
      </c>
      <c r="AN331" s="1">
        <f t="shared" si="49"/>
        <v>0</v>
      </c>
      <c r="AO331" s="1">
        <f t="shared" si="49"/>
        <v>0</v>
      </c>
      <c r="AP331" s="1">
        <f t="shared" si="49"/>
        <v>0</v>
      </c>
      <c r="AQ331" s="1">
        <f t="shared" si="49"/>
        <v>1</v>
      </c>
      <c r="AR331" s="1">
        <f t="shared" si="48"/>
        <v>0</v>
      </c>
      <c r="AS331" s="1">
        <f t="shared" si="48"/>
        <v>1</v>
      </c>
      <c r="AT331" s="1">
        <f t="shared" si="48"/>
        <v>0</v>
      </c>
      <c r="AU331" s="1">
        <f t="shared" si="48"/>
        <v>1</v>
      </c>
      <c r="AV331" s="1">
        <f t="shared" si="48"/>
        <v>0</v>
      </c>
      <c r="AW331" s="1">
        <f t="shared" si="48"/>
        <v>0</v>
      </c>
      <c r="AX331" s="1">
        <f t="shared" si="51"/>
        <v>0</v>
      </c>
    </row>
    <row r="332" spans="1:50" s="1" customFormat="1" x14ac:dyDescent="0.15">
      <c r="A332" s="1">
        <v>1</v>
      </c>
      <c r="B332" s="1" t="s">
        <v>961</v>
      </c>
      <c r="C332" s="1" t="s">
        <v>22</v>
      </c>
      <c r="D332" s="1" t="s">
        <v>15</v>
      </c>
      <c r="E332" s="1" t="s">
        <v>556</v>
      </c>
      <c r="F332" s="2">
        <v>43109.596979166665</v>
      </c>
      <c r="H332" s="1" t="s">
        <v>17</v>
      </c>
      <c r="I332" s="1" t="s">
        <v>35</v>
      </c>
      <c r="J332" s="1" t="s">
        <v>25</v>
      </c>
      <c r="K332" s="1" t="s">
        <v>3628</v>
      </c>
      <c r="L332" s="1" t="s">
        <v>276</v>
      </c>
      <c r="M332" s="1" t="s">
        <v>38</v>
      </c>
      <c r="N332" s="1" t="s">
        <v>29</v>
      </c>
      <c r="O332" s="1" t="s">
        <v>198</v>
      </c>
      <c r="P332" s="1">
        <v>20001</v>
      </c>
      <c r="Q332" s="8">
        <v>30000</v>
      </c>
      <c r="R332" s="1">
        <v>1</v>
      </c>
      <c r="S332" s="1">
        <v>4</v>
      </c>
      <c r="T332" s="1">
        <v>1</v>
      </c>
      <c r="U332" s="1">
        <v>5</v>
      </c>
      <c r="V332" s="1">
        <v>0</v>
      </c>
      <c r="W332" s="1">
        <v>0</v>
      </c>
      <c r="X332" s="1">
        <v>25000.5</v>
      </c>
      <c r="Y332" s="1">
        <v>1</v>
      </c>
      <c r="Z332" s="1">
        <v>1</v>
      </c>
      <c r="AA332" s="1">
        <f t="shared" si="50"/>
        <v>1</v>
      </c>
      <c r="AB332" s="1">
        <f t="shared" si="49"/>
        <v>0</v>
      </c>
      <c r="AC332" s="1">
        <f t="shared" si="49"/>
        <v>0</v>
      </c>
      <c r="AD332" s="1">
        <f t="shared" si="49"/>
        <v>1</v>
      </c>
      <c r="AE332" s="1">
        <f t="shared" si="49"/>
        <v>0</v>
      </c>
      <c r="AF332" s="1">
        <f t="shared" si="49"/>
        <v>0</v>
      </c>
      <c r="AG332" s="1">
        <f t="shared" si="49"/>
        <v>0</v>
      </c>
      <c r="AH332" s="1">
        <f t="shared" si="49"/>
        <v>0</v>
      </c>
      <c r="AI332" s="1">
        <f t="shared" si="49"/>
        <v>1</v>
      </c>
      <c r="AJ332" s="1">
        <f t="shared" si="49"/>
        <v>0</v>
      </c>
      <c r="AK332" s="1">
        <f t="shared" si="49"/>
        <v>1</v>
      </c>
      <c r="AL332" s="1">
        <f t="shared" si="49"/>
        <v>1</v>
      </c>
      <c r="AM332" s="1">
        <f t="shared" si="49"/>
        <v>0</v>
      </c>
      <c r="AN332" s="1">
        <f t="shared" si="49"/>
        <v>0</v>
      </c>
      <c r="AO332" s="1">
        <f t="shared" si="49"/>
        <v>0</v>
      </c>
      <c r="AP332" s="1">
        <f t="shared" si="49"/>
        <v>0</v>
      </c>
      <c r="AQ332" s="1">
        <f t="shared" si="49"/>
        <v>0</v>
      </c>
      <c r="AR332" s="1">
        <f t="shared" si="48"/>
        <v>0</v>
      </c>
      <c r="AS332" s="1">
        <f t="shared" si="48"/>
        <v>0</v>
      </c>
      <c r="AT332" s="1">
        <f t="shared" si="48"/>
        <v>0</v>
      </c>
      <c r="AU332" s="1">
        <f t="shared" si="48"/>
        <v>1</v>
      </c>
      <c r="AV332" s="1">
        <f t="shared" si="48"/>
        <v>0</v>
      </c>
      <c r="AW332" s="1">
        <f t="shared" si="48"/>
        <v>0</v>
      </c>
      <c r="AX332" s="1">
        <f t="shared" si="51"/>
        <v>1</v>
      </c>
    </row>
    <row r="333" spans="1:50" s="1" customFormat="1" x14ac:dyDescent="0.15">
      <c r="A333" s="1">
        <v>1</v>
      </c>
      <c r="B333" s="1" t="s">
        <v>963</v>
      </c>
      <c r="C333" s="1" t="s">
        <v>22</v>
      </c>
      <c r="D333" s="1" t="s">
        <v>15</v>
      </c>
      <c r="E333" s="1" t="s">
        <v>33</v>
      </c>
      <c r="F333" s="2">
        <v>43198.411504629628</v>
      </c>
      <c r="H333" s="1" t="s">
        <v>17</v>
      </c>
      <c r="I333" s="1" t="s">
        <v>24</v>
      </c>
      <c r="J333" s="1" t="s">
        <v>25</v>
      </c>
      <c r="K333" s="1" t="s">
        <v>964</v>
      </c>
      <c r="L333" s="1" t="s">
        <v>965</v>
      </c>
      <c r="M333" s="1" t="s">
        <v>96</v>
      </c>
      <c r="N333" s="1" t="s">
        <v>82</v>
      </c>
      <c r="O333" s="1" t="s">
        <v>966</v>
      </c>
      <c r="P333" s="1">
        <v>10001</v>
      </c>
      <c r="Q333" s="8">
        <v>15000</v>
      </c>
      <c r="R333" s="1">
        <v>1</v>
      </c>
      <c r="S333" s="1">
        <v>5</v>
      </c>
      <c r="T333" s="1">
        <v>1</v>
      </c>
      <c r="U333" s="1">
        <v>2</v>
      </c>
      <c r="V333" s="1">
        <v>4</v>
      </c>
      <c r="W333" s="1">
        <v>0</v>
      </c>
      <c r="X333" s="1">
        <v>12500.5</v>
      </c>
      <c r="Y333" s="1">
        <v>1</v>
      </c>
      <c r="Z333" s="1">
        <v>1</v>
      </c>
      <c r="AA333" s="1">
        <f t="shared" si="50"/>
        <v>0</v>
      </c>
      <c r="AB333" s="1">
        <f t="shared" si="49"/>
        <v>0</v>
      </c>
      <c r="AC333" s="1">
        <f t="shared" si="49"/>
        <v>1</v>
      </c>
      <c r="AD333" s="1">
        <f t="shared" si="49"/>
        <v>1</v>
      </c>
      <c r="AE333" s="1">
        <f t="shared" si="49"/>
        <v>1</v>
      </c>
      <c r="AF333" s="1">
        <f t="shared" si="49"/>
        <v>0</v>
      </c>
      <c r="AG333" s="1">
        <f t="shared" si="49"/>
        <v>1</v>
      </c>
      <c r="AH333" s="1">
        <f t="shared" si="49"/>
        <v>1</v>
      </c>
      <c r="AI333" s="1">
        <f t="shared" si="49"/>
        <v>0</v>
      </c>
      <c r="AJ333" s="1">
        <f t="shared" si="49"/>
        <v>0</v>
      </c>
      <c r="AK333" s="1">
        <f t="shared" si="49"/>
        <v>0</v>
      </c>
      <c r="AL333" s="1">
        <f t="shared" si="49"/>
        <v>0</v>
      </c>
      <c r="AM333" s="1">
        <f t="shared" si="49"/>
        <v>0</v>
      </c>
      <c r="AN333" s="1">
        <f t="shared" si="49"/>
        <v>0</v>
      </c>
      <c r="AO333" s="1">
        <f t="shared" si="49"/>
        <v>0</v>
      </c>
      <c r="AP333" s="1">
        <f t="shared" si="49"/>
        <v>0</v>
      </c>
      <c r="AQ333" s="1">
        <f t="shared" si="49"/>
        <v>0</v>
      </c>
      <c r="AR333" s="1">
        <f t="shared" si="48"/>
        <v>0</v>
      </c>
      <c r="AS333" s="1">
        <f t="shared" si="48"/>
        <v>0</v>
      </c>
      <c r="AT333" s="1">
        <f t="shared" si="48"/>
        <v>0</v>
      </c>
      <c r="AU333" s="1">
        <f t="shared" si="48"/>
        <v>0</v>
      </c>
      <c r="AV333" s="1">
        <f t="shared" si="48"/>
        <v>0</v>
      </c>
      <c r="AW333" s="1">
        <f t="shared" si="48"/>
        <v>0</v>
      </c>
      <c r="AX333" s="1">
        <f t="shared" si="51"/>
        <v>0</v>
      </c>
    </row>
    <row r="334" spans="1:50" s="1" customFormat="1" x14ac:dyDescent="0.15">
      <c r="A334" s="1">
        <v>1</v>
      </c>
      <c r="B334" s="1" t="s">
        <v>918</v>
      </c>
      <c r="C334" s="1" t="s">
        <v>22</v>
      </c>
      <c r="D334" s="1" t="s">
        <v>15</v>
      </c>
      <c r="E334" s="1" t="s">
        <v>967</v>
      </c>
      <c r="F334" s="2">
        <v>43198.447523148148</v>
      </c>
      <c r="H334" s="1" t="s">
        <v>17</v>
      </c>
      <c r="I334" s="1" t="s">
        <v>35</v>
      </c>
      <c r="J334" s="1" t="s">
        <v>25</v>
      </c>
      <c r="K334" s="1" t="s">
        <v>3629</v>
      </c>
      <c r="L334" s="1" t="s">
        <v>969</v>
      </c>
      <c r="M334" s="1" t="s">
        <v>38</v>
      </c>
      <c r="N334" s="1" t="s">
        <v>82</v>
      </c>
      <c r="O334" s="1" t="s">
        <v>252</v>
      </c>
      <c r="P334" s="1">
        <v>12000</v>
      </c>
      <c r="Q334" s="8">
        <v>18000</v>
      </c>
      <c r="R334" s="1">
        <v>1</v>
      </c>
      <c r="S334" s="1">
        <v>4</v>
      </c>
      <c r="T334" s="1">
        <v>1</v>
      </c>
      <c r="U334" s="1">
        <v>5</v>
      </c>
      <c r="V334" s="1">
        <v>4</v>
      </c>
      <c r="W334" s="1">
        <v>0</v>
      </c>
      <c r="X334" s="1">
        <v>15000</v>
      </c>
      <c r="Y334" s="1">
        <v>1</v>
      </c>
      <c r="Z334" s="1">
        <v>1</v>
      </c>
      <c r="AA334" s="1">
        <f t="shared" si="50"/>
        <v>1</v>
      </c>
      <c r="AB334" s="1">
        <f t="shared" si="49"/>
        <v>0</v>
      </c>
      <c r="AC334" s="1">
        <f t="shared" si="49"/>
        <v>0</v>
      </c>
      <c r="AD334" s="1">
        <f t="shared" si="49"/>
        <v>1</v>
      </c>
      <c r="AE334" s="1">
        <f t="shared" si="49"/>
        <v>0</v>
      </c>
      <c r="AF334" s="1">
        <f t="shared" si="49"/>
        <v>0</v>
      </c>
      <c r="AG334" s="1">
        <f t="shared" si="49"/>
        <v>0</v>
      </c>
      <c r="AH334" s="1">
        <f t="shared" si="49"/>
        <v>0</v>
      </c>
      <c r="AI334" s="1">
        <f t="shared" si="49"/>
        <v>0</v>
      </c>
      <c r="AJ334" s="1">
        <f t="shared" si="49"/>
        <v>0</v>
      </c>
      <c r="AK334" s="1">
        <f t="shared" si="49"/>
        <v>1</v>
      </c>
      <c r="AL334" s="1">
        <f t="shared" si="49"/>
        <v>0</v>
      </c>
      <c r="AM334" s="1">
        <f t="shared" si="49"/>
        <v>1</v>
      </c>
      <c r="AN334" s="1">
        <f t="shared" si="49"/>
        <v>1</v>
      </c>
      <c r="AO334" s="1">
        <f t="shared" si="49"/>
        <v>0</v>
      </c>
      <c r="AP334" s="1">
        <f t="shared" si="49"/>
        <v>0</v>
      </c>
      <c r="AQ334" s="1">
        <f t="shared" ref="AQ334:AW346" si="52">IF(IFERROR(FIND(AQ$1,$K334),0)&gt;0,1,0)</f>
        <v>0</v>
      </c>
      <c r="AR334" s="1">
        <f t="shared" si="52"/>
        <v>1</v>
      </c>
      <c r="AS334" s="1">
        <f t="shared" si="52"/>
        <v>0</v>
      </c>
      <c r="AT334" s="1">
        <f t="shared" si="52"/>
        <v>0</v>
      </c>
      <c r="AU334" s="1">
        <f t="shared" si="52"/>
        <v>0</v>
      </c>
      <c r="AV334" s="1">
        <f t="shared" si="52"/>
        <v>0</v>
      </c>
      <c r="AW334" s="1">
        <f t="shared" si="52"/>
        <v>0</v>
      </c>
      <c r="AX334" s="1">
        <f t="shared" si="51"/>
        <v>0</v>
      </c>
    </row>
    <row r="335" spans="1:50" s="1" customFormat="1" x14ac:dyDescent="0.15">
      <c r="A335" s="1">
        <v>1</v>
      </c>
      <c r="B335" s="1" t="s">
        <v>970</v>
      </c>
      <c r="C335" s="1" t="s">
        <v>22</v>
      </c>
      <c r="D335" s="1" t="s">
        <v>15</v>
      </c>
      <c r="E335" s="1" t="s">
        <v>769</v>
      </c>
      <c r="F335" s="2">
        <v>43198.450937499998</v>
      </c>
      <c r="H335" s="1" t="s">
        <v>59</v>
      </c>
      <c r="I335" s="1" t="s">
        <v>18</v>
      </c>
      <c r="J335" s="1" t="s">
        <v>74</v>
      </c>
      <c r="K335" s="1" t="s">
        <v>3630</v>
      </c>
      <c r="L335" s="1" t="s">
        <v>947</v>
      </c>
      <c r="M335" s="1" t="s">
        <v>96</v>
      </c>
      <c r="N335" s="1" t="s">
        <v>29</v>
      </c>
      <c r="O335" s="1" t="s">
        <v>97</v>
      </c>
      <c r="P335" s="1">
        <v>3000</v>
      </c>
      <c r="Q335" s="8">
        <v>6000</v>
      </c>
      <c r="R335" s="1">
        <v>3</v>
      </c>
      <c r="S335" s="1">
        <v>3</v>
      </c>
      <c r="T335" s="1">
        <v>5</v>
      </c>
      <c r="U335" s="1">
        <v>2</v>
      </c>
      <c r="V335" s="1">
        <v>0</v>
      </c>
      <c r="W335" s="1">
        <v>0</v>
      </c>
      <c r="X335" s="1">
        <v>4500</v>
      </c>
      <c r="Y335" s="1">
        <v>1</v>
      </c>
      <c r="Z335" s="1">
        <v>1</v>
      </c>
      <c r="AA335" s="1">
        <f t="shared" si="50"/>
        <v>0</v>
      </c>
      <c r="AB335" s="1">
        <f t="shared" si="50"/>
        <v>0</v>
      </c>
      <c r="AC335" s="1">
        <f t="shared" si="50"/>
        <v>1</v>
      </c>
      <c r="AD335" s="1">
        <f t="shared" si="50"/>
        <v>0</v>
      </c>
      <c r="AE335" s="1">
        <f t="shared" si="50"/>
        <v>0</v>
      </c>
      <c r="AF335" s="1">
        <f t="shared" si="50"/>
        <v>0</v>
      </c>
      <c r="AG335" s="1">
        <f t="shared" si="50"/>
        <v>0</v>
      </c>
      <c r="AH335" s="1">
        <f t="shared" si="50"/>
        <v>1</v>
      </c>
      <c r="AI335" s="1">
        <f t="shared" si="50"/>
        <v>0</v>
      </c>
      <c r="AJ335" s="1">
        <f t="shared" si="50"/>
        <v>1</v>
      </c>
      <c r="AK335" s="1">
        <f t="shared" si="50"/>
        <v>0</v>
      </c>
      <c r="AL335" s="1">
        <f t="shared" si="50"/>
        <v>0</v>
      </c>
      <c r="AM335" s="1">
        <f t="shared" si="50"/>
        <v>1</v>
      </c>
      <c r="AN335" s="1">
        <f t="shared" si="50"/>
        <v>0</v>
      </c>
      <c r="AO335" s="1">
        <f t="shared" si="50"/>
        <v>0</v>
      </c>
      <c r="AP335" s="1">
        <f t="shared" si="50"/>
        <v>0</v>
      </c>
      <c r="AQ335" s="1">
        <f t="shared" si="52"/>
        <v>1</v>
      </c>
      <c r="AR335" s="1">
        <f t="shared" si="52"/>
        <v>0</v>
      </c>
      <c r="AS335" s="1">
        <f t="shared" si="52"/>
        <v>0</v>
      </c>
      <c r="AT335" s="1">
        <f t="shared" si="52"/>
        <v>0</v>
      </c>
      <c r="AU335" s="1">
        <f t="shared" si="52"/>
        <v>0</v>
      </c>
      <c r="AV335" s="1">
        <f t="shared" si="52"/>
        <v>0</v>
      </c>
      <c r="AW335" s="1">
        <f t="shared" si="52"/>
        <v>0</v>
      </c>
      <c r="AX335" s="1">
        <f t="shared" si="51"/>
        <v>0</v>
      </c>
    </row>
    <row r="336" spans="1:50" s="1" customFormat="1" x14ac:dyDescent="0.15">
      <c r="A336" s="1">
        <v>1</v>
      </c>
      <c r="B336" s="1" t="s">
        <v>810</v>
      </c>
      <c r="C336" s="1" t="s">
        <v>109</v>
      </c>
      <c r="D336" s="1" t="s">
        <v>15</v>
      </c>
      <c r="E336" s="1" t="s">
        <v>972</v>
      </c>
      <c r="F336" s="2">
        <v>43198.446087962962</v>
      </c>
      <c r="H336" s="1" t="s">
        <v>59</v>
      </c>
      <c r="I336" s="1" t="s">
        <v>35</v>
      </c>
      <c r="J336" s="1" t="s">
        <v>25</v>
      </c>
      <c r="K336" s="1" t="s">
        <v>3631</v>
      </c>
      <c r="L336" s="1" t="s">
        <v>974</v>
      </c>
      <c r="M336" s="1" t="s">
        <v>28</v>
      </c>
      <c r="N336" s="1" t="s">
        <v>29</v>
      </c>
      <c r="O336" s="1" t="s">
        <v>30</v>
      </c>
      <c r="P336" s="1">
        <v>18000</v>
      </c>
      <c r="Q336" s="8">
        <v>36000</v>
      </c>
      <c r="R336" s="1">
        <v>3</v>
      </c>
      <c r="S336" s="1">
        <v>4</v>
      </c>
      <c r="T336" s="1">
        <v>1</v>
      </c>
      <c r="U336" s="1">
        <v>3</v>
      </c>
      <c r="V336" s="1">
        <v>0</v>
      </c>
      <c r="W336" s="1">
        <v>0</v>
      </c>
      <c r="X336" s="1">
        <v>27000</v>
      </c>
      <c r="Y336" s="1">
        <v>1</v>
      </c>
      <c r="Z336" s="1">
        <v>1</v>
      </c>
      <c r="AA336" s="1">
        <f t="shared" si="50"/>
        <v>1</v>
      </c>
      <c r="AB336" s="1">
        <f t="shared" si="50"/>
        <v>0</v>
      </c>
      <c r="AC336" s="1">
        <f t="shared" si="50"/>
        <v>0</v>
      </c>
      <c r="AD336" s="1">
        <f t="shared" si="50"/>
        <v>1</v>
      </c>
      <c r="AE336" s="1">
        <f t="shared" si="50"/>
        <v>0</v>
      </c>
      <c r="AF336" s="1">
        <f t="shared" si="50"/>
        <v>1</v>
      </c>
      <c r="AG336" s="1">
        <f t="shared" si="50"/>
        <v>0</v>
      </c>
      <c r="AH336" s="1">
        <f t="shared" si="50"/>
        <v>0</v>
      </c>
      <c r="AI336" s="1">
        <f t="shared" si="50"/>
        <v>1</v>
      </c>
      <c r="AJ336" s="1">
        <f t="shared" si="50"/>
        <v>0</v>
      </c>
      <c r="AK336" s="1">
        <f t="shared" si="50"/>
        <v>1</v>
      </c>
      <c r="AL336" s="1">
        <f t="shared" si="50"/>
        <v>1</v>
      </c>
      <c r="AM336" s="1">
        <f t="shared" si="50"/>
        <v>0</v>
      </c>
      <c r="AN336" s="1">
        <f t="shared" si="50"/>
        <v>0</v>
      </c>
      <c r="AO336" s="1">
        <f t="shared" si="50"/>
        <v>0</v>
      </c>
      <c r="AP336" s="1">
        <f t="shared" si="50"/>
        <v>0</v>
      </c>
      <c r="AQ336" s="1">
        <f t="shared" si="52"/>
        <v>0</v>
      </c>
      <c r="AR336" s="1">
        <f t="shared" si="52"/>
        <v>0</v>
      </c>
      <c r="AS336" s="1">
        <f t="shared" si="52"/>
        <v>0</v>
      </c>
      <c r="AT336" s="1">
        <f t="shared" si="52"/>
        <v>0</v>
      </c>
      <c r="AU336" s="1">
        <f t="shared" si="52"/>
        <v>1</v>
      </c>
      <c r="AV336" s="1">
        <f t="shared" si="52"/>
        <v>0</v>
      </c>
      <c r="AW336" s="1">
        <f t="shared" si="52"/>
        <v>0</v>
      </c>
      <c r="AX336" s="1">
        <f t="shared" si="51"/>
        <v>1</v>
      </c>
    </row>
    <row r="337" spans="1:50" s="1" customFormat="1" x14ac:dyDescent="0.15">
      <c r="A337" s="1">
        <v>1</v>
      </c>
      <c r="B337" s="1" t="s">
        <v>975</v>
      </c>
      <c r="C337" s="1" t="s">
        <v>754</v>
      </c>
      <c r="D337" s="1" t="s">
        <v>15</v>
      </c>
      <c r="E337" s="1" t="s">
        <v>556</v>
      </c>
      <c r="F337" s="1" t="s">
        <v>411</v>
      </c>
      <c r="H337" s="1" t="s">
        <v>34</v>
      </c>
      <c r="I337" s="1" t="s">
        <v>35</v>
      </c>
      <c r="J337" s="1" t="s">
        <v>60</v>
      </c>
      <c r="K337" s="1" t="s">
        <v>3632</v>
      </c>
      <c r="L337" s="1" t="s">
        <v>953</v>
      </c>
      <c r="M337" s="1" t="s">
        <v>38</v>
      </c>
      <c r="N337" s="1" t="s">
        <v>56</v>
      </c>
      <c r="O337" s="1" t="s">
        <v>30</v>
      </c>
      <c r="P337" s="1">
        <v>20001</v>
      </c>
      <c r="Q337" s="8">
        <v>30000</v>
      </c>
      <c r="R337" s="1">
        <v>4</v>
      </c>
      <c r="S337" s="1">
        <v>4</v>
      </c>
      <c r="T337" s="1">
        <v>2</v>
      </c>
      <c r="U337" s="1">
        <v>5</v>
      </c>
      <c r="V337" s="1">
        <v>2</v>
      </c>
      <c r="W337" s="1">
        <v>0</v>
      </c>
      <c r="X337" s="1">
        <v>25000.5</v>
      </c>
      <c r="Y337" s="1">
        <v>1</v>
      </c>
      <c r="Z337" s="1">
        <v>1</v>
      </c>
      <c r="AA337" s="1">
        <f t="shared" si="50"/>
        <v>0</v>
      </c>
      <c r="AB337" s="1">
        <f t="shared" si="50"/>
        <v>1</v>
      </c>
      <c r="AC337" s="1">
        <f t="shared" si="50"/>
        <v>1</v>
      </c>
      <c r="AD337" s="1">
        <f t="shared" si="50"/>
        <v>1</v>
      </c>
      <c r="AE337" s="1">
        <f t="shared" si="50"/>
        <v>0</v>
      </c>
      <c r="AF337" s="1">
        <f t="shared" si="50"/>
        <v>0</v>
      </c>
      <c r="AG337" s="1">
        <f t="shared" si="50"/>
        <v>0</v>
      </c>
      <c r="AH337" s="1">
        <f t="shared" si="50"/>
        <v>1</v>
      </c>
      <c r="AI337" s="1">
        <f t="shared" si="50"/>
        <v>1</v>
      </c>
      <c r="AJ337" s="1">
        <f t="shared" si="50"/>
        <v>0</v>
      </c>
      <c r="AK337" s="1">
        <f t="shared" si="50"/>
        <v>1</v>
      </c>
      <c r="AL337" s="1">
        <f t="shared" si="50"/>
        <v>1</v>
      </c>
      <c r="AM337" s="1">
        <f t="shared" si="50"/>
        <v>0</v>
      </c>
      <c r="AN337" s="1">
        <f t="shared" si="50"/>
        <v>1</v>
      </c>
      <c r="AO337" s="1">
        <f t="shared" si="50"/>
        <v>0</v>
      </c>
      <c r="AP337" s="1">
        <f t="shared" si="50"/>
        <v>0</v>
      </c>
      <c r="AQ337" s="1">
        <f t="shared" si="52"/>
        <v>1</v>
      </c>
      <c r="AR337" s="1">
        <f t="shared" si="52"/>
        <v>0</v>
      </c>
      <c r="AS337" s="1">
        <f t="shared" si="52"/>
        <v>0</v>
      </c>
      <c r="AT337" s="1">
        <f t="shared" si="52"/>
        <v>0</v>
      </c>
      <c r="AU337" s="1">
        <f t="shared" si="52"/>
        <v>0</v>
      </c>
      <c r="AV337" s="1">
        <f t="shared" si="52"/>
        <v>0</v>
      </c>
      <c r="AW337" s="1">
        <f t="shared" si="52"/>
        <v>0</v>
      </c>
      <c r="AX337" s="1">
        <f t="shared" si="51"/>
        <v>1</v>
      </c>
    </row>
    <row r="338" spans="1:50" s="1" customFormat="1" x14ac:dyDescent="0.15">
      <c r="A338" s="1">
        <v>1</v>
      </c>
      <c r="B338" s="1" t="s">
        <v>977</v>
      </c>
      <c r="C338" s="1" t="s">
        <v>22</v>
      </c>
      <c r="D338" s="1" t="s">
        <v>15</v>
      </c>
      <c r="E338" s="1" t="s">
        <v>263</v>
      </c>
      <c r="F338" s="2">
        <v>43198.370636574073</v>
      </c>
      <c r="H338" s="1" t="s">
        <v>17</v>
      </c>
      <c r="I338" s="1" t="s">
        <v>17</v>
      </c>
      <c r="J338" s="1" t="s">
        <v>978</v>
      </c>
      <c r="K338" s="1" t="s">
        <v>3633</v>
      </c>
      <c r="L338" s="1" t="s">
        <v>980</v>
      </c>
      <c r="M338" s="1" t="s">
        <v>28</v>
      </c>
      <c r="N338" s="1" t="s">
        <v>29</v>
      </c>
      <c r="O338" s="1" t="s">
        <v>30</v>
      </c>
      <c r="P338" s="1">
        <v>5000</v>
      </c>
      <c r="Q338" s="8">
        <v>10000</v>
      </c>
      <c r="R338" s="1">
        <v>1</v>
      </c>
      <c r="S338" s="1">
        <v>2</v>
      </c>
      <c r="T338" s="1">
        <v>50</v>
      </c>
      <c r="U338" s="1">
        <v>3</v>
      </c>
      <c r="V338" s="1">
        <v>0</v>
      </c>
      <c r="W338" s="1">
        <v>0</v>
      </c>
      <c r="X338" s="1">
        <v>7500</v>
      </c>
      <c r="Y338" s="1">
        <v>1</v>
      </c>
      <c r="Z338" s="1">
        <v>1</v>
      </c>
      <c r="AA338" s="1">
        <f t="shared" si="50"/>
        <v>0</v>
      </c>
      <c r="AB338" s="1">
        <f t="shared" si="50"/>
        <v>0</v>
      </c>
      <c r="AC338" s="1">
        <f t="shared" si="50"/>
        <v>1</v>
      </c>
      <c r="AD338" s="1">
        <f t="shared" si="50"/>
        <v>0</v>
      </c>
      <c r="AE338" s="1">
        <f t="shared" si="50"/>
        <v>0</v>
      </c>
      <c r="AF338" s="1">
        <f t="shared" si="50"/>
        <v>1</v>
      </c>
      <c r="AG338" s="1">
        <f t="shared" si="50"/>
        <v>0</v>
      </c>
      <c r="AH338" s="1">
        <f t="shared" si="50"/>
        <v>0</v>
      </c>
      <c r="AI338" s="1">
        <f t="shared" si="50"/>
        <v>0</v>
      </c>
      <c r="AJ338" s="1">
        <f t="shared" si="50"/>
        <v>0</v>
      </c>
      <c r="AK338" s="1">
        <f t="shared" si="50"/>
        <v>0</v>
      </c>
      <c r="AL338" s="1">
        <f t="shared" si="50"/>
        <v>0</v>
      </c>
      <c r="AM338" s="1">
        <f t="shared" si="50"/>
        <v>0</v>
      </c>
      <c r="AN338" s="1">
        <f t="shared" si="50"/>
        <v>0</v>
      </c>
      <c r="AO338" s="1">
        <f t="shared" si="50"/>
        <v>0</v>
      </c>
      <c r="AP338" s="1">
        <f t="shared" si="50"/>
        <v>0</v>
      </c>
      <c r="AQ338" s="1">
        <f t="shared" si="52"/>
        <v>0</v>
      </c>
      <c r="AR338" s="1">
        <f t="shared" si="52"/>
        <v>0</v>
      </c>
      <c r="AS338" s="1">
        <f t="shared" si="52"/>
        <v>0</v>
      </c>
      <c r="AT338" s="1">
        <f t="shared" si="52"/>
        <v>0</v>
      </c>
      <c r="AU338" s="1">
        <f t="shared" si="52"/>
        <v>0</v>
      </c>
      <c r="AV338" s="1">
        <f t="shared" si="52"/>
        <v>0</v>
      </c>
      <c r="AW338" s="1">
        <f t="shared" si="52"/>
        <v>0</v>
      </c>
      <c r="AX338" s="1">
        <f t="shared" si="51"/>
        <v>0</v>
      </c>
    </row>
    <row r="339" spans="1:50" s="1" customFormat="1" x14ac:dyDescent="0.15">
      <c r="A339" s="1">
        <v>1</v>
      </c>
      <c r="B339" s="1" t="s">
        <v>981</v>
      </c>
      <c r="C339" s="1" t="s">
        <v>14</v>
      </c>
      <c r="D339" s="1" t="s">
        <v>15</v>
      </c>
      <c r="E339" s="1" t="s">
        <v>33</v>
      </c>
      <c r="F339" s="1" t="s">
        <v>411</v>
      </c>
      <c r="H339" s="1" t="s">
        <v>59</v>
      </c>
      <c r="I339" s="1" t="s">
        <v>35</v>
      </c>
      <c r="J339" s="1" t="s">
        <v>25</v>
      </c>
      <c r="K339" s="1" t="s">
        <v>3634</v>
      </c>
      <c r="L339" s="1" t="s">
        <v>953</v>
      </c>
      <c r="M339" s="1" t="s">
        <v>38</v>
      </c>
      <c r="N339" s="1" t="s">
        <v>56</v>
      </c>
      <c r="O339" s="1" t="s">
        <v>30</v>
      </c>
      <c r="P339" s="1">
        <v>10001</v>
      </c>
      <c r="Q339" s="8">
        <v>15000</v>
      </c>
      <c r="R339" s="1">
        <v>3</v>
      </c>
      <c r="S339" s="1">
        <v>4</v>
      </c>
      <c r="T339" s="1">
        <v>1</v>
      </c>
      <c r="U339" s="1">
        <v>5</v>
      </c>
      <c r="V339" s="1">
        <v>2</v>
      </c>
      <c r="W339" s="1">
        <v>0</v>
      </c>
      <c r="X339" s="1">
        <v>12500.5</v>
      </c>
      <c r="Y339" s="1">
        <v>1</v>
      </c>
      <c r="Z339" s="1">
        <v>1</v>
      </c>
      <c r="AA339" s="1">
        <f t="shared" si="50"/>
        <v>0</v>
      </c>
      <c r="AB339" s="1">
        <f t="shared" si="50"/>
        <v>0</v>
      </c>
      <c r="AC339" s="1">
        <f t="shared" si="50"/>
        <v>1</v>
      </c>
      <c r="AD339" s="1">
        <f t="shared" si="50"/>
        <v>1</v>
      </c>
      <c r="AE339" s="1">
        <f t="shared" si="50"/>
        <v>0</v>
      </c>
      <c r="AF339" s="1">
        <f t="shared" si="50"/>
        <v>0</v>
      </c>
      <c r="AG339" s="1">
        <f t="shared" si="50"/>
        <v>1</v>
      </c>
      <c r="AH339" s="1">
        <f t="shared" si="50"/>
        <v>1</v>
      </c>
      <c r="AI339" s="1">
        <f t="shared" si="50"/>
        <v>1</v>
      </c>
      <c r="AJ339" s="1">
        <f t="shared" si="50"/>
        <v>1</v>
      </c>
      <c r="AK339" s="1">
        <f t="shared" si="50"/>
        <v>0</v>
      </c>
      <c r="AL339" s="1">
        <f t="shared" si="50"/>
        <v>0</v>
      </c>
      <c r="AM339" s="1">
        <f t="shared" si="50"/>
        <v>0</v>
      </c>
      <c r="AN339" s="1">
        <f t="shared" si="50"/>
        <v>0</v>
      </c>
      <c r="AO339" s="1">
        <f t="shared" si="50"/>
        <v>0</v>
      </c>
      <c r="AP339" s="1">
        <f t="shared" si="50"/>
        <v>0</v>
      </c>
      <c r="AQ339" s="1">
        <f t="shared" si="52"/>
        <v>0</v>
      </c>
      <c r="AR339" s="1">
        <f t="shared" si="52"/>
        <v>1</v>
      </c>
      <c r="AS339" s="1">
        <f t="shared" si="52"/>
        <v>0</v>
      </c>
      <c r="AT339" s="1">
        <f t="shared" si="52"/>
        <v>0</v>
      </c>
      <c r="AU339" s="1">
        <f t="shared" si="52"/>
        <v>0</v>
      </c>
      <c r="AV339" s="1">
        <f t="shared" si="52"/>
        <v>0</v>
      </c>
      <c r="AW339" s="1">
        <f t="shared" si="52"/>
        <v>0</v>
      </c>
      <c r="AX339" s="1">
        <f t="shared" si="51"/>
        <v>0</v>
      </c>
    </row>
    <row r="340" spans="1:50" s="1" customFormat="1" x14ac:dyDescent="0.15">
      <c r="A340" s="1">
        <v>1</v>
      </c>
      <c r="B340" s="1" t="s">
        <v>780</v>
      </c>
      <c r="D340" s="1" t="s">
        <v>15</v>
      </c>
      <c r="E340" s="1" t="s">
        <v>516</v>
      </c>
      <c r="F340" s="2">
        <v>43198.455671296295</v>
      </c>
      <c r="H340" s="1" t="s">
        <v>59</v>
      </c>
      <c r="I340" s="1" t="s">
        <v>35</v>
      </c>
      <c r="J340" s="1" t="s">
        <v>74</v>
      </c>
      <c r="K340" s="1" t="s">
        <v>3635</v>
      </c>
      <c r="L340" s="1" t="s">
        <v>984</v>
      </c>
      <c r="M340" s="1" t="s">
        <v>28</v>
      </c>
      <c r="N340" s="1" t="s">
        <v>29</v>
      </c>
      <c r="O340" s="1" t="s">
        <v>97</v>
      </c>
      <c r="P340" s="1">
        <v>8000</v>
      </c>
      <c r="Q340" s="8">
        <v>16000</v>
      </c>
      <c r="R340" s="1">
        <v>3</v>
      </c>
      <c r="S340" s="1">
        <v>4</v>
      </c>
      <c r="T340" s="1">
        <v>5</v>
      </c>
      <c r="U340" s="1">
        <v>3</v>
      </c>
      <c r="V340" s="1">
        <v>0</v>
      </c>
      <c r="W340" s="1">
        <v>0</v>
      </c>
      <c r="X340" s="1">
        <v>12000</v>
      </c>
      <c r="Y340" s="1">
        <v>1</v>
      </c>
      <c r="Z340" s="1">
        <v>1</v>
      </c>
      <c r="AA340" s="1">
        <f t="shared" si="50"/>
        <v>0</v>
      </c>
      <c r="AB340" s="1">
        <f t="shared" si="50"/>
        <v>0</v>
      </c>
      <c r="AC340" s="1">
        <f t="shared" si="50"/>
        <v>1</v>
      </c>
      <c r="AD340" s="1">
        <f t="shared" si="50"/>
        <v>1</v>
      </c>
      <c r="AE340" s="1">
        <f t="shared" si="50"/>
        <v>0</v>
      </c>
      <c r="AF340" s="1">
        <f t="shared" si="50"/>
        <v>0</v>
      </c>
      <c r="AG340" s="1">
        <f t="shared" si="50"/>
        <v>0</v>
      </c>
      <c r="AH340" s="1">
        <f t="shared" si="50"/>
        <v>0</v>
      </c>
      <c r="AI340" s="1">
        <f t="shared" si="50"/>
        <v>0</v>
      </c>
      <c r="AJ340" s="1">
        <f t="shared" si="50"/>
        <v>0</v>
      </c>
      <c r="AK340" s="1">
        <f t="shared" si="50"/>
        <v>1</v>
      </c>
      <c r="AL340" s="1">
        <f t="shared" si="50"/>
        <v>0</v>
      </c>
      <c r="AM340" s="1">
        <f t="shared" si="50"/>
        <v>0</v>
      </c>
      <c r="AN340" s="1">
        <f t="shared" si="50"/>
        <v>0</v>
      </c>
      <c r="AO340" s="1">
        <f t="shared" si="50"/>
        <v>0</v>
      </c>
      <c r="AP340" s="1">
        <f t="shared" si="50"/>
        <v>0</v>
      </c>
      <c r="AQ340" s="1">
        <f t="shared" si="52"/>
        <v>1</v>
      </c>
      <c r="AR340" s="1">
        <f t="shared" si="52"/>
        <v>0</v>
      </c>
      <c r="AS340" s="1">
        <f t="shared" si="52"/>
        <v>1</v>
      </c>
      <c r="AT340" s="1">
        <f t="shared" si="52"/>
        <v>0</v>
      </c>
      <c r="AU340" s="1">
        <f t="shared" si="52"/>
        <v>0</v>
      </c>
      <c r="AV340" s="1">
        <f t="shared" si="52"/>
        <v>0</v>
      </c>
      <c r="AW340" s="1">
        <f t="shared" si="52"/>
        <v>0</v>
      </c>
      <c r="AX340" s="1">
        <f t="shared" si="51"/>
        <v>0</v>
      </c>
    </row>
    <row r="341" spans="1:50" s="1" customFormat="1" x14ac:dyDescent="0.15">
      <c r="A341" s="1">
        <v>1</v>
      </c>
      <c r="B341" s="1" t="s">
        <v>985</v>
      </c>
      <c r="D341" s="1" t="s">
        <v>15</v>
      </c>
      <c r="E341" s="1" t="s">
        <v>58</v>
      </c>
      <c r="F341" s="2">
        <v>43198.442777777775</v>
      </c>
      <c r="H341" s="1" t="s">
        <v>34</v>
      </c>
      <c r="I341" s="1" t="s">
        <v>35</v>
      </c>
      <c r="J341" s="1" t="s">
        <v>25</v>
      </c>
      <c r="K341" s="1" t="s">
        <v>986</v>
      </c>
      <c r="L341" s="1" t="s">
        <v>987</v>
      </c>
      <c r="M341" s="1" t="s">
        <v>63</v>
      </c>
      <c r="N341" s="1" t="s">
        <v>29</v>
      </c>
      <c r="O341" s="1" t="s">
        <v>30</v>
      </c>
      <c r="P341" s="1">
        <v>15001</v>
      </c>
      <c r="Q341" s="8">
        <v>20000</v>
      </c>
      <c r="R341" s="1">
        <v>4</v>
      </c>
      <c r="S341" s="1">
        <v>4</v>
      </c>
      <c r="T341" s="1">
        <v>1</v>
      </c>
      <c r="U341" s="1">
        <v>4</v>
      </c>
      <c r="V341" s="1">
        <v>0</v>
      </c>
      <c r="W341" s="1">
        <v>0</v>
      </c>
      <c r="X341" s="1">
        <v>17500.5</v>
      </c>
      <c r="Y341" s="1">
        <v>1</v>
      </c>
      <c r="Z341" s="1">
        <v>1</v>
      </c>
      <c r="AA341" s="1">
        <f t="shared" si="50"/>
        <v>0</v>
      </c>
      <c r="AB341" s="1">
        <f t="shared" si="50"/>
        <v>0</v>
      </c>
      <c r="AC341" s="1">
        <f t="shared" si="50"/>
        <v>0</v>
      </c>
      <c r="AD341" s="1">
        <f t="shared" si="50"/>
        <v>0</v>
      </c>
      <c r="AE341" s="1">
        <f t="shared" si="50"/>
        <v>0</v>
      </c>
      <c r="AF341" s="1">
        <f t="shared" si="50"/>
        <v>0</v>
      </c>
      <c r="AG341" s="1">
        <f t="shared" si="50"/>
        <v>0</v>
      </c>
      <c r="AH341" s="1">
        <f t="shared" si="50"/>
        <v>0</v>
      </c>
      <c r="AI341" s="1">
        <f t="shared" si="50"/>
        <v>0</v>
      </c>
      <c r="AJ341" s="1">
        <f t="shared" si="50"/>
        <v>0</v>
      </c>
      <c r="AK341" s="1">
        <f t="shared" si="50"/>
        <v>0</v>
      </c>
      <c r="AL341" s="1">
        <f t="shared" si="50"/>
        <v>0</v>
      </c>
      <c r="AM341" s="1">
        <f t="shared" si="50"/>
        <v>0</v>
      </c>
      <c r="AN341" s="1">
        <f t="shared" si="50"/>
        <v>0</v>
      </c>
      <c r="AO341" s="1">
        <f t="shared" si="50"/>
        <v>0</v>
      </c>
      <c r="AP341" s="1">
        <f t="shared" si="50"/>
        <v>0</v>
      </c>
      <c r="AQ341" s="1">
        <f t="shared" si="52"/>
        <v>0</v>
      </c>
      <c r="AR341" s="1">
        <f t="shared" si="52"/>
        <v>0</v>
      </c>
      <c r="AS341" s="1">
        <f t="shared" si="52"/>
        <v>0</v>
      </c>
      <c r="AT341" s="1">
        <f t="shared" si="52"/>
        <v>0</v>
      </c>
      <c r="AU341" s="1">
        <f t="shared" si="52"/>
        <v>0</v>
      </c>
      <c r="AV341" s="1">
        <f t="shared" si="52"/>
        <v>0</v>
      </c>
      <c r="AW341" s="1">
        <f t="shared" si="52"/>
        <v>0</v>
      </c>
      <c r="AX341" s="1">
        <f t="shared" si="51"/>
        <v>0</v>
      </c>
    </row>
    <row r="342" spans="1:50" s="1" customFormat="1" x14ac:dyDescent="0.15">
      <c r="A342" s="1">
        <v>1</v>
      </c>
      <c r="B342" s="1" t="s">
        <v>988</v>
      </c>
      <c r="C342" s="1" t="s">
        <v>32</v>
      </c>
      <c r="D342" s="1" t="s">
        <v>15</v>
      </c>
      <c r="E342" s="1" t="s">
        <v>989</v>
      </c>
      <c r="F342" s="2">
        <v>43198.373530092591</v>
      </c>
      <c r="H342" s="1" t="s">
        <v>17</v>
      </c>
      <c r="I342" s="1" t="s">
        <v>18</v>
      </c>
      <c r="J342" s="1" t="s">
        <v>42</v>
      </c>
      <c r="K342" s="1" t="s">
        <v>3636</v>
      </c>
      <c r="L342" s="1" t="s">
        <v>991</v>
      </c>
      <c r="M342" s="1" t="s">
        <v>28</v>
      </c>
      <c r="N342" s="1" t="s">
        <v>29</v>
      </c>
      <c r="O342" s="1" t="s">
        <v>30</v>
      </c>
      <c r="P342" s="1">
        <v>3500</v>
      </c>
      <c r="Q342" s="8">
        <v>5000</v>
      </c>
      <c r="R342" s="1">
        <v>1</v>
      </c>
      <c r="S342" s="1">
        <v>3</v>
      </c>
      <c r="T342" s="1">
        <v>3</v>
      </c>
      <c r="U342" s="1">
        <v>3</v>
      </c>
      <c r="V342" s="1">
        <v>0</v>
      </c>
      <c r="W342" s="1">
        <v>0</v>
      </c>
      <c r="X342" s="1">
        <v>4250</v>
      </c>
      <c r="Y342" s="1">
        <v>1</v>
      </c>
      <c r="Z342" s="1">
        <v>1</v>
      </c>
      <c r="AA342" s="1">
        <f t="shared" si="50"/>
        <v>0</v>
      </c>
      <c r="AB342" s="1">
        <f t="shared" si="50"/>
        <v>0</v>
      </c>
      <c r="AC342" s="1">
        <f t="shared" si="50"/>
        <v>1</v>
      </c>
      <c r="AD342" s="1">
        <f t="shared" si="50"/>
        <v>0</v>
      </c>
      <c r="AE342" s="1">
        <f t="shared" si="50"/>
        <v>0</v>
      </c>
      <c r="AF342" s="1">
        <f t="shared" si="50"/>
        <v>0</v>
      </c>
      <c r="AG342" s="1">
        <f t="shared" si="50"/>
        <v>0</v>
      </c>
      <c r="AH342" s="1">
        <f t="shared" si="50"/>
        <v>0</v>
      </c>
      <c r="AI342" s="1">
        <f t="shared" si="50"/>
        <v>0</v>
      </c>
      <c r="AJ342" s="1">
        <f t="shared" si="50"/>
        <v>0</v>
      </c>
      <c r="AK342" s="1">
        <f t="shared" si="50"/>
        <v>0</v>
      </c>
      <c r="AL342" s="1">
        <f t="shared" si="50"/>
        <v>0</v>
      </c>
      <c r="AM342" s="1">
        <f t="shared" si="50"/>
        <v>1</v>
      </c>
      <c r="AN342" s="1">
        <f t="shared" si="50"/>
        <v>0</v>
      </c>
      <c r="AO342" s="1">
        <f t="shared" si="50"/>
        <v>0</v>
      </c>
      <c r="AP342" s="1">
        <f t="shared" si="50"/>
        <v>0</v>
      </c>
      <c r="AQ342" s="1">
        <f t="shared" si="52"/>
        <v>1</v>
      </c>
      <c r="AR342" s="1">
        <f t="shared" si="52"/>
        <v>0</v>
      </c>
      <c r="AS342" s="1">
        <f t="shared" si="52"/>
        <v>0</v>
      </c>
      <c r="AT342" s="1">
        <f t="shared" si="52"/>
        <v>0</v>
      </c>
      <c r="AU342" s="1">
        <f t="shared" si="52"/>
        <v>0</v>
      </c>
      <c r="AV342" s="1">
        <f t="shared" si="52"/>
        <v>0</v>
      </c>
      <c r="AW342" s="1">
        <f t="shared" si="52"/>
        <v>0</v>
      </c>
      <c r="AX342" s="1">
        <f t="shared" si="51"/>
        <v>0</v>
      </c>
    </row>
    <row r="343" spans="1:50" s="1" customFormat="1" x14ac:dyDescent="0.15">
      <c r="A343" s="1">
        <v>1</v>
      </c>
      <c r="B343" s="1" t="s">
        <v>992</v>
      </c>
      <c r="C343" s="1" t="s">
        <v>14</v>
      </c>
      <c r="D343" s="1" t="s">
        <v>15</v>
      </c>
      <c r="E343" s="1" t="s">
        <v>16</v>
      </c>
      <c r="F343" s="1" t="s">
        <v>411</v>
      </c>
      <c r="H343" s="1" t="s">
        <v>59</v>
      </c>
      <c r="I343" s="1" t="s">
        <v>35</v>
      </c>
      <c r="J343" s="1" t="s">
        <v>25</v>
      </c>
      <c r="K343" s="1" t="s">
        <v>3637</v>
      </c>
      <c r="L343" s="1" t="s">
        <v>994</v>
      </c>
      <c r="M343" s="1" t="s">
        <v>393</v>
      </c>
      <c r="N343" s="1" t="s">
        <v>29</v>
      </c>
      <c r="O343" s="1" t="s">
        <v>39</v>
      </c>
      <c r="P343" s="1">
        <v>6001</v>
      </c>
      <c r="Q343" s="8">
        <v>8000</v>
      </c>
      <c r="R343" s="1">
        <v>3</v>
      </c>
      <c r="S343" s="1">
        <v>4</v>
      </c>
      <c r="T343" s="1">
        <v>1</v>
      </c>
      <c r="U343" s="1">
        <v>6</v>
      </c>
      <c r="V343" s="1">
        <v>0</v>
      </c>
      <c r="W343" s="1">
        <v>1</v>
      </c>
      <c r="X343" s="1">
        <v>7000.5</v>
      </c>
      <c r="Y343" s="1">
        <v>1</v>
      </c>
      <c r="Z343" s="1">
        <v>1</v>
      </c>
      <c r="AA343" s="1">
        <f t="shared" si="50"/>
        <v>0</v>
      </c>
      <c r="AB343" s="1">
        <f t="shared" si="50"/>
        <v>0</v>
      </c>
      <c r="AC343" s="1">
        <f t="shared" si="50"/>
        <v>1</v>
      </c>
      <c r="AD343" s="1">
        <f t="shared" si="50"/>
        <v>0</v>
      </c>
      <c r="AE343" s="1">
        <f t="shared" si="50"/>
        <v>0</v>
      </c>
      <c r="AF343" s="1">
        <f t="shared" si="50"/>
        <v>0</v>
      </c>
      <c r="AG343" s="1">
        <f t="shared" si="50"/>
        <v>0</v>
      </c>
      <c r="AH343" s="1">
        <f t="shared" si="50"/>
        <v>0</v>
      </c>
      <c r="AI343" s="1">
        <f t="shared" si="50"/>
        <v>0</v>
      </c>
      <c r="AJ343" s="1">
        <f t="shared" si="50"/>
        <v>0</v>
      </c>
      <c r="AK343" s="1">
        <f t="shared" si="50"/>
        <v>1</v>
      </c>
      <c r="AL343" s="1">
        <f t="shared" si="50"/>
        <v>0</v>
      </c>
      <c r="AM343" s="1">
        <f t="shared" si="50"/>
        <v>1</v>
      </c>
      <c r="AN343" s="1">
        <f t="shared" si="50"/>
        <v>0</v>
      </c>
      <c r="AO343" s="1">
        <f t="shared" si="50"/>
        <v>0</v>
      </c>
      <c r="AP343" s="1">
        <f t="shared" si="50"/>
        <v>0</v>
      </c>
      <c r="AQ343" s="1">
        <f t="shared" si="52"/>
        <v>1</v>
      </c>
      <c r="AR343" s="1">
        <f t="shared" si="52"/>
        <v>0</v>
      </c>
      <c r="AS343" s="1">
        <f t="shared" si="52"/>
        <v>0</v>
      </c>
      <c r="AT343" s="1">
        <f t="shared" si="52"/>
        <v>0</v>
      </c>
      <c r="AU343" s="1">
        <f t="shared" si="52"/>
        <v>0</v>
      </c>
      <c r="AV343" s="1">
        <f t="shared" si="52"/>
        <v>0</v>
      </c>
      <c r="AW343" s="1">
        <f t="shared" si="52"/>
        <v>0</v>
      </c>
      <c r="AX343" s="1">
        <f t="shared" si="51"/>
        <v>0</v>
      </c>
    </row>
    <row r="344" spans="1:50" s="1" customFormat="1" x14ac:dyDescent="0.15">
      <c r="A344" s="1">
        <v>1</v>
      </c>
      <c r="B344" s="1" t="s">
        <v>995</v>
      </c>
      <c r="D344" s="1" t="s">
        <v>15</v>
      </c>
      <c r="E344" s="1" t="s">
        <v>58</v>
      </c>
      <c r="F344" s="2">
        <v>43194.41615740741</v>
      </c>
      <c r="H344" s="1" t="s">
        <v>17</v>
      </c>
      <c r="I344" s="1" t="s">
        <v>18</v>
      </c>
      <c r="J344" s="1" t="s">
        <v>25</v>
      </c>
      <c r="K344" s="1" t="s">
        <v>3638</v>
      </c>
      <c r="L344" s="1" t="s">
        <v>997</v>
      </c>
      <c r="M344" s="1" t="s">
        <v>96</v>
      </c>
      <c r="N344" s="1" t="s">
        <v>29</v>
      </c>
      <c r="O344" s="1" t="s">
        <v>252</v>
      </c>
      <c r="P344" s="1">
        <v>15001</v>
      </c>
      <c r="Q344" s="8">
        <v>20000</v>
      </c>
      <c r="R344" s="1">
        <v>1</v>
      </c>
      <c r="S344" s="1">
        <v>3</v>
      </c>
      <c r="T344" s="1">
        <v>1</v>
      </c>
      <c r="U344" s="1">
        <v>2</v>
      </c>
      <c r="V344" s="1">
        <v>0</v>
      </c>
      <c r="W344" s="1">
        <v>0</v>
      </c>
      <c r="X344" s="1">
        <v>17500.5</v>
      </c>
      <c r="Y344" s="1">
        <v>1</v>
      </c>
      <c r="Z344" s="1">
        <v>1</v>
      </c>
      <c r="AA344" s="1">
        <f t="shared" si="50"/>
        <v>0</v>
      </c>
      <c r="AB344" s="1">
        <f t="shared" si="50"/>
        <v>0</v>
      </c>
      <c r="AC344" s="1">
        <f t="shared" si="50"/>
        <v>0</v>
      </c>
      <c r="AD344" s="1">
        <f t="shared" si="50"/>
        <v>0</v>
      </c>
      <c r="AE344" s="1">
        <f t="shared" si="50"/>
        <v>0</v>
      </c>
      <c r="AF344" s="1">
        <f t="shared" si="50"/>
        <v>0</v>
      </c>
      <c r="AG344" s="1">
        <f t="shared" si="50"/>
        <v>0</v>
      </c>
      <c r="AH344" s="1">
        <f t="shared" si="50"/>
        <v>0</v>
      </c>
      <c r="AI344" s="1">
        <f t="shared" si="50"/>
        <v>1</v>
      </c>
      <c r="AJ344" s="1">
        <f t="shared" si="50"/>
        <v>0</v>
      </c>
      <c r="AK344" s="1">
        <f t="shared" si="50"/>
        <v>1</v>
      </c>
      <c r="AL344" s="1">
        <f t="shared" si="50"/>
        <v>0</v>
      </c>
      <c r="AM344" s="1">
        <f t="shared" si="50"/>
        <v>0</v>
      </c>
      <c r="AN344" s="1">
        <f t="shared" si="50"/>
        <v>1</v>
      </c>
      <c r="AO344" s="1">
        <f t="shared" si="50"/>
        <v>0</v>
      </c>
      <c r="AP344" s="1">
        <f t="shared" si="50"/>
        <v>0</v>
      </c>
      <c r="AQ344" s="1">
        <f t="shared" si="52"/>
        <v>0</v>
      </c>
      <c r="AR344" s="1">
        <f t="shared" si="52"/>
        <v>0</v>
      </c>
      <c r="AS344" s="1">
        <f t="shared" si="52"/>
        <v>0</v>
      </c>
      <c r="AT344" s="1">
        <f t="shared" si="52"/>
        <v>0</v>
      </c>
      <c r="AU344" s="1">
        <f t="shared" si="52"/>
        <v>1</v>
      </c>
      <c r="AV344" s="1">
        <f t="shared" si="52"/>
        <v>0</v>
      </c>
      <c r="AW344" s="1">
        <f t="shared" si="52"/>
        <v>0</v>
      </c>
      <c r="AX344" s="1">
        <f t="shared" si="51"/>
        <v>0</v>
      </c>
    </row>
    <row r="345" spans="1:50" s="1" customFormat="1" x14ac:dyDescent="0.15">
      <c r="A345" s="1">
        <v>1</v>
      </c>
      <c r="B345" s="1" t="s">
        <v>998</v>
      </c>
      <c r="C345" s="1" t="s">
        <v>22</v>
      </c>
      <c r="D345" s="1" t="s">
        <v>15</v>
      </c>
      <c r="E345" s="1" t="s">
        <v>386</v>
      </c>
      <c r="F345" s="2">
        <v>43194.394699074073</v>
      </c>
      <c r="H345" s="1" t="s">
        <v>17</v>
      </c>
      <c r="I345" s="1" t="s">
        <v>17</v>
      </c>
      <c r="J345" s="1" t="s">
        <v>25</v>
      </c>
      <c r="K345" s="1" t="s">
        <v>3639</v>
      </c>
      <c r="L345" s="1" t="s">
        <v>1000</v>
      </c>
      <c r="M345" s="1" t="s">
        <v>63</v>
      </c>
      <c r="N345" s="1" t="s">
        <v>64</v>
      </c>
      <c r="O345" s="1" t="s">
        <v>252</v>
      </c>
      <c r="P345" s="1">
        <v>3000</v>
      </c>
      <c r="Q345" s="8">
        <v>4000</v>
      </c>
      <c r="R345" s="1">
        <v>1</v>
      </c>
      <c r="S345" s="1">
        <v>2</v>
      </c>
      <c r="T345" s="1">
        <v>1</v>
      </c>
      <c r="U345" s="1">
        <v>4</v>
      </c>
      <c r="V345" s="1">
        <v>3</v>
      </c>
      <c r="W345" s="1">
        <v>0</v>
      </c>
      <c r="X345" s="1">
        <v>3500</v>
      </c>
      <c r="Y345" s="1">
        <v>1</v>
      </c>
      <c r="Z345" s="1">
        <v>1</v>
      </c>
      <c r="AA345" s="1">
        <f t="shared" si="50"/>
        <v>0</v>
      </c>
      <c r="AB345" s="1">
        <f t="shared" si="50"/>
        <v>0</v>
      </c>
      <c r="AC345" s="1">
        <f t="shared" si="50"/>
        <v>1</v>
      </c>
      <c r="AD345" s="1">
        <f t="shared" si="50"/>
        <v>1</v>
      </c>
      <c r="AE345" s="1">
        <f t="shared" si="50"/>
        <v>0</v>
      </c>
      <c r="AF345" s="1">
        <f t="shared" si="50"/>
        <v>0</v>
      </c>
      <c r="AG345" s="1">
        <f t="shared" si="50"/>
        <v>0</v>
      </c>
      <c r="AH345" s="1">
        <f t="shared" si="50"/>
        <v>0</v>
      </c>
      <c r="AI345" s="1">
        <f t="shared" si="50"/>
        <v>0</v>
      </c>
      <c r="AJ345" s="1">
        <f t="shared" si="50"/>
        <v>0</v>
      </c>
      <c r="AK345" s="1">
        <f t="shared" si="50"/>
        <v>0</v>
      </c>
      <c r="AL345" s="1">
        <f t="shared" si="50"/>
        <v>0</v>
      </c>
      <c r="AM345" s="1">
        <f t="shared" si="50"/>
        <v>0</v>
      </c>
      <c r="AN345" s="1">
        <f t="shared" si="50"/>
        <v>1</v>
      </c>
      <c r="AO345" s="1">
        <f t="shared" si="50"/>
        <v>0</v>
      </c>
      <c r="AP345" s="1">
        <f t="shared" si="50"/>
        <v>0</v>
      </c>
      <c r="AQ345" s="1">
        <f t="shared" si="52"/>
        <v>1</v>
      </c>
      <c r="AR345" s="1">
        <f t="shared" si="52"/>
        <v>0</v>
      </c>
      <c r="AS345" s="1">
        <f t="shared" si="52"/>
        <v>0</v>
      </c>
      <c r="AT345" s="1">
        <f t="shared" si="52"/>
        <v>0</v>
      </c>
      <c r="AU345" s="1">
        <f t="shared" si="52"/>
        <v>0</v>
      </c>
      <c r="AV345" s="1">
        <f t="shared" si="52"/>
        <v>0</v>
      </c>
      <c r="AW345" s="1">
        <f t="shared" si="52"/>
        <v>0</v>
      </c>
      <c r="AX345" s="1">
        <f t="shared" si="51"/>
        <v>0</v>
      </c>
    </row>
    <row r="346" spans="1:50" s="1" customFormat="1" x14ac:dyDescent="0.15">
      <c r="A346" s="1">
        <v>1</v>
      </c>
      <c r="B346" s="1" t="s">
        <v>1001</v>
      </c>
      <c r="D346" s="1" t="s">
        <v>15</v>
      </c>
      <c r="E346" s="1" t="s">
        <v>595</v>
      </c>
      <c r="F346" s="2">
        <v>43198.436898148146</v>
      </c>
      <c r="H346" s="1" t="s">
        <v>59</v>
      </c>
      <c r="I346" s="1" t="s">
        <v>18</v>
      </c>
      <c r="J346" s="1" t="s">
        <v>25</v>
      </c>
      <c r="K346" s="1" t="s">
        <v>3640</v>
      </c>
      <c r="L346" s="1" t="s">
        <v>1003</v>
      </c>
      <c r="M346" s="1" t="s">
        <v>63</v>
      </c>
      <c r="N346" s="1" t="s">
        <v>64</v>
      </c>
      <c r="O346" s="1" t="s">
        <v>39</v>
      </c>
      <c r="P346" s="1">
        <v>5000</v>
      </c>
      <c r="Q346" s="8">
        <v>7000</v>
      </c>
      <c r="R346" s="1">
        <v>3</v>
      </c>
      <c r="S346" s="1">
        <v>3</v>
      </c>
      <c r="T346" s="1">
        <v>1</v>
      </c>
      <c r="U346" s="1">
        <v>4</v>
      </c>
      <c r="V346" s="1">
        <v>3</v>
      </c>
      <c r="W346" s="1">
        <v>1</v>
      </c>
      <c r="X346" s="1">
        <v>6000</v>
      </c>
      <c r="Y346" s="1">
        <v>1</v>
      </c>
      <c r="Z346" s="1">
        <v>1</v>
      </c>
      <c r="AA346" s="1">
        <f t="shared" si="50"/>
        <v>0</v>
      </c>
      <c r="AB346" s="1">
        <f t="shared" si="50"/>
        <v>0</v>
      </c>
      <c r="AC346" s="1">
        <f t="shared" si="50"/>
        <v>1</v>
      </c>
      <c r="AD346" s="1">
        <f t="shared" si="50"/>
        <v>0</v>
      </c>
      <c r="AE346" s="1">
        <f t="shared" si="50"/>
        <v>0</v>
      </c>
      <c r="AF346" s="1">
        <f t="shared" si="50"/>
        <v>0</v>
      </c>
      <c r="AG346" s="1">
        <f t="shared" si="50"/>
        <v>0</v>
      </c>
      <c r="AH346" s="1">
        <f t="shared" si="50"/>
        <v>1</v>
      </c>
      <c r="AI346" s="1">
        <f t="shared" si="50"/>
        <v>1</v>
      </c>
      <c r="AJ346" s="1">
        <f t="shared" si="50"/>
        <v>0</v>
      </c>
      <c r="AK346" s="1">
        <f t="shared" si="50"/>
        <v>0</v>
      </c>
      <c r="AL346" s="1">
        <f t="shared" si="50"/>
        <v>0</v>
      </c>
      <c r="AM346" s="1">
        <f t="shared" si="50"/>
        <v>1</v>
      </c>
      <c r="AN346" s="1">
        <f t="shared" si="50"/>
        <v>0</v>
      </c>
      <c r="AO346" s="1">
        <f t="shared" si="50"/>
        <v>0</v>
      </c>
      <c r="AP346" s="1">
        <f t="shared" si="50"/>
        <v>0</v>
      </c>
      <c r="AQ346" s="1">
        <f t="shared" si="52"/>
        <v>1</v>
      </c>
      <c r="AR346" s="1">
        <f t="shared" si="52"/>
        <v>0</v>
      </c>
      <c r="AS346" s="1">
        <f t="shared" si="52"/>
        <v>0</v>
      </c>
      <c r="AT346" s="1">
        <f t="shared" si="52"/>
        <v>0</v>
      </c>
      <c r="AU346" s="1">
        <f t="shared" si="52"/>
        <v>0</v>
      </c>
      <c r="AV346" s="1">
        <f t="shared" si="52"/>
        <v>0</v>
      </c>
      <c r="AW346" s="1">
        <f t="shared" si="52"/>
        <v>0</v>
      </c>
      <c r="AX346" s="1">
        <f t="shared" si="51"/>
        <v>0</v>
      </c>
    </row>
    <row r="347" spans="1:50" s="1" customFormat="1" x14ac:dyDescent="0.15">
      <c r="A347" s="1">
        <v>1</v>
      </c>
      <c r="B347" s="1" t="s">
        <v>998</v>
      </c>
      <c r="C347" s="1" t="s">
        <v>22</v>
      </c>
      <c r="D347" s="1" t="s">
        <v>15</v>
      </c>
      <c r="E347" s="1" t="s">
        <v>1004</v>
      </c>
      <c r="F347" s="2">
        <v>43194.394699074073</v>
      </c>
      <c r="H347" s="1" t="s">
        <v>17</v>
      </c>
      <c r="I347" s="1" t="s">
        <v>17</v>
      </c>
      <c r="J347" s="1" t="s">
        <v>25</v>
      </c>
      <c r="K347" s="1" t="s">
        <v>3641</v>
      </c>
      <c r="L347" s="1" t="s">
        <v>1006</v>
      </c>
      <c r="M347" s="1" t="s">
        <v>63</v>
      </c>
      <c r="N347" s="1" t="s">
        <v>64</v>
      </c>
      <c r="O347" s="1" t="s">
        <v>252</v>
      </c>
      <c r="P347" s="1">
        <v>4000</v>
      </c>
      <c r="Q347" s="8">
        <v>5000</v>
      </c>
      <c r="R347" s="1">
        <v>1</v>
      </c>
      <c r="S347" s="1">
        <v>2</v>
      </c>
      <c r="T347" s="1">
        <v>1</v>
      </c>
      <c r="U347" s="1">
        <v>4</v>
      </c>
      <c r="V347" s="1">
        <v>3</v>
      </c>
      <c r="W347" s="1">
        <v>0</v>
      </c>
      <c r="X347" s="1">
        <v>4500</v>
      </c>
      <c r="Y347" s="1">
        <v>1</v>
      </c>
      <c r="Z347" s="1">
        <v>1</v>
      </c>
      <c r="AA347" s="1">
        <f t="shared" si="50"/>
        <v>0</v>
      </c>
      <c r="AB347" s="1">
        <f t="shared" si="50"/>
        <v>0</v>
      </c>
      <c r="AC347" s="1">
        <f t="shared" si="50"/>
        <v>1</v>
      </c>
      <c r="AD347" s="1">
        <f t="shared" si="50"/>
        <v>1</v>
      </c>
      <c r="AE347" s="1">
        <f t="shared" si="50"/>
        <v>0</v>
      </c>
      <c r="AF347" s="1">
        <f t="shared" si="50"/>
        <v>0</v>
      </c>
      <c r="AG347" s="1">
        <f t="shared" si="50"/>
        <v>0</v>
      </c>
      <c r="AH347" s="1">
        <f t="shared" si="50"/>
        <v>0</v>
      </c>
      <c r="AI347" s="1">
        <f t="shared" si="50"/>
        <v>0</v>
      </c>
      <c r="AJ347" s="1">
        <f t="shared" si="50"/>
        <v>0</v>
      </c>
      <c r="AK347" s="1">
        <f t="shared" si="50"/>
        <v>0</v>
      </c>
      <c r="AL347" s="1">
        <f t="shared" si="50"/>
        <v>0</v>
      </c>
      <c r="AM347" s="1">
        <f t="shared" ref="AM347:AW362" si="53">IF(IFERROR(FIND(AM$1,$K347),0)&gt;0,1,0)</f>
        <v>0</v>
      </c>
      <c r="AN347" s="1">
        <f t="shared" si="53"/>
        <v>1</v>
      </c>
      <c r="AO347" s="1">
        <f t="shared" si="53"/>
        <v>0</v>
      </c>
      <c r="AP347" s="1">
        <f t="shared" si="53"/>
        <v>0</v>
      </c>
      <c r="AQ347" s="1">
        <f t="shared" si="53"/>
        <v>1</v>
      </c>
      <c r="AR347" s="1">
        <f t="shared" si="53"/>
        <v>0</v>
      </c>
      <c r="AS347" s="1">
        <f t="shared" si="53"/>
        <v>0</v>
      </c>
      <c r="AT347" s="1">
        <f t="shared" si="53"/>
        <v>0</v>
      </c>
      <c r="AU347" s="1">
        <f t="shared" si="53"/>
        <v>0</v>
      </c>
      <c r="AV347" s="1">
        <f t="shared" si="53"/>
        <v>0</v>
      </c>
      <c r="AW347" s="1">
        <f t="shared" si="53"/>
        <v>0</v>
      </c>
      <c r="AX347" s="1">
        <f t="shared" si="51"/>
        <v>0</v>
      </c>
    </row>
    <row r="348" spans="1:50" s="1" customFormat="1" x14ac:dyDescent="0.15">
      <c r="A348" s="1">
        <v>1</v>
      </c>
      <c r="B348" s="1" t="s">
        <v>1007</v>
      </c>
      <c r="C348" s="1" t="s">
        <v>22</v>
      </c>
      <c r="D348" s="1" t="s">
        <v>15</v>
      </c>
      <c r="E348" s="1" t="s">
        <v>537</v>
      </c>
      <c r="F348" s="2">
        <v>43198.425451388888</v>
      </c>
      <c r="H348" s="1" t="s">
        <v>17</v>
      </c>
      <c r="I348" s="1" t="s">
        <v>35</v>
      </c>
      <c r="J348" s="1" t="s">
        <v>25</v>
      </c>
      <c r="K348" s="1" t="s">
        <v>3642</v>
      </c>
      <c r="L348" s="1" t="s">
        <v>1009</v>
      </c>
      <c r="M348" s="1" t="s">
        <v>28</v>
      </c>
      <c r="N348" s="1" t="s">
        <v>56</v>
      </c>
      <c r="O348" s="1" t="s">
        <v>467</v>
      </c>
      <c r="P348" s="1">
        <v>5000</v>
      </c>
      <c r="Q348" s="8">
        <v>8000</v>
      </c>
      <c r="R348" s="1">
        <v>1</v>
      </c>
      <c r="S348" s="1">
        <v>4</v>
      </c>
      <c r="T348" s="1">
        <v>1</v>
      </c>
      <c r="U348" s="1">
        <v>3</v>
      </c>
      <c r="V348" s="1">
        <v>2</v>
      </c>
      <c r="W348" s="1">
        <v>0</v>
      </c>
      <c r="X348" s="1">
        <v>6500</v>
      </c>
      <c r="Y348" s="1">
        <v>1</v>
      </c>
      <c r="Z348" s="1">
        <v>1</v>
      </c>
      <c r="AA348" s="1">
        <f t="shared" si="50"/>
        <v>0</v>
      </c>
      <c r="AB348" s="1">
        <f t="shared" ref="AB348:AQ363" si="54">IF(IFERROR(FIND(AB$1,$K348),0)&gt;0,1,0)</f>
        <v>0</v>
      </c>
      <c r="AC348" s="1">
        <f t="shared" si="54"/>
        <v>0</v>
      </c>
      <c r="AD348" s="1">
        <f t="shared" si="54"/>
        <v>1</v>
      </c>
      <c r="AE348" s="1">
        <f t="shared" si="54"/>
        <v>0</v>
      </c>
      <c r="AF348" s="1">
        <f t="shared" si="54"/>
        <v>0</v>
      </c>
      <c r="AG348" s="1">
        <f t="shared" si="54"/>
        <v>0</v>
      </c>
      <c r="AH348" s="1">
        <f t="shared" si="54"/>
        <v>0</v>
      </c>
      <c r="AI348" s="1">
        <f t="shared" si="54"/>
        <v>0</v>
      </c>
      <c r="AJ348" s="1">
        <f t="shared" si="54"/>
        <v>0</v>
      </c>
      <c r="AK348" s="1">
        <f t="shared" si="54"/>
        <v>0</v>
      </c>
      <c r="AL348" s="1">
        <f t="shared" si="54"/>
        <v>0</v>
      </c>
      <c r="AM348" s="1">
        <f t="shared" si="54"/>
        <v>0</v>
      </c>
      <c r="AN348" s="1">
        <f t="shared" si="54"/>
        <v>0</v>
      </c>
      <c r="AO348" s="1">
        <f t="shared" si="54"/>
        <v>0</v>
      </c>
      <c r="AP348" s="1">
        <f t="shared" si="54"/>
        <v>0</v>
      </c>
      <c r="AQ348" s="1">
        <f t="shared" si="54"/>
        <v>1</v>
      </c>
      <c r="AR348" s="1">
        <f t="shared" si="53"/>
        <v>0</v>
      </c>
      <c r="AS348" s="1">
        <f t="shared" si="53"/>
        <v>0</v>
      </c>
      <c r="AT348" s="1">
        <f t="shared" si="53"/>
        <v>0</v>
      </c>
      <c r="AU348" s="1">
        <f t="shared" si="53"/>
        <v>0</v>
      </c>
      <c r="AV348" s="1">
        <f t="shared" si="53"/>
        <v>1</v>
      </c>
      <c r="AW348" s="1">
        <f t="shared" si="53"/>
        <v>0</v>
      </c>
      <c r="AX348" s="1">
        <f t="shared" si="51"/>
        <v>0</v>
      </c>
    </row>
    <row r="349" spans="1:50" s="1" customFormat="1" x14ac:dyDescent="0.15">
      <c r="A349" s="1">
        <v>1</v>
      </c>
      <c r="B349" s="1" t="s">
        <v>1010</v>
      </c>
      <c r="C349" s="1" t="s">
        <v>22</v>
      </c>
      <c r="D349" s="1" t="s">
        <v>15</v>
      </c>
      <c r="E349" s="1" t="s">
        <v>347</v>
      </c>
      <c r="F349" s="2">
        <v>43198.436921296299</v>
      </c>
      <c r="H349" s="1" t="s">
        <v>41</v>
      </c>
      <c r="I349" s="1" t="s">
        <v>35</v>
      </c>
      <c r="J349" s="1" t="s">
        <v>25</v>
      </c>
      <c r="K349" s="1" t="s">
        <v>3643</v>
      </c>
      <c r="L349" s="1" t="s">
        <v>1012</v>
      </c>
      <c r="M349" s="1" t="s">
        <v>28</v>
      </c>
      <c r="N349" s="1" t="s">
        <v>29</v>
      </c>
      <c r="O349" s="1" t="s">
        <v>30</v>
      </c>
      <c r="P349" s="1">
        <v>20000</v>
      </c>
      <c r="Q349" s="8">
        <v>40000</v>
      </c>
      <c r="R349" s="1">
        <v>5</v>
      </c>
      <c r="S349" s="1">
        <v>4</v>
      </c>
      <c r="T349" s="1">
        <v>1</v>
      </c>
      <c r="U349" s="1">
        <v>3</v>
      </c>
      <c r="V349" s="1">
        <v>0</v>
      </c>
      <c r="W349" s="1">
        <v>0</v>
      </c>
      <c r="X349" s="1">
        <v>30000</v>
      </c>
      <c r="Y349" s="1">
        <v>1</v>
      </c>
      <c r="Z349" s="1">
        <v>1</v>
      </c>
      <c r="AA349" s="1">
        <f t="shared" si="50"/>
        <v>0</v>
      </c>
      <c r="AB349" s="1">
        <f t="shared" si="54"/>
        <v>0</v>
      </c>
      <c r="AC349" s="1">
        <f t="shared" si="54"/>
        <v>0</v>
      </c>
      <c r="AD349" s="1">
        <f t="shared" si="54"/>
        <v>1</v>
      </c>
      <c r="AE349" s="1">
        <f t="shared" si="54"/>
        <v>0</v>
      </c>
      <c r="AF349" s="1">
        <f t="shared" si="54"/>
        <v>0</v>
      </c>
      <c r="AG349" s="1">
        <f t="shared" si="54"/>
        <v>0</v>
      </c>
      <c r="AH349" s="1">
        <f t="shared" si="54"/>
        <v>0</v>
      </c>
      <c r="AI349" s="1">
        <f t="shared" si="54"/>
        <v>0</v>
      </c>
      <c r="AJ349" s="1">
        <f t="shared" si="54"/>
        <v>0</v>
      </c>
      <c r="AK349" s="1">
        <f t="shared" si="54"/>
        <v>1</v>
      </c>
      <c r="AL349" s="1">
        <f t="shared" si="54"/>
        <v>1</v>
      </c>
      <c r="AM349" s="1">
        <f t="shared" si="54"/>
        <v>0</v>
      </c>
      <c r="AN349" s="1">
        <f t="shared" si="54"/>
        <v>1</v>
      </c>
      <c r="AO349" s="1">
        <f t="shared" si="54"/>
        <v>0</v>
      </c>
      <c r="AP349" s="1">
        <f t="shared" si="54"/>
        <v>0</v>
      </c>
      <c r="AQ349" s="1">
        <f t="shared" si="54"/>
        <v>0</v>
      </c>
      <c r="AR349" s="1">
        <f t="shared" si="53"/>
        <v>1</v>
      </c>
      <c r="AS349" s="1">
        <f t="shared" si="53"/>
        <v>0</v>
      </c>
      <c r="AT349" s="1">
        <f t="shared" si="53"/>
        <v>0</v>
      </c>
      <c r="AU349" s="1">
        <f t="shared" si="53"/>
        <v>0</v>
      </c>
      <c r="AV349" s="1">
        <f t="shared" si="53"/>
        <v>0</v>
      </c>
      <c r="AW349" s="1">
        <f t="shared" si="53"/>
        <v>1</v>
      </c>
      <c r="AX349" s="1">
        <f t="shared" si="51"/>
        <v>1</v>
      </c>
    </row>
    <row r="350" spans="1:50" s="1" customFormat="1" x14ac:dyDescent="0.15">
      <c r="A350" s="1">
        <v>1</v>
      </c>
      <c r="B350" s="1" t="s">
        <v>1013</v>
      </c>
      <c r="C350" s="1" t="s">
        <v>22</v>
      </c>
      <c r="D350" s="1" t="s">
        <v>15</v>
      </c>
      <c r="E350" s="1" t="s">
        <v>138</v>
      </c>
      <c r="F350" s="2">
        <v>43189.374120370368</v>
      </c>
      <c r="H350" s="1" t="s">
        <v>59</v>
      </c>
      <c r="I350" s="1" t="s">
        <v>18</v>
      </c>
      <c r="J350" s="1" t="s">
        <v>25</v>
      </c>
      <c r="K350" s="1" t="s">
        <v>3644</v>
      </c>
      <c r="L350" s="1" t="s">
        <v>1015</v>
      </c>
      <c r="M350" s="1" t="s">
        <v>28</v>
      </c>
      <c r="N350" s="1" t="s">
        <v>29</v>
      </c>
      <c r="O350" s="1" t="s">
        <v>186</v>
      </c>
      <c r="P350" s="1">
        <v>6000</v>
      </c>
      <c r="Q350" s="8">
        <v>8000</v>
      </c>
      <c r="R350" s="1">
        <v>3</v>
      </c>
      <c r="S350" s="1">
        <v>3</v>
      </c>
      <c r="T350" s="1">
        <v>1</v>
      </c>
      <c r="U350" s="1">
        <v>3</v>
      </c>
      <c r="V350" s="1">
        <v>0</v>
      </c>
      <c r="W350" s="1">
        <v>0</v>
      </c>
      <c r="X350" s="1">
        <v>7000</v>
      </c>
      <c r="Y350" s="1">
        <v>1</v>
      </c>
      <c r="Z350" s="1">
        <v>1</v>
      </c>
      <c r="AA350" s="1">
        <f t="shared" si="50"/>
        <v>0</v>
      </c>
      <c r="AB350" s="1">
        <f t="shared" si="54"/>
        <v>0</v>
      </c>
      <c r="AC350" s="1">
        <f t="shared" si="54"/>
        <v>0</v>
      </c>
      <c r="AD350" s="1">
        <f t="shared" si="54"/>
        <v>1</v>
      </c>
      <c r="AE350" s="1">
        <f t="shared" si="54"/>
        <v>0</v>
      </c>
      <c r="AF350" s="1">
        <f t="shared" si="54"/>
        <v>0</v>
      </c>
      <c r="AG350" s="1">
        <f t="shared" si="54"/>
        <v>0</v>
      </c>
      <c r="AH350" s="1">
        <f t="shared" si="54"/>
        <v>0</v>
      </c>
      <c r="AI350" s="1">
        <f t="shared" si="54"/>
        <v>0</v>
      </c>
      <c r="AJ350" s="1">
        <f t="shared" si="54"/>
        <v>0</v>
      </c>
      <c r="AK350" s="1">
        <f t="shared" si="54"/>
        <v>1</v>
      </c>
      <c r="AL350" s="1">
        <f t="shared" si="54"/>
        <v>0</v>
      </c>
      <c r="AM350" s="1">
        <f t="shared" si="54"/>
        <v>0</v>
      </c>
      <c r="AN350" s="1">
        <f t="shared" si="54"/>
        <v>0</v>
      </c>
      <c r="AO350" s="1">
        <f t="shared" si="54"/>
        <v>0</v>
      </c>
      <c r="AP350" s="1">
        <f t="shared" si="54"/>
        <v>0</v>
      </c>
      <c r="AQ350" s="1">
        <f t="shared" si="54"/>
        <v>0</v>
      </c>
      <c r="AR350" s="1">
        <f t="shared" si="53"/>
        <v>0</v>
      </c>
      <c r="AS350" s="1">
        <f t="shared" si="53"/>
        <v>0</v>
      </c>
      <c r="AT350" s="1">
        <f t="shared" si="53"/>
        <v>0</v>
      </c>
      <c r="AU350" s="1">
        <f t="shared" si="53"/>
        <v>0</v>
      </c>
      <c r="AV350" s="1">
        <f t="shared" si="53"/>
        <v>0</v>
      </c>
      <c r="AW350" s="1">
        <f t="shared" si="53"/>
        <v>0</v>
      </c>
      <c r="AX350" s="1">
        <f t="shared" si="51"/>
        <v>0</v>
      </c>
    </row>
    <row r="351" spans="1:50" s="1" customFormat="1" x14ac:dyDescent="0.15">
      <c r="A351" s="1">
        <v>1</v>
      </c>
      <c r="B351" s="1" t="s">
        <v>1016</v>
      </c>
      <c r="D351" s="1" t="s">
        <v>15</v>
      </c>
      <c r="E351" s="1" t="s">
        <v>67</v>
      </c>
      <c r="F351" s="2">
        <v>43198.408310185187</v>
      </c>
      <c r="H351" s="1" t="s">
        <v>17</v>
      </c>
      <c r="I351" s="1" t="s">
        <v>17</v>
      </c>
      <c r="J351" s="1" t="s">
        <v>25</v>
      </c>
      <c r="K351" s="1" t="s">
        <v>1017</v>
      </c>
      <c r="L351" s="1" t="s">
        <v>1018</v>
      </c>
      <c r="M351" s="1" t="s">
        <v>38</v>
      </c>
      <c r="N351" s="1" t="s">
        <v>56</v>
      </c>
      <c r="O351" s="1" t="s">
        <v>233</v>
      </c>
      <c r="P351" s="1">
        <v>8001</v>
      </c>
      <c r="Q351" s="8">
        <v>10000</v>
      </c>
      <c r="R351" s="1">
        <v>1</v>
      </c>
      <c r="S351" s="1">
        <v>2</v>
      </c>
      <c r="T351" s="1">
        <v>1</v>
      </c>
      <c r="U351" s="1">
        <v>5</v>
      </c>
      <c r="V351" s="1">
        <v>2</v>
      </c>
      <c r="W351" s="1">
        <v>0</v>
      </c>
      <c r="X351" s="1">
        <v>9000.5</v>
      </c>
      <c r="Y351" s="1">
        <v>1</v>
      </c>
      <c r="Z351" s="1">
        <v>1</v>
      </c>
      <c r="AA351" s="1">
        <f t="shared" si="50"/>
        <v>0</v>
      </c>
      <c r="AB351" s="1">
        <f t="shared" si="54"/>
        <v>0</v>
      </c>
      <c r="AC351" s="1">
        <f t="shared" si="54"/>
        <v>0</v>
      </c>
      <c r="AD351" s="1">
        <f t="shared" si="54"/>
        <v>0</v>
      </c>
      <c r="AE351" s="1">
        <f t="shared" si="54"/>
        <v>0</v>
      </c>
      <c r="AF351" s="1">
        <f t="shared" si="54"/>
        <v>0</v>
      </c>
      <c r="AG351" s="1">
        <f t="shared" si="54"/>
        <v>0</v>
      </c>
      <c r="AH351" s="1">
        <f t="shared" si="54"/>
        <v>0</v>
      </c>
      <c r="AI351" s="1">
        <f t="shared" si="54"/>
        <v>0</v>
      </c>
      <c r="AJ351" s="1">
        <f t="shared" si="54"/>
        <v>0</v>
      </c>
      <c r="AK351" s="1">
        <f t="shared" si="54"/>
        <v>0</v>
      </c>
      <c r="AL351" s="1">
        <f t="shared" si="54"/>
        <v>0</v>
      </c>
      <c r="AM351" s="1">
        <f t="shared" si="54"/>
        <v>0</v>
      </c>
      <c r="AN351" s="1">
        <f t="shared" si="54"/>
        <v>0</v>
      </c>
      <c r="AO351" s="1">
        <f t="shared" si="54"/>
        <v>0</v>
      </c>
      <c r="AP351" s="1">
        <f t="shared" si="54"/>
        <v>0</v>
      </c>
      <c r="AQ351" s="1">
        <f t="shared" si="54"/>
        <v>0</v>
      </c>
      <c r="AR351" s="1">
        <f t="shared" si="53"/>
        <v>0</v>
      </c>
      <c r="AS351" s="1">
        <f t="shared" si="53"/>
        <v>0</v>
      </c>
      <c r="AT351" s="1">
        <f t="shared" si="53"/>
        <v>0</v>
      </c>
      <c r="AU351" s="1">
        <f t="shared" si="53"/>
        <v>0</v>
      </c>
      <c r="AV351" s="1">
        <f t="shared" si="53"/>
        <v>0</v>
      </c>
      <c r="AW351" s="1">
        <f t="shared" si="53"/>
        <v>0</v>
      </c>
      <c r="AX351" s="1">
        <f t="shared" si="51"/>
        <v>0</v>
      </c>
    </row>
    <row r="352" spans="1:50" s="1" customFormat="1" x14ac:dyDescent="0.15">
      <c r="A352" s="1">
        <v>1</v>
      </c>
      <c r="B352" s="1" t="s">
        <v>1019</v>
      </c>
      <c r="C352" s="1" t="s">
        <v>22</v>
      </c>
      <c r="D352" s="1" t="s">
        <v>15</v>
      </c>
      <c r="E352" s="1" t="s">
        <v>33</v>
      </c>
      <c r="F352" s="2">
        <v>43192.414444444446</v>
      </c>
      <c r="H352" s="1" t="s">
        <v>34</v>
      </c>
      <c r="I352" s="1" t="s">
        <v>35</v>
      </c>
      <c r="J352" s="1" t="s">
        <v>25</v>
      </c>
      <c r="K352" s="1" t="s">
        <v>3645</v>
      </c>
      <c r="L352" s="1" t="s">
        <v>1021</v>
      </c>
      <c r="M352" s="1" t="s">
        <v>28</v>
      </c>
      <c r="N352" s="1" t="s">
        <v>29</v>
      </c>
      <c r="O352" s="1" t="s">
        <v>30</v>
      </c>
      <c r="P352" s="1">
        <v>10001</v>
      </c>
      <c r="Q352" s="8">
        <v>15000</v>
      </c>
      <c r="R352" s="1">
        <v>4</v>
      </c>
      <c r="S352" s="1">
        <v>4</v>
      </c>
      <c r="T352" s="1">
        <v>1</v>
      </c>
      <c r="U352" s="1">
        <v>3</v>
      </c>
      <c r="V352" s="1">
        <v>0</v>
      </c>
      <c r="W352" s="1">
        <v>0</v>
      </c>
      <c r="X352" s="1">
        <v>12500.5</v>
      </c>
      <c r="Y352" s="1">
        <v>1</v>
      </c>
      <c r="Z352" s="1">
        <v>1</v>
      </c>
      <c r="AA352" s="1">
        <f t="shared" si="50"/>
        <v>0</v>
      </c>
      <c r="AB352" s="1">
        <f t="shared" si="54"/>
        <v>0</v>
      </c>
      <c r="AC352" s="1">
        <f t="shared" si="54"/>
        <v>1</v>
      </c>
      <c r="AD352" s="1">
        <f t="shared" si="54"/>
        <v>1</v>
      </c>
      <c r="AE352" s="1">
        <f t="shared" si="54"/>
        <v>0</v>
      </c>
      <c r="AF352" s="1">
        <f t="shared" si="54"/>
        <v>0</v>
      </c>
      <c r="AG352" s="1">
        <f t="shared" si="54"/>
        <v>0</v>
      </c>
      <c r="AH352" s="1">
        <f t="shared" si="54"/>
        <v>0</v>
      </c>
      <c r="AI352" s="1">
        <f t="shared" si="54"/>
        <v>0</v>
      </c>
      <c r="AJ352" s="1">
        <f t="shared" si="54"/>
        <v>0</v>
      </c>
      <c r="AK352" s="1">
        <f t="shared" si="54"/>
        <v>0</v>
      </c>
      <c r="AL352" s="1">
        <f t="shared" si="54"/>
        <v>0</v>
      </c>
      <c r="AM352" s="1">
        <f t="shared" si="54"/>
        <v>0</v>
      </c>
      <c r="AN352" s="1">
        <f t="shared" si="54"/>
        <v>1</v>
      </c>
      <c r="AO352" s="1">
        <f t="shared" si="54"/>
        <v>0</v>
      </c>
      <c r="AP352" s="1">
        <f t="shared" si="54"/>
        <v>0</v>
      </c>
      <c r="AQ352" s="1">
        <f t="shared" si="54"/>
        <v>1</v>
      </c>
      <c r="AR352" s="1">
        <f t="shared" si="53"/>
        <v>0</v>
      </c>
      <c r="AS352" s="1">
        <f t="shared" si="53"/>
        <v>0</v>
      </c>
      <c r="AT352" s="1">
        <f t="shared" si="53"/>
        <v>0</v>
      </c>
      <c r="AU352" s="1">
        <f t="shared" si="53"/>
        <v>0</v>
      </c>
      <c r="AV352" s="1">
        <f t="shared" si="53"/>
        <v>0</v>
      </c>
      <c r="AW352" s="1">
        <f t="shared" si="53"/>
        <v>0</v>
      </c>
      <c r="AX352" s="1">
        <f t="shared" si="51"/>
        <v>0</v>
      </c>
    </row>
    <row r="353" spans="1:50" s="1" customFormat="1" x14ac:dyDescent="0.15">
      <c r="A353" s="1">
        <v>1</v>
      </c>
      <c r="B353" s="1" t="s">
        <v>1022</v>
      </c>
      <c r="C353" s="1" t="s">
        <v>22</v>
      </c>
      <c r="D353" s="1" t="s">
        <v>15</v>
      </c>
      <c r="E353" s="1" t="s">
        <v>278</v>
      </c>
      <c r="F353" s="2">
        <v>43198.430335648147</v>
      </c>
      <c r="H353" s="1" t="s">
        <v>59</v>
      </c>
      <c r="I353" s="1" t="s">
        <v>18</v>
      </c>
      <c r="J353" s="1" t="s">
        <v>25</v>
      </c>
      <c r="K353" s="1" t="s">
        <v>3646</v>
      </c>
      <c r="L353" s="1" t="s">
        <v>1024</v>
      </c>
      <c r="M353" s="1" t="s">
        <v>28</v>
      </c>
      <c r="N353" s="1" t="s">
        <v>29</v>
      </c>
      <c r="O353" s="1" t="s">
        <v>30</v>
      </c>
      <c r="P353" s="1">
        <v>10000</v>
      </c>
      <c r="Q353" s="8">
        <v>18000</v>
      </c>
      <c r="R353" s="1">
        <v>3</v>
      </c>
      <c r="S353" s="1">
        <v>3</v>
      </c>
      <c r="T353" s="1">
        <v>1</v>
      </c>
      <c r="U353" s="1">
        <v>3</v>
      </c>
      <c r="V353" s="1">
        <v>0</v>
      </c>
      <c r="W353" s="1">
        <v>0</v>
      </c>
      <c r="X353" s="1">
        <v>14000</v>
      </c>
      <c r="Y353" s="1">
        <v>2</v>
      </c>
      <c r="Z353" s="1">
        <v>3</v>
      </c>
      <c r="AA353" s="1">
        <f t="shared" si="50"/>
        <v>1</v>
      </c>
      <c r="AB353" s="1">
        <f t="shared" si="54"/>
        <v>0</v>
      </c>
      <c r="AC353" s="1">
        <f t="shared" si="54"/>
        <v>1</v>
      </c>
      <c r="AD353" s="1">
        <f t="shared" si="54"/>
        <v>0</v>
      </c>
      <c r="AE353" s="1">
        <f t="shared" si="54"/>
        <v>1</v>
      </c>
      <c r="AF353" s="1">
        <f t="shared" si="54"/>
        <v>0</v>
      </c>
      <c r="AG353" s="1">
        <f t="shared" si="54"/>
        <v>0</v>
      </c>
      <c r="AH353" s="1">
        <f t="shared" si="54"/>
        <v>1</v>
      </c>
      <c r="AI353" s="1">
        <f t="shared" si="54"/>
        <v>0</v>
      </c>
      <c r="AJ353" s="1">
        <f t="shared" si="54"/>
        <v>1</v>
      </c>
      <c r="AK353" s="1">
        <f t="shared" si="54"/>
        <v>0</v>
      </c>
      <c r="AL353" s="1">
        <f t="shared" si="54"/>
        <v>1</v>
      </c>
      <c r="AM353" s="1">
        <f t="shared" si="54"/>
        <v>0</v>
      </c>
      <c r="AN353" s="1">
        <f t="shared" si="54"/>
        <v>0</v>
      </c>
      <c r="AO353" s="1">
        <f t="shared" si="54"/>
        <v>0</v>
      </c>
      <c r="AP353" s="1">
        <f t="shared" si="54"/>
        <v>0</v>
      </c>
      <c r="AQ353" s="1">
        <f t="shared" si="54"/>
        <v>0</v>
      </c>
      <c r="AR353" s="1">
        <f t="shared" si="53"/>
        <v>0</v>
      </c>
      <c r="AS353" s="1">
        <f t="shared" si="53"/>
        <v>0</v>
      </c>
      <c r="AT353" s="1">
        <f t="shared" si="53"/>
        <v>0</v>
      </c>
      <c r="AU353" s="1">
        <f t="shared" si="53"/>
        <v>0</v>
      </c>
      <c r="AV353" s="1">
        <f t="shared" si="53"/>
        <v>0</v>
      </c>
      <c r="AW353" s="1">
        <f t="shared" si="53"/>
        <v>0</v>
      </c>
      <c r="AX353" s="1">
        <f t="shared" si="51"/>
        <v>0</v>
      </c>
    </row>
    <row r="354" spans="1:50" s="1" customFormat="1" x14ac:dyDescent="0.15">
      <c r="A354" s="1">
        <v>1</v>
      </c>
      <c r="B354" s="1" t="s">
        <v>1010</v>
      </c>
      <c r="D354" s="1" t="s">
        <v>15</v>
      </c>
      <c r="E354" s="1" t="s">
        <v>212</v>
      </c>
      <c r="F354" s="2">
        <v>43192.435833333337</v>
      </c>
      <c r="H354" s="1" t="s">
        <v>59</v>
      </c>
      <c r="I354" s="1" t="s">
        <v>35</v>
      </c>
      <c r="J354" s="1" t="s">
        <v>25</v>
      </c>
      <c r="K354" s="1" t="s">
        <v>3647</v>
      </c>
      <c r="L354" s="1" t="s">
        <v>1026</v>
      </c>
      <c r="M354" s="1" t="s">
        <v>38</v>
      </c>
      <c r="N354" s="1" t="s">
        <v>283</v>
      </c>
      <c r="O354" s="1" t="s">
        <v>531</v>
      </c>
      <c r="P354" s="1">
        <v>15000</v>
      </c>
      <c r="Q354" s="8">
        <v>25000</v>
      </c>
      <c r="R354" s="1">
        <v>3</v>
      </c>
      <c r="S354" s="1">
        <v>4</v>
      </c>
      <c r="T354" s="1">
        <v>1</v>
      </c>
      <c r="U354" s="1">
        <v>5</v>
      </c>
      <c r="V354" s="1">
        <v>6</v>
      </c>
      <c r="W354" s="1">
        <v>0</v>
      </c>
      <c r="X354" s="1">
        <v>20000</v>
      </c>
      <c r="Y354" s="1">
        <v>1</v>
      </c>
      <c r="Z354" s="1">
        <v>1</v>
      </c>
      <c r="AA354" s="1">
        <f t="shared" si="50"/>
        <v>1</v>
      </c>
      <c r="AB354" s="1">
        <f t="shared" si="54"/>
        <v>0</v>
      </c>
      <c r="AC354" s="1">
        <f t="shared" si="54"/>
        <v>0</v>
      </c>
      <c r="AD354" s="1">
        <f t="shared" si="54"/>
        <v>0</v>
      </c>
      <c r="AE354" s="1">
        <f t="shared" si="54"/>
        <v>1</v>
      </c>
      <c r="AF354" s="1">
        <f t="shared" si="54"/>
        <v>0</v>
      </c>
      <c r="AG354" s="1">
        <f t="shared" si="54"/>
        <v>1</v>
      </c>
      <c r="AH354" s="1">
        <f t="shared" si="54"/>
        <v>0</v>
      </c>
      <c r="AI354" s="1">
        <f t="shared" si="54"/>
        <v>0</v>
      </c>
      <c r="AJ354" s="1">
        <f t="shared" si="54"/>
        <v>0</v>
      </c>
      <c r="AK354" s="1">
        <f t="shared" si="54"/>
        <v>1</v>
      </c>
      <c r="AL354" s="1">
        <f t="shared" si="54"/>
        <v>0</v>
      </c>
      <c r="AM354" s="1">
        <f t="shared" si="54"/>
        <v>0</v>
      </c>
      <c r="AN354" s="1">
        <f t="shared" si="54"/>
        <v>1</v>
      </c>
      <c r="AO354" s="1">
        <f t="shared" si="54"/>
        <v>0</v>
      </c>
      <c r="AP354" s="1">
        <f t="shared" si="54"/>
        <v>0</v>
      </c>
      <c r="AQ354" s="1">
        <f t="shared" si="54"/>
        <v>0</v>
      </c>
      <c r="AR354" s="1">
        <f t="shared" si="53"/>
        <v>0</v>
      </c>
      <c r="AS354" s="1">
        <f t="shared" si="53"/>
        <v>0</v>
      </c>
      <c r="AT354" s="1">
        <f t="shared" si="53"/>
        <v>0</v>
      </c>
      <c r="AU354" s="1">
        <f t="shared" si="53"/>
        <v>0</v>
      </c>
      <c r="AV354" s="1">
        <f t="shared" si="53"/>
        <v>0</v>
      </c>
      <c r="AW354" s="1">
        <f t="shared" si="53"/>
        <v>0</v>
      </c>
      <c r="AX354" s="1">
        <f t="shared" si="51"/>
        <v>1</v>
      </c>
    </row>
    <row r="355" spans="1:50" s="1" customFormat="1" x14ac:dyDescent="0.15">
      <c r="A355" s="1">
        <v>1</v>
      </c>
      <c r="B355" s="1" t="s">
        <v>1027</v>
      </c>
      <c r="D355" s="1" t="s">
        <v>15</v>
      </c>
      <c r="E355" s="1" t="s">
        <v>70</v>
      </c>
      <c r="F355" s="2">
        <v>43194.429513888892</v>
      </c>
      <c r="H355" s="1" t="s">
        <v>59</v>
      </c>
      <c r="I355" s="1" t="s">
        <v>35</v>
      </c>
      <c r="J355" s="1" t="s">
        <v>25</v>
      </c>
      <c r="K355" s="1" t="s">
        <v>3648</v>
      </c>
      <c r="L355" s="1" t="s">
        <v>1029</v>
      </c>
      <c r="M355" s="1" t="s">
        <v>38</v>
      </c>
      <c r="N355" s="1" t="s">
        <v>29</v>
      </c>
      <c r="O355" s="1" t="s">
        <v>30</v>
      </c>
      <c r="P355" s="1">
        <v>6000</v>
      </c>
      <c r="Q355" s="8">
        <v>10000</v>
      </c>
      <c r="R355" s="1">
        <v>3</v>
      </c>
      <c r="S355" s="1">
        <v>4</v>
      </c>
      <c r="T355" s="1">
        <v>1</v>
      </c>
      <c r="U355" s="1">
        <v>5</v>
      </c>
      <c r="V355" s="1">
        <v>0</v>
      </c>
      <c r="W355" s="1">
        <v>0</v>
      </c>
      <c r="X355" s="1">
        <v>8000</v>
      </c>
      <c r="Y355" s="1">
        <v>1</v>
      </c>
      <c r="Z355" s="1">
        <v>1</v>
      </c>
      <c r="AA355" s="1">
        <f t="shared" si="50"/>
        <v>1</v>
      </c>
      <c r="AB355" s="1">
        <f t="shared" si="54"/>
        <v>0</v>
      </c>
      <c r="AC355" s="1">
        <f t="shared" si="54"/>
        <v>1</v>
      </c>
      <c r="AD355" s="1">
        <f t="shared" si="54"/>
        <v>0</v>
      </c>
      <c r="AE355" s="1">
        <f t="shared" si="54"/>
        <v>0</v>
      </c>
      <c r="AF355" s="1">
        <f t="shared" si="54"/>
        <v>0</v>
      </c>
      <c r="AG355" s="1">
        <f t="shared" si="54"/>
        <v>0</v>
      </c>
      <c r="AH355" s="1">
        <f t="shared" si="54"/>
        <v>0</v>
      </c>
      <c r="AI355" s="1">
        <f t="shared" si="54"/>
        <v>0</v>
      </c>
      <c r="AJ355" s="1">
        <f t="shared" si="54"/>
        <v>0</v>
      </c>
      <c r="AK355" s="1">
        <f t="shared" si="54"/>
        <v>0</v>
      </c>
      <c r="AL355" s="1">
        <f t="shared" si="54"/>
        <v>0</v>
      </c>
      <c r="AM355" s="1">
        <f t="shared" si="54"/>
        <v>1</v>
      </c>
      <c r="AN355" s="1">
        <f t="shared" si="54"/>
        <v>0</v>
      </c>
      <c r="AO355" s="1">
        <f t="shared" si="54"/>
        <v>0</v>
      </c>
      <c r="AP355" s="1">
        <f t="shared" si="54"/>
        <v>0</v>
      </c>
      <c r="AQ355" s="1">
        <f t="shared" si="54"/>
        <v>1</v>
      </c>
      <c r="AR355" s="1">
        <f t="shared" si="53"/>
        <v>0</v>
      </c>
      <c r="AS355" s="1">
        <f t="shared" si="53"/>
        <v>0</v>
      </c>
      <c r="AT355" s="1">
        <f t="shared" si="53"/>
        <v>0</v>
      </c>
      <c r="AU355" s="1">
        <f t="shared" si="53"/>
        <v>0</v>
      </c>
      <c r="AV355" s="1">
        <f t="shared" si="53"/>
        <v>1</v>
      </c>
      <c r="AW355" s="1">
        <f t="shared" si="53"/>
        <v>0</v>
      </c>
      <c r="AX355" s="1">
        <f t="shared" si="51"/>
        <v>0</v>
      </c>
    </row>
    <row r="356" spans="1:50" s="1" customFormat="1" x14ac:dyDescent="0.15">
      <c r="A356" s="1">
        <v>1</v>
      </c>
      <c r="B356" s="1" t="s">
        <v>748</v>
      </c>
      <c r="C356" s="1" t="s">
        <v>22</v>
      </c>
      <c r="D356" s="1" t="s">
        <v>15</v>
      </c>
      <c r="E356" s="1" t="s">
        <v>537</v>
      </c>
      <c r="F356" s="2">
        <v>43198.430972222224</v>
      </c>
      <c r="H356" s="1" t="s">
        <v>59</v>
      </c>
      <c r="I356" s="1" t="s">
        <v>35</v>
      </c>
      <c r="J356" s="1" t="s">
        <v>25</v>
      </c>
      <c r="K356" s="1" t="s">
        <v>3649</v>
      </c>
      <c r="L356" s="1" t="s">
        <v>1031</v>
      </c>
      <c r="M356" s="1" t="s">
        <v>28</v>
      </c>
      <c r="N356" s="1" t="s">
        <v>29</v>
      </c>
      <c r="O356" s="1" t="s">
        <v>30</v>
      </c>
      <c r="P356" s="1">
        <v>5000</v>
      </c>
      <c r="Q356" s="8">
        <v>8000</v>
      </c>
      <c r="R356" s="1">
        <v>3</v>
      </c>
      <c r="S356" s="1">
        <v>4</v>
      </c>
      <c r="T356" s="1">
        <v>1</v>
      </c>
      <c r="U356" s="1">
        <v>3</v>
      </c>
      <c r="V356" s="1">
        <v>0</v>
      </c>
      <c r="W356" s="1">
        <v>0</v>
      </c>
      <c r="X356" s="1">
        <v>6500</v>
      </c>
      <c r="Y356" s="1">
        <v>1</v>
      </c>
      <c r="Z356" s="1">
        <v>1</v>
      </c>
      <c r="AA356" s="1">
        <f t="shared" si="50"/>
        <v>0</v>
      </c>
      <c r="AB356" s="1">
        <f t="shared" si="54"/>
        <v>0</v>
      </c>
      <c r="AC356" s="1">
        <f t="shared" si="54"/>
        <v>1</v>
      </c>
      <c r="AD356" s="1">
        <f t="shared" si="54"/>
        <v>1</v>
      </c>
      <c r="AE356" s="1">
        <f t="shared" si="54"/>
        <v>0</v>
      </c>
      <c r="AF356" s="1">
        <f t="shared" si="54"/>
        <v>0</v>
      </c>
      <c r="AG356" s="1">
        <f t="shared" si="54"/>
        <v>0</v>
      </c>
      <c r="AH356" s="1">
        <f t="shared" si="54"/>
        <v>1</v>
      </c>
      <c r="AI356" s="1">
        <f t="shared" si="54"/>
        <v>0</v>
      </c>
      <c r="AJ356" s="1">
        <f t="shared" si="54"/>
        <v>0</v>
      </c>
      <c r="AK356" s="1">
        <f t="shared" si="54"/>
        <v>1</v>
      </c>
      <c r="AL356" s="1">
        <f t="shared" si="54"/>
        <v>0</v>
      </c>
      <c r="AM356" s="1">
        <f t="shared" si="54"/>
        <v>0</v>
      </c>
      <c r="AN356" s="1">
        <f t="shared" si="54"/>
        <v>0</v>
      </c>
      <c r="AO356" s="1">
        <f t="shared" si="54"/>
        <v>0</v>
      </c>
      <c r="AP356" s="1">
        <f t="shared" si="54"/>
        <v>0</v>
      </c>
      <c r="AQ356" s="1">
        <f t="shared" si="54"/>
        <v>1</v>
      </c>
      <c r="AR356" s="1">
        <f t="shared" si="53"/>
        <v>0</v>
      </c>
      <c r="AS356" s="1">
        <f t="shared" si="53"/>
        <v>0</v>
      </c>
      <c r="AT356" s="1">
        <f t="shared" si="53"/>
        <v>0</v>
      </c>
      <c r="AU356" s="1">
        <f t="shared" si="53"/>
        <v>0</v>
      </c>
      <c r="AV356" s="1">
        <f t="shared" si="53"/>
        <v>0</v>
      </c>
      <c r="AW356" s="1">
        <f t="shared" si="53"/>
        <v>0</v>
      </c>
      <c r="AX356" s="1">
        <f t="shared" si="51"/>
        <v>0</v>
      </c>
    </row>
    <row r="357" spans="1:50" s="1" customFormat="1" x14ac:dyDescent="0.15">
      <c r="A357" s="1">
        <v>1</v>
      </c>
      <c r="B357" s="1" t="s">
        <v>1032</v>
      </c>
      <c r="D357" s="1" t="s">
        <v>15</v>
      </c>
      <c r="E357" s="1" t="s">
        <v>33</v>
      </c>
      <c r="F357" s="2">
        <v>43192.435833333337</v>
      </c>
      <c r="H357" s="1" t="s">
        <v>59</v>
      </c>
      <c r="I357" s="1" t="s">
        <v>35</v>
      </c>
      <c r="J357" s="1" t="s">
        <v>25</v>
      </c>
      <c r="K357" s="1" t="s">
        <v>3650</v>
      </c>
      <c r="L357" s="1" t="s">
        <v>1026</v>
      </c>
      <c r="M357" s="1" t="s">
        <v>38</v>
      </c>
      <c r="N357" s="1" t="s">
        <v>283</v>
      </c>
      <c r="O357" s="1" t="s">
        <v>531</v>
      </c>
      <c r="P357" s="1">
        <v>10001</v>
      </c>
      <c r="Q357" s="8">
        <v>15000</v>
      </c>
      <c r="R357" s="1">
        <v>3</v>
      </c>
      <c r="S357" s="1">
        <v>4</v>
      </c>
      <c r="T357" s="1">
        <v>1</v>
      </c>
      <c r="U357" s="1">
        <v>5</v>
      </c>
      <c r="V357" s="1">
        <v>6</v>
      </c>
      <c r="W357" s="1">
        <v>0</v>
      </c>
      <c r="X357" s="1">
        <v>12500.5</v>
      </c>
      <c r="Y357" s="1">
        <v>1</v>
      </c>
      <c r="Z357" s="1">
        <v>1</v>
      </c>
      <c r="AA357" s="1">
        <f t="shared" si="50"/>
        <v>0</v>
      </c>
      <c r="AB357" s="1">
        <f t="shared" si="54"/>
        <v>0</v>
      </c>
      <c r="AC357" s="1">
        <f t="shared" si="54"/>
        <v>0</v>
      </c>
      <c r="AD357" s="1">
        <f t="shared" si="54"/>
        <v>1</v>
      </c>
      <c r="AE357" s="1">
        <f t="shared" si="54"/>
        <v>0</v>
      </c>
      <c r="AF357" s="1">
        <f t="shared" si="54"/>
        <v>0</v>
      </c>
      <c r="AG357" s="1">
        <f t="shared" si="54"/>
        <v>0</v>
      </c>
      <c r="AH357" s="1">
        <f t="shared" si="54"/>
        <v>0</v>
      </c>
      <c r="AI357" s="1">
        <f t="shared" si="54"/>
        <v>0</v>
      </c>
      <c r="AJ357" s="1">
        <f t="shared" si="54"/>
        <v>0</v>
      </c>
      <c r="AK357" s="1">
        <f t="shared" si="54"/>
        <v>1</v>
      </c>
      <c r="AL357" s="1">
        <f t="shared" si="54"/>
        <v>0</v>
      </c>
      <c r="AM357" s="1">
        <f t="shared" si="54"/>
        <v>0</v>
      </c>
      <c r="AN357" s="1">
        <f t="shared" si="54"/>
        <v>0</v>
      </c>
      <c r="AO357" s="1">
        <f t="shared" si="54"/>
        <v>0</v>
      </c>
      <c r="AP357" s="1">
        <f t="shared" si="54"/>
        <v>0</v>
      </c>
      <c r="AQ357" s="1">
        <f t="shared" si="54"/>
        <v>0</v>
      </c>
      <c r="AR357" s="1">
        <f t="shared" si="53"/>
        <v>0</v>
      </c>
      <c r="AS357" s="1">
        <f t="shared" si="53"/>
        <v>0</v>
      </c>
      <c r="AT357" s="1">
        <f t="shared" si="53"/>
        <v>0</v>
      </c>
      <c r="AU357" s="1">
        <f t="shared" si="53"/>
        <v>0</v>
      </c>
      <c r="AV357" s="1">
        <f t="shared" si="53"/>
        <v>0</v>
      </c>
      <c r="AW357" s="1">
        <f t="shared" si="53"/>
        <v>0</v>
      </c>
      <c r="AX357" s="1">
        <f t="shared" si="51"/>
        <v>0</v>
      </c>
    </row>
    <row r="358" spans="1:50" s="1" customFormat="1" x14ac:dyDescent="0.15">
      <c r="A358" s="1">
        <v>1</v>
      </c>
      <c r="B358" s="1" t="s">
        <v>1034</v>
      </c>
      <c r="C358" s="1" t="s">
        <v>22</v>
      </c>
      <c r="D358" s="1" t="s">
        <v>15</v>
      </c>
      <c r="E358" s="1" t="s">
        <v>33</v>
      </c>
      <c r="F358" s="2">
        <v>43198.43340277778</v>
      </c>
      <c r="H358" s="1" t="s">
        <v>59</v>
      </c>
      <c r="I358" s="1" t="s">
        <v>35</v>
      </c>
      <c r="J358" s="1" t="s">
        <v>25</v>
      </c>
      <c r="K358" s="1" t="s">
        <v>3651</v>
      </c>
      <c r="L358" s="1" t="s">
        <v>415</v>
      </c>
      <c r="M358" s="1" t="s">
        <v>96</v>
      </c>
      <c r="N358" s="1" t="s">
        <v>416</v>
      </c>
      <c r="O358" s="1" t="s">
        <v>186</v>
      </c>
      <c r="P358" s="1">
        <v>10001</v>
      </c>
      <c r="Q358" s="8">
        <v>15000</v>
      </c>
      <c r="R358" s="1">
        <v>3</v>
      </c>
      <c r="S358" s="1">
        <v>4</v>
      </c>
      <c r="T358" s="1">
        <v>1</v>
      </c>
      <c r="U358" s="1">
        <v>2</v>
      </c>
      <c r="V358" s="1">
        <v>8</v>
      </c>
      <c r="W358" s="1">
        <v>0</v>
      </c>
      <c r="X358" s="1">
        <v>12500.5</v>
      </c>
      <c r="Y358" s="1">
        <v>2</v>
      </c>
      <c r="Z358" s="1">
        <v>3</v>
      </c>
      <c r="AA358" s="1">
        <f t="shared" si="50"/>
        <v>0</v>
      </c>
      <c r="AB358" s="1">
        <f t="shared" si="54"/>
        <v>0</v>
      </c>
      <c r="AC358" s="1">
        <f t="shared" si="54"/>
        <v>1</v>
      </c>
      <c r="AD358" s="1">
        <f t="shared" si="54"/>
        <v>1</v>
      </c>
      <c r="AE358" s="1">
        <f t="shared" si="54"/>
        <v>1</v>
      </c>
      <c r="AF358" s="1">
        <f t="shared" si="54"/>
        <v>0</v>
      </c>
      <c r="AG358" s="1">
        <f t="shared" si="54"/>
        <v>1</v>
      </c>
      <c r="AH358" s="1">
        <f t="shared" si="54"/>
        <v>1</v>
      </c>
      <c r="AI358" s="1">
        <f t="shared" si="54"/>
        <v>1</v>
      </c>
      <c r="AJ358" s="1">
        <f t="shared" si="54"/>
        <v>1</v>
      </c>
      <c r="AK358" s="1">
        <f t="shared" si="54"/>
        <v>1</v>
      </c>
      <c r="AL358" s="1">
        <f t="shared" si="54"/>
        <v>0</v>
      </c>
      <c r="AM358" s="1">
        <f t="shared" si="54"/>
        <v>0</v>
      </c>
      <c r="AN358" s="1">
        <f t="shared" si="54"/>
        <v>1</v>
      </c>
      <c r="AO358" s="1">
        <f t="shared" si="54"/>
        <v>0</v>
      </c>
      <c r="AP358" s="1">
        <f t="shared" si="54"/>
        <v>0</v>
      </c>
      <c r="AQ358" s="1">
        <f t="shared" si="54"/>
        <v>0</v>
      </c>
      <c r="AR358" s="1">
        <f t="shared" si="53"/>
        <v>0</v>
      </c>
      <c r="AS358" s="1">
        <f t="shared" si="53"/>
        <v>0</v>
      </c>
      <c r="AT358" s="1">
        <f t="shared" si="53"/>
        <v>0</v>
      </c>
      <c r="AU358" s="1">
        <f t="shared" si="53"/>
        <v>0</v>
      </c>
      <c r="AV358" s="1">
        <f t="shared" si="53"/>
        <v>0</v>
      </c>
      <c r="AW358" s="1">
        <f t="shared" si="53"/>
        <v>0</v>
      </c>
      <c r="AX358" s="1">
        <f t="shared" si="51"/>
        <v>0</v>
      </c>
    </row>
    <row r="359" spans="1:50" s="1" customFormat="1" x14ac:dyDescent="0.15">
      <c r="A359" s="1">
        <v>1</v>
      </c>
      <c r="B359" s="1" t="s">
        <v>1036</v>
      </c>
      <c r="D359" s="1" t="s">
        <v>15</v>
      </c>
      <c r="E359" s="1" t="s">
        <v>556</v>
      </c>
      <c r="F359" s="2">
        <v>43194.392800925925</v>
      </c>
      <c r="H359" s="1" t="s">
        <v>59</v>
      </c>
      <c r="I359" s="1" t="s">
        <v>35</v>
      </c>
      <c r="J359" s="1" t="s">
        <v>25</v>
      </c>
      <c r="K359" s="1" t="s">
        <v>3652</v>
      </c>
      <c r="L359" s="1" t="s">
        <v>1038</v>
      </c>
      <c r="M359" s="1" t="s">
        <v>63</v>
      </c>
      <c r="N359" s="1" t="s">
        <v>316</v>
      </c>
      <c r="O359" s="1" t="s">
        <v>157</v>
      </c>
      <c r="P359" s="1">
        <v>20001</v>
      </c>
      <c r="Q359" s="8">
        <v>30000</v>
      </c>
      <c r="R359" s="1">
        <v>3</v>
      </c>
      <c r="S359" s="1">
        <v>4</v>
      </c>
      <c r="T359" s="1">
        <v>1</v>
      </c>
      <c r="U359" s="1">
        <v>4</v>
      </c>
      <c r="V359" s="1">
        <v>7</v>
      </c>
      <c r="W359" s="1">
        <v>0</v>
      </c>
      <c r="X359" s="1">
        <v>25000.5</v>
      </c>
      <c r="Y359" s="1">
        <v>2</v>
      </c>
      <c r="Z359" s="1">
        <v>3</v>
      </c>
      <c r="AA359" s="1">
        <f t="shared" si="50"/>
        <v>0</v>
      </c>
      <c r="AB359" s="1">
        <f t="shared" si="54"/>
        <v>0</v>
      </c>
      <c r="AC359" s="1">
        <f t="shared" si="54"/>
        <v>0</v>
      </c>
      <c r="AD359" s="1">
        <f t="shared" si="54"/>
        <v>0</v>
      </c>
      <c r="AE359" s="1">
        <f t="shared" si="54"/>
        <v>1</v>
      </c>
      <c r="AF359" s="1">
        <f t="shared" si="54"/>
        <v>0</v>
      </c>
      <c r="AG359" s="1">
        <f t="shared" si="54"/>
        <v>0</v>
      </c>
      <c r="AH359" s="1">
        <f t="shared" si="54"/>
        <v>0</v>
      </c>
      <c r="AI359" s="1">
        <f t="shared" si="54"/>
        <v>0</v>
      </c>
      <c r="AJ359" s="1">
        <f t="shared" si="54"/>
        <v>0</v>
      </c>
      <c r="AK359" s="1">
        <f t="shared" si="54"/>
        <v>1</v>
      </c>
      <c r="AL359" s="1">
        <f t="shared" si="54"/>
        <v>1</v>
      </c>
      <c r="AM359" s="1">
        <f t="shared" si="54"/>
        <v>0</v>
      </c>
      <c r="AN359" s="1">
        <f t="shared" si="54"/>
        <v>0</v>
      </c>
      <c r="AO359" s="1">
        <f t="shared" si="54"/>
        <v>0</v>
      </c>
      <c r="AP359" s="1">
        <f t="shared" si="54"/>
        <v>0</v>
      </c>
      <c r="AQ359" s="1">
        <f t="shared" si="54"/>
        <v>0</v>
      </c>
      <c r="AR359" s="1">
        <f t="shared" si="53"/>
        <v>0</v>
      </c>
      <c r="AS359" s="1">
        <f t="shared" si="53"/>
        <v>0</v>
      </c>
      <c r="AT359" s="1">
        <f t="shared" si="53"/>
        <v>0</v>
      </c>
      <c r="AU359" s="1">
        <f t="shared" si="53"/>
        <v>0</v>
      </c>
      <c r="AV359" s="1">
        <f t="shared" si="53"/>
        <v>0</v>
      </c>
      <c r="AW359" s="1">
        <f t="shared" si="53"/>
        <v>0</v>
      </c>
      <c r="AX359" s="1">
        <f t="shared" si="51"/>
        <v>1</v>
      </c>
    </row>
    <row r="360" spans="1:50" s="1" customFormat="1" x14ac:dyDescent="0.15">
      <c r="A360" s="1">
        <v>1</v>
      </c>
      <c r="B360" s="1" t="s">
        <v>1039</v>
      </c>
      <c r="C360" s="1" t="s">
        <v>22</v>
      </c>
      <c r="D360" s="1" t="s">
        <v>15</v>
      </c>
      <c r="E360" s="1" t="s">
        <v>205</v>
      </c>
      <c r="F360" s="2">
        <v>43192.414224537039</v>
      </c>
      <c r="H360" s="1" t="s">
        <v>59</v>
      </c>
      <c r="I360" s="1" t="s">
        <v>35</v>
      </c>
      <c r="J360" s="1" t="s">
        <v>25</v>
      </c>
      <c r="K360" s="1" t="s">
        <v>3653</v>
      </c>
      <c r="L360" s="1" t="s">
        <v>1041</v>
      </c>
      <c r="M360" s="1" t="s">
        <v>393</v>
      </c>
      <c r="N360" s="1" t="s">
        <v>316</v>
      </c>
      <c r="O360" s="1" t="s">
        <v>1042</v>
      </c>
      <c r="P360" s="1">
        <v>7000</v>
      </c>
      <c r="Q360" s="8">
        <v>10000</v>
      </c>
      <c r="R360" s="1">
        <v>3</v>
      </c>
      <c r="S360" s="1">
        <v>4</v>
      </c>
      <c r="T360" s="1">
        <v>1</v>
      </c>
      <c r="U360" s="1">
        <v>6</v>
      </c>
      <c r="V360" s="1">
        <v>7</v>
      </c>
      <c r="W360" s="1">
        <v>0</v>
      </c>
      <c r="X360" s="1">
        <v>8500</v>
      </c>
      <c r="Y360" s="1">
        <v>1</v>
      </c>
      <c r="Z360" s="1">
        <v>1</v>
      </c>
      <c r="AA360" s="1">
        <f t="shared" si="50"/>
        <v>0</v>
      </c>
      <c r="AB360" s="1">
        <f t="shared" si="54"/>
        <v>0</v>
      </c>
      <c r="AC360" s="1">
        <f t="shared" si="54"/>
        <v>1</v>
      </c>
      <c r="AD360" s="1">
        <f t="shared" si="54"/>
        <v>1</v>
      </c>
      <c r="AE360" s="1">
        <f t="shared" si="54"/>
        <v>0</v>
      </c>
      <c r="AF360" s="1">
        <f t="shared" si="54"/>
        <v>0</v>
      </c>
      <c r="AG360" s="1">
        <f t="shared" si="54"/>
        <v>0</v>
      </c>
      <c r="AH360" s="1">
        <f t="shared" si="54"/>
        <v>1</v>
      </c>
      <c r="AI360" s="1">
        <f t="shared" si="54"/>
        <v>0</v>
      </c>
      <c r="AJ360" s="1">
        <f t="shared" si="54"/>
        <v>1</v>
      </c>
      <c r="AK360" s="1">
        <f t="shared" si="54"/>
        <v>1</v>
      </c>
      <c r="AL360" s="1">
        <f t="shared" si="54"/>
        <v>1</v>
      </c>
      <c r="AM360" s="1">
        <f t="shared" si="54"/>
        <v>1</v>
      </c>
      <c r="AN360" s="1">
        <f t="shared" si="54"/>
        <v>0</v>
      </c>
      <c r="AO360" s="1">
        <f t="shared" si="54"/>
        <v>1</v>
      </c>
      <c r="AP360" s="1">
        <f t="shared" si="54"/>
        <v>0</v>
      </c>
      <c r="AQ360" s="1">
        <f t="shared" si="54"/>
        <v>1</v>
      </c>
      <c r="AR360" s="1">
        <f t="shared" si="53"/>
        <v>0</v>
      </c>
      <c r="AS360" s="1">
        <f t="shared" si="53"/>
        <v>0</v>
      </c>
      <c r="AT360" s="1">
        <f t="shared" si="53"/>
        <v>0</v>
      </c>
      <c r="AU360" s="1">
        <f t="shared" si="53"/>
        <v>0</v>
      </c>
      <c r="AV360" s="1">
        <f t="shared" si="53"/>
        <v>0</v>
      </c>
      <c r="AW360" s="1">
        <f t="shared" si="53"/>
        <v>0</v>
      </c>
      <c r="AX360" s="1">
        <f t="shared" si="51"/>
        <v>0</v>
      </c>
    </row>
    <row r="361" spans="1:50" s="1" customFormat="1" x14ac:dyDescent="0.15">
      <c r="A361" s="1">
        <v>1</v>
      </c>
      <c r="B361" s="1" t="s">
        <v>1043</v>
      </c>
      <c r="C361" s="1" t="s">
        <v>84</v>
      </c>
      <c r="D361" s="1" t="s">
        <v>15</v>
      </c>
      <c r="E361" s="1" t="s">
        <v>33</v>
      </c>
      <c r="F361" s="2">
        <v>43198.43340277778</v>
      </c>
      <c r="H361" s="1" t="s">
        <v>59</v>
      </c>
      <c r="I361" s="1" t="s">
        <v>18</v>
      </c>
      <c r="J361" s="1" t="s">
        <v>60</v>
      </c>
      <c r="K361" s="1" t="s">
        <v>3654</v>
      </c>
      <c r="L361" s="1" t="s">
        <v>1045</v>
      </c>
      <c r="M361" s="1" t="s">
        <v>96</v>
      </c>
      <c r="N361" s="1" t="s">
        <v>416</v>
      </c>
      <c r="O361" s="1" t="s">
        <v>186</v>
      </c>
      <c r="P361" s="1">
        <v>10001</v>
      </c>
      <c r="Q361" s="8">
        <v>15000</v>
      </c>
      <c r="R361" s="1">
        <v>3</v>
      </c>
      <c r="S361" s="1">
        <v>3</v>
      </c>
      <c r="T361" s="1">
        <v>2</v>
      </c>
      <c r="U361" s="1">
        <v>2</v>
      </c>
      <c r="V361" s="1">
        <v>8</v>
      </c>
      <c r="W361" s="1">
        <v>0</v>
      </c>
      <c r="X361" s="1">
        <v>12500.5</v>
      </c>
      <c r="Y361" s="1">
        <v>2</v>
      </c>
      <c r="Z361" s="1">
        <v>3</v>
      </c>
      <c r="AA361" s="1">
        <f t="shared" si="50"/>
        <v>1</v>
      </c>
      <c r="AB361" s="1">
        <f t="shared" si="54"/>
        <v>0</v>
      </c>
      <c r="AC361" s="1">
        <f t="shared" si="54"/>
        <v>1</v>
      </c>
      <c r="AD361" s="1">
        <f t="shared" si="54"/>
        <v>1</v>
      </c>
      <c r="AE361" s="1">
        <f t="shared" si="54"/>
        <v>1</v>
      </c>
      <c r="AF361" s="1">
        <f t="shared" si="54"/>
        <v>0</v>
      </c>
      <c r="AG361" s="1">
        <f t="shared" si="54"/>
        <v>1</v>
      </c>
      <c r="AH361" s="1">
        <f t="shared" si="54"/>
        <v>1</v>
      </c>
      <c r="AI361" s="1">
        <f t="shared" si="54"/>
        <v>0</v>
      </c>
      <c r="AJ361" s="1">
        <f t="shared" si="54"/>
        <v>1</v>
      </c>
      <c r="AK361" s="1">
        <f t="shared" si="54"/>
        <v>1</v>
      </c>
      <c r="AL361" s="1">
        <f t="shared" si="54"/>
        <v>1</v>
      </c>
      <c r="AM361" s="1">
        <f t="shared" si="54"/>
        <v>0</v>
      </c>
      <c r="AN361" s="1">
        <f t="shared" si="54"/>
        <v>0</v>
      </c>
      <c r="AO361" s="1">
        <f t="shared" si="54"/>
        <v>1</v>
      </c>
      <c r="AP361" s="1">
        <f t="shared" si="54"/>
        <v>0</v>
      </c>
      <c r="AQ361" s="1">
        <f t="shared" si="54"/>
        <v>0</v>
      </c>
      <c r="AR361" s="1">
        <f t="shared" si="53"/>
        <v>0</v>
      </c>
      <c r="AS361" s="1">
        <f t="shared" si="53"/>
        <v>0</v>
      </c>
      <c r="AT361" s="1">
        <f t="shared" si="53"/>
        <v>0</v>
      </c>
      <c r="AU361" s="1">
        <f t="shared" si="53"/>
        <v>0</v>
      </c>
      <c r="AV361" s="1">
        <f t="shared" si="53"/>
        <v>0</v>
      </c>
      <c r="AW361" s="1">
        <f t="shared" si="53"/>
        <v>0</v>
      </c>
      <c r="AX361" s="1">
        <f t="shared" si="51"/>
        <v>0</v>
      </c>
    </row>
    <row r="362" spans="1:50" s="1" customFormat="1" x14ac:dyDescent="0.15">
      <c r="A362" s="1">
        <v>1</v>
      </c>
      <c r="B362" s="1" t="s">
        <v>740</v>
      </c>
      <c r="C362" s="1" t="s">
        <v>1046</v>
      </c>
      <c r="D362" s="1" t="s">
        <v>15</v>
      </c>
      <c r="E362" s="1" t="s">
        <v>230</v>
      </c>
      <c r="F362" s="2">
        <v>43198.427187499998</v>
      </c>
      <c r="H362" s="1" t="s">
        <v>59</v>
      </c>
      <c r="I362" s="1" t="s">
        <v>18</v>
      </c>
      <c r="J362" s="1" t="s">
        <v>25</v>
      </c>
      <c r="K362" s="1" t="s">
        <v>3655</v>
      </c>
      <c r="L362" s="1" t="s">
        <v>1048</v>
      </c>
      <c r="P362" s="1">
        <v>4000</v>
      </c>
      <c r="Q362" s="8">
        <v>6000</v>
      </c>
      <c r="R362" s="1">
        <v>3</v>
      </c>
      <c r="S362" s="1">
        <v>3</v>
      </c>
      <c r="T362" s="1">
        <v>1</v>
      </c>
      <c r="U362" s="1">
        <v>6</v>
      </c>
      <c r="V362" s="1">
        <v>9</v>
      </c>
      <c r="W362" s="1">
        <v>0</v>
      </c>
      <c r="X362" s="1">
        <v>5000</v>
      </c>
      <c r="Y362" s="1">
        <v>1</v>
      </c>
      <c r="Z362" s="1">
        <v>1</v>
      </c>
      <c r="AA362" s="1">
        <f t="shared" si="50"/>
        <v>0</v>
      </c>
      <c r="AB362" s="1">
        <f t="shared" si="54"/>
        <v>0</v>
      </c>
      <c r="AC362" s="1">
        <f t="shared" si="54"/>
        <v>1</v>
      </c>
      <c r="AD362" s="1">
        <f t="shared" si="54"/>
        <v>0</v>
      </c>
      <c r="AE362" s="1">
        <f t="shared" si="54"/>
        <v>0</v>
      </c>
      <c r="AF362" s="1">
        <f t="shared" si="54"/>
        <v>0</v>
      </c>
      <c r="AG362" s="1">
        <f t="shared" si="54"/>
        <v>0</v>
      </c>
      <c r="AH362" s="1">
        <f t="shared" si="54"/>
        <v>1</v>
      </c>
      <c r="AI362" s="1">
        <f t="shared" si="54"/>
        <v>0</v>
      </c>
      <c r="AJ362" s="1">
        <f t="shared" si="54"/>
        <v>1</v>
      </c>
      <c r="AK362" s="1">
        <f t="shared" si="54"/>
        <v>0</v>
      </c>
      <c r="AL362" s="1">
        <f t="shared" si="54"/>
        <v>0</v>
      </c>
      <c r="AM362" s="1">
        <f t="shared" si="54"/>
        <v>1</v>
      </c>
      <c r="AN362" s="1">
        <f t="shared" si="54"/>
        <v>1</v>
      </c>
      <c r="AO362" s="1">
        <f t="shared" si="54"/>
        <v>0</v>
      </c>
      <c r="AP362" s="1">
        <f t="shared" si="54"/>
        <v>0</v>
      </c>
      <c r="AQ362" s="1">
        <f t="shared" si="54"/>
        <v>1</v>
      </c>
      <c r="AR362" s="1">
        <f t="shared" si="53"/>
        <v>0</v>
      </c>
      <c r="AS362" s="1">
        <f t="shared" si="53"/>
        <v>0</v>
      </c>
      <c r="AT362" s="1">
        <f t="shared" si="53"/>
        <v>0</v>
      </c>
      <c r="AU362" s="1">
        <f t="shared" si="53"/>
        <v>0</v>
      </c>
      <c r="AV362" s="1">
        <f t="shared" si="53"/>
        <v>0</v>
      </c>
      <c r="AW362" s="1">
        <f t="shared" si="53"/>
        <v>0</v>
      </c>
      <c r="AX362" s="1">
        <f t="shared" si="51"/>
        <v>0</v>
      </c>
    </row>
    <row r="363" spans="1:50" s="1" customFormat="1" x14ac:dyDescent="0.15">
      <c r="A363" s="1">
        <v>1</v>
      </c>
      <c r="B363" s="1" t="s">
        <v>1049</v>
      </c>
      <c r="C363" s="1" t="s">
        <v>370</v>
      </c>
      <c r="D363" s="1" t="s">
        <v>15</v>
      </c>
      <c r="E363" s="1" t="s">
        <v>302</v>
      </c>
      <c r="F363" s="2">
        <v>43198.423402777778</v>
      </c>
      <c r="H363" s="1" t="s">
        <v>17</v>
      </c>
      <c r="I363" s="1" t="s">
        <v>18</v>
      </c>
      <c r="J363" s="1" t="s">
        <v>25</v>
      </c>
      <c r="K363" s="1" t="s">
        <v>3656</v>
      </c>
      <c r="L363" s="1" t="s">
        <v>1051</v>
      </c>
      <c r="M363" s="1" t="s">
        <v>28</v>
      </c>
      <c r="N363" s="1" t="s">
        <v>29</v>
      </c>
      <c r="O363" s="1" t="s">
        <v>30</v>
      </c>
      <c r="P363" s="1">
        <v>5000</v>
      </c>
      <c r="Q363" s="8">
        <v>6000</v>
      </c>
      <c r="R363" s="1">
        <v>1</v>
      </c>
      <c r="S363" s="1">
        <v>3</v>
      </c>
      <c r="T363" s="1">
        <v>1</v>
      </c>
      <c r="U363" s="1">
        <v>3</v>
      </c>
      <c r="V363" s="1">
        <v>0</v>
      </c>
      <c r="W363" s="1">
        <v>0</v>
      </c>
      <c r="X363" s="1">
        <v>5500</v>
      </c>
      <c r="Y363" s="1">
        <v>1</v>
      </c>
      <c r="Z363" s="1">
        <v>1</v>
      </c>
      <c r="AA363" s="1">
        <f t="shared" si="50"/>
        <v>0</v>
      </c>
      <c r="AB363" s="1">
        <f t="shared" si="54"/>
        <v>0</v>
      </c>
      <c r="AC363" s="1">
        <f t="shared" si="54"/>
        <v>0</v>
      </c>
      <c r="AD363" s="1">
        <f t="shared" si="54"/>
        <v>0</v>
      </c>
      <c r="AE363" s="1">
        <f t="shared" si="54"/>
        <v>0</v>
      </c>
      <c r="AF363" s="1">
        <f t="shared" si="54"/>
        <v>0</v>
      </c>
      <c r="AG363" s="1">
        <f t="shared" si="54"/>
        <v>0</v>
      </c>
      <c r="AH363" s="1">
        <f t="shared" si="54"/>
        <v>0</v>
      </c>
      <c r="AI363" s="1">
        <f t="shared" si="54"/>
        <v>0</v>
      </c>
      <c r="AJ363" s="1">
        <f t="shared" si="54"/>
        <v>0</v>
      </c>
      <c r="AK363" s="1">
        <f t="shared" si="54"/>
        <v>0</v>
      </c>
      <c r="AL363" s="1">
        <f t="shared" si="54"/>
        <v>0</v>
      </c>
      <c r="AM363" s="1">
        <f t="shared" si="54"/>
        <v>0</v>
      </c>
      <c r="AN363" s="1">
        <f t="shared" si="54"/>
        <v>0</v>
      </c>
      <c r="AO363" s="1">
        <f t="shared" si="54"/>
        <v>0</v>
      </c>
      <c r="AP363" s="1">
        <f t="shared" si="54"/>
        <v>0</v>
      </c>
      <c r="AQ363" s="1">
        <f t="shared" ref="AQ363:AW378" si="55">IF(IFERROR(FIND(AQ$1,$K363),0)&gt;0,1,0)</f>
        <v>1</v>
      </c>
      <c r="AR363" s="1">
        <f t="shared" si="55"/>
        <v>0</v>
      </c>
      <c r="AS363" s="1">
        <f t="shared" si="55"/>
        <v>0</v>
      </c>
      <c r="AT363" s="1">
        <f t="shared" si="55"/>
        <v>0</v>
      </c>
      <c r="AU363" s="1">
        <f t="shared" si="55"/>
        <v>0</v>
      </c>
      <c r="AV363" s="1">
        <f t="shared" si="55"/>
        <v>0</v>
      </c>
      <c r="AW363" s="1">
        <f t="shared" si="55"/>
        <v>0</v>
      </c>
      <c r="AX363" s="1">
        <f t="shared" si="51"/>
        <v>0</v>
      </c>
    </row>
    <row r="364" spans="1:50" s="1" customFormat="1" x14ac:dyDescent="0.15">
      <c r="A364" s="1">
        <v>1</v>
      </c>
      <c r="B364" s="1" t="s">
        <v>740</v>
      </c>
      <c r="C364" s="1" t="s">
        <v>109</v>
      </c>
      <c r="D364" s="1" t="s">
        <v>15</v>
      </c>
      <c r="E364" s="1" t="s">
        <v>168</v>
      </c>
      <c r="F364" s="2">
        <v>43198.355208333334</v>
      </c>
      <c r="H364" s="1" t="s">
        <v>243</v>
      </c>
      <c r="I364" s="1" t="s">
        <v>18</v>
      </c>
      <c r="J364" s="1" t="s">
        <v>25</v>
      </c>
      <c r="K364" s="1" t="s">
        <v>3657</v>
      </c>
      <c r="L364" s="1" t="s">
        <v>1053</v>
      </c>
      <c r="M364" s="1" t="s">
        <v>96</v>
      </c>
      <c r="N364" s="1" t="s">
        <v>29</v>
      </c>
      <c r="O364" s="1" t="s">
        <v>30</v>
      </c>
      <c r="P364" s="1">
        <v>4001</v>
      </c>
      <c r="Q364" s="8">
        <v>6000</v>
      </c>
      <c r="R364" s="1">
        <v>2</v>
      </c>
      <c r="S364" s="1">
        <v>3</v>
      </c>
      <c r="T364" s="1">
        <v>1</v>
      </c>
      <c r="U364" s="1">
        <v>2</v>
      </c>
      <c r="V364" s="1">
        <v>0</v>
      </c>
      <c r="W364" s="1">
        <v>0</v>
      </c>
      <c r="X364" s="1">
        <v>5000.5</v>
      </c>
      <c r="Y364" s="1">
        <v>1</v>
      </c>
      <c r="Z364" s="1">
        <v>1</v>
      </c>
      <c r="AA364" s="1">
        <f t="shared" si="50"/>
        <v>0</v>
      </c>
      <c r="AB364" s="1">
        <f t="shared" ref="AB364:AQ379" si="56">IF(IFERROR(FIND(AB$1,$K364),0)&gt;0,1,0)</f>
        <v>0</v>
      </c>
      <c r="AC364" s="1">
        <f t="shared" si="56"/>
        <v>1</v>
      </c>
      <c r="AD364" s="1">
        <f t="shared" si="56"/>
        <v>0</v>
      </c>
      <c r="AE364" s="1">
        <f t="shared" si="56"/>
        <v>0</v>
      </c>
      <c r="AF364" s="1">
        <f t="shared" si="56"/>
        <v>0</v>
      </c>
      <c r="AG364" s="1">
        <f t="shared" si="56"/>
        <v>0</v>
      </c>
      <c r="AH364" s="1">
        <f t="shared" si="56"/>
        <v>0</v>
      </c>
      <c r="AI364" s="1">
        <f t="shared" si="56"/>
        <v>0</v>
      </c>
      <c r="AJ364" s="1">
        <f t="shared" si="56"/>
        <v>0</v>
      </c>
      <c r="AK364" s="1">
        <f t="shared" si="56"/>
        <v>0</v>
      </c>
      <c r="AL364" s="1">
        <f t="shared" si="56"/>
        <v>0</v>
      </c>
      <c r="AM364" s="1">
        <f t="shared" si="56"/>
        <v>0</v>
      </c>
      <c r="AN364" s="1">
        <f t="shared" si="56"/>
        <v>0</v>
      </c>
      <c r="AO364" s="1">
        <f t="shared" si="56"/>
        <v>0</v>
      </c>
      <c r="AP364" s="1">
        <f t="shared" si="56"/>
        <v>0</v>
      </c>
      <c r="AQ364" s="1">
        <f t="shared" si="56"/>
        <v>0</v>
      </c>
      <c r="AR364" s="1">
        <f t="shared" si="55"/>
        <v>0</v>
      </c>
      <c r="AS364" s="1">
        <f t="shared" si="55"/>
        <v>0</v>
      </c>
      <c r="AT364" s="1">
        <f t="shared" si="55"/>
        <v>0</v>
      </c>
      <c r="AU364" s="1">
        <f t="shared" si="55"/>
        <v>0</v>
      </c>
      <c r="AV364" s="1">
        <f t="shared" si="55"/>
        <v>1</v>
      </c>
      <c r="AW364" s="1">
        <f t="shared" si="55"/>
        <v>0</v>
      </c>
      <c r="AX364" s="1">
        <f t="shared" si="51"/>
        <v>0</v>
      </c>
    </row>
    <row r="365" spans="1:50" s="1" customFormat="1" x14ac:dyDescent="0.15">
      <c r="A365" s="1">
        <v>1</v>
      </c>
      <c r="B365" s="1" t="s">
        <v>1054</v>
      </c>
      <c r="C365" s="1" t="s">
        <v>22</v>
      </c>
      <c r="D365" s="1" t="s">
        <v>15</v>
      </c>
      <c r="E365" s="1" t="s">
        <v>448</v>
      </c>
      <c r="F365" s="2">
        <v>43180.415347222224</v>
      </c>
      <c r="H365" s="1" t="s">
        <v>17</v>
      </c>
      <c r="I365" s="1" t="s">
        <v>35</v>
      </c>
      <c r="J365" s="1" t="s">
        <v>60</v>
      </c>
      <c r="K365" s="1" t="s">
        <v>3658</v>
      </c>
      <c r="L365" s="1" t="s">
        <v>1056</v>
      </c>
      <c r="M365" s="1" t="s">
        <v>28</v>
      </c>
      <c r="N365" s="1" t="s">
        <v>283</v>
      </c>
      <c r="O365" s="1" t="s">
        <v>30</v>
      </c>
      <c r="P365" s="1">
        <v>2001</v>
      </c>
      <c r="Q365" s="8">
        <v>4000</v>
      </c>
      <c r="R365" s="1">
        <v>1</v>
      </c>
      <c r="S365" s="1">
        <v>4</v>
      </c>
      <c r="T365" s="1">
        <v>2</v>
      </c>
      <c r="U365" s="1">
        <v>3</v>
      </c>
      <c r="V365" s="1">
        <v>6</v>
      </c>
      <c r="W365" s="1">
        <v>0</v>
      </c>
      <c r="X365" s="1">
        <v>3000.5</v>
      </c>
      <c r="Y365" s="1">
        <v>1</v>
      </c>
      <c r="Z365" s="1">
        <v>1</v>
      </c>
      <c r="AA365" s="1">
        <f t="shared" si="50"/>
        <v>0</v>
      </c>
      <c r="AB365" s="1">
        <f t="shared" si="56"/>
        <v>0</v>
      </c>
      <c r="AC365" s="1">
        <f t="shared" si="56"/>
        <v>1</v>
      </c>
      <c r="AD365" s="1">
        <f t="shared" si="56"/>
        <v>0</v>
      </c>
      <c r="AE365" s="1">
        <f t="shared" si="56"/>
        <v>0</v>
      </c>
      <c r="AF365" s="1">
        <f t="shared" si="56"/>
        <v>0</v>
      </c>
      <c r="AG365" s="1">
        <f t="shared" si="56"/>
        <v>0</v>
      </c>
      <c r="AH365" s="1">
        <f t="shared" si="56"/>
        <v>0</v>
      </c>
      <c r="AI365" s="1">
        <f t="shared" si="56"/>
        <v>1</v>
      </c>
      <c r="AJ365" s="1">
        <f t="shared" si="56"/>
        <v>1</v>
      </c>
      <c r="AK365" s="1">
        <f t="shared" si="56"/>
        <v>1</v>
      </c>
      <c r="AL365" s="1">
        <f t="shared" si="56"/>
        <v>0</v>
      </c>
      <c r="AM365" s="1">
        <f t="shared" si="56"/>
        <v>1</v>
      </c>
      <c r="AN365" s="1">
        <f t="shared" si="56"/>
        <v>0</v>
      </c>
      <c r="AO365" s="1">
        <f t="shared" si="56"/>
        <v>0</v>
      </c>
      <c r="AP365" s="1">
        <f t="shared" si="56"/>
        <v>0</v>
      </c>
      <c r="AQ365" s="1">
        <f t="shared" si="56"/>
        <v>0</v>
      </c>
      <c r="AR365" s="1">
        <f t="shared" si="55"/>
        <v>0</v>
      </c>
      <c r="AS365" s="1">
        <f t="shared" si="55"/>
        <v>0</v>
      </c>
      <c r="AT365" s="1">
        <f t="shared" si="55"/>
        <v>0</v>
      </c>
      <c r="AU365" s="1">
        <f t="shared" si="55"/>
        <v>0</v>
      </c>
      <c r="AV365" s="1">
        <f t="shared" si="55"/>
        <v>1</v>
      </c>
      <c r="AW365" s="1">
        <f t="shared" si="55"/>
        <v>0</v>
      </c>
      <c r="AX365" s="1">
        <f t="shared" si="51"/>
        <v>0</v>
      </c>
    </row>
    <row r="366" spans="1:50" s="1" customFormat="1" x14ac:dyDescent="0.15">
      <c r="A366" s="1">
        <v>1</v>
      </c>
      <c r="B366" s="1" t="s">
        <v>1057</v>
      </c>
      <c r="C366" s="1" t="s">
        <v>22</v>
      </c>
      <c r="D366" s="1" t="s">
        <v>15</v>
      </c>
      <c r="E366" s="1" t="s">
        <v>33</v>
      </c>
      <c r="F366" s="2">
        <v>43198.423564814817</v>
      </c>
      <c r="H366" s="1" t="s">
        <v>34</v>
      </c>
      <c r="I366" s="1" t="s">
        <v>35</v>
      </c>
      <c r="J366" s="1" t="s">
        <v>25</v>
      </c>
      <c r="K366" s="1" t="s">
        <v>3659</v>
      </c>
      <c r="L366" s="1" t="s">
        <v>427</v>
      </c>
      <c r="M366" s="1" t="s">
        <v>96</v>
      </c>
      <c r="N366" s="1" t="s">
        <v>64</v>
      </c>
      <c r="O366" s="1" t="s">
        <v>30</v>
      </c>
      <c r="P366" s="1">
        <v>10001</v>
      </c>
      <c r="Q366" s="8">
        <v>15000</v>
      </c>
      <c r="R366" s="1">
        <v>4</v>
      </c>
      <c r="S366" s="1">
        <v>4</v>
      </c>
      <c r="T366" s="1">
        <v>1</v>
      </c>
      <c r="U366" s="1">
        <v>2</v>
      </c>
      <c r="V366" s="1">
        <v>3</v>
      </c>
      <c r="W366" s="1">
        <v>0</v>
      </c>
      <c r="X366" s="1">
        <v>12500.5</v>
      </c>
      <c r="Y366" s="1">
        <v>1</v>
      </c>
      <c r="Z366" s="1">
        <v>1</v>
      </c>
      <c r="AA366" s="1">
        <f t="shared" si="50"/>
        <v>0</v>
      </c>
      <c r="AB366" s="1">
        <f t="shared" si="56"/>
        <v>0</v>
      </c>
      <c r="AC366" s="1">
        <f t="shared" si="56"/>
        <v>0</v>
      </c>
      <c r="AD366" s="1">
        <f t="shared" si="56"/>
        <v>1</v>
      </c>
      <c r="AE366" s="1">
        <f t="shared" si="56"/>
        <v>0</v>
      </c>
      <c r="AF366" s="1">
        <f t="shared" si="56"/>
        <v>0</v>
      </c>
      <c r="AG366" s="1">
        <f t="shared" si="56"/>
        <v>0</v>
      </c>
      <c r="AH366" s="1">
        <f t="shared" si="56"/>
        <v>0</v>
      </c>
      <c r="AI366" s="1">
        <f t="shared" si="56"/>
        <v>0</v>
      </c>
      <c r="AJ366" s="1">
        <f t="shared" si="56"/>
        <v>0</v>
      </c>
      <c r="AK366" s="1">
        <f t="shared" si="56"/>
        <v>1</v>
      </c>
      <c r="AL366" s="1">
        <f t="shared" si="56"/>
        <v>0</v>
      </c>
      <c r="AM366" s="1">
        <f t="shared" si="56"/>
        <v>0</v>
      </c>
      <c r="AN366" s="1">
        <f t="shared" si="56"/>
        <v>0</v>
      </c>
      <c r="AO366" s="1">
        <f t="shared" si="56"/>
        <v>0</v>
      </c>
      <c r="AP366" s="1">
        <f t="shared" si="56"/>
        <v>0</v>
      </c>
      <c r="AQ366" s="1">
        <f t="shared" si="56"/>
        <v>1</v>
      </c>
      <c r="AR366" s="1">
        <f t="shared" si="55"/>
        <v>0</v>
      </c>
      <c r="AS366" s="1">
        <f t="shared" si="55"/>
        <v>0</v>
      </c>
      <c r="AT366" s="1">
        <f t="shared" si="55"/>
        <v>0</v>
      </c>
      <c r="AU366" s="1">
        <f t="shared" si="55"/>
        <v>0</v>
      </c>
      <c r="AV366" s="1">
        <f t="shared" si="55"/>
        <v>0</v>
      </c>
      <c r="AW366" s="1">
        <f t="shared" si="55"/>
        <v>0</v>
      </c>
      <c r="AX366" s="1">
        <f t="shared" si="51"/>
        <v>0</v>
      </c>
    </row>
    <row r="367" spans="1:50" s="1" customFormat="1" x14ac:dyDescent="0.15">
      <c r="A367" s="1">
        <v>1</v>
      </c>
      <c r="B367" s="1" t="s">
        <v>998</v>
      </c>
      <c r="C367" s="1" t="s">
        <v>22</v>
      </c>
      <c r="D367" s="1" t="s">
        <v>15</v>
      </c>
      <c r="E367" s="1" t="s">
        <v>1004</v>
      </c>
      <c r="F367" s="2">
        <v>43194.394699074073</v>
      </c>
      <c r="H367" s="1" t="s">
        <v>17</v>
      </c>
      <c r="I367" s="1" t="s">
        <v>17</v>
      </c>
      <c r="J367" s="1" t="s">
        <v>25</v>
      </c>
      <c r="K367" s="1" t="s">
        <v>3660</v>
      </c>
      <c r="L367" s="1" t="s">
        <v>1060</v>
      </c>
      <c r="P367" s="1">
        <v>4000</v>
      </c>
      <c r="Q367" s="8">
        <v>5000</v>
      </c>
      <c r="R367" s="1">
        <v>1</v>
      </c>
      <c r="S367" s="1">
        <v>2</v>
      </c>
      <c r="T367" s="1">
        <v>1</v>
      </c>
      <c r="U367" s="1">
        <v>6</v>
      </c>
      <c r="V367" s="1">
        <v>9</v>
      </c>
      <c r="W367" s="1">
        <v>0</v>
      </c>
      <c r="X367" s="1">
        <v>4500</v>
      </c>
      <c r="Y367" s="1">
        <v>1</v>
      </c>
      <c r="Z367" s="1">
        <v>1</v>
      </c>
      <c r="AA367" s="1">
        <f t="shared" si="50"/>
        <v>0</v>
      </c>
      <c r="AB367" s="1">
        <f t="shared" si="56"/>
        <v>0</v>
      </c>
      <c r="AC367" s="1">
        <f t="shared" si="56"/>
        <v>0</v>
      </c>
      <c r="AD367" s="1">
        <f t="shared" si="56"/>
        <v>1</v>
      </c>
      <c r="AE367" s="1">
        <f t="shared" si="56"/>
        <v>0</v>
      </c>
      <c r="AF367" s="1">
        <f t="shared" si="56"/>
        <v>1</v>
      </c>
      <c r="AG367" s="1">
        <f t="shared" si="56"/>
        <v>0</v>
      </c>
      <c r="AH367" s="1">
        <f t="shared" si="56"/>
        <v>0</v>
      </c>
      <c r="AI367" s="1">
        <f t="shared" si="56"/>
        <v>0</v>
      </c>
      <c r="AJ367" s="1">
        <f t="shared" si="56"/>
        <v>0</v>
      </c>
      <c r="AK367" s="1">
        <f t="shared" si="56"/>
        <v>0</v>
      </c>
      <c r="AL367" s="1">
        <f t="shared" si="56"/>
        <v>0</v>
      </c>
      <c r="AM367" s="1">
        <f t="shared" si="56"/>
        <v>0</v>
      </c>
      <c r="AN367" s="1">
        <f t="shared" si="56"/>
        <v>1</v>
      </c>
      <c r="AO367" s="1">
        <f t="shared" si="56"/>
        <v>1</v>
      </c>
      <c r="AP367" s="1">
        <f t="shared" si="56"/>
        <v>0</v>
      </c>
      <c r="AQ367" s="1">
        <f t="shared" si="56"/>
        <v>0</v>
      </c>
      <c r="AR367" s="1">
        <f t="shared" si="55"/>
        <v>0</v>
      </c>
      <c r="AS367" s="1">
        <f t="shared" si="55"/>
        <v>1</v>
      </c>
      <c r="AT367" s="1">
        <f t="shared" si="55"/>
        <v>0</v>
      </c>
      <c r="AU367" s="1">
        <f t="shared" si="55"/>
        <v>0</v>
      </c>
      <c r="AV367" s="1">
        <f t="shared" si="55"/>
        <v>0</v>
      </c>
      <c r="AW367" s="1">
        <f t="shared" si="55"/>
        <v>0</v>
      </c>
      <c r="AX367" s="1">
        <f t="shared" si="51"/>
        <v>0</v>
      </c>
    </row>
    <row r="368" spans="1:50" s="1" customFormat="1" x14ac:dyDescent="0.15">
      <c r="A368" s="1">
        <v>1</v>
      </c>
      <c r="B368" s="1" t="s">
        <v>998</v>
      </c>
      <c r="C368" s="1" t="s">
        <v>22</v>
      </c>
      <c r="D368" s="1" t="s">
        <v>15</v>
      </c>
      <c r="E368" s="1" t="s">
        <v>595</v>
      </c>
      <c r="F368" s="2">
        <v>43194.394699074073</v>
      </c>
      <c r="H368" s="1" t="s">
        <v>59</v>
      </c>
      <c r="I368" s="1" t="s">
        <v>18</v>
      </c>
      <c r="J368" s="1" t="s">
        <v>25</v>
      </c>
      <c r="K368" s="1" t="s">
        <v>3661</v>
      </c>
      <c r="L368" s="1" t="s">
        <v>1062</v>
      </c>
      <c r="M368" s="1" t="s">
        <v>63</v>
      </c>
      <c r="N368" s="1" t="s">
        <v>64</v>
      </c>
      <c r="O368" s="1" t="s">
        <v>252</v>
      </c>
      <c r="P368" s="1">
        <v>5000</v>
      </c>
      <c r="Q368" s="8">
        <v>7000</v>
      </c>
      <c r="R368" s="1">
        <v>3</v>
      </c>
      <c r="S368" s="1">
        <v>3</v>
      </c>
      <c r="T368" s="1">
        <v>1</v>
      </c>
      <c r="U368" s="1">
        <v>4</v>
      </c>
      <c r="V368" s="1">
        <v>3</v>
      </c>
      <c r="W368" s="1">
        <v>0</v>
      </c>
      <c r="X368" s="1">
        <v>6000</v>
      </c>
      <c r="Y368" s="1">
        <v>1</v>
      </c>
      <c r="Z368" s="1">
        <v>1</v>
      </c>
      <c r="AA368" s="1">
        <f t="shared" si="50"/>
        <v>0</v>
      </c>
      <c r="AB368" s="1">
        <f t="shared" si="56"/>
        <v>0</v>
      </c>
      <c r="AC368" s="1">
        <f t="shared" si="56"/>
        <v>0</v>
      </c>
      <c r="AD368" s="1">
        <f t="shared" si="56"/>
        <v>0</v>
      </c>
      <c r="AE368" s="1">
        <f t="shared" si="56"/>
        <v>0</v>
      </c>
      <c r="AF368" s="1">
        <f t="shared" si="56"/>
        <v>1</v>
      </c>
      <c r="AG368" s="1">
        <f t="shared" si="56"/>
        <v>0</v>
      </c>
      <c r="AH368" s="1">
        <f t="shared" si="56"/>
        <v>0</v>
      </c>
      <c r="AI368" s="1">
        <f t="shared" si="56"/>
        <v>0</v>
      </c>
      <c r="AJ368" s="1">
        <f t="shared" si="56"/>
        <v>0</v>
      </c>
      <c r="AK368" s="1">
        <f t="shared" si="56"/>
        <v>0</v>
      </c>
      <c r="AL368" s="1">
        <f t="shared" si="56"/>
        <v>0</v>
      </c>
      <c r="AM368" s="1">
        <f t="shared" si="56"/>
        <v>0</v>
      </c>
      <c r="AN368" s="1">
        <f t="shared" si="56"/>
        <v>1</v>
      </c>
      <c r="AO368" s="1">
        <f t="shared" si="56"/>
        <v>1</v>
      </c>
      <c r="AP368" s="1">
        <f t="shared" si="56"/>
        <v>0</v>
      </c>
      <c r="AQ368" s="1">
        <f t="shared" si="56"/>
        <v>0</v>
      </c>
      <c r="AR368" s="1">
        <f t="shared" si="55"/>
        <v>0</v>
      </c>
      <c r="AS368" s="1">
        <f t="shared" si="55"/>
        <v>1</v>
      </c>
      <c r="AT368" s="1">
        <f t="shared" si="55"/>
        <v>0</v>
      </c>
      <c r="AU368" s="1">
        <f t="shared" si="55"/>
        <v>0</v>
      </c>
      <c r="AV368" s="1">
        <f t="shared" si="55"/>
        <v>0</v>
      </c>
      <c r="AW368" s="1">
        <f t="shared" si="55"/>
        <v>0</v>
      </c>
      <c r="AX368" s="1">
        <f t="shared" si="51"/>
        <v>0</v>
      </c>
    </row>
    <row r="369" spans="1:50" s="1" customFormat="1" x14ac:dyDescent="0.15">
      <c r="A369" s="1">
        <v>1</v>
      </c>
      <c r="B369" s="1" t="s">
        <v>1063</v>
      </c>
      <c r="C369" s="1" t="s">
        <v>22</v>
      </c>
      <c r="D369" s="1" t="s">
        <v>15</v>
      </c>
      <c r="E369" s="1" t="s">
        <v>70</v>
      </c>
      <c r="F369" s="2">
        <v>43194.543842592589</v>
      </c>
      <c r="H369" s="1" t="s">
        <v>17</v>
      </c>
      <c r="I369" s="1" t="s">
        <v>35</v>
      </c>
      <c r="J369" s="1" t="s">
        <v>25</v>
      </c>
      <c r="K369" s="1" t="s">
        <v>1064</v>
      </c>
      <c r="L369" s="1" t="s">
        <v>1065</v>
      </c>
      <c r="M369" s="1" t="s">
        <v>63</v>
      </c>
      <c r="N369" s="1" t="s">
        <v>283</v>
      </c>
      <c r="O369" s="1" t="s">
        <v>375</v>
      </c>
      <c r="P369" s="1">
        <v>6000</v>
      </c>
      <c r="Q369" s="8">
        <v>10000</v>
      </c>
      <c r="R369" s="1">
        <v>1</v>
      </c>
      <c r="S369" s="1">
        <v>4</v>
      </c>
      <c r="T369" s="1">
        <v>1</v>
      </c>
      <c r="U369" s="1">
        <v>4</v>
      </c>
      <c r="V369" s="1">
        <v>6</v>
      </c>
      <c r="W369" s="1">
        <v>0</v>
      </c>
      <c r="X369" s="1">
        <v>8000</v>
      </c>
      <c r="Y369" s="1">
        <v>1</v>
      </c>
      <c r="Z369" s="1">
        <v>1</v>
      </c>
      <c r="AA369" s="1">
        <f t="shared" si="50"/>
        <v>0</v>
      </c>
      <c r="AB369" s="1">
        <f t="shared" si="56"/>
        <v>0</v>
      </c>
      <c r="AC369" s="1">
        <f t="shared" si="56"/>
        <v>0</v>
      </c>
      <c r="AD369" s="1">
        <f t="shared" si="56"/>
        <v>0</v>
      </c>
      <c r="AE369" s="1">
        <f t="shared" si="56"/>
        <v>0</v>
      </c>
      <c r="AF369" s="1">
        <f t="shared" si="56"/>
        <v>0</v>
      </c>
      <c r="AG369" s="1">
        <f t="shared" si="56"/>
        <v>0</v>
      </c>
      <c r="AH369" s="1">
        <f t="shared" si="56"/>
        <v>0</v>
      </c>
      <c r="AI369" s="1">
        <f t="shared" si="56"/>
        <v>0</v>
      </c>
      <c r="AJ369" s="1">
        <f t="shared" si="56"/>
        <v>0</v>
      </c>
      <c r="AK369" s="1">
        <f t="shared" si="56"/>
        <v>0</v>
      </c>
      <c r="AL369" s="1">
        <f t="shared" si="56"/>
        <v>0</v>
      </c>
      <c r="AM369" s="1">
        <f t="shared" si="56"/>
        <v>1</v>
      </c>
      <c r="AN369" s="1">
        <f t="shared" si="56"/>
        <v>0</v>
      </c>
      <c r="AO369" s="1">
        <f t="shared" si="56"/>
        <v>0</v>
      </c>
      <c r="AP369" s="1">
        <f t="shared" si="56"/>
        <v>0</v>
      </c>
      <c r="AQ369" s="1">
        <f t="shared" si="56"/>
        <v>0</v>
      </c>
      <c r="AR369" s="1">
        <f t="shared" si="55"/>
        <v>0</v>
      </c>
      <c r="AS369" s="1">
        <f t="shared" si="55"/>
        <v>0</v>
      </c>
      <c r="AT369" s="1">
        <f t="shared" si="55"/>
        <v>0</v>
      </c>
      <c r="AU369" s="1">
        <f t="shared" si="55"/>
        <v>0</v>
      </c>
      <c r="AV369" s="1">
        <f t="shared" si="55"/>
        <v>1</v>
      </c>
      <c r="AW369" s="1">
        <f t="shared" si="55"/>
        <v>0</v>
      </c>
      <c r="AX369" s="1">
        <f t="shared" si="51"/>
        <v>0</v>
      </c>
    </row>
    <row r="370" spans="1:50" s="1" customFormat="1" x14ac:dyDescent="0.15">
      <c r="A370" s="1">
        <v>1</v>
      </c>
      <c r="B370" s="1" t="s">
        <v>1066</v>
      </c>
      <c r="C370" s="1" t="s">
        <v>14</v>
      </c>
      <c r="D370" s="1" t="s">
        <v>15</v>
      </c>
      <c r="E370" s="1" t="s">
        <v>16</v>
      </c>
      <c r="F370" s="2">
        <v>43193.525335648148</v>
      </c>
      <c r="H370" s="1" t="s">
        <v>59</v>
      </c>
      <c r="I370" s="1" t="s">
        <v>35</v>
      </c>
      <c r="J370" s="1" t="s">
        <v>25</v>
      </c>
      <c r="K370" s="1" t="s">
        <v>1067</v>
      </c>
      <c r="L370" s="1" t="s">
        <v>1068</v>
      </c>
      <c r="M370" s="1" t="s">
        <v>28</v>
      </c>
      <c r="N370" s="1" t="s">
        <v>316</v>
      </c>
      <c r="O370" s="1" t="s">
        <v>30</v>
      </c>
      <c r="P370" s="1">
        <v>6001</v>
      </c>
      <c r="Q370" s="8">
        <v>8000</v>
      </c>
      <c r="R370" s="1">
        <v>3</v>
      </c>
      <c r="S370" s="1">
        <v>4</v>
      </c>
      <c r="T370" s="1">
        <v>1</v>
      </c>
      <c r="U370" s="1">
        <v>3</v>
      </c>
      <c r="V370" s="1">
        <v>7</v>
      </c>
      <c r="W370" s="1">
        <v>0</v>
      </c>
      <c r="X370" s="1">
        <v>7000.5</v>
      </c>
      <c r="Y370" s="1">
        <v>1</v>
      </c>
      <c r="Z370" s="1">
        <v>1</v>
      </c>
      <c r="AA370" s="1">
        <f t="shared" si="50"/>
        <v>0</v>
      </c>
      <c r="AB370" s="1">
        <f t="shared" si="56"/>
        <v>0</v>
      </c>
      <c r="AC370" s="1">
        <f t="shared" si="56"/>
        <v>0</v>
      </c>
      <c r="AD370" s="1">
        <f t="shared" si="56"/>
        <v>1</v>
      </c>
      <c r="AE370" s="1">
        <f t="shared" si="56"/>
        <v>0</v>
      </c>
      <c r="AF370" s="1">
        <f t="shared" si="56"/>
        <v>0</v>
      </c>
      <c r="AG370" s="1">
        <f t="shared" si="56"/>
        <v>0</v>
      </c>
      <c r="AH370" s="1">
        <f t="shared" si="56"/>
        <v>0</v>
      </c>
      <c r="AI370" s="1">
        <f t="shared" si="56"/>
        <v>0</v>
      </c>
      <c r="AJ370" s="1">
        <f t="shared" si="56"/>
        <v>0</v>
      </c>
      <c r="AK370" s="1">
        <f t="shared" si="56"/>
        <v>0</v>
      </c>
      <c r="AL370" s="1">
        <f t="shared" si="56"/>
        <v>0</v>
      </c>
      <c r="AM370" s="1">
        <f t="shared" si="56"/>
        <v>0</v>
      </c>
      <c r="AN370" s="1">
        <f t="shared" si="56"/>
        <v>0</v>
      </c>
      <c r="AO370" s="1">
        <f t="shared" si="56"/>
        <v>0</v>
      </c>
      <c r="AP370" s="1">
        <f t="shared" si="56"/>
        <v>0</v>
      </c>
      <c r="AQ370" s="1">
        <f t="shared" si="56"/>
        <v>0</v>
      </c>
      <c r="AR370" s="1">
        <f t="shared" si="55"/>
        <v>0</v>
      </c>
      <c r="AS370" s="1">
        <f t="shared" si="55"/>
        <v>0</v>
      </c>
      <c r="AT370" s="1">
        <f t="shared" si="55"/>
        <v>0</v>
      </c>
      <c r="AU370" s="1">
        <f t="shared" si="55"/>
        <v>0</v>
      </c>
      <c r="AV370" s="1">
        <f t="shared" si="55"/>
        <v>0</v>
      </c>
      <c r="AW370" s="1">
        <f t="shared" si="55"/>
        <v>0</v>
      </c>
      <c r="AX370" s="1">
        <f t="shared" si="51"/>
        <v>0</v>
      </c>
    </row>
    <row r="371" spans="1:50" s="1" customFormat="1" x14ac:dyDescent="0.15">
      <c r="A371" s="1">
        <v>1</v>
      </c>
      <c r="B371" s="1" t="s">
        <v>1010</v>
      </c>
      <c r="D371" s="1" t="s">
        <v>15</v>
      </c>
      <c r="E371" s="1" t="s">
        <v>58</v>
      </c>
      <c r="F371" s="2">
        <v>43194.41783564815</v>
      </c>
      <c r="H371" s="1" t="s">
        <v>34</v>
      </c>
      <c r="I371" s="1" t="s">
        <v>35</v>
      </c>
      <c r="J371" s="1" t="s">
        <v>60</v>
      </c>
      <c r="K371" s="1" t="s">
        <v>3662</v>
      </c>
      <c r="L371" s="1" t="s">
        <v>1070</v>
      </c>
      <c r="M371" s="1" t="s">
        <v>96</v>
      </c>
      <c r="N371" s="1" t="s">
        <v>29</v>
      </c>
      <c r="O371" s="1" t="s">
        <v>30</v>
      </c>
      <c r="P371" s="1">
        <v>15001</v>
      </c>
      <c r="Q371" s="8">
        <v>20000</v>
      </c>
      <c r="R371" s="1">
        <v>4</v>
      </c>
      <c r="S371" s="1">
        <v>4</v>
      </c>
      <c r="T371" s="1">
        <v>2</v>
      </c>
      <c r="U371" s="1">
        <v>2</v>
      </c>
      <c r="V371" s="1">
        <v>0</v>
      </c>
      <c r="W371" s="1">
        <v>0</v>
      </c>
      <c r="X371" s="1">
        <v>17500.5</v>
      </c>
      <c r="Y371" s="1">
        <v>1</v>
      </c>
      <c r="Z371" s="1">
        <v>1</v>
      </c>
      <c r="AA371" s="1">
        <f t="shared" si="50"/>
        <v>1</v>
      </c>
      <c r="AB371" s="1">
        <f t="shared" si="56"/>
        <v>0</v>
      </c>
      <c r="AC371" s="1">
        <f t="shared" si="56"/>
        <v>0</v>
      </c>
      <c r="AD371" s="1">
        <f t="shared" si="56"/>
        <v>1</v>
      </c>
      <c r="AE371" s="1">
        <f t="shared" si="56"/>
        <v>0</v>
      </c>
      <c r="AF371" s="1">
        <f t="shared" si="56"/>
        <v>0</v>
      </c>
      <c r="AG371" s="1">
        <f t="shared" si="56"/>
        <v>0</v>
      </c>
      <c r="AH371" s="1">
        <f t="shared" si="56"/>
        <v>0</v>
      </c>
      <c r="AI371" s="1">
        <f t="shared" si="56"/>
        <v>0</v>
      </c>
      <c r="AJ371" s="1">
        <f t="shared" si="56"/>
        <v>0</v>
      </c>
      <c r="AK371" s="1">
        <f t="shared" si="56"/>
        <v>1</v>
      </c>
      <c r="AL371" s="1">
        <f t="shared" si="56"/>
        <v>1</v>
      </c>
      <c r="AM371" s="1">
        <f t="shared" si="56"/>
        <v>0</v>
      </c>
      <c r="AN371" s="1">
        <f t="shared" si="56"/>
        <v>1</v>
      </c>
      <c r="AO371" s="1">
        <f t="shared" si="56"/>
        <v>0</v>
      </c>
      <c r="AP371" s="1">
        <f t="shared" si="56"/>
        <v>0</v>
      </c>
      <c r="AQ371" s="1">
        <f t="shared" si="56"/>
        <v>0</v>
      </c>
      <c r="AR371" s="1">
        <f t="shared" si="55"/>
        <v>0</v>
      </c>
      <c r="AS371" s="1">
        <f t="shared" si="55"/>
        <v>0</v>
      </c>
      <c r="AT371" s="1">
        <f t="shared" si="55"/>
        <v>0</v>
      </c>
      <c r="AU371" s="1">
        <f t="shared" si="55"/>
        <v>0</v>
      </c>
      <c r="AV371" s="1">
        <f t="shared" si="55"/>
        <v>0</v>
      </c>
      <c r="AW371" s="1">
        <f t="shared" si="55"/>
        <v>0</v>
      </c>
      <c r="AX371" s="1">
        <f t="shared" si="51"/>
        <v>0</v>
      </c>
    </row>
    <row r="372" spans="1:50" s="1" customFormat="1" x14ac:dyDescent="0.15">
      <c r="A372" s="1">
        <v>1</v>
      </c>
      <c r="B372" s="1" t="s">
        <v>784</v>
      </c>
      <c r="C372" s="1" t="s">
        <v>22</v>
      </c>
      <c r="D372" s="1" t="s">
        <v>15</v>
      </c>
      <c r="E372" s="1" t="s">
        <v>516</v>
      </c>
      <c r="F372" s="2">
        <v>43198.418958333335</v>
      </c>
      <c r="H372" s="1" t="s">
        <v>59</v>
      </c>
      <c r="I372" s="1" t="s">
        <v>35</v>
      </c>
      <c r="J372" s="1" t="s">
        <v>25</v>
      </c>
      <c r="K372" s="1" t="s">
        <v>1071</v>
      </c>
      <c r="L372" s="1" t="s">
        <v>1072</v>
      </c>
      <c r="M372" s="1" t="s">
        <v>28</v>
      </c>
      <c r="N372" s="1" t="s">
        <v>29</v>
      </c>
      <c r="O372" s="1" t="s">
        <v>39</v>
      </c>
      <c r="P372" s="1">
        <v>8000</v>
      </c>
      <c r="Q372" s="8">
        <v>16000</v>
      </c>
      <c r="R372" s="1">
        <v>3</v>
      </c>
      <c r="S372" s="1">
        <v>4</v>
      </c>
      <c r="T372" s="1">
        <v>1</v>
      </c>
      <c r="U372" s="1">
        <v>3</v>
      </c>
      <c r="V372" s="1">
        <v>0</v>
      </c>
      <c r="W372" s="1">
        <v>1</v>
      </c>
      <c r="X372" s="1">
        <v>12000</v>
      </c>
      <c r="Y372" s="1">
        <v>1</v>
      </c>
      <c r="Z372" s="1">
        <v>1</v>
      </c>
      <c r="AA372" s="1">
        <f t="shared" si="50"/>
        <v>0</v>
      </c>
      <c r="AB372" s="1">
        <f t="shared" si="56"/>
        <v>0</v>
      </c>
      <c r="AC372" s="1">
        <f t="shared" si="56"/>
        <v>0</v>
      </c>
      <c r="AD372" s="1">
        <f t="shared" si="56"/>
        <v>1</v>
      </c>
      <c r="AE372" s="1">
        <f t="shared" si="56"/>
        <v>0</v>
      </c>
      <c r="AF372" s="1">
        <f t="shared" si="56"/>
        <v>0</v>
      </c>
      <c r="AG372" s="1">
        <f t="shared" si="56"/>
        <v>0</v>
      </c>
      <c r="AH372" s="1">
        <f t="shared" si="56"/>
        <v>0</v>
      </c>
      <c r="AI372" s="1">
        <f t="shared" si="56"/>
        <v>0</v>
      </c>
      <c r="AJ372" s="1">
        <f t="shared" si="56"/>
        <v>0</v>
      </c>
      <c r="AK372" s="1">
        <f t="shared" si="56"/>
        <v>0</v>
      </c>
      <c r="AL372" s="1">
        <f t="shared" si="56"/>
        <v>0</v>
      </c>
      <c r="AM372" s="1">
        <f t="shared" si="56"/>
        <v>0</v>
      </c>
      <c r="AN372" s="1">
        <f t="shared" si="56"/>
        <v>0</v>
      </c>
      <c r="AO372" s="1">
        <f t="shared" si="56"/>
        <v>0</v>
      </c>
      <c r="AP372" s="1">
        <f t="shared" si="56"/>
        <v>0</v>
      </c>
      <c r="AQ372" s="1">
        <f t="shared" si="56"/>
        <v>0</v>
      </c>
      <c r="AR372" s="1">
        <f t="shared" si="55"/>
        <v>0</v>
      </c>
      <c r="AS372" s="1">
        <f t="shared" si="55"/>
        <v>0</v>
      </c>
      <c r="AT372" s="1">
        <f t="shared" si="55"/>
        <v>0</v>
      </c>
      <c r="AU372" s="1">
        <f t="shared" si="55"/>
        <v>0</v>
      </c>
      <c r="AV372" s="1">
        <f t="shared" si="55"/>
        <v>0</v>
      </c>
      <c r="AW372" s="1">
        <f t="shared" si="55"/>
        <v>0</v>
      </c>
      <c r="AX372" s="1">
        <f t="shared" si="51"/>
        <v>0</v>
      </c>
    </row>
    <row r="373" spans="1:50" s="1" customFormat="1" x14ac:dyDescent="0.15">
      <c r="A373" s="1">
        <v>1</v>
      </c>
      <c r="B373" s="1" t="s">
        <v>1073</v>
      </c>
      <c r="C373" s="1" t="s">
        <v>454</v>
      </c>
      <c r="D373" s="1" t="s">
        <v>15</v>
      </c>
      <c r="E373" s="1" t="s">
        <v>131</v>
      </c>
      <c r="F373" s="2">
        <v>43198.419189814813</v>
      </c>
      <c r="H373" s="1" t="s">
        <v>59</v>
      </c>
      <c r="I373" s="1" t="s">
        <v>35</v>
      </c>
      <c r="J373" s="1" t="s">
        <v>25</v>
      </c>
      <c r="K373" s="1" t="s">
        <v>1074</v>
      </c>
      <c r="L373" s="1" t="s">
        <v>1075</v>
      </c>
      <c r="M373" s="1" t="s">
        <v>28</v>
      </c>
      <c r="N373" s="1" t="s">
        <v>29</v>
      </c>
      <c r="O373" s="1" t="s">
        <v>30</v>
      </c>
      <c r="P373" s="1">
        <v>10000</v>
      </c>
      <c r="Q373" s="8">
        <v>20000</v>
      </c>
      <c r="R373" s="1">
        <v>3</v>
      </c>
      <c r="S373" s="1">
        <v>4</v>
      </c>
      <c r="T373" s="1">
        <v>1</v>
      </c>
      <c r="U373" s="1">
        <v>3</v>
      </c>
      <c r="V373" s="1">
        <v>0</v>
      </c>
      <c r="W373" s="1">
        <v>0</v>
      </c>
      <c r="X373" s="1">
        <v>15000</v>
      </c>
      <c r="Y373" s="1">
        <v>1</v>
      </c>
      <c r="Z373" s="1">
        <v>1</v>
      </c>
      <c r="AA373" s="1">
        <f t="shared" si="50"/>
        <v>0</v>
      </c>
      <c r="AB373" s="1">
        <f t="shared" si="56"/>
        <v>0</v>
      </c>
      <c r="AC373" s="1">
        <f t="shared" si="56"/>
        <v>1</v>
      </c>
      <c r="AD373" s="1">
        <f t="shared" si="56"/>
        <v>1</v>
      </c>
      <c r="AE373" s="1">
        <f t="shared" si="56"/>
        <v>0</v>
      </c>
      <c r="AF373" s="1">
        <f t="shared" si="56"/>
        <v>0</v>
      </c>
      <c r="AG373" s="1">
        <f t="shared" si="56"/>
        <v>0</v>
      </c>
      <c r="AH373" s="1">
        <f t="shared" si="56"/>
        <v>0</v>
      </c>
      <c r="AI373" s="1">
        <f t="shared" si="56"/>
        <v>0</v>
      </c>
      <c r="AJ373" s="1">
        <f t="shared" si="56"/>
        <v>0</v>
      </c>
      <c r="AK373" s="1">
        <f t="shared" si="56"/>
        <v>0</v>
      </c>
      <c r="AL373" s="1">
        <f t="shared" si="56"/>
        <v>0</v>
      </c>
      <c r="AM373" s="1">
        <f t="shared" si="56"/>
        <v>0</v>
      </c>
      <c r="AN373" s="1">
        <f t="shared" si="56"/>
        <v>0</v>
      </c>
      <c r="AO373" s="1">
        <f t="shared" si="56"/>
        <v>0</v>
      </c>
      <c r="AP373" s="1">
        <f t="shared" si="56"/>
        <v>0</v>
      </c>
      <c r="AQ373" s="1">
        <f t="shared" si="56"/>
        <v>1</v>
      </c>
      <c r="AR373" s="1">
        <f t="shared" si="55"/>
        <v>0</v>
      </c>
      <c r="AS373" s="1">
        <f t="shared" si="55"/>
        <v>0</v>
      </c>
      <c r="AT373" s="1">
        <f t="shared" si="55"/>
        <v>0</v>
      </c>
      <c r="AU373" s="1">
        <f t="shared" si="55"/>
        <v>0</v>
      </c>
      <c r="AV373" s="1">
        <f t="shared" si="55"/>
        <v>0</v>
      </c>
      <c r="AW373" s="1">
        <f t="shared" si="55"/>
        <v>0</v>
      </c>
      <c r="AX373" s="1">
        <f t="shared" si="51"/>
        <v>0</v>
      </c>
    </row>
    <row r="374" spans="1:50" s="1" customFormat="1" x14ac:dyDescent="0.15">
      <c r="A374" s="1">
        <v>1</v>
      </c>
      <c r="B374" s="1" t="s">
        <v>897</v>
      </c>
      <c r="D374" s="1" t="s">
        <v>15</v>
      </c>
      <c r="E374" s="1" t="s">
        <v>70</v>
      </c>
      <c r="F374" s="2">
        <v>43194.392800925925</v>
      </c>
      <c r="H374" s="1" t="s">
        <v>17</v>
      </c>
      <c r="I374" s="1" t="s">
        <v>24</v>
      </c>
      <c r="J374" s="1" t="s">
        <v>25</v>
      </c>
      <c r="K374" s="1" t="s">
        <v>3663</v>
      </c>
      <c r="L374" s="1" t="s">
        <v>1077</v>
      </c>
      <c r="M374" s="1" t="s">
        <v>63</v>
      </c>
      <c r="N374" s="1" t="s">
        <v>316</v>
      </c>
      <c r="O374" s="1" t="s">
        <v>157</v>
      </c>
      <c r="P374" s="1">
        <v>6000</v>
      </c>
      <c r="Q374" s="8">
        <v>10000</v>
      </c>
      <c r="R374" s="1">
        <v>1</v>
      </c>
      <c r="S374" s="1">
        <v>5</v>
      </c>
      <c r="T374" s="1">
        <v>1</v>
      </c>
      <c r="U374" s="1">
        <v>4</v>
      </c>
      <c r="V374" s="1">
        <v>7</v>
      </c>
      <c r="W374" s="1">
        <v>0</v>
      </c>
      <c r="X374" s="1">
        <v>8000</v>
      </c>
      <c r="Y374" s="1">
        <v>1</v>
      </c>
      <c r="Z374" s="1">
        <v>1</v>
      </c>
      <c r="AA374" s="1">
        <f t="shared" si="50"/>
        <v>0</v>
      </c>
      <c r="AB374" s="1">
        <f t="shared" si="56"/>
        <v>0</v>
      </c>
      <c r="AC374" s="1">
        <f t="shared" si="56"/>
        <v>0</v>
      </c>
      <c r="AD374" s="1">
        <f t="shared" si="56"/>
        <v>0</v>
      </c>
      <c r="AE374" s="1">
        <f t="shared" si="56"/>
        <v>0</v>
      </c>
      <c r="AF374" s="1">
        <f t="shared" si="56"/>
        <v>0</v>
      </c>
      <c r="AG374" s="1">
        <f t="shared" si="56"/>
        <v>0</v>
      </c>
      <c r="AH374" s="1">
        <f t="shared" si="56"/>
        <v>0</v>
      </c>
      <c r="AI374" s="1">
        <f t="shared" si="56"/>
        <v>0</v>
      </c>
      <c r="AJ374" s="1">
        <f t="shared" si="56"/>
        <v>0</v>
      </c>
      <c r="AK374" s="1">
        <f t="shared" si="56"/>
        <v>1</v>
      </c>
      <c r="AL374" s="1">
        <f t="shared" si="56"/>
        <v>0</v>
      </c>
      <c r="AM374" s="1">
        <f t="shared" si="56"/>
        <v>0</v>
      </c>
      <c r="AN374" s="1">
        <f t="shared" si="56"/>
        <v>0</v>
      </c>
      <c r="AO374" s="1">
        <f t="shared" si="56"/>
        <v>1</v>
      </c>
      <c r="AP374" s="1">
        <f t="shared" si="56"/>
        <v>0</v>
      </c>
      <c r="AQ374" s="1">
        <f t="shared" si="56"/>
        <v>0</v>
      </c>
      <c r="AR374" s="1">
        <f t="shared" si="55"/>
        <v>0</v>
      </c>
      <c r="AS374" s="1">
        <f t="shared" si="55"/>
        <v>0</v>
      </c>
      <c r="AT374" s="1">
        <f t="shared" si="55"/>
        <v>0</v>
      </c>
      <c r="AU374" s="1">
        <f t="shared" si="55"/>
        <v>0</v>
      </c>
      <c r="AV374" s="1">
        <f t="shared" si="55"/>
        <v>0</v>
      </c>
      <c r="AW374" s="1">
        <f t="shared" si="55"/>
        <v>0</v>
      </c>
      <c r="AX374" s="1">
        <f t="shared" si="51"/>
        <v>0</v>
      </c>
    </row>
    <row r="375" spans="1:50" s="1" customFormat="1" x14ac:dyDescent="0.15">
      <c r="A375" s="1">
        <v>1</v>
      </c>
      <c r="B375" s="1" t="s">
        <v>810</v>
      </c>
      <c r="C375" s="1" t="s">
        <v>14</v>
      </c>
      <c r="D375" s="1" t="s">
        <v>15</v>
      </c>
      <c r="E375" s="1" t="s">
        <v>1078</v>
      </c>
      <c r="F375" s="2">
        <v>43193.842905092592</v>
      </c>
      <c r="H375" s="1" t="s">
        <v>59</v>
      </c>
      <c r="I375" s="1" t="s">
        <v>35</v>
      </c>
      <c r="J375" s="1" t="s">
        <v>25</v>
      </c>
      <c r="K375" s="1" t="s">
        <v>3664</v>
      </c>
      <c r="L375" s="1" t="s">
        <v>1080</v>
      </c>
      <c r="M375" s="1" t="s">
        <v>28</v>
      </c>
      <c r="N375" s="1" t="s">
        <v>29</v>
      </c>
      <c r="O375" s="1" t="s">
        <v>198</v>
      </c>
      <c r="P375" s="1">
        <v>13000</v>
      </c>
      <c r="Q375" s="8">
        <v>25000</v>
      </c>
      <c r="R375" s="1">
        <v>3</v>
      </c>
      <c r="S375" s="1">
        <v>4</v>
      </c>
      <c r="T375" s="1">
        <v>1</v>
      </c>
      <c r="U375" s="1">
        <v>3</v>
      </c>
      <c r="V375" s="1">
        <v>0</v>
      </c>
      <c r="W375" s="1">
        <v>0</v>
      </c>
      <c r="X375" s="1">
        <v>19000</v>
      </c>
      <c r="Y375" s="1">
        <v>1</v>
      </c>
      <c r="Z375" s="1">
        <v>1</v>
      </c>
      <c r="AA375" s="1">
        <f t="shared" si="50"/>
        <v>0</v>
      </c>
      <c r="AB375" s="1">
        <f t="shared" si="56"/>
        <v>0</v>
      </c>
      <c r="AC375" s="1">
        <f t="shared" si="56"/>
        <v>0</v>
      </c>
      <c r="AD375" s="1">
        <f t="shared" si="56"/>
        <v>0</v>
      </c>
      <c r="AE375" s="1">
        <f t="shared" si="56"/>
        <v>0</v>
      </c>
      <c r="AF375" s="1">
        <f t="shared" si="56"/>
        <v>1</v>
      </c>
      <c r="AG375" s="1">
        <f t="shared" si="56"/>
        <v>0</v>
      </c>
      <c r="AH375" s="1">
        <f t="shared" si="56"/>
        <v>0</v>
      </c>
      <c r="AI375" s="1">
        <f t="shared" si="56"/>
        <v>1</v>
      </c>
      <c r="AJ375" s="1">
        <f t="shared" si="56"/>
        <v>0</v>
      </c>
      <c r="AK375" s="1">
        <f t="shared" si="56"/>
        <v>1</v>
      </c>
      <c r="AL375" s="1">
        <f t="shared" si="56"/>
        <v>1</v>
      </c>
      <c r="AM375" s="1">
        <f t="shared" si="56"/>
        <v>0</v>
      </c>
      <c r="AN375" s="1">
        <f t="shared" si="56"/>
        <v>0</v>
      </c>
      <c r="AO375" s="1">
        <f t="shared" si="56"/>
        <v>0</v>
      </c>
      <c r="AP375" s="1">
        <f t="shared" si="56"/>
        <v>0</v>
      </c>
      <c r="AQ375" s="1">
        <f t="shared" si="56"/>
        <v>0</v>
      </c>
      <c r="AR375" s="1">
        <f t="shared" si="55"/>
        <v>0</v>
      </c>
      <c r="AS375" s="1">
        <f t="shared" si="55"/>
        <v>0</v>
      </c>
      <c r="AT375" s="1">
        <f t="shared" si="55"/>
        <v>0</v>
      </c>
      <c r="AU375" s="1">
        <f t="shared" si="55"/>
        <v>1</v>
      </c>
      <c r="AV375" s="1">
        <f t="shared" si="55"/>
        <v>0</v>
      </c>
      <c r="AW375" s="1">
        <f t="shared" si="55"/>
        <v>0</v>
      </c>
      <c r="AX375" s="1">
        <f t="shared" si="51"/>
        <v>1</v>
      </c>
    </row>
    <row r="376" spans="1:50" s="1" customFormat="1" x14ac:dyDescent="0.15">
      <c r="A376" s="1">
        <v>1</v>
      </c>
      <c r="B376" s="1" t="s">
        <v>1081</v>
      </c>
      <c r="D376" s="1" t="s">
        <v>15</v>
      </c>
      <c r="E376" s="1" t="s">
        <v>448</v>
      </c>
      <c r="F376" s="2">
        <v>43198.41814814815</v>
      </c>
      <c r="H376" s="1" t="s">
        <v>17</v>
      </c>
      <c r="I376" s="1" t="s">
        <v>35</v>
      </c>
      <c r="J376" s="1" t="s">
        <v>42</v>
      </c>
      <c r="K376" s="1" t="s">
        <v>3665</v>
      </c>
      <c r="L376" s="1" t="s">
        <v>1083</v>
      </c>
      <c r="M376" s="1" t="s">
        <v>96</v>
      </c>
      <c r="N376" s="1" t="s">
        <v>29</v>
      </c>
      <c r="O376" s="1" t="s">
        <v>30</v>
      </c>
      <c r="P376" s="1">
        <v>2001</v>
      </c>
      <c r="Q376" s="8">
        <v>4000</v>
      </c>
      <c r="R376" s="1">
        <v>1</v>
      </c>
      <c r="S376" s="1">
        <v>4</v>
      </c>
      <c r="T376" s="1">
        <v>3</v>
      </c>
      <c r="U376" s="1">
        <v>2</v>
      </c>
      <c r="V376" s="1">
        <v>0</v>
      </c>
      <c r="W376" s="1">
        <v>0</v>
      </c>
      <c r="X376" s="1">
        <v>3000.5</v>
      </c>
      <c r="Y376" s="1">
        <v>1</v>
      </c>
      <c r="Z376" s="1">
        <v>1</v>
      </c>
      <c r="AA376" s="1">
        <f t="shared" si="50"/>
        <v>0</v>
      </c>
      <c r="AB376" s="1">
        <f t="shared" si="56"/>
        <v>0</v>
      </c>
      <c r="AC376" s="1">
        <f t="shared" si="56"/>
        <v>1</v>
      </c>
      <c r="AD376" s="1">
        <f t="shared" si="56"/>
        <v>1</v>
      </c>
      <c r="AE376" s="1">
        <f t="shared" si="56"/>
        <v>0</v>
      </c>
      <c r="AF376" s="1">
        <f t="shared" si="56"/>
        <v>0</v>
      </c>
      <c r="AG376" s="1">
        <f t="shared" si="56"/>
        <v>0</v>
      </c>
      <c r="AH376" s="1">
        <f t="shared" si="56"/>
        <v>1</v>
      </c>
      <c r="AI376" s="1">
        <f t="shared" si="56"/>
        <v>0</v>
      </c>
      <c r="AJ376" s="1">
        <f t="shared" si="56"/>
        <v>0</v>
      </c>
      <c r="AK376" s="1">
        <f t="shared" si="56"/>
        <v>0</v>
      </c>
      <c r="AL376" s="1">
        <f t="shared" si="56"/>
        <v>0</v>
      </c>
      <c r="AM376" s="1">
        <f t="shared" si="56"/>
        <v>0</v>
      </c>
      <c r="AN376" s="1">
        <f t="shared" si="56"/>
        <v>0</v>
      </c>
      <c r="AO376" s="1">
        <f t="shared" si="56"/>
        <v>0</v>
      </c>
      <c r="AP376" s="1">
        <f t="shared" si="56"/>
        <v>0</v>
      </c>
      <c r="AQ376" s="1">
        <f t="shared" si="56"/>
        <v>1</v>
      </c>
      <c r="AR376" s="1">
        <f t="shared" si="55"/>
        <v>0</v>
      </c>
      <c r="AS376" s="1">
        <f t="shared" si="55"/>
        <v>0</v>
      </c>
      <c r="AT376" s="1">
        <f t="shared" si="55"/>
        <v>0</v>
      </c>
      <c r="AU376" s="1">
        <f t="shared" si="55"/>
        <v>0</v>
      </c>
      <c r="AV376" s="1">
        <f t="shared" si="55"/>
        <v>0</v>
      </c>
      <c r="AW376" s="1">
        <f t="shared" si="55"/>
        <v>0</v>
      </c>
      <c r="AX376" s="1">
        <f t="shared" si="51"/>
        <v>0</v>
      </c>
    </row>
    <row r="377" spans="1:50" s="1" customFormat="1" x14ac:dyDescent="0.15">
      <c r="A377" s="1">
        <v>1</v>
      </c>
      <c r="B377" s="1" t="s">
        <v>1084</v>
      </c>
      <c r="C377" s="1" t="s">
        <v>22</v>
      </c>
      <c r="D377" s="1" t="s">
        <v>15</v>
      </c>
      <c r="E377" s="1" t="s">
        <v>811</v>
      </c>
      <c r="F377" s="2">
        <v>43194.40829861111</v>
      </c>
      <c r="H377" s="1" t="s">
        <v>59</v>
      </c>
      <c r="I377" s="1" t="s">
        <v>35</v>
      </c>
      <c r="J377" s="1" t="s">
        <v>25</v>
      </c>
      <c r="K377" s="1" t="s">
        <v>3666</v>
      </c>
      <c r="L377" s="1" t="s">
        <v>1086</v>
      </c>
      <c r="M377" s="1" t="s">
        <v>38</v>
      </c>
      <c r="N377" s="1" t="s">
        <v>29</v>
      </c>
      <c r="O377" s="1" t="s">
        <v>39</v>
      </c>
      <c r="P377" s="1">
        <v>9000</v>
      </c>
      <c r="Q377" s="8">
        <v>13000</v>
      </c>
      <c r="R377" s="1">
        <v>3</v>
      </c>
      <c r="S377" s="1">
        <v>4</v>
      </c>
      <c r="T377" s="1">
        <v>1</v>
      </c>
      <c r="U377" s="1">
        <v>5</v>
      </c>
      <c r="V377" s="1">
        <v>0</v>
      </c>
      <c r="W377" s="1">
        <v>1</v>
      </c>
      <c r="X377" s="1">
        <v>11000</v>
      </c>
      <c r="Y377" s="1">
        <v>1</v>
      </c>
      <c r="Z377" s="1">
        <v>1</v>
      </c>
      <c r="AA377" s="1">
        <f t="shared" si="50"/>
        <v>0</v>
      </c>
      <c r="AB377" s="1">
        <f t="shared" si="56"/>
        <v>0</v>
      </c>
      <c r="AC377" s="1">
        <f t="shared" si="56"/>
        <v>0</v>
      </c>
      <c r="AD377" s="1">
        <f t="shared" si="56"/>
        <v>1</v>
      </c>
      <c r="AE377" s="1">
        <f t="shared" si="56"/>
        <v>0</v>
      </c>
      <c r="AF377" s="1">
        <f t="shared" si="56"/>
        <v>0</v>
      </c>
      <c r="AG377" s="1">
        <f t="shared" si="56"/>
        <v>0</v>
      </c>
      <c r="AH377" s="1">
        <f t="shared" si="56"/>
        <v>0</v>
      </c>
      <c r="AI377" s="1">
        <f t="shared" si="56"/>
        <v>1</v>
      </c>
      <c r="AJ377" s="1">
        <f t="shared" si="56"/>
        <v>0</v>
      </c>
      <c r="AK377" s="1">
        <f t="shared" si="56"/>
        <v>0</v>
      </c>
      <c r="AL377" s="1">
        <f t="shared" si="56"/>
        <v>0</v>
      </c>
      <c r="AM377" s="1">
        <f t="shared" si="56"/>
        <v>0</v>
      </c>
      <c r="AN377" s="1">
        <f t="shared" si="56"/>
        <v>0</v>
      </c>
      <c r="AO377" s="1">
        <f t="shared" si="56"/>
        <v>0</v>
      </c>
      <c r="AP377" s="1">
        <f t="shared" si="56"/>
        <v>0</v>
      </c>
      <c r="AQ377" s="1">
        <f t="shared" si="56"/>
        <v>1</v>
      </c>
      <c r="AR377" s="1">
        <f t="shared" si="55"/>
        <v>0</v>
      </c>
      <c r="AS377" s="1">
        <f t="shared" si="55"/>
        <v>0</v>
      </c>
      <c r="AT377" s="1">
        <f t="shared" si="55"/>
        <v>0</v>
      </c>
      <c r="AU377" s="1">
        <f t="shared" si="55"/>
        <v>0</v>
      </c>
      <c r="AV377" s="1">
        <f t="shared" si="55"/>
        <v>0</v>
      </c>
      <c r="AW377" s="1">
        <f t="shared" si="55"/>
        <v>0</v>
      </c>
      <c r="AX377" s="1">
        <f t="shared" si="51"/>
        <v>0</v>
      </c>
    </row>
    <row r="378" spans="1:50" s="1" customFormat="1" x14ac:dyDescent="0.15">
      <c r="A378" s="1">
        <v>1</v>
      </c>
      <c r="B378" s="1" t="s">
        <v>1087</v>
      </c>
      <c r="C378" s="1" t="s">
        <v>22</v>
      </c>
      <c r="D378" s="1" t="s">
        <v>15</v>
      </c>
      <c r="E378" s="1" t="s">
        <v>168</v>
      </c>
      <c r="F378" s="2">
        <v>43198.385868055557</v>
      </c>
      <c r="H378" s="1" t="s">
        <v>17</v>
      </c>
      <c r="I378" s="1" t="s">
        <v>18</v>
      </c>
      <c r="J378" s="1" t="s">
        <v>42</v>
      </c>
      <c r="K378" s="1" t="s">
        <v>1088</v>
      </c>
      <c r="L378" s="1" t="s">
        <v>1089</v>
      </c>
      <c r="M378" s="1" t="s">
        <v>96</v>
      </c>
      <c r="N378" s="1" t="s">
        <v>29</v>
      </c>
      <c r="O378" s="1" t="s">
        <v>806</v>
      </c>
      <c r="P378" s="1">
        <v>4001</v>
      </c>
      <c r="Q378" s="8">
        <v>6000</v>
      </c>
      <c r="R378" s="1">
        <v>1</v>
      </c>
      <c r="S378" s="1">
        <v>3</v>
      </c>
      <c r="T378" s="1">
        <v>3</v>
      </c>
      <c r="U378" s="1">
        <v>2</v>
      </c>
      <c r="V378" s="1">
        <v>0</v>
      </c>
      <c r="W378" s="1">
        <v>0</v>
      </c>
      <c r="X378" s="1">
        <v>5000.5</v>
      </c>
      <c r="Y378" s="1">
        <v>1</v>
      </c>
      <c r="Z378" s="1">
        <v>1</v>
      </c>
      <c r="AA378" s="1">
        <f t="shared" si="50"/>
        <v>0</v>
      </c>
      <c r="AB378" s="1">
        <f t="shared" si="56"/>
        <v>0</v>
      </c>
      <c r="AC378" s="1">
        <f t="shared" si="56"/>
        <v>0</v>
      </c>
      <c r="AD378" s="1">
        <f t="shared" si="56"/>
        <v>0</v>
      </c>
      <c r="AE378" s="1">
        <f t="shared" si="56"/>
        <v>0</v>
      </c>
      <c r="AF378" s="1">
        <f t="shared" si="56"/>
        <v>0</v>
      </c>
      <c r="AG378" s="1">
        <f t="shared" si="56"/>
        <v>0</v>
      </c>
      <c r="AH378" s="1">
        <f t="shared" si="56"/>
        <v>0</v>
      </c>
      <c r="AI378" s="1">
        <f t="shared" si="56"/>
        <v>0</v>
      </c>
      <c r="AJ378" s="1">
        <f t="shared" si="56"/>
        <v>0</v>
      </c>
      <c r="AK378" s="1">
        <f t="shared" si="56"/>
        <v>0</v>
      </c>
      <c r="AL378" s="1">
        <f t="shared" si="56"/>
        <v>0</v>
      </c>
      <c r="AM378" s="1">
        <f t="shared" si="56"/>
        <v>0</v>
      </c>
      <c r="AN378" s="1">
        <f t="shared" si="56"/>
        <v>0</v>
      </c>
      <c r="AO378" s="1">
        <f t="shared" si="56"/>
        <v>0</v>
      </c>
      <c r="AP378" s="1">
        <f t="shared" si="56"/>
        <v>0</v>
      </c>
      <c r="AQ378" s="1">
        <f t="shared" si="56"/>
        <v>0</v>
      </c>
      <c r="AR378" s="1">
        <f t="shared" si="55"/>
        <v>0</v>
      </c>
      <c r="AS378" s="1">
        <f t="shared" si="55"/>
        <v>0</v>
      </c>
      <c r="AT378" s="1">
        <f t="shared" si="55"/>
        <v>0</v>
      </c>
      <c r="AU378" s="1">
        <f t="shared" si="55"/>
        <v>0</v>
      </c>
      <c r="AV378" s="1">
        <f t="shared" si="55"/>
        <v>0</v>
      </c>
      <c r="AW378" s="1">
        <f t="shared" si="55"/>
        <v>0</v>
      </c>
      <c r="AX378" s="1">
        <f t="shared" si="51"/>
        <v>0</v>
      </c>
    </row>
    <row r="379" spans="1:50" s="1" customFormat="1" x14ac:dyDescent="0.15">
      <c r="A379" s="1">
        <v>1</v>
      </c>
      <c r="B379" s="1" t="s">
        <v>1090</v>
      </c>
      <c r="C379" s="1" t="s">
        <v>22</v>
      </c>
      <c r="D379" s="1" t="s">
        <v>15</v>
      </c>
      <c r="E379" s="1" t="s">
        <v>448</v>
      </c>
      <c r="F379" s="2">
        <v>43194.422731481478</v>
      </c>
      <c r="H379" s="1" t="s">
        <v>17</v>
      </c>
      <c r="I379" s="1" t="s">
        <v>35</v>
      </c>
      <c r="J379" s="1" t="s">
        <v>25</v>
      </c>
      <c r="K379" s="1" t="s">
        <v>3667</v>
      </c>
      <c r="L379" s="1" t="s">
        <v>1056</v>
      </c>
      <c r="M379" s="1" t="s">
        <v>28</v>
      </c>
      <c r="N379" s="1" t="s">
        <v>283</v>
      </c>
      <c r="O379" s="1" t="s">
        <v>30</v>
      </c>
      <c r="P379" s="1">
        <v>2001</v>
      </c>
      <c r="Q379" s="8">
        <v>4000</v>
      </c>
      <c r="R379" s="1">
        <v>1</v>
      </c>
      <c r="S379" s="1">
        <v>4</v>
      </c>
      <c r="T379" s="1">
        <v>1</v>
      </c>
      <c r="U379" s="1">
        <v>3</v>
      </c>
      <c r="V379" s="1">
        <v>6</v>
      </c>
      <c r="W379" s="1">
        <v>0</v>
      </c>
      <c r="X379" s="1">
        <v>3000.5</v>
      </c>
      <c r="Y379" s="1">
        <v>1</v>
      </c>
      <c r="Z379" s="1">
        <v>1</v>
      </c>
      <c r="AA379" s="1">
        <f t="shared" si="50"/>
        <v>0</v>
      </c>
      <c r="AB379" s="1">
        <f t="shared" si="56"/>
        <v>0</v>
      </c>
      <c r="AC379" s="1">
        <f t="shared" si="56"/>
        <v>1</v>
      </c>
      <c r="AD379" s="1">
        <f t="shared" si="56"/>
        <v>0</v>
      </c>
      <c r="AE379" s="1">
        <f t="shared" si="56"/>
        <v>0</v>
      </c>
      <c r="AF379" s="1">
        <f t="shared" si="56"/>
        <v>0</v>
      </c>
      <c r="AG379" s="1">
        <f t="shared" si="56"/>
        <v>0</v>
      </c>
      <c r="AH379" s="1">
        <f t="shared" si="56"/>
        <v>0</v>
      </c>
      <c r="AI379" s="1">
        <f t="shared" si="56"/>
        <v>1</v>
      </c>
      <c r="AJ379" s="1">
        <f t="shared" si="56"/>
        <v>1</v>
      </c>
      <c r="AK379" s="1">
        <f t="shared" si="56"/>
        <v>1</v>
      </c>
      <c r="AL379" s="1">
        <f t="shared" si="56"/>
        <v>0</v>
      </c>
      <c r="AM379" s="1">
        <f t="shared" si="56"/>
        <v>1</v>
      </c>
      <c r="AN379" s="1">
        <f t="shared" si="56"/>
        <v>0</v>
      </c>
      <c r="AO379" s="1">
        <f t="shared" si="56"/>
        <v>0</v>
      </c>
      <c r="AP379" s="1">
        <f t="shared" si="56"/>
        <v>0</v>
      </c>
      <c r="AQ379" s="1">
        <f t="shared" ref="AQ379:AW394" si="57">IF(IFERROR(FIND(AQ$1,$K379),0)&gt;0,1,0)</f>
        <v>0</v>
      </c>
      <c r="AR379" s="1">
        <f t="shared" si="57"/>
        <v>0</v>
      </c>
      <c r="AS379" s="1">
        <f t="shared" si="57"/>
        <v>0</v>
      </c>
      <c r="AT379" s="1">
        <f t="shared" si="57"/>
        <v>0</v>
      </c>
      <c r="AU379" s="1">
        <f t="shared" si="57"/>
        <v>0</v>
      </c>
      <c r="AV379" s="1">
        <f t="shared" si="57"/>
        <v>1</v>
      </c>
      <c r="AW379" s="1">
        <f t="shared" si="57"/>
        <v>1</v>
      </c>
      <c r="AX379" s="1">
        <f t="shared" si="51"/>
        <v>0</v>
      </c>
    </row>
    <row r="380" spans="1:50" s="1" customFormat="1" x14ac:dyDescent="0.15">
      <c r="A380" s="1">
        <v>1</v>
      </c>
      <c r="B380" s="1" t="s">
        <v>1092</v>
      </c>
      <c r="D380" s="1" t="s">
        <v>15</v>
      </c>
      <c r="E380" s="1" t="s">
        <v>33</v>
      </c>
      <c r="F380" s="2">
        <v>43198.419710648152</v>
      </c>
      <c r="H380" s="1" t="s">
        <v>59</v>
      </c>
      <c r="I380" s="1" t="s">
        <v>35</v>
      </c>
      <c r="J380" s="1" t="s">
        <v>60</v>
      </c>
      <c r="K380" s="1" t="s">
        <v>3668</v>
      </c>
      <c r="L380" s="1" t="s">
        <v>1094</v>
      </c>
      <c r="M380" s="1" t="s">
        <v>28</v>
      </c>
      <c r="N380" s="1" t="s">
        <v>29</v>
      </c>
      <c r="O380" s="1" t="s">
        <v>97</v>
      </c>
      <c r="P380" s="1">
        <v>10001</v>
      </c>
      <c r="Q380" s="8">
        <v>15000</v>
      </c>
      <c r="R380" s="1">
        <v>3</v>
      </c>
      <c r="S380" s="1">
        <v>4</v>
      </c>
      <c r="T380" s="1">
        <v>2</v>
      </c>
      <c r="U380" s="1">
        <v>3</v>
      </c>
      <c r="V380" s="1">
        <v>0</v>
      </c>
      <c r="W380" s="1">
        <v>0</v>
      </c>
      <c r="X380" s="1">
        <v>12500.5</v>
      </c>
      <c r="Y380" s="1">
        <v>3</v>
      </c>
      <c r="Z380" s="1">
        <v>4</v>
      </c>
      <c r="AA380" s="1">
        <f t="shared" si="50"/>
        <v>1</v>
      </c>
      <c r="AB380" s="1">
        <f t="shared" ref="AB380:AQ395" si="58">IF(IFERROR(FIND(AB$1,$K380),0)&gt;0,1,0)</f>
        <v>1</v>
      </c>
      <c r="AC380" s="1">
        <f t="shared" si="58"/>
        <v>1</v>
      </c>
      <c r="AD380" s="1">
        <f t="shared" si="58"/>
        <v>1</v>
      </c>
      <c r="AE380" s="1">
        <f t="shared" si="58"/>
        <v>0</v>
      </c>
      <c r="AF380" s="1">
        <f t="shared" si="58"/>
        <v>0</v>
      </c>
      <c r="AG380" s="1">
        <f t="shared" si="58"/>
        <v>0</v>
      </c>
      <c r="AH380" s="1">
        <f t="shared" si="58"/>
        <v>1</v>
      </c>
      <c r="AI380" s="1">
        <f t="shared" si="58"/>
        <v>1</v>
      </c>
      <c r="AJ380" s="1">
        <f t="shared" si="58"/>
        <v>1</v>
      </c>
      <c r="AK380" s="1">
        <f t="shared" si="58"/>
        <v>0</v>
      </c>
      <c r="AL380" s="1">
        <f t="shared" si="58"/>
        <v>0</v>
      </c>
      <c r="AM380" s="1">
        <f t="shared" si="58"/>
        <v>0</v>
      </c>
      <c r="AN380" s="1">
        <f t="shared" si="58"/>
        <v>0</v>
      </c>
      <c r="AO380" s="1">
        <f t="shared" si="58"/>
        <v>1</v>
      </c>
      <c r="AP380" s="1">
        <f t="shared" si="58"/>
        <v>0</v>
      </c>
      <c r="AQ380" s="1">
        <f t="shared" si="58"/>
        <v>0</v>
      </c>
      <c r="AR380" s="1">
        <f t="shared" si="57"/>
        <v>0</v>
      </c>
      <c r="AS380" s="1">
        <f t="shared" si="57"/>
        <v>1</v>
      </c>
      <c r="AT380" s="1">
        <f t="shared" si="57"/>
        <v>0</v>
      </c>
      <c r="AU380" s="1">
        <f t="shared" si="57"/>
        <v>0</v>
      </c>
      <c r="AV380" s="1">
        <f t="shared" si="57"/>
        <v>0</v>
      </c>
      <c r="AW380" s="1">
        <f t="shared" si="57"/>
        <v>0</v>
      </c>
      <c r="AX380" s="1">
        <f t="shared" si="51"/>
        <v>0</v>
      </c>
    </row>
    <row r="381" spans="1:50" s="1" customFormat="1" x14ac:dyDescent="0.15">
      <c r="A381" s="1">
        <v>1</v>
      </c>
      <c r="B381" s="1" t="s">
        <v>1095</v>
      </c>
      <c r="C381" s="1" t="s">
        <v>22</v>
      </c>
      <c r="D381" s="1" t="s">
        <v>15</v>
      </c>
      <c r="E381" s="1" t="s">
        <v>58</v>
      </c>
      <c r="F381" s="2">
        <v>43164.395752314813</v>
      </c>
      <c r="H381" s="1" t="s">
        <v>41</v>
      </c>
      <c r="I381" s="1" t="s">
        <v>35</v>
      </c>
      <c r="J381" s="1" t="s">
        <v>25</v>
      </c>
      <c r="K381" s="1" t="s">
        <v>3669</v>
      </c>
      <c r="L381" s="1" t="s">
        <v>1097</v>
      </c>
      <c r="M381" s="1" t="s">
        <v>96</v>
      </c>
      <c r="N381" s="1" t="s">
        <v>283</v>
      </c>
      <c r="O381" s="1" t="s">
        <v>30</v>
      </c>
      <c r="P381" s="1">
        <v>15001</v>
      </c>
      <c r="Q381" s="8">
        <v>20000</v>
      </c>
      <c r="R381" s="1">
        <v>5</v>
      </c>
      <c r="S381" s="1">
        <v>4</v>
      </c>
      <c r="T381" s="1">
        <v>1</v>
      </c>
      <c r="U381" s="1">
        <v>2</v>
      </c>
      <c r="V381" s="1">
        <v>6</v>
      </c>
      <c r="W381" s="1">
        <v>0</v>
      </c>
      <c r="X381" s="1">
        <v>17500.5</v>
      </c>
      <c r="Y381" s="1">
        <v>1</v>
      </c>
      <c r="Z381" s="1">
        <v>1</v>
      </c>
      <c r="AA381" s="1">
        <f t="shared" si="50"/>
        <v>0</v>
      </c>
      <c r="AB381" s="1">
        <f t="shared" si="58"/>
        <v>0</v>
      </c>
      <c r="AC381" s="1">
        <f t="shared" si="58"/>
        <v>1</v>
      </c>
      <c r="AD381" s="1">
        <f t="shared" si="58"/>
        <v>0</v>
      </c>
      <c r="AE381" s="1">
        <f t="shared" si="58"/>
        <v>0</v>
      </c>
      <c r="AF381" s="1">
        <f t="shared" si="58"/>
        <v>0</v>
      </c>
      <c r="AG381" s="1">
        <f t="shared" si="58"/>
        <v>0</v>
      </c>
      <c r="AH381" s="1">
        <f t="shared" si="58"/>
        <v>1</v>
      </c>
      <c r="AI381" s="1">
        <f t="shared" si="58"/>
        <v>1</v>
      </c>
      <c r="AJ381" s="1">
        <f t="shared" si="58"/>
        <v>0</v>
      </c>
      <c r="AK381" s="1">
        <f t="shared" si="58"/>
        <v>1</v>
      </c>
      <c r="AL381" s="1">
        <f t="shared" si="58"/>
        <v>1</v>
      </c>
      <c r="AM381" s="1">
        <f t="shared" si="58"/>
        <v>0</v>
      </c>
      <c r="AN381" s="1">
        <f t="shared" si="58"/>
        <v>0</v>
      </c>
      <c r="AO381" s="1">
        <f t="shared" si="58"/>
        <v>0</v>
      </c>
      <c r="AP381" s="1">
        <f t="shared" si="58"/>
        <v>0</v>
      </c>
      <c r="AQ381" s="1">
        <f t="shared" si="58"/>
        <v>1</v>
      </c>
      <c r="AR381" s="1">
        <f t="shared" si="57"/>
        <v>0</v>
      </c>
      <c r="AS381" s="1">
        <f t="shared" si="57"/>
        <v>1</v>
      </c>
      <c r="AT381" s="1">
        <f t="shared" si="57"/>
        <v>0</v>
      </c>
      <c r="AU381" s="1">
        <f t="shared" si="57"/>
        <v>0</v>
      </c>
      <c r="AV381" s="1">
        <f t="shared" si="57"/>
        <v>0</v>
      </c>
      <c r="AW381" s="1">
        <f t="shared" si="57"/>
        <v>0</v>
      </c>
      <c r="AX381" s="1">
        <f t="shared" si="51"/>
        <v>0</v>
      </c>
    </row>
    <row r="382" spans="1:50" s="1" customFormat="1" x14ac:dyDescent="0.15">
      <c r="A382" s="1">
        <v>1</v>
      </c>
      <c r="B382" s="1" t="s">
        <v>751</v>
      </c>
      <c r="D382" s="1" t="s">
        <v>15</v>
      </c>
      <c r="E382" s="1" t="s">
        <v>161</v>
      </c>
      <c r="F382" s="2">
        <v>43198.415763888886</v>
      </c>
      <c r="H382" s="1" t="s">
        <v>41</v>
      </c>
      <c r="I382" s="1" t="s">
        <v>35</v>
      </c>
      <c r="J382" s="1" t="s">
        <v>25</v>
      </c>
      <c r="K382" s="1" t="s">
        <v>3670</v>
      </c>
      <c r="L382" s="1" t="s">
        <v>1099</v>
      </c>
      <c r="M382" s="1" t="s">
        <v>96</v>
      </c>
      <c r="N382" s="1" t="s">
        <v>29</v>
      </c>
      <c r="O382" s="1" t="s">
        <v>252</v>
      </c>
      <c r="P382" s="1">
        <v>8000</v>
      </c>
      <c r="Q382" s="8">
        <v>15000</v>
      </c>
      <c r="R382" s="1">
        <v>5</v>
      </c>
      <c r="S382" s="1">
        <v>4</v>
      </c>
      <c r="T382" s="1">
        <v>1</v>
      </c>
      <c r="U382" s="1">
        <v>2</v>
      </c>
      <c r="V382" s="1">
        <v>0</v>
      </c>
      <c r="W382" s="1">
        <v>0</v>
      </c>
      <c r="X382" s="1">
        <v>11500</v>
      </c>
      <c r="Y382" s="1">
        <v>2</v>
      </c>
      <c r="Z382" s="1">
        <v>3</v>
      </c>
      <c r="AA382" s="1">
        <f t="shared" si="50"/>
        <v>1</v>
      </c>
      <c r="AB382" s="1">
        <f t="shared" si="58"/>
        <v>0</v>
      </c>
      <c r="AC382" s="1">
        <f t="shared" si="58"/>
        <v>1</v>
      </c>
      <c r="AD382" s="1">
        <f t="shared" si="58"/>
        <v>1</v>
      </c>
      <c r="AE382" s="1">
        <f t="shared" si="58"/>
        <v>1</v>
      </c>
      <c r="AF382" s="1">
        <f t="shared" si="58"/>
        <v>0</v>
      </c>
      <c r="AG382" s="1">
        <f t="shared" si="58"/>
        <v>0</v>
      </c>
      <c r="AH382" s="1">
        <f t="shared" si="58"/>
        <v>1</v>
      </c>
      <c r="AI382" s="1">
        <f t="shared" si="58"/>
        <v>0</v>
      </c>
      <c r="AJ382" s="1">
        <f t="shared" si="58"/>
        <v>1</v>
      </c>
      <c r="AK382" s="1">
        <f t="shared" si="58"/>
        <v>1</v>
      </c>
      <c r="AL382" s="1">
        <f t="shared" si="58"/>
        <v>1</v>
      </c>
      <c r="AM382" s="1">
        <f t="shared" si="58"/>
        <v>0</v>
      </c>
      <c r="AN382" s="1">
        <f t="shared" si="58"/>
        <v>1</v>
      </c>
      <c r="AO382" s="1">
        <f t="shared" si="58"/>
        <v>1</v>
      </c>
      <c r="AP382" s="1">
        <f t="shared" si="58"/>
        <v>0</v>
      </c>
      <c r="AQ382" s="1">
        <f t="shared" si="58"/>
        <v>0</v>
      </c>
      <c r="AR382" s="1">
        <f t="shared" si="57"/>
        <v>1</v>
      </c>
      <c r="AS382" s="1">
        <f t="shared" si="57"/>
        <v>1</v>
      </c>
      <c r="AT382" s="1">
        <f t="shared" si="57"/>
        <v>0</v>
      </c>
      <c r="AU382" s="1">
        <f t="shared" si="57"/>
        <v>0</v>
      </c>
      <c r="AV382" s="1">
        <f t="shared" si="57"/>
        <v>0</v>
      </c>
      <c r="AW382" s="1">
        <f t="shared" si="57"/>
        <v>0</v>
      </c>
      <c r="AX382" s="1">
        <f t="shared" si="51"/>
        <v>0</v>
      </c>
    </row>
    <row r="383" spans="1:50" s="1" customFormat="1" x14ac:dyDescent="0.15">
      <c r="A383" s="1">
        <v>1</v>
      </c>
      <c r="B383" s="1" t="s">
        <v>1084</v>
      </c>
      <c r="C383" s="1" t="s">
        <v>22</v>
      </c>
      <c r="D383" s="1" t="s">
        <v>15</v>
      </c>
      <c r="E383" s="1" t="s">
        <v>33</v>
      </c>
      <c r="F383" s="2">
        <v>43194.475312499999</v>
      </c>
      <c r="H383" s="1" t="s">
        <v>34</v>
      </c>
      <c r="I383" s="1" t="s">
        <v>35</v>
      </c>
      <c r="J383" s="1" t="s">
        <v>25</v>
      </c>
      <c r="K383" s="1" t="s">
        <v>3666</v>
      </c>
      <c r="L383" s="1" t="s">
        <v>506</v>
      </c>
      <c r="M383" s="1" t="s">
        <v>63</v>
      </c>
      <c r="N383" s="1" t="s">
        <v>29</v>
      </c>
      <c r="O383" s="1" t="s">
        <v>39</v>
      </c>
      <c r="P383" s="1">
        <v>10001</v>
      </c>
      <c r="Q383" s="8">
        <v>15000</v>
      </c>
      <c r="R383" s="1">
        <v>4</v>
      </c>
      <c r="S383" s="1">
        <v>4</v>
      </c>
      <c r="T383" s="1">
        <v>1</v>
      </c>
      <c r="U383" s="1">
        <v>4</v>
      </c>
      <c r="V383" s="1">
        <v>0</v>
      </c>
      <c r="W383" s="1">
        <v>1</v>
      </c>
      <c r="X383" s="1">
        <v>12500.5</v>
      </c>
      <c r="Y383" s="1">
        <v>1</v>
      </c>
      <c r="Z383" s="1">
        <v>1</v>
      </c>
      <c r="AA383" s="1">
        <f t="shared" si="50"/>
        <v>0</v>
      </c>
      <c r="AB383" s="1">
        <f t="shared" si="58"/>
        <v>0</v>
      </c>
      <c r="AC383" s="1">
        <f t="shared" si="58"/>
        <v>0</v>
      </c>
      <c r="AD383" s="1">
        <f t="shared" si="58"/>
        <v>1</v>
      </c>
      <c r="AE383" s="1">
        <f t="shared" si="58"/>
        <v>0</v>
      </c>
      <c r="AF383" s="1">
        <f t="shared" si="58"/>
        <v>0</v>
      </c>
      <c r="AG383" s="1">
        <f t="shared" si="58"/>
        <v>0</v>
      </c>
      <c r="AH383" s="1">
        <f t="shared" si="58"/>
        <v>0</v>
      </c>
      <c r="AI383" s="1">
        <f t="shared" si="58"/>
        <v>1</v>
      </c>
      <c r="AJ383" s="1">
        <f t="shared" si="58"/>
        <v>0</v>
      </c>
      <c r="AK383" s="1">
        <f t="shared" si="58"/>
        <v>0</v>
      </c>
      <c r="AL383" s="1">
        <f t="shared" si="58"/>
        <v>0</v>
      </c>
      <c r="AM383" s="1">
        <f t="shared" si="58"/>
        <v>0</v>
      </c>
      <c r="AN383" s="1">
        <f t="shared" si="58"/>
        <v>0</v>
      </c>
      <c r="AO383" s="1">
        <f t="shared" si="58"/>
        <v>0</v>
      </c>
      <c r="AP383" s="1">
        <f t="shared" si="58"/>
        <v>0</v>
      </c>
      <c r="AQ383" s="1">
        <f t="shared" si="58"/>
        <v>1</v>
      </c>
      <c r="AR383" s="1">
        <f t="shared" si="57"/>
        <v>0</v>
      </c>
      <c r="AS383" s="1">
        <f t="shared" si="57"/>
        <v>0</v>
      </c>
      <c r="AT383" s="1">
        <f t="shared" si="57"/>
        <v>0</v>
      </c>
      <c r="AU383" s="1">
        <f t="shared" si="57"/>
        <v>0</v>
      </c>
      <c r="AV383" s="1">
        <f t="shared" si="57"/>
        <v>0</v>
      </c>
      <c r="AW383" s="1">
        <f t="shared" si="57"/>
        <v>0</v>
      </c>
      <c r="AX383" s="1">
        <f t="shared" si="51"/>
        <v>0</v>
      </c>
    </row>
    <row r="384" spans="1:50" s="1" customFormat="1" x14ac:dyDescent="0.15">
      <c r="A384" s="1">
        <v>1</v>
      </c>
      <c r="B384" s="1" t="s">
        <v>1100</v>
      </c>
      <c r="C384" s="1" t="s">
        <v>758</v>
      </c>
      <c r="D384" s="1" t="s">
        <v>15</v>
      </c>
      <c r="E384" s="1" t="s">
        <v>448</v>
      </c>
      <c r="F384" s="2">
        <v>43198.415775462963</v>
      </c>
      <c r="H384" s="1" t="s">
        <v>124</v>
      </c>
      <c r="I384" s="1" t="s">
        <v>35</v>
      </c>
      <c r="J384" s="1" t="s">
        <v>25</v>
      </c>
      <c r="K384" s="1" t="s">
        <v>3671</v>
      </c>
      <c r="L384" s="1" t="s">
        <v>1099</v>
      </c>
      <c r="M384" s="1" t="s">
        <v>96</v>
      </c>
      <c r="N384" s="1" t="s">
        <v>29</v>
      </c>
      <c r="O384" s="1" t="s">
        <v>252</v>
      </c>
      <c r="P384" s="1">
        <v>2001</v>
      </c>
      <c r="Q384" s="8">
        <v>4000</v>
      </c>
      <c r="R384" s="1">
        <v>0</v>
      </c>
      <c r="S384" s="1">
        <v>4</v>
      </c>
      <c r="T384" s="1">
        <v>1</v>
      </c>
      <c r="U384" s="1">
        <v>2</v>
      </c>
      <c r="V384" s="1">
        <v>0</v>
      </c>
      <c r="W384" s="1">
        <v>0</v>
      </c>
      <c r="X384" s="1">
        <v>3000.5</v>
      </c>
      <c r="Y384" s="1">
        <v>2</v>
      </c>
      <c r="Z384" s="1">
        <v>3</v>
      </c>
      <c r="AA384" s="1">
        <f t="shared" si="50"/>
        <v>1</v>
      </c>
      <c r="AB384" s="1">
        <f t="shared" si="58"/>
        <v>0</v>
      </c>
      <c r="AC384" s="1">
        <f t="shared" si="58"/>
        <v>1</v>
      </c>
      <c r="AD384" s="1">
        <f t="shared" si="58"/>
        <v>1</v>
      </c>
      <c r="AE384" s="1">
        <f t="shared" si="58"/>
        <v>1</v>
      </c>
      <c r="AF384" s="1">
        <f t="shared" si="58"/>
        <v>0</v>
      </c>
      <c r="AG384" s="1">
        <f t="shared" si="58"/>
        <v>0</v>
      </c>
      <c r="AH384" s="1">
        <f t="shared" si="58"/>
        <v>1</v>
      </c>
      <c r="AI384" s="1">
        <f t="shared" si="58"/>
        <v>0</v>
      </c>
      <c r="AJ384" s="1">
        <f t="shared" si="58"/>
        <v>1</v>
      </c>
      <c r="AK384" s="1">
        <f t="shared" si="58"/>
        <v>1</v>
      </c>
      <c r="AL384" s="1">
        <f t="shared" si="58"/>
        <v>1</v>
      </c>
      <c r="AM384" s="1">
        <f t="shared" si="58"/>
        <v>0</v>
      </c>
      <c r="AN384" s="1">
        <f t="shared" si="58"/>
        <v>1</v>
      </c>
      <c r="AO384" s="1">
        <f t="shared" si="58"/>
        <v>1</v>
      </c>
      <c r="AP384" s="1">
        <f t="shared" si="58"/>
        <v>0</v>
      </c>
      <c r="AQ384" s="1">
        <f t="shared" si="58"/>
        <v>0</v>
      </c>
      <c r="AR384" s="1">
        <f t="shared" si="57"/>
        <v>1</v>
      </c>
      <c r="AS384" s="1">
        <f t="shared" si="57"/>
        <v>1</v>
      </c>
      <c r="AT384" s="1">
        <f t="shared" si="57"/>
        <v>0</v>
      </c>
      <c r="AU384" s="1">
        <f t="shared" si="57"/>
        <v>0</v>
      </c>
      <c r="AV384" s="1">
        <f t="shared" si="57"/>
        <v>0</v>
      </c>
      <c r="AW384" s="1">
        <f t="shared" si="57"/>
        <v>0</v>
      </c>
      <c r="AX384" s="1">
        <f t="shared" si="51"/>
        <v>0</v>
      </c>
    </row>
    <row r="385" spans="1:50" s="1" customFormat="1" x14ac:dyDescent="0.15">
      <c r="A385" s="1">
        <v>1</v>
      </c>
      <c r="B385" s="1" t="s">
        <v>810</v>
      </c>
      <c r="C385" s="1" t="s">
        <v>14</v>
      </c>
      <c r="D385" s="1" t="s">
        <v>15</v>
      </c>
      <c r="E385" s="1" t="s">
        <v>131</v>
      </c>
      <c r="F385" s="2">
        <v>43194.393831018519</v>
      </c>
      <c r="H385" s="1" t="s">
        <v>17</v>
      </c>
      <c r="I385" s="1" t="s">
        <v>35</v>
      </c>
      <c r="J385" s="1" t="s">
        <v>42</v>
      </c>
      <c r="K385" s="1" t="s">
        <v>1102</v>
      </c>
      <c r="L385" s="1" t="s">
        <v>1103</v>
      </c>
      <c r="M385" s="1" t="s">
        <v>28</v>
      </c>
      <c r="N385" s="1" t="s">
        <v>29</v>
      </c>
      <c r="O385" s="1" t="s">
        <v>186</v>
      </c>
      <c r="P385" s="1">
        <v>10000</v>
      </c>
      <c r="Q385" s="8">
        <v>20000</v>
      </c>
      <c r="R385" s="1">
        <v>1</v>
      </c>
      <c r="S385" s="1">
        <v>4</v>
      </c>
      <c r="T385" s="1">
        <v>3</v>
      </c>
      <c r="U385" s="1">
        <v>3</v>
      </c>
      <c r="V385" s="1">
        <v>0</v>
      </c>
      <c r="W385" s="1">
        <v>0</v>
      </c>
      <c r="X385" s="1">
        <v>15000</v>
      </c>
      <c r="Y385" s="1">
        <v>1</v>
      </c>
      <c r="Z385" s="1">
        <v>1</v>
      </c>
      <c r="AA385" s="1">
        <f t="shared" si="50"/>
        <v>1</v>
      </c>
      <c r="AB385" s="1">
        <f t="shared" si="58"/>
        <v>0</v>
      </c>
      <c r="AC385" s="1">
        <f t="shared" si="58"/>
        <v>0</v>
      </c>
      <c r="AD385" s="1">
        <f t="shared" si="58"/>
        <v>1</v>
      </c>
      <c r="AE385" s="1">
        <f t="shared" si="58"/>
        <v>0</v>
      </c>
      <c r="AF385" s="1">
        <f t="shared" si="58"/>
        <v>0</v>
      </c>
      <c r="AG385" s="1">
        <f t="shared" si="58"/>
        <v>0</v>
      </c>
      <c r="AH385" s="1">
        <f t="shared" si="58"/>
        <v>0</v>
      </c>
      <c r="AI385" s="1">
        <f t="shared" si="58"/>
        <v>1</v>
      </c>
      <c r="AJ385" s="1">
        <f t="shared" si="58"/>
        <v>0</v>
      </c>
      <c r="AK385" s="1">
        <f t="shared" si="58"/>
        <v>1</v>
      </c>
      <c r="AL385" s="1">
        <f t="shared" si="58"/>
        <v>0</v>
      </c>
      <c r="AM385" s="1">
        <f t="shared" si="58"/>
        <v>0</v>
      </c>
      <c r="AN385" s="1">
        <f t="shared" si="58"/>
        <v>0</v>
      </c>
      <c r="AO385" s="1">
        <f t="shared" si="58"/>
        <v>0</v>
      </c>
      <c r="AP385" s="1">
        <f t="shared" si="58"/>
        <v>0</v>
      </c>
      <c r="AQ385" s="1">
        <f t="shared" si="58"/>
        <v>0</v>
      </c>
      <c r="AR385" s="1">
        <f t="shared" si="57"/>
        <v>0</v>
      </c>
      <c r="AS385" s="1">
        <f t="shared" si="57"/>
        <v>0</v>
      </c>
      <c r="AT385" s="1">
        <f t="shared" si="57"/>
        <v>0</v>
      </c>
      <c r="AU385" s="1">
        <f t="shared" si="57"/>
        <v>0</v>
      </c>
      <c r="AV385" s="1">
        <f t="shared" si="57"/>
        <v>0</v>
      </c>
      <c r="AW385" s="1">
        <f t="shared" si="57"/>
        <v>1</v>
      </c>
      <c r="AX385" s="1">
        <f t="shared" si="51"/>
        <v>0</v>
      </c>
    </row>
    <row r="386" spans="1:50" s="1" customFormat="1" x14ac:dyDescent="0.15">
      <c r="A386" s="1">
        <v>1</v>
      </c>
      <c r="B386" s="1" t="s">
        <v>1104</v>
      </c>
      <c r="D386" s="1" t="s">
        <v>15</v>
      </c>
      <c r="E386" s="1" t="s">
        <v>58</v>
      </c>
      <c r="F386" s="2">
        <v>43198.41578703704</v>
      </c>
      <c r="H386" s="1" t="s">
        <v>59</v>
      </c>
      <c r="I386" s="1" t="s">
        <v>35</v>
      </c>
      <c r="J386" s="1" t="s">
        <v>25</v>
      </c>
      <c r="K386" s="1" t="s">
        <v>3672</v>
      </c>
      <c r="L386" s="1" t="s">
        <v>1099</v>
      </c>
      <c r="M386" s="1" t="s">
        <v>96</v>
      </c>
      <c r="N386" s="1" t="s">
        <v>29</v>
      </c>
      <c r="O386" s="1" t="s">
        <v>252</v>
      </c>
      <c r="P386" s="1">
        <v>15001</v>
      </c>
      <c r="Q386" s="8">
        <v>20000</v>
      </c>
      <c r="R386" s="1">
        <v>3</v>
      </c>
      <c r="S386" s="1">
        <v>4</v>
      </c>
      <c r="T386" s="1">
        <v>1</v>
      </c>
      <c r="U386" s="1">
        <v>2</v>
      </c>
      <c r="V386" s="1">
        <v>0</v>
      </c>
      <c r="W386" s="1">
        <v>0</v>
      </c>
      <c r="X386" s="1">
        <v>17500.5</v>
      </c>
      <c r="Y386" s="1">
        <v>2</v>
      </c>
      <c r="Z386" s="1">
        <v>3</v>
      </c>
      <c r="AA386" s="1">
        <f t="shared" si="50"/>
        <v>1</v>
      </c>
      <c r="AB386" s="1">
        <f t="shared" si="58"/>
        <v>0</v>
      </c>
      <c r="AC386" s="1">
        <f t="shared" si="58"/>
        <v>0</v>
      </c>
      <c r="AD386" s="1">
        <f t="shared" si="58"/>
        <v>1</v>
      </c>
      <c r="AE386" s="1">
        <f t="shared" si="58"/>
        <v>1</v>
      </c>
      <c r="AF386" s="1">
        <f t="shared" si="58"/>
        <v>0</v>
      </c>
      <c r="AG386" s="1">
        <f t="shared" si="58"/>
        <v>0</v>
      </c>
      <c r="AH386" s="1">
        <f t="shared" si="58"/>
        <v>0</v>
      </c>
      <c r="AI386" s="1">
        <f t="shared" si="58"/>
        <v>0</v>
      </c>
      <c r="AJ386" s="1">
        <f t="shared" si="58"/>
        <v>0</v>
      </c>
      <c r="AK386" s="1">
        <f t="shared" si="58"/>
        <v>1</v>
      </c>
      <c r="AL386" s="1">
        <f t="shared" si="58"/>
        <v>1</v>
      </c>
      <c r="AM386" s="1">
        <f t="shared" si="58"/>
        <v>0</v>
      </c>
      <c r="AN386" s="1">
        <f t="shared" si="58"/>
        <v>0</v>
      </c>
      <c r="AO386" s="1">
        <f t="shared" si="58"/>
        <v>1</v>
      </c>
      <c r="AP386" s="1">
        <f t="shared" si="58"/>
        <v>0</v>
      </c>
      <c r="AQ386" s="1">
        <f t="shared" si="58"/>
        <v>0</v>
      </c>
      <c r="AR386" s="1">
        <f t="shared" si="57"/>
        <v>0</v>
      </c>
      <c r="AS386" s="1">
        <f t="shared" si="57"/>
        <v>1</v>
      </c>
      <c r="AT386" s="1">
        <f t="shared" si="57"/>
        <v>0</v>
      </c>
      <c r="AU386" s="1">
        <f t="shared" si="57"/>
        <v>0</v>
      </c>
      <c r="AV386" s="1">
        <f t="shared" si="57"/>
        <v>0</v>
      </c>
      <c r="AW386" s="1">
        <f t="shared" si="57"/>
        <v>0</v>
      </c>
      <c r="AX386" s="1">
        <f t="shared" si="51"/>
        <v>0</v>
      </c>
    </row>
    <row r="387" spans="1:50" s="1" customFormat="1" x14ac:dyDescent="0.15">
      <c r="A387" s="1">
        <v>1</v>
      </c>
      <c r="B387" s="1" t="s">
        <v>1106</v>
      </c>
      <c r="C387" s="1" t="s">
        <v>22</v>
      </c>
      <c r="D387" s="1" t="s">
        <v>15</v>
      </c>
      <c r="E387" s="1" t="s">
        <v>1107</v>
      </c>
      <c r="F387" s="2">
        <v>43194.369097222225</v>
      </c>
      <c r="H387" s="1" t="s">
        <v>59</v>
      </c>
      <c r="I387" s="1" t="s">
        <v>24</v>
      </c>
      <c r="J387" s="1" t="s">
        <v>42</v>
      </c>
      <c r="K387" s="1" t="s">
        <v>3673</v>
      </c>
      <c r="L387" s="1" t="s">
        <v>1109</v>
      </c>
      <c r="M387" s="1" t="s">
        <v>28</v>
      </c>
      <c r="N387" s="1" t="s">
        <v>283</v>
      </c>
      <c r="O387" s="1" t="s">
        <v>97</v>
      </c>
      <c r="P387" s="1">
        <v>8001</v>
      </c>
      <c r="Q387" s="8">
        <v>12000</v>
      </c>
      <c r="R387" s="1">
        <v>3</v>
      </c>
      <c r="S387" s="1">
        <v>5</v>
      </c>
      <c r="T387" s="1">
        <v>3</v>
      </c>
      <c r="U387" s="1">
        <v>3</v>
      </c>
      <c r="V387" s="1">
        <v>6</v>
      </c>
      <c r="W387" s="1">
        <v>0</v>
      </c>
      <c r="X387" s="1">
        <v>10000.5</v>
      </c>
      <c r="Y387" s="1">
        <v>1</v>
      </c>
      <c r="Z387" s="1">
        <v>1</v>
      </c>
      <c r="AA387" s="1">
        <f t="shared" ref="AA387:AP450" si="59">IF(IFERROR(FIND(AA$1,$K387),0)&gt;0,1,0)</f>
        <v>1</v>
      </c>
      <c r="AB387" s="1">
        <f t="shared" si="58"/>
        <v>0</v>
      </c>
      <c r="AC387" s="1">
        <f t="shared" si="58"/>
        <v>0</v>
      </c>
      <c r="AD387" s="1">
        <f t="shared" si="58"/>
        <v>0</v>
      </c>
      <c r="AE387" s="1">
        <f t="shared" si="58"/>
        <v>0</v>
      </c>
      <c r="AF387" s="1">
        <f t="shared" si="58"/>
        <v>1</v>
      </c>
      <c r="AG387" s="1">
        <f t="shared" si="58"/>
        <v>0</v>
      </c>
      <c r="AH387" s="1">
        <f t="shared" si="58"/>
        <v>0</v>
      </c>
      <c r="AI387" s="1">
        <f t="shared" si="58"/>
        <v>0</v>
      </c>
      <c r="AJ387" s="1">
        <f t="shared" si="58"/>
        <v>0</v>
      </c>
      <c r="AK387" s="1">
        <f t="shared" si="58"/>
        <v>0</v>
      </c>
      <c r="AL387" s="1">
        <f t="shared" si="58"/>
        <v>0</v>
      </c>
      <c r="AM387" s="1">
        <f t="shared" si="58"/>
        <v>0</v>
      </c>
      <c r="AN387" s="1">
        <f t="shared" si="58"/>
        <v>0</v>
      </c>
      <c r="AO387" s="1">
        <f t="shared" si="58"/>
        <v>0</v>
      </c>
      <c r="AP387" s="1">
        <f t="shared" si="58"/>
        <v>0</v>
      </c>
      <c r="AQ387" s="1">
        <f t="shared" si="58"/>
        <v>0</v>
      </c>
      <c r="AR387" s="1">
        <f t="shared" si="57"/>
        <v>0</v>
      </c>
      <c r="AS387" s="1">
        <f t="shared" si="57"/>
        <v>0</v>
      </c>
      <c r="AT387" s="1">
        <f t="shared" si="57"/>
        <v>0</v>
      </c>
      <c r="AU387" s="1">
        <f t="shared" si="57"/>
        <v>0</v>
      </c>
      <c r="AV387" s="1">
        <f t="shared" si="57"/>
        <v>0</v>
      </c>
      <c r="AW387" s="1">
        <f t="shared" si="57"/>
        <v>0</v>
      </c>
      <c r="AX387" s="1">
        <f t="shared" ref="AX387:AX450" si="60">IF(Q387&gt;20000,1,0)</f>
        <v>0</v>
      </c>
    </row>
    <row r="388" spans="1:50" s="1" customFormat="1" x14ac:dyDescent="0.15">
      <c r="A388" s="1">
        <v>1</v>
      </c>
      <c r="B388" s="1" t="s">
        <v>733</v>
      </c>
      <c r="C388" s="1" t="s">
        <v>22</v>
      </c>
      <c r="D388" s="1" t="s">
        <v>15</v>
      </c>
      <c r="E388" s="1" t="s">
        <v>1110</v>
      </c>
      <c r="F388" s="2">
        <v>43194.397407407407</v>
      </c>
      <c r="H388" s="1" t="s">
        <v>59</v>
      </c>
      <c r="I388" s="1" t="s">
        <v>35</v>
      </c>
      <c r="J388" s="1" t="s">
        <v>25</v>
      </c>
      <c r="K388" s="1" t="s">
        <v>3674</v>
      </c>
      <c r="L388" s="1" t="s">
        <v>247</v>
      </c>
      <c r="M388" s="1" t="s">
        <v>28</v>
      </c>
      <c r="N388" s="1" t="s">
        <v>29</v>
      </c>
      <c r="O388" s="1" t="s">
        <v>30</v>
      </c>
      <c r="P388" s="1">
        <v>12000</v>
      </c>
      <c r="Q388" s="8">
        <v>24000</v>
      </c>
      <c r="R388" s="1">
        <v>3</v>
      </c>
      <c r="S388" s="1">
        <v>4</v>
      </c>
      <c r="T388" s="1">
        <v>1</v>
      </c>
      <c r="U388" s="1">
        <v>3</v>
      </c>
      <c r="V388" s="1">
        <v>0</v>
      </c>
      <c r="W388" s="1">
        <v>0</v>
      </c>
      <c r="X388" s="1">
        <v>18000</v>
      </c>
      <c r="Y388" s="1">
        <v>1</v>
      </c>
      <c r="Z388" s="1">
        <v>1</v>
      </c>
      <c r="AA388" s="1">
        <f t="shared" si="59"/>
        <v>0</v>
      </c>
      <c r="AB388" s="1">
        <f t="shared" si="58"/>
        <v>0</v>
      </c>
      <c r="AC388" s="1">
        <f t="shared" si="58"/>
        <v>0</v>
      </c>
      <c r="AD388" s="1">
        <f t="shared" si="58"/>
        <v>0</v>
      </c>
      <c r="AE388" s="1">
        <f t="shared" si="58"/>
        <v>0</v>
      </c>
      <c r="AF388" s="1">
        <f t="shared" si="58"/>
        <v>0</v>
      </c>
      <c r="AG388" s="1">
        <f t="shared" si="58"/>
        <v>1</v>
      </c>
      <c r="AH388" s="1">
        <f t="shared" si="58"/>
        <v>0</v>
      </c>
      <c r="AI388" s="1">
        <f t="shared" si="58"/>
        <v>1</v>
      </c>
      <c r="AJ388" s="1">
        <f t="shared" si="58"/>
        <v>0</v>
      </c>
      <c r="AK388" s="1">
        <f t="shared" si="58"/>
        <v>0</v>
      </c>
      <c r="AL388" s="1">
        <f t="shared" si="58"/>
        <v>0</v>
      </c>
      <c r="AM388" s="1">
        <f t="shared" si="58"/>
        <v>1</v>
      </c>
      <c r="AN388" s="1">
        <f t="shared" si="58"/>
        <v>0</v>
      </c>
      <c r="AO388" s="1">
        <f t="shared" si="58"/>
        <v>0</v>
      </c>
      <c r="AP388" s="1">
        <f t="shared" si="58"/>
        <v>0</v>
      </c>
      <c r="AQ388" s="1">
        <f t="shared" si="58"/>
        <v>0</v>
      </c>
      <c r="AR388" s="1">
        <f t="shared" si="57"/>
        <v>0</v>
      </c>
      <c r="AS388" s="1">
        <f t="shared" si="57"/>
        <v>0</v>
      </c>
      <c r="AT388" s="1">
        <f t="shared" si="57"/>
        <v>0</v>
      </c>
      <c r="AU388" s="1">
        <f t="shared" si="57"/>
        <v>0</v>
      </c>
      <c r="AV388" s="1">
        <f t="shared" si="57"/>
        <v>0</v>
      </c>
      <c r="AW388" s="1">
        <f t="shared" si="57"/>
        <v>0</v>
      </c>
      <c r="AX388" s="1">
        <f t="shared" si="60"/>
        <v>1</v>
      </c>
    </row>
    <row r="389" spans="1:50" s="1" customFormat="1" x14ac:dyDescent="0.15">
      <c r="A389" s="1">
        <v>1</v>
      </c>
      <c r="B389" s="1" t="s">
        <v>1112</v>
      </c>
      <c r="D389" s="1" t="s">
        <v>15</v>
      </c>
      <c r="E389" s="1" t="s">
        <v>58</v>
      </c>
      <c r="F389" s="2">
        <v>43193.604537037034</v>
      </c>
      <c r="H389" s="1" t="s">
        <v>41</v>
      </c>
      <c r="I389" s="1" t="s">
        <v>35</v>
      </c>
      <c r="J389" s="1" t="s">
        <v>60</v>
      </c>
      <c r="K389" s="1" t="s">
        <v>3675</v>
      </c>
      <c r="L389" s="1" t="s">
        <v>1114</v>
      </c>
      <c r="M389" s="1" t="s">
        <v>393</v>
      </c>
      <c r="N389" s="1" t="s">
        <v>316</v>
      </c>
      <c r="O389" s="1" t="s">
        <v>144</v>
      </c>
      <c r="P389" s="1">
        <v>15001</v>
      </c>
      <c r="Q389" s="8">
        <v>20000</v>
      </c>
      <c r="R389" s="1">
        <v>5</v>
      </c>
      <c r="S389" s="1">
        <v>4</v>
      </c>
      <c r="T389" s="1">
        <v>2</v>
      </c>
      <c r="U389" s="1">
        <v>6</v>
      </c>
      <c r="V389" s="1">
        <v>7</v>
      </c>
      <c r="W389" s="1">
        <v>0</v>
      </c>
      <c r="X389" s="1">
        <v>17500.5</v>
      </c>
      <c r="Y389" s="1">
        <v>1</v>
      </c>
      <c r="Z389" s="1">
        <v>1</v>
      </c>
      <c r="AA389" s="1">
        <f t="shared" si="59"/>
        <v>0</v>
      </c>
      <c r="AB389" s="1">
        <f t="shared" si="58"/>
        <v>0</v>
      </c>
      <c r="AC389" s="1">
        <f t="shared" si="58"/>
        <v>0</v>
      </c>
      <c r="AD389" s="1">
        <f t="shared" si="58"/>
        <v>1</v>
      </c>
      <c r="AE389" s="1">
        <f t="shared" si="58"/>
        <v>0</v>
      </c>
      <c r="AF389" s="1">
        <f t="shared" si="58"/>
        <v>1</v>
      </c>
      <c r="AG389" s="1">
        <f t="shared" si="58"/>
        <v>0</v>
      </c>
      <c r="AH389" s="1">
        <f t="shared" si="58"/>
        <v>0</v>
      </c>
      <c r="AI389" s="1">
        <f t="shared" si="58"/>
        <v>0</v>
      </c>
      <c r="AJ389" s="1">
        <f t="shared" si="58"/>
        <v>0</v>
      </c>
      <c r="AK389" s="1">
        <f t="shared" si="58"/>
        <v>0</v>
      </c>
      <c r="AL389" s="1">
        <f t="shared" si="58"/>
        <v>0</v>
      </c>
      <c r="AM389" s="1">
        <f t="shared" si="58"/>
        <v>0</v>
      </c>
      <c r="AN389" s="1">
        <f t="shared" si="58"/>
        <v>0</v>
      </c>
      <c r="AO389" s="1">
        <f t="shared" si="58"/>
        <v>0</v>
      </c>
      <c r="AP389" s="1">
        <f t="shared" si="58"/>
        <v>0</v>
      </c>
      <c r="AQ389" s="1">
        <f t="shared" si="58"/>
        <v>0</v>
      </c>
      <c r="AR389" s="1">
        <f t="shared" si="57"/>
        <v>0</v>
      </c>
      <c r="AS389" s="1">
        <f t="shared" si="57"/>
        <v>0</v>
      </c>
      <c r="AT389" s="1">
        <f t="shared" si="57"/>
        <v>0</v>
      </c>
      <c r="AU389" s="1">
        <f t="shared" si="57"/>
        <v>0</v>
      </c>
      <c r="AV389" s="1">
        <f t="shared" si="57"/>
        <v>0</v>
      </c>
      <c r="AW389" s="1">
        <f t="shared" si="57"/>
        <v>0</v>
      </c>
      <c r="AX389" s="1">
        <f t="shared" si="60"/>
        <v>0</v>
      </c>
    </row>
    <row r="390" spans="1:50" s="1" customFormat="1" x14ac:dyDescent="0.15">
      <c r="A390" s="1">
        <v>1</v>
      </c>
      <c r="B390" s="1" t="s">
        <v>1115</v>
      </c>
      <c r="C390" s="1" t="s">
        <v>22</v>
      </c>
      <c r="D390" s="1" t="s">
        <v>15</v>
      </c>
      <c r="E390" s="1" t="s">
        <v>537</v>
      </c>
      <c r="F390" s="2">
        <v>43198.41443287037</v>
      </c>
      <c r="H390" s="1" t="s">
        <v>17</v>
      </c>
      <c r="I390" s="1" t="s">
        <v>35</v>
      </c>
      <c r="J390" s="1" t="s">
        <v>25</v>
      </c>
      <c r="K390" s="1" t="s">
        <v>3676</v>
      </c>
      <c r="L390" s="1" t="s">
        <v>1117</v>
      </c>
      <c r="M390" s="1" t="s">
        <v>28</v>
      </c>
      <c r="N390" s="1" t="s">
        <v>64</v>
      </c>
      <c r="O390" s="1" t="s">
        <v>157</v>
      </c>
      <c r="P390" s="1">
        <v>5000</v>
      </c>
      <c r="Q390" s="8">
        <v>8000</v>
      </c>
      <c r="R390" s="1">
        <v>1</v>
      </c>
      <c r="S390" s="1">
        <v>4</v>
      </c>
      <c r="T390" s="1">
        <v>1</v>
      </c>
      <c r="U390" s="1">
        <v>3</v>
      </c>
      <c r="V390" s="1">
        <v>3</v>
      </c>
      <c r="W390" s="1">
        <v>0</v>
      </c>
      <c r="X390" s="1">
        <v>6500</v>
      </c>
      <c r="Y390" s="1">
        <v>1</v>
      </c>
      <c r="Z390" s="1">
        <v>1</v>
      </c>
      <c r="AA390" s="1">
        <f t="shared" si="59"/>
        <v>0</v>
      </c>
      <c r="AB390" s="1">
        <f t="shared" si="58"/>
        <v>0</v>
      </c>
      <c r="AC390" s="1">
        <f t="shared" si="58"/>
        <v>0</v>
      </c>
      <c r="AD390" s="1">
        <f t="shared" si="58"/>
        <v>1</v>
      </c>
      <c r="AE390" s="1">
        <f t="shared" si="58"/>
        <v>0</v>
      </c>
      <c r="AF390" s="1">
        <f t="shared" si="58"/>
        <v>0</v>
      </c>
      <c r="AG390" s="1">
        <f t="shared" si="58"/>
        <v>0</v>
      </c>
      <c r="AH390" s="1">
        <f t="shared" si="58"/>
        <v>1</v>
      </c>
      <c r="AI390" s="1">
        <f t="shared" si="58"/>
        <v>0</v>
      </c>
      <c r="AJ390" s="1">
        <f t="shared" si="58"/>
        <v>0</v>
      </c>
      <c r="AK390" s="1">
        <f t="shared" si="58"/>
        <v>0</v>
      </c>
      <c r="AL390" s="1">
        <f t="shared" si="58"/>
        <v>0</v>
      </c>
      <c r="AM390" s="1">
        <f t="shared" si="58"/>
        <v>0</v>
      </c>
      <c r="AN390" s="1">
        <f t="shared" si="58"/>
        <v>0</v>
      </c>
      <c r="AO390" s="1">
        <f t="shared" si="58"/>
        <v>0</v>
      </c>
      <c r="AP390" s="1">
        <f t="shared" si="58"/>
        <v>0</v>
      </c>
      <c r="AQ390" s="1">
        <f t="shared" si="58"/>
        <v>0</v>
      </c>
      <c r="AR390" s="1">
        <f t="shared" si="57"/>
        <v>0</v>
      </c>
      <c r="AS390" s="1">
        <f t="shared" si="57"/>
        <v>0</v>
      </c>
      <c r="AT390" s="1">
        <f t="shared" si="57"/>
        <v>0</v>
      </c>
      <c r="AU390" s="1">
        <f t="shared" si="57"/>
        <v>0</v>
      </c>
      <c r="AV390" s="1">
        <f t="shared" si="57"/>
        <v>0</v>
      </c>
      <c r="AW390" s="1">
        <f t="shared" si="57"/>
        <v>0</v>
      </c>
      <c r="AX390" s="1">
        <f t="shared" si="60"/>
        <v>0</v>
      </c>
    </row>
    <row r="391" spans="1:50" s="1" customFormat="1" x14ac:dyDescent="0.15">
      <c r="A391" s="1">
        <v>1</v>
      </c>
      <c r="B391" s="1" t="s">
        <v>748</v>
      </c>
      <c r="C391" s="1" t="s">
        <v>22</v>
      </c>
      <c r="D391" s="1" t="s">
        <v>15</v>
      </c>
      <c r="E391" s="1" t="s">
        <v>70</v>
      </c>
      <c r="F391" s="2">
        <v>43198.409363425926</v>
      </c>
      <c r="H391" s="1" t="s">
        <v>59</v>
      </c>
      <c r="I391" s="1" t="s">
        <v>35</v>
      </c>
      <c r="J391" s="1" t="s">
        <v>25</v>
      </c>
      <c r="K391" s="1" t="s">
        <v>3677</v>
      </c>
      <c r="L391" s="1" t="s">
        <v>1119</v>
      </c>
      <c r="M391" s="1" t="s">
        <v>28</v>
      </c>
      <c r="N391" s="1" t="s">
        <v>29</v>
      </c>
      <c r="O391" s="1" t="s">
        <v>30</v>
      </c>
      <c r="P391" s="1">
        <v>6000</v>
      </c>
      <c r="Q391" s="8">
        <v>10000</v>
      </c>
      <c r="R391" s="1">
        <v>3</v>
      </c>
      <c r="S391" s="1">
        <v>4</v>
      </c>
      <c r="T391" s="1">
        <v>1</v>
      </c>
      <c r="U391" s="1">
        <v>3</v>
      </c>
      <c r="V391" s="1">
        <v>0</v>
      </c>
      <c r="W391" s="1">
        <v>0</v>
      </c>
      <c r="X391" s="1">
        <v>8000</v>
      </c>
      <c r="Y391" s="1">
        <v>1</v>
      </c>
      <c r="Z391" s="1">
        <v>1</v>
      </c>
      <c r="AA391" s="1">
        <f t="shared" si="59"/>
        <v>0</v>
      </c>
      <c r="AB391" s="1">
        <f t="shared" si="58"/>
        <v>0</v>
      </c>
      <c r="AC391" s="1">
        <f t="shared" si="58"/>
        <v>1</v>
      </c>
      <c r="AD391" s="1">
        <f t="shared" si="58"/>
        <v>0</v>
      </c>
      <c r="AE391" s="1">
        <f t="shared" si="58"/>
        <v>0</v>
      </c>
      <c r="AF391" s="1">
        <f t="shared" si="58"/>
        <v>0</v>
      </c>
      <c r="AG391" s="1">
        <f t="shared" si="58"/>
        <v>0</v>
      </c>
      <c r="AH391" s="1">
        <f t="shared" si="58"/>
        <v>0</v>
      </c>
      <c r="AI391" s="1">
        <f t="shared" si="58"/>
        <v>0</v>
      </c>
      <c r="AJ391" s="1">
        <f t="shared" si="58"/>
        <v>0</v>
      </c>
      <c r="AK391" s="1">
        <f t="shared" si="58"/>
        <v>1</v>
      </c>
      <c r="AL391" s="1">
        <f t="shared" si="58"/>
        <v>1</v>
      </c>
      <c r="AM391" s="1">
        <f t="shared" si="58"/>
        <v>1</v>
      </c>
      <c r="AN391" s="1">
        <f t="shared" si="58"/>
        <v>0</v>
      </c>
      <c r="AO391" s="1">
        <f t="shared" si="58"/>
        <v>0</v>
      </c>
      <c r="AP391" s="1">
        <f t="shared" si="58"/>
        <v>0</v>
      </c>
      <c r="AQ391" s="1">
        <f t="shared" si="58"/>
        <v>1</v>
      </c>
      <c r="AR391" s="1">
        <f t="shared" si="57"/>
        <v>0</v>
      </c>
      <c r="AS391" s="1">
        <f t="shared" si="57"/>
        <v>0</v>
      </c>
      <c r="AT391" s="1">
        <f t="shared" si="57"/>
        <v>0</v>
      </c>
      <c r="AU391" s="1">
        <f t="shared" si="57"/>
        <v>0</v>
      </c>
      <c r="AV391" s="1">
        <f t="shared" si="57"/>
        <v>0</v>
      </c>
      <c r="AW391" s="1">
        <f t="shared" si="57"/>
        <v>0</v>
      </c>
      <c r="AX391" s="1">
        <f t="shared" si="60"/>
        <v>0</v>
      </c>
    </row>
    <row r="392" spans="1:50" s="1" customFormat="1" x14ac:dyDescent="0.15">
      <c r="A392" s="1">
        <v>1</v>
      </c>
      <c r="B392" s="1" t="s">
        <v>810</v>
      </c>
      <c r="C392" s="1" t="s">
        <v>22</v>
      </c>
      <c r="D392" s="1" t="s">
        <v>15</v>
      </c>
      <c r="E392" s="1" t="s">
        <v>33</v>
      </c>
      <c r="F392" s="2">
        <v>43194.487349537034</v>
      </c>
      <c r="H392" s="1" t="s">
        <v>59</v>
      </c>
      <c r="I392" s="1" t="s">
        <v>35</v>
      </c>
      <c r="J392" s="1" t="s">
        <v>25</v>
      </c>
      <c r="K392" s="1" t="s">
        <v>3678</v>
      </c>
      <c r="L392" s="1" t="s">
        <v>1121</v>
      </c>
      <c r="M392" s="1" t="s">
        <v>38</v>
      </c>
      <c r="N392" s="1" t="s">
        <v>29</v>
      </c>
      <c r="O392" s="1" t="s">
        <v>30</v>
      </c>
      <c r="P392" s="1">
        <v>10001</v>
      </c>
      <c r="Q392" s="8">
        <v>15000</v>
      </c>
      <c r="R392" s="1">
        <v>3</v>
      </c>
      <c r="S392" s="1">
        <v>4</v>
      </c>
      <c r="T392" s="1">
        <v>1</v>
      </c>
      <c r="U392" s="1">
        <v>5</v>
      </c>
      <c r="V392" s="1">
        <v>0</v>
      </c>
      <c r="W392" s="1">
        <v>0</v>
      </c>
      <c r="X392" s="1">
        <v>12500.5</v>
      </c>
      <c r="Y392" s="1">
        <v>1</v>
      </c>
      <c r="Z392" s="1">
        <v>1</v>
      </c>
      <c r="AA392" s="1">
        <f t="shared" si="59"/>
        <v>1</v>
      </c>
      <c r="AB392" s="1">
        <f t="shared" si="58"/>
        <v>0</v>
      </c>
      <c r="AC392" s="1">
        <f t="shared" si="58"/>
        <v>1</v>
      </c>
      <c r="AD392" s="1">
        <f t="shared" si="58"/>
        <v>1</v>
      </c>
      <c r="AE392" s="1">
        <f t="shared" si="58"/>
        <v>0</v>
      </c>
      <c r="AF392" s="1">
        <f t="shared" si="58"/>
        <v>1</v>
      </c>
      <c r="AG392" s="1">
        <f t="shared" si="58"/>
        <v>1</v>
      </c>
      <c r="AH392" s="1">
        <f t="shared" si="58"/>
        <v>0</v>
      </c>
      <c r="AI392" s="1">
        <f t="shared" si="58"/>
        <v>1</v>
      </c>
      <c r="AJ392" s="1">
        <f t="shared" si="58"/>
        <v>1</v>
      </c>
      <c r="AK392" s="1">
        <f t="shared" si="58"/>
        <v>1</v>
      </c>
      <c r="AL392" s="1">
        <f t="shared" si="58"/>
        <v>1</v>
      </c>
      <c r="AM392" s="1">
        <f t="shared" si="58"/>
        <v>0</v>
      </c>
      <c r="AN392" s="1">
        <f t="shared" si="58"/>
        <v>1</v>
      </c>
      <c r="AO392" s="1">
        <f t="shared" si="58"/>
        <v>0</v>
      </c>
      <c r="AP392" s="1">
        <f t="shared" si="58"/>
        <v>0</v>
      </c>
      <c r="AQ392" s="1">
        <f t="shared" si="58"/>
        <v>0</v>
      </c>
      <c r="AR392" s="1">
        <f t="shared" si="57"/>
        <v>0</v>
      </c>
      <c r="AS392" s="1">
        <f t="shared" si="57"/>
        <v>0</v>
      </c>
      <c r="AT392" s="1">
        <f t="shared" si="57"/>
        <v>1</v>
      </c>
      <c r="AU392" s="1">
        <f t="shared" si="57"/>
        <v>1</v>
      </c>
      <c r="AV392" s="1">
        <f t="shared" si="57"/>
        <v>0</v>
      </c>
      <c r="AW392" s="1">
        <f t="shared" si="57"/>
        <v>0</v>
      </c>
      <c r="AX392" s="1">
        <f t="shared" si="60"/>
        <v>0</v>
      </c>
    </row>
    <row r="393" spans="1:50" s="1" customFormat="1" x14ac:dyDescent="0.15">
      <c r="A393" s="1">
        <v>1</v>
      </c>
      <c r="B393" s="1" t="s">
        <v>1122</v>
      </c>
      <c r="C393" s="1" t="s">
        <v>22</v>
      </c>
      <c r="D393" s="1" t="s">
        <v>15</v>
      </c>
      <c r="E393" s="1" t="s">
        <v>161</v>
      </c>
      <c r="F393" s="2">
        <v>43154.42796296296</v>
      </c>
      <c r="H393" s="1" t="s">
        <v>41</v>
      </c>
      <c r="I393" s="1" t="s">
        <v>35</v>
      </c>
      <c r="J393" s="1" t="s">
        <v>60</v>
      </c>
      <c r="K393" s="1" t="s">
        <v>3679</v>
      </c>
      <c r="L393" s="1" t="s">
        <v>932</v>
      </c>
      <c r="M393" s="1" t="s">
        <v>38</v>
      </c>
      <c r="N393" s="1" t="s">
        <v>29</v>
      </c>
      <c r="O393" s="1" t="s">
        <v>252</v>
      </c>
      <c r="P393" s="1">
        <v>8000</v>
      </c>
      <c r="Q393" s="8">
        <v>15000</v>
      </c>
      <c r="R393" s="1">
        <v>5</v>
      </c>
      <c r="S393" s="1">
        <v>4</v>
      </c>
      <c r="T393" s="1">
        <v>2</v>
      </c>
      <c r="U393" s="1">
        <v>5</v>
      </c>
      <c r="V393" s="1">
        <v>0</v>
      </c>
      <c r="W393" s="1">
        <v>0</v>
      </c>
      <c r="X393" s="1">
        <v>11500</v>
      </c>
      <c r="Y393" s="1">
        <v>1</v>
      </c>
      <c r="Z393" s="1">
        <v>1</v>
      </c>
      <c r="AA393" s="1">
        <f t="shared" si="59"/>
        <v>0</v>
      </c>
      <c r="AB393" s="1">
        <f t="shared" si="58"/>
        <v>0</v>
      </c>
      <c r="AC393" s="1">
        <f t="shared" si="58"/>
        <v>0</v>
      </c>
      <c r="AD393" s="1">
        <f t="shared" si="58"/>
        <v>0</v>
      </c>
      <c r="AE393" s="1">
        <f t="shared" si="58"/>
        <v>0</v>
      </c>
      <c r="AF393" s="1">
        <f t="shared" si="58"/>
        <v>0</v>
      </c>
      <c r="AG393" s="1">
        <f t="shared" si="58"/>
        <v>0</v>
      </c>
      <c r="AH393" s="1">
        <f t="shared" si="58"/>
        <v>0</v>
      </c>
      <c r="AI393" s="1">
        <f t="shared" si="58"/>
        <v>0</v>
      </c>
      <c r="AJ393" s="1">
        <f t="shared" si="58"/>
        <v>0</v>
      </c>
      <c r="AK393" s="1">
        <f t="shared" si="58"/>
        <v>0</v>
      </c>
      <c r="AL393" s="1">
        <f t="shared" si="58"/>
        <v>0</v>
      </c>
      <c r="AM393" s="1">
        <f t="shared" si="58"/>
        <v>0</v>
      </c>
      <c r="AN393" s="1">
        <f t="shared" si="58"/>
        <v>0</v>
      </c>
      <c r="AO393" s="1">
        <f t="shared" si="58"/>
        <v>0</v>
      </c>
      <c r="AP393" s="1">
        <f t="shared" si="58"/>
        <v>0</v>
      </c>
      <c r="AQ393" s="1">
        <f t="shared" si="58"/>
        <v>0</v>
      </c>
      <c r="AR393" s="1">
        <f t="shared" si="57"/>
        <v>0</v>
      </c>
      <c r="AS393" s="1">
        <f t="shared" si="57"/>
        <v>0</v>
      </c>
      <c r="AT393" s="1">
        <f t="shared" si="57"/>
        <v>0</v>
      </c>
      <c r="AU393" s="1">
        <f t="shared" si="57"/>
        <v>0</v>
      </c>
      <c r="AV393" s="1">
        <f t="shared" si="57"/>
        <v>0</v>
      </c>
      <c r="AW393" s="1">
        <f t="shared" si="57"/>
        <v>0</v>
      </c>
      <c r="AX393" s="1">
        <f t="shared" si="60"/>
        <v>0</v>
      </c>
    </row>
    <row r="394" spans="1:50" s="1" customFormat="1" x14ac:dyDescent="0.15">
      <c r="A394" s="1">
        <v>1</v>
      </c>
      <c r="B394" s="1" t="s">
        <v>1124</v>
      </c>
      <c r="C394" s="1" t="s">
        <v>1046</v>
      </c>
      <c r="D394" s="1" t="s">
        <v>15</v>
      </c>
      <c r="E394" s="1" t="s">
        <v>379</v>
      </c>
      <c r="F394" s="2">
        <v>43194.388831018521</v>
      </c>
      <c r="H394" s="1" t="s">
        <v>17</v>
      </c>
      <c r="I394" s="1" t="s">
        <v>24</v>
      </c>
      <c r="J394" s="1" t="s">
        <v>25</v>
      </c>
      <c r="K394" s="1" t="s">
        <v>3680</v>
      </c>
      <c r="L394" s="1" t="s">
        <v>1126</v>
      </c>
      <c r="M394" s="1" t="s">
        <v>96</v>
      </c>
      <c r="N394" s="1" t="s">
        <v>29</v>
      </c>
      <c r="O394" s="1" t="s">
        <v>97</v>
      </c>
      <c r="P394" s="1">
        <v>30001</v>
      </c>
      <c r="Q394" s="8">
        <v>50000</v>
      </c>
      <c r="R394" s="1">
        <v>1</v>
      </c>
      <c r="S394" s="1">
        <v>5</v>
      </c>
      <c r="T394" s="1">
        <v>1</v>
      </c>
      <c r="U394" s="1">
        <v>2</v>
      </c>
      <c r="V394" s="1">
        <v>0</v>
      </c>
      <c r="W394" s="1">
        <v>0</v>
      </c>
      <c r="X394" s="1">
        <v>40000.5</v>
      </c>
      <c r="Y394" s="1">
        <v>1</v>
      </c>
      <c r="Z394" s="1">
        <v>1</v>
      </c>
      <c r="AA394" s="1">
        <f t="shared" si="59"/>
        <v>1</v>
      </c>
      <c r="AB394" s="1">
        <f t="shared" si="58"/>
        <v>0</v>
      </c>
      <c r="AC394" s="1">
        <f t="shared" si="58"/>
        <v>0</v>
      </c>
      <c r="AD394" s="1">
        <f t="shared" si="58"/>
        <v>0</v>
      </c>
      <c r="AE394" s="1">
        <f t="shared" si="58"/>
        <v>1</v>
      </c>
      <c r="AF394" s="1">
        <f t="shared" si="58"/>
        <v>0</v>
      </c>
      <c r="AG394" s="1">
        <f t="shared" si="58"/>
        <v>1</v>
      </c>
      <c r="AH394" s="1">
        <f t="shared" si="58"/>
        <v>0</v>
      </c>
      <c r="AI394" s="1">
        <f t="shared" si="58"/>
        <v>0</v>
      </c>
      <c r="AJ394" s="1">
        <f t="shared" si="58"/>
        <v>0</v>
      </c>
      <c r="AK394" s="1">
        <f t="shared" si="58"/>
        <v>1</v>
      </c>
      <c r="AL394" s="1">
        <f t="shared" si="58"/>
        <v>1</v>
      </c>
      <c r="AM394" s="1">
        <f t="shared" si="58"/>
        <v>0</v>
      </c>
      <c r="AN394" s="1">
        <f t="shared" si="58"/>
        <v>0</v>
      </c>
      <c r="AO394" s="1">
        <f t="shared" si="58"/>
        <v>0</v>
      </c>
      <c r="AP394" s="1">
        <f t="shared" si="58"/>
        <v>0</v>
      </c>
      <c r="AQ394" s="1">
        <f t="shared" si="58"/>
        <v>0</v>
      </c>
      <c r="AR394" s="1">
        <f t="shared" si="57"/>
        <v>0</v>
      </c>
      <c r="AS394" s="1">
        <f t="shared" si="57"/>
        <v>0</v>
      </c>
      <c r="AT394" s="1">
        <f t="shared" si="57"/>
        <v>0</v>
      </c>
      <c r="AU394" s="1">
        <f t="shared" si="57"/>
        <v>0</v>
      </c>
      <c r="AV394" s="1">
        <f t="shared" si="57"/>
        <v>0</v>
      </c>
      <c r="AW394" s="1">
        <f t="shared" si="57"/>
        <v>0</v>
      </c>
      <c r="AX394" s="1">
        <f t="shared" si="60"/>
        <v>1</v>
      </c>
    </row>
    <row r="395" spans="1:50" s="1" customFormat="1" x14ac:dyDescent="0.15">
      <c r="A395" s="1">
        <v>1</v>
      </c>
      <c r="B395" s="1" t="s">
        <v>1127</v>
      </c>
      <c r="C395" s="1" t="s">
        <v>14</v>
      </c>
      <c r="D395" s="1" t="s">
        <v>15</v>
      </c>
      <c r="E395" s="1" t="s">
        <v>131</v>
      </c>
      <c r="F395" s="2">
        <v>43194.404849537037</v>
      </c>
      <c r="H395" s="1" t="s">
        <v>59</v>
      </c>
      <c r="I395" s="1" t="s">
        <v>35</v>
      </c>
      <c r="J395" s="1" t="s">
        <v>25</v>
      </c>
      <c r="K395" s="1" t="s">
        <v>3681</v>
      </c>
      <c r="L395" s="1" t="s">
        <v>1129</v>
      </c>
      <c r="M395" s="1" t="s">
        <v>96</v>
      </c>
      <c r="N395" s="1" t="s">
        <v>29</v>
      </c>
      <c r="O395" s="1" t="s">
        <v>186</v>
      </c>
      <c r="P395" s="1">
        <v>10000</v>
      </c>
      <c r="Q395" s="8">
        <v>20000</v>
      </c>
      <c r="R395" s="1">
        <v>3</v>
      </c>
      <c r="S395" s="1">
        <v>4</v>
      </c>
      <c r="T395" s="1">
        <v>1</v>
      </c>
      <c r="U395" s="1">
        <v>2</v>
      </c>
      <c r="V395" s="1">
        <v>0</v>
      </c>
      <c r="W395" s="1">
        <v>0</v>
      </c>
      <c r="X395" s="1">
        <v>15000</v>
      </c>
      <c r="Y395" s="1">
        <v>1</v>
      </c>
      <c r="Z395" s="1">
        <v>1</v>
      </c>
      <c r="AA395" s="1">
        <f t="shared" si="59"/>
        <v>0</v>
      </c>
      <c r="AB395" s="1">
        <f t="shared" si="58"/>
        <v>0</v>
      </c>
      <c r="AC395" s="1">
        <f t="shared" si="58"/>
        <v>1</v>
      </c>
      <c r="AD395" s="1">
        <f t="shared" si="58"/>
        <v>1</v>
      </c>
      <c r="AE395" s="1">
        <f t="shared" si="58"/>
        <v>0</v>
      </c>
      <c r="AF395" s="1">
        <f t="shared" si="58"/>
        <v>0</v>
      </c>
      <c r="AG395" s="1">
        <f t="shared" si="58"/>
        <v>0</v>
      </c>
      <c r="AH395" s="1">
        <f t="shared" si="58"/>
        <v>0</v>
      </c>
      <c r="AI395" s="1">
        <f t="shared" si="58"/>
        <v>0</v>
      </c>
      <c r="AJ395" s="1">
        <f t="shared" si="58"/>
        <v>0</v>
      </c>
      <c r="AK395" s="1">
        <f t="shared" si="58"/>
        <v>0</v>
      </c>
      <c r="AL395" s="1">
        <f t="shared" si="58"/>
        <v>0</v>
      </c>
      <c r="AM395" s="1">
        <f t="shared" si="58"/>
        <v>0</v>
      </c>
      <c r="AN395" s="1">
        <f t="shared" si="58"/>
        <v>0</v>
      </c>
      <c r="AO395" s="1">
        <f t="shared" si="58"/>
        <v>0</v>
      </c>
      <c r="AP395" s="1">
        <f t="shared" si="58"/>
        <v>0</v>
      </c>
      <c r="AQ395" s="1">
        <f t="shared" ref="AQ395:AW407" si="61">IF(IFERROR(FIND(AQ$1,$K395),0)&gt;0,1,0)</f>
        <v>0</v>
      </c>
      <c r="AR395" s="1">
        <f t="shared" si="61"/>
        <v>0</v>
      </c>
      <c r="AS395" s="1">
        <f t="shared" si="61"/>
        <v>0</v>
      </c>
      <c r="AT395" s="1">
        <f t="shared" si="61"/>
        <v>0</v>
      </c>
      <c r="AU395" s="1">
        <f t="shared" si="61"/>
        <v>0</v>
      </c>
      <c r="AV395" s="1">
        <f t="shared" si="61"/>
        <v>0</v>
      </c>
      <c r="AW395" s="1">
        <f t="shared" si="61"/>
        <v>0</v>
      </c>
      <c r="AX395" s="1">
        <f t="shared" si="60"/>
        <v>0</v>
      </c>
    </row>
    <row r="396" spans="1:50" s="1" customFormat="1" x14ac:dyDescent="0.15">
      <c r="A396" s="1">
        <v>1</v>
      </c>
      <c r="B396" s="1" t="s">
        <v>810</v>
      </c>
      <c r="C396" s="1" t="s">
        <v>22</v>
      </c>
      <c r="D396" s="1" t="s">
        <v>15</v>
      </c>
      <c r="E396" s="1" t="s">
        <v>161</v>
      </c>
      <c r="F396" s="2">
        <v>43198.408101851855</v>
      </c>
      <c r="H396" s="1" t="s">
        <v>59</v>
      </c>
      <c r="I396" s="1" t="s">
        <v>35</v>
      </c>
      <c r="J396" s="1" t="s">
        <v>42</v>
      </c>
      <c r="K396" s="1" t="s">
        <v>3682</v>
      </c>
      <c r="L396" s="1" t="s">
        <v>1131</v>
      </c>
      <c r="M396" s="1" t="s">
        <v>96</v>
      </c>
      <c r="N396" s="1" t="s">
        <v>64</v>
      </c>
      <c r="O396" s="1" t="s">
        <v>1132</v>
      </c>
      <c r="P396" s="1">
        <v>8000</v>
      </c>
      <c r="Q396" s="8">
        <v>15000</v>
      </c>
      <c r="R396" s="1">
        <v>3</v>
      </c>
      <c r="S396" s="1">
        <v>4</v>
      </c>
      <c r="T396" s="1">
        <v>3</v>
      </c>
      <c r="U396" s="1">
        <v>2</v>
      </c>
      <c r="V396" s="1">
        <v>3</v>
      </c>
      <c r="W396" s="1">
        <v>0</v>
      </c>
      <c r="X396" s="1">
        <v>11500</v>
      </c>
      <c r="Y396" s="1">
        <v>1</v>
      </c>
      <c r="Z396" s="1">
        <v>1</v>
      </c>
      <c r="AA396" s="1">
        <f t="shared" si="59"/>
        <v>0</v>
      </c>
      <c r="AB396" s="1">
        <f t="shared" si="59"/>
        <v>0</v>
      </c>
      <c r="AC396" s="1">
        <f t="shared" si="59"/>
        <v>0</v>
      </c>
      <c r="AD396" s="1">
        <f t="shared" si="59"/>
        <v>0</v>
      </c>
      <c r="AE396" s="1">
        <f t="shared" si="59"/>
        <v>0</v>
      </c>
      <c r="AF396" s="1">
        <f t="shared" si="59"/>
        <v>1</v>
      </c>
      <c r="AG396" s="1">
        <f t="shared" si="59"/>
        <v>0</v>
      </c>
      <c r="AH396" s="1">
        <f t="shared" si="59"/>
        <v>0</v>
      </c>
      <c r="AI396" s="1">
        <f t="shared" si="59"/>
        <v>1</v>
      </c>
      <c r="AJ396" s="1">
        <f t="shared" si="59"/>
        <v>0</v>
      </c>
      <c r="AK396" s="1">
        <f t="shared" si="59"/>
        <v>1</v>
      </c>
      <c r="AL396" s="1">
        <f t="shared" si="59"/>
        <v>1</v>
      </c>
      <c r="AM396" s="1">
        <f t="shared" si="59"/>
        <v>0</v>
      </c>
      <c r="AN396" s="1">
        <f t="shared" si="59"/>
        <v>0</v>
      </c>
      <c r="AO396" s="1">
        <f t="shared" si="59"/>
        <v>0</v>
      </c>
      <c r="AP396" s="1">
        <f t="shared" si="59"/>
        <v>0</v>
      </c>
      <c r="AQ396" s="1">
        <f t="shared" si="61"/>
        <v>0</v>
      </c>
      <c r="AR396" s="1">
        <f t="shared" si="61"/>
        <v>0</v>
      </c>
      <c r="AS396" s="1">
        <f t="shared" si="61"/>
        <v>0</v>
      </c>
      <c r="AT396" s="1">
        <f t="shared" si="61"/>
        <v>0</v>
      </c>
      <c r="AU396" s="1">
        <f t="shared" si="61"/>
        <v>1</v>
      </c>
      <c r="AV396" s="1">
        <f t="shared" si="61"/>
        <v>0</v>
      </c>
      <c r="AW396" s="1">
        <f t="shared" si="61"/>
        <v>0</v>
      </c>
      <c r="AX396" s="1">
        <f t="shared" si="60"/>
        <v>0</v>
      </c>
    </row>
    <row r="397" spans="1:50" s="1" customFormat="1" x14ac:dyDescent="0.15">
      <c r="A397" s="1">
        <v>1</v>
      </c>
      <c r="B397" s="1" t="s">
        <v>1133</v>
      </c>
      <c r="C397" s="1" t="s">
        <v>22</v>
      </c>
      <c r="D397" s="1" t="s">
        <v>15</v>
      </c>
      <c r="E397" s="1" t="s">
        <v>112</v>
      </c>
      <c r="F397" s="2">
        <v>43193.388715277775</v>
      </c>
      <c r="H397" s="1" t="s">
        <v>59</v>
      </c>
      <c r="I397" s="1" t="s">
        <v>24</v>
      </c>
      <c r="J397" s="1" t="s">
        <v>25</v>
      </c>
      <c r="K397" s="1" t="s">
        <v>1134</v>
      </c>
      <c r="L397" s="1" t="s">
        <v>1135</v>
      </c>
      <c r="M397" s="1" t="s">
        <v>96</v>
      </c>
      <c r="N397" s="1" t="s">
        <v>29</v>
      </c>
      <c r="O397" s="1" t="s">
        <v>97</v>
      </c>
      <c r="P397" s="1">
        <v>8000</v>
      </c>
      <c r="Q397" s="8">
        <v>12000</v>
      </c>
      <c r="R397" s="1">
        <v>3</v>
      </c>
      <c r="S397" s="1">
        <v>5</v>
      </c>
      <c r="T397" s="1">
        <v>1</v>
      </c>
      <c r="U397" s="1">
        <v>2</v>
      </c>
      <c r="V397" s="1">
        <v>0</v>
      </c>
      <c r="W397" s="1">
        <v>0</v>
      </c>
      <c r="X397" s="1">
        <v>10000</v>
      </c>
      <c r="Y397" s="1">
        <v>1</v>
      </c>
      <c r="Z397" s="1">
        <v>1</v>
      </c>
      <c r="AA397" s="1">
        <f t="shared" si="59"/>
        <v>1</v>
      </c>
      <c r="AB397" s="1">
        <f t="shared" si="59"/>
        <v>0</v>
      </c>
      <c r="AC397" s="1">
        <f t="shared" si="59"/>
        <v>1</v>
      </c>
      <c r="AD397" s="1">
        <f t="shared" si="59"/>
        <v>0</v>
      </c>
      <c r="AE397" s="1">
        <f t="shared" si="59"/>
        <v>0</v>
      </c>
      <c r="AF397" s="1">
        <f t="shared" si="59"/>
        <v>0</v>
      </c>
      <c r="AG397" s="1">
        <f t="shared" si="59"/>
        <v>0</v>
      </c>
      <c r="AH397" s="1">
        <f t="shared" si="59"/>
        <v>0</v>
      </c>
      <c r="AI397" s="1">
        <f t="shared" si="59"/>
        <v>0</v>
      </c>
      <c r="AJ397" s="1">
        <f t="shared" si="59"/>
        <v>0</v>
      </c>
      <c r="AK397" s="1">
        <f t="shared" si="59"/>
        <v>0</v>
      </c>
      <c r="AL397" s="1">
        <f t="shared" si="59"/>
        <v>0</v>
      </c>
      <c r="AM397" s="1">
        <f t="shared" si="59"/>
        <v>0</v>
      </c>
      <c r="AN397" s="1">
        <f t="shared" si="59"/>
        <v>0</v>
      </c>
      <c r="AO397" s="1">
        <f t="shared" si="59"/>
        <v>0</v>
      </c>
      <c r="AP397" s="1">
        <f t="shared" si="59"/>
        <v>0</v>
      </c>
      <c r="AQ397" s="1">
        <f t="shared" si="61"/>
        <v>0</v>
      </c>
      <c r="AR397" s="1">
        <f t="shared" si="61"/>
        <v>0</v>
      </c>
      <c r="AS397" s="1">
        <f t="shared" si="61"/>
        <v>0</v>
      </c>
      <c r="AT397" s="1">
        <f t="shared" si="61"/>
        <v>0</v>
      </c>
      <c r="AU397" s="1">
        <f t="shared" si="61"/>
        <v>0</v>
      </c>
      <c r="AV397" s="1">
        <f t="shared" si="61"/>
        <v>0</v>
      </c>
      <c r="AW397" s="1">
        <f t="shared" si="61"/>
        <v>0</v>
      </c>
      <c r="AX397" s="1">
        <f t="shared" si="60"/>
        <v>0</v>
      </c>
    </row>
    <row r="398" spans="1:50" s="1" customFormat="1" x14ac:dyDescent="0.15">
      <c r="A398" s="1">
        <v>1</v>
      </c>
      <c r="B398" s="1" t="s">
        <v>1136</v>
      </c>
      <c r="C398" s="1" t="s">
        <v>22</v>
      </c>
      <c r="D398" s="1" t="s">
        <v>15</v>
      </c>
      <c r="E398" s="1" t="s">
        <v>537</v>
      </c>
      <c r="F398" s="2">
        <v>43198.399004629631</v>
      </c>
      <c r="H398" s="1" t="s">
        <v>59</v>
      </c>
      <c r="I398" s="1" t="s">
        <v>18</v>
      </c>
      <c r="J398" s="1" t="s">
        <v>25</v>
      </c>
      <c r="K398" s="1" t="s">
        <v>3683</v>
      </c>
      <c r="L398" s="1" t="s">
        <v>1138</v>
      </c>
      <c r="M398" s="1" t="s">
        <v>28</v>
      </c>
      <c r="N398" s="1" t="s">
        <v>29</v>
      </c>
      <c r="O398" s="1" t="s">
        <v>30</v>
      </c>
      <c r="P398" s="1">
        <v>5000</v>
      </c>
      <c r="Q398" s="8">
        <v>8000</v>
      </c>
      <c r="R398" s="1">
        <v>3</v>
      </c>
      <c r="S398" s="1">
        <v>3</v>
      </c>
      <c r="T398" s="1">
        <v>1</v>
      </c>
      <c r="U398" s="1">
        <v>3</v>
      </c>
      <c r="V398" s="1">
        <v>0</v>
      </c>
      <c r="W398" s="1">
        <v>0</v>
      </c>
      <c r="X398" s="1">
        <v>6500</v>
      </c>
      <c r="Y398" s="1">
        <v>1</v>
      </c>
      <c r="Z398" s="1">
        <v>1</v>
      </c>
      <c r="AA398" s="1">
        <f t="shared" si="59"/>
        <v>0</v>
      </c>
      <c r="AB398" s="1">
        <f t="shared" si="59"/>
        <v>0</v>
      </c>
      <c r="AC398" s="1">
        <f t="shared" si="59"/>
        <v>1</v>
      </c>
      <c r="AD398" s="1">
        <f t="shared" si="59"/>
        <v>0</v>
      </c>
      <c r="AE398" s="1">
        <f t="shared" si="59"/>
        <v>0</v>
      </c>
      <c r="AF398" s="1">
        <f t="shared" si="59"/>
        <v>0</v>
      </c>
      <c r="AG398" s="1">
        <f t="shared" si="59"/>
        <v>0</v>
      </c>
      <c r="AH398" s="1">
        <f t="shared" si="59"/>
        <v>1</v>
      </c>
      <c r="AI398" s="1">
        <f t="shared" si="59"/>
        <v>0</v>
      </c>
      <c r="AJ398" s="1">
        <f t="shared" si="59"/>
        <v>0</v>
      </c>
      <c r="AK398" s="1">
        <f t="shared" si="59"/>
        <v>0</v>
      </c>
      <c r="AL398" s="1">
        <f t="shared" si="59"/>
        <v>0</v>
      </c>
      <c r="AM398" s="1">
        <f t="shared" si="59"/>
        <v>1</v>
      </c>
      <c r="AN398" s="1">
        <f t="shared" si="59"/>
        <v>0</v>
      </c>
      <c r="AO398" s="1">
        <f t="shared" si="59"/>
        <v>0</v>
      </c>
      <c r="AP398" s="1">
        <f t="shared" si="59"/>
        <v>0</v>
      </c>
      <c r="AQ398" s="1">
        <f t="shared" si="61"/>
        <v>1</v>
      </c>
      <c r="AR398" s="1">
        <f t="shared" si="61"/>
        <v>0</v>
      </c>
      <c r="AS398" s="1">
        <f t="shared" si="61"/>
        <v>0</v>
      </c>
      <c r="AT398" s="1">
        <f t="shared" si="61"/>
        <v>0</v>
      </c>
      <c r="AU398" s="1">
        <f t="shared" si="61"/>
        <v>0</v>
      </c>
      <c r="AV398" s="1">
        <f t="shared" si="61"/>
        <v>0</v>
      </c>
      <c r="AW398" s="1">
        <f t="shared" si="61"/>
        <v>0</v>
      </c>
      <c r="AX398" s="1">
        <f t="shared" si="60"/>
        <v>0</v>
      </c>
    </row>
    <row r="399" spans="1:50" s="1" customFormat="1" x14ac:dyDescent="0.15">
      <c r="A399" s="1">
        <v>1</v>
      </c>
      <c r="B399" s="1" t="s">
        <v>1139</v>
      </c>
      <c r="C399" s="1" t="s">
        <v>22</v>
      </c>
      <c r="D399" s="1" t="s">
        <v>15</v>
      </c>
      <c r="E399" s="1" t="s">
        <v>33</v>
      </c>
      <c r="F399" s="2">
        <v>43193.459143518521</v>
      </c>
      <c r="H399" s="1" t="s">
        <v>34</v>
      </c>
      <c r="I399" s="1" t="s">
        <v>35</v>
      </c>
      <c r="J399" s="1" t="s">
        <v>60</v>
      </c>
      <c r="K399" s="1" t="s">
        <v>3684</v>
      </c>
      <c r="L399" s="1" t="s">
        <v>1141</v>
      </c>
      <c r="M399" s="1" t="s">
        <v>28</v>
      </c>
      <c r="N399" s="1" t="s">
        <v>283</v>
      </c>
      <c r="O399" s="1" t="s">
        <v>252</v>
      </c>
      <c r="P399" s="1">
        <v>10001</v>
      </c>
      <c r="Q399" s="8">
        <v>15000</v>
      </c>
      <c r="R399" s="1">
        <v>4</v>
      </c>
      <c r="S399" s="1">
        <v>4</v>
      </c>
      <c r="T399" s="1">
        <v>2</v>
      </c>
      <c r="U399" s="1">
        <v>3</v>
      </c>
      <c r="V399" s="1">
        <v>6</v>
      </c>
      <c r="W399" s="1">
        <v>0</v>
      </c>
      <c r="X399" s="1">
        <v>12500.5</v>
      </c>
      <c r="Y399" s="1">
        <v>1</v>
      </c>
      <c r="Z399" s="1">
        <v>1</v>
      </c>
      <c r="AA399" s="1">
        <f t="shared" si="59"/>
        <v>0</v>
      </c>
      <c r="AB399" s="1">
        <f t="shared" si="59"/>
        <v>0</v>
      </c>
      <c r="AC399" s="1">
        <f t="shared" si="59"/>
        <v>0</v>
      </c>
      <c r="AD399" s="1">
        <f t="shared" si="59"/>
        <v>1</v>
      </c>
      <c r="AE399" s="1">
        <f t="shared" si="59"/>
        <v>0</v>
      </c>
      <c r="AF399" s="1">
        <f t="shared" si="59"/>
        <v>1</v>
      </c>
      <c r="AG399" s="1">
        <f t="shared" si="59"/>
        <v>1</v>
      </c>
      <c r="AH399" s="1">
        <f t="shared" si="59"/>
        <v>0</v>
      </c>
      <c r="AI399" s="1">
        <f t="shared" si="59"/>
        <v>0</v>
      </c>
      <c r="AJ399" s="1">
        <f t="shared" si="59"/>
        <v>0</v>
      </c>
      <c r="AK399" s="1">
        <f t="shared" si="59"/>
        <v>1</v>
      </c>
      <c r="AL399" s="1">
        <f t="shared" si="59"/>
        <v>0</v>
      </c>
      <c r="AM399" s="1">
        <f t="shared" si="59"/>
        <v>0</v>
      </c>
      <c r="AN399" s="1">
        <f t="shared" si="59"/>
        <v>0</v>
      </c>
      <c r="AO399" s="1">
        <f t="shared" si="59"/>
        <v>0</v>
      </c>
      <c r="AP399" s="1">
        <f t="shared" si="59"/>
        <v>0</v>
      </c>
      <c r="AQ399" s="1">
        <f t="shared" si="61"/>
        <v>0</v>
      </c>
      <c r="AR399" s="1">
        <f t="shared" si="61"/>
        <v>0</v>
      </c>
      <c r="AS399" s="1">
        <f t="shared" si="61"/>
        <v>0</v>
      </c>
      <c r="AT399" s="1">
        <f t="shared" si="61"/>
        <v>0</v>
      </c>
      <c r="AU399" s="1">
        <f t="shared" si="61"/>
        <v>0</v>
      </c>
      <c r="AV399" s="1">
        <f t="shared" si="61"/>
        <v>0</v>
      </c>
      <c r="AW399" s="1">
        <f t="shared" si="61"/>
        <v>1</v>
      </c>
      <c r="AX399" s="1">
        <f t="shared" si="60"/>
        <v>0</v>
      </c>
    </row>
    <row r="400" spans="1:50" s="1" customFormat="1" x14ac:dyDescent="0.15">
      <c r="A400" s="1">
        <v>1</v>
      </c>
      <c r="B400" s="1" t="s">
        <v>1142</v>
      </c>
      <c r="C400" s="1" t="s">
        <v>22</v>
      </c>
      <c r="D400" s="1" t="s">
        <v>15</v>
      </c>
      <c r="E400" s="1" t="s">
        <v>556</v>
      </c>
      <c r="F400" s="2">
        <v>43194.750081018516</v>
      </c>
      <c r="H400" s="1" t="s">
        <v>1143</v>
      </c>
      <c r="I400" s="1" t="s">
        <v>35</v>
      </c>
      <c r="J400" s="1" t="s">
        <v>25</v>
      </c>
      <c r="K400" s="1" t="s">
        <v>1144</v>
      </c>
      <c r="L400" s="1" t="s">
        <v>1145</v>
      </c>
      <c r="M400" s="1" t="s">
        <v>28</v>
      </c>
      <c r="N400" s="1" t="s">
        <v>29</v>
      </c>
      <c r="O400" s="1" t="s">
        <v>233</v>
      </c>
      <c r="P400" s="1">
        <v>20001</v>
      </c>
      <c r="Q400" s="8">
        <v>30000</v>
      </c>
      <c r="R400" s="1">
        <v>6</v>
      </c>
      <c r="S400" s="1">
        <v>4</v>
      </c>
      <c r="T400" s="1">
        <v>1</v>
      </c>
      <c r="U400" s="1">
        <v>3</v>
      </c>
      <c r="V400" s="1">
        <v>0</v>
      </c>
      <c r="W400" s="1">
        <v>0</v>
      </c>
      <c r="X400" s="1">
        <v>25000.5</v>
      </c>
      <c r="Y400" s="1">
        <v>1</v>
      </c>
      <c r="Z400" s="1">
        <v>1</v>
      </c>
      <c r="AA400" s="1">
        <f t="shared" si="59"/>
        <v>0</v>
      </c>
      <c r="AB400" s="1">
        <f t="shared" si="59"/>
        <v>0</v>
      </c>
      <c r="AC400" s="1">
        <f t="shared" si="59"/>
        <v>0</v>
      </c>
      <c r="AD400" s="1">
        <f t="shared" si="59"/>
        <v>1</v>
      </c>
      <c r="AE400" s="1">
        <f t="shared" si="59"/>
        <v>0</v>
      </c>
      <c r="AF400" s="1">
        <f t="shared" si="59"/>
        <v>0</v>
      </c>
      <c r="AG400" s="1">
        <f t="shared" si="59"/>
        <v>0</v>
      </c>
      <c r="AH400" s="1">
        <f t="shared" si="59"/>
        <v>0</v>
      </c>
      <c r="AI400" s="1">
        <f t="shared" si="59"/>
        <v>0</v>
      </c>
      <c r="AJ400" s="1">
        <f t="shared" si="59"/>
        <v>0</v>
      </c>
      <c r="AK400" s="1">
        <f t="shared" si="59"/>
        <v>0</v>
      </c>
      <c r="AL400" s="1">
        <f t="shared" si="59"/>
        <v>0</v>
      </c>
      <c r="AM400" s="1">
        <f t="shared" si="59"/>
        <v>1</v>
      </c>
      <c r="AN400" s="1">
        <f t="shared" si="59"/>
        <v>0</v>
      </c>
      <c r="AO400" s="1">
        <f t="shared" si="59"/>
        <v>0</v>
      </c>
      <c r="AP400" s="1">
        <f t="shared" si="59"/>
        <v>0</v>
      </c>
      <c r="AQ400" s="1">
        <f t="shared" si="61"/>
        <v>0</v>
      </c>
      <c r="AR400" s="1">
        <f t="shared" si="61"/>
        <v>0</v>
      </c>
      <c r="AS400" s="1">
        <f t="shared" si="61"/>
        <v>0</v>
      </c>
      <c r="AT400" s="1">
        <f t="shared" si="61"/>
        <v>0</v>
      </c>
      <c r="AU400" s="1">
        <f t="shared" si="61"/>
        <v>0</v>
      </c>
      <c r="AV400" s="1">
        <f t="shared" si="61"/>
        <v>0</v>
      </c>
      <c r="AW400" s="1">
        <f t="shared" si="61"/>
        <v>0</v>
      </c>
      <c r="AX400" s="1">
        <f t="shared" si="60"/>
        <v>1</v>
      </c>
    </row>
    <row r="401" spans="1:50" s="1" customFormat="1" x14ac:dyDescent="0.15">
      <c r="A401" s="1">
        <v>1</v>
      </c>
      <c r="B401" s="1" t="s">
        <v>1146</v>
      </c>
      <c r="C401" s="1" t="s">
        <v>32</v>
      </c>
      <c r="D401" s="1" t="s">
        <v>15</v>
      </c>
      <c r="E401" s="1" t="s">
        <v>263</v>
      </c>
      <c r="F401" s="2">
        <v>43198.397905092592</v>
      </c>
      <c r="H401" s="1" t="s">
        <v>17</v>
      </c>
      <c r="I401" s="1" t="s">
        <v>35</v>
      </c>
      <c r="J401" s="1" t="s">
        <v>286</v>
      </c>
      <c r="K401" s="1" t="s">
        <v>3685</v>
      </c>
      <c r="L401" s="1" t="s">
        <v>1148</v>
      </c>
      <c r="M401" s="1" t="s">
        <v>96</v>
      </c>
      <c r="N401" s="1" t="s">
        <v>29</v>
      </c>
      <c r="O401" s="1" t="s">
        <v>30</v>
      </c>
      <c r="P401" s="1">
        <v>5000</v>
      </c>
      <c r="Q401" s="8">
        <v>10000</v>
      </c>
      <c r="R401" s="1">
        <v>1</v>
      </c>
      <c r="S401" s="1">
        <v>4</v>
      </c>
      <c r="T401" s="1">
        <v>10</v>
      </c>
      <c r="U401" s="1">
        <v>2</v>
      </c>
      <c r="V401" s="1">
        <v>0</v>
      </c>
      <c r="W401" s="1">
        <v>0</v>
      </c>
      <c r="X401" s="1">
        <v>7500</v>
      </c>
      <c r="Y401" s="1">
        <v>1</v>
      </c>
      <c r="Z401" s="1">
        <v>1</v>
      </c>
      <c r="AA401" s="1">
        <f t="shared" si="59"/>
        <v>0</v>
      </c>
      <c r="AB401" s="1">
        <f t="shared" si="59"/>
        <v>0</v>
      </c>
      <c r="AC401" s="1">
        <f t="shared" si="59"/>
        <v>1</v>
      </c>
      <c r="AD401" s="1">
        <f t="shared" si="59"/>
        <v>1</v>
      </c>
      <c r="AE401" s="1">
        <f t="shared" si="59"/>
        <v>0</v>
      </c>
      <c r="AF401" s="1">
        <f t="shared" si="59"/>
        <v>0</v>
      </c>
      <c r="AG401" s="1">
        <f t="shared" si="59"/>
        <v>0</v>
      </c>
      <c r="AH401" s="1">
        <f t="shared" si="59"/>
        <v>0</v>
      </c>
      <c r="AI401" s="1">
        <f t="shared" si="59"/>
        <v>0</v>
      </c>
      <c r="AJ401" s="1">
        <f t="shared" si="59"/>
        <v>0</v>
      </c>
      <c r="AK401" s="1">
        <f t="shared" si="59"/>
        <v>1</v>
      </c>
      <c r="AL401" s="1">
        <f t="shared" si="59"/>
        <v>0</v>
      </c>
      <c r="AM401" s="1">
        <f t="shared" si="59"/>
        <v>0</v>
      </c>
      <c r="AN401" s="1">
        <f t="shared" si="59"/>
        <v>0</v>
      </c>
      <c r="AO401" s="1">
        <f t="shared" si="59"/>
        <v>0</v>
      </c>
      <c r="AP401" s="1">
        <f t="shared" si="59"/>
        <v>0</v>
      </c>
      <c r="AQ401" s="1">
        <f t="shared" si="61"/>
        <v>1</v>
      </c>
      <c r="AR401" s="1">
        <f t="shared" si="61"/>
        <v>0</v>
      </c>
      <c r="AS401" s="1">
        <f t="shared" si="61"/>
        <v>0</v>
      </c>
      <c r="AT401" s="1">
        <f t="shared" si="61"/>
        <v>0</v>
      </c>
      <c r="AU401" s="1">
        <f t="shared" si="61"/>
        <v>0</v>
      </c>
      <c r="AV401" s="1">
        <f t="shared" si="61"/>
        <v>0</v>
      </c>
      <c r="AW401" s="1">
        <f t="shared" si="61"/>
        <v>0</v>
      </c>
      <c r="AX401" s="1">
        <f t="shared" si="60"/>
        <v>0</v>
      </c>
    </row>
    <row r="402" spans="1:50" s="1" customFormat="1" x14ac:dyDescent="0.15">
      <c r="A402" s="1">
        <v>1</v>
      </c>
      <c r="B402" s="1" t="s">
        <v>1149</v>
      </c>
      <c r="C402" s="1" t="s">
        <v>22</v>
      </c>
      <c r="D402" s="1" t="s">
        <v>15</v>
      </c>
      <c r="E402" s="1" t="s">
        <v>16</v>
      </c>
      <c r="F402" s="2">
        <v>43193.408831018518</v>
      </c>
      <c r="H402" s="1" t="s">
        <v>17</v>
      </c>
      <c r="I402" s="1" t="s">
        <v>17</v>
      </c>
      <c r="J402" s="1" t="s">
        <v>25</v>
      </c>
      <c r="K402" s="1" t="s">
        <v>3686</v>
      </c>
      <c r="L402" s="1" t="s">
        <v>1151</v>
      </c>
      <c r="M402" s="1" t="s">
        <v>28</v>
      </c>
      <c r="N402" s="1" t="s">
        <v>316</v>
      </c>
      <c r="O402" s="1" t="s">
        <v>1132</v>
      </c>
      <c r="P402" s="1">
        <v>6001</v>
      </c>
      <c r="Q402" s="8">
        <v>8000</v>
      </c>
      <c r="R402" s="1">
        <v>1</v>
      </c>
      <c r="S402" s="1">
        <v>2</v>
      </c>
      <c r="T402" s="1">
        <v>1</v>
      </c>
      <c r="U402" s="1">
        <v>3</v>
      </c>
      <c r="V402" s="1">
        <v>7</v>
      </c>
      <c r="W402" s="1">
        <v>0</v>
      </c>
      <c r="X402" s="1">
        <v>7000.5</v>
      </c>
      <c r="Y402" s="1">
        <v>1</v>
      </c>
      <c r="Z402" s="1">
        <v>1</v>
      </c>
      <c r="AA402" s="1">
        <f t="shared" si="59"/>
        <v>0</v>
      </c>
      <c r="AB402" s="1">
        <f t="shared" si="59"/>
        <v>0</v>
      </c>
      <c r="AC402" s="1">
        <f t="shared" si="59"/>
        <v>1</v>
      </c>
      <c r="AD402" s="1">
        <f t="shared" si="59"/>
        <v>0</v>
      </c>
      <c r="AE402" s="1">
        <f t="shared" si="59"/>
        <v>0</v>
      </c>
      <c r="AF402" s="1">
        <f t="shared" si="59"/>
        <v>0</v>
      </c>
      <c r="AG402" s="1">
        <f t="shared" si="59"/>
        <v>0</v>
      </c>
      <c r="AH402" s="1">
        <f t="shared" si="59"/>
        <v>0</v>
      </c>
      <c r="AI402" s="1">
        <f t="shared" si="59"/>
        <v>0</v>
      </c>
      <c r="AJ402" s="1">
        <f t="shared" si="59"/>
        <v>0</v>
      </c>
      <c r="AK402" s="1">
        <f t="shared" si="59"/>
        <v>0</v>
      </c>
      <c r="AL402" s="1">
        <f t="shared" si="59"/>
        <v>0</v>
      </c>
      <c r="AM402" s="1">
        <f t="shared" si="59"/>
        <v>0</v>
      </c>
      <c r="AN402" s="1">
        <f t="shared" si="59"/>
        <v>0</v>
      </c>
      <c r="AO402" s="1">
        <f t="shared" si="59"/>
        <v>0</v>
      </c>
      <c r="AP402" s="1">
        <f t="shared" si="59"/>
        <v>0</v>
      </c>
      <c r="AQ402" s="1">
        <f t="shared" si="61"/>
        <v>0</v>
      </c>
      <c r="AR402" s="1">
        <f t="shared" si="61"/>
        <v>0</v>
      </c>
      <c r="AS402" s="1">
        <f t="shared" si="61"/>
        <v>0</v>
      </c>
      <c r="AT402" s="1">
        <f t="shared" si="61"/>
        <v>0</v>
      </c>
      <c r="AU402" s="1">
        <f t="shared" si="61"/>
        <v>0</v>
      </c>
      <c r="AV402" s="1">
        <f t="shared" si="61"/>
        <v>0</v>
      </c>
      <c r="AW402" s="1">
        <f t="shared" si="61"/>
        <v>0</v>
      </c>
      <c r="AX402" s="1">
        <f t="shared" si="60"/>
        <v>0</v>
      </c>
    </row>
    <row r="403" spans="1:50" s="1" customFormat="1" x14ac:dyDescent="0.15">
      <c r="A403" s="1">
        <v>1</v>
      </c>
      <c r="B403" s="1" t="s">
        <v>1152</v>
      </c>
      <c r="C403" s="1" t="s">
        <v>154</v>
      </c>
      <c r="D403" s="1" t="s">
        <v>15</v>
      </c>
      <c r="E403" s="1" t="s">
        <v>70</v>
      </c>
      <c r="F403" s="2">
        <v>43194.431701388887</v>
      </c>
      <c r="H403" s="1" t="s">
        <v>59</v>
      </c>
      <c r="I403" s="1" t="s">
        <v>35</v>
      </c>
      <c r="J403" s="1" t="s">
        <v>25</v>
      </c>
      <c r="K403" s="1" t="s">
        <v>3687</v>
      </c>
      <c r="L403" s="1" t="s">
        <v>1154</v>
      </c>
      <c r="M403" s="1" t="s">
        <v>28</v>
      </c>
      <c r="N403" s="1" t="s">
        <v>56</v>
      </c>
      <c r="O403" s="1" t="s">
        <v>144</v>
      </c>
      <c r="P403" s="1">
        <v>6000</v>
      </c>
      <c r="Q403" s="8">
        <v>10000</v>
      </c>
      <c r="R403" s="1">
        <v>3</v>
      </c>
      <c r="S403" s="1">
        <v>4</v>
      </c>
      <c r="T403" s="1">
        <v>1</v>
      </c>
      <c r="U403" s="1">
        <v>3</v>
      </c>
      <c r="V403" s="1">
        <v>2</v>
      </c>
      <c r="W403" s="1">
        <v>0</v>
      </c>
      <c r="X403" s="1">
        <v>8000</v>
      </c>
      <c r="Y403" s="1">
        <v>1</v>
      </c>
      <c r="Z403" s="1">
        <v>1</v>
      </c>
      <c r="AA403" s="1">
        <f t="shared" si="59"/>
        <v>0</v>
      </c>
      <c r="AB403" s="1">
        <f t="shared" si="59"/>
        <v>0</v>
      </c>
      <c r="AC403" s="1">
        <f t="shared" si="59"/>
        <v>1</v>
      </c>
      <c r="AD403" s="1">
        <f t="shared" si="59"/>
        <v>1</v>
      </c>
      <c r="AE403" s="1">
        <f t="shared" si="59"/>
        <v>0</v>
      </c>
      <c r="AF403" s="1">
        <f t="shared" si="59"/>
        <v>0</v>
      </c>
      <c r="AG403" s="1">
        <f t="shared" si="59"/>
        <v>0</v>
      </c>
      <c r="AH403" s="1">
        <f t="shared" si="59"/>
        <v>0</v>
      </c>
      <c r="AI403" s="1">
        <f t="shared" si="59"/>
        <v>1</v>
      </c>
      <c r="AJ403" s="1">
        <f t="shared" si="59"/>
        <v>1</v>
      </c>
      <c r="AK403" s="1">
        <f t="shared" si="59"/>
        <v>0</v>
      </c>
      <c r="AL403" s="1">
        <f t="shared" si="59"/>
        <v>0</v>
      </c>
      <c r="AM403" s="1">
        <f t="shared" si="59"/>
        <v>1</v>
      </c>
      <c r="AN403" s="1">
        <f t="shared" si="59"/>
        <v>0</v>
      </c>
      <c r="AO403" s="1">
        <f t="shared" si="59"/>
        <v>0</v>
      </c>
      <c r="AP403" s="1">
        <f t="shared" si="59"/>
        <v>0</v>
      </c>
      <c r="AQ403" s="1">
        <f t="shared" si="61"/>
        <v>1</v>
      </c>
      <c r="AR403" s="1">
        <f t="shared" si="61"/>
        <v>0</v>
      </c>
      <c r="AS403" s="1">
        <f t="shared" si="61"/>
        <v>0</v>
      </c>
      <c r="AT403" s="1">
        <f t="shared" si="61"/>
        <v>0</v>
      </c>
      <c r="AU403" s="1">
        <f t="shared" si="61"/>
        <v>0</v>
      </c>
      <c r="AV403" s="1">
        <f t="shared" si="61"/>
        <v>0</v>
      </c>
      <c r="AW403" s="1">
        <f t="shared" si="61"/>
        <v>0</v>
      </c>
      <c r="AX403" s="1">
        <f t="shared" si="60"/>
        <v>0</v>
      </c>
    </row>
    <row r="404" spans="1:50" s="1" customFormat="1" x14ac:dyDescent="0.15">
      <c r="A404" s="1">
        <v>1</v>
      </c>
      <c r="B404" s="1" t="s">
        <v>733</v>
      </c>
      <c r="C404" s="1" t="s">
        <v>22</v>
      </c>
      <c r="D404" s="1" t="s">
        <v>15</v>
      </c>
      <c r="E404" s="1" t="s">
        <v>556</v>
      </c>
      <c r="F404" s="2">
        <v>43198.397106481483</v>
      </c>
      <c r="H404" s="1" t="s">
        <v>34</v>
      </c>
      <c r="I404" s="1" t="s">
        <v>35</v>
      </c>
      <c r="J404" s="1" t="s">
        <v>25</v>
      </c>
      <c r="K404" s="1" t="s">
        <v>1155</v>
      </c>
      <c r="L404" s="1" t="s">
        <v>1156</v>
      </c>
      <c r="M404" s="1" t="s">
        <v>63</v>
      </c>
      <c r="N404" s="1" t="s">
        <v>29</v>
      </c>
      <c r="O404" s="1" t="s">
        <v>39</v>
      </c>
      <c r="P404" s="1">
        <v>20001</v>
      </c>
      <c r="Q404" s="8">
        <v>30000</v>
      </c>
      <c r="R404" s="1">
        <v>4</v>
      </c>
      <c r="S404" s="1">
        <v>4</v>
      </c>
      <c r="T404" s="1">
        <v>1</v>
      </c>
      <c r="U404" s="1">
        <v>4</v>
      </c>
      <c r="V404" s="1">
        <v>0</v>
      </c>
      <c r="W404" s="1">
        <v>1</v>
      </c>
      <c r="X404" s="1">
        <v>25000.5</v>
      </c>
      <c r="Y404" s="1">
        <v>1</v>
      </c>
      <c r="Z404" s="1">
        <v>1</v>
      </c>
      <c r="AA404" s="1">
        <f t="shared" si="59"/>
        <v>1</v>
      </c>
      <c r="AB404" s="1">
        <f t="shared" si="59"/>
        <v>1</v>
      </c>
      <c r="AC404" s="1">
        <f t="shared" si="59"/>
        <v>1</v>
      </c>
      <c r="AD404" s="1">
        <f t="shared" si="59"/>
        <v>1</v>
      </c>
      <c r="AE404" s="1">
        <f t="shared" si="59"/>
        <v>1</v>
      </c>
      <c r="AF404" s="1">
        <f t="shared" si="59"/>
        <v>0</v>
      </c>
      <c r="AG404" s="1">
        <f t="shared" si="59"/>
        <v>0</v>
      </c>
      <c r="AH404" s="1">
        <f t="shared" si="59"/>
        <v>0</v>
      </c>
      <c r="AI404" s="1">
        <f t="shared" si="59"/>
        <v>0</v>
      </c>
      <c r="AJ404" s="1">
        <f t="shared" si="59"/>
        <v>0</v>
      </c>
      <c r="AK404" s="1">
        <f t="shared" si="59"/>
        <v>0</v>
      </c>
      <c r="AL404" s="1">
        <f t="shared" si="59"/>
        <v>0</v>
      </c>
      <c r="AM404" s="1">
        <f t="shared" si="59"/>
        <v>0</v>
      </c>
      <c r="AN404" s="1">
        <f t="shared" si="59"/>
        <v>0</v>
      </c>
      <c r="AO404" s="1">
        <f t="shared" si="59"/>
        <v>0</v>
      </c>
      <c r="AP404" s="1">
        <f t="shared" si="59"/>
        <v>1</v>
      </c>
      <c r="AQ404" s="1">
        <f t="shared" si="61"/>
        <v>0</v>
      </c>
      <c r="AR404" s="1">
        <f t="shared" si="61"/>
        <v>0</v>
      </c>
      <c r="AS404" s="1">
        <f t="shared" si="61"/>
        <v>0</v>
      </c>
      <c r="AT404" s="1">
        <f t="shared" si="61"/>
        <v>0</v>
      </c>
      <c r="AU404" s="1">
        <f t="shared" si="61"/>
        <v>0</v>
      </c>
      <c r="AV404" s="1">
        <f t="shared" si="61"/>
        <v>0</v>
      </c>
      <c r="AW404" s="1">
        <f t="shared" si="61"/>
        <v>0</v>
      </c>
      <c r="AX404" s="1">
        <f t="shared" si="60"/>
        <v>1</v>
      </c>
    </row>
    <row r="405" spans="1:50" s="1" customFormat="1" x14ac:dyDescent="0.15">
      <c r="A405" s="1">
        <v>1</v>
      </c>
      <c r="B405" s="1" t="s">
        <v>1157</v>
      </c>
      <c r="C405" s="1" t="s">
        <v>22</v>
      </c>
      <c r="D405" s="1" t="s">
        <v>15</v>
      </c>
      <c r="E405" s="1" t="s">
        <v>212</v>
      </c>
      <c r="F405" s="2">
        <v>43155.400347222225</v>
      </c>
      <c r="H405" s="1" t="s">
        <v>34</v>
      </c>
      <c r="I405" s="1" t="s">
        <v>35</v>
      </c>
      <c r="J405" s="1" t="s">
        <v>25</v>
      </c>
      <c r="K405" s="1" t="s">
        <v>3688</v>
      </c>
      <c r="L405" s="1" t="s">
        <v>494</v>
      </c>
      <c r="M405" s="1" t="s">
        <v>28</v>
      </c>
      <c r="N405" s="1" t="s">
        <v>29</v>
      </c>
      <c r="O405" s="1" t="s">
        <v>30</v>
      </c>
      <c r="P405" s="1">
        <v>15000</v>
      </c>
      <c r="Q405" s="8">
        <v>25000</v>
      </c>
      <c r="R405" s="1">
        <v>4</v>
      </c>
      <c r="S405" s="1">
        <v>4</v>
      </c>
      <c r="T405" s="1">
        <v>1</v>
      </c>
      <c r="U405" s="1">
        <v>3</v>
      </c>
      <c r="V405" s="1">
        <v>0</v>
      </c>
      <c r="W405" s="1">
        <v>0</v>
      </c>
      <c r="X405" s="1">
        <v>20000</v>
      </c>
      <c r="Y405" s="1">
        <v>1</v>
      </c>
      <c r="Z405" s="1">
        <v>1</v>
      </c>
      <c r="AA405" s="1">
        <f t="shared" si="59"/>
        <v>0</v>
      </c>
      <c r="AB405" s="1">
        <f t="shared" si="59"/>
        <v>0</v>
      </c>
      <c r="AC405" s="1">
        <f t="shared" si="59"/>
        <v>0</v>
      </c>
      <c r="AD405" s="1">
        <f t="shared" si="59"/>
        <v>1</v>
      </c>
      <c r="AE405" s="1">
        <f t="shared" si="59"/>
        <v>0</v>
      </c>
      <c r="AF405" s="1">
        <f t="shared" si="59"/>
        <v>0</v>
      </c>
      <c r="AG405" s="1">
        <f t="shared" si="59"/>
        <v>0</v>
      </c>
      <c r="AH405" s="1">
        <f t="shared" si="59"/>
        <v>0</v>
      </c>
      <c r="AI405" s="1">
        <f t="shared" si="59"/>
        <v>0</v>
      </c>
      <c r="AJ405" s="1">
        <f t="shared" si="59"/>
        <v>0</v>
      </c>
      <c r="AK405" s="1">
        <f t="shared" si="59"/>
        <v>0</v>
      </c>
      <c r="AL405" s="1">
        <f t="shared" si="59"/>
        <v>0</v>
      </c>
      <c r="AM405" s="1">
        <f t="shared" si="59"/>
        <v>1</v>
      </c>
      <c r="AN405" s="1">
        <f t="shared" si="59"/>
        <v>0</v>
      </c>
      <c r="AO405" s="1">
        <f t="shared" si="59"/>
        <v>0</v>
      </c>
      <c r="AP405" s="1">
        <f t="shared" si="59"/>
        <v>0</v>
      </c>
      <c r="AQ405" s="1">
        <f t="shared" si="61"/>
        <v>1</v>
      </c>
      <c r="AR405" s="1">
        <f t="shared" si="61"/>
        <v>0</v>
      </c>
      <c r="AS405" s="1">
        <f t="shared" si="61"/>
        <v>0</v>
      </c>
      <c r="AT405" s="1">
        <f t="shared" si="61"/>
        <v>0</v>
      </c>
      <c r="AU405" s="1">
        <f t="shared" si="61"/>
        <v>0</v>
      </c>
      <c r="AV405" s="1">
        <f t="shared" si="61"/>
        <v>0</v>
      </c>
      <c r="AW405" s="1">
        <f t="shared" si="61"/>
        <v>0</v>
      </c>
      <c r="AX405" s="1">
        <f t="shared" si="60"/>
        <v>1</v>
      </c>
    </row>
    <row r="406" spans="1:50" s="1" customFormat="1" x14ac:dyDescent="0.15">
      <c r="A406" s="1">
        <v>1</v>
      </c>
      <c r="B406" s="1" t="s">
        <v>918</v>
      </c>
      <c r="C406" s="1" t="s">
        <v>370</v>
      </c>
      <c r="D406" s="1" t="s">
        <v>15</v>
      </c>
      <c r="E406" s="1" t="s">
        <v>703</v>
      </c>
      <c r="F406" s="2">
        <v>43198.402743055558</v>
      </c>
      <c r="H406" s="1" t="s">
        <v>59</v>
      </c>
      <c r="I406" s="1" t="s">
        <v>35</v>
      </c>
      <c r="J406" s="1" t="s">
        <v>25</v>
      </c>
      <c r="K406" s="1" t="s">
        <v>1159</v>
      </c>
      <c r="L406" s="1" t="s">
        <v>1160</v>
      </c>
      <c r="M406" s="1" t="s">
        <v>96</v>
      </c>
      <c r="N406" s="1" t="s">
        <v>29</v>
      </c>
      <c r="O406" s="1" t="s">
        <v>30</v>
      </c>
      <c r="P406" s="1">
        <v>20000</v>
      </c>
      <c r="Q406" s="8">
        <v>30000</v>
      </c>
      <c r="R406" s="1">
        <v>3</v>
      </c>
      <c r="S406" s="1">
        <v>4</v>
      </c>
      <c r="T406" s="1">
        <v>1</v>
      </c>
      <c r="U406" s="1">
        <v>2</v>
      </c>
      <c r="V406" s="1">
        <v>0</v>
      </c>
      <c r="W406" s="1">
        <v>0</v>
      </c>
      <c r="X406" s="1">
        <v>25000</v>
      </c>
      <c r="Y406" s="1">
        <v>1</v>
      </c>
      <c r="Z406" s="1">
        <v>1</v>
      </c>
      <c r="AA406" s="1">
        <f t="shared" si="59"/>
        <v>1</v>
      </c>
      <c r="AB406" s="1">
        <f t="shared" si="59"/>
        <v>0</v>
      </c>
      <c r="AC406" s="1">
        <f t="shared" si="59"/>
        <v>0</v>
      </c>
      <c r="AD406" s="1">
        <f t="shared" si="59"/>
        <v>1</v>
      </c>
      <c r="AE406" s="1">
        <f t="shared" si="59"/>
        <v>0</v>
      </c>
      <c r="AF406" s="1">
        <f t="shared" si="59"/>
        <v>0</v>
      </c>
      <c r="AG406" s="1">
        <f t="shared" si="59"/>
        <v>0</v>
      </c>
      <c r="AH406" s="1">
        <f t="shared" si="59"/>
        <v>0</v>
      </c>
      <c r="AI406" s="1">
        <f t="shared" si="59"/>
        <v>0</v>
      </c>
      <c r="AJ406" s="1">
        <f t="shared" si="59"/>
        <v>0</v>
      </c>
      <c r="AK406" s="1">
        <f t="shared" si="59"/>
        <v>1</v>
      </c>
      <c r="AL406" s="1">
        <f t="shared" si="59"/>
        <v>0</v>
      </c>
      <c r="AM406" s="1">
        <f t="shared" si="59"/>
        <v>0</v>
      </c>
      <c r="AN406" s="1">
        <f t="shared" si="59"/>
        <v>1</v>
      </c>
      <c r="AO406" s="1">
        <f t="shared" si="59"/>
        <v>0</v>
      </c>
      <c r="AP406" s="1">
        <f t="shared" si="59"/>
        <v>0</v>
      </c>
      <c r="AQ406" s="1">
        <f t="shared" si="61"/>
        <v>0</v>
      </c>
      <c r="AR406" s="1">
        <f t="shared" si="61"/>
        <v>0</v>
      </c>
      <c r="AS406" s="1">
        <f t="shared" si="61"/>
        <v>0</v>
      </c>
      <c r="AT406" s="1">
        <f t="shared" si="61"/>
        <v>0</v>
      </c>
      <c r="AU406" s="1">
        <f t="shared" si="61"/>
        <v>0</v>
      </c>
      <c r="AV406" s="1">
        <f t="shared" si="61"/>
        <v>0</v>
      </c>
      <c r="AW406" s="1">
        <f t="shared" si="61"/>
        <v>0</v>
      </c>
      <c r="AX406" s="1">
        <f t="shared" si="60"/>
        <v>1</v>
      </c>
    </row>
    <row r="407" spans="1:50" s="1" customFormat="1" x14ac:dyDescent="0.15">
      <c r="A407" s="1">
        <v>1</v>
      </c>
      <c r="B407" s="1" t="s">
        <v>751</v>
      </c>
      <c r="C407" s="1" t="s">
        <v>22</v>
      </c>
      <c r="D407" s="1" t="s">
        <v>15</v>
      </c>
      <c r="E407" s="1" t="s">
        <v>1161</v>
      </c>
      <c r="F407" s="2">
        <v>43198.400208333333</v>
      </c>
      <c r="H407" s="1" t="s">
        <v>59</v>
      </c>
      <c r="I407" s="1" t="s">
        <v>35</v>
      </c>
      <c r="J407" s="1" t="s">
        <v>25</v>
      </c>
      <c r="K407" s="1" t="s">
        <v>3689</v>
      </c>
      <c r="L407" s="1" t="s">
        <v>1163</v>
      </c>
      <c r="M407" s="1" t="s">
        <v>28</v>
      </c>
      <c r="N407" s="1" t="s">
        <v>82</v>
      </c>
      <c r="O407" s="1" t="s">
        <v>144</v>
      </c>
      <c r="P407" s="1">
        <v>10000</v>
      </c>
      <c r="Q407" s="8">
        <v>13000</v>
      </c>
      <c r="R407" s="1">
        <v>3</v>
      </c>
      <c r="S407" s="1">
        <v>4</v>
      </c>
      <c r="T407" s="1">
        <v>1</v>
      </c>
      <c r="U407" s="1">
        <v>3</v>
      </c>
      <c r="V407" s="1">
        <v>4</v>
      </c>
      <c r="W407" s="1">
        <v>0</v>
      </c>
      <c r="X407" s="1">
        <v>11500</v>
      </c>
      <c r="Y407" s="1">
        <v>2</v>
      </c>
      <c r="Z407" s="1">
        <v>3</v>
      </c>
      <c r="AA407" s="1">
        <f t="shared" si="59"/>
        <v>0</v>
      </c>
      <c r="AB407" s="1">
        <f t="shared" si="59"/>
        <v>0</v>
      </c>
      <c r="AC407" s="1">
        <f t="shared" si="59"/>
        <v>1</v>
      </c>
      <c r="AD407" s="1">
        <f t="shared" si="59"/>
        <v>1</v>
      </c>
      <c r="AE407" s="1">
        <f t="shared" si="59"/>
        <v>0</v>
      </c>
      <c r="AF407" s="1">
        <f t="shared" si="59"/>
        <v>0</v>
      </c>
      <c r="AG407" s="1">
        <f t="shared" si="59"/>
        <v>0</v>
      </c>
      <c r="AH407" s="1">
        <f t="shared" si="59"/>
        <v>0</v>
      </c>
      <c r="AI407" s="1">
        <f t="shared" si="59"/>
        <v>0</v>
      </c>
      <c r="AJ407" s="1">
        <f t="shared" si="59"/>
        <v>1</v>
      </c>
      <c r="AK407" s="1">
        <f t="shared" si="59"/>
        <v>0</v>
      </c>
      <c r="AL407" s="1">
        <f t="shared" si="59"/>
        <v>0</v>
      </c>
      <c r="AM407" s="1">
        <f t="shared" si="59"/>
        <v>0</v>
      </c>
      <c r="AN407" s="1">
        <f t="shared" si="59"/>
        <v>0</v>
      </c>
      <c r="AO407" s="1">
        <f t="shared" si="59"/>
        <v>0</v>
      </c>
      <c r="AP407" s="1">
        <f t="shared" si="59"/>
        <v>0</v>
      </c>
      <c r="AQ407" s="1">
        <f t="shared" si="61"/>
        <v>0</v>
      </c>
      <c r="AR407" s="1">
        <f t="shared" si="61"/>
        <v>0</v>
      </c>
      <c r="AS407" s="1">
        <f t="shared" si="61"/>
        <v>0</v>
      </c>
      <c r="AT407" s="1">
        <f t="shared" si="61"/>
        <v>0</v>
      </c>
      <c r="AU407" s="1">
        <f t="shared" si="61"/>
        <v>0</v>
      </c>
      <c r="AV407" s="1">
        <f t="shared" si="61"/>
        <v>1</v>
      </c>
      <c r="AW407" s="1">
        <f t="shared" si="61"/>
        <v>0</v>
      </c>
      <c r="AX407" s="1">
        <f t="shared" si="60"/>
        <v>0</v>
      </c>
    </row>
    <row r="408" spans="1:50" s="1" customFormat="1" x14ac:dyDescent="0.15">
      <c r="A408" s="1">
        <v>1</v>
      </c>
      <c r="B408" s="1" t="s">
        <v>1164</v>
      </c>
      <c r="C408" s="1" t="s">
        <v>22</v>
      </c>
      <c r="D408" s="1" t="s">
        <v>15</v>
      </c>
      <c r="E408" s="1" t="s">
        <v>33</v>
      </c>
      <c r="F408" s="2">
        <v>43155.400462962964</v>
      </c>
      <c r="H408" s="1" t="s">
        <v>17</v>
      </c>
      <c r="I408" s="1" t="s">
        <v>35</v>
      </c>
      <c r="J408" s="1" t="s">
        <v>25</v>
      </c>
      <c r="K408" s="1" t="s">
        <v>3690</v>
      </c>
      <c r="L408" s="1" t="s">
        <v>494</v>
      </c>
      <c r="M408" s="1" t="s">
        <v>28</v>
      </c>
      <c r="N408" s="1" t="s">
        <v>29</v>
      </c>
      <c r="O408" s="1" t="s">
        <v>30</v>
      </c>
      <c r="P408" s="1">
        <v>10001</v>
      </c>
      <c r="Q408" s="8">
        <v>15000</v>
      </c>
      <c r="R408" s="1">
        <v>1</v>
      </c>
      <c r="S408" s="1">
        <v>4</v>
      </c>
      <c r="T408" s="1">
        <v>1</v>
      </c>
      <c r="U408" s="1">
        <v>3</v>
      </c>
      <c r="V408" s="1">
        <v>0</v>
      </c>
      <c r="W408" s="1">
        <v>0</v>
      </c>
      <c r="X408" s="1">
        <v>12500.5</v>
      </c>
      <c r="Y408" s="1">
        <v>1</v>
      </c>
      <c r="Z408" s="1">
        <v>1</v>
      </c>
      <c r="AA408" s="1">
        <f t="shared" si="59"/>
        <v>0</v>
      </c>
      <c r="AB408" s="1">
        <f t="shared" si="59"/>
        <v>0</v>
      </c>
      <c r="AC408" s="1">
        <f t="shared" si="59"/>
        <v>0</v>
      </c>
      <c r="AD408" s="1">
        <f t="shared" si="59"/>
        <v>0</v>
      </c>
      <c r="AE408" s="1">
        <f t="shared" si="59"/>
        <v>0</v>
      </c>
      <c r="AF408" s="1">
        <f t="shared" si="59"/>
        <v>0</v>
      </c>
      <c r="AG408" s="1">
        <f t="shared" si="59"/>
        <v>0</v>
      </c>
      <c r="AH408" s="1">
        <f t="shared" si="59"/>
        <v>1</v>
      </c>
      <c r="AI408" s="1">
        <f t="shared" si="59"/>
        <v>1</v>
      </c>
      <c r="AJ408" s="1">
        <f t="shared" si="59"/>
        <v>0</v>
      </c>
      <c r="AK408" s="1">
        <f t="shared" si="59"/>
        <v>0</v>
      </c>
      <c r="AL408" s="1">
        <f t="shared" si="59"/>
        <v>0</v>
      </c>
      <c r="AM408" s="1">
        <f t="shared" ref="AM408:AW423" si="62">IF(IFERROR(FIND(AM$1,$K408),0)&gt;0,1,0)</f>
        <v>0</v>
      </c>
      <c r="AN408" s="1">
        <f t="shared" si="62"/>
        <v>0</v>
      </c>
      <c r="AO408" s="1">
        <f t="shared" si="62"/>
        <v>0</v>
      </c>
      <c r="AP408" s="1">
        <f t="shared" si="62"/>
        <v>0</v>
      </c>
      <c r="AQ408" s="1">
        <f t="shared" si="62"/>
        <v>1</v>
      </c>
      <c r="AR408" s="1">
        <f t="shared" si="62"/>
        <v>0</v>
      </c>
      <c r="AS408" s="1">
        <f t="shared" si="62"/>
        <v>0</v>
      </c>
      <c r="AT408" s="1">
        <f t="shared" si="62"/>
        <v>0</v>
      </c>
      <c r="AU408" s="1">
        <f t="shared" si="62"/>
        <v>0</v>
      </c>
      <c r="AV408" s="1">
        <f t="shared" si="62"/>
        <v>0</v>
      </c>
      <c r="AW408" s="1">
        <f t="shared" si="62"/>
        <v>0</v>
      </c>
      <c r="AX408" s="1">
        <f t="shared" si="60"/>
        <v>0</v>
      </c>
    </row>
    <row r="409" spans="1:50" s="1" customFormat="1" x14ac:dyDescent="0.15">
      <c r="A409" s="1">
        <v>1</v>
      </c>
      <c r="B409" s="1" t="s">
        <v>748</v>
      </c>
      <c r="C409" s="1" t="s">
        <v>32</v>
      </c>
      <c r="D409" s="1" t="s">
        <v>15</v>
      </c>
      <c r="E409" s="1" t="s">
        <v>537</v>
      </c>
      <c r="F409" s="2">
        <v>43198.402175925927</v>
      </c>
      <c r="H409" s="1" t="s">
        <v>59</v>
      </c>
      <c r="I409" s="1" t="s">
        <v>18</v>
      </c>
      <c r="J409" s="1" t="s">
        <v>25</v>
      </c>
      <c r="K409" s="1" t="s">
        <v>3691</v>
      </c>
      <c r="L409" s="1" t="s">
        <v>1167</v>
      </c>
      <c r="M409" s="1" t="s">
        <v>96</v>
      </c>
      <c r="N409" s="1" t="s">
        <v>82</v>
      </c>
      <c r="O409" s="1" t="s">
        <v>30</v>
      </c>
      <c r="P409" s="1">
        <v>5000</v>
      </c>
      <c r="Q409" s="8">
        <v>8000</v>
      </c>
      <c r="R409" s="1">
        <v>3</v>
      </c>
      <c r="S409" s="1">
        <v>3</v>
      </c>
      <c r="T409" s="1">
        <v>1</v>
      </c>
      <c r="U409" s="1">
        <v>2</v>
      </c>
      <c r="V409" s="1">
        <v>4</v>
      </c>
      <c r="W409" s="1">
        <v>0</v>
      </c>
      <c r="X409" s="1">
        <v>6500</v>
      </c>
      <c r="Y409" s="1">
        <v>1</v>
      </c>
      <c r="Z409" s="1">
        <v>1</v>
      </c>
      <c r="AA409" s="1">
        <f t="shared" si="59"/>
        <v>1</v>
      </c>
      <c r="AB409" s="1">
        <f t="shared" ref="AB409:AQ424" si="63">IF(IFERROR(FIND(AB$1,$K409),0)&gt;0,1,0)</f>
        <v>0</v>
      </c>
      <c r="AC409" s="1">
        <f t="shared" si="63"/>
        <v>1</v>
      </c>
      <c r="AD409" s="1">
        <f t="shared" si="63"/>
        <v>0</v>
      </c>
      <c r="AE409" s="1">
        <f t="shared" si="63"/>
        <v>0</v>
      </c>
      <c r="AF409" s="1">
        <f t="shared" si="63"/>
        <v>0</v>
      </c>
      <c r="AG409" s="1">
        <f t="shared" si="63"/>
        <v>0</v>
      </c>
      <c r="AH409" s="1">
        <f t="shared" si="63"/>
        <v>1</v>
      </c>
      <c r="AI409" s="1">
        <f t="shared" si="63"/>
        <v>1</v>
      </c>
      <c r="AJ409" s="1">
        <f t="shared" si="63"/>
        <v>0</v>
      </c>
      <c r="AK409" s="1">
        <f t="shared" si="63"/>
        <v>0</v>
      </c>
      <c r="AL409" s="1">
        <f t="shared" si="63"/>
        <v>0</v>
      </c>
      <c r="AM409" s="1">
        <f t="shared" si="63"/>
        <v>0</v>
      </c>
      <c r="AN409" s="1">
        <f t="shared" si="63"/>
        <v>0</v>
      </c>
      <c r="AO409" s="1">
        <f t="shared" si="63"/>
        <v>0</v>
      </c>
      <c r="AP409" s="1">
        <f t="shared" si="63"/>
        <v>0</v>
      </c>
      <c r="AQ409" s="1">
        <f t="shared" si="63"/>
        <v>1</v>
      </c>
      <c r="AR409" s="1">
        <f t="shared" si="62"/>
        <v>0</v>
      </c>
      <c r="AS409" s="1">
        <f t="shared" si="62"/>
        <v>0</v>
      </c>
      <c r="AT409" s="1">
        <f t="shared" si="62"/>
        <v>0</v>
      </c>
      <c r="AU409" s="1">
        <f t="shared" si="62"/>
        <v>0</v>
      </c>
      <c r="AV409" s="1">
        <f t="shared" si="62"/>
        <v>0</v>
      </c>
      <c r="AW409" s="1">
        <f t="shared" si="62"/>
        <v>0</v>
      </c>
      <c r="AX409" s="1">
        <f t="shared" si="60"/>
        <v>0</v>
      </c>
    </row>
    <row r="410" spans="1:50" s="1" customFormat="1" x14ac:dyDescent="0.15">
      <c r="A410" s="1">
        <v>1</v>
      </c>
      <c r="B410" s="1" t="s">
        <v>1168</v>
      </c>
      <c r="D410" s="1" t="s">
        <v>15</v>
      </c>
      <c r="E410" s="1" t="s">
        <v>58</v>
      </c>
      <c r="F410" s="2">
        <v>43194.441863425927</v>
      </c>
      <c r="H410" s="1" t="s">
        <v>17</v>
      </c>
      <c r="I410" s="1" t="s">
        <v>35</v>
      </c>
      <c r="J410" s="1" t="s">
        <v>47</v>
      </c>
      <c r="K410" s="1" t="s">
        <v>1169</v>
      </c>
      <c r="L410" s="1" t="s">
        <v>1170</v>
      </c>
      <c r="M410" s="1" t="s">
        <v>28</v>
      </c>
      <c r="N410" s="1" t="s">
        <v>82</v>
      </c>
      <c r="O410" s="1" t="s">
        <v>157</v>
      </c>
      <c r="P410" s="1">
        <v>15001</v>
      </c>
      <c r="Q410" s="8">
        <v>20000</v>
      </c>
      <c r="R410" s="1">
        <v>1</v>
      </c>
      <c r="S410" s="1">
        <v>4</v>
      </c>
      <c r="T410" s="1">
        <v>4</v>
      </c>
      <c r="U410" s="1">
        <v>3</v>
      </c>
      <c r="V410" s="1">
        <v>4</v>
      </c>
      <c r="W410" s="1">
        <v>0</v>
      </c>
      <c r="X410" s="1">
        <v>17500.5</v>
      </c>
      <c r="Y410" s="1">
        <v>1</v>
      </c>
      <c r="Z410" s="1">
        <v>1</v>
      </c>
      <c r="AA410" s="1">
        <f t="shared" si="59"/>
        <v>0</v>
      </c>
      <c r="AB410" s="1">
        <f t="shared" si="63"/>
        <v>0</v>
      </c>
      <c r="AC410" s="1">
        <f t="shared" si="63"/>
        <v>0</v>
      </c>
      <c r="AD410" s="1">
        <f t="shared" si="63"/>
        <v>1</v>
      </c>
      <c r="AE410" s="1">
        <f t="shared" si="63"/>
        <v>0</v>
      </c>
      <c r="AF410" s="1">
        <f t="shared" si="63"/>
        <v>0</v>
      </c>
      <c r="AG410" s="1">
        <f t="shared" si="63"/>
        <v>0</v>
      </c>
      <c r="AH410" s="1">
        <f t="shared" si="63"/>
        <v>0</v>
      </c>
      <c r="AI410" s="1">
        <f t="shared" si="63"/>
        <v>0</v>
      </c>
      <c r="AJ410" s="1">
        <f t="shared" si="63"/>
        <v>0</v>
      </c>
      <c r="AK410" s="1">
        <f t="shared" si="63"/>
        <v>1</v>
      </c>
      <c r="AL410" s="1">
        <f t="shared" si="63"/>
        <v>0</v>
      </c>
      <c r="AM410" s="1">
        <f t="shared" si="63"/>
        <v>0</v>
      </c>
      <c r="AN410" s="1">
        <f t="shared" si="63"/>
        <v>0</v>
      </c>
      <c r="AO410" s="1">
        <f t="shared" si="63"/>
        <v>0</v>
      </c>
      <c r="AP410" s="1">
        <f t="shared" si="63"/>
        <v>0</v>
      </c>
      <c r="AQ410" s="1">
        <f t="shared" si="63"/>
        <v>1</v>
      </c>
      <c r="AR410" s="1">
        <f t="shared" si="62"/>
        <v>0</v>
      </c>
      <c r="AS410" s="1">
        <f t="shared" si="62"/>
        <v>0</v>
      </c>
      <c r="AT410" s="1">
        <f t="shared" si="62"/>
        <v>0</v>
      </c>
      <c r="AU410" s="1">
        <f t="shared" si="62"/>
        <v>0</v>
      </c>
      <c r="AV410" s="1">
        <f t="shared" si="62"/>
        <v>0</v>
      </c>
      <c r="AW410" s="1">
        <f t="shared" si="62"/>
        <v>0</v>
      </c>
      <c r="AX410" s="1">
        <f t="shared" si="60"/>
        <v>0</v>
      </c>
    </row>
    <row r="411" spans="1:50" s="1" customFormat="1" x14ac:dyDescent="0.15">
      <c r="A411" s="1">
        <v>1</v>
      </c>
      <c r="B411" s="1" t="s">
        <v>1171</v>
      </c>
      <c r="C411" s="1" t="s">
        <v>22</v>
      </c>
      <c r="D411" s="1" t="s">
        <v>15</v>
      </c>
      <c r="E411" s="1" t="s">
        <v>58</v>
      </c>
      <c r="F411" s="2">
        <v>43155.40053240741</v>
      </c>
      <c r="H411" s="1" t="s">
        <v>34</v>
      </c>
      <c r="I411" s="1" t="s">
        <v>18</v>
      </c>
      <c r="J411" s="1" t="s">
        <v>25</v>
      </c>
      <c r="K411" s="1" t="s">
        <v>1172</v>
      </c>
      <c r="L411" s="1" t="s">
        <v>494</v>
      </c>
      <c r="M411" s="1" t="s">
        <v>28</v>
      </c>
      <c r="N411" s="1" t="s">
        <v>29</v>
      </c>
      <c r="O411" s="1" t="s">
        <v>30</v>
      </c>
      <c r="P411" s="1">
        <v>15001</v>
      </c>
      <c r="Q411" s="8">
        <v>20000</v>
      </c>
      <c r="R411" s="1">
        <v>4</v>
      </c>
      <c r="S411" s="1">
        <v>3</v>
      </c>
      <c r="T411" s="1">
        <v>1</v>
      </c>
      <c r="U411" s="1">
        <v>3</v>
      </c>
      <c r="V411" s="1">
        <v>0</v>
      </c>
      <c r="W411" s="1">
        <v>0</v>
      </c>
      <c r="X411" s="1">
        <v>17500.5</v>
      </c>
      <c r="Y411" s="1">
        <v>1</v>
      </c>
      <c r="Z411" s="1">
        <v>1</v>
      </c>
      <c r="AA411" s="1">
        <f t="shared" si="59"/>
        <v>0</v>
      </c>
      <c r="AB411" s="1">
        <f t="shared" si="63"/>
        <v>0</v>
      </c>
      <c r="AC411" s="1">
        <f t="shared" si="63"/>
        <v>0</v>
      </c>
      <c r="AD411" s="1">
        <f t="shared" si="63"/>
        <v>1</v>
      </c>
      <c r="AE411" s="1">
        <f t="shared" si="63"/>
        <v>0</v>
      </c>
      <c r="AF411" s="1">
        <f t="shared" si="63"/>
        <v>0</v>
      </c>
      <c r="AG411" s="1">
        <f t="shared" si="63"/>
        <v>0</v>
      </c>
      <c r="AH411" s="1">
        <f t="shared" si="63"/>
        <v>1</v>
      </c>
      <c r="AI411" s="1">
        <f t="shared" si="63"/>
        <v>0</v>
      </c>
      <c r="AJ411" s="1">
        <f t="shared" si="63"/>
        <v>0</v>
      </c>
      <c r="AK411" s="1">
        <f t="shared" si="63"/>
        <v>0</v>
      </c>
      <c r="AL411" s="1">
        <f t="shared" si="63"/>
        <v>0</v>
      </c>
      <c r="AM411" s="1">
        <f t="shared" si="63"/>
        <v>0</v>
      </c>
      <c r="AN411" s="1">
        <f t="shared" si="63"/>
        <v>0</v>
      </c>
      <c r="AO411" s="1">
        <f t="shared" si="63"/>
        <v>0</v>
      </c>
      <c r="AP411" s="1">
        <f t="shared" si="63"/>
        <v>0</v>
      </c>
      <c r="AQ411" s="1">
        <f t="shared" si="63"/>
        <v>0</v>
      </c>
      <c r="AR411" s="1">
        <f t="shared" si="62"/>
        <v>0</v>
      </c>
      <c r="AS411" s="1">
        <f t="shared" si="62"/>
        <v>0</v>
      </c>
      <c r="AT411" s="1">
        <f t="shared" si="62"/>
        <v>0</v>
      </c>
      <c r="AU411" s="1">
        <f t="shared" si="62"/>
        <v>0</v>
      </c>
      <c r="AV411" s="1">
        <f t="shared" si="62"/>
        <v>0</v>
      </c>
      <c r="AW411" s="1">
        <f t="shared" si="62"/>
        <v>0</v>
      </c>
      <c r="AX411" s="1">
        <f t="shared" si="60"/>
        <v>0</v>
      </c>
    </row>
    <row r="412" spans="1:50" s="1" customFormat="1" x14ac:dyDescent="0.15">
      <c r="A412" s="1">
        <v>1</v>
      </c>
      <c r="B412" s="1" t="s">
        <v>1173</v>
      </c>
      <c r="C412" s="1" t="s">
        <v>32</v>
      </c>
      <c r="D412" s="1" t="s">
        <v>15</v>
      </c>
      <c r="E412" s="1" t="s">
        <v>16</v>
      </c>
      <c r="F412" s="2">
        <v>43198.408518518518</v>
      </c>
      <c r="H412" s="1" t="s">
        <v>59</v>
      </c>
      <c r="I412" s="1" t="s">
        <v>35</v>
      </c>
      <c r="J412" s="1" t="s">
        <v>25</v>
      </c>
      <c r="K412" s="1" t="s">
        <v>1174</v>
      </c>
      <c r="L412" s="1" t="s">
        <v>1175</v>
      </c>
      <c r="M412" s="1" t="s">
        <v>38</v>
      </c>
      <c r="N412" s="1" t="s">
        <v>29</v>
      </c>
      <c r="O412" s="1" t="s">
        <v>335</v>
      </c>
      <c r="P412" s="1">
        <v>6001</v>
      </c>
      <c r="Q412" s="8">
        <v>8000</v>
      </c>
      <c r="R412" s="1">
        <v>3</v>
      </c>
      <c r="S412" s="1">
        <v>4</v>
      </c>
      <c r="T412" s="1">
        <v>1</v>
      </c>
      <c r="U412" s="1">
        <v>5</v>
      </c>
      <c r="V412" s="1">
        <v>0</v>
      </c>
      <c r="W412" s="1">
        <v>0</v>
      </c>
      <c r="X412" s="1">
        <v>7000.5</v>
      </c>
      <c r="Y412" s="1">
        <v>1</v>
      </c>
      <c r="Z412" s="1">
        <v>1</v>
      </c>
      <c r="AA412" s="1">
        <f t="shared" si="59"/>
        <v>0</v>
      </c>
      <c r="AB412" s="1">
        <f t="shared" si="63"/>
        <v>0</v>
      </c>
      <c r="AC412" s="1">
        <f t="shared" si="63"/>
        <v>1</v>
      </c>
      <c r="AD412" s="1">
        <f t="shared" si="63"/>
        <v>1</v>
      </c>
      <c r="AE412" s="1">
        <f t="shared" si="63"/>
        <v>0</v>
      </c>
      <c r="AF412" s="1">
        <f t="shared" si="63"/>
        <v>0</v>
      </c>
      <c r="AG412" s="1">
        <f t="shared" si="63"/>
        <v>0</v>
      </c>
      <c r="AH412" s="1">
        <f t="shared" si="63"/>
        <v>0</v>
      </c>
      <c r="AI412" s="1">
        <f t="shared" si="63"/>
        <v>0</v>
      </c>
      <c r="AJ412" s="1">
        <f t="shared" si="63"/>
        <v>1</v>
      </c>
      <c r="AK412" s="1">
        <f t="shared" si="63"/>
        <v>0</v>
      </c>
      <c r="AL412" s="1">
        <f t="shared" si="63"/>
        <v>0</v>
      </c>
      <c r="AM412" s="1">
        <f t="shared" si="63"/>
        <v>0</v>
      </c>
      <c r="AN412" s="1">
        <f t="shared" si="63"/>
        <v>0</v>
      </c>
      <c r="AO412" s="1">
        <f t="shared" si="63"/>
        <v>0</v>
      </c>
      <c r="AP412" s="1">
        <f t="shared" si="63"/>
        <v>0</v>
      </c>
      <c r="AQ412" s="1">
        <f t="shared" si="63"/>
        <v>0</v>
      </c>
      <c r="AR412" s="1">
        <f t="shared" si="62"/>
        <v>0</v>
      </c>
      <c r="AS412" s="1">
        <f t="shared" si="62"/>
        <v>0</v>
      </c>
      <c r="AT412" s="1">
        <f t="shared" si="62"/>
        <v>0</v>
      </c>
      <c r="AU412" s="1">
        <f t="shared" si="62"/>
        <v>0</v>
      </c>
      <c r="AV412" s="1">
        <f t="shared" si="62"/>
        <v>0</v>
      </c>
      <c r="AW412" s="1">
        <f t="shared" si="62"/>
        <v>0</v>
      </c>
      <c r="AX412" s="1">
        <f t="shared" si="60"/>
        <v>0</v>
      </c>
    </row>
    <row r="413" spans="1:50" s="1" customFormat="1" x14ac:dyDescent="0.15">
      <c r="A413" s="1">
        <v>1</v>
      </c>
      <c r="B413" s="1" t="s">
        <v>1176</v>
      </c>
      <c r="C413" s="1" t="s">
        <v>22</v>
      </c>
      <c r="D413" s="1" t="s">
        <v>15</v>
      </c>
      <c r="E413" s="1" t="s">
        <v>58</v>
      </c>
      <c r="F413" s="2">
        <v>43198.394259259258</v>
      </c>
      <c r="H413" s="1" t="s">
        <v>34</v>
      </c>
      <c r="I413" s="1" t="s">
        <v>35</v>
      </c>
      <c r="J413" s="1" t="s">
        <v>25</v>
      </c>
      <c r="K413" s="1" t="s">
        <v>3692</v>
      </c>
      <c r="L413" s="1" t="s">
        <v>1178</v>
      </c>
      <c r="M413" s="1" t="s">
        <v>28</v>
      </c>
      <c r="N413" s="1" t="s">
        <v>56</v>
      </c>
      <c r="O413" s="1" t="s">
        <v>30</v>
      </c>
      <c r="P413" s="1">
        <v>15001</v>
      </c>
      <c r="Q413" s="8">
        <v>20000</v>
      </c>
      <c r="R413" s="1">
        <v>4</v>
      </c>
      <c r="S413" s="1">
        <v>4</v>
      </c>
      <c r="T413" s="1">
        <v>1</v>
      </c>
      <c r="U413" s="1">
        <v>3</v>
      </c>
      <c r="V413" s="1">
        <v>2</v>
      </c>
      <c r="W413" s="1">
        <v>0</v>
      </c>
      <c r="X413" s="1">
        <v>17500.5</v>
      </c>
      <c r="Y413" s="1">
        <v>1</v>
      </c>
      <c r="Z413" s="1">
        <v>1</v>
      </c>
      <c r="AA413" s="1">
        <f t="shared" si="59"/>
        <v>1</v>
      </c>
      <c r="AB413" s="1">
        <f t="shared" si="63"/>
        <v>0</v>
      </c>
      <c r="AC413" s="1">
        <f t="shared" si="63"/>
        <v>1</v>
      </c>
      <c r="AD413" s="1">
        <f t="shared" si="63"/>
        <v>1</v>
      </c>
      <c r="AE413" s="1">
        <f t="shared" si="63"/>
        <v>0</v>
      </c>
      <c r="AF413" s="1">
        <f t="shared" si="63"/>
        <v>0</v>
      </c>
      <c r="AG413" s="1">
        <f t="shared" si="63"/>
        <v>0</v>
      </c>
      <c r="AH413" s="1">
        <f t="shared" si="63"/>
        <v>1</v>
      </c>
      <c r="AI413" s="1">
        <f t="shared" si="63"/>
        <v>0</v>
      </c>
      <c r="AJ413" s="1">
        <f t="shared" si="63"/>
        <v>0</v>
      </c>
      <c r="AK413" s="1">
        <f t="shared" si="63"/>
        <v>1</v>
      </c>
      <c r="AL413" s="1">
        <f t="shared" si="63"/>
        <v>0</v>
      </c>
      <c r="AM413" s="1">
        <f t="shared" si="63"/>
        <v>0</v>
      </c>
      <c r="AN413" s="1">
        <f t="shared" si="63"/>
        <v>0</v>
      </c>
      <c r="AO413" s="1">
        <f t="shared" si="63"/>
        <v>0</v>
      </c>
      <c r="AP413" s="1">
        <f t="shared" si="63"/>
        <v>0</v>
      </c>
      <c r="AQ413" s="1">
        <f t="shared" si="63"/>
        <v>1</v>
      </c>
      <c r="AR413" s="1">
        <f t="shared" si="62"/>
        <v>0</v>
      </c>
      <c r="AS413" s="1">
        <f t="shared" si="62"/>
        <v>0</v>
      </c>
      <c r="AT413" s="1">
        <f t="shared" si="62"/>
        <v>0</v>
      </c>
      <c r="AU413" s="1">
        <f t="shared" si="62"/>
        <v>0</v>
      </c>
      <c r="AV413" s="1">
        <f t="shared" si="62"/>
        <v>0</v>
      </c>
      <c r="AW413" s="1">
        <f t="shared" si="62"/>
        <v>0</v>
      </c>
      <c r="AX413" s="1">
        <f t="shared" si="60"/>
        <v>0</v>
      </c>
    </row>
    <row r="414" spans="1:50" s="1" customFormat="1" x14ac:dyDescent="0.15">
      <c r="A414" s="1">
        <v>1</v>
      </c>
      <c r="B414" s="1" t="s">
        <v>1179</v>
      </c>
      <c r="C414" s="1" t="s">
        <v>22</v>
      </c>
      <c r="D414" s="1" t="s">
        <v>15</v>
      </c>
      <c r="E414" s="1" t="s">
        <v>585</v>
      </c>
      <c r="F414" s="2">
        <v>43155.40053240741</v>
      </c>
      <c r="H414" s="1" t="s">
        <v>34</v>
      </c>
      <c r="I414" s="1" t="s">
        <v>35</v>
      </c>
      <c r="J414" s="1" t="s">
        <v>25</v>
      </c>
      <c r="K414" s="1" t="s">
        <v>3693</v>
      </c>
      <c r="L414" s="1" t="s">
        <v>494</v>
      </c>
      <c r="M414" s="1" t="s">
        <v>28</v>
      </c>
      <c r="N414" s="1" t="s">
        <v>29</v>
      </c>
      <c r="O414" s="1" t="s">
        <v>30</v>
      </c>
      <c r="P414" s="1">
        <v>20000</v>
      </c>
      <c r="Q414" s="8">
        <v>35000</v>
      </c>
      <c r="R414" s="1">
        <v>4</v>
      </c>
      <c r="S414" s="1">
        <v>4</v>
      </c>
      <c r="T414" s="1">
        <v>1</v>
      </c>
      <c r="U414" s="1">
        <v>3</v>
      </c>
      <c r="V414" s="1">
        <v>0</v>
      </c>
      <c r="W414" s="1">
        <v>0</v>
      </c>
      <c r="X414" s="1">
        <v>27500</v>
      </c>
      <c r="Y414" s="1">
        <v>1</v>
      </c>
      <c r="Z414" s="1">
        <v>1</v>
      </c>
      <c r="AA414" s="1">
        <f t="shared" si="59"/>
        <v>1</v>
      </c>
      <c r="AB414" s="1">
        <f t="shared" si="63"/>
        <v>1</v>
      </c>
      <c r="AC414" s="1">
        <f t="shared" si="63"/>
        <v>1</v>
      </c>
      <c r="AD414" s="1">
        <f t="shared" si="63"/>
        <v>1</v>
      </c>
      <c r="AE414" s="1">
        <f t="shared" si="63"/>
        <v>0</v>
      </c>
      <c r="AF414" s="1">
        <f t="shared" si="63"/>
        <v>0</v>
      </c>
      <c r="AG414" s="1">
        <f t="shared" si="63"/>
        <v>0</v>
      </c>
      <c r="AH414" s="1">
        <f t="shared" si="63"/>
        <v>1</v>
      </c>
      <c r="AI414" s="1">
        <f t="shared" si="63"/>
        <v>0</v>
      </c>
      <c r="AJ414" s="1">
        <f t="shared" si="63"/>
        <v>0</v>
      </c>
      <c r="AK414" s="1">
        <f t="shared" si="63"/>
        <v>1</v>
      </c>
      <c r="AL414" s="1">
        <f t="shared" si="63"/>
        <v>0</v>
      </c>
      <c r="AM414" s="1">
        <f t="shared" si="63"/>
        <v>0</v>
      </c>
      <c r="AN414" s="1">
        <f t="shared" si="63"/>
        <v>0</v>
      </c>
      <c r="AO414" s="1">
        <f t="shared" si="63"/>
        <v>0</v>
      </c>
      <c r="AP414" s="1">
        <f t="shared" si="63"/>
        <v>0</v>
      </c>
      <c r="AQ414" s="1">
        <f t="shared" si="63"/>
        <v>0</v>
      </c>
      <c r="AR414" s="1">
        <f t="shared" si="62"/>
        <v>0</v>
      </c>
      <c r="AS414" s="1">
        <f t="shared" si="62"/>
        <v>0</v>
      </c>
      <c r="AT414" s="1">
        <f t="shared" si="62"/>
        <v>0</v>
      </c>
      <c r="AU414" s="1">
        <f t="shared" si="62"/>
        <v>0</v>
      </c>
      <c r="AV414" s="1">
        <f t="shared" si="62"/>
        <v>0</v>
      </c>
      <c r="AW414" s="1">
        <f t="shared" si="62"/>
        <v>0</v>
      </c>
      <c r="AX414" s="1">
        <f t="shared" si="60"/>
        <v>1</v>
      </c>
    </row>
    <row r="415" spans="1:50" s="1" customFormat="1" x14ac:dyDescent="0.15">
      <c r="A415" s="1">
        <v>1</v>
      </c>
      <c r="B415" s="1" t="s">
        <v>1181</v>
      </c>
      <c r="C415" s="1" t="s">
        <v>22</v>
      </c>
      <c r="D415" s="1" t="s">
        <v>15</v>
      </c>
      <c r="E415" s="1" t="s">
        <v>58</v>
      </c>
      <c r="F415" s="2">
        <v>43198.399247685185</v>
      </c>
      <c r="H415" s="1" t="s">
        <v>34</v>
      </c>
      <c r="I415" s="1" t="s">
        <v>35</v>
      </c>
      <c r="J415" s="1" t="s">
        <v>42</v>
      </c>
      <c r="K415" s="1" t="s">
        <v>3694</v>
      </c>
      <c r="L415" s="1" t="s">
        <v>1183</v>
      </c>
      <c r="M415" s="1" t="s">
        <v>28</v>
      </c>
      <c r="N415" s="1" t="s">
        <v>29</v>
      </c>
      <c r="O415" s="1" t="s">
        <v>252</v>
      </c>
      <c r="P415" s="1">
        <v>15001</v>
      </c>
      <c r="Q415" s="8">
        <v>20000</v>
      </c>
      <c r="R415" s="1">
        <v>4</v>
      </c>
      <c r="S415" s="1">
        <v>4</v>
      </c>
      <c r="T415" s="1">
        <v>3</v>
      </c>
      <c r="U415" s="1">
        <v>3</v>
      </c>
      <c r="V415" s="1">
        <v>0</v>
      </c>
      <c r="W415" s="1">
        <v>0</v>
      </c>
      <c r="X415" s="1">
        <v>17500.5</v>
      </c>
      <c r="Y415" s="1">
        <v>1</v>
      </c>
      <c r="Z415" s="1">
        <v>1</v>
      </c>
      <c r="AA415" s="1">
        <f t="shared" si="59"/>
        <v>1</v>
      </c>
      <c r="AB415" s="1">
        <f t="shared" si="63"/>
        <v>0</v>
      </c>
      <c r="AC415" s="1">
        <f t="shared" si="63"/>
        <v>0</v>
      </c>
      <c r="AD415" s="1">
        <f t="shared" si="63"/>
        <v>1</v>
      </c>
      <c r="AE415" s="1">
        <f t="shared" si="63"/>
        <v>0</v>
      </c>
      <c r="AF415" s="1">
        <f t="shared" si="63"/>
        <v>0</v>
      </c>
      <c r="AG415" s="1">
        <f t="shared" si="63"/>
        <v>0</v>
      </c>
      <c r="AH415" s="1">
        <f t="shared" si="63"/>
        <v>0</v>
      </c>
      <c r="AI415" s="1">
        <f t="shared" si="63"/>
        <v>1</v>
      </c>
      <c r="AJ415" s="1">
        <f t="shared" si="63"/>
        <v>0</v>
      </c>
      <c r="AK415" s="1">
        <f t="shared" si="63"/>
        <v>1</v>
      </c>
      <c r="AL415" s="1">
        <f t="shared" si="63"/>
        <v>0</v>
      </c>
      <c r="AM415" s="1">
        <f t="shared" si="63"/>
        <v>0</v>
      </c>
      <c r="AN415" s="1">
        <f t="shared" si="63"/>
        <v>0</v>
      </c>
      <c r="AO415" s="1">
        <f t="shared" si="63"/>
        <v>0</v>
      </c>
      <c r="AP415" s="1">
        <f t="shared" si="63"/>
        <v>0</v>
      </c>
      <c r="AQ415" s="1">
        <f t="shared" si="63"/>
        <v>0</v>
      </c>
      <c r="AR415" s="1">
        <f t="shared" si="62"/>
        <v>0</v>
      </c>
      <c r="AS415" s="1">
        <f t="shared" si="62"/>
        <v>0</v>
      </c>
      <c r="AT415" s="1">
        <f t="shared" si="62"/>
        <v>0</v>
      </c>
      <c r="AU415" s="1">
        <f t="shared" si="62"/>
        <v>1</v>
      </c>
      <c r="AV415" s="1">
        <f t="shared" si="62"/>
        <v>0</v>
      </c>
      <c r="AW415" s="1">
        <f t="shared" si="62"/>
        <v>0</v>
      </c>
      <c r="AX415" s="1">
        <f t="shared" si="60"/>
        <v>0</v>
      </c>
    </row>
    <row r="416" spans="1:50" s="1" customFormat="1" x14ac:dyDescent="0.15">
      <c r="A416" s="1">
        <v>1</v>
      </c>
      <c r="B416" s="1" t="s">
        <v>1184</v>
      </c>
      <c r="C416" s="1" t="s">
        <v>1046</v>
      </c>
      <c r="D416" s="1" t="s">
        <v>15</v>
      </c>
      <c r="E416" s="1" t="s">
        <v>112</v>
      </c>
      <c r="F416" s="2">
        <v>43198.394259259258</v>
      </c>
      <c r="H416" s="1" t="s">
        <v>34</v>
      </c>
      <c r="I416" s="1" t="s">
        <v>35</v>
      </c>
      <c r="J416" s="1" t="s">
        <v>25</v>
      </c>
      <c r="K416" s="1" t="s">
        <v>1185</v>
      </c>
      <c r="L416" s="1" t="s">
        <v>1178</v>
      </c>
      <c r="M416" s="1" t="s">
        <v>28</v>
      </c>
      <c r="N416" s="1" t="s">
        <v>56</v>
      </c>
      <c r="O416" s="1" t="s">
        <v>30</v>
      </c>
      <c r="P416" s="1">
        <v>8000</v>
      </c>
      <c r="Q416" s="8">
        <v>12000</v>
      </c>
      <c r="R416" s="1">
        <v>4</v>
      </c>
      <c r="S416" s="1">
        <v>4</v>
      </c>
      <c r="T416" s="1">
        <v>1</v>
      </c>
      <c r="U416" s="1">
        <v>3</v>
      </c>
      <c r="V416" s="1">
        <v>2</v>
      </c>
      <c r="W416" s="1">
        <v>0</v>
      </c>
      <c r="X416" s="1">
        <v>10000</v>
      </c>
      <c r="Y416" s="1">
        <v>1</v>
      </c>
      <c r="Z416" s="1">
        <v>1</v>
      </c>
      <c r="AA416" s="1">
        <f t="shared" si="59"/>
        <v>0</v>
      </c>
      <c r="AB416" s="1">
        <f t="shared" si="63"/>
        <v>0</v>
      </c>
      <c r="AC416" s="1">
        <f t="shared" si="63"/>
        <v>0</v>
      </c>
      <c r="AD416" s="1">
        <f t="shared" si="63"/>
        <v>1</v>
      </c>
      <c r="AE416" s="1">
        <f t="shared" si="63"/>
        <v>0</v>
      </c>
      <c r="AF416" s="1">
        <f t="shared" si="63"/>
        <v>0</v>
      </c>
      <c r="AG416" s="1">
        <f t="shared" si="63"/>
        <v>0</v>
      </c>
      <c r="AH416" s="1">
        <f t="shared" si="63"/>
        <v>0</v>
      </c>
      <c r="AI416" s="1">
        <f t="shared" si="63"/>
        <v>0</v>
      </c>
      <c r="AJ416" s="1">
        <f t="shared" si="63"/>
        <v>0</v>
      </c>
      <c r="AK416" s="1">
        <f t="shared" si="63"/>
        <v>0</v>
      </c>
      <c r="AL416" s="1">
        <f t="shared" si="63"/>
        <v>0</v>
      </c>
      <c r="AM416" s="1">
        <f t="shared" si="63"/>
        <v>0</v>
      </c>
      <c r="AN416" s="1">
        <f t="shared" si="63"/>
        <v>0</v>
      </c>
      <c r="AO416" s="1">
        <f t="shared" si="63"/>
        <v>0</v>
      </c>
      <c r="AP416" s="1">
        <f t="shared" si="63"/>
        <v>0</v>
      </c>
      <c r="AQ416" s="1">
        <f t="shared" si="63"/>
        <v>0</v>
      </c>
      <c r="AR416" s="1">
        <f t="shared" si="62"/>
        <v>0</v>
      </c>
      <c r="AS416" s="1">
        <f t="shared" si="62"/>
        <v>0</v>
      </c>
      <c r="AT416" s="1">
        <f t="shared" si="62"/>
        <v>0</v>
      </c>
      <c r="AU416" s="1">
        <f t="shared" si="62"/>
        <v>0</v>
      </c>
      <c r="AV416" s="1">
        <f t="shared" si="62"/>
        <v>0</v>
      </c>
      <c r="AW416" s="1">
        <f t="shared" si="62"/>
        <v>0</v>
      </c>
      <c r="AX416" s="1">
        <f t="shared" si="60"/>
        <v>0</v>
      </c>
    </row>
    <row r="417" spans="1:50" s="1" customFormat="1" x14ac:dyDescent="0.15">
      <c r="A417" s="1">
        <v>1</v>
      </c>
      <c r="B417" s="1" t="s">
        <v>751</v>
      </c>
      <c r="C417" s="1" t="s">
        <v>22</v>
      </c>
      <c r="D417" s="1" t="s">
        <v>15</v>
      </c>
      <c r="E417" s="1" t="s">
        <v>131</v>
      </c>
      <c r="F417" s="2">
        <v>43155.400347222225</v>
      </c>
      <c r="H417" s="1" t="s">
        <v>34</v>
      </c>
      <c r="I417" s="1" t="s">
        <v>24</v>
      </c>
      <c r="J417" s="1" t="s">
        <v>25</v>
      </c>
      <c r="K417" s="1" t="s">
        <v>3695</v>
      </c>
      <c r="L417" s="1" t="s">
        <v>494</v>
      </c>
      <c r="M417" s="1" t="s">
        <v>28</v>
      </c>
      <c r="N417" s="1" t="s">
        <v>29</v>
      </c>
      <c r="O417" s="1" t="s">
        <v>30</v>
      </c>
      <c r="P417" s="1">
        <v>10000</v>
      </c>
      <c r="Q417" s="8">
        <v>20000</v>
      </c>
      <c r="R417" s="1">
        <v>4</v>
      </c>
      <c r="S417" s="1">
        <v>5</v>
      </c>
      <c r="T417" s="1">
        <v>1</v>
      </c>
      <c r="U417" s="1">
        <v>3</v>
      </c>
      <c r="V417" s="1">
        <v>0</v>
      </c>
      <c r="W417" s="1">
        <v>0</v>
      </c>
      <c r="X417" s="1">
        <v>15000</v>
      </c>
      <c r="Y417" s="1">
        <v>2</v>
      </c>
      <c r="Z417" s="1">
        <v>3</v>
      </c>
      <c r="AA417" s="1">
        <f t="shared" si="59"/>
        <v>1</v>
      </c>
      <c r="AB417" s="1">
        <f t="shared" si="63"/>
        <v>1</v>
      </c>
      <c r="AC417" s="1">
        <f t="shared" si="63"/>
        <v>1</v>
      </c>
      <c r="AD417" s="1">
        <f t="shared" si="63"/>
        <v>0</v>
      </c>
      <c r="AE417" s="1">
        <f t="shared" si="63"/>
        <v>1</v>
      </c>
      <c r="AF417" s="1">
        <f t="shared" si="63"/>
        <v>0</v>
      </c>
      <c r="AG417" s="1">
        <f t="shared" si="63"/>
        <v>1</v>
      </c>
      <c r="AH417" s="1">
        <f t="shared" si="63"/>
        <v>1</v>
      </c>
      <c r="AI417" s="1">
        <f t="shared" si="63"/>
        <v>0</v>
      </c>
      <c r="AJ417" s="1">
        <f t="shared" si="63"/>
        <v>1</v>
      </c>
      <c r="AK417" s="1">
        <f t="shared" si="63"/>
        <v>1</v>
      </c>
      <c r="AL417" s="1">
        <f t="shared" si="63"/>
        <v>1</v>
      </c>
      <c r="AM417" s="1">
        <f t="shared" si="63"/>
        <v>0</v>
      </c>
      <c r="AN417" s="1">
        <f t="shared" si="63"/>
        <v>0</v>
      </c>
      <c r="AO417" s="1">
        <f t="shared" si="63"/>
        <v>1</v>
      </c>
      <c r="AP417" s="1">
        <f t="shared" si="63"/>
        <v>0</v>
      </c>
      <c r="AQ417" s="1">
        <f t="shared" si="63"/>
        <v>0</v>
      </c>
      <c r="AR417" s="1">
        <f t="shared" si="62"/>
        <v>0</v>
      </c>
      <c r="AS417" s="1">
        <f t="shared" si="62"/>
        <v>0</v>
      </c>
      <c r="AT417" s="1">
        <f t="shared" si="62"/>
        <v>0</v>
      </c>
      <c r="AU417" s="1">
        <f t="shared" si="62"/>
        <v>0</v>
      </c>
      <c r="AV417" s="1">
        <f t="shared" si="62"/>
        <v>0</v>
      </c>
      <c r="AW417" s="1">
        <f t="shared" si="62"/>
        <v>0</v>
      </c>
      <c r="AX417" s="1">
        <f t="shared" si="60"/>
        <v>0</v>
      </c>
    </row>
    <row r="418" spans="1:50" s="1" customFormat="1" x14ac:dyDescent="0.15">
      <c r="A418" s="1">
        <v>1</v>
      </c>
      <c r="B418" s="1" t="s">
        <v>1187</v>
      </c>
      <c r="C418" s="1" t="s">
        <v>22</v>
      </c>
      <c r="D418" s="1" t="s">
        <v>15</v>
      </c>
      <c r="E418" s="1" t="s">
        <v>33</v>
      </c>
      <c r="F418" s="2">
        <v>43192.394143518519</v>
      </c>
      <c r="H418" s="1" t="s">
        <v>17</v>
      </c>
      <c r="I418" s="1" t="s">
        <v>35</v>
      </c>
      <c r="J418" s="1" t="s">
        <v>25</v>
      </c>
      <c r="K418" s="1" t="s">
        <v>3696</v>
      </c>
      <c r="L418" s="1" t="s">
        <v>1189</v>
      </c>
      <c r="M418" s="1" t="s">
        <v>63</v>
      </c>
      <c r="N418" s="1" t="s">
        <v>64</v>
      </c>
      <c r="O418" s="1" t="s">
        <v>39</v>
      </c>
      <c r="P418" s="1">
        <v>10001</v>
      </c>
      <c r="Q418" s="8">
        <v>15000</v>
      </c>
      <c r="R418" s="1">
        <v>1</v>
      </c>
      <c r="S418" s="1">
        <v>4</v>
      </c>
      <c r="T418" s="1">
        <v>1</v>
      </c>
      <c r="U418" s="1">
        <v>4</v>
      </c>
      <c r="V418" s="1">
        <v>3</v>
      </c>
      <c r="W418" s="1">
        <v>1</v>
      </c>
      <c r="X418" s="1">
        <v>12500.5</v>
      </c>
      <c r="Y418" s="1">
        <v>1</v>
      </c>
      <c r="Z418" s="1">
        <v>1</v>
      </c>
      <c r="AA418" s="1">
        <f t="shared" si="59"/>
        <v>0</v>
      </c>
      <c r="AB418" s="1">
        <f t="shared" si="63"/>
        <v>0</v>
      </c>
      <c r="AC418" s="1">
        <f t="shared" si="63"/>
        <v>1</v>
      </c>
      <c r="AD418" s="1">
        <f t="shared" si="63"/>
        <v>1</v>
      </c>
      <c r="AE418" s="1">
        <f t="shared" si="63"/>
        <v>0</v>
      </c>
      <c r="AF418" s="1">
        <f t="shared" si="63"/>
        <v>0</v>
      </c>
      <c r="AG418" s="1">
        <f t="shared" si="63"/>
        <v>0</v>
      </c>
      <c r="AH418" s="1">
        <f t="shared" si="63"/>
        <v>1</v>
      </c>
      <c r="AI418" s="1">
        <f t="shared" si="63"/>
        <v>1</v>
      </c>
      <c r="AJ418" s="1">
        <f t="shared" si="63"/>
        <v>1</v>
      </c>
      <c r="AK418" s="1">
        <f t="shared" si="63"/>
        <v>0</v>
      </c>
      <c r="AL418" s="1">
        <f t="shared" si="63"/>
        <v>0</v>
      </c>
      <c r="AM418" s="1">
        <f t="shared" si="63"/>
        <v>0</v>
      </c>
      <c r="AN418" s="1">
        <f t="shared" si="63"/>
        <v>0</v>
      </c>
      <c r="AO418" s="1">
        <f t="shared" si="63"/>
        <v>1</v>
      </c>
      <c r="AP418" s="1">
        <f t="shared" si="63"/>
        <v>1</v>
      </c>
      <c r="AQ418" s="1">
        <f t="shared" si="63"/>
        <v>0</v>
      </c>
      <c r="AR418" s="1">
        <f t="shared" si="62"/>
        <v>0</v>
      </c>
      <c r="AS418" s="1">
        <f t="shared" si="62"/>
        <v>0</v>
      </c>
      <c r="AT418" s="1">
        <f t="shared" si="62"/>
        <v>0</v>
      </c>
      <c r="AU418" s="1">
        <f t="shared" si="62"/>
        <v>0</v>
      </c>
      <c r="AV418" s="1">
        <f t="shared" si="62"/>
        <v>0</v>
      </c>
      <c r="AW418" s="1">
        <f t="shared" si="62"/>
        <v>0</v>
      </c>
      <c r="AX418" s="1">
        <f t="shared" si="60"/>
        <v>0</v>
      </c>
    </row>
    <row r="419" spans="1:50" s="1" customFormat="1" x14ac:dyDescent="0.15">
      <c r="A419" s="1">
        <v>1</v>
      </c>
      <c r="B419" s="1" t="s">
        <v>1190</v>
      </c>
      <c r="C419" s="1" t="s">
        <v>22</v>
      </c>
      <c r="D419" s="1" t="s">
        <v>15</v>
      </c>
      <c r="E419" s="1" t="s">
        <v>16</v>
      </c>
      <c r="F419" s="2">
        <v>43192.387777777774</v>
      </c>
      <c r="H419" s="1" t="s">
        <v>59</v>
      </c>
      <c r="I419" s="1" t="s">
        <v>35</v>
      </c>
      <c r="J419" s="1" t="s">
        <v>25</v>
      </c>
      <c r="K419" s="1" t="s">
        <v>3697</v>
      </c>
      <c r="L419" s="1" t="s">
        <v>1192</v>
      </c>
      <c r="P419" s="1">
        <v>6001</v>
      </c>
      <c r="Q419" s="8">
        <v>8000</v>
      </c>
      <c r="R419" s="1">
        <v>3</v>
      </c>
      <c r="S419" s="1">
        <v>4</v>
      </c>
      <c r="T419" s="1">
        <v>1</v>
      </c>
      <c r="U419" s="1">
        <v>6</v>
      </c>
      <c r="V419" s="1">
        <v>9</v>
      </c>
      <c r="W419" s="1">
        <v>0</v>
      </c>
      <c r="X419" s="1">
        <v>7000.5</v>
      </c>
      <c r="Y419" s="1">
        <v>1</v>
      </c>
      <c r="Z419" s="1">
        <v>1</v>
      </c>
      <c r="AA419" s="1">
        <f t="shared" si="59"/>
        <v>0</v>
      </c>
      <c r="AB419" s="1">
        <f t="shared" si="63"/>
        <v>0</v>
      </c>
      <c r="AC419" s="1">
        <f t="shared" si="63"/>
        <v>1</v>
      </c>
      <c r="AD419" s="1">
        <f t="shared" si="63"/>
        <v>1</v>
      </c>
      <c r="AE419" s="1">
        <f t="shared" si="63"/>
        <v>1</v>
      </c>
      <c r="AF419" s="1">
        <f t="shared" si="63"/>
        <v>0</v>
      </c>
      <c r="AG419" s="1">
        <f t="shared" si="63"/>
        <v>0</v>
      </c>
      <c r="AH419" s="1">
        <f t="shared" si="63"/>
        <v>0</v>
      </c>
      <c r="AI419" s="1">
        <f t="shared" si="63"/>
        <v>1</v>
      </c>
      <c r="AJ419" s="1">
        <f t="shared" si="63"/>
        <v>0</v>
      </c>
      <c r="AK419" s="1">
        <f t="shared" si="63"/>
        <v>1</v>
      </c>
      <c r="AL419" s="1">
        <f t="shared" si="63"/>
        <v>1</v>
      </c>
      <c r="AM419" s="1">
        <f t="shared" si="63"/>
        <v>0</v>
      </c>
      <c r="AN419" s="1">
        <f t="shared" si="63"/>
        <v>0</v>
      </c>
      <c r="AO419" s="1">
        <f t="shared" si="63"/>
        <v>0</v>
      </c>
      <c r="AP419" s="1">
        <f t="shared" si="63"/>
        <v>0</v>
      </c>
      <c r="AQ419" s="1">
        <f t="shared" si="63"/>
        <v>0</v>
      </c>
      <c r="AR419" s="1">
        <f t="shared" si="62"/>
        <v>1</v>
      </c>
      <c r="AS419" s="1">
        <f t="shared" si="62"/>
        <v>0</v>
      </c>
      <c r="AT419" s="1">
        <f t="shared" si="62"/>
        <v>0</v>
      </c>
      <c r="AU419" s="1">
        <f t="shared" si="62"/>
        <v>1</v>
      </c>
      <c r="AV419" s="1">
        <f t="shared" si="62"/>
        <v>0</v>
      </c>
      <c r="AW419" s="1">
        <f t="shared" si="62"/>
        <v>1</v>
      </c>
      <c r="AX419" s="1">
        <f t="shared" si="60"/>
        <v>0</v>
      </c>
    </row>
    <row r="420" spans="1:50" s="1" customFormat="1" x14ac:dyDescent="0.15">
      <c r="A420" s="1">
        <v>1</v>
      </c>
      <c r="B420" s="1" t="s">
        <v>751</v>
      </c>
      <c r="C420" s="1" t="s">
        <v>22</v>
      </c>
      <c r="D420" s="1" t="s">
        <v>15</v>
      </c>
      <c r="E420" s="1" t="s">
        <v>533</v>
      </c>
      <c r="F420" s="2">
        <v>43198.399143518516</v>
      </c>
      <c r="H420" s="1" t="s">
        <v>34</v>
      </c>
      <c r="I420" s="1" t="s">
        <v>35</v>
      </c>
      <c r="J420" s="1" t="s">
        <v>60</v>
      </c>
      <c r="K420" s="1" t="s">
        <v>3698</v>
      </c>
      <c r="L420" s="1" t="s">
        <v>1194</v>
      </c>
      <c r="M420" s="1" t="s">
        <v>28</v>
      </c>
      <c r="N420" s="1" t="s">
        <v>82</v>
      </c>
      <c r="O420" s="1" t="s">
        <v>252</v>
      </c>
      <c r="P420" s="1">
        <v>15000</v>
      </c>
      <c r="Q420" s="8">
        <v>20000</v>
      </c>
      <c r="R420" s="1">
        <v>4</v>
      </c>
      <c r="S420" s="1">
        <v>4</v>
      </c>
      <c r="T420" s="1">
        <v>2</v>
      </c>
      <c r="U420" s="1">
        <v>3</v>
      </c>
      <c r="V420" s="1">
        <v>4</v>
      </c>
      <c r="W420" s="1">
        <v>0</v>
      </c>
      <c r="X420" s="1">
        <v>17500</v>
      </c>
      <c r="Y420" s="1">
        <v>2</v>
      </c>
      <c r="Z420" s="1">
        <v>3</v>
      </c>
      <c r="AA420" s="1">
        <f t="shared" si="59"/>
        <v>1</v>
      </c>
      <c r="AB420" s="1">
        <f t="shared" si="63"/>
        <v>0</v>
      </c>
      <c r="AC420" s="1">
        <f t="shared" si="63"/>
        <v>1</v>
      </c>
      <c r="AD420" s="1">
        <f t="shared" si="63"/>
        <v>0</v>
      </c>
      <c r="AE420" s="1">
        <f t="shared" si="63"/>
        <v>0</v>
      </c>
      <c r="AF420" s="1">
        <f t="shared" si="63"/>
        <v>0</v>
      </c>
      <c r="AG420" s="1">
        <f t="shared" si="63"/>
        <v>0</v>
      </c>
      <c r="AH420" s="1">
        <f t="shared" si="63"/>
        <v>0</v>
      </c>
      <c r="AI420" s="1">
        <f t="shared" si="63"/>
        <v>0</v>
      </c>
      <c r="AJ420" s="1">
        <f t="shared" si="63"/>
        <v>1</v>
      </c>
      <c r="AK420" s="1">
        <f t="shared" si="63"/>
        <v>1</v>
      </c>
      <c r="AL420" s="1">
        <f t="shared" si="63"/>
        <v>1</v>
      </c>
      <c r="AM420" s="1">
        <f t="shared" si="63"/>
        <v>0</v>
      </c>
      <c r="AN420" s="1">
        <f t="shared" si="63"/>
        <v>0</v>
      </c>
      <c r="AO420" s="1">
        <f t="shared" si="63"/>
        <v>1</v>
      </c>
      <c r="AP420" s="1">
        <f t="shared" si="63"/>
        <v>0</v>
      </c>
      <c r="AQ420" s="1">
        <f t="shared" si="63"/>
        <v>0</v>
      </c>
      <c r="AR420" s="1">
        <f t="shared" si="62"/>
        <v>0</v>
      </c>
      <c r="AS420" s="1">
        <f t="shared" si="62"/>
        <v>1</v>
      </c>
      <c r="AT420" s="1">
        <f t="shared" si="62"/>
        <v>0</v>
      </c>
      <c r="AU420" s="1">
        <f t="shared" si="62"/>
        <v>0</v>
      </c>
      <c r="AV420" s="1">
        <f t="shared" si="62"/>
        <v>0</v>
      </c>
      <c r="AW420" s="1">
        <f t="shared" si="62"/>
        <v>0</v>
      </c>
      <c r="AX420" s="1">
        <f t="shared" si="60"/>
        <v>0</v>
      </c>
    </row>
    <row r="421" spans="1:50" s="1" customFormat="1" x14ac:dyDescent="0.15">
      <c r="A421" s="1">
        <v>1</v>
      </c>
      <c r="B421" s="1" t="s">
        <v>1195</v>
      </c>
      <c r="C421" s="1" t="s">
        <v>22</v>
      </c>
      <c r="D421" s="1" t="s">
        <v>15</v>
      </c>
      <c r="E421" s="1" t="s">
        <v>33</v>
      </c>
      <c r="F421" s="2">
        <v>43198.39398148148</v>
      </c>
      <c r="H421" s="1" t="s">
        <v>59</v>
      </c>
      <c r="I421" s="1" t="s">
        <v>35</v>
      </c>
      <c r="J421" s="1" t="s">
        <v>60</v>
      </c>
      <c r="K421" s="1" t="s">
        <v>3699</v>
      </c>
      <c r="L421" s="1" t="s">
        <v>1197</v>
      </c>
      <c r="M421" s="1" t="s">
        <v>28</v>
      </c>
      <c r="N421" s="1" t="s">
        <v>82</v>
      </c>
      <c r="O421" s="1" t="s">
        <v>531</v>
      </c>
      <c r="P421" s="1">
        <v>10001</v>
      </c>
      <c r="Q421" s="8">
        <v>15000</v>
      </c>
      <c r="R421" s="1">
        <v>3</v>
      </c>
      <c r="S421" s="1">
        <v>4</v>
      </c>
      <c r="T421" s="1">
        <v>2</v>
      </c>
      <c r="U421" s="1">
        <v>3</v>
      </c>
      <c r="V421" s="1">
        <v>4</v>
      </c>
      <c r="W421" s="1">
        <v>0</v>
      </c>
      <c r="X421" s="1">
        <v>12500.5</v>
      </c>
      <c r="Y421" s="1">
        <v>1</v>
      </c>
      <c r="Z421" s="1">
        <v>1</v>
      </c>
      <c r="AA421" s="1">
        <f t="shared" si="59"/>
        <v>0</v>
      </c>
      <c r="AB421" s="1">
        <f t="shared" si="63"/>
        <v>0</v>
      </c>
      <c r="AC421" s="1">
        <f t="shared" si="63"/>
        <v>0</v>
      </c>
      <c r="AD421" s="1">
        <f t="shared" si="63"/>
        <v>1</v>
      </c>
      <c r="AE421" s="1">
        <f t="shared" si="63"/>
        <v>0</v>
      </c>
      <c r="AF421" s="1">
        <f t="shared" si="63"/>
        <v>0</v>
      </c>
      <c r="AG421" s="1">
        <f t="shared" si="63"/>
        <v>0</v>
      </c>
      <c r="AH421" s="1">
        <f t="shared" si="63"/>
        <v>0</v>
      </c>
      <c r="AI421" s="1">
        <f t="shared" si="63"/>
        <v>0</v>
      </c>
      <c r="AJ421" s="1">
        <f t="shared" si="63"/>
        <v>0</v>
      </c>
      <c r="AK421" s="1">
        <f t="shared" si="63"/>
        <v>1</v>
      </c>
      <c r="AL421" s="1">
        <f t="shared" si="63"/>
        <v>1</v>
      </c>
      <c r="AM421" s="1">
        <f t="shared" si="63"/>
        <v>0</v>
      </c>
      <c r="AN421" s="1">
        <f t="shared" si="63"/>
        <v>0</v>
      </c>
      <c r="AO421" s="1">
        <f t="shared" si="63"/>
        <v>0</v>
      </c>
      <c r="AP421" s="1">
        <f t="shared" si="63"/>
        <v>0</v>
      </c>
      <c r="AQ421" s="1">
        <f t="shared" si="63"/>
        <v>0</v>
      </c>
      <c r="AR421" s="1">
        <f t="shared" si="62"/>
        <v>0</v>
      </c>
      <c r="AS421" s="1">
        <f t="shared" si="62"/>
        <v>0</v>
      </c>
      <c r="AT421" s="1">
        <f t="shared" si="62"/>
        <v>0</v>
      </c>
      <c r="AU421" s="1">
        <f t="shared" si="62"/>
        <v>0</v>
      </c>
      <c r="AV421" s="1">
        <f t="shared" si="62"/>
        <v>0</v>
      </c>
      <c r="AW421" s="1">
        <f t="shared" si="62"/>
        <v>0</v>
      </c>
      <c r="AX421" s="1">
        <f t="shared" si="60"/>
        <v>0</v>
      </c>
    </row>
    <row r="422" spans="1:50" s="1" customFormat="1" x14ac:dyDescent="0.15">
      <c r="A422" s="1">
        <v>1</v>
      </c>
      <c r="B422" s="1" t="s">
        <v>1198</v>
      </c>
      <c r="C422" s="1" t="s">
        <v>14</v>
      </c>
      <c r="D422" s="1" t="s">
        <v>15</v>
      </c>
      <c r="E422" s="1" t="s">
        <v>1199</v>
      </c>
      <c r="F422" s="2">
        <v>43192.419965277775</v>
      </c>
      <c r="H422" s="1" t="s">
        <v>34</v>
      </c>
      <c r="I422" s="1" t="s">
        <v>35</v>
      </c>
      <c r="J422" s="1" t="s">
        <v>25</v>
      </c>
      <c r="K422" s="1" t="s">
        <v>3700</v>
      </c>
      <c r="L422" s="1" t="s">
        <v>1201</v>
      </c>
      <c r="M422" s="1" t="s">
        <v>63</v>
      </c>
      <c r="N422" s="1" t="s">
        <v>29</v>
      </c>
      <c r="O422" s="1" t="s">
        <v>30</v>
      </c>
      <c r="P422" s="1">
        <v>12000</v>
      </c>
      <c r="Q422" s="8">
        <v>20000</v>
      </c>
      <c r="R422" s="1">
        <v>4</v>
      </c>
      <c r="S422" s="1">
        <v>4</v>
      </c>
      <c r="T422" s="1">
        <v>1</v>
      </c>
      <c r="U422" s="1">
        <v>4</v>
      </c>
      <c r="V422" s="1">
        <v>0</v>
      </c>
      <c r="W422" s="1">
        <v>0</v>
      </c>
      <c r="X422" s="1">
        <v>16000</v>
      </c>
      <c r="Y422" s="1">
        <v>1</v>
      </c>
      <c r="Z422" s="1">
        <v>1</v>
      </c>
      <c r="AA422" s="1">
        <f t="shared" si="59"/>
        <v>0</v>
      </c>
      <c r="AB422" s="1">
        <f t="shared" si="63"/>
        <v>0</v>
      </c>
      <c r="AC422" s="1">
        <f t="shared" si="63"/>
        <v>0</v>
      </c>
      <c r="AD422" s="1">
        <f t="shared" si="63"/>
        <v>0</v>
      </c>
      <c r="AE422" s="1">
        <f t="shared" si="63"/>
        <v>0</v>
      </c>
      <c r="AF422" s="1">
        <f t="shared" si="63"/>
        <v>1</v>
      </c>
      <c r="AG422" s="1">
        <f t="shared" si="63"/>
        <v>0</v>
      </c>
      <c r="AH422" s="1">
        <f t="shared" si="63"/>
        <v>0</v>
      </c>
      <c r="AI422" s="1">
        <f t="shared" si="63"/>
        <v>1</v>
      </c>
      <c r="AJ422" s="1">
        <f t="shared" si="63"/>
        <v>0</v>
      </c>
      <c r="AK422" s="1">
        <f t="shared" si="63"/>
        <v>1</v>
      </c>
      <c r="AL422" s="1">
        <f t="shared" si="63"/>
        <v>1</v>
      </c>
      <c r="AM422" s="1">
        <f t="shared" si="63"/>
        <v>1</v>
      </c>
      <c r="AN422" s="1">
        <f t="shared" si="63"/>
        <v>0</v>
      </c>
      <c r="AO422" s="1">
        <f t="shared" si="63"/>
        <v>0</v>
      </c>
      <c r="AP422" s="1">
        <f t="shared" si="63"/>
        <v>0</v>
      </c>
      <c r="AQ422" s="1">
        <f t="shared" si="63"/>
        <v>1</v>
      </c>
      <c r="AR422" s="1">
        <f t="shared" si="62"/>
        <v>1</v>
      </c>
      <c r="AS422" s="1">
        <f t="shared" si="62"/>
        <v>0</v>
      </c>
      <c r="AT422" s="1">
        <f t="shared" si="62"/>
        <v>1</v>
      </c>
      <c r="AU422" s="1">
        <f t="shared" si="62"/>
        <v>1</v>
      </c>
      <c r="AV422" s="1">
        <f t="shared" si="62"/>
        <v>0</v>
      </c>
      <c r="AW422" s="1">
        <f t="shared" si="62"/>
        <v>0</v>
      </c>
      <c r="AX422" s="1">
        <f t="shared" si="60"/>
        <v>0</v>
      </c>
    </row>
    <row r="423" spans="1:50" s="1" customFormat="1" x14ac:dyDescent="0.15">
      <c r="A423" s="1">
        <v>1</v>
      </c>
      <c r="B423" s="1" t="s">
        <v>1157</v>
      </c>
      <c r="C423" s="1" t="s">
        <v>22</v>
      </c>
      <c r="D423" s="1" t="s">
        <v>15</v>
      </c>
      <c r="E423" s="1" t="s">
        <v>347</v>
      </c>
      <c r="F423" s="2">
        <v>43198.392361111109</v>
      </c>
      <c r="H423" s="1" t="s">
        <v>41</v>
      </c>
      <c r="I423" s="1" t="s">
        <v>35</v>
      </c>
      <c r="J423" s="1" t="s">
        <v>25</v>
      </c>
      <c r="K423" s="1" t="s">
        <v>3701</v>
      </c>
      <c r="L423" s="1" t="s">
        <v>1203</v>
      </c>
      <c r="M423" s="1" t="s">
        <v>28</v>
      </c>
      <c r="N423" s="1" t="s">
        <v>316</v>
      </c>
      <c r="O423" s="1" t="s">
        <v>45</v>
      </c>
      <c r="P423" s="1">
        <v>20000</v>
      </c>
      <c r="Q423" s="8">
        <v>40000</v>
      </c>
      <c r="R423" s="1">
        <v>5</v>
      </c>
      <c r="S423" s="1">
        <v>4</v>
      </c>
      <c r="T423" s="1">
        <v>1</v>
      </c>
      <c r="U423" s="1">
        <v>3</v>
      </c>
      <c r="V423" s="1">
        <v>7</v>
      </c>
      <c r="W423" s="1">
        <v>0</v>
      </c>
      <c r="X423" s="1">
        <v>30000</v>
      </c>
      <c r="Y423" s="1">
        <v>1</v>
      </c>
      <c r="Z423" s="1">
        <v>1</v>
      </c>
      <c r="AA423" s="1">
        <f t="shared" si="59"/>
        <v>0</v>
      </c>
      <c r="AB423" s="1">
        <f t="shared" si="63"/>
        <v>0</v>
      </c>
      <c r="AC423" s="1">
        <f t="shared" si="63"/>
        <v>1</v>
      </c>
      <c r="AD423" s="1">
        <f t="shared" si="63"/>
        <v>1</v>
      </c>
      <c r="AE423" s="1">
        <f t="shared" si="63"/>
        <v>0</v>
      </c>
      <c r="AF423" s="1">
        <f t="shared" si="63"/>
        <v>0</v>
      </c>
      <c r="AG423" s="1">
        <f t="shared" si="63"/>
        <v>0</v>
      </c>
      <c r="AH423" s="1">
        <f t="shared" si="63"/>
        <v>0</v>
      </c>
      <c r="AI423" s="1">
        <f t="shared" si="63"/>
        <v>0</v>
      </c>
      <c r="AJ423" s="1">
        <f t="shared" si="63"/>
        <v>0</v>
      </c>
      <c r="AK423" s="1">
        <f t="shared" si="63"/>
        <v>0</v>
      </c>
      <c r="AL423" s="1">
        <f t="shared" si="63"/>
        <v>0</v>
      </c>
      <c r="AM423" s="1">
        <f t="shared" si="63"/>
        <v>1</v>
      </c>
      <c r="AN423" s="1">
        <f t="shared" si="63"/>
        <v>0</v>
      </c>
      <c r="AO423" s="1">
        <f t="shared" si="63"/>
        <v>0</v>
      </c>
      <c r="AP423" s="1">
        <f t="shared" si="63"/>
        <v>0</v>
      </c>
      <c r="AQ423" s="1">
        <f t="shared" si="63"/>
        <v>1</v>
      </c>
      <c r="AR423" s="1">
        <f t="shared" si="62"/>
        <v>0</v>
      </c>
      <c r="AS423" s="1">
        <f t="shared" si="62"/>
        <v>0</v>
      </c>
      <c r="AT423" s="1">
        <f t="shared" si="62"/>
        <v>0</v>
      </c>
      <c r="AU423" s="1">
        <f t="shared" si="62"/>
        <v>0</v>
      </c>
      <c r="AV423" s="1">
        <f t="shared" si="62"/>
        <v>0</v>
      </c>
      <c r="AW423" s="1">
        <f t="shared" si="62"/>
        <v>0</v>
      </c>
      <c r="AX423" s="1">
        <f t="shared" si="60"/>
        <v>1</v>
      </c>
    </row>
    <row r="424" spans="1:50" s="1" customFormat="1" x14ac:dyDescent="0.15">
      <c r="A424" s="1">
        <v>1</v>
      </c>
      <c r="B424" s="1" t="s">
        <v>1204</v>
      </c>
      <c r="C424" s="1" t="s">
        <v>22</v>
      </c>
      <c r="D424" s="1" t="s">
        <v>15</v>
      </c>
      <c r="E424" s="1" t="s">
        <v>33</v>
      </c>
      <c r="F424" s="2">
        <v>43192.38349537037</v>
      </c>
      <c r="H424" s="1" t="s">
        <v>34</v>
      </c>
      <c r="I424" s="1" t="s">
        <v>35</v>
      </c>
      <c r="J424" s="1" t="s">
        <v>25</v>
      </c>
      <c r="K424" s="1" t="s">
        <v>3702</v>
      </c>
      <c r="L424" s="1" t="s">
        <v>593</v>
      </c>
      <c r="M424" s="1" t="s">
        <v>28</v>
      </c>
      <c r="N424" s="1" t="s">
        <v>29</v>
      </c>
      <c r="O424" s="1" t="s">
        <v>39</v>
      </c>
      <c r="P424" s="1">
        <v>10001</v>
      </c>
      <c r="Q424" s="8">
        <v>15000</v>
      </c>
      <c r="R424" s="1">
        <v>4</v>
      </c>
      <c r="S424" s="1">
        <v>4</v>
      </c>
      <c r="T424" s="1">
        <v>1</v>
      </c>
      <c r="U424" s="1">
        <v>3</v>
      </c>
      <c r="V424" s="1">
        <v>0</v>
      </c>
      <c r="W424" s="1">
        <v>1</v>
      </c>
      <c r="X424" s="1">
        <v>12500.5</v>
      </c>
      <c r="Y424" s="1">
        <v>1</v>
      </c>
      <c r="Z424" s="1">
        <v>1</v>
      </c>
      <c r="AA424" s="1">
        <f t="shared" si="59"/>
        <v>1</v>
      </c>
      <c r="AB424" s="1">
        <f t="shared" si="63"/>
        <v>1</v>
      </c>
      <c r="AC424" s="1">
        <f t="shared" si="63"/>
        <v>1</v>
      </c>
      <c r="AD424" s="1">
        <f t="shared" si="63"/>
        <v>1</v>
      </c>
      <c r="AE424" s="1">
        <f t="shared" si="63"/>
        <v>1</v>
      </c>
      <c r="AF424" s="1">
        <f t="shared" si="63"/>
        <v>0</v>
      </c>
      <c r="AG424" s="1">
        <f t="shared" si="63"/>
        <v>1</v>
      </c>
      <c r="AH424" s="1">
        <f t="shared" si="63"/>
        <v>1</v>
      </c>
      <c r="AI424" s="1">
        <f t="shared" si="63"/>
        <v>1</v>
      </c>
      <c r="AJ424" s="1">
        <f t="shared" si="63"/>
        <v>1</v>
      </c>
      <c r="AK424" s="1">
        <f t="shared" si="63"/>
        <v>0</v>
      </c>
      <c r="AL424" s="1">
        <f t="shared" si="63"/>
        <v>0</v>
      </c>
      <c r="AM424" s="1">
        <f t="shared" si="63"/>
        <v>0</v>
      </c>
      <c r="AN424" s="1">
        <f t="shared" si="63"/>
        <v>0</v>
      </c>
      <c r="AO424" s="1">
        <f t="shared" si="63"/>
        <v>1</v>
      </c>
      <c r="AP424" s="1">
        <f t="shared" si="63"/>
        <v>0</v>
      </c>
      <c r="AQ424" s="1">
        <f t="shared" ref="AQ424:AW439" si="64">IF(IFERROR(FIND(AQ$1,$K424),0)&gt;0,1,0)</f>
        <v>1</v>
      </c>
      <c r="AR424" s="1">
        <f t="shared" si="64"/>
        <v>0</v>
      </c>
      <c r="AS424" s="1">
        <f t="shared" si="64"/>
        <v>1</v>
      </c>
      <c r="AT424" s="1">
        <f t="shared" si="64"/>
        <v>0</v>
      </c>
      <c r="AU424" s="1">
        <f t="shared" si="64"/>
        <v>0</v>
      </c>
      <c r="AV424" s="1">
        <f t="shared" si="64"/>
        <v>0</v>
      </c>
      <c r="AW424" s="1">
        <f t="shared" si="64"/>
        <v>0</v>
      </c>
      <c r="AX424" s="1">
        <f t="shared" si="60"/>
        <v>0</v>
      </c>
    </row>
    <row r="425" spans="1:50" s="1" customFormat="1" x14ac:dyDescent="0.15">
      <c r="A425" s="1">
        <v>1</v>
      </c>
      <c r="B425" s="1" t="s">
        <v>1206</v>
      </c>
      <c r="C425" s="1" t="s">
        <v>22</v>
      </c>
      <c r="D425" s="1" t="s">
        <v>15</v>
      </c>
      <c r="E425" s="1" t="s">
        <v>138</v>
      </c>
      <c r="F425" s="2">
        <v>43198.412557870368</v>
      </c>
      <c r="H425" s="1" t="s">
        <v>17</v>
      </c>
      <c r="I425" s="1" t="s">
        <v>35</v>
      </c>
      <c r="J425" s="1" t="s">
        <v>60</v>
      </c>
      <c r="K425" s="1" t="s">
        <v>3703</v>
      </c>
      <c r="L425" s="1" t="s">
        <v>1208</v>
      </c>
      <c r="M425" s="1" t="s">
        <v>96</v>
      </c>
      <c r="N425" s="1" t="s">
        <v>64</v>
      </c>
      <c r="O425" s="1" t="s">
        <v>252</v>
      </c>
      <c r="P425" s="1">
        <v>6000</v>
      </c>
      <c r="Q425" s="8">
        <v>8000</v>
      </c>
      <c r="R425" s="1">
        <v>1</v>
      </c>
      <c r="S425" s="1">
        <v>4</v>
      </c>
      <c r="T425" s="1">
        <v>2</v>
      </c>
      <c r="U425" s="1">
        <v>2</v>
      </c>
      <c r="V425" s="1">
        <v>3</v>
      </c>
      <c r="W425" s="1">
        <v>0</v>
      </c>
      <c r="X425" s="1">
        <v>7000</v>
      </c>
      <c r="Y425" s="1">
        <v>1</v>
      </c>
      <c r="Z425" s="1">
        <v>1</v>
      </c>
      <c r="AA425" s="1">
        <f t="shared" si="59"/>
        <v>0</v>
      </c>
      <c r="AB425" s="1">
        <f t="shared" ref="AB425:AQ440" si="65">IF(IFERROR(FIND(AB$1,$K425),0)&gt;0,1,0)</f>
        <v>0</v>
      </c>
      <c r="AC425" s="1">
        <f t="shared" si="65"/>
        <v>0</v>
      </c>
      <c r="AD425" s="1">
        <f t="shared" si="65"/>
        <v>0</v>
      </c>
      <c r="AE425" s="1">
        <f t="shared" si="65"/>
        <v>0</v>
      </c>
      <c r="AF425" s="1">
        <f t="shared" si="65"/>
        <v>0</v>
      </c>
      <c r="AG425" s="1">
        <f t="shared" si="65"/>
        <v>0</v>
      </c>
      <c r="AH425" s="1">
        <f t="shared" si="65"/>
        <v>0</v>
      </c>
      <c r="AI425" s="1">
        <f t="shared" si="65"/>
        <v>0</v>
      </c>
      <c r="AJ425" s="1">
        <f t="shared" si="65"/>
        <v>0</v>
      </c>
      <c r="AK425" s="1">
        <f t="shared" si="65"/>
        <v>1</v>
      </c>
      <c r="AL425" s="1">
        <f t="shared" si="65"/>
        <v>0</v>
      </c>
      <c r="AM425" s="1">
        <f t="shared" si="65"/>
        <v>0</v>
      </c>
      <c r="AN425" s="1">
        <f t="shared" si="65"/>
        <v>1</v>
      </c>
      <c r="AO425" s="1">
        <f t="shared" si="65"/>
        <v>0</v>
      </c>
      <c r="AP425" s="1">
        <f t="shared" si="65"/>
        <v>0</v>
      </c>
      <c r="AQ425" s="1">
        <f t="shared" si="65"/>
        <v>0</v>
      </c>
      <c r="AR425" s="1">
        <f t="shared" si="64"/>
        <v>0</v>
      </c>
      <c r="AS425" s="1">
        <f t="shared" si="64"/>
        <v>0</v>
      </c>
      <c r="AT425" s="1">
        <f t="shared" si="64"/>
        <v>0</v>
      </c>
      <c r="AU425" s="1">
        <f t="shared" si="64"/>
        <v>0</v>
      </c>
      <c r="AV425" s="1">
        <f t="shared" si="64"/>
        <v>0</v>
      </c>
      <c r="AW425" s="1">
        <f t="shared" si="64"/>
        <v>0</v>
      </c>
      <c r="AX425" s="1">
        <f t="shared" si="60"/>
        <v>0</v>
      </c>
    </row>
    <row r="426" spans="1:50" s="1" customFormat="1" x14ac:dyDescent="0.15">
      <c r="A426" s="1">
        <v>1</v>
      </c>
      <c r="B426" s="1" t="s">
        <v>1209</v>
      </c>
      <c r="C426" s="1" t="s">
        <v>22</v>
      </c>
      <c r="D426" s="1" t="s">
        <v>15</v>
      </c>
      <c r="E426" s="1" t="s">
        <v>556</v>
      </c>
      <c r="F426" s="2">
        <v>43198.446550925924</v>
      </c>
      <c r="H426" s="1" t="s">
        <v>34</v>
      </c>
      <c r="I426" s="1" t="s">
        <v>35</v>
      </c>
      <c r="J426" s="1" t="s">
        <v>25</v>
      </c>
      <c r="K426" s="1" t="s">
        <v>3704</v>
      </c>
      <c r="L426" s="1" t="s">
        <v>1211</v>
      </c>
      <c r="P426" s="1">
        <v>20001</v>
      </c>
      <c r="Q426" s="8">
        <v>30000</v>
      </c>
      <c r="R426" s="1">
        <v>4</v>
      </c>
      <c r="S426" s="1">
        <v>4</v>
      </c>
      <c r="T426" s="1">
        <v>1</v>
      </c>
      <c r="U426" s="1">
        <v>6</v>
      </c>
      <c r="V426" s="1">
        <v>9</v>
      </c>
      <c r="W426" s="1">
        <v>0</v>
      </c>
      <c r="X426" s="1">
        <v>25000.5</v>
      </c>
      <c r="Y426" s="1">
        <v>1</v>
      </c>
      <c r="Z426" s="1">
        <v>1</v>
      </c>
      <c r="AA426" s="1">
        <f t="shared" si="59"/>
        <v>1</v>
      </c>
      <c r="AB426" s="1">
        <f t="shared" si="65"/>
        <v>0</v>
      </c>
      <c r="AC426" s="1">
        <f t="shared" si="65"/>
        <v>0</v>
      </c>
      <c r="AD426" s="1">
        <f t="shared" si="65"/>
        <v>1</v>
      </c>
      <c r="AE426" s="1">
        <f t="shared" si="65"/>
        <v>1</v>
      </c>
      <c r="AF426" s="1">
        <f t="shared" si="65"/>
        <v>1</v>
      </c>
      <c r="AG426" s="1">
        <f t="shared" si="65"/>
        <v>0</v>
      </c>
      <c r="AH426" s="1">
        <f t="shared" si="65"/>
        <v>0</v>
      </c>
      <c r="AI426" s="1">
        <f t="shared" si="65"/>
        <v>1</v>
      </c>
      <c r="AJ426" s="1">
        <f t="shared" si="65"/>
        <v>0</v>
      </c>
      <c r="AK426" s="1">
        <f t="shared" si="65"/>
        <v>1</v>
      </c>
      <c r="AL426" s="1">
        <f t="shared" si="65"/>
        <v>0</v>
      </c>
      <c r="AM426" s="1">
        <f t="shared" si="65"/>
        <v>1</v>
      </c>
      <c r="AN426" s="1">
        <f t="shared" si="65"/>
        <v>0</v>
      </c>
      <c r="AO426" s="1">
        <f t="shared" si="65"/>
        <v>0</v>
      </c>
      <c r="AP426" s="1">
        <f t="shared" si="65"/>
        <v>0</v>
      </c>
      <c r="AQ426" s="1">
        <f t="shared" si="65"/>
        <v>0</v>
      </c>
      <c r="AR426" s="1">
        <f t="shared" si="64"/>
        <v>1</v>
      </c>
      <c r="AS426" s="1">
        <f t="shared" si="64"/>
        <v>0</v>
      </c>
      <c r="AT426" s="1">
        <f t="shared" si="64"/>
        <v>0</v>
      </c>
      <c r="AU426" s="1">
        <f t="shared" si="64"/>
        <v>0</v>
      </c>
      <c r="AV426" s="1">
        <f t="shared" si="64"/>
        <v>0</v>
      </c>
      <c r="AW426" s="1">
        <f t="shared" si="64"/>
        <v>0</v>
      </c>
      <c r="AX426" s="1">
        <f t="shared" si="60"/>
        <v>1</v>
      </c>
    </row>
    <row r="427" spans="1:50" s="1" customFormat="1" x14ac:dyDescent="0.15">
      <c r="A427" s="1">
        <v>1</v>
      </c>
      <c r="B427" s="1" t="s">
        <v>1212</v>
      </c>
      <c r="C427" s="1" t="s">
        <v>22</v>
      </c>
      <c r="D427" s="1" t="s">
        <v>15</v>
      </c>
      <c r="E427" s="1" t="s">
        <v>16</v>
      </c>
      <c r="F427" s="2">
        <v>43198.386770833335</v>
      </c>
      <c r="H427" s="1" t="s">
        <v>34</v>
      </c>
      <c r="I427" s="1" t="s">
        <v>18</v>
      </c>
      <c r="J427" s="1" t="s">
        <v>25</v>
      </c>
      <c r="K427" s="1" t="s">
        <v>1213</v>
      </c>
      <c r="L427" s="1" t="s">
        <v>1214</v>
      </c>
      <c r="M427" s="1" t="s">
        <v>96</v>
      </c>
      <c r="N427" s="1" t="s">
        <v>82</v>
      </c>
      <c r="O427" s="1" t="s">
        <v>30</v>
      </c>
      <c r="P427" s="1">
        <v>6001</v>
      </c>
      <c r="Q427" s="8">
        <v>8000</v>
      </c>
      <c r="R427" s="1">
        <v>4</v>
      </c>
      <c r="S427" s="1">
        <v>3</v>
      </c>
      <c r="T427" s="1">
        <v>1</v>
      </c>
      <c r="U427" s="1">
        <v>2</v>
      </c>
      <c r="V427" s="1">
        <v>4</v>
      </c>
      <c r="W427" s="1">
        <v>0</v>
      </c>
      <c r="X427" s="1">
        <v>7000.5</v>
      </c>
      <c r="Y427" s="1">
        <v>1</v>
      </c>
      <c r="Z427" s="1">
        <v>1</v>
      </c>
      <c r="AA427" s="1">
        <f t="shared" si="59"/>
        <v>0</v>
      </c>
      <c r="AB427" s="1">
        <f t="shared" si="65"/>
        <v>0</v>
      </c>
      <c r="AC427" s="1">
        <f t="shared" si="65"/>
        <v>1</v>
      </c>
      <c r="AD427" s="1">
        <f t="shared" si="65"/>
        <v>0</v>
      </c>
      <c r="AE427" s="1">
        <f t="shared" si="65"/>
        <v>0</v>
      </c>
      <c r="AF427" s="1">
        <f t="shared" si="65"/>
        <v>0</v>
      </c>
      <c r="AG427" s="1">
        <f t="shared" si="65"/>
        <v>0</v>
      </c>
      <c r="AH427" s="1">
        <f t="shared" si="65"/>
        <v>0</v>
      </c>
      <c r="AI427" s="1">
        <f t="shared" si="65"/>
        <v>0</v>
      </c>
      <c r="AJ427" s="1">
        <f t="shared" si="65"/>
        <v>0</v>
      </c>
      <c r="AK427" s="1">
        <f t="shared" si="65"/>
        <v>0</v>
      </c>
      <c r="AL427" s="1">
        <f t="shared" si="65"/>
        <v>0</v>
      </c>
      <c r="AM427" s="1">
        <f t="shared" si="65"/>
        <v>0</v>
      </c>
      <c r="AN427" s="1">
        <f t="shared" si="65"/>
        <v>0</v>
      </c>
      <c r="AO427" s="1">
        <f t="shared" si="65"/>
        <v>0</v>
      </c>
      <c r="AP427" s="1">
        <f t="shared" si="65"/>
        <v>0</v>
      </c>
      <c r="AQ427" s="1">
        <f t="shared" si="65"/>
        <v>0</v>
      </c>
      <c r="AR427" s="1">
        <f t="shared" si="64"/>
        <v>0</v>
      </c>
      <c r="AS427" s="1">
        <f t="shared" si="64"/>
        <v>0</v>
      </c>
      <c r="AT427" s="1">
        <f t="shared" si="64"/>
        <v>0</v>
      </c>
      <c r="AU427" s="1">
        <f t="shared" si="64"/>
        <v>0</v>
      </c>
      <c r="AV427" s="1">
        <f t="shared" si="64"/>
        <v>1</v>
      </c>
      <c r="AW427" s="1">
        <f t="shared" si="64"/>
        <v>0</v>
      </c>
      <c r="AX427" s="1">
        <f t="shared" si="60"/>
        <v>0</v>
      </c>
    </row>
    <row r="428" spans="1:50" s="1" customFormat="1" x14ac:dyDescent="0.15">
      <c r="A428" s="1">
        <v>1</v>
      </c>
      <c r="B428" s="1" t="s">
        <v>733</v>
      </c>
      <c r="C428" s="1" t="s">
        <v>84</v>
      </c>
      <c r="D428" s="1" t="s">
        <v>15</v>
      </c>
      <c r="E428" s="1" t="s">
        <v>278</v>
      </c>
      <c r="F428" s="2">
        <v>43198.39</v>
      </c>
      <c r="H428" s="1" t="s">
        <v>59</v>
      </c>
      <c r="I428" s="1" t="s">
        <v>35</v>
      </c>
      <c r="J428" s="1" t="s">
        <v>25</v>
      </c>
      <c r="K428" s="1" t="s">
        <v>1215</v>
      </c>
      <c r="L428" s="1" t="s">
        <v>1216</v>
      </c>
      <c r="M428" s="1" t="s">
        <v>28</v>
      </c>
      <c r="N428" s="1" t="s">
        <v>29</v>
      </c>
      <c r="O428" s="1" t="s">
        <v>30</v>
      </c>
      <c r="P428" s="1">
        <v>10000</v>
      </c>
      <c r="Q428" s="8">
        <v>18000</v>
      </c>
      <c r="R428" s="1">
        <v>3</v>
      </c>
      <c r="S428" s="1">
        <v>4</v>
      </c>
      <c r="T428" s="1">
        <v>1</v>
      </c>
      <c r="U428" s="1">
        <v>3</v>
      </c>
      <c r="V428" s="1">
        <v>0</v>
      </c>
      <c r="W428" s="1">
        <v>0</v>
      </c>
      <c r="X428" s="1">
        <v>14000</v>
      </c>
      <c r="Y428" s="1">
        <v>1</v>
      </c>
      <c r="Z428" s="1">
        <v>1</v>
      </c>
      <c r="AA428" s="1">
        <f t="shared" si="59"/>
        <v>0</v>
      </c>
      <c r="AB428" s="1">
        <f t="shared" si="65"/>
        <v>0</v>
      </c>
      <c r="AC428" s="1">
        <f t="shared" si="65"/>
        <v>1</v>
      </c>
      <c r="AD428" s="1">
        <f t="shared" si="65"/>
        <v>1</v>
      </c>
      <c r="AE428" s="1">
        <f t="shared" si="65"/>
        <v>0</v>
      </c>
      <c r="AF428" s="1">
        <f t="shared" si="65"/>
        <v>0</v>
      </c>
      <c r="AG428" s="1">
        <f t="shared" si="65"/>
        <v>0</v>
      </c>
      <c r="AH428" s="1">
        <f t="shared" si="65"/>
        <v>1</v>
      </c>
      <c r="AI428" s="1">
        <f t="shared" si="65"/>
        <v>0</v>
      </c>
      <c r="AJ428" s="1">
        <f t="shared" si="65"/>
        <v>1</v>
      </c>
      <c r="AK428" s="1">
        <f t="shared" si="65"/>
        <v>0</v>
      </c>
      <c r="AL428" s="1">
        <f t="shared" si="65"/>
        <v>0</v>
      </c>
      <c r="AM428" s="1">
        <f t="shared" si="65"/>
        <v>0</v>
      </c>
      <c r="AN428" s="1">
        <f t="shared" si="65"/>
        <v>0</v>
      </c>
      <c r="AO428" s="1">
        <f t="shared" si="65"/>
        <v>0</v>
      </c>
      <c r="AP428" s="1">
        <f t="shared" si="65"/>
        <v>0</v>
      </c>
      <c r="AQ428" s="1">
        <f t="shared" si="65"/>
        <v>0</v>
      </c>
      <c r="AR428" s="1">
        <f t="shared" si="64"/>
        <v>0</v>
      </c>
      <c r="AS428" s="1">
        <f t="shared" si="64"/>
        <v>0</v>
      </c>
      <c r="AT428" s="1">
        <f t="shared" si="64"/>
        <v>0</v>
      </c>
      <c r="AU428" s="1">
        <f t="shared" si="64"/>
        <v>0</v>
      </c>
      <c r="AV428" s="1">
        <f t="shared" si="64"/>
        <v>0</v>
      </c>
      <c r="AW428" s="1">
        <f t="shared" si="64"/>
        <v>0</v>
      </c>
      <c r="AX428" s="1">
        <f t="shared" si="60"/>
        <v>0</v>
      </c>
    </row>
    <row r="429" spans="1:50" s="1" customFormat="1" x14ac:dyDescent="0.15">
      <c r="A429" s="1">
        <v>1</v>
      </c>
      <c r="B429" s="1" t="s">
        <v>1217</v>
      </c>
      <c r="C429" s="1" t="s">
        <v>32</v>
      </c>
      <c r="D429" s="1" t="s">
        <v>15</v>
      </c>
      <c r="E429" s="1" t="s">
        <v>131</v>
      </c>
      <c r="F429" s="2">
        <v>43194.39267361111</v>
      </c>
      <c r="H429" s="1" t="s">
        <v>59</v>
      </c>
      <c r="I429" s="1" t="s">
        <v>35</v>
      </c>
      <c r="J429" s="1" t="s">
        <v>25</v>
      </c>
      <c r="K429" s="1" t="s">
        <v>3705</v>
      </c>
      <c r="L429" s="1" t="s">
        <v>388</v>
      </c>
      <c r="M429" s="1" t="s">
        <v>28</v>
      </c>
      <c r="N429" s="1" t="s">
        <v>29</v>
      </c>
      <c r="O429" s="1" t="s">
        <v>30</v>
      </c>
      <c r="P429" s="1">
        <v>10000</v>
      </c>
      <c r="Q429" s="8">
        <v>20000</v>
      </c>
      <c r="R429" s="1">
        <v>3</v>
      </c>
      <c r="S429" s="1">
        <v>4</v>
      </c>
      <c r="T429" s="1">
        <v>1</v>
      </c>
      <c r="U429" s="1">
        <v>3</v>
      </c>
      <c r="V429" s="1">
        <v>0</v>
      </c>
      <c r="W429" s="1">
        <v>0</v>
      </c>
      <c r="X429" s="1">
        <v>15000</v>
      </c>
      <c r="Y429" s="1">
        <v>1</v>
      </c>
      <c r="Z429" s="1">
        <v>1</v>
      </c>
      <c r="AA429" s="1">
        <f t="shared" si="59"/>
        <v>0</v>
      </c>
      <c r="AB429" s="1">
        <f t="shared" si="65"/>
        <v>0</v>
      </c>
      <c r="AC429" s="1">
        <f t="shared" si="65"/>
        <v>0</v>
      </c>
      <c r="AD429" s="1">
        <f t="shared" si="65"/>
        <v>1</v>
      </c>
      <c r="AE429" s="1">
        <f t="shared" si="65"/>
        <v>1</v>
      </c>
      <c r="AF429" s="1">
        <f t="shared" si="65"/>
        <v>0</v>
      </c>
      <c r="AG429" s="1">
        <f t="shared" si="65"/>
        <v>0</v>
      </c>
      <c r="AH429" s="1">
        <f t="shared" si="65"/>
        <v>0</v>
      </c>
      <c r="AI429" s="1">
        <f t="shared" si="65"/>
        <v>0</v>
      </c>
      <c r="AJ429" s="1">
        <f t="shared" si="65"/>
        <v>0</v>
      </c>
      <c r="AK429" s="1">
        <f t="shared" si="65"/>
        <v>1</v>
      </c>
      <c r="AL429" s="1">
        <f t="shared" si="65"/>
        <v>0</v>
      </c>
      <c r="AM429" s="1">
        <f t="shared" si="65"/>
        <v>0</v>
      </c>
      <c r="AN429" s="1">
        <f t="shared" si="65"/>
        <v>0</v>
      </c>
      <c r="AO429" s="1">
        <f t="shared" si="65"/>
        <v>0</v>
      </c>
      <c r="AP429" s="1">
        <f t="shared" si="65"/>
        <v>0</v>
      </c>
      <c r="AQ429" s="1">
        <f t="shared" si="65"/>
        <v>0</v>
      </c>
      <c r="AR429" s="1">
        <f t="shared" si="64"/>
        <v>0</v>
      </c>
      <c r="AS429" s="1">
        <f t="shared" si="64"/>
        <v>0</v>
      </c>
      <c r="AT429" s="1">
        <f t="shared" si="64"/>
        <v>0</v>
      </c>
      <c r="AU429" s="1">
        <f t="shared" si="64"/>
        <v>0</v>
      </c>
      <c r="AV429" s="1">
        <f t="shared" si="64"/>
        <v>0</v>
      </c>
      <c r="AW429" s="1">
        <f t="shared" si="64"/>
        <v>0</v>
      </c>
      <c r="AX429" s="1">
        <f t="shared" si="60"/>
        <v>0</v>
      </c>
    </row>
    <row r="430" spans="1:50" s="1" customFormat="1" x14ac:dyDescent="0.15">
      <c r="A430" s="1">
        <v>1</v>
      </c>
      <c r="B430" s="1" t="s">
        <v>740</v>
      </c>
      <c r="C430" s="1" t="s">
        <v>22</v>
      </c>
      <c r="D430" s="1" t="s">
        <v>15</v>
      </c>
      <c r="E430" s="1" t="s">
        <v>128</v>
      </c>
      <c r="F430" s="2">
        <v>43198.389131944445</v>
      </c>
      <c r="H430" s="1" t="s">
        <v>59</v>
      </c>
      <c r="I430" s="1" t="s">
        <v>18</v>
      </c>
      <c r="J430" s="1" t="s">
        <v>25</v>
      </c>
      <c r="K430" s="1" t="s">
        <v>3706</v>
      </c>
      <c r="L430" s="1" t="s">
        <v>1220</v>
      </c>
      <c r="M430" s="1" t="s">
        <v>96</v>
      </c>
      <c r="N430" s="1" t="s">
        <v>29</v>
      </c>
      <c r="O430" s="1" t="s">
        <v>252</v>
      </c>
      <c r="P430" s="1">
        <v>4500</v>
      </c>
      <c r="Q430" s="8">
        <v>6000</v>
      </c>
      <c r="R430" s="1">
        <v>3</v>
      </c>
      <c r="S430" s="1">
        <v>3</v>
      </c>
      <c r="T430" s="1">
        <v>1</v>
      </c>
      <c r="U430" s="1">
        <v>2</v>
      </c>
      <c r="V430" s="1">
        <v>0</v>
      </c>
      <c r="W430" s="1">
        <v>0</v>
      </c>
      <c r="X430" s="1">
        <v>5250</v>
      </c>
      <c r="Y430" s="1">
        <v>1</v>
      </c>
      <c r="Z430" s="1">
        <v>1</v>
      </c>
      <c r="AA430" s="1">
        <f t="shared" si="59"/>
        <v>0</v>
      </c>
      <c r="AB430" s="1">
        <f t="shared" si="65"/>
        <v>0</v>
      </c>
      <c r="AC430" s="1">
        <f t="shared" si="65"/>
        <v>1</v>
      </c>
      <c r="AD430" s="1">
        <f t="shared" si="65"/>
        <v>0</v>
      </c>
      <c r="AE430" s="1">
        <f t="shared" si="65"/>
        <v>0</v>
      </c>
      <c r="AF430" s="1">
        <f t="shared" si="65"/>
        <v>0</v>
      </c>
      <c r="AG430" s="1">
        <f t="shared" si="65"/>
        <v>0</v>
      </c>
      <c r="AH430" s="1">
        <f t="shared" si="65"/>
        <v>0</v>
      </c>
      <c r="AI430" s="1">
        <f t="shared" si="65"/>
        <v>0</v>
      </c>
      <c r="AJ430" s="1">
        <f t="shared" si="65"/>
        <v>0</v>
      </c>
      <c r="AK430" s="1">
        <f t="shared" si="65"/>
        <v>1</v>
      </c>
      <c r="AL430" s="1">
        <f t="shared" si="65"/>
        <v>0</v>
      </c>
      <c r="AM430" s="1">
        <f t="shared" si="65"/>
        <v>1</v>
      </c>
      <c r="AN430" s="1">
        <f t="shared" si="65"/>
        <v>0</v>
      </c>
      <c r="AO430" s="1">
        <f t="shared" si="65"/>
        <v>0</v>
      </c>
      <c r="AP430" s="1">
        <f t="shared" si="65"/>
        <v>0</v>
      </c>
      <c r="AQ430" s="1">
        <f t="shared" si="65"/>
        <v>1</v>
      </c>
      <c r="AR430" s="1">
        <f t="shared" si="64"/>
        <v>0</v>
      </c>
      <c r="AS430" s="1">
        <f t="shared" si="64"/>
        <v>0</v>
      </c>
      <c r="AT430" s="1">
        <f t="shared" si="64"/>
        <v>0</v>
      </c>
      <c r="AU430" s="1">
        <f t="shared" si="64"/>
        <v>0</v>
      </c>
      <c r="AV430" s="1">
        <f t="shared" si="64"/>
        <v>0</v>
      </c>
      <c r="AW430" s="1">
        <f t="shared" si="64"/>
        <v>0</v>
      </c>
      <c r="AX430" s="1">
        <f t="shared" si="60"/>
        <v>0</v>
      </c>
    </row>
    <row r="431" spans="1:50" s="1" customFormat="1" x14ac:dyDescent="0.15">
      <c r="A431" s="1">
        <v>1</v>
      </c>
      <c r="B431" s="1" t="s">
        <v>1221</v>
      </c>
      <c r="C431" s="1" t="s">
        <v>14</v>
      </c>
      <c r="D431" s="1" t="s">
        <v>15</v>
      </c>
      <c r="E431" s="1" t="s">
        <v>168</v>
      </c>
      <c r="F431" s="2">
        <v>43198.433553240742</v>
      </c>
      <c r="H431" s="1" t="s">
        <v>59</v>
      </c>
      <c r="I431" s="1" t="s">
        <v>35</v>
      </c>
      <c r="J431" s="1" t="s">
        <v>25</v>
      </c>
      <c r="K431" s="1" t="s">
        <v>1222</v>
      </c>
      <c r="L431" s="1" t="s">
        <v>1223</v>
      </c>
      <c r="M431" s="1" t="s">
        <v>38</v>
      </c>
      <c r="N431" s="1" t="s">
        <v>283</v>
      </c>
      <c r="O431" s="1" t="s">
        <v>300</v>
      </c>
      <c r="P431" s="1">
        <v>4001</v>
      </c>
      <c r="Q431" s="8">
        <v>6000</v>
      </c>
      <c r="R431" s="1">
        <v>3</v>
      </c>
      <c r="S431" s="1">
        <v>4</v>
      </c>
      <c r="T431" s="1">
        <v>1</v>
      </c>
      <c r="U431" s="1">
        <v>5</v>
      </c>
      <c r="V431" s="1">
        <v>6</v>
      </c>
      <c r="W431" s="1">
        <v>0</v>
      </c>
      <c r="X431" s="1">
        <v>5000.5</v>
      </c>
      <c r="Y431" s="1">
        <v>1</v>
      </c>
      <c r="Z431" s="1">
        <v>1</v>
      </c>
      <c r="AA431" s="1">
        <f t="shared" si="59"/>
        <v>0</v>
      </c>
      <c r="AB431" s="1">
        <f t="shared" si="65"/>
        <v>0</v>
      </c>
      <c r="AC431" s="1">
        <f t="shared" si="65"/>
        <v>0</v>
      </c>
      <c r="AD431" s="1">
        <f t="shared" si="65"/>
        <v>1</v>
      </c>
      <c r="AE431" s="1">
        <f t="shared" si="65"/>
        <v>0</v>
      </c>
      <c r="AF431" s="1">
        <f t="shared" si="65"/>
        <v>0</v>
      </c>
      <c r="AG431" s="1">
        <f t="shared" si="65"/>
        <v>0</v>
      </c>
      <c r="AH431" s="1">
        <f t="shared" si="65"/>
        <v>0</v>
      </c>
      <c r="AI431" s="1">
        <f t="shared" si="65"/>
        <v>0</v>
      </c>
      <c r="AJ431" s="1">
        <f t="shared" si="65"/>
        <v>0</v>
      </c>
      <c r="AK431" s="1">
        <f t="shared" si="65"/>
        <v>0</v>
      </c>
      <c r="AL431" s="1">
        <f t="shared" si="65"/>
        <v>0</v>
      </c>
      <c r="AM431" s="1">
        <f t="shared" si="65"/>
        <v>0</v>
      </c>
      <c r="AN431" s="1">
        <f t="shared" si="65"/>
        <v>0</v>
      </c>
      <c r="AO431" s="1">
        <f t="shared" si="65"/>
        <v>0</v>
      </c>
      <c r="AP431" s="1">
        <f t="shared" si="65"/>
        <v>0</v>
      </c>
      <c r="AQ431" s="1">
        <f t="shared" si="65"/>
        <v>0</v>
      </c>
      <c r="AR431" s="1">
        <f t="shared" si="64"/>
        <v>0</v>
      </c>
      <c r="AS431" s="1">
        <f t="shared" si="64"/>
        <v>0</v>
      </c>
      <c r="AT431" s="1">
        <f t="shared" si="64"/>
        <v>0</v>
      </c>
      <c r="AU431" s="1">
        <f t="shared" si="64"/>
        <v>0</v>
      </c>
      <c r="AV431" s="1">
        <f t="shared" si="64"/>
        <v>0</v>
      </c>
      <c r="AW431" s="1">
        <f t="shared" si="64"/>
        <v>0</v>
      </c>
      <c r="AX431" s="1">
        <f t="shared" si="60"/>
        <v>0</v>
      </c>
    </row>
    <row r="432" spans="1:50" s="1" customFormat="1" x14ac:dyDescent="0.15">
      <c r="A432" s="1">
        <v>1</v>
      </c>
      <c r="B432" s="1" t="s">
        <v>1224</v>
      </c>
      <c r="C432" s="1" t="s">
        <v>22</v>
      </c>
      <c r="D432" s="1" t="s">
        <v>15</v>
      </c>
      <c r="E432" s="1" t="s">
        <v>462</v>
      </c>
      <c r="F432" s="2">
        <v>43198.436435185184</v>
      </c>
      <c r="H432" s="1" t="s">
        <v>34</v>
      </c>
      <c r="I432" s="1" t="s">
        <v>18</v>
      </c>
      <c r="J432" s="1" t="s">
        <v>25</v>
      </c>
      <c r="K432" s="1" t="s">
        <v>1225</v>
      </c>
      <c r="L432" s="1" t="s">
        <v>1226</v>
      </c>
      <c r="M432" s="1" t="s">
        <v>28</v>
      </c>
      <c r="N432" s="1" t="s">
        <v>82</v>
      </c>
      <c r="O432" s="1" t="s">
        <v>568</v>
      </c>
      <c r="P432" s="1">
        <v>7000</v>
      </c>
      <c r="Q432" s="8">
        <v>9000</v>
      </c>
      <c r="R432" s="1">
        <v>4</v>
      </c>
      <c r="S432" s="1">
        <v>3</v>
      </c>
      <c r="T432" s="1">
        <v>1</v>
      </c>
      <c r="U432" s="1">
        <v>3</v>
      </c>
      <c r="V432" s="1">
        <v>4</v>
      </c>
      <c r="W432" s="1">
        <v>0</v>
      </c>
      <c r="X432" s="1">
        <v>8000</v>
      </c>
      <c r="Y432" s="1">
        <v>1</v>
      </c>
      <c r="Z432" s="1">
        <v>1</v>
      </c>
      <c r="AA432" s="1">
        <f t="shared" si="59"/>
        <v>0</v>
      </c>
      <c r="AB432" s="1">
        <f t="shared" si="65"/>
        <v>0</v>
      </c>
      <c r="AC432" s="1">
        <f t="shared" si="65"/>
        <v>1</v>
      </c>
      <c r="AD432" s="1">
        <f t="shared" si="65"/>
        <v>0</v>
      </c>
      <c r="AE432" s="1">
        <f t="shared" si="65"/>
        <v>0</v>
      </c>
      <c r="AF432" s="1">
        <f t="shared" si="65"/>
        <v>0</v>
      </c>
      <c r="AG432" s="1">
        <f t="shared" si="65"/>
        <v>0</v>
      </c>
      <c r="AH432" s="1">
        <f t="shared" si="65"/>
        <v>0</v>
      </c>
      <c r="AI432" s="1">
        <f t="shared" si="65"/>
        <v>0</v>
      </c>
      <c r="AJ432" s="1">
        <f t="shared" si="65"/>
        <v>0</v>
      </c>
      <c r="AK432" s="1">
        <f t="shared" si="65"/>
        <v>0</v>
      </c>
      <c r="AL432" s="1">
        <f t="shared" si="65"/>
        <v>0</v>
      </c>
      <c r="AM432" s="1">
        <f t="shared" si="65"/>
        <v>0</v>
      </c>
      <c r="AN432" s="1">
        <f t="shared" si="65"/>
        <v>0</v>
      </c>
      <c r="AO432" s="1">
        <f t="shared" si="65"/>
        <v>0</v>
      </c>
      <c r="AP432" s="1">
        <f t="shared" si="65"/>
        <v>0</v>
      </c>
      <c r="AQ432" s="1">
        <f t="shared" si="65"/>
        <v>0</v>
      </c>
      <c r="AR432" s="1">
        <f t="shared" si="64"/>
        <v>0</v>
      </c>
      <c r="AS432" s="1">
        <f t="shared" si="64"/>
        <v>0</v>
      </c>
      <c r="AT432" s="1">
        <f t="shared" si="64"/>
        <v>0</v>
      </c>
      <c r="AU432" s="1">
        <f t="shared" si="64"/>
        <v>0</v>
      </c>
      <c r="AV432" s="1">
        <f t="shared" si="64"/>
        <v>0</v>
      </c>
      <c r="AW432" s="1">
        <f t="shared" si="64"/>
        <v>0</v>
      </c>
      <c r="AX432" s="1">
        <f t="shared" si="60"/>
        <v>0</v>
      </c>
    </row>
    <row r="433" spans="1:50" s="1" customFormat="1" x14ac:dyDescent="0.15">
      <c r="A433" s="1">
        <v>1</v>
      </c>
      <c r="B433" s="1" t="s">
        <v>1010</v>
      </c>
      <c r="C433" s="1" t="s">
        <v>32</v>
      </c>
      <c r="D433" s="1" t="s">
        <v>15</v>
      </c>
      <c r="E433" s="1" t="s">
        <v>33</v>
      </c>
      <c r="F433" s="2">
        <v>43198.385763888888</v>
      </c>
      <c r="H433" s="1" t="s">
        <v>34</v>
      </c>
      <c r="I433" s="1" t="s">
        <v>35</v>
      </c>
      <c r="J433" s="1" t="s">
        <v>42</v>
      </c>
      <c r="K433" s="1" t="s">
        <v>3707</v>
      </c>
      <c r="L433" s="1" t="s">
        <v>1228</v>
      </c>
      <c r="M433" s="1" t="s">
        <v>96</v>
      </c>
      <c r="N433" s="1" t="s">
        <v>29</v>
      </c>
      <c r="O433" s="1" t="s">
        <v>252</v>
      </c>
      <c r="P433" s="1">
        <v>10001</v>
      </c>
      <c r="Q433" s="8">
        <v>15000</v>
      </c>
      <c r="R433" s="1">
        <v>4</v>
      </c>
      <c r="S433" s="1">
        <v>4</v>
      </c>
      <c r="T433" s="1">
        <v>3</v>
      </c>
      <c r="U433" s="1">
        <v>2</v>
      </c>
      <c r="V433" s="1">
        <v>0</v>
      </c>
      <c r="W433" s="1">
        <v>0</v>
      </c>
      <c r="X433" s="1">
        <v>12500.5</v>
      </c>
      <c r="Y433" s="1">
        <v>1</v>
      </c>
      <c r="Z433" s="1">
        <v>1</v>
      </c>
      <c r="AA433" s="1">
        <f t="shared" si="59"/>
        <v>0</v>
      </c>
      <c r="AB433" s="1">
        <f t="shared" si="65"/>
        <v>0</v>
      </c>
      <c r="AC433" s="1">
        <f t="shared" si="65"/>
        <v>0</v>
      </c>
      <c r="AD433" s="1">
        <f t="shared" si="65"/>
        <v>1</v>
      </c>
      <c r="AE433" s="1">
        <f t="shared" si="65"/>
        <v>0</v>
      </c>
      <c r="AF433" s="1">
        <f t="shared" si="65"/>
        <v>1</v>
      </c>
      <c r="AG433" s="1">
        <f t="shared" si="65"/>
        <v>0</v>
      </c>
      <c r="AH433" s="1">
        <f t="shared" si="65"/>
        <v>0</v>
      </c>
      <c r="AI433" s="1">
        <f t="shared" si="65"/>
        <v>1</v>
      </c>
      <c r="AJ433" s="1">
        <f t="shared" si="65"/>
        <v>0</v>
      </c>
      <c r="AK433" s="1">
        <f t="shared" si="65"/>
        <v>1</v>
      </c>
      <c r="AL433" s="1">
        <f t="shared" si="65"/>
        <v>0</v>
      </c>
      <c r="AM433" s="1">
        <f t="shared" si="65"/>
        <v>1</v>
      </c>
      <c r="AN433" s="1">
        <f t="shared" si="65"/>
        <v>1</v>
      </c>
      <c r="AO433" s="1">
        <f t="shared" si="65"/>
        <v>0</v>
      </c>
      <c r="AP433" s="1">
        <f t="shared" si="65"/>
        <v>0</v>
      </c>
      <c r="AQ433" s="1">
        <f t="shared" si="65"/>
        <v>0</v>
      </c>
      <c r="AR433" s="1">
        <f t="shared" si="64"/>
        <v>1</v>
      </c>
      <c r="AS433" s="1">
        <f t="shared" si="64"/>
        <v>0</v>
      </c>
      <c r="AT433" s="1">
        <f t="shared" si="64"/>
        <v>0</v>
      </c>
      <c r="AU433" s="1">
        <f t="shared" si="64"/>
        <v>1</v>
      </c>
      <c r="AV433" s="1">
        <f t="shared" si="64"/>
        <v>0</v>
      </c>
      <c r="AW433" s="1">
        <f t="shared" si="64"/>
        <v>0</v>
      </c>
      <c r="AX433" s="1">
        <f t="shared" si="60"/>
        <v>0</v>
      </c>
    </row>
    <row r="434" spans="1:50" s="1" customFormat="1" x14ac:dyDescent="0.15">
      <c r="A434" s="1">
        <v>1</v>
      </c>
      <c r="B434" s="1" t="s">
        <v>1229</v>
      </c>
      <c r="C434" s="1" t="s">
        <v>22</v>
      </c>
      <c r="D434" s="1" t="s">
        <v>15</v>
      </c>
      <c r="E434" s="1" t="s">
        <v>33</v>
      </c>
      <c r="F434" s="2">
        <v>43198.388414351852</v>
      </c>
      <c r="H434" s="1" t="s">
        <v>34</v>
      </c>
      <c r="I434" s="1" t="s">
        <v>35</v>
      </c>
      <c r="J434" s="1" t="s">
        <v>25</v>
      </c>
      <c r="K434" s="1" t="s">
        <v>1230</v>
      </c>
      <c r="L434" s="1" t="s">
        <v>1231</v>
      </c>
      <c r="M434" s="1" t="s">
        <v>38</v>
      </c>
      <c r="N434" s="1" t="s">
        <v>29</v>
      </c>
      <c r="O434" s="1" t="s">
        <v>300</v>
      </c>
      <c r="P434" s="1">
        <v>10001</v>
      </c>
      <c r="Q434" s="8">
        <v>15000</v>
      </c>
      <c r="R434" s="1">
        <v>4</v>
      </c>
      <c r="S434" s="1">
        <v>4</v>
      </c>
      <c r="T434" s="1">
        <v>1</v>
      </c>
      <c r="U434" s="1">
        <v>5</v>
      </c>
      <c r="V434" s="1">
        <v>0</v>
      </c>
      <c r="W434" s="1">
        <v>0</v>
      </c>
      <c r="X434" s="1">
        <v>12500.5</v>
      </c>
      <c r="Y434" s="1">
        <v>1</v>
      </c>
      <c r="Z434" s="1">
        <v>1</v>
      </c>
      <c r="AA434" s="1">
        <f t="shared" si="59"/>
        <v>1</v>
      </c>
      <c r="AB434" s="1">
        <f t="shared" si="65"/>
        <v>0</v>
      </c>
      <c r="AC434" s="1">
        <f t="shared" si="65"/>
        <v>1</v>
      </c>
      <c r="AD434" s="1">
        <f t="shared" si="65"/>
        <v>1</v>
      </c>
      <c r="AE434" s="1">
        <f t="shared" si="65"/>
        <v>0</v>
      </c>
      <c r="AF434" s="1">
        <f t="shared" si="65"/>
        <v>0</v>
      </c>
      <c r="AG434" s="1">
        <f t="shared" si="65"/>
        <v>0</v>
      </c>
      <c r="AH434" s="1">
        <f t="shared" si="65"/>
        <v>1</v>
      </c>
      <c r="AI434" s="1">
        <f t="shared" si="65"/>
        <v>0</v>
      </c>
      <c r="AJ434" s="1">
        <f t="shared" si="65"/>
        <v>0</v>
      </c>
      <c r="AK434" s="1">
        <f t="shared" si="65"/>
        <v>0</v>
      </c>
      <c r="AL434" s="1">
        <f t="shared" si="65"/>
        <v>0</v>
      </c>
      <c r="AM434" s="1">
        <f t="shared" si="65"/>
        <v>1</v>
      </c>
      <c r="AN434" s="1">
        <f t="shared" si="65"/>
        <v>0</v>
      </c>
      <c r="AO434" s="1">
        <f t="shared" si="65"/>
        <v>0</v>
      </c>
      <c r="AP434" s="1">
        <f t="shared" si="65"/>
        <v>0</v>
      </c>
      <c r="AQ434" s="1">
        <f t="shared" si="65"/>
        <v>0</v>
      </c>
      <c r="AR434" s="1">
        <f t="shared" si="64"/>
        <v>0</v>
      </c>
      <c r="AS434" s="1">
        <f t="shared" si="64"/>
        <v>0</v>
      </c>
      <c r="AT434" s="1">
        <f t="shared" si="64"/>
        <v>0</v>
      </c>
      <c r="AU434" s="1">
        <f t="shared" si="64"/>
        <v>0</v>
      </c>
      <c r="AV434" s="1">
        <f t="shared" si="64"/>
        <v>0</v>
      </c>
      <c r="AW434" s="1">
        <f t="shared" si="64"/>
        <v>0</v>
      </c>
      <c r="AX434" s="1">
        <f t="shared" si="60"/>
        <v>0</v>
      </c>
    </row>
    <row r="435" spans="1:50" s="1" customFormat="1" x14ac:dyDescent="0.15">
      <c r="A435" s="1">
        <v>1</v>
      </c>
      <c r="B435" s="1" t="s">
        <v>740</v>
      </c>
      <c r="C435" s="1" t="s">
        <v>84</v>
      </c>
      <c r="D435" s="1" t="s">
        <v>15</v>
      </c>
      <c r="E435" s="1" t="s">
        <v>595</v>
      </c>
      <c r="F435" s="2">
        <v>43198.466041666667</v>
      </c>
      <c r="H435" s="1" t="s">
        <v>59</v>
      </c>
      <c r="I435" s="1" t="s">
        <v>35</v>
      </c>
      <c r="J435" s="1" t="s">
        <v>25</v>
      </c>
      <c r="K435" s="1" t="s">
        <v>1232</v>
      </c>
      <c r="L435" s="1" t="s">
        <v>1233</v>
      </c>
      <c r="M435" s="1" t="s">
        <v>96</v>
      </c>
      <c r="N435" s="1" t="s">
        <v>29</v>
      </c>
      <c r="O435" s="1" t="s">
        <v>30</v>
      </c>
      <c r="P435" s="1">
        <v>5000</v>
      </c>
      <c r="Q435" s="8">
        <v>7000</v>
      </c>
      <c r="R435" s="1">
        <v>3</v>
      </c>
      <c r="S435" s="1">
        <v>4</v>
      </c>
      <c r="T435" s="1">
        <v>1</v>
      </c>
      <c r="U435" s="1">
        <v>2</v>
      </c>
      <c r="V435" s="1">
        <v>0</v>
      </c>
      <c r="W435" s="1">
        <v>0</v>
      </c>
      <c r="X435" s="1">
        <v>6000</v>
      </c>
      <c r="Y435" s="1">
        <v>1</v>
      </c>
      <c r="Z435" s="1">
        <v>1</v>
      </c>
      <c r="AA435" s="1">
        <f t="shared" si="59"/>
        <v>0</v>
      </c>
      <c r="AB435" s="1">
        <f t="shared" si="65"/>
        <v>0</v>
      </c>
      <c r="AC435" s="1">
        <f t="shared" si="65"/>
        <v>1</v>
      </c>
      <c r="AD435" s="1">
        <f t="shared" si="65"/>
        <v>1</v>
      </c>
      <c r="AE435" s="1">
        <f t="shared" si="65"/>
        <v>0</v>
      </c>
      <c r="AF435" s="1">
        <f t="shared" si="65"/>
        <v>1</v>
      </c>
      <c r="AG435" s="1">
        <f t="shared" si="65"/>
        <v>1</v>
      </c>
      <c r="AH435" s="1">
        <f t="shared" si="65"/>
        <v>1</v>
      </c>
      <c r="AI435" s="1">
        <f t="shared" si="65"/>
        <v>0</v>
      </c>
      <c r="AJ435" s="1">
        <f t="shared" si="65"/>
        <v>1</v>
      </c>
      <c r="AK435" s="1">
        <f t="shared" si="65"/>
        <v>0</v>
      </c>
      <c r="AL435" s="1">
        <f t="shared" si="65"/>
        <v>0</v>
      </c>
      <c r="AM435" s="1">
        <f t="shared" si="65"/>
        <v>0</v>
      </c>
      <c r="AN435" s="1">
        <f t="shared" si="65"/>
        <v>0</v>
      </c>
      <c r="AO435" s="1">
        <f t="shared" si="65"/>
        <v>0</v>
      </c>
      <c r="AP435" s="1">
        <f t="shared" si="65"/>
        <v>0</v>
      </c>
      <c r="AQ435" s="1">
        <f t="shared" si="65"/>
        <v>0</v>
      </c>
      <c r="AR435" s="1">
        <f t="shared" si="64"/>
        <v>0</v>
      </c>
      <c r="AS435" s="1">
        <f t="shared" si="64"/>
        <v>0</v>
      </c>
      <c r="AT435" s="1">
        <f t="shared" si="64"/>
        <v>0</v>
      </c>
      <c r="AU435" s="1">
        <f t="shared" si="64"/>
        <v>0</v>
      </c>
      <c r="AV435" s="1">
        <f t="shared" si="64"/>
        <v>0</v>
      </c>
      <c r="AW435" s="1">
        <f t="shared" si="64"/>
        <v>0</v>
      </c>
      <c r="AX435" s="1">
        <f t="shared" si="60"/>
        <v>0</v>
      </c>
    </row>
    <row r="436" spans="1:50" s="1" customFormat="1" x14ac:dyDescent="0.15">
      <c r="A436" s="1">
        <v>1</v>
      </c>
      <c r="B436" s="1" t="s">
        <v>1234</v>
      </c>
      <c r="D436" s="1" t="s">
        <v>15</v>
      </c>
      <c r="E436" s="1" t="s">
        <v>33</v>
      </c>
      <c r="F436" s="2">
        <v>43198.388402777775</v>
      </c>
      <c r="H436" s="1" t="s">
        <v>59</v>
      </c>
      <c r="I436" s="1" t="s">
        <v>35</v>
      </c>
      <c r="J436" s="1" t="s">
        <v>25</v>
      </c>
      <c r="K436" s="1" t="s">
        <v>3708</v>
      </c>
      <c r="L436" s="1" t="s">
        <v>1236</v>
      </c>
      <c r="M436" s="1" t="s">
        <v>28</v>
      </c>
      <c r="N436" s="1" t="s">
        <v>29</v>
      </c>
      <c r="O436" s="1" t="s">
        <v>39</v>
      </c>
      <c r="P436" s="1">
        <v>10001</v>
      </c>
      <c r="Q436" s="8">
        <v>15000</v>
      </c>
      <c r="R436" s="1">
        <v>3</v>
      </c>
      <c r="S436" s="1">
        <v>4</v>
      </c>
      <c r="T436" s="1">
        <v>1</v>
      </c>
      <c r="U436" s="1">
        <v>3</v>
      </c>
      <c r="V436" s="1">
        <v>0</v>
      </c>
      <c r="W436" s="1">
        <v>1</v>
      </c>
      <c r="X436" s="1">
        <v>12500.5</v>
      </c>
      <c r="Y436" s="1">
        <v>1</v>
      </c>
      <c r="Z436" s="1">
        <v>1</v>
      </c>
      <c r="AA436" s="1">
        <f t="shared" si="59"/>
        <v>0</v>
      </c>
      <c r="AB436" s="1">
        <f t="shared" si="65"/>
        <v>0</v>
      </c>
      <c r="AC436" s="1">
        <f t="shared" si="65"/>
        <v>0</v>
      </c>
      <c r="AD436" s="1">
        <f t="shared" si="65"/>
        <v>1</v>
      </c>
      <c r="AE436" s="1">
        <f t="shared" si="65"/>
        <v>0</v>
      </c>
      <c r="AF436" s="1">
        <f t="shared" si="65"/>
        <v>0</v>
      </c>
      <c r="AG436" s="1">
        <f t="shared" si="65"/>
        <v>1</v>
      </c>
      <c r="AH436" s="1">
        <f t="shared" si="65"/>
        <v>0</v>
      </c>
      <c r="AI436" s="1">
        <f t="shared" si="65"/>
        <v>0</v>
      </c>
      <c r="AJ436" s="1">
        <f t="shared" si="65"/>
        <v>0</v>
      </c>
      <c r="AK436" s="1">
        <f t="shared" si="65"/>
        <v>0</v>
      </c>
      <c r="AL436" s="1">
        <f t="shared" si="65"/>
        <v>0</v>
      </c>
      <c r="AM436" s="1">
        <f t="shared" si="65"/>
        <v>1</v>
      </c>
      <c r="AN436" s="1">
        <f t="shared" si="65"/>
        <v>0</v>
      </c>
      <c r="AO436" s="1">
        <f t="shared" si="65"/>
        <v>0</v>
      </c>
      <c r="AP436" s="1">
        <f t="shared" si="65"/>
        <v>0</v>
      </c>
      <c r="AQ436" s="1">
        <f t="shared" si="65"/>
        <v>1</v>
      </c>
      <c r="AR436" s="1">
        <f t="shared" si="64"/>
        <v>0</v>
      </c>
      <c r="AS436" s="1">
        <f t="shared" si="64"/>
        <v>0</v>
      </c>
      <c r="AT436" s="1">
        <f t="shared" si="64"/>
        <v>0</v>
      </c>
      <c r="AU436" s="1">
        <f t="shared" si="64"/>
        <v>0</v>
      </c>
      <c r="AV436" s="1">
        <f t="shared" si="64"/>
        <v>0</v>
      </c>
      <c r="AW436" s="1">
        <f t="shared" si="64"/>
        <v>0</v>
      </c>
      <c r="AX436" s="1">
        <f t="shared" si="60"/>
        <v>0</v>
      </c>
    </row>
    <row r="437" spans="1:50" s="1" customFormat="1" x14ac:dyDescent="0.15">
      <c r="A437" s="1">
        <v>1</v>
      </c>
      <c r="B437" s="1" t="s">
        <v>1237</v>
      </c>
      <c r="C437" s="1" t="s">
        <v>14</v>
      </c>
      <c r="D437" s="1" t="s">
        <v>15</v>
      </c>
      <c r="E437" s="1" t="s">
        <v>131</v>
      </c>
      <c r="F437" s="2">
        <v>43198.385150462964</v>
      </c>
      <c r="H437" s="1" t="s">
        <v>59</v>
      </c>
      <c r="I437" s="1" t="s">
        <v>24</v>
      </c>
      <c r="J437" s="1" t="s">
        <v>42</v>
      </c>
      <c r="K437" s="1" t="s">
        <v>3709</v>
      </c>
      <c r="L437" s="1" t="s">
        <v>1239</v>
      </c>
      <c r="M437" s="1" t="s">
        <v>96</v>
      </c>
      <c r="N437" s="1" t="s">
        <v>29</v>
      </c>
      <c r="O437" s="1" t="s">
        <v>157</v>
      </c>
      <c r="P437" s="1">
        <v>10000</v>
      </c>
      <c r="Q437" s="8">
        <v>20000</v>
      </c>
      <c r="R437" s="1">
        <v>3</v>
      </c>
      <c r="S437" s="1">
        <v>5</v>
      </c>
      <c r="T437" s="1">
        <v>3</v>
      </c>
      <c r="U437" s="1">
        <v>2</v>
      </c>
      <c r="V437" s="1">
        <v>0</v>
      </c>
      <c r="W437" s="1">
        <v>0</v>
      </c>
      <c r="X437" s="1">
        <v>15000</v>
      </c>
      <c r="Y437" s="1">
        <v>1</v>
      </c>
      <c r="Z437" s="1">
        <v>1</v>
      </c>
      <c r="AA437" s="1">
        <f t="shared" si="59"/>
        <v>0</v>
      </c>
      <c r="AB437" s="1">
        <f t="shared" si="65"/>
        <v>0</v>
      </c>
      <c r="AC437" s="1">
        <f t="shared" si="65"/>
        <v>0</v>
      </c>
      <c r="AD437" s="1">
        <f t="shared" si="65"/>
        <v>0</v>
      </c>
      <c r="AE437" s="1">
        <f t="shared" si="65"/>
        <v>0</v>
      </c>
      <c r="AF437" s="1">
        <f t="shared" si="65"/>
        <v>0</v>
      </c>
      <c r="AG437" s="1">
        <f t="shared" si="65"/>
        <v>0</v>
      </c>
      <c r="AH437" s="1">
        <f t="shared" si="65"/>
        <v>0</v>
      </c>
      <c r="AI437" s="1">
        <f t="shared" si="65"/>
        <v>0</v>
      </c>
      <c r="AJ437" s="1">
        <f t="shared" si="65"/>
        <v>0</v>
      </c>
      <c r="AK437" s="1">
        <f t="shared" si="65"/>
        <v>1</v>
      </c>
      <c r="AL437" s="1">
        <f t="shared" si="65"/>
        <v>1</v>
      </c>
      <c r="AM437" s="1">
        <f t="shared" si="65"/>
        <v>0</v>
      </c>
      <c r="AN437" s="1">
        <f t="shared" si="65"/>
        <v>0</v>
      </c>
      <c r="AO437" s="1">
        <f t="shared" si="65"/>
        <v>0</v>
      </c>
      <c r="AP437" s="1">
        <f t="shared" si="65"/>
        <v>0</v>
      </c>
      <c r="AQ437" s="1">
        <f t="shared" si="65"/>
        <v>0</v>
      </c>
      <c r="AR437" s="1">
        <f t="shared" si="64"/>
        <v>0</v>
      </c>
      <c r="AS437" s="1">
        <f t="shared" si="64"/>
        <v>0</v>
      </c>
      <c r="AT437" s="1">
        <f t="shared" si="64"/>
        <v>0</v>
      </c>
      <c r="AU437" s="1">
        <f t="shared" si="64"/>
        <v>0</v>
      </c>
      <c r="AV437" s="1">
        <f t="shared" si="64"/>
        <v>0</v>
      </c>
      <c r="AW437" s="1">
        <f t="shared" si="64"/>
        <v>0</v>
      </c>
      <c r="AX437" s="1">
        <f t="shared" si="60"/>
        <v>0</v>
      </c>
    </row>
    <row r="438" spans="1:50" s="1" customFormat="1" x14ac:dyDescent="0.15">
      <c r="A438" s="1">
        <v>1</v>
      </c>
      <c r="B438" s="1" t="s">
        <v>740</v>
      </c>
      <c r="C438" s="1" t="s">
        <v>22</v>
      </c>
      <c r="D438" s="1" t="s">
        <v>15</v>
      </c>
      <c r="E438" s="1" t="s">
        <v>1240</v>
      </c>
      <c r="F438" s="2">
        <v>43198.387662037036</v>
      </c>
      <c r="H438" s="1" t="s">
        <v>59</v>
      </c>
      <c r="I438" s="1" t="s">
        <v>18</v>
      </c>
      <c r="J438" s="1" t="s">
        <v>25</v>
      </c>
      <c r="K438" s="1" t="s">
        <v>3710</v>
      </c>
      <c r="L438" s="1" t="s">
        <v>1242</v>
      </c>
      <c r="M438" s="1" t="s">
        <v>28</v>
      </c>
      <c r="N438" s="1" t="s">
        <v>29</v>
      </c>
      <c r="O438" s="1" t="s">
        <v>467</v>
      </c>
      <c r="P438" s="1">
        <v>5500</v>
      </c>
      <c r="Q438" s="8">
        <v>6500</v>
      </c>
      <c r="R438" s="1">
        <v>3</v>
      </c>
      <c r="S438" s="1">
        <v>3</v>
      </c>
      <c r="T438" s="1">
        <v>1</v>
      </c>
      <c r="U438" s="1">
        <v>3</v>
      </c>
      <c r="V438" s="1">
        <v>0</v>
      </c>
      <c r="W438" s="1">
        <v>0</v>
      </c>
      <c r="X438" s="1">
        <v>6000</v>
      </c>
      <c r="Y438" s="1">
        <v>1</v>
      </c>
      <c r="Z438" s="1">
        <v>1</v>
      </c>
      <c r="AA438" s="1">
        <f t="shared" si="59"/>
        <v>0</v>
      </c>
      <c r="AB438" s="1">
        <f t="shared" si="65"/>
        <v>0</v>
      </c>
      <c r="AC438" s="1">
        <f t="shared" si="65"/>
        <v>0</v>
      </c>
      <c r="AD438" s="1">
        <f t="shared" si="65"/>
        <v>0</v>
      </c>
      <c r="AE438" s="1">
        <f t="shared" si="65"/>
        <v>0</v>
      </c>
      <c r="AF438" s="1">
        <f t="shared" si="65"/>
        <v>0</v>
      </c>
      <c r="AG438" s="1">
        <f t="shared" si="65"/>
        <v>0</v>
      </c>
      <c r="AH438" s="1">
        <f t="shared" si="65"/>
        <v>0</v>
      </c>
      <c r="AI438" s="1">
        <f t="shared" si="65"/>
        <v>0</v>
      </c>
      <c r="AJ438" s="1">
        <f t="shared" si="65"/>
        <v>0</v>
      </c>
      <c r="AK438" s="1">
        <f t="shared" si="65"/>
        <v>0</v>
      </c>
      <c r="AL438" s="1">
        <f t="shared" si="65"/>
        <v>0</v>
      </c>
      <c r="AM438" s="1">
        <f t="shared" si="65"/>
        <v>1</v>
      </c>
      <c r="AN438" s="1">
        <f t="shared" si="65"/>
        <v>0</v>
      </c>
      <c r="AO438" s="1">
        <f t="shared" si="65"/>
        <v>0</v>
      </c>
      <c r="AP438" s="1">
        <f t="shared" si="65"/>
        <v>0</v>
      </c>
      <c r="AQ438" s="1">
        <f t="shared" si="65"/>
        <v>1</v>
      </c>
      <c r="AR438" s="1">
        <f t="shared" si="64"/>
        <v>0</v>
      </c>
      <c r="AS438" s="1">
        <f t="shared" si="64"/>
        <v>0</v>
      </c>
      <c r="AT438" s="1">
        <f t="shared" si="64"/>
        <v>0</v>
      </c>
      <c r="AU438" s="1">
        <f t="shared" si="64"/>
        <v>0</v>
      </c>
      <c r="AV438" s="1">
        <f t="shared" si="64"/>
        <v>1</v>
      </c>
      <c r="AW438" s="1">
        <f t="shared" si="64"/>
        <v>0</v>
      </c>
      <c r="AX438" s="1">
        <f t="shared" si="60"/>
        <v>0</v>
      </c>
    </row>
    <row r="439" spans="1:50" s="1" customFormat="1" x14ac:dyDescent="0.15">
      <c r="A439" s="1">
        <v>1</v>
      </c>
      <c r="B439" s="1" t="s">
        <v>810</v>
      </c>
      <c r="C439" s="1" t="s">
        <v>22</v>
      </c>
      <c r="D439" s="1" t="s">
        <v>15</v>
      </c>
      <c r="E439" s="1" t="s">
        <v>212</v>
      </c>
      <c r="F439" s="2">
        <v>43198.384502314817</v>
      </c>
      <c r="H439" s="1" t="s">
        <v>34</v>
      </c>
      <c r="I439" s="1" t="s">
        <v>18</v>
      </c>
      <c r="J439" s="1" t="s">
        <v>60</v>
      </c>
      <c r="K439" s="1" t="s">
        <v>3711</v>
      </c>
      <c r="L439" s="1" t="s">
        <v>1244</v>
      </c>
      <c r="M439" s="1" t="s">
        <v>28</v>
      </c>
      <c r="N439" s="1" t="s">
        <v>29</v>
      </c>
      <c r="O439" s="1" t="s">
        <v>144</v>
      </c>
      <c r="P439" s="1">
        <v>15000</v>
      </c>
      <c r="Q439" s="8">
        <v>25000</v>
      </c>
      <c r="R439" s="1">
        <v>4</v>
      </c>
      <c r="S439" s="1">
        <v>3</v>
      </c>
      <c r="T439" s="1">
        <v>2</v>
      </c>
      <c r="U439" s="1">
        <v>3</v>
      </c>
      <c r="V439" s="1">
        <v>0</v>
      </c>
      <c r="W439" s="1">
        <v>0</v>
      </c>
      <c r="X439" s="1">
        <v>20000</v>
      </c>
      <c r="Y439" s="1">
        <v>1</v>
      </c>
      <c r="Z439" s="1">
        <v>1</v>
      </c>
      <c r="AA439" s="1">
        <f t="shared" si="59"/>
        <v>1</v>
      </c>
      <c r="AB439" s="1">
        <f t="shared" si="65"/>
        <v>0</v>
      </c>
      <c r="AC439" s="1">
        <f t="shared" si="65"/>
        <v>1</v>
      </c>
      <c r="AD439" s="1">
        <f t="shared" si="65"/>
        <v>0</v>
      </c>
      <c r="AE439" s="1">
        <f t="shared" si="65"/>
        <v>1</v>
      </c>
      <c r="AF439" s="1">
        <f t="shared" si="65"/>
        <v>0</v>
      </c>
      <c r="AG439" s="1">
        <f t="shared" si="65"/>
        <v>1</v>
      </c>
      <c r="AH439" s="1">
        <f t="shared" si="65"/>
        <v>0</v>
      </c>
      <c r="AI439" s="1">
        <f t="shared" si="65"/>
        <v>0</v>
      </c>
      <c r="AJ439" s="1">
        <f t="shared" si="65"/>
        <v>0</v>
      </c>
      <c r="AK439" s="1">
        <f t="shared" si="65"/>
        <v>0</v>
      </c>
      <c r="AL439" s="1">
        <f t="shared" si="65"/>
        <v>1</v>
      </c>
      <c r="AM439" s="1">
        <f t="shared" si="65"/>
        <v>0</v>
      </c>
      <c r="AN439" s="1">
        <f t="shared" si="65"/>
        <v>0</v>
      </c>
      <c r="AO439" s="1">
        <f t="shared" si="65"/>
        <v>0</v>
      </c>
      <c r="AP439" s="1">
        <f t="shared" si="65"/>
        <v>0</v>
      </c>
      <c r="AQ439" s="1">
        <f t="shared" si="65"/>
        <v>0</v>
      </c>
      <c r="AR439" s="1">
        <f t="shared" si="64"/>
        <v>0</v>
      </c>
      <c r="AS439" s="1">
        <f t="shared" si="64"/>
        <v>0</v>
      </c>
      <c r="AT439" s="1">
        <f t="shared" si="64"/>
        <v>0</v>
      </c>
      <c r="AU439" s="1">
        <f t="shared" si="64"/>
        <v>0</v>
      </c>
      <c r="AV439" s="1">
        <f t="shared" si="64"/>
        <v>0</v>
      </c>
      <c r="AW439" s="1">
        <f t="shared" si="64"/>
        <v>0</v>
      </c>
      <c r="AX439" s="1">
        <f t="shared" si="60"/>
        <v>1</v>
      </c>
    </row>
    <row r="440" spans="1:50" s="1" customFormat="1" x14ac:dyDescent="0.15">
      <c r="A440" s="1">
        <v>1</v>
      </c>
      <c r="B440" s="1" t="s">
        <v>1245</v>
      </c>
      <c r="C440" s="1" t="s">
        <v>22</v>
      </c>
      <c r="D440" s="1" t="s">
        <v>15</v>
      </c>
      <c r="E440" s="1" t="s">
        <v>1246</v>
      </c>
      <c r="F440" s="2">
        <v>43198.387442129628</v>
      </c>
      <c r="H440" s="1" t="s">
        <v>59</v>
      </c>
      <c r="I440" s="1" t="s">
        <v>338</v>
      </c>
      <c r="J440" s="1" t="s">
        <v>25</v>
      </c>
      <c r="K440" s="1" t="s">
        <v>3712</v>
      </c>
      <c r="L440" s="1" t="s">
        <v>1248</v>
      </c>
      <c r="M440" s="1" t="s">
        <v>28</v>
      </c>
      <c r="N440" s="1" t="s">
        <v>29</v>
      </c>
      <c r="O440" s="1" t="s">
        <v>1249</v>
      </c>
      <c r="P440" s="1">
        <v>3500</v>
      </c>
      <c r="Q440" s="8">
        <v>4500</v>
      </c>
      <c r="R440" s="1">
        <v>3</v>
      </c>
      <c r="S440" s="1">
        <v>1</v>
      </c>
      <c r="T440" s="1">
        <v>1</v>
      </c>
      <c r="U440" s="1">
        <v>3</v>
      </c>
      <c r="V440" s="1">
        <v>0</v>
      </c>
      <c r="W440" s="1">
        <v>0</v>
      </c>
      <c r="X440" s="1">
        <v>4000</v>
      </c>
      <c r="Y440" s="1">
        <v>1</v>
      </c>
      <c r="Z440" s="1">
        <v>1</v>
      </c>
      <c r="AA440" s="1">
        <f t="shared" si="59"/>
        <v>0</v>
      </c>
      <c r="AB440" s="1">
        <f t="shared" si="65"/>
        <v>0</v>
      </c>
      <c r="AC440" s="1">
        <f t="shared" si="65"/>
        <v>0</v>
      </c>
      <c r="AD440" s="1">
        <f t="shared" si="65"/>
        <v>0</v>
      </c>
      <c r="AE440" s="1">
        <f t="shared" si="65"/>
        <v>0</v>
      </c>
      <c r="AF440" s="1">
        <f t="shared" si="65"/>
        <v>0</v>
      </c>
      <c r="AG440" s="1">
        <f t="shared" si="65"/>
        <v>0</v>
      </c>
      <c r="AH440" s="1">
        <f t="shared" si="65"/>
        <v>0</v>
      </c>
      <c r="AI440" s="1">
        <f t="shared" si="65"/>
        <v>0</v>
      </c>
      <c r="AJ440" s="1">
        <f t="shared" si="65"/>
        <v>0</v>
      </c>
      <c r="AK440" s="1">
        <f t="shared" si="65"/>
        <v>1</v>
      </c>
      <c r="AL440" s="1">
        <f t="shared" si="65"/>
        <v>0</v>
      </c>
      <c r="AM440" s="1">
        <f t="shared" si="65"/>
        <v>0</v>
      </c>
      <c r="AN440" s="1">
        <f t="shared" si="65"/>
        <v>0</v>
      </c>
      <c r="AO440" s="1">
        <f t="shared" si="65"/>
        <v>0</v>
      </c>
      <c r="AP440" s="1">
        <f t="shared" si="65"/>
        <v>0</v>
      </c>
      <c r="AQ440" s="1">
        <f t="shared" ref="AQ440:AW455" si="66">IF(IFERROR(FIND(AQ$1,$K440),0)&gt;0,1,0)</f>
        <v>1</v>
      </c>
      <c r="AR440" s="1">
        <f t="shared" si="66"/>
        <v>0</v>
      </c>
      <c r="AS440" s="1">
        <f t="shared" si="66"/>
        <v>0</v>
      </c>
      <c r="AT440" s="1">
        <f t="shared" si="66"/>
        <v>0</v>
      </c>
      <c r="AU440" s="1">
        <f t="shared" si="66"/>
        <v>0</v>
      </c>
      <c r="AV440" s="1">
        <f t="shared" si="66"/>
        <v>0</v>
      </c>
      <c r="AW440" s="1">
        <f t="shared" si="66"/>
        <v>0</v>
      </c>
      <c r="AX440" s="1">
        <f t="shared" si="60"/>
        <v>0</v>
      </c>
    </row>
    <row r="441" spans="1:50" s="1" customFormat="1" x14ac:dyDescent="0.15">
      <c r="A441" s="1">
        <v>1</v>
      </c>
      <c r="B441" s="1" t="s">
        <v>1250</v>
      </c>
      <c r="C441" s="1" t="s">
        <v>22</v>
      </c>
      <c r="D441" s="1" t="s">
        <v>15</v>
      </c>
      <c r="E441" s="1" t="s">
        <v>58</v>
      </c>
      <c r="F441" s="2">
        <v>43198.383055555554</v>
      </c>
      <c r="H441" s="1" t="s">
        <v>34</v>
      </c>
      <c r="I441" s="1" t="s">
        <v>18</v>
      </c>
      <c r="J441" s="1" t="s">
        <v>25</v>
      </c>
      <c r="K441" s="1" t="s">
        <v>3713</v>
      </c>
      <c r="L441" s="1" t="s">
        <v>1252</v>
      </c>
      <c r="M441" s="1" t="s">
        <v>63</v>
      </c>
      <c r="N441" s="1" t="s">
        <v>29</v>
      </c>
      <c r="O441" s="1" t="s">
        <v>335</v>
      </c>
      <c r="P441" s="1">
        <v>15001</v>
      </c>
      <c r="Q441" s="8">
        <v>20000</v>
      </c>
      <c r="R441" s="1">
        <v>4</v>
      </c>
      <c r="S441" s="1">
        <v>3</v>
      </c>
      <c r="T441" s="1">
        <v>1</v>
      </c>
      <c r="U441" s="1">
        <v>4</v>
      </c>
      <c r="V441" s="1">
        <v>0</v>
      </c>
      <c r="W441" s="1">
        <v>0</v>
      </c>
      <c r="X441" s="1">
        <v>17500.5</v>
      </c>
      <c r="Y441" s="1">
        <v>1</v>
      </c>
      <c r="Z441" s="1">
        <v>1</v>
      </c>
      <c r="AA441" s="1">
        <f t="shared" si="59"/>
        <v>0</v>
      </c>
      <c r="AB441" s="1">
        <f t="shared" ref="AB441:AQ456" si="67">IF(IFERROR(FIND(AB$1,$K441),0)&gt;0,1,0)</f>
        <v>0</v>
      </c>
      <c r="AC441" s="1">
        <f t="shared" si="67"/>
        <v>1</v>
      </c>
      <c r="AD441" s="1">
        <f t="shared" si="67"/>
        <v>1</v>
      </c>
      <c r="AE441" s="1">
        <f t="shared" si="67"/>
        <v>0</v>
      </c>
      <c r="AF441" s="1">
        <f t="shared" si="67"/>
        <v>0</v>
      </c>
      <c r="AG441" s="1">
        <f t="shared" si="67"/>
        <v>0</v>
      </c>
      <c r="AH441" s="1">
        <f t="shared" si="67"/>
        <v>0</v>
      </c>
      <c r="AI441" s="1">
        <f t="shared" si="67"/>
        <v>0</v>
      </c>
      <c r="AJ441" s="1">
        <f t="shared" si="67"/>
        <v>0</v>
      </c>
      <c r="AK441" s="1">
        <f t="shared" si="67"/>
        <v>0</v>
      </c>
      <c r="AL441" s="1">
        <f t="shared" si="67"/>
        <v>0</v>
      </c>
      <c r="AM441" s="1">
        <f t="shared" si="67"/>
        <v>0</v>
      </c>
      <c r="AN441" s="1">
        <f t="shared" si="67"/>
        <v>0</v>
      </c>
      <c r="AO441" s="1">
        <f t="shared" si="67"/>
        <v>0</v>
      </c>
      <c r="AP441" s="1">
        <f t="shared" si="67"/>
        <v>0</v>
      </c>
      <c r="AQ441" s="1">
        <f t="shared" si="67"/>
        <v>0</v>
      </c>
      <c r="AR441" s="1">
        <f t="shared" si="66"/>
        <v>0</v>
      </c>
      <c r="AS441" s="1">
        <f t="shared" si="66"/>
        <v>0</v>
      </c>
      <c r="AT441" s="1">
        <f t="shared" si="66"/>
        <v>0</v>
      </c>
      <c r="AU441" s="1">
        <f t="shared" si="66"/>
        <v>0</v>
      </c>
      <c r="AV441" s="1">
        <f t="shared" si="66"/>
        <v>0</v>
      </c>
      <c r="AW441" s="1">
        <f t="shared" si="66"/>
        <v>0</v>
      </c>
      <c r="AX441" s="1">
        <f t="shared" si="60"/>
        <v>0</v>
      </c>
    </row>
    <row r="442" spans="1:50" s="1" customFormat="1" x14ac:dyDescent="0.15">
      <c r="A442" s="1">
        <v>1</v>
      </c>
      <c r="B442" s="1" t="s">
        <v>1253</v>
      </c>
      <c r="C442" s="1" t="s">
        <v>22</v>
      </c>
      <c r="D442" s="1" t="s">
        <v>15</v>
      </c>
      <c r="E442" s="1" t="s">
        <v>263</v>
      </c>
      <c r="F442" s="2">
        <v>43198.40797453704</v>
      </c>
      <c r="H442" s="1" t="s">
        <v>17</v>
      </c>
      <c r="I442" s="1" t="s">
        <v>35</v>
      </c>
      <c r="J442" s="1" t="s">
        <v>25</v>
      </c>
      <c r="K442" s="1" t="s">
        <v>3714</v>
      </c>
      <c r="L442" s="1" t="s">
        <v>1255</v>
      </c>
      <c r="M442" s="1" t="s">
        <v>28</v>
      </c>
      <c r="N442" s="1" t="s">
        <v>29</v>
      </c>
      <c r="O442" s="1" t="s">
        <v>583</v>
      </c>
      <c r="P442" s="1">
        <v>5000</v>
      </c>
      <c r="Q442" s="8">
        <v>10000</v>
      </c>
      <c r="R442" s="1">
        <v>1</v>
      </c>
      <c r="S442" s="1">
        <v>4</v>
      </c>
      <c r="T442" s="1">
        <v>1</v>
      </c>
      <c r="U442" s="1">
        <v>3</v>
      </c>
      <c r="V442" s="1">
        <v>0</v>
      </c>
      <c r="W442" s="1">
        <v>0</v>
      </c>
      <c r="X442" s="1">
        <v>7500</v>
      </c>
      <c r="Y442" s="1">
        <v>1</v>
      </c>
      <c r="Z442" s="1">
        <v>1</v>
      </c>
      <c r="AA442" s="1">
        <f t="shared" si="59"/>
        <v>0</v>
      </c>
      <c r="AB442" s="1">
        <f t="shared" si="67"/>
        <v>0</v>
      </c>
      <c r="AC442" s="1">
        <f t="shared" si="67"/>
        <v>1</v>
      </c>
      <c r="AD442" s="1">
        <f t="shared" si="67"/>
        <v>0</v>
      </c>
      <c r="AE442" s="1">
        <f t="shared" si="67"/>
        <v>0</v>
      </c>
      <c r="AF442" s="1">
        <f t="shared" si="67"/>
        <v>1</v>
      </c>
      <c r="AG442" s="1">
        <f t="shared" si="67"/>
        <v>0</v>
      </c>
      <c r="AH442" s="1">
        <f t="shared" si="67"/>
        <v>1</v>
      </c>
      <c r="AI442" s="1">
        <f t="shared" si="67"/>
        <v>1</v>
      </c>
      <c r="AJ442" s="1">
        <f t="shared" si="67"/>
        <v>1</v>
      </c>
      <c r="AK442" s="1">
        <f t="shared" si="67"/>
        <v>1</v>
      </c>
      <c r="AL442" s="1">
        <f t="shared" si="67"/>
        <v>0</v>
      </c>
      <c r="AM442" s="1">
        <f t="shared" si="67"/>
        <v>0</v>
      </c>
      <c r="AN442" s="1">
        <f t="shared" si="67"/>
        <v>1</v>
      </c>
      <c r="AO442" s="1">
        <f t="shared" si="67"/>
        <v>0</v>
      </c>
      <c r="AP442" s="1">
        <f t="shared" si="67"/>
        <v>0</v>
      </c>
      <c r="AQ442" s="1">
        <f t="shared" si="67"/>
        <v>1</v>
      </c>
      <c r="AR442" s="1">
        <f t="shared" si="66"/>
        <v>0</v>
      </c>
      <c r="AS442" s="1">
        <f t="shared" si="66"/>
        <v>1</v>
      </c>
      <c r="AT442" s="1">
        <f t="shared" si="66"/>
        <v>0</v>
      </c>
      <c r="AU442" s="1">
        <f t="shared" si="66"/>
        <v>1</v>
      </c>
      <c r="AV442" s="1">
        <f t="shared" si="66"/>
        <v>0</v>
      </c>
      <c r="AW442" s="1">
        <f t="shared" si="66"/>
        <v>0</v>
      </c>
      <c r="AX442" s="1">
        <f t="shared" si="60"/>
        <v>0</v>
      </c>
    </row>
    <row r="443" spans="1:50" s="1" customFormat="1" x14ac:dyDescent="0.15">
      <c r="A443" s="1">
        <v>1</v>
      </c>
      <c r="B443" s="1" t="s">
        <v>810</v>
      </c>
      <c r="C443" s="1" t="s">
        <v>22</v>
      </c>
      <c r="D443" s="1" t="s">
        <v>15</v>
      </c>
      <c r="E443" s="1" t="s">
        <v>33</v>
      </c>
      <c r="F443" s="2">
        <v>43194.366412037038</v>
      </c>
      <c r="H443" s="1" t="s">
        <v>59</v>
      </c>
      <c r="I443" s="1" t="s">
        <v>35</v>
      </c>
      <c r="J443" s="1" t="s">
        <v>25</v>
      </c>
      <c r="K443" s="1" t="s">
        <v>3715</v>
      </c>
      <c r="L443" s="1" t="s">
        <v>1257</v>
      </c>
      <c r="M443" s="1" t="s">
        <v>28</v>
      </c>
      <c r="N443" s="1" t="s">
        <v>82</v>
      </c>
      <c r="O443" s="1" t="s">
        <v>252</v>
      </c>
      <c r="P443" s="1">
        <v>10001</v>
      </c>
      <c r="Q443" s="8">
        <v>15000</v>
      </c>
      <c r="R443" s="1">
        <v>3</v>
      </c>
      <c r="S443" s="1">
        <v>4</v>
      </c>
      <c r="T443" s="1">
        <v>1</v>
      </c>
      <c r="U443" s="1">
        <v>3</v>
      </c>
      <c r="V443" s="1">
        <v>4</v>
      </c>
      <c r="W443" s="1">
        <v>0</v>
      </c>
      <c r="X443" s="1">
        <v>12500.5</v>
      </c>
      <c r="Y443" s="1">
        <v>1</v>
      </c>
      <c r="Z443" s="1">
        <v>1</v>
      </c>
      <c r="AA443" s="1">
        <f t="shared" si="59"/>
        <v>1</v>
      </c>
      <c r="AB443" s="1">
        <f t="shared" si="67"/>
        <v>0</v>
      </c>
      <c r="AC443" s="1">
        <f t="shared" si="67"/>
        <v>0</v>
      </c>
      <c r="AD443" s="1">
        <f t="shared" si="67"/>
        <v>1</v>
      </c>
      <c r="AE443" s="1">
        <f t="shared" si="67"/>
        <v>0</v>
      </c>
      <c r="AF443" s="1">
        <f t="shared" si="67"/>
        <v>1</v>
      </c>
      <c r="AG443" s="1">
        <f t="shared" si="67"/>
        <v>1</v>
      </c>
      <c r="AH443" s="1">
        <f t="shared" si="67"/>
        <v>1</v>
      </c>
      <c r="AI443" s="1">
        <f t="shared" si="67"/>
        <v>0</v>
      </c>
      <c r="AJ443" s="1">
        <f t="shared" si="67"/>
        <v>0</v>
      </c>
      <c r="AK443" s="1">
        <f t="shared" si="67"/>
        <v>1</v>
      </c>
      <c r="AL443" s="1">
        <f t="shared" si="67"/>
        <v>0</v>
      </c>
      <c r="AM443" s="1">
        <f t="shared" si="67"/>
        <v>0</v>
      </c>
      <c r="AN443" s="1">
        <f t="shared" si="67"/>
        <v>1</v>
      </c>
      <c r="AO443" s="1">
        <f t="shared" si="67"/>
        <v>0</v>
      </c>
      <c r="AP443" s="1">
        <f t="shared" si="67"/>
        <v>0</v>
      </c>
      <c r="AQ443" s="1">
        <f t="shared" si="67"/>
        <v>0</v>
      </c>
      <c r="AR443" s="1">
        <f t="shared" si="66"/>
        <v>0</v>
      </c>
      <c r="AS443" s="1">
        <f t="shared" si="66"/>
        <v>0</v>
      </c>
      <c r="AT443" s="1">
        <f t="shared" si="66"/>
        <v>0</v>
      </c>
      <c r="AU443" s="1">
        <f t="shared" si="66"/>
        <v>0</v>
      </c>
      <c r="AV443" s="1">
        <f t="shared" si="66"/>
        <v>0</v>
      </c>
      <c r="AW443" s="1">
        <f t="shared" si="66"/>
        <v>0</v>
      </c>
      <c r="AX443" s="1">
        <f t="shared" si="60"/>
        <v>0</v>
      </c>
    </row>
    <row r="444" spans="1:50" s="1" customFormat="1" x14ac:dyDescent="0.15">
      <c r="A444" s="1">
        <v>1</v>
      </c>
      <c r="B444" s="1" t="s">
        <v>1258</v>
      </c>
      <c r="C444" s="1" t="s">
        <v>22</v>
      </c>
      <c r="D444" s="1" t="s">
        <v>15</v>
      </c>
      <c r="E444" s="1" t="s">
        <v>737</v>
      </c>
      <c r="F444" s="2">
        <v>43188.548819444448</v>
      </c>
      <c r="H444" s="1" t="s">
        <v>34</v>
      </c>
      <c r="I444" s="1" t="s">
        <v>35</v>
      </c>
      <c r="J444" s="1" t="s">
        <v>25</v>
      </c>
      <c r="K444" s="1" t="s">
        <v>3716</v>
      </c>
      <c r="L444" s="1" t="s">
        <v>739</v>
      </c>
      <c r="M444" s="1" t="s">
        <v>38</v>
      </c>
      <c r="N444" s="1" t="s">
        <v>316</v>
      </c>
      <c r="O444" s="1" t="s">
        <v>134</v>
      </c>
      <c r="P444" s="1">
        <v>25000</v>
      </c>
      <c r="Q444" s="8">
        <v>35000</v>
      </c>
      <c r="R444" s="1">
        <v>4</v>
      </c>
      <c r="S444" s="1">
        <v>4</v>
      </c>
      <c r="T444" s="1">
        <v>1</v>
      </c>
      <c r="U444" s="1">
        <v>5</v>
      </c>
      <c r="V444" s="1">
        <v>7</v>
      </c>
      <c r="W444" s="1">
        <v>0</v>
      </c>
      <c r="X444" s="1">
        <v>30000</v>
      </c>
      <c r="Y444" s="1">
        <v>1</v>
      </c>
      <c r="Z444" s="1">
        <v>1</v>
      </c>
      <c r="AA444" s="1">
        <f t="shared" si="59"/>
        <v>0</v>
      </c>
      <c r="AB444" s="1">
        <f t="shared" si="67"/>
        <v>0</v>
      </c>
      <c r="AC444" s="1">
        <f t="shared" si="67"/>
        <v>1</v>
      </c>
      <c r="AD444" s="1">
        <f t="shared" si="67"/>
        <v>0</v>
      </c>
      <c r="AE444" s="1">
        <f t="shared" si="67"/>
        <v>0</v>
      </c>
      <c r="AF444" s="1">
        <f t="shared" si="67"/>
        <v>0</v>
      </c>
      <c r="AG444" s="1">
        <f t="shared" si="67"/>
        <v>0</v>
      </c>
      <c r="AH444" s="1">
        <f t="shared" si="67"/>
        <v>0</v>
      </c>
      <c r="AI444" s="1">
        <f t="shared" si="67"/>
        <v>1</v>
      </c>
      <c r="AJ444" s="1">
        <f t="shared" si="67"/>
        <v>0</v>
      </c>
      <c r="AK444" s="1">
        <f t="shared" si="67"/>
        <v>1</v>
      </c>
      <c r="AL444" s="1">
        <f t="shared" si="67"/>
        <v>0</v>
      </c>
      <c r="AM444" s="1">
        <f t="shared" si="67"/>
        <v>0</v>
      </c>
      <c r="AN444" s="1">
        <f t="shared" si="67"/>
        <v>0</v>
      </c>
      <c r="AO444" s="1">
        <f t="shared" si="67"/>
        <v>1</v>
      </c>
      <c r="AP444" s="1">
        <f t="shared" si="67"/>
        <v>0</v>
      </c>
      <c r="AQ444" s="1">
        <f t="shared" si="67"/>
        <v>0</v>
      </c>
      <c r="AR444" s="1">
        <f t="shared" si="66"/>
        <v>1</v>
      </c>
      <c r="AS444" s="1">
        <f t="shared" si="66"/>
        <v>0</v>
      </c>
      <c r="AT444" s="1">
        <f t="shared" si="66"/>
        <v>0</v>
      </c>
      <c r="AU444" s="1">
        <f t="shared" si="66"/>
        <v>0</v>
      </c>
      <c r="AV444" s="1">
        <f t="shared" si="66"/>
        <v>0</v>
      </c>
      <c r="AW444" s="1">
        <f t="shared" si="66"/>
        <v>0</v>
      </c>
      <c r="AX444" s="1">
        <f t="shared" si="60"/>
        <v>1</v>
      </c>
    </row>
    <row r="445" spans="1:50" s="1" customFormat="1" x14ac:dyDescent="0.15">
      <c r="A445" s="1">
        <v>1</v>
      </c>
      <c r="B445" s="1" t="s">
        <v>1260</v>
      </c>
      <c r="C445" s="1" t="s">
        <v>22</v>
      </c>
      <c r="D445" s="1" t="s">
        <v>15</v>
      </c>
      <c r="E445" s="1" t="s">
        <v>33</v>
      </c>
      <c r="F445" s="2">
        <v>43194.410254629627</v>
      </c>
      <c r="H445" s="1" t="s">
        <v>34</v>
      </c>
      <c r="I445" s="1" t="s">
        <v>35</v>
      </c>
      <c r="J445" s="1" t="s">
        <v>60</v>
      </c>
      <c r="K445" s="1" t="s">
        <v>3717</v>
      </c>
      <c r="L445" s="1" t="s">
        <v>1262</v>
      </c>
      <c r="M445" s="1" t="s">
        <v>63</v>
      </c>
      <c r="N445" s="1" t="s">
        <v>29</v>
      </c>
      <c r="O445" s="1" t="s">
        <v>252</v>
      </c>
      <c r="P445" s="1">
        <v>10001</v>
      </c>
      <c r="Q445" s="8">
        <v>15000</v>
      </c>
      <c r="R445" s="1">
        <v>4</v>
      </c>
      <c r="S445" s="1">
        <v>4</v>
      </c>
      <c r="T445" s="1">
        <v>2</v>
      </c>
      <c r="U445" s="1">
        <v>4</v>
      </c>
      <c r="V445" s="1">
        <v>0</v>
      </c>
      <c r="W445" s="1">
        <v>0</v>
      </c>
      <c r="X445" s="1">
        <v>12500.5</v>
      </c>
      <c r="Y445" s="1">
        <v>1</v>
      </c>
      <c r="Z445" s="1">
        <v>1</v>
      </c>
      <c r="AA445" s="1">
        <f t="shared" si="59"/>
        <v>0</v>
      </c>
      <c r="AB445" s="1">
        <f t="shared" si="67"/>
        <v>0</v>
      </c>
      <c r="AC445" s="1">
        <f t="shared" si="67"/>
        <v>1</v>
      </c>
      <c r="AD445" s="1">
        <f t="shared" si="67"/>
        <v>1</v>
      </c>
      <c r="AE445" s="1">
        <f t="shared" si="67"/>
        <v>0</v>
      </c>
      <c r="AF445" s="1">
        <f t="shared" si="67"/>
        <v>1</v>
      </c>
      <c r="AG445" s="1">
        <f t="shared" si="67"/>
        <v>1</v>
      </c>
      <c r="AH445" s="1">
        <f t="shared" si="67"/>
        <v>0</v>
      </c>
      <c r="AI445" s="1">
        <f t="shared" si="67"/>
        <v>1</v>
      </c>
      <c r="AJ445" s="1">
        <f t="shared" si="67"/>
        <v>0</v>
      </c>
      <c r="AK445" s="1">
        <f t="shared" si="67"/>
        <v>1</v>
      </c>
      <c r="AL445" s="1">
        <f t="shared" si="67"/>
        <v>1</v>
      </c>
      <c r="AM445" s="1">
        <f t="shared" si="67"/>
        <v>0</v>
      </c>
      <c r="AN445" s="1">
        <f t="shared" si="67"/>
        <v>1</v>
      </c>
      <c r="AO445" s="1">
        <f t="shared" si="67"/>
        <v>0</v>
      </c>
      <c r="AP445" s="1">
        <f t="shared" si="67"/>
        <v>0</v>
      </c>
      <c r="AQ445" s="1">
        <f t="shared" si="67"/>
        <v>0</v>
      </c>
      <c r="AR445" s="1">
        <f t="shared" si="66"/>
        <v>1</v>
      </c>
      <c r="AS445" s="1">
        <f t="shared" si="66"/>
        <v>0</v>
      </c>
      <c r="AT445" s="1">
        <f t="shared" si="66"/>
        <v>1</v>
      </c>
      <c r="AU445" s="1">
        <f t="shared" si="66"/>
        <v>1</v>
      </c>
      <c r="AV445" s="1">
        <f t="shared" si="66"/>
        <v>0</v>
      </c>
      <c r="AW445" s="1">
        <f t="shared" si="66"/>
        <v>1</v>
      </c>
      <c r="AX445" s="1">
        <f t="shared" si="60"/>
        <v>0</v>
      </c>
    </row>
    <row r="446" spans="1:50" s="1" customFormat="1" x14ac:dyDescent="0.15">
      <c r="A446" s="1">
        <v>1</v>
      </c>
      <c r="B446" s="1" t="s">
        <v>1234</v>
      </c>
      <c r="C446" s="1" t="s">
        <v>14</v>
      </c>
      <c r="D446" s="1" t="s">
        <v>15</v>
      </c>
      <c r="E446" s="1" t="s">
        <v>128</v>
      </c>
      <c r="F446" s="2">
        <v>43198.380879629629</v>
      </c>
      <c r="H446" s="1" t="s">
        <v>59</v>
      </c>
      <c r="I446" s="1" t="s">
        <v>18</v>
      </c>
      <c r="J446" s="1" t="s">
        <v>25</v>
      </c>
      <c r="K446" s="1" t="s">
        <v>3718</v>
      </c>
      <c r="L446" s="1" t="s">
        <v>1264</v>
      </c>
      <c r="M446" s="1" t="s">
        <v>28</v>
      </c>
      <c r="N446" s="1" t="s">
        <v>29</v>
      </c>
      <c r="O446" s="1" t="s">
        <v>30</v>
      </c>
      <c r="P446" s="1">
        <v>4500</v>
      </c>
      <c r="Q446" s="8">
        <v>6000</v>
      </c>
      <c r="R446" s="1">
        <v>3</v>
      </c>
      <c r="S446" s="1">
        <v>3</v>
      </c>
      <c r="T446" s="1">
        <v>1</v>
      </c>
      <c r="U446" s="1">
        <v>3</v>
      </c>
      <c r="V446" s="1">
        <v>0</v>
      </c>
      <c r="W446" s="1">
        <v>0</v>
      </c>
      <c r="X446" s="1">
        <v>5250</v>
      </c>
      <c r="Y446" s="1">
        <v>1</v>
      </c>
      <c r="Z446" s="1">
        <v>1</v>
      </c>
      <c r="AA446" s="1">
        <f t="shared" si="59"/>
        <v>0</v>
      </c>
      <c r="AB446" s="1">
        <f t="shared" si="67"/>
        <v>0</v>
      </c>
      <c r="AC446" s="1">
        <f t="shared" si="67"/>
        <v>1</v>
      </c>
      <c r="AD446" s="1">
        <f t="shared" si="67"/>
        <v>0</v>
      </c>
      <c r="AE446" s="1">
        <f t="shared" si="67"/>
        <v>0</v>
      </c>
      <c r="AF446" s="1">
        <f t="shared" si="67"/>
        <v>0</v>
      </c>
      <c r="AG446" s="1">
        <f t="shared" si="67"/>
        <v>0</v>
      </c>
      <c r="AH446" s="1">
        <f t="shared" si="67"/>
        <v>0</v>
      </c>
      <c r="AI446" s="1">
        <f t="shared" si="67"/>
        <v>0</v>
      </c>
      <c r="AJ446" s="1">
        <f t="shared" si="67"/>
        <v>1</v>
      </c>
      <c r="AK446" s="1">
        <f t="shared" si="67"/>
        <v>0</v>
      </c>
      <c r="AL446" s="1">
        <f t="shared" si="67"/>
        <v>0</v>
      </c>
      <c r="AM446" s="1">
        <f t="shared" si="67"/>
        <v>1</v>
      </c>
      <c r="AN446" s="1">
        <f t="shared" si="67"/>
        <v>0</v>
      </c>
      <c r="AO446" s="1">
        <f t="shared" si="67"/>
        <v>0</v>
      </c>
      <c r="AP446" s="1">
        <f t="shared" si="67"/>
        <v>0</v>
      </c>
      <c r="AQ446" s="1">
        <f t="shared" si="67"/>
        <v>1</v>
      </c>
      <c r="AR446" s="1">
        <f t="shared" si="66"/>
        <v>0</v>
      </c>
      <c r="AS446" s="1">
        <f t="shared" si="66"/>
        <v>0</v>
      </c>
      <c r="AT446" s="1">
        <f t="shared" si="66"/>
        <v>0</v>
      </c>
      <c r="AU446" s="1">
        <f t="shared" si="66"/>
        <v>0</v>
      </c>
      <c r="AV446" s="1">
        <f t="shared" si="66"/>
        <v>0</v>
      </c>
      <c r="AW446" s="1">
        <f t="shared" si="66"/>
        <v>0</v>
      </c>
      <c r="AX446" s="1">
        <f t="shared" si="60"/>
        <v>0</v>
      </c>
    </row>
    <row r="447" spans="1:50" s="1" customFormat="1" x14ac:dyDescent="0.15">
      <c r="A447" s="1">
        <v>1</v>
      </c>
      <c r="B447" s="1" t="s">
        <v>748</v>
      </c>
      <c r="D447" s="1" t="s">
        <v>15</v>
      </c>
      <c r="E447" s="1" t="s">
        <v>16</v>
      </c>
      <c r="F447" s="2">
        <v>43198.372881944444</v>
      </c>
      <c r="H447" s="1" t="s">
        <v>59</v>
      </c>
      <c r="I447" s="1" t="s">
        <v>18</v>
      </c>
      <c r="J447" s="1" t="s">
        <v>25</v>
      </c>
      <c r="K447" s="1" t="s">
        <v>3719</v>
      </c>
      <c r="L447" s="1" t="s">
        <v>1266</v>
      </c>
      <c r="M447" s="1" t="s">
        <v>28</v>
      </c>
      <c r="N447" s="1" t="s">
        <v>115</v>
      </c>
      <c r="O447" s="1" t="s">
        <v>186</v>
      </c>
      <c r="P447" s="1">
        <v>6001</v>
      </c>
      <c r="Q447" s="8">
        <v>8000</v>
      </c>
      <c r="R447" s="1">
        <v>3</v>
      </c>
      <c r="S447" s="1">
        <v>3</v>
      </c>
      <c r="T447" s="1">
        <v>1</v>
      </c>
      <c r="U447" s="1">
        <v>3</v>
      </c>
      <c r="V447" s="1">
        <v>5</v>
      </c>
      <c r="W447" s="1">
        <v>0</v>
      </c>
      <c r="X447" s="1">
        <v>7000.5</v>
      </c>
      <c r="Y447" s="1">
        <v>1</v>
      </c>
      <c r="Z447" s="1">
        <v>1</v>
      </c>
      <c r="AA447" s="1">
        <f t="shared" si="59"/>
        <v>0</v>
      </c>
      <c r="AB447" s="1">
        <f t="shared" si="67"/>
        <v>0</v>
      </c>
      <c r="AC447" s="1">
        <f t="shared" si="67"/>
        <v>1</v>
      </c>
      <c r="AD447" s="1">
        <f t="shared" si="67"/>
        <v>0</v>
      </c>
      <c r="AE447" s="1">
        <f t="shared" si="67"/>
        <v>0</v>
      </c>
      <c r="AF447" s="1">
        <f t="shared" si="67"/>
        <v>0</v>
      </c>
      <c r="AG447" s="1">
        <f t="shared" si="67"/>
        <v>1</v>
      </c>
      <c r="AH447" s="1">
        <f t="shared" si="67"/>
        <v>0</v>
      </c>
      <c r="AI447" s="1">
        <f t="shared" si="67"/>
        <v>0</v>
      </c>
      <c r="AJ447" s="1">
        <f t="shared" si="67"/>
        <v>0</v>
      </c>
      <c r="AK447" s="1">
        <f t="shared" si="67"/>
        <v>0</v>
      </c>
      <c r="AL447" s="1">
        <f t="shared" si="67"/>
        <v>0</v>
      </c>
      <c r="AM447" s="1">
        <f t="shared" si="67"/>
        <v>0</v>
      </c>
      <c r="AN447" s="1">
        <f t="shared" si="67"/>
        <v>0</v>
      </c>
      <c r="AO447" s="1">
        <f t="shared" si="67"/>
        <v>0</v>
      </c>
      <c r="AP447" s="1">
        <f t="shared" si="67"/>
        <v>0</v>
      </c>
      <c r="AQ447" s="1">
        <f t="shared" si="67"/>
        <v>1</v>
      </c>
      <c r="AR447" s="1">
        <f t="shared" si="66"/>
        <v>0</v>
      </c>
      <c r="AS447" s="1">
        <f t="shared" si="66"/>
        <v>0</v>
      </c>
      <c r="AT447" s="1">
        <f t="shared" si="66"/>
        <v>0</v>
      </c>
      <c r="AU447" s="1">
        <f t="shared" si="66"/>
        <v>0</v>
      </c>
      <c r="AV447" s="1">
        <f t="shared" si="66"/>
        <v>0</v>
      </c>
      <c r="AW447" s="1">
        <f t="shared" si="66"/>
        <v>0</v>
      </c>
      <c r="AX447" s="1">
        <f t="shared" si="60"/>
        <v>0</v>
      </c>
    </row>
    <row r="448" spans="1:50" s="1" customFormat="1" x14ac:dyDescent="0.15">
      <c r="A448" s="1">
        <v>1</v>
      </c>
      <c r="B448" s="1" t="s">
        <v>1267</v>
      </c>
      <c r="C448" s="1" t="s">
        <v>22</v>
      </c>
      <c r="D448" s="1" t="s">
        <v>15</v>
      </c>
      <c r="E448" s="1" t="s">
        <v>16</v>
      </c>
      <c r="F448" s="2">
        <v>43192.469467592593</v>
      </c>
      <c r="H448" s="1" t="s">
        <v>124</v>
      </c>
      <c r="I448" s="1" t="s">
        <v>35</v>
      </c>
      <c r="J448" s="1" t="s">
        <v>74</v>
      </c>
      <c r="K448" s="1" t="s">
        <v>1268</v>
      </c>
      <c r="L448" s="1" t="s">
        <v>1269</v>
      </c>
      <c r="M448" s="1" t="s">
        <v>96</v>
      </c>
      <c r="N448" s="1" t="s">
        <v>82</v>
      </c>
      <c r="O448" s="1" t="s">
        <v>97</v>
      </c>
      <c r="P448" s="1">
        <v>6001</v>
      </c>
      <c r="Q448" s="8">
        <v>8000</v>
      </c>
      <c r="R448" s="1">
        <v>0</v>
      </c>
      <c r="S448" s="1">
        <v>4</v>
      </c>
      <c r="T448" s="1">
        <v>5</v>
      </c>
      <c r="U448" s="1">
        <v>2</v>
      </c>
      <c r="V448" s="1">
        <v>4</v>
      </c>
      <c r="W448" s="1">
        <v>0</v>
      </c>
      <c r="X448" s="1">
        <v>7000.5</v>
      </c>
      <c r="Y448" s="1">
        <v>1</v>
      </c>
      <c r="Z448" s="1">
        <v>1</v>
      </c>
      <c r="AA448" s="1">
        <f t="shared" si="59"/>
        <v>0</v>
      </c>
      <c r="AB448" s="1">
        <f t="shared" si="67"/>
        <v>0</v>
      </c>
      <c r="AC448" s="1">
        <f t="shared" si="67"/>
        <v>0</v>
      </c>
      <c r="AD448" s="1">
        <f t="shared" si="67"/>
        <v>1</v>
      </c>
      <c r="AE448" s="1">
        <f t="shared" si="67"/>
        <v>0</v>
      </c>
      <c r="AF448" s="1">
        <f t="shared" si="67"/>
        <v>0</v>
      </c>
      <c r="AG448" s="1">
        <f t="shared" si="67"/>
        <v>0</v>
      </c>
      <c r="AH448" s="1">
        <f t="shared" si="67"/>
        <v>0</v>
      </c>
      <c r="AI448" s="1">
        <f t="shared" si="67"/>
        <v>0</v>
      </c>
      <c r="AJ448" s="1">
        <f t="shared" si="67"/>
        <v>0</v>
      </c>
      <c r="AK448" s="1">
        <f t="shared" si="67"/>
        <v>0</v>
      </c>
      <c r="AL448" s="1">
        <f t="shared" si="67"/>
        <v>0</v>
      </c>
      <c r="AM448" s="1">
        <f t="shared" si="67"/>
        <v>0</v>
      </c>
      <c r="AN448" s="1">
        <f t="shared" si="67"/>
        <v>0</v>
      </c>
      <c r="AO448" s="1">
        <f t="shared" si="67"/>
        <v>0</v>
      </c>
      <c r="AP448" s="1">
        <f t="shared" si="67"/>
        <v>0</v>
      </c>
      <c r="AQ448" s="1">
        <f t="shared" si="67"/>
        <v>0</v>
      </c>
      <c r="AR448" s="1">
        <f t="shared" si="66"/>
        <v>0</v>
      </c>
      <c r="AS448" s="1">
        <f t="shared" si="66"/>
        <v>0</v>
      </c>
      <c r="AT448" s="1">
        <f t="shared" si="66"/>
        <v>0</v>
      </c>
      <c r="AU448" s="1">
        <f t="shared" si="66"/>
        <v>0</v>
      </c>
      <c r="AV448" s="1">
        <f t="shared" si="66"/>
        <v>0</v>
      </c>
      <c r="AW448" s="1">
        <f t="shared" si="66"/>
        <v>0</v>
      </c>
      <c r="AX448" s="1">
        <f t="shared" si="60"/>
        <v>0</v>
      </c>
    </row>
    <row r="449" spans="1:50" s="1" customFormat="1" x14ac:dyDescent="0.15">
      <c r="A449" s="1">
        <v>1</v>
      </c>
      <c r="B449" s="1" t="s">
        <v>1270</v>
      </c>
      <c r="C449" s="1" t="s">
        <v>22</v>
      </c>
      <c r="D449" s="1" t="s">
        <v>15</v>
      </c>
      <c r="E449" s="1" t="s">
        <v>1271</v>
      </c>
      <c r="F449" s="2">
        <v>43188.549004629633</v>
      </c>
      <c r="H449" s="1" t="s">
        <v>59</v>
      </c>
      <c r="I449" s="1" t="s">
        <v>35</v>
      </c>
      <c r="J449" s="1" t="s">
        <v>42</v>
      </c>
      <c r="K449" s="1" t="s">
        <v>3720</v>
      </c>
      <c r="L449" s="1" t="s">
        <v>1273</v>
      </c>
      <c r="M449" s="1" t="s">
        <v>38</v>
      </c>
      <c r="N449" s="1" t="s">
        <v>316</v>
      </c>
      <c r="O449" s="1" t="s">
        <v>134</v>
      </c>
      <c r="P449" s="1">
        <v>13000</v>
      </c>
      <c r="Q449" s="8">
        <v>26000</v>
      </c>
      <c r="R449" s="1">
        <v>3</v>
      </c>
      <c r="S449" s="1">
        <v>4</v>
      </c>
      <c r="T449" s="1">
        <v>3</v>
      </c>
      <c r="U449" s="1">
        <v>5</v>
      </c>
      <c r="V449" s="1">
        <v>7</v>
      </c>
      <c r="W449" s="1">
        <v>0</v>
      </c>
      <c r="X449" s="1">
        <v>19500</v>
      </c>
      <c r="Y449" s="1">
        <v>1</v>
      </c>
      <c r="Z449" s="1">
        <v>1</v>
      </c>
      <c r="AA449" s="1">
        <f t="shared" si="59"/>
        <v>0</v>
      </c>
      <c r="AB449" s="1">
        <f t="shared" si="67"/>
        <v>0</v>
      </c>
      <c r="AC449" s="1">
        <f t="shared" si="67"/>
        <v>0</v>
      </c>
      <c r="AD449" s="1">
        <f t="shared" si="67"/>
        <v>1</v>
      </c>
      <c r="AE449" s="1">
        <f t="shared" si="67"/>
        <v>1</v>
      </c>
      <c r="AF449" s="1">
        <f t="shared" si="67"/>
        <v>1</v>
      </c>
      <c r="AG449" s="1">
        <f t="shared" si="67"/>
        <v>1</v>
      </c>
      <c r="AH449" s="1">
        <f t="shared" si="67"/>
        <v>0</v>
      </c>
      <c r="AI449" s="1">
        <f t="shared" si="67"/>
        <v>1</v>
      </c>
      <c r="AJ449" s="1">
        <f t="shared" si="67"/>
        <v>0</v>
      </c>
      <c r="AK449" s="1">
        <f t="shared" si="67"/>
        <v>1</v>
      </c>
      <c r="AL449" s="1">
        <f t="shared" si="67"/>
        <v>0</v>
      </c>
      <c r="AM449" s="1">
        <f t="shared" si="67"/>
        <v>0</v>
      </c>
      <c r="AN449" s="1">
        <f t="shared" si="67"/>
        <v>0</v>
      </c>
      <c r="AO449" s="1">
        <f t="shared" si="67"/>
        <v>0</v>
      </c>
      <c r="AP449" s="1">
        <f t="shared" si="67"/>
        <v>0</v>
      </c>
      <c r="AQ449" s="1">
        <f t="shared" si="67"/>
        <v>0</v>
      </c>
      <c r="AR449" s="1">
        <f t="shared" si="66"/>
        <v>1</v>
      </c>
      <c r="AS449" s="1">
        <f t="shared" si="66"/>
        <v>0</v>
      </c>
      <c r="AT449" s="1">
        <f t="shared" si="66"/>
        <v>1</v>
      </c>
      <c r="AU449" s="1">
        <f t="shared" si="66"/>
        <v>1</v>
      </c>
      <c r="AV449" s="1">
        <f t="shared" si="66"/>
        <v>0</v>
      </c>
      <c r="AW449" s="1">
        <f t="shared" si="66"/>
        <v>0</v>
      </c>
      <c r="AX449" s="1">
        <f t="shared" si="60"/>
        <v>1</v>
      </c>
    </row>
    <row r="450" spans="1:50" s="1" customFormat="1" x14ac:dyDescent="0.15">
      <c r="A450" s="1">
        <v>1</v>
      </c>
      <c r="B450" s="1" t="s">
        <v>1274</v>
      </c>
      <c r="C450" s="1" t="s">
        <v>22</v>
      </c>
      <c r="D450" s="1" t="s">
        <v>15</v>
      </c>
      <c r="E450" s="1" t="s">
        <v>33</v>
      </c>
      <c r="F450" s="2">
        <v>43193.467951388891</v>
      </c>
      <c r="H450" s="1" t="s">
        <v>17</v>
      </c>
      <c r="I450" s="1" t="s">
        <v>35</v>
      </c>
      <c r="J450" s="1" t="s">
        <v>25</v>
      </c>
      <c r="K450" s="1" t="s">
        <v>3721</v>
      </c>
      <c r="L450" s="1" t="s">
        <v>1276</v>
      </c>
      <c r="M450" s="1" t="s">
        <v>38</v>
      </c>
      <c r="N450" s="1" t="s">
        <v>283</v>
      </c>
      <c r="O450" s="1" t="s">
        <v>252</v>
      </c>
      <c r="P450" s="1">
        <v>10001</v>
      </c>
      <c r="Q450" s="8">
        <v>15000</v>
      </c>
      <c r="R450" s="1">
        <v>1</v>
      </c>
      <c r="S450" s="1">
        <v>4</v>
      </c>
      <c r="T450" s="1">
        <v>1</v>
      </c>
      <c r="U450" s="1">
        <v>5</v>
      </c>
      <c r="V450" s="1">
        <v>6</v>
      </c>
      <c r="W450" s="1">
        <v>0</v>
      </c>
      <c r="X450" s="1">
        <v>12500.5</v>
      </c>
      <c r="Y450" s="1">
        <v>1</v>
      </c>
      <c r="Z450" s="1">
        <v>1</v>
      </c>
      <c r="AA450" s="1">
        <f t="shared" si="59"/>
        <v>1</v>
      </c>
      <c r="AB450" s="1">
        <f t="shared" si="67"/>
        <v>0</v>
      </c>
      <c r="AC450" s="1">
        <f t="shared" si="67"/>
        <v>1</v>
      </c>
      <c r="AD450" s="1">
        <f t="shared" si="67"/>
        <v>1</v>
      </c>
      <c r="AE450" s="1">
        <f t="shared" si="67"/>
        <v>1</v>
      </c>
      <c r="AF450" s="1">
        <f t="shared" si="67"/>
        <v>1</v>
      </c>
      <c r="AG450" s="1">
        <f t="shared" si="67"/>
        <v>0</v>
      </c>
      <c r="AH450" s="1">
        <f t="shared" si="67"/>
        <v>1</v>
      </c>
      <c r="AI450" s="1">
        <f t="shared" si="67"/>
        <v>1</v>
      </c>
      <c r="AJ450" s="1">
        <f t="shared" si="67"/>
        <v>0</v>
      </c>
      <c r="AK450" s="1">
        <f t="shared" si="67"/>
        <v>1</v>
      </c>
      <c r="AL450" s="1">
        <f t="shared" si="67"/>
        <v>0</v>
      </c>
      <c r="AM450" s="1">
        <f t="shared" si="67"/>
        <v>0</v>
      </c>
      <c r="AN450" s="1">
        <f t="shared" si="67"/>
        <v>0</v>
      </c>
      <c r="AO450" s="1">
        <f t="shared" si="67"/>
        <v>1</v>
      </c>
      <c r="AP450" s="1">
        <f t="shared" si="67"/>
        <v>0</v>
      </c>
      <c r="AQ450" s="1">
        <f t="shared" si="67"/>
        <v>0</v>
      </c>
      <c r="AR450" s="1">
        <f t="shared" si="66"/>
        <v>1</v>
      </c>
      <c r="AS450" s="1">
        <f t="shared" si="66"/>
        <v>1</v>
      </c>
      <c r="AT450" s="1">
        <f t="shared" si="66"/>
        <v>0</v>
      </c>
      <c r="AU450" s="1">
        <f t="shared" si="66"/>
        <v>0</v>
      </c>
      <c r="AV450" s="1">
        <f t="shared" si="66"/>
        <v>0</v>
      </c>
      <c r="AW450" s="1">
        <f t="shared" si="66"/>
        <v>0</v>
      </c>
      <c r="AX450" s="1">
        <f t="shared" si="60"/>
        <v>0</v>
      </c>
    </row>
    <row r="451" spans="1:50" s="1" customFormat="1" x14ac:dyDescent="0.15">
      <c r="A451" s="1">
        <v>1</v>
      </c>
      <c r="B451" s="1" t="s">
        <v>1277</v>
      </c>
      <c r="C451" s="1" t="s">
        <v>14</v>
      </c>
      <c r="D451" s="1" t="s">
        <v>15</v>
      </c>
      <c r="E451" s="1" t="s">
        <v>33</v>
      </c>
      <c r="F451" s="2">
        <v>43196.745671296296</v>
      </c>
      <c r="H451" s="1" t="s">
        <v>59</v>
      </c>
      <c r="I451" s="1" t="s">
        <v>35</v>
      </c>
      <c r="J451" s="1" t="s">
        <v>60</v>
      </c>
      <c r="K451" s="1" t="s">
        <v>3722</v>
      </c>
      <c r="L451" s="1" t="s">
        <v>1279</v>
      </c>
      <c r="M451" s="1" t="s">
        <v>28</v>
      </c>
      <c r="N451" s="1" t="s">
        <v>29</v>
      </c>
      <c r="O451" s="1" t="s">
        <v>30</v>
      </c>
      <c r="P451" s="1">
        <v>10001</v>
      </c>
      <c r="Q451" s="8">
        <v>15000</v>
      </c>
      <c r="R451" s="1">
        <v>3</v>
      </c>
      <c r="S451" s="1">
        <v>4</v>
      </c>
      <c r="T451" s="1">
        <v>2</v>
      </c>
      <c r="U451" s="1">
        <v>3</v>
      </c>
      <c r="V451" s="1">
        <v>0</v>
      </c>
      <c r="W451" s="1">
        <v>0</v>
      </c>
      <c r="X451" s="1">
        <v>12500.5</v>
      </c>
      <c r="Y451" s="1">
        <v>1</v>
      </c>
      <c r="Z451" s="1">
        <v>1</v>
      </c>
      <c r="AA451" s="1">
        <f t="shared" ref="AA451:AP514" si="68">IF(IFERROR(FIND(AA$1,$K451),0)&gt;0,1,0)</f>
        <v>0</v>
      </c>
      <c r="AB451" s="1">
        <f t="shared" si="67"/>
        <v>0</v>
      </c>
      <c r="AC451" s="1">
        <f t="shared" si="67"/>
        <v>1</v>
      </c>
      <c r="AD451" s="1">
        <f t="shared" si="67"/>
        <v>1</v>
      </c>
      <c r="AE451" s="1">
        <f t="shared" si="67"/>
        <v>0</v>
      </c>
      <c r="AF451" s="1">
        <f t="shared" si="67"/>
        <v>1</v>
      </c>
      <c r="AG451" s="1">
        <f t="shared" si="67"/>
        <v>0</v>
      </c>
      <c r="AH451" s="1">
        <f t="shared" si="67"/>
        <v>1</v>
      </c>
      <c r="AI451" s="1">
        <f t="shared" si="67"/>
        <v>1</v>
      </c>
      <c r="AJ451" s="1">
        <f t="shared" si="67"/>
        <v>1</v>
      </c>
      <c r="AK451" s="1">
        <f t="shared" si="67"/>
        <v>0</v>
      </c>
      <c r="AL451" s="1">
        <f t="shared" si="67"/>
        <v>0</v>
      </c>
      <c r="AM451" s="1">
        <f t="shared" si="67"/>
        <v>1</v>
      </c>
      <c r="AN451" s="1">
        <f t="shared" si="67"/>
        <v>0</v>
      </c>
      <c r="AO451" s="1">
        <f t="shared" si="67"/>
        <v>0</v>
      </c>
      <c r="AP451" s="1">
        <f t="shared" si="67"/>
        <v>0</v>
      </c>
      <c r="AQ451" s="1">
        <f t="shared" si="67"/>
        <v>1</v>
      </c>
      <c r="AR451" s="1">
        <f t="shared" si="66"/>
        <v>0</v>
      </c>
      <c r="AS451" s="1">
        <f t="shared" si="66"/>
        <v>0</v>
      </c>
      <c r="AT451" s="1">
        <f t="shared" si="66"/>
        <v>0</v>
      </c>
      <c r="AU451" s="1">
        <f t="shared" si="66"/>
        <v>0</v>
      </c>
      <c r="AV451" s="1">
        <f t="shared" si="66"/>
        <v>0</v>
      </c>
      <c r="AW451" s="1">
        <f t="shared" si="66"/>
        <v>0</v>
      </c>
      <c r="AX451" s="1">
        <f t="shared" ref="AX451:AX514" si="69">IF(Q451&gt;20000,1,0)</f>
        <v>0</v>
      </c>
    </row>
    <row r="452" spans="1:50" s="1" customFormat="1" x14ac:dyDescent="0.15">
      <c r="A452" s="1">
        <v>1</v>
      </c>
      <c r="B452" s="1" t="s">
        <v>956</v>
      </c>
      <c r="C452" s="1" t="s">
        <v>22</v>
      </c>
      <c r="D452" s="1" t="s">
        <v>15</v>
      </c>
      <c r="E452" s="1" t="s">
        <v>16</v>
      </c>
      <c r="F452" s="2">
        <v>43194.663854166669</v>
      </c>
      <c r="H452" s="1" t="s">
        <v>59</v>
      </c>
      <c r="I452" s="1" t="s">
        <v>18</v>
      </c>
      <c r="J452" s="1" t="s">
        <v>25</v>
      </c>
      <c r="K452" s="1" t="s">
        <v>3723</v>
      </c>
      <c r="L452" s="1" t="s">
        <v>1281</v>
      </c>
      <c r="M452" s="1" t="s">
        <v>38</v>
      </c>
      <c r="N452" s="1" t="s">
        <v>29</v>
      </c>
      <c r="O452" s="1" t="s">
        <v>39</v>
      </c>
      <c r="P452" s="1">
        <v>6001</v>
      </c>
      <c r="Q452" s="8">
        <v>8000</v>
      </c>
      <c r="R452" s="1">
        <v>3</v>
      </c>
      <c r="S452" s="1">
        <v>3</v>
      </c>
      <c r="T452" s="1">
        <v>1</v>
      </c>
      <c r="U452" s="1">
        <v>5</v>
      </c>
      <c r="V452" s="1">
        <v>0</v>
      </c>
      <c r="W452" s="1">
        <v>1</v>
      </c>
      <c r="X452" s="1">
        <v>7000.5</v>
      </c>
      <c r="Y452" s="1">
        <v>1</v>
      </c>
      <c r="Z452" s="1">
        <v>1</v>
      </c>
      <c r="AA452" s="1">
        <f t="shared" si="68"/>
        <v>0</v>
      </c>
      <c r="AB452" s="1">
        <f t="shared" si="67"/>
        <v>0</v>
      </c>
      <c r="AC452" s="1">
        <f t="shared" si="67"/>
        <v>1</v>
      </c>
      <c r="AD452" s="1">
        <f t="shared" si="67"/>
        <v>0</v>
      </c>
      <c r="AE452" s="1">
        <f t="shared" si="67"/>
        <v>0</v>
      </c>
      <c r="AF452" s="1">
        <f t="shared" si="67"/>
        <v>0</v>
      </c>
      <c r="AG452" s="1">
        <f t="shared" si="67"/>
        <v>1</v>
      </c>
      <c r="AH452" s="1">
        <f t="shared" si="67"/>
        <v>0</v>
      </c>
      <c r="AI452" s="1">
        <f t="shared" si="67"/>
        <v>0</v>
      </c>
      <c r="AJ452" s="1">
        <f t="shared" si="67"/>
        <v>0</v>
      </c>
      <c r="AK452" s="1">
        <f t="shared" si="67"/>
        <v>0</v>
      </c>
      <c r="AL452" s="1">
        <f t="shared" si="67"/>
        <v>0</v>
      </c>
      <c r="AM452" s="1">
        <f t="shared" si="67"/>
        <v>1</v>
      </c>
      <c r="AN452" s="1">
        <f t="shared" si="67"/>
        <v>0</v>
      </c>
      <c r="AO452" s="1">
        <f t="shared" si="67"/>
        <v>0</v>
      </c>
      <c r="AP452" s="1">
        <f t="shared" si="67"/>
        <v>0</v>
      </c>
      <c r="AQ452" s="1">
        <f t="shared" si="67"/>
        <v>1</v>
      </c>
      <c r="AR452" s="1">
        <f t="shared" si="66"/>
        <v>0</v>
      </c>
      <c r="AS452" s="1">
        <f t="shared" si="66"/>
        <v>0</v>
      </c>
      <c r="AT452" s="1">
        <f t="shared" si="66"/>
        <v>0</v>
      </c>
      <c r="AU452" s="1">
        <f t="shared" si="66"/>
        <v>0</v>
      </c>
      <c r="AV452" s="1">
        <f t="shared" si="66"/>
        <v>0</v>
      </c>
      <c r="AW452" s="1">
        <f t="shared" si="66"/>
        <v>0</v>
      </c>
      <c r="AX452" s="1">
        <f t="shared" si="69"/>
        <v>0</v>
      </c>
    </row>
    <row r="453" spans="1:50" s="1" customFormat="1" x14ac:dyDescent="0.15">
      <c r="A453" s="1">
        <v>1</v>
      </c>
      <c r="B453" s="1" t="s">
        <v>1282</v>
      </c>
      <c r="C453" s="1" t="s">
        <v>22</v>
      </c>
      <c r="D453" s="1" t="s">
        <v>15</v>
      </c>
      <c r="E453" s="1" t="s">
        <v>94</v>
      </c>
      <c r="F453" s="2">
        <v>43189.420324074075</v>
      </c>
      <c r="H453" s="1" t="s">
        <v>59</v>
      </c>
      <c r="I453" s="1" t="s">
        <v>18</v>
      </c>
      <c r="J453" s="1" t="s">
        <v>25</v>
      </c>
      <c r="K453" s="1" t="s">
        <v>3724</v>
      </c>
      <c r="L453" s="1" t="s">
        <v>1284</v>
      </c>
      <c r="M453" s="1" t="s">
        <v>38</v>
      </c>
      <c r="N453" s="1" t="s">
        <v>316</v>
      </c>
      <c r="O453" s="1" t="s">
        <v>97</v>
      </c>
      <c r="P453" s="1">
        <v>4000</v>
      </c>
      <c r="Q453" s="8">
        <v>8000</v>
      </c>
      <c r="R453" s="1">
        <v>3</v>
      </c>
      <c r="S453" s="1">
        <v>3</v>
      </c>
      <c r="T453" s="1">
        <v>1</v>
      </c>
      <c r="U453" s="1">
        <v>5</v>
      </c>
      <c r="V453" s="1">
        <v>7</v>
      </c>
      <c r="W453" s="1">
        <v>0</v>
      </c>
      <c r="X453" s="1">
        <v>6000</v>
      </c>
      <c r="Y453" s="1">
        <v>1</v>
      </c>
      <c r="Z453" s="1">
        <v>1</v>
      </c>
      <c r="AA453" s="1">
        <f t="shared" si="68"/>
        <v>0</v>
      </c>
      <c r="AB453" s="1">
        <f t="shared" si="67"/>
        <v>0</v>
      </c>
      <c r="AC453" s="1">
        <f t="shared" si="67"/>
        <v>1</v>
      </c>
      <c r="AD453" s="1">
        <f t="shared" si="67"/>
        <v>0</v>
      </c>
      <c r="AE453" s="1">
        <f t="shared" si="67"/>
        <v>0</v>
      </c>
      <c r="AF453" s="1">
        <f t="shared" si="67"/>
        <v>0</v>
      </c>
      <c r="AG453" s="1">
        <f t="shared" si="67"/>
        <v>0</v>
      </c>
      <c r="AH453" s="1">
        <f t="shared" si="67"/>
        <v>1</v>
      </c>
      <c r="AI453" s="1">
        <f t="shared" si="67"/>
        <v>0</v>
      </c>
      <c r="AJ453" s="1">
        <f t="shared" si="67"/>
        <v>1</v>
      </c>
      <c r="AK453" s="1">
        <f t="shared" si="67"/>
        <v>0</v>
      </c>
      <c r="AL453" s="1">
        <f t="shared" si="67"/>
        <v>0</v>
      </c>
      <c r="AM453" s="1">
        <f t="shared" si="67"/>
        <v>0</v>
      </c>
      <c r="AN453" s="1">
        <f t="shared" si="67"/>
        <v>0</v>
      </c>
      <c r="AO453" s="1">
        <f t="shared" si="67"/>
        <v>0</v>
      </c>
      <c r="AP453" s="1">
        <f t="shared" si="67"/>
        <v>0</v>
      </c>
      <c r="AQ453" s="1">
        <f t="shared" si="67"/>
        <v>1</v>
      </c>
      <c r="AR453" s="1">
        <f t="shared" si="66"/>
        <v>0</v>
      </c>
      <c r="AS453" s="1">
        <f t="shared" si="66"/>
        <v>0</v>
      </c>
      <c r="AT453" s="1">
        <f t="shared" si="66"/>
        <v>0</v>
      </c>
      <c r="AU453" s="1">
        <f t="shared" si="66"/>
        <v>0</v>
      </c>
      <c r="AV453" s="1">
        <f t="shared" si="66"/>
        <v>0</v>
      </c>
      <c r="AW453" s="1">
        <f t="shared" si="66"/>
        <v>0</v>
      </c>
      <c r="AX453" s="1">
        <f t="shared" si="69"/>
        <v>0</v>
      </c>
    </row>
    <row r="454" spans="1:50" s="1" customFormat="1" x14ac:dyDescent="0.15">
      <c r="A454" s="1">
        <v>1</v>
      </c>
      <c r="B454" s="1" t="s">
        <v>1285</v>
      </c>
      <c r="C454" s="1" t="s">
        <v>22</v>
      </c>
      <c r="D454" s="1" t="s">
        <v>15</v>
      </c>
      <c r="E454" s="1" t="s">
        <v>16</v>
      </c>
      <c r="F454" s="2">
        <v>43188.567337962966</v>
      </c>
      <c r="H454" s="1" t="s">
        <v>17</v>
      </c>
      <c r="I454" s="1" t="s">
        <v>35</v>
      </c>
      <c r="J454" s="1" t="s">
        <v>25</v>
      </c>
      <c r="K454" s="1" t="s">
        <v>1286</v>
      </c>
      <c r="L454" s="1" t="s">
        <v>714</v>
      </c>
      <c r="M454" s="1" t="s">
        <v>38</v>
      </c>
      <c r="N454" s="1" t="s">
        <v>82</v>
      </c>
      <c r="O454" s="1" t="s">
        <v>394</v>
      </c>
      <c r="P454" s="1">
        <v>6001</v>
      </c>
      <c r="Q454" s="8">
        <v>8000</v>
      </c>
      <c r="R454" s="1">
        <v>1</v>
      </c>
      <c r="S454" s="1">
        <v>4</v>
      </c>
      <c r="T454" s="1">
        <v>1</v>
      </c>
      <c r="U454" s="1">
        <v>5</v>
      </c>
      <c r="V454" s="1">
        <v>4</v>
      </c>
      <c r="W454" s="1">
        <v>0</v>
      </c>
      <c r="X454" s="1">
        <v>7000.5</v>
      </c>
      <c r="Y454" s="1">
        <v>1</v>
      </c>
      <c r="Z454" s="1">
        <v>1</v>
      </c>
      <c r="AA454" s="1">
        <f t="shared" si="68"/>
        <v>0</v>
      </c>
      <c r="AB454" s="1">
        <f t="shared" si="67"/>
        <v>0</v>
      </c>
      <c r="AC454" s="1">
        <f t="shared" si="67"/>
        <v>0</v>
      </c>
      <c r="AD454" s="1">
        <f t="shared" si="67"/>
        <v>1</v>
      </c>
      <c r="AE454" s="1">
        <f t="shared" si="67"/>
        <v>0</v>
      </c>
      <c r="AF454" s="1">
        <f t="shared" si="67"/>
        <v>0</v>
      </c>
      <c r="AG454" s="1">
        <f t="shared" si="67"/>
        <v>0</v>
      </c>
      <c r="AH454" s="1">
        <f t="shared" si="67"/>
        <v>0</v>
      </c>
      <c r="AI454" s="1">
        <f t="shared" si="67"/>
        <v>0</v>
      </c>
      <c r="AJ454" s="1">
        <f t="shared" si="67"/>
        <v>0</v>
      </c>
      <c r="AK454" s="1">
        <f t="shared" si="67"/>
        <v>0</v>
      </c>
      <c r="AL454" s="1">
        <f t="shared" si="67"/>
        <v>0</v>
      </c>
      <c r="AM454" s="1">
        <f t="shared" si="67"/>
        <v>0</v>
      </c>
      <c r="AN454" s="1">
        <f t="shared" si="67"/>
        <v>1</v>
      </c>
      <c r="AO454" s="1">
        <f t="shared" si="67"/>
        <v>0</v>
      </c>
      <c r="AP454" s="1">
        <f t="shared" si="67"/>
        <v>0</v>
      </c>
      <c r="AQ454" s="1">
        <f t="shared" si="67"/>
        <v>0</v>
      </c>
      <c r="AR454" s="1">
        <f t="shared" si="66"/>
        <v>0</v>
      </c>
      <c r="AS454" s="1">
        <f t="shared" si="66"/>
        <v>0</v>
      </c>
      <c r="AT454" s="1">
        <f t="shared" si="66"/>
        <v>0</v>
      </c>
      <c r="AU454" s="1">
        <f t="shared" si="66"/>
        <v>0</v>
      </c>
      <c r="AV454" s="1">
        <f t="shared" si="66"/>
        <v>0</v>
      </c>
      <c r="AW454" s="1">
        <f t="shared" si="66"/>
        <v>0</v>
      </c>
      <c r="AX454" s="1">
        <f t="shared" si="69"/>
        <v>0</v>
      </c>
    </row>
    <row r="455" spans="1:50" s="1" customFormat="1" x14ac:dyDescent="0.15">
      <c r="A455" s="1">
        <v>1</v>
      </c>
      <c r="B455" s="1" t="s">
        <v>1287</v>
      </c>
      <c r="C455" s="1" t="s">
        <v>14</v>
      </c>
      <c r="D455" s="1" t="s">
        <v>15</v>
      </c>
      <c r="E455" s="1" t="s">
        <v>67</v>
      </c>
      <c r="F455" s="2">
        <v>43198.379664351851</v>
      </c>
      <c r="H455" s="1" t="s">
        <v>17</v>
      </c>
      <c r="I455" s="1" t="s">
        <v>35</v>
      </c>
      <c r="J455" s="1" t="s">
        <v>25</v>
      </c>
      <c r="K455" s="1" t="s">
        <v>1288</v>
      </c>
      <c r="L455" s="1" t="s">
        <v>1289</v>
      </c>
      <c r="M455" s="1" t="s">
        <v>28</v>
      </c>
      <c r="N455" s="1" t="s">
        <v>316</v>
      </c>
      <c r="O455" s="1" t="s">
        <v>97</v>
      </c>
      <c r="P455" s="1">
        <v>8001</v>
      </c>
      <c r="Q455" s="8">
        <v>10000</v>
      </c>
      <c r="R455" s="1">
        <v>1</v>
      </c>
      <c r="S455" s="1">
        <v>4</v>
      </c>
      <c r="T455" s="1">
        <v>1</v>
      </c>
      <c r="U455" s="1">
        <v>3</v>
      </c>
      <c r="V455" s="1">
        <v>7</v>
      </c>
      <c r="W455" s="1">
        <v>0</v>
      </c>
      <c r="X455" s="1">
        <v>9000.5</v>
      </c>
      <c r="Y455" s="1">
        <v>1</v>
      </c>
      <c r="Z455" s="1">
        <v>1</v>
      </c>
      <c r="AA455" s="1">
        <f t="shared" si="68"/>
        <v>0</v>
      </c>
      <c r="AB455" s="1">
        <f t="shared" si="67"/>
        <v>0</v>
      </c>
      <c r="AC455" s="1">
        <f t="shared" si="67"/>
        <v>1</v>
      </c>
      <c r="AD455" s="1">
        <f t="shared" si="67"/>
        <v>1</v>
      </c>
      <c r="AE455" s="1">
        <f t="shared" si="67"/>
        <v>0</v>
      </c>
      <c r="AF455" s="1">
        <f t="shared" si="67"/>
        <v>0</v>
      </c>
      <c r="AG455" s="1">
        <f t="shared" si="67"/>
        <v>0</v>
      </c>
      <c r="AH455" s="1">
        <f t="shared" si="67"/>
        <v>0</v>
      </c>
      <c r="AI455" s="1">
        <f t="shared" si="67"/>
        <v>0</v>
      </c>
      <c r="AJ455" s="1">
        <f t="shared" si="67"/>
        <v>1</v>
      </c>
      <c r="AK455" s="1">
        <f t="shared" si="67"/>
        <v>0</v>
      </c>
      <c r="AL455" s="1">
        <f t="shared" si="67"/>
        <v>0</v>
      </c>
      <c r="AM455" s="1">
        <f t="shared" si="67"/>
        <v>0</v>
      </c>
      <c r="AN455" s="1">
        <f t="shared" si="67"/>
        <v>0</v>
      </c>
      <c r="AO455" s="1">
        <f t="shared" si="67"/>
        <v>0</v>
      </c>
      <c r="AP455" s="1">
        <f t="shared" si="67"/>
        <v>0</v>
      </c>
      <c r="AQ455" s="1">
        <f t="shared" si="67"/>
        <v>0</v>
      </c>
      <c r="AR455" s="1">
        <f t="shared" si="66"/>
        <v>0</v>
      </c>
      <c r="AS455" s="1">
        <f t="shared" si="66"/>
        <v>0</v>
      </c>
      <c r="AT455" s="1">
        <f t="shared" si="66"/>
        <v>0</v>
      </c>
      <c r="AU455" s="1">
        <f t="shared" si="66"/>
        <v>0</v>
      </c>
      <c r="AV455" s="1">
        <f t="shared" si="66"/>
        <v>0</v>
      </c>
      <c r="AW455" s="1">
        <f t="shared" si="66"/>
        <v>0</v>
      </c>
      <c r="AX455" s="1">
        <f t="shared" si="69"/>
        <v>0</v>
      </c>
    </row>
    <row r="456" spans="1:50" s="1" customFormat="1" x14ac:dyDescent="0.15">
      <c r="A456" s="1">
        <v>1</v>
      </c>
      <c r="B456" s="1" t="s">
        <v>1290</v>
      </c>
      <c r="C456" s="1" t="s">
        <v>14</v>
      </c>
      <c r="D456" s="1" t="s">
        <v>15</v>
      </c>
      <c r="E456" s="1" t="s">
        <v>168</v>
      </c>
      <c r="F456" s="2">
        <v>43198.368356481478</v>
      </c>
      <c r="H456" s="1" t="s">
        <v>17</v>
      </c>
      <c r="I456" s="1" t="s">
        <v>35</v>
      </c>
      <c r="J456" s="1" t="s">
        <v>60</v>
      </c>
      <c r="K456" s="1" t="s">
        <v>1291</v>
      </c>
      <c r="L456" s="1" t="s">
        <v>950</v>
      </c>
      <c r="M456" s="1" t="s">
        <v>96</v>
      </c>
      <c r="N456" s="1" t="s">
        <v>82</v>
      </c>
      <c r="O456" s="1" t="s">
        <v>30</v>
      </c>
      <c r="P456" s="1">
        <v>4001</v>
      </c>
      <c r="Q456" s="8">
        <v>6000</v>
      </c>
      <c r="R456" s="1">
        <v>1</v>
      </c>
      <c r="S456" s="1">
        <v>4</v>
      </c>
      <c r="T456" s="1">
        <v>2</v>
      </c>
      <c r="U456" s="1">
        <v>2</v>
      </c>
      <c r="V456" s="1">
        <v>4</v>
      </c>
      <c r="W456" s="1">
        <v>0</v>
      </c>
      <c r="X456" s="1">
        <v>5000.5</v>
      </c>
      <c r="Y456" s="1">
        <v>1</v>
      </c>
      <c r="Z456" s="1">
        <v>1</v>
      </c>
      <c r="AA456" s="1">
        <f t="shared" si="68"/>
        <v>0</v>
      </c>
      <c r="AB456" s="1">
        <f t="shared" si="67"/>
        <v>0</v>
      </c>
      <c r="AC456" s="1">
        <f t="shared" si="67"/>
        <v>0</v>
      </c>
      <c r="AD456" s="1">
        <f t="shared" si="67"/>
        <v>1</v>
      </c>
      <c r="AE456" s="1">
        <f t="shared" si="67"/>
        <v>0</v>
      </c>
      <c r="AF456" s="1">
        <f t="shared" si="67"/>
        <v>0</v>
      </c>
      <c r="AG456" s="1">
        <f t="shared" si="67"/>
        <v>0</v>
      </c>
      <c r="AH456" s="1">
        <f t="shared" si="67"/>
        <v>0</v>
      </c>
      <c r="AI456" s="1">
        <f t="shared" si="67"/>
        <v>0</v>
      </c>
      <c r="AJ456" s="1">
        <f t="shared" si="67"/>
        <v>0</v>
      </c>
      <c r="AK456" s="1">
        <f t="shared" si="67"/>
        <v>0</v>
      </c>
      <c r="AL456" s="1">
        <f t="shared" si="67"/>
        <v>0</v>
      </c>
      <c r="AM456" s="1">
        <f t="shared" si="67"/>
        <v>0</v>
      </c>
      <c r="AN456" s="1">
        <f t="shared" si="67"/>
        <v>0</v>
      </c>
      <c r="AO456" s="1">
        <f t="shared" si="67"/>
        <v>0</v>
      </c>
      <c r="AP456" s="1">
        <f t="shared" si="67"/>
        <v>0</v>
      </c>
      <c r="AQ456" s="1">
        <f t="shared" ref="AQ456:AW468" si="70">IF(IFERROR(FIND(AQ$1,$K456),0)&gt;0,1,0)</f>
        <v>0</v>
      </c>
      <c r="AR456" s="1">
        <f t="shared" si="70"/>
        <v>0</v>
      </c>
      <c r="AS456" s="1">
        <f t="shared" si="70"/>
        <v>0</v>
      </c>
      <c r="AT456" s="1">
        <f t="shared" si="70"/>
        <v>0</v>
      </c>
      <c r="AU456" s="1">
        <f t="shared" si="70"/>
        <v>0</v>
      </c>
      <c r="AV456" s="1">
        <f t="shared" si="70"/>
        <v>0</v>
      </c>
      <c r="AW456" s="1">
        <f t="shared" si="70"/>
        <v>0</v>
      </c>
      <c r="AX456" s="1">
        <f t="shared" si="69"/>
        <v>0</v>
      </c>
    </row>
    <row r="457" spans="1:50" s="1" customFormat="1" x14ac:dyDescent="0.15">
      <c r="A457" s="1">
        <v>1</v>
      </c>
      <c r="B457" s="1" t="s">
        <v>1292</v>
      </c>
      <c r="C457" s="1" t="s">
        <v>22</v>
      </c>
      <c r="D457" s="1" t="s">
        <v>15</v>
      </c>
      <c r="E457" s="1" t="s">
        <v>223</v>
      </c>
      <c r="F457" s="2">
        <v>43194.362175925926</v>
      </c>
      <c r="H457" s="1" t="s">
        <v>34</v>
      </c>
      <c r="I457" s="1" t="s">
        <v>35</v>
      </c>
      <c r="J457" s="1" t="s">
        <v>25</v>
      </c>
      <c r="K457" s="1" t="s">
        <v>3725</v>
      </c>
      <c r="L457" s="1" t="s">
        <v>1294</v>
      </c>
      <c r="M457" s="1" t="s">
        <v>63</v>
      </c>
      <c r="N457" s="1" t="s">
        <v>29</v>
      </c>
      <c r="O457" s="1" t="s">
        <v>186</v>
      </c>
      <c r="P457" s="1">
        <v>15000</v>
      </c>
      <c r="Q457" s="8">
        <v>30000</v>
      </c>
      <c r="R457" s="1">
        <v>4</v>
      </c>
      <c r="S457" s="1">
        <v>4</v>
      </c>
      <c r="T457" s="1">
        <v>1</v>
      </c>
      <c r="U457" s="1">
        <v>4</v>
      </c>
      <c r="V457" s="1">
        <v>0</v>
      </c>
      <c r="W457" s="1">
        <v>0</v>
      </c>
      <c r="X457" s="1">
        <v>22500</v>
      </c>
      <c r="Y457" s="1">
        <v>1</v>
      </c>
      <c r="Z457" s="1">
        <v>1</v>
      </c>
      <c r="AA457" s="1">
        <f t="shared" si="68"/>
        <v>1</v>
      </c>
      <c r="AB457" s="1">
        <f t="shared" si="68"/>
        <v>0</v>
      </c>
      <c r="AC457" s="1">
        <f t="shared" si="68"/>
        <v>0</v>
      </c>
      <c r="AD457" s="1">
        <f t="shared" si="68"/>
        <v>1</v>
      </c>
      <c r="AE457" s="1">
        <f t="shared" si="68"/>
        <v>1</v>
      </c>
      <c r="AF457" s="1">
        <f t="shared" si="68"/>
        <v>0</v>
      </c>
      <c r="AG457" s="1">
        <f t="shared" si="68"/>
        <v>1</v>
      </c>
      <c r="AH457" s="1">
        <f t="shared" si="68"/>
        <v>0</v>
      </c>
      <c r="AI457" s="1">
        <f t="shared" si="68"/>
        <v>0</v>
      </c>
      <c r="AJ457" s="1">
        <f t="shared" si="68"/>
        <v>0</v>
      </c>
      <c r="AK457" s="1">
        <f t="shared" si="68"/>
        <v>1</v>
      </c>
      <c r="AL457" s="1">
        <f t="shared" si="68"/>
        <v>0</v>
      </c>
      <c r="AM457" s="1">
        <f t="shared" si="68"/>
        <v>0</v>
      </c>
      <c r="AN457" s="1">
        <f t="shared" si="68"/>
        <v>1</v>
      </c>
      <c r="AO457" s="1">
        <f t="shared" si="68"/>
        <v>0</v>
      </c>
      <c r="AP457" s="1">
        <f t="shared" si="68"/>
        <v>0</v>
      </c>
      <c r="AQ457" s="1">
        <f t="shared" si="70"/>
        <v>0</v>
      </c>
      <c r="AR457" s="1">
        <f t="shared" si="70"/>
        <v>0</v>
      </c>
      <c r="AS457" s="1">
        <f t="shared" si="70"/>
        <v>0</v>
      </c>
      <c r="AT457" s="1">
        <f t="shared" si="70"/>
        <v>0</v>
      </c>
      <c r="AU457" s="1">
        <f t="shared" si="70"/>
        <v>0</v>
      </c>
      <c r="AV457" s="1">
        <f t="shared" si="70"/>
        <v>0</v>
      </c>
      <c r="AW457" s="1">
        <f t="shared" si="70"/>
        <v>0</v>
      </c>
      <c r="AX457" s="1">
        <f t="shared" si="69"/>
        <v>1</v>
      </c>
    </row>
    <row r="458" spans="1:50" s="1" customFormat="1" x14ac:dyDescent="0.15">
      <c r="A458" s="1">
        <v>1</v>
      </c>
      <c r="B458" s="1" t="s">
        <v>1295</v>
      </c>
      <c r="D458" s="1" t="s">
        <v>15</v>
      </c>
      <c r="E458" s="1" t="s">
        <v>67</v>
      </c>
      <c r="F458" s="2">
        <v>43198.395949074074</v>
      </c>
      <c r="H458" s="1" t="s">
        <v>17</v>
      </c>
      <c r="I458" s="1" t="s">
        <v>18</v>
      </c>
      <c r="J458" s="1" t="s">
        <v>25</v>
      </c>
      <c r="K458" s="1" t="s">
        <v>1296</v>
      </c>
      <c r="L458" s="1" t="s">
        <v>1297</v>
      </c>
      <c r="M458" s="1" t="s">
        <v>38</v>
      </c>
      <c r="N458" s="1" t="s">
        <v>82</v>
      </c>
      <c r="O458" s="1" t="s">
        <v>583</v>
      </c>
      <c r="P458" s="1">
        <v>8001</v>
      </c>
      <c r="Q458" s="8">
        <v>10000</v>
      </c>
      <c r="R458" s="1">
        <v>1</v>
      </c>
      <c r="S458" s="1">
        <v>3</v>
      </c>
      <c r="T458" s="1">
        <v>1</v>
      </c>
      <c r="U458" s="1">
        <v>5</v>
      </c>
      <c r="V458" s="1">
        <v>4</v>
      </c>
      <c r="W458" s="1">
        <v>0</v>
      </c>
      <c r="X458" s="1">
        <v>9000.5</v>
      </c>
      <c r="Y458" s="1">
        <v>1</v>
      </c>
      <c r="Z458" s="1">
        <v>1</v>
      </c>
      <c r="AA458" s="1">
        <f t="shared" si="68"/>
        <v>0</v>
      </c>
      <c r="AB458" s="1">
        <f t="shared" si="68"/>
        <v>0</v>
      </c>
      <c r="AC458" s="1">
        <f t="shared" si="68"/>
        <v>0</v>
      </c>
      <c r="AD458" s="1">
        <f t="shared" si="68"/>
        <v>0</v>
      </c>
      <c r="AE458" s="1">
        <f t="shared" si="68"/>
        <v>0</v>
      </c>
      <c r="AF458" s="1">
        <f t="shared" si="68"/>
        <v>0</v>
      </c>
      <c r="AG458" s="1">
        <f t="shared" si="68"/>
        <v>0</v>
      </c>
      <c r="AH458" s="1">
        <f t="shared" si="68"/>
        <v>0</v>
      </c>
      <c r="AI458" s="1">
        <f t="shared" si="68"/>
        <v>0</v>
      </c>
      <c r="AJ458" s="1">
        <f t="shared" si="68"/>
        <v>0</v>
      </c>
      <c r="AK458" s="1">
        <f t="shared" si="68"/>
        <v>0</v>
      </c>
      <c r="AL458" s="1">
        <f t="shared" si="68"/>
        <v>0</v>
      </c>
      <c r="AM458" s="1">
        <f t="shared" si="68"/>
        <v>0</v>
      </c>
      <c r="AN458" s="1">
        <f t="shared" si="68"/>
        <v>0</v>
      </c>
      <c r="AO458" s="1">
        <f t="shared" si="68"/>
        <v>0</v>
      </c>
      <c r="AP458" s="1">
        <f t="shared" si="68"/>
        <v>0</v>
      </c>
      <c r="AQ458" s="1">
        <f t="shared" si="70"/>
        <v>0</v>
      </c>
      <c r="AR458" s="1">
        <f t="shared" si="70"/>
        <v>0</v>
      </c>
      <c r="AS458" s="1">
        <f t="shared" si="70"/>
        <v>0</v>
      </c>
      <c r="AT458" s="1">
        <f t="shared" si="70"/>
        <v>0</v>
      </c>
      <c r="AU458" s="1">
        <f t="shared" si="70"/>
        <v>0</v>
      </c>
      <c r="AV458" s="1">
        <f t="shared" si="70"/>
        <v>1</v>
      </c>
      <c r="AW458" s="1">
        <f t="shared" si="70"/>
        <v>0</v>
      </c>
      <c r="AX458" s="1">
        <f t="shared" si="69"/>
        <v>0</v>
      </c>
    </row>
    <row r="459" spans="1:50" s="1" customFormat="1" x14ac:dyDescent="0.15">
      <c r="A459" s="1">
        <v>1</v>
      </c>
      <c r="B459" s="1" t="s">
        <v>1298</v>
      </c>
      <c r="C459" s="1" t="s">
        <v>14</v>
      </c>
      <c r="D459" s="1" t="s">
        <v>15</v>
      </c>
      <c r="E459" s="1" t="s">
        <v>168</v>
      </c>
      <c r="F459" s="2">
        <v>43198.368356481478</v>
      </c>
      <c r="H459" s="1" t="s">
        <v>17</v>
      </c>
      <c r="I459" s="1" t="s">
        <v>18</v>
      </c>
      <c r="J459" s="1" t="s">
        <v>74</v>
      </c>
      <c r="K459" s="1" t="s">
        <v>1299</v>
      </c>
      <c r="L459" s="1" t="s">
        <v>950</v>
      </c>
      <c r="M459" s="1" t="s">
        <v>96</v>
      </c>
      <c r="N459" s="1" t="s">
        <v>82</v>
      </c>
      <c r="O459" s="1" t="s">
        <v>30</v>
      </c>
      <c r="P459" s="1">
        <v>4001</v>
      </c>
      <c r="Q459" s="8">
        <v>6000</v>
      </c>
      <c r="R459" s="1">
        <v>1</v>
      </c>
      <c r="S459" s="1">
        <v>3</v>
      </c>
      <c r="T459" s="1">
        <v>5</v>
      </c>
      <c r="U459" s="1">
        <v>2</v>
      </c>
      <c r="V459" s="1">
        <v>4</v>
      </c>
      <c r="W459" s="1">
        <v>0</v>
      </c>
      <c r="X459" s="1">
        <v>5000.5</v>
      </c>
      <c r="Y459" s="1">
        <v>1</v>
      </c>
      <c r="Z459" s="1">
        <v>1</v>
      </c>
      <c r="AA459" s="1">
        <f t="shared" si="68"/>
        <v>0</v>
      </c>
      <c r="AB459" s="1">
        <f t="shared" si="68"/>
        <v>0</v>
      </c>
      <c r="AC459" s="1">
        <f t="shared" si="68"/>
        <v>1</v>
      </c>
      <c r="AD459" s="1">
        <f t="shared" si="68"/>
        <v>1</v>
      </c>
      <c r="AE459" s="1">
        <f t="shared" si="68"/>
        <v>0</v>
      </c>
      <c r="AF459" s="1">
        <f t="shared" si="68"/>
        <v>0</v>
      </c>
      <c r="AG459" s="1">
        <f t="shared" si="68"/>
        <v>0</v>
      </c>
      <c r="AH459" s="1">
        <f t="shared" si="68"/>
        <v>0</v>
      </c>
      <c r="AI459" s="1">
        <f t="shared" si="68"/>
        <v>0</v>
      </c>
      <c r="AJ459" s="1">
        <f t="shared" si="68"/>
        <v>0</v>
      </c>
      <c r="AK459" s="1">
        <f t="shared" si="68"/>
        <v>0</v>
      </c>
      <c r="AL459" s="1">
        <f t="shared" si="68"/>
        <v>0</v>
      </c>
      <c r="AM459" s="1">
        <f t="shared" si="68"/>
        <v>0</v>
      </c>
      <c r="AN459" s="1">
        <f t="shared" si="68"/>
        <v>0</v>
      </c>
      <c r="AO459" s="1">
        <f t="shared" si="68"/>
        <v>0</v>
      </c>
      <c r="AP459" s="1">
        <f t="shared" si="68"/>
        <v>0</v>
      </c>
      <c r="AQ459" s="1">
        <f t="shared" si="70"/>
        <v>0</v>
      </c>
      <c r="AR459" s="1">
        <f t="shared" si="70"/>
        <v>0</v>
      </c>
      <c r="AS459" s="1">
        <f t="shared" si="70"/>
        <v>0</v>
      </c>
      <c r="AT459" s="1">
        <f t="shared" si="70"/>
        <v>0</v>
      </c>
      <c r="AU459" s="1">
        <f t="shared" si="70"/>
        <v>0</v>
      </c>
      <c r="AV459" s="1">
        <f t="shared" si="70"/>
        <v>0</v>
      </c>
      <c r="AW459" s="1">
        <f t="shared" si="70"/>
        <v>0</v>
      </c>
      <c r="AX459" s="1">
        <f t="shared" si="69"/>
        <v>0</v>
      </c>
    </row>
    <row r="460" spans="1:50" s="1" customFormat="1" x14ac:dyDescent="0.15">
      <c r="A460" s="1">
        <v>1</v>
      </c>
      <c r="B460" s="1" t="s">
        <v>810</v>
      </c>
      <c r="C460" s="1" t="s">
        <v>320</v>
      </c>
      <c r="D460" s="1" t="s">
        <v>15</v>
      </c>
      <c r="E460" s="1" t="s">
        <v>347</v>
      </c>
      <c r="F460" s="2">
        <v>43194.36818287037</v>
      </c>
      <c r="H460" s="1" t="s">
        <v>34</v>
      </c>
      <c r="I460" s="1" t="s">
        <v>35</v>
      </c>
      <c r="J460" s="1" t="s">
        <v>25</v>
      </c>
      <c r="K460" s="1" t="s">
        <v>3726</v>
      </c>
      <c r="L460" s="1" t="s">
        <v>1301</v>
      </c>
      <c r="M460" s="1" t="s">
        <v>28</v>
      </c>
      <c r="N460" s="1" t="s">
        <v>115</v>
      </c>
      <c r="O460" s="1" t="s">
        <v>39</v>
      </c>
      <c r="P460" s="1">
        <v>20000</v>
      </c>
      <c r="Q460" s="8">
        <v>40000</v>
      </c>
      <c r="R460" s="1">
        <v>4</v>
      </c>
      <c r="S460" s="1">
        <v>4</v>
      </c>
      <c r="T460" s="1">
        <v>1</v>
      </c>
      <c r="U460" s="1">
        <v>3</v>
      </c>
      <c r="V460" s="1">
        <v>5</v>
      </c>
      <c r="W460" s="1">
        <v>1</v>
      </c>
      <c r="X460" s="1">
        <v>30000</v>
      </c>
      <c r="Y460" s="1">
        <v>1</v>
      </c>
      <c r="Z460" s="1">
        <v>1</v>
      </c>
      <c r="AA460" s="1">
        <f t="shared" si="68"/>
        <v>1</v>
      </c>
      <c r="AB460" s="1">
        <f t="shared" si="68"/>
        <v>1</v>
      </c>
      <c r="AC460" s="1">
        <f t="shared" si="68"/>
        <v>0</v>
      </c>
      <c r="AD460" s="1">
        <f t="shared" si="68"/>
        <v>0</v>
      </c>
      <c r="AE460" s="1">
        <f t="shared" si="68"/>
        <v>0</v>
      </c>
      <c r="AF460" s="1">
        <f t="shared" si="68"/>
        <v>0</v>
      </c>
      <c r="AG460" s="1">
        <f t="shared" si="68"/>
        <v>0</v>
      </c>
      <c r="AH460" s="1">
        <f t="shared" si="68"/>
        <v>0</v>
      </c>
      <c r="AI460" s="1">
        <f t="shared" si="68"/>
        <v>1</v>
      </c>
      <c r="AJ460" s="1">
        <f t="shared" si="68"/>
        <v>0</v>
      </c>
      <c r="AK460" s="1">
        <f t="shared" si="68"/>
        <v>1</v>
      </c>
      <c r="AL460" s="1">
        <f t="shared" si="68"/>
        <v>0</v>
      </c>
      <c r="AM460" s="1">
        <f t="shared" si="68"/>
        <v>0</v>
      </c>
      <c r="AN460" s="1">
        <f t="shared" si="68"/>
        <v>0</v>
      </c>
      <c r="AO460" s="1">
        <f t="shared" si="68"/>
        <v>0</v>
      </c>
      <c r="AP460" s="1">
        <f t="shared" si="68"/>
        <v>0</v>
      </c>
      <c r="AQ460" s="1">
        <f t="shared" si="70"/>
        <v>0</v>
      </c>
      <c r="AR460" s="1">
        <f t="shared" si="70"/>
        <v>1</v>
      </c>
      <c r="AS460" s="1">
        <f t="shared" si="70"/>
        <v>0</v>
      </c>
      <c r="AT460" s="1">
        <f t="shared" si="70"/>
        <v>0</v>
      </c>
      <c r="AU460" s="1">
        <f t="shared" si="70"/>
        <v>1</v>
      </c>
      <c r="AV460" s="1">
        <f t="shared" si="70"/>
        <v>0</v>
      </c>
      <c r="AW460" s="1">
        <f t="shared" si="70"/>
        <v>0</v>
      </c>
      <c r="AX460" s="1">
        <f t="shared" si="69"/>
        <v>1</v>
      </c>
    </row>
    <row r="461" spans="1:50" s="1" customFormat="1" x14ac:dyDescent="0.15">
      <c r="A461" s="1">
        <v>1</v>
      </c>
      <c r="B461" s="1" t="s">
        <v>1032</v>
      </c>
      <c r="C461" s="1" t="s">
        <v>22</v>
      </c>
      <c r="D461" s="1" t="s">
        <v>15</v>
      </c>
      <c r="E461" s="1" t="s">
        <v>58</v>
      </c>
      <c r="F461" s="2">
        <v>43198.378495370373</v>
      </c>
      <c r="H461" s="1" t="s">
        <v>34</v>
      </c>
      <c r="I461" s="1" t="s">
        <v>35</v>
      </c>
      <c r="J461" s="1" t="s">
        <v>60</v>
      </c>
      <c r="K461" s="1" t="s">
        <v>1302</v>
      </c>
      <c r="L461" s="1" t="s">
        <v>647</v>
      </c>
      <c r="M461" s="1" t="s">
        <v>96</v>
      </c>
      <c r="N461" s="1" t="s">
        <v>29</v>
      </c>
      <c r="O461" s="1" t="s">
        <v>252</v>
      </c>
      <c r="P461" s="1">
        <v>15001</v>
      </c>
      <c r="Q461" s="8">
        <v>20000</v>
      </c>
      <c r="R461" s="1">
        <v>4</v>
      </c>
      <c r="S461" s="1">
        <v>4</v>
      </c>
      <c r="T461" s="1">
        <v>2</v>
      </c>
      <c r="U461" s="1">
        <v>2</v>
      </c>
      <c r="V461" s="1">
        <v>0</v>
      </c>
      <c r="W461" s="1">
        <v>0</v>
      </c>
      <c r="X461" s="1">
        <v>17500.5</v>
      </c>
      <c r="Y461" s="1">
        <v>1</v>
      </c>
      <c r="Z461" s="1">
        <v>1</v>
      </c>
      <c r="AA461" s="1">
        <f t="shared" si="68"/>
        <v>0</v>
      </c>
      <c r="AB461" s="1">
        <f t="shared" si="68"/>
        <v>0</v>
      </c>
      <c r="AC461" s="1">
        <f t="shared" si="68"/>
        <v>0</v>
      </c>
      <c r="AD461" s="1">
        <f t="shared" si="68"/>
        <v>1</v>
      </c>
      <c r="AE461" s="1">
        <f t="shared" si="68"/>
        <v>0</v>
      </c>
      <c r="AF461" s="1">
        <f t="shared" si="68"/>
        <v>0</v>
      </c>
      <c r="AG461" s="1">
        <f t="shared" si="68"/>
        <v>0</v>
      </c>
      <c r="AH461" s="1">
        <f t="shared" si="68"/>
        <v>0</v>
      </c>
      <c r="AI461" s="1">
        <f t="shared" si="68"/>
        <v>0</v>
      </c>
      <c r="AJ461" s="1">
        <f t="shared" si="68"/>
        <v>0</v>
      </c>
      <c r="AK461" s="1">
        <f t="shared" si="68"/>
        <v>0</v>
      </c>
      <c r="AL461" s="1">
        <f t="shared" si="68"/>
        <v>0</v>
      </c>
      <c r="AM461" s="1">
        <f t="shared" si="68"/>
        <v>0</v>
      </c>
      <c r="AN461" s="1">
        <f t="shared" si="68"/>
        <v>1</v>
      </c>
      <c r="AO461" s="1">
        <f t="shared" si="68"/>
        <v>0</v>
      </c>
      <c r="AP461" s="1">
        <f t="shared" si="68"/>
        <v>0</v>
      </c>
      <c r="AQ461" s="1">
        <f t="shared" si="70"/>
        <v>0</v>
      </c>
      <c r="AR461" s="1">
        <f t="shared" si="70"/>
        <v>0</v>
      </c>
      <c r="AS461" s="1">
        <f t="shared" si="70"/>
        <v>0</v>
      </c>
      <c r="AT461" s="1">
        <f t="shared" si="70"/>
        <v>0</v>
      </c>
      <c r="AU461" s="1">
        <f t="shared" si="70"/>
        <v>0</v>
      </c>
      <c r="AV461" s="1">
        <f t="shared" si="70"/>
        <v>0</v>
      </c>
      <c r="AW461" s="1">
        <f t="shared" si="70"/>
        <v>0</v>
      </c>
      <c r="AX461" s="1">
        <f t="shared" si="69"/>
        <v>0</v>
      </c>
    </row>
    <row r="462" spans="1:50" s="1" customFormat="1" x14ac:dyDescent="0.15">
      <c r="A462" s="1">
        <v>1</v>
      </c>
      <c r="B462" s="1" t="s">
        <v>1303</v>
      </c>
      <c r="C462" s="1" t="s">
        <v>32</v>
      </c>
      <c r="D462" s="1" t="s">
        <v>15</v>
      </c>
      <c r="E462" s="1" t="s">
        <v>537</v>
      </c>
      <c r="F462" s="2">
        <v>43192.462835648148</v>
      </c>
      <c r="H462" s="1" t="s">
        <v>59</v>
      </c>
      <c r="I462" s="1" t="s">
        <v>35</v>
      </c>
      <c r="J462" s="1" t="s">
        <v>25</v>
      </c>
      <c r="K462" s="1" t="s">
        <v>1304</v>
      </c>
      <c r="L462" s="1" t="s">
        <v>1175</v>
      </c>
      <c r="M462" s="1" t="s">
        <v>38</v>
      </c>
      <c r="N462" s="1" t="s">
        <v>29</v>
      </c>
      <c r="O462" s="1" t="s">
        <v>335</v>
      </c>
      <c r="P462" s="1">
        <v>5000</v>
      </c>
      <c r="Q462" s="8">
        <v>8000</v>
      </c>
      <c r="R462" s="1">
        <v>3</v>
      </c>
      <c r="S462" s="1">
        <v>4</v>
      </c>
      <c r="T462" s="1">
        <v>1</v>
      </c>
      <c r="U462" s="1">
        <v>5</v>
      </c>
      <c r="V462" s="1">
        <v>0</v>
      </c>
      <c r="W462" s="1">
        <v>0</v>
      </c>
      <c r="X462" s="1">
        <v>6500</v>
      </c>
      <c r="Y462" s="1">
        <v>1</v>
      </c>
      <c r="Z462" s="1">
        <v>1</v>
      </c>
      <c r="AA462" s="1">
        <f t="shared" si="68"/>
        <v>0</v>
      </c>
      <c r="AB462" s="1">
        <f t="shared" si="68"/>
        <v>0</v>
      </c>
      <c r="AC462" s="1">
        <f t="shared" si="68"/>
        <v>1</v>
      </c>
      <c r="AD462" s="1">
        <f t="shared" si="68"/>
        <v>1</v>
      </c>
      <c r="AE462" s="1">
        <f t="shared" si="68"/>
        <v>0</v>
      </c>
      <c r="AF462" s="1">
        <f t="shared" si="68"/>
        <v>0</v>
      </c>
      <c r="AG462" s="1">
        <f t="shared" si="68"/>
        <v>0</v>
      </c>
      <c r="AH462" s="1">
        <f t="shared" si="68"/>
        <v>1</v>
      </c>
      <c r="AI462" s="1">
        <f t="shared" si="68"/>
        <v>0</v>
      </c>
      <c r="AJ462" s="1">
        <f t="shared" si="68"/>
        <v>1</v>
      </c>
      <c r="AK462" s="1">
        <f t="shared" si="68"/>
        <v>0</v>
      </c>
      <c r="AL462" s="1">
        <f t="shared" si="68"/>
        <v>0</v>
      </c>
      <c r="AM462" s="1">
        <f t="shared" si="68"/>
        <v>0</v>
      </c>
      <c r="AN462" s="1">
        <f t="shared" si="68"/>
        <v>0</v>
      </c>
      <c r="AO462" s="1">
        <f t="shared" si="68"/>
        <v>0</v>
      </c>
      <c r="AP462" s="1">
        <f t="shared" si="68"/>
        <v>0</v>
      </c>
      <c r="AQ462" s="1">
        <f t="shared" si="70"/>
        <v>0</v>
      </c>
      <c r="AR462" s="1">
        <f t="shared" si="70"/>
        <v>0</v>
      </c>
      <c r="AS462" s="1">
        <f t="shared" si="70"/>
        <v>0</v>
      </c>
      <c r="AT462" s="1">
        <f t="shared" si="70"/>
        <v>0</v>
      </c>
      <c r="AU462" s="1">
        <f t="shared" si="70"/>
        <v>0</v>
      </c>
      <c r="AV462" s="1">
        <f t="shared" si="70"/>
        <v>0</v>
      </c>
      <c r="AW462" s="1">
        <f t="shared" si="70"/>
        <v>0</v>
      </c>
      <c r="AX462" s="1">
        <f t="shared" si="69"/>
        <v>0</v>
      </c>
    </row>
    <row r="463" spans="1:50" s="1" customFormat="1" x14ac:dyDescent="0.15">
      <c r="A463" s="1">
        <v>1</v>
      </c>
      <c r="B463" s="1" t="s">
        <v>1305</v>
      </c>
      <c r="C463" s="1" t="s">
        <v>22</v>
      </c>
      <c r="D463" s="1" t="s">
        <v>15</v>
      </c>
      <c r="E463" s="1" t="s">
        <v>58</v>
      </c>
      <c r="F463" s="2">
        <v>43198.388206018521</v>
      </c>
      <c r="H463" s="1" t="s">
        <v>34</v>
      </c>
      <c r="I463" s="1" t="s">
        <v>24</v>
      </c>
      <c r="J463" s="1" t="s">
        <v>25</v>
      </c>
      <c r="K463" s="1" t="s">
        <v>3727</v>
      </c>
      <c r="L463" s="1" t="s">
        <v>1307</v>
      </c>
      <c r="M463" s="1" t="s">
        <v>96</v>
      </c>
      <c r="N463" s="1" t="s">
        <v>29</v>
      </c>
      <c r="O463" s="1" t="s">
        <v>157</v>
      </c>
      <c r="P463" s="1">
        <v>15001</v>
      </c>
      <c r="Q463" s="8">
        <v>20000</v>
      </c>
      <c r="R463" s="1">
        <v>4</v>
      </c>
      <c r="S463" s="1">
        <v>5</v>
      </c>
      <c r="T463" s="1">
        <v>1</v>
      </c>
      <c r="U463" s="1">
        <v>2</v>
      </c>
      <c r="V463" s="1">
        <v>0</v>
      </c>
      <c r="W463" s="1">
        <v>0</v>
      </c>
      <c r="X463" s="1">
        <v>17500.5</v>
      </c>
      <c r="Y463" s="1">
        <v>1</v>
      </c>
      <c r="Z463" s="1">
        <v>1</v>
      </c>
      <c r="AA463" s="1">
        <f t="shared" si="68"/>
        <v>0</v>
      </c>
      <c r="AB463" s="1">
        <f t="shared" si="68"/>
        <v>0</v>
      </c>
      <c r="AC463" s="1">
        <f t="shared" si="68"/>
        <v>1</v>
      </c>
      <c r="AD463" s="1">
        <f t="shared" si="68"/>
        <v>1</v>
      </c>
      <c r="AE463" s="1">
        <f t="shared" si="68"/>
        <v>0</v>
      </c>
      <c r="AF463" s="1">
        <f t="shared" si="68"/>
        <v>0</v>
      </c>
      <c r="AG463" s="1">
        <f t="shared" si="68"/>
        <v>0</v>
      </c>
      <c r="AH463" s="1">
        <f t="shared" si="68"/>
        <v>0</v>
      </c>
      <c r="AI463" s="1">
        <f t="shared" si="68"/>
        <v>0</v>
      </c>
      <c r="AJ463" s="1">
        <f t="shared" si="68"/>
        <v>1</v>
      </c>
      <c r="AK463" s="1">
        <f t="shared" si="68"/>
        <v>1</v>
      </c>
      <c r="AL463" s="1">
        <f t="shared" si="68"/>
        <v>1</v>
      </c>
      <c r="AM463" s="1">
        <f t="shared" si="68"/>
        <v>0</v>
      </c>
      <c r="AN463" s="1">
        <f t="shared" si="68"/>
        <v>0</v>
      </c>
      <c r="AO463" s="1">
        <f t="shared" si="68"/>
        <v>0</v>
      </c>
      <c r="AP463" s="1">
        <f t="shared" si="68"/>
        <v>0</v>
      </c>
      <c r="AQ463" s="1">
        <f t="shared" si="70"/>
        <v>0</v>
      </c>
      <c r="AR463" s="1">
        <f t="shared" si="70"/>
        <v>0</v>
      </c>
      <c r="AS463" s="1">
        <f t="shared" si="70"/>
        <v>0</v>
      </c>
      <c r="AT463" s="1">
        <f t="shared" si="70"/>
        <v>0</v>
      </c>
      <c r="AU463" s="1">
        <f t="shared" si="70"/>
        <v>0</v>
      </c>
      <c r="AV463" s="1">
        <f t="shared" si="70"/>
        <v>0</v>
      </c>
      <c r="AW463" s="1">
        <f t="shared" si="70"/>
        <v>0</v>
      </c>
      <c r="AX463" s="1">
        <f t="shared" si="69"/>
        <v>0</v>
      </c>
    </row>
    <row r="464" spans="1:50" s="1" customFormat="1" x14ac:dyDescent="0.15">
      <c r="A464" s="1">
        <v>1</v>
      </c>
      <c r="B464" s="1" t="s">
        <v>1308</v>
      </c>
      <c r="C464" s="1" t="s">
        <v>14</v>
      </c>
      <c r="D464" s="1" t="s">
        <v>15</v>
      </c>
      <c r="E464" s="1" t="s">
        <v>1309</v>
      </c>
      <c r="F464" s="1" t="s">
        <v>411</v>
      </c>
      <c r="H464" s="1" t="s">
        <v>59</v>
      </c>
      <c r="I464" s="1" t="s">
        <v>35</v>
      </c>
      <c r="J464" s="1" t="s">
        <v>25</v>
      </c>
      <c r="K464" s="1" t="s">
        <v>3728</v>
      </c>
      <c r="L464" s="1" t="s">
        <v>1311</v>
      </c>
      <c r="M464" s="1" t="s">
        <v>28</v>
      </c>
      <c r="N464" s="1" t="s">
        <v>29</v>
      </c>
      <c r="O464" s="1" t="s">
        <v>45</v>
      </c>
      <c r="P464" s="1">
        <v>6000</v>
      </c>
      <c r="Q464" s="8">
        <v>9000</v>
      </c>
      <c r="R464" s="1">
        <v>3</v>
      </c>
      <c r="S464" s="1">
        <v>4</v>
      </c>
      <c r="T464" s="1">
        <v>1</v>
      </c>
      <c r="U464" s="1">
        <v>3</v>
      </c>
      <c r="V464" s="1">
        <v>0</v>
      </c>
      <c r="W464" s="1">
        <v>0</v>
      </c>
      <c r="X464" s="1">
        <v>7500</v>
      </c>
      <c r="Y464" s="1">
        <v>1</v>
      </c>
      <c r="Z464" s="1">
        <v>1</v>
      </c>
      <c r="AA464" s="1">
        <f t="shared" si="68"/>
        <v>0</v>
      </c>
      <c r="AB464" s="1">
        <f t="shared" si="68"/>
        <v>0</v>
      </c>
      <c r="AC464" s="1">
        <f t="shared" si="68"/>
        <v>1</v>
      </c>
      <c r="AD464" s="1">
        <f t="shared" si="68"/>
        <v>1</v>
      </c>
      <c r="AE464" s="1">
        <f t="shared" si="68"/>
        <v>0</v>
      </c>
      <c r="AF464" s="1">
        <f t="shared" si="68"/>
        <v>1</v>
      </c>
      <c r="AG464" s="1">
        <f t="shared" si="68"/>
        <v>1</v>
      </c>
      <c r="AH464" s="1">
        <f t="shared" si="68"/>
        <v>1</v>
      </c>
      <c r="AI464" s="1">
        <f t="shared" si="68"/>
        <v>0</v>
      </c>
      <c r="AJ464" s="1">
        <f t="shared" si="68"/>
        <v>1</v>
      </c>
      <c r="AK464" s="1">
        <f t="shared" si="68"/>
        <v>1</v>
      </c>
      <c r="AL464" s="1">
        <f t="shared" si="68"/>
        <v>0</v>
      </c>
      <c r="AM464" s="1">
        <f t="shared" si="68"/>
        <v>0</v>
      </c>
      <c r="AN464" s="1">
        <f t="shared" si="68"/>
        <v>1</v>
      </c>
      <c r="AO464" s="1">
        <f t="shared" si="68"/>
        <v>1</v>
      </c>
      <c r="AP464" s="1">
        <f t="shared" si="68"/>
        <v>0</v>
      </c>
      <c r="AQ464" s="1">
        <f t="shared" si="70"/>
        <v>1</v>
      </c>
      <c r="AR464" s="1">
        <f t="shared" si="70"/>
        <v>0</v>
      </c>
      <c r="AS464" s="1">
        <f t="shared" si="70"/>
        <v>1</v>
      </c>
      <c r="AT464" s="1">
        <f t="shared" si="70"/>
        <v>0</v>
      </c>
      <c r="AU464" s="1">
        <f t="shared" si="70"/>
        <v>0</v>
      </c>
      <c r="AV464" s="1">
        <f t="shared" si="70"/>
        <v>0</v>
      </c>
      <c r="AW464" s="1">
        <f t="shared" si="70"/>
        <v>0</v>
      </c>
      <c r="AX464" s="1">
        <f t="shared" si="69"/>
        <v>0</v>
      </c>
    </row>
    <row r="465" spans="1:50" s="1" customFormat="1" x14ac:dyDescent="0.15">
      <c r="A465" s="1">
        <v>1</v>
      </c>
      <c r="B465" s="1" t="s">
        <v>1312</v>
      </c>
      <c r="C465" s="1" t="s">
        <v>14</v>
      </c>
      <c r="D465" s="1" t="s">
        <v>15</v>
      </c>
      <c r="E465" s="1" t="s">
        <v>1313</v>
      </c>
      <c r="F465" s="2">
        <v>43193.439282407409</v>
      </c>
      <c r="H465" s="1" t="s">
        <v>59</v>
      </c>
      <c r="I465" s="1" t="s">
        <v>35</v>
      </c>
      <c r="J465" s="1" t="s">
        <v>25</v>
      </c>
      <c r="K465" s="1" t="s">
        <v>1314</v>
      </c>
      <c r="L465" s="1" t="s">
        <v>1315</v>
      </c>
      <c r="M465" s="1" t="s">
        <v>28</v>
      </c>
      <c r="N465" s="1" t="s">
        <v>82</v>
      </c>
      <c r="O465" s="1" t="s">
        <v>619</v>
      </c>
      <c r="P465" s="1">
        <v>10000</v>
      </c>
      <c r="Q465" s="8">
        <v>12000</v>
      </c>
      <c r="R465" s="1">
        <v>3</v>
      </c>
      <c r="S465" s="1">
        <v>4</v>
      </c>
      <c r="T465" s="1">
        <v>1</v>
      </c>
      <c r="U465" s="1">
        <v>3</v>
      </c>
      <c r="V465" s="1">
        <v>4</v>
      </c>
      <c r="W465" s="1">
        <v>0</v>
      </c>
      <c r="X465" s="1">
        <v>11000</v>
      </c>
      <c r="Y465" s="1">
        <v>1</v>
      </c>
      <c r="Z465" s="1">
        <v>1</v>
      </c>
      <c r="AA465" s="1">
        <f t="shared" si="68"/>
        <v>0</v>
      </c>
      <c r="AB465" s="1">
        <f t="shared" si="68"/>
        <v>0</v>
      </c>
      <c r="AC465" s="1">
        <f t="shared" si="68"/>
        <v>0</v>
      </c>
      <c r="AD465" s="1">
        <f t="shared" si="68"/>
        <v>1</v>
      </c>
      <c r="AE465" s="1">
        <f t="shared" si="68"/>
        <v>0</v>
      </c>
      <c r="AF465" s="1">
        <f t="shared" si="68"/>
        <v>0</v>
      </c>
      <c r="AG465" s="1">
        <f t="shared" si="68"/>
        <v>0</v>
      </c>
      <c r="AH465" s="1">
        <f t="shared" si="68"/>
        <v>0</v>
      </c>
      <c r="AI465" s="1">
        <f t="shared" si="68"/>
        <v>0</v>
      </c>
      <c r="AJ465" s="1">
        <f t="shared" si="68"/>
        <v>0</v>
      </c>
      <c r="AK465" s="1">
        <f t="shared" si="68"/>
        <v>0</v>
      </c>
      <c r="AL465" s="1">
        <f t="shared" si="68"/>
        <v>0</v>
      </c>
      <c r="AM465" s="1">
        <f t="shared" si="68"/>
        <v>0</v>
      </c>
      <c r="AN465" s="1">
        <f t="shared" si="68"/>
        <v>0</v>
      </c>
      <c r="AO465" s="1">
        <f t="shared" si="68"/>
        <v>0</v>
      </c>
      <c r="AP465" s="1">
        <f t="shared" si="68"/>
        <v>0</v>
      </c>
      <c r="AQ465" s="1">
        <f t="shared" si="70"/>
        <v>0</v>
      </c>
      <c r="AR465" s="1">
        <f t="shared" si="70"/>
        <v>0</v>
      </c>
      <c r="AS465" s="1">
        <f t="shared" si="70"/>
        <v>0</v>
      </c>
      <c r="AT465" s="1">
        <f t="shared" si="70"/>
        <v>0</v>
      </c>
      <c r="AU465" s="1">
        <f t="shared" si="70"/>
        <v>0</v>
      </c>
      <c r="AV465" s="1">
        <f t="shared" si="70"/>
        <v>0</v>
      </c>
      <c r="AW465" s="1">
        <f t="shared" si="70"/>
        <v>0</v>
      </c>
      <c r="AX465" s="1">
        <f t="shared" si="69"/>
        <v>0</v>
      </c>
    </row>
    <row r="466" spans="1:50" s="1" customFormat="1" x14ac:dyDescent="0.15">
      <c r="A466" s="1">
        <v>1</v>
      </c>
      <c r="B466" s="1" t="s">
        <v>1316</v>
      </c>
      <c r="C466" s="1" t="s">
        <v>22</v>
      </c>
      <c r="D466" s="1" t="s">
        <v>15</v>
      </c>
      <c r="E466" s="1" t="s">
        <v>131</v>
      </c>
      <c r="F466" s="2">
        <v>43198.359942129631</v>
      </c>
      <c r="H466" s="1" t="s">
        <v>34</v>
      </c>
      <c r="I466" s="1" t="s">
        <v>35</v>
      </c>
      <c r="J466" s="1" t="s">
        <v>25</v>
      </c>
      <c r="K466" s="1" t="s">
        <v>1317</v>
      </c>
      <c r="L466" s="1" t="s">
        <v>1318</v>
      </c>
      <c r="M466" s="1" t="s">
        <v>96</v>
      </c>
      <c r="N466" s="1" t="s">
        <v>29</v>
      </c>
      <c r="O466" s="1" t="s">
        <v>252</v>
      </c>
      <c r="P466" s="1">
        <v>10000</v>
      </c>
      <c r="Q466" s="8">
        <v>20000</v>
      </c>
      <c r="R466" s="1">
        <v>4</v>
      </c>
      <c r="S466" s="1">
        <v>4</v>
      </c>
      <c r="T466" s="1">
        <v>1</v>
      </c>
      <c r="U466" s="1">
        <v>2</v>
      </c>
      <c r="V466" s="1">
        <v>0</v>
      </c>
      <c r="W466" s="1">
        <v>0</v>
      </c>
      <c r="X466" s="1">
        <v>15000</v>
      </c>
      <c r="Y466" s="1">
        <v>1</v>
      </c>
      <c r="Z466" s="1">
        <v>1</v>
      </c>
      <c r="AA466" s="1">
        <f t="shared" si="68"/>
        <v>0</v>
      </c>
      <c r="AB466" s="1">
        <f t="shared" si="68"/>
        <v>0</v>
      </c>
      <c r="AC466" s="1">
        <f t="shared" si="68"/>
        <v>0</v>
      </c>
      <c r="AD466" s="1">
        <f t="shared" si="68"/>
        <v>1</v>
      </c>
      <c r="AE466" s="1">
        <f t="shared" si="68"/>
        <v>0</v>
      </c>
      <c r="AF466" s="1">
        <f t="shared" si="68"/>
        <v>0</v>
      </c>
      <c r="AG466" s="1">
        <f t="shared" si="68"/>
        <v>0</v>
      </c>
      <c r="AH466" s="1">
        <f t="shared" si="68"/>
        <v>0</v>
      </c>
      <c r="AI466" s="1">
        <f t="shared" si="68"/>
        <v>0</v>
      </c>
      <c r="AJ466" s="1">
        <f t="shared" si="68"/>
        <v>0</v>
      </c>
      <c r="AK466" s="1">
        <f t="shared" si="68"/>
        <v>0</v>
      </c>
      <c r="AL466" s="1">
        <f t="shared" si="68"/>
        <v>0</v>
      </c>
      <c r="AM466" s="1">
        <f t="shared" si="68"/>
        <v>0</v>
      </c>
      <c r="AN466" s="1">
        <f t="shared" si="68"/>
        <v>0</v>
      </c>
      <c r="AO466" s="1">
        <f t="shared" si="68"/>
        <v>0</v>
      </c>
      <c r="AP466" s="1">
        <f t="shared" si="68"/>
        <v>0</v>
      </c>
      <c r="AQ466" s="1">
        <f t="shared" si="70"/>
        <v>0</v>
      </c>
      <c r="AR466" s="1">
        <f t="shared" si="70"/>
        <v>0</v>
      </c>
      <c r="AS466" s="1">
        <f t="shared" si="70"/>
        <v>0</v>
      </c>
      <c r="AT466" s="1">
        <f t="shared" si="70"/>
        <v>0</v>
      </c>
      <c r="AU466" s="1">
        <f t="shared" si="70"/>
        <v>0</v>
      </c>
      <c r="AV466" s="1">
        <f t="shared" si="70"/>
        <v>0</v>
      </c>
      <c r="AW466" s="1">
        <f t="shared" si="70"/>
        <v>0</v>
      </c>
      <c r="AX466" s="1">
        <f t="shared" si="69"/>
        <v>0</v>
      </c>
    </row>
    <row r="467" spans="1:50" s="1" customFormat="1" x14ac:dyDescent="0.15">
      <c r="A467" s="1">
        <v>1</v>
      </c>
      <c r="B467" s="1" t="s">
        <v>1319</v>
      </c>
      <c r="C467" s="1" t="s">
        <v>22</v>
      </c>
      <c r="D467" s="1" t="s">
        <v>15</v>
      </c>
      <c r="E467" s="1" t="s">
        <v>1309</v>
      </c>
      <c r="F467" s="2">
        <v>43194.377557870372</v>
      </c>
      <c r="H467" s="1" t="s">
        <v>59</v>
      </c>
      <c r="I467" s="1" t="s">
        <v>35</v>
      </c>
      <c r="J467" s="1" t="s">
        <v>25</v>
      </c>
      <c r="K467" s="1" t="s">
        <v>1320</v>
      </c>
      <c r="L467" s="1" t="s">
        <v>1321</v>
      </c>
      <c r="M467" s="1" t="s">
        <v>96</v>
      </c>
      <c r="N467" s="1" t="s">
        <v>283</v>
      </c>
      <c r="O467" s="1" t="s">
        <v>966</v>
      </c>
      <c r="P467" s="1">
        <v>6000</v>
      </c>
      <c r="Q467" s="8">
        <v>9000</v>
      </c>
      <c r="R467" s="1">
        <v>3</v>
      </c>
      <c r="S467" s="1">
        <v>4</v>
      </c>
      <c r="T467" s="1">
        <v>1</v>
      </c>
      <c r="U467" s="1">
        <v>2</v>
      </c>
      <c r="V467" s="1">
        <v>6</v>
      </c>
      <c r="W467" s="1">
        <v>0</v>
      </c>
      <c r="X467" s="1">
        <v>7500</v>
      </c>
      <c r="Y467" s="1">
        <v>1</v>
      </c>
      <c r="Z467" s="1">
        <v>1</v>
      </c>
      <c r="AA467" s="1">
        <f t="shared" si="68"/>
        <v>0</v>
      </c>
      <c r="AB467" s="1">
        <f t="shared" si="68"/>
        <v>0</v>
      </c>
      <c r="AC467" s="1">
        <f t="shared" si="68"/>
        <v>1</v>
      </c>
      <c r="AD467" s="1">
        <f t="shared" si="68"/>
        <v>0</v>
      </c>
      <c r="AE467" s="1">
        <f t="shared" si="68"/>
        <v>0</v>
      </c>
      <c r="AF467" s="1">
        <f t="shared" si="68"/>
        <v>0</v>
      </c>
      <c r="AG467" s="1">
        <f t="shared" si="68"/>
        <v>0</v>
      </c>
      <c r="AH467" s="1">
        <f t="shared" si="68"/>
        <v>0</v>
      </c>
      <c r="AI467" s="1">
        <f t="shared" si="68"/>
        <v>0</v>
      </c>
      <c r="AJ467" s="1">
        <f t="shared" si="68"/>
        <v>0</v>
      </c>
      <c r="AK467" s="1">
        <f t="shared" si="68"/>
        <v>0</v>
      </c>
      <c r="AL467" s="1">
        <f t="shared" si="68"/>
        <v>0</v>
      </c>
      <c r="AM467" s="1">
        <f t="shared" si="68"/>
        <v>1</v>
      </c>
      <c r="AN467" s="1">
        <f t="shared" si="68"/>
        <v>0</v>
      </c>
      <c r="AO467" s="1">
        <f t="shared" si="68"/>
        <v>0</v>
      </c>
      <c r="AP467" s="1">
        <f t="shared" si="68"/>
        <v>0</v>
      </c>
      <c r="AQ467" s="1">
        <f t="shared" si="70"/>
        <v>0</v>
      </c>
      <c r="AR467" s="1">
        <f t="shared" si="70"/>
        <v>0</v>
      </c>
      <c r="AS467" s="1">
        <f t="shared" si="70"/>
        <v>0</v>
      </c>
      <c r="AT467" s="1">
        <f t="shared" si="70"/>
        <v>0</v>
      </c>
      <c r="AU467" s="1">
        <f t="shared" si="70"/>
        <v>0</v>
      </c>
      <c r="AV467" s="1">
        <f t="shared" si="70"/>
        <v>0</v>
      </c>
      <c r="AW467" s="1">
        <f t="shared" si="70"/>
        <v>0</v>
      </c>
      <c r="AX467" s="1">
        <f t="shared" si="69"/>
        <v>0</v>
      </c>
    </row>
    <row r="468" spans="1:50" s="1" customFormat="1" x14ac:dyDescent="0.15">
      <c r="A468" s="1">
        <v>1</v>
      </c>
      <c r="B468" s="1" t="s">
        <v>1322</v>
      </c>
      <c r="C468" s="1" t="s">
        <v>22</v>
      </c>
      <c r="D468" s="1" t="s">
        <v>15</v>
      </c>
      <c r="E468" s="1" t="s">
        <v>1323</v>
      </c>
      <c r="F468" s="2">
        <v>43198.365914351853</v>
      </c>
      <c r="H468" s="1" t="s">
        <v>17</v>
      </c>
      <c r="I468" s="1" t="s">
        <v>35</v>
      </c>
      <c r="J468" s="1" t="s">
        <v>25</v>
      </c>
      <c r="K468" s="1" t="s">
        <v>3729</v>
      </c>
      <c r="L468" s="1" t="s">
        <v>1325</v>
      </c>
      <c r="M468" s="1" t="s">
        <v>28</v>
      </c>
      <c r="N468" s="1" t="s">
        <v>64</v>
      </c>
      <c r="O468" s="1" t="s">
        <v>157</v>
      </c>
      <c r="P468" s="1">
        <v>7500</v>
      </c>
      <c r="Q468" s="8">
        <v>10000</v>
      </c>
      <c r="R468" s="1">
        <v>1</v>
      </c>
      <c r="S468" s="1">
        <v>4</v>
      </c>
      <c r="T468" s="1">
        <v>1</v>
      </c>
      <c r="U468" s="1">
        <v>3</v>
      </c>
      <c r="V468" s="1">
        <v>3</v>
      </c>
      <c r="W468" s="1">
        <v>0</v>
      </c>
      <c r="X468" s="1">
        <v>8750</v>
      </c>
      <c r="Y468" s="1">
        <v>1</v>
      </c>
      <c r="Z468" s="1">
        <v>1</v>
      </c>
      <c r="AA468" s="1">
        <f t="shared" si="68"/>
        <v>0</v>
      </c>
      <c r="AB468" s="1">
        <f t="shared" si="68"/>
        <v>0</v>
      </c>
      <c r="AC468" s="1">
        <f t="shared" si="68"/>
        <v>0</v>
      </c>
      <c r="AD468" s="1">
        <f t="shared" si="68"/>
        <v>1</v>
      </c>
      <c r="AE468" s="1">
        <f t="shared" si="68"/>
        <v>0</v>
      </c>
      <c r="AF468" s="1">
        <f t="shared" si="68"/>
        <v>0</v>
      </c>
      <c r="AG468" s="1">
        <f t="shared" si="68"/>
        <v>0</v>
      </c>
      <c r="AH468" s="1">
        <f t="shared" si="68"/>
        <v>0</v>
      </c>
      <c r="AI468" s="1">
        <f t="shared" si="68"/>
        <v>0</v>
      </c>
      <c r="AJ468" s="1">
        <f t="shared" si="68"/>
        <v>0</v>
      </c>
      <c r="AK468" s="1">
        <f t="shared" si="68"/>
        <v>1</v>
      </c>
      <c r="AL468" s="1">
        <f t="shared" si="68"/>
        <v>0</v>
      </c>
      <c r="AM468" s="1">
        <f t="shared" si="68"/>
        <v>0</v>
      </c>
      <c r="AN468" s="1">
        <f t="shared" si="68"/>
        <v>0</v>
      </c>
      <c r="AO468" s="1">
        <f t="shared" si="68"/>
        <v>0</v>
      </c>
      <c r="AP468" s="1">
        <f t="shared" si="68"/>
        <v>0</v>
      </c>
      <c r="AQ468" s="1">
        <f t="shared" si="70"/>
        <v>1</v>
      </c>
      <c r="AR468" s="1">
        <f t="shared" si="70"/>
        <v>0</v>
      </c>
      <c r="AS468" s="1">
        <f t="shared" si="70"/>
        <v>0</v>
      </c>
      <c r="AT468" s="1">
        <f t="shared" si="70"/>
        <v>0</v>
      </c>
      <c r="AU468" s="1">
        <f t="shared" si="70"/>
        <v>0</v>
      </c>
      <c r="AV468" s="1">
        <f t="shared" si="70"/>
        <v>0</v>
      </c>
      <c r="AW468" s="1">
        <f t="shared" si="70"/>
        <v>0</v>
      </c>
      <c r="AX468" s="1">
        <f t="shared" si="69"/>
        <v>0</v>
      </c>
    </row>
    <row r="469" spans="1:50" s="1" customFormat="1" x14ac:dyDescent="0.15">
      <c r="A469" s="1">
        <v>1</v>
      </c>
      <c r="B469" s="1" t="s">
        <v>1326</v>
      </c>
      <c r="C469" s="1" t="s">
        <v>14</v>
      </c>
      <c r="D469" s="1" t="s">
        <v>15</v>
      </c>
      <c r="E469" s="1" t="s">
        <v>533</v>
      </c>
      <c r="F469" s="1" t="s">
        <v>411</v>
      </c>
      <c r="H469" s="1" t="s">
        <v>41</v>
      </c>
      <c r="I469" s="1" t="s">
        <v>35</v>
      </c>
      <c r="J469" s="1" t="s">
        <v>25</v>
      </c>
      <c r="K469" s="1" t="s">
        <v>3730</v>
      </c>
      <c r="L469" s="1" t="s">
        <v>1328</v>
      </c>
      <c r="M469" s="1" t="s">
        <v>38</v>
      </c>
      <c r="N469" s="1" t="s">
        <v>56</v>
      </c>
      <c r="O469" s="1" t="s">
        <v>186</v>
      </c>
      <c r="P469" s="1">
        <v>15000</v>
      </c>
      <c r="Q469" s="8">
        <v>20000</v>
      </c>
      <c r="R469" s="1">
        <v>5</v>
      </c>
      <c r="S469" s="1">
        <v>4</v>
      </c>
      <c r="T469" s="1">
        <v>1</v>
      </c>
      <c r="U469" s="1">
        <v>5</v>
      </c>
      <c r="V469" s="1">
        <v>2</v>
      </c>
      <c r="W469" s="1">
        <v>0</v>
      </c>
      <c r="X469" s="1">
        <v>17500</v>
      </c>
      <c r="Y469" s="1">
        <v>1</v>
      </c>
      <c r="Z469" s="1">
        <v>1</v>
      </c>
      <c r="AA469" s="1">
        <f t="shared" si="68"/>
        <v>0</v>
      </c>
      <c r="AB469" s="1">
        <f t="shared" si="68"/>
        <v>0</v>
      </c>
      <c r="AC469" s="1">
        <f t="shared" si="68"/>
        <v>1</v>
      </c>
      <c r="AD469" s="1">
        <f t="shared" si="68"/>
        <v>1</v>
      </c>
      <c r="AE469" s="1">
        <f t="shared" si="68"/>
        <v>0</v>
      </c>
      <c r="AF469" s="1">
        <f t="shared" si="68"/>
        <v>0</v>
      </c>
      <c r="AG469" s="1">
        <f t="shared" si="68"/>
        <v>0</v>
      </c>
      <c r="AH469" s="1">
        <f t="shared" si="68"/>
        <v>0</v>
      </c>
      <c r="AI469" s="1">
        <f t="shared" si="68"/>
        <v>0</v>
      </c>
      <c r="AJ469" s="1">
        <f t="shared" si="68"/>
        <v>1</v>
      </c>
      <c r="AK469" s="1">
        <f t="shared" si="68"/>
        <v>0</v>
      </c>
      <c r="AL469" s="1">
        <f t="shared" si="68"/>
        <v>0</v>
      </c>
      <c r="AM469" s="1">
        <f t="shared" ref="AM469:AW484" si="71">IF(IFERROR(FIND(AM$1,$K469),0)&gt;0,1,0)</f>
        <v>0</v>
      </c>
      <c r="AN469" s="1">
        <f t="shared" si="71"/>
        <v>0</v>
      </c>
      <c r="AO469" s="1">
        <f t="shared" si="71"/>
        <v>0</v>
      </c>
      <c r="AP469" s="1">
        <f t="shared" si="71"/>
        <v>0</v>
      </c>
      <c r="AQ469" s="1">
        <f t="shared" si="71"/>
        <v>0</v>
      </c>
      <c r="AR469" s="1">
        <f t="shared" si="71"/>
        <v>0</v>
      </c>
      <c r="AS469" s="1">
        <f t="shared" si="71"/>
        <v>0</v>
      </c>
      <c r="AT469" s="1">
        <f t="shared" si="71"/>
        <v>0</v>
      </c>
      <c r="AU469" s="1">
        <f t="shared" si="71"/>
        <v>0</v>
      </c>
      <c r="AV469" s="1">
        <f t="shared" si="71"/>
        <v>1</v>
      </c>
      <c r="AW469" s="1">
        <f t="shared" si="71"/>
        <v>0</v>
      </c>
      <c r="AX469" s="1">
        <f t="shared" si="69"/>
        <v>0</v>
      </c>
    </row>
    <row r="470" spans="1:50" s="1" customFormat="1" x14ac:dyDescent="0.15">
      <c r="A470" s="1">
        <v>1</v>
      </c>
      <c r="B470" s="1" t="s">
        <v>1329</v>
      </c>
      <c r="C470" s="1" t="s">
        <v>22</v>
      </c>
      <c r="D470" s="1" t="s">
        <v>15</v>
      </c>
      <c r="E470" s="1" t="s">
        <v>58</v>
      </c>
      <c r="F470" s="2">
        <v>43198.381851851853</v>
      </c>
      <c r="H470" s="1" t="s">
        <v>34</v>
      </c>
      <c r="I470" s="1" t="s">
        <v>35</v>
      </c>
      <c r="J470" s="1" t="s">
        <v>25</v>
      </c>
      <c r="K470" s="1" t="s">
        <v>3731</v>
      </c>
      <c r="L470" s="1" t="s">
        <v>1331</v>
      </c>
      <c r="M470" s="1" t="s">
        <v>63</v>
      </c>
      <c r="N470" s="1" t="s">
        <v>29</v>
      </c>
      <c r="O470" s="1" t="s">
        <v>39</v>
      </c>
      <c r="P470" s="1">
        <v>15001</v>
      </c>
      <c r="Q470" s="8">
        <v>20000</v>
      </c>
      <c r="R470" s="1">
        <v>4</v>
      </c>
      <c r="S470" s="1">
        <v>4</v>
      </c>
      <c r="T470" s="1">
        <v>1</v>
      </c>
      <c r="U470" s="1">
        <v>4</v>
      </c>
      <c r="V470" s="1">
        <v>0</v>
      </c>
      <c r="W470" s="1">
        <v>1</v>
      </c>
      <c r="X470" s="1">
        <v>17500.5</v>
      </c>
      <c r="Y470" s="1">
        <v>1</v>
      </c>
      <c r="Z470" s="1">
        <v>1</v>
      </c>
      <c r="AA470" s="1">
        <f t="shared" si="68"/>
        <v>0</v>
      </c>
      <c r="AB470" s="1">
        <f t="shared" ref="AB470:AQ485" si="72">IF(IFERROR(FIND(AB$1,$K470),0)&gt;0,1,0)</f>
        <v>0</v>
      </c>
      <c r="AC470" s="1">
        <f t="shared" si="72"/>
        <v>1</v>
      </c>
      <c r="AD470" s="1">
        <f t="shared" si="72"/>
        <v>1</v>
      </c>
      <c r="AE470" s="1">
        <f t="shared" si="72"/>
        <v>0</v>
      </c>
      <c r="AF470" s="1">
        <f t="shared" si="72"/>
        <v>1</v>
      </c>
      <c r="AG470" s="1">
        <f t="shared" si="72"/>
        <v>0</v>
      </c>
      <c r="AH470" s="1">
        <f t="shared" si="72"/>
        <v>0</v>
      </c>
      <c r="AI470" s="1">
        <f t="shared" si="72"/>
        <v>1</v>
      </c>
      <c r="AJ470" s="1">
        <f t="shared" si="72"/>
        <v>0</v>
      </c>
      <c r="AK470" s="1">
        <f t="shared" si="72"/>
        <v>1</v>
      </c>
      <c r="AL470" s="1">
        <f t="shared" si="72"/>
        <v>1</v>
      </c>
      <c r="AM470" s="1">
        <f t="shared" si="72"/>
        <v>1</v>
      </c>
      <c r="AN470" s="1">
        <f t="shared" si="72"/>
        <v>1</v>
      </c>
      <c r="AO470" s="1">
        <f t="shared" si="72"/>
        <v>0</v>
      </c>
      <c r="AP470" s="1">
        <f t="shared" si="72"/>
        <v>0</v>
      </c>
      <c r="AQ470" s="1">
        <f t="shared" si="72"/>
        <v>0</v>
      </c>
      <c r="AR470" s="1">
        <f t="shared" si="71"/>
        <v>1</v>
      </c>
      <c r="AS470" s="1">
        <f t="shared" si="71"/>
        <v>0</v>
      </c>
      <c r="AT470" s="1">
        <f t="shared" si="71"/>
        <v>0</v>
      </c>
      <c r="AU470" s="1">
        <f t="shared" si="71"/>
        <v>1</v>
      </c>
      <c r="AV470" s="1">
        <f t="shared" si="71"/>
        <v>0</v>
      </c>
      <c r="AW470" s="1">
        <f t="shared" si="71"/>
        <v>1</v>
      </c>
      <c r="AX470" s="1">
        <f t="shared" si="69"/>
        <v>0</v>
      </c>
    </row>
    <row r="471" spans="1:50" s="1" customFormat="1" x14ac:dyDescent="0.15">
      <c r="A471" s="1">
        <v>1</v>
      </c>
      <c r="B471" s="1" t="s">
        <v>1322</v>
      </c>
      <c r="C471" s="1" t="s">
        <v>22</v>
      </c>
      <c r="D471" s="1" t="s">
        <v>15</v>
      </c>
      <c r="E471" s="1" t="s">
        <v>507</v>
      </c>
      <c r="F471" s="2">
        <v>43198.365914351853</v>
      </c>
      <c r="H471" s="1" t="s">
        <v>59</v>
      </c>
      <c r="I471" s="1" t="s">
        <v>24</v>
      </c>
      <c r="J471" s="1" t="s">
        <v>25</v>
      </c>
      <c r="K471" s="1" t="s">
        <v>3732</v>
      </c>
      <c r="L471" s="1" t="s">
        <v>650</v>
      </c>
      <c r="M471" s="1" t="s">
        <v>28</v>
      </c>
      <c r="N471" s="1" t="s">
        <v>64</v>
      </c>
      <c r="O471" s="1" t="s">
        <v>157</v>
      </c>
      <c r="P471" s="1">
        <v>8000</v>
      </c>
      <c r="Q471" s="8">
        <v>10000</v>
      </c>
      <c r="R471" s="1">
        <v>3</v>
      </c>
      <c r="S471" s="1">
        <v>5</v>
      </c>
      <c r="T471" s="1">
        <v>1</v>
      </c>
      <c r="U471" s="1">
        <v>3</v>
      </c>
      <c r="V471" s="1">
        <v>3</v>
      </c>
      <c r="W471" s="1">
        <v>0</v>
      </c>
      <c r="X471" s="1">
        <v>9000</v>
      </c>
      <c r="Y471" s="1">
        <v>1</v>
      </c>
      <c r="Z471" s="1">
        <v>1</v>
      </c>
      <c r="AA471" s="1">
        <f t="shared" si="68"/>
        <v>0</v>
      </c>
      <c r="AB471" s="1">
        <f t="shared" si="72"/>
        <v>0</v>
      </c>
      <c r="AC471" s="1">
        <f t="shared" si="72"/>
        <v>0</v>
      </c>
      <c r="AD471" s="1">
        <f t="shared" si="72"/>
        <v>1</v>
      </c>
      <c r="AE471" s="1">
        <f t="shared" si="72"/>
        <v>0</v>
      </c>
      <c r="AF471" s="1">
        <f t="shared" si="72"/>
        <v>0</v>
      </c>
      <c r="AG471" s="1">
        <f t="shared" si="72"/>
        <v>0</v>
      </c>
      <c r="AH471" s="1">
        <f t="shared" si="72"/>
        <v>0</v>
      </c>
      <c r="AI471" s="1">
        <f t="shared" si="72"/>
        <v>0</v>
      </c>
      <c r="AJ471" s="1">
        <f t="shared" si="72"/>
        <v>0</v>
      </c>
      <c r="AK471" s="1">
        <f t="shared" si="72"/>
        <v>1</v>
      </c>
      <c r="AL471" s="1">
        <f t="shared" si="72"/>
        <v>0</v>
      </c>
      <c r="AM471" s="1">
        <f t="shared" si="72"/>
        <v>0</v>
      </c>
      <c r="AN471" s="1">
        <f t="shared" si="72"/>
        <v>1</v>
      </c>
      <c r="AO471" s="1">
        <f t="shared" si="72"/>
        <v>0</v>
      </c>
      <c r="AP471" s="1">
        <f t="shared" si="72"/>
        <v>0</v>
      </c>
      <c r="AQ471" s="1">
        <f t="shared" si="72"/>
        <v>1</v>
      </c>
      <c r="AR471" s="1">
        <f t="shared" si="71"/>
        <v>0</v>
      </c>
      <c r="AS471" s="1">
        <f t="shared" si="71"/>
        <v>0</v>
      </c>
      <c r="AT471" s="1">
        <f t="shared" si="71"/>
        <v>0</v>
      </c>
      <c r="AU471" s="1">
        <f t="shared" si="71"/>
        <v>0</v>
      </c>
      <c r="AV471" s="1">
        <f t="shared" si="71"/>
        <v>0</v>
      </c>
      <c r="AW471" s="1">
        <f t="shared" si="71"/>
        <v>0</v>
      </c>
      <c r="AX471" s="1">
        <f t="shared" si="69"/>
        <v>0</v>
      </c>
    </row>
    <row r="472" spans="1:50" s="1" customFormat="1" x14ac:dyDescent="0.15">
      <c r="A472" s="1">
        <v>1</v>
      </c>
      <c r="B472" s="1" t="s">
        <v>1333</v>
      </c>
      <c r="C472" s="1" t="s">
        <v>22</v>
      </c>
      <c r="D472" s="1" t="s">
        <v>15</v>
      </c>
      <c r="E472" s="1" t="s">
        <v>67</v>
      </c>
      <c r="F472" s="2">
        <v>43198.399745370371</v>
      </c>
      <c r="H472" s="1" t="s">
        <v>59</v>
      </c>
      <c r="I472" s="1" t="s">
        <v>35</v>
      </c>
      <c r="J472" s="1" t="s">
        <v>25</v>
      </c>
      <c r="K472" s="1" t="s">
        <v>3733</v>
      </c>
      <c r="L472" s="1" t="s">
        <v>1189</v>
      </c>
      <c r="M472" s="1" t="s">
        <v>63</v>
      </c>
      <c r="N472" s="1" t="s">
        <v>64</v>
      </c>
      <c r="O472" s="1" t="s">
        <v>39</v>
      </c>
      <c r="P472" s="1">
        <v>8001</v>
      </c>
      <c r="Q472" s="8">
        <v>10000</v>
      </c>
      <c r="R472" s="1">
        <v>3</v>
      </c>
      <c r="S472" s="1">
        <v>4</v>
      </c>
      <c r="T472" s="1">
        <v>1</v>
      </c>
      <c r="U472" s="1">
        <v>4</v>
      </c>
      <c r="V472" s="1">
        <v>3</v>
      </c>
      <c r="W472" s="1">
        <v>1</v>
      </c>
      <c r="X472" s="1">
        <v>9000.5</v>
      </c>
      <c r="Y472" s="1">
        <v>3</v>
      </c>
      <c r="Z472" s="1">
        <v>4</v>
      </c>
      <c r="AA472" s="1">
        <f t="shared" si="68"/>
        <v>1</v>
      </c>
      <c r="AB472" s="1">
        <f t="shared" si="72"/>
        <v>1</v>
      </c>
      <c r="AC472" s="1">
        <f t="shared" si="72"/>
        <v>1</v>
      </c>
      <c r="AD472" s="1">
        <f t="shared" si="72"/>
        <v>1</v>
      </c>
      <c r="AE472" s="1">
        <f t="shared" si="72"/>
        <v>0</v>
      </c>
      <c r="AF472" s="1">
        <f t="shared" si="72"/>
        <v>0</v>
      </c>
      <c r="AG472" s="1">
        <f t="shared" si="72"/>
        <v>1</v>
      </c>
      <c r="AH472" s="1">
        <f t="shared" si="72"/>
        <v>1</v>
      </c>
      <c r="AI472" s="1">
        <f t="shared" si="72"/>
        <v>1</v>
      </c>
      <c r="AJ472" s="1">
        <f t="shared" si="72"/>
        <v>1</v>
      </c>
      <c r="AK472" s="1">
        <f t="shared" si="72"/>
        <v>0</v>
      </c>
      <c r="AL472" s="1">
        <f t="shared" si="72"/>
        <v>0</v>
      </c>
      <c r="AM472" s="1">
        <f t="shared" si="72"/>
        <v>1</v>
      </c>
      <c r="AN472" s="1">
        <f t="shared" si="72"/>
        <v>0</v>
      </c>
      <c r="AO472" s="1">
        <f t="shared" si="72"/>
        <v>1</v>
      </c>
      <c r="AP472" s="1">
        <f t="shared" si="72"/>
        <v>0</v>
      </c>
      <c r="AQ472" s="1">
        <f t="shared" si="72"/>
        <v>0</v>
      </c>
      <c r="AR472" s="1">
        <f t="shared" si="71"/>
        <v>0</v>
      </c>
      <c r="AS472" s="1">
        <f t="shared" si="71"/>
        <v>0</v>
      </c>
      <c r="AT472" s="1">
        <f t="shared" si="71"/>
        <v>0</v>
      </c>
      <c r="AU472" s="1">
        <f t="shared" si="71"/>
        <v>0</v>
      </c>
      <c r="AV472" s="1">
        <f t="shared" si="71"/>
        <v>0</v>
      </c>
      <c r="AW472" s="1">
        <f t="shared" si="71"/>
        <v>0</v>
      </c>
      <c r="AX472" s="1">
        <f t="shared" si="69"/>
        <v>0</v>
      </c>
    </row>
    <row r="473" spans="1:50" s="1" customFormat="1" x14ac:dyDescent="0.15">
      <c r="A473" s="1">
        <v>1</v>
      </c>
      <c r="B473" s="1" t="s">
        <v>1335</v>
      </c>
      <c r="C473" s="1" t="s">
        <v>84</v>
      </c>
      <c r="D473" s="1" t="s">
        <v>15</v>
      </c>
      <c r="E473" s="1" t="s">
        <v>263</v>
      </c>
      <c r="F473" s="2">
        <v>43194.377789351849</v>
      </c>
      <c r="H473" s="1" t="s">
        <v>34</v>
      </c>
      <c r="I473" s="1" t="s">
        <v>35</v>
      </c>
      <c r="J473" s="1" t="s">
        <v>25</v>
      </c>
      <c r="K473" s="1" t="s">
        <v>3734</v>
      </c>
      <c r="L473" s="1" t="s">
        <v>1337</v>
      </c>
      <c r="M473" s="1" t="s">
        <v>28</v>
      </c>
      <c r="N473" s="1" t="s">
        <v>283</v>
      </c>
      <c r="O473" s="1" t="s">
        <v>1338</v>
      </c>
      <c r="P473" s="1">
        <v>5000</v>
      </c>
      <c r="Q473" s="8">
        <v>10000</v>
      </c>
      <c r="R473" s="1">
        <v>4</v>
      </c>
      <c r="S473" s="1">
        <v>4</v>
      </c>
      <c r="T473" s="1">
        <v>1</v>
      </c>
      <c r="U473" s="1">
        <v>3</v>
      </c>
      <c r="V473" s="1">
        <v>6</v>
      </c>
      <c r="W473" s="1">
        <v>0</v>
      </c>
      <c r="X473" s="1">
        <v>7500</v>
      </c>
      <c r="Y473" s="1">
        <v>1</v>
      </c>
      <c r="Z473" s="1">
        <v>1</v>
      </c>
      <c r="AA473" s="1">
        <f t="shared" si="68"/>
        <v>0</v>
      </c>
      <c r="AB473" s="1">
        <f t="shared" si="72"/>
        <v>0</v>
      </c>
      <c r="AC473" s="1">
        <f t="shared" si="72"/>
        <v>0</v>
      </c>
      <c r="AD473" s="1">
        <f t="shared" si="72"/>
        <v>1</v>
      </c>
      <c r="AE473" s="1">
        <f t="shared" si="72"/>
        <v>0</v>
      </c>
      <c r="AF473" s="1">
        <f t="shared" si="72"/>
        <v>0</v>
      </c>
      <c r="AG473" s="1">
        <f t="shared" si="72"/>
        <v>0</v>
      </c>
      <c r="AH473" s="1">
        <f t="shared" si="72"/>
        <v>0</v>
      </c>
      <c r="AI473" s="1">
        <f t="shared" si="72"/>
        <v>0</v>
      </c>
      <c r="AJ473" s="1">
        <f t="shared" si="72"/>
        <v>0</v>
      </c>
      <c r="AK473" s="1">
        <f t="shared" si="72"/>
        <v>1</v>
      </c>
      <c r="AL473" s="1">
        <f t="shared" si="72"/>
        <v>0</v>
      </c>
      <c r="AM473" s="1">
        <f t="shared" si="72"/>
        <v>0</v>
      </c>
      <c r="AN473" s="1">
        <f t="shared" si="72"/>
        <v>1</v>
      </c>
      <c r="AO473" s="1">
        <f t="shared" si="72"/>
        <v>0</v>
      </c>
      <c r="AP473" s="1">
        <f t="shared" si="72"/>
        <v>0</v>
      </c>
      <c r="AQ473" s="1">
        <f t="shared" si="72"/>
        <v>0</v>
      </c>
      <c r="AR473" s="1">
        <f t="shared" si="71"/>
        <v>0</v>
      </c>
      <c r="AS473" s="1">
        <f t="shared" si="71"/>
        <v>0</v>
      </c>
      <c r="AT473" s="1">
        <f t="shared" si="71"/>
        <v>0</v>
      </c>
      <c r="AU473" s="1">
        <f t="shared" si="71"/>
        <v>0</v>
      </c>
      <c r="AV473" s="1">
        <f t="shared" si="71"/>
        <v>0</v>
      </c>
      <c r="AW473" s="1">
        <f t="shared" si="71"/>
        <v>0</v>
      </c>
      <c r="AX473" s="1">
        <f t="shared" si="69"/>
        <v>0</v>
      </c>
    </row>
    <row r="474" spans="1:50" s="1" customFormat="1" x14ac:dyDescent="0.15">
      <c r="A474" s="1">
        <v>1</v>
      </c>
      <c r="B474" s="1" t="s">
        <v>1339</v>
      </c>
      <c r="C474" s="1" t="s">
        <v>22</v>
      </c>
      <c r="D474" s="1" t="s">
        <v>15</v>
      </c>
      <c r="E474" s="1" t="s">
        <v>556</v>
      </c>
      <c r="F474" s="2">
        <v>43198.381851851853</v>
      </c>
      <c r="H474" s="1" t="s">
        <v>41</v>
      </c>
      <c r="I474" s="1" t="s">
        <v>35</v>
      </c>
      <c r="J474" s="1" t="s">
        <v>25</v>
      </c>
      <c r="K474" s="1" t="s">
        <v>3735</v>
      </c>
      <c r="L474" s="1" t="s">
        <v>1331</v>
      </c>
      <c r="M474" s="1" t="s">
        <v>63</v>
      </c>
      <c r="N474" s="1" t="s">
        <v>29</v>
      </c>
      <c r="O474" s="1" t="s">
        <v>39</v>
      </c>
      <c r="P474" s="1">
        <v>20001</v>
      </c>
      <c r="Q474" s="8">
        <v>30000</v>
      </c>
      <c r="R474" s="1">
        <v>5</v>
      </c>
      <c r="S474" s="1">
        <v>4</v>
      </c>
      <c r="T474" s="1">
        <v>1</v>
      </c>
      <c r="U474" s="1">
        <v>4</v>
      </c>
      <c r="V474" s="1">
        <v>0</v>
      </c>
      <c r="W474" s="1">
        <v>1</v>
      </c>
      <c r="X474" s="1">
        <v>25000.5</v>
      </c>
      <c r="Y474" s="1">
        <v>1</v>
      </c>
      <c r="Z474" s="1">
        <v>1</v>
      </c>
      <c r="AA474" s="1">
        <f t="shared" si="68"/>
        <v>0</v>
      </c>
      <c r="AB474" s="1">
        <f t="shared" si="72"/>
        <v>0</v>
      </c>
      <c r="AC474" s="1">
        <f t="shared" si="72"/>
        <v>0</v>
      </c>
      <c r="AD474" s="1">
        <f t="shared" si="72"/>
        <v>1</v>
      </c>
      <c r="AE474" s="1">
        <f t="shared" si="72"/>
        <v>0</v>
      </c>
      <c r="AF474" s="1">
        <f t="shared" si="72"/>
        <v>1</v>
      </c>
      <c r="AG474" s="1">
        <f t="shared" si="72"/>
        <v>1</v>
      </c>
      <c r="AH474" s="1">
        <f t="shared" si="72"/>
        <v>0</v>
      </c>
      <c r="AI474" s="1">
        <f t="shared" si="72"/>
        <v>0</v>
      </c>
      <c r="AJ474" s="1">
        <f t="shared" si="72"/>
        <v>0</v>
      </c>
      <c r="AK474" s="1">
        <f t="shared" si="72"/>
        <v>1</v>
      </c>
      <c r="AL474" s="1">
        <f t="shared" si="72"/>
        <v>0</v>
      </c>
      <c r="AM474" s="1">
        <f t="shared" si="72"/>
        <v>0</v>
      </c>
      <c r="AN474" s="1">
        <f t="shared" si="72"/>
        <v>0</v>
      </c>
      <c r="AO474" s="1">
        <f t="shared" si="72"/>
        <v>0</v>
      </c>
      <c r="AP474" s="1">
        <f t="shared" si="72"/>
        <v>0</v>
      </c>
      <c r="AQ474" s="1">
        <f t="shared" si="72"/>
        <v>0</v>
      </c>
      <c r="AR474" s="1">
        <f t="shared" si="71"/>
        <v>1</v>
      </c>
      <c r="AS474" s="1">
        <f t="shared" si="71"/>
        <v>0</v>
      </c>
      <c r="AT474" s="1">
        <f t="shared" si="71"/>
        <v>0</v>
      </c>
      <c r="AU474" s="1">
        <f t="shared" si="71"/>
        <v>0</v>
      </c>
      <c r="AV474" s="1">
        <f t="shared" si="71"/>
        <v>0</v>
      </c>
      <c r="AW474" s="1">
        <f t="shared" si="71"/>
        <v>1</v>
      </c>
      <c r="AX474" s="1">
        <f t="shared" si="69"/>
        <v>1</v>
      </c>
    </row>
    <row r="475" spans="1:50" s="1" customFormat="1" x14ac:dyDescent="0.15">
      <c r="A475" s="1">
        <v>1</v>
      </c>
      <c r="B475" s="1" t="s">
        <v>1341</v>
      </c>
      <c r="D475" s="1" t="s">
        <v>15</v>
      </c>
      <c r="E475" s="1" t="s">
        <v>33</v>
      </c>
      <c r="F475" s="1" t="s">
        <v>411</v>
      </c>
      <c r="H475" s="1" t="s">
        <v>17</v>
      </c>
      <c r="I475" s="1" t="s">
        <v>17</v>
      </c>
      <c r="J475" s="1" t="s">
        <v>53</v>
      </c>
      <c r="K475" s="1" t="s">
        <v>3736</v>
      </c>
      <c r="L475" s="1" t="s">
        <v>1343</v>
      </c>
      <c r="M475" s="1" t="s">
        <v>38</v>
      </c>
      <c r="N475" s="1" t="s">
        <v>64</v>
      </c>
      <c r="O475" s="1" t="s">
        <v>157</v>
      </c>
      <c r="P475" s="1">
        <v>10001</v>
      </c>
      <c r="Q475" s="8">
        <v>15000</v>
      </c>
      <c r="R475" s="1">
        <v>1</v>
      </c>
      <c r="S475" s="1">
        <v>2</v>
      </c>
      <c r="T475" s="1">
        <v>999</v>
      </c>
      <c r="U475" s="1">
        <v>5</v>
      </c>
      <c r="V475" s="1">
        <v>3</v>
      </c>
      <c r="W475" s="1">
        <v>0</v>
      </c>
      <c r="X475" s="1">
        <v>12500.5</v>
      </c>
      <c r="Y475" s="1">
        <v>1</v>
      </c>
      <c r="Z475" s="1">
        <v>1</v>
      </c>
      <c r="AA475" s="1">
        <f t="shared" si="68"/>
        <v>0</v>
      </c>
      <c r="AB475" s="1">
        <f t="shared" si="72"/>
        <v>0</v>
      </c>
      <c r="AC475" s="1">
        <f t="shared" si="72"/>
        <v>1</v>
      </c>
      <c r="AD475" s="1">
        <f t="shared" si="72"/>
        <v>1</v>
      </c>
      <c r="AE475" s="1">
        <f t="shared" si="72"/>
        <v>0</v>
      </c>
      <c r="AF475" s="1">
        <f t="shared" si="72"/>
        <v>1</v>
      </c>
      <c r="AG475" s="1">
        <f t="shared" si="72"/>
        <v>0</v>
      </c>
      <c r="AH475" s="1">
        <f t="shared" si="72"/>
        <v>0</v>
      </c>
      <c r="AI475" s="1">
        <f t="shared" si="72"/>
        <v>0</v>
      </c>
      <c r="AJ475" s="1">
        <f t="shared" si="72"/>
        <v>1</v>
      </c>
      <c r="AK475" s="1">
        <f t="shared" si="72"/>
        <v>0</v>
      </c>
      <c r="AL475" s="1">
        <f t="shared" si="72"/>
        <v>0</v>
      </c>
      <c r="AM475" s="1">
        <f t="shared" si="72"/>
        <v>0</v>
      </c>
      <c r="AN475" s="1">
        <f t="shared" si="72"/>
        <v>0</v>
      </c>
      <c r="AO475" s="1">
        <f t="shared" si="72"/>
        <v>1</v>
      </c>
      <c r="AP475" s="1">
        <f t="shared" si="72"/>
        <v>0</v>
      </c>
      <c r="AQ475" s="1">
        <f t="shared" si="72"/>
        <v>0</v>
      </c>
      <c r="AR475" s="1">
        <f t="shared" si="71"/>
        <v>0</v>
      </c>
      <c r="AS475" s="1">
        <f t="shared" si="71"/>
        <v>1</v>
      </c>
      <c r="AT475" s="1">
        <f t="shared" si="71"/>
        <v>0</v>
      </c>
      <c r="AU475" s="1">
        <f t="shared" si="71"/>
        <v>0</v>
      </c>
      <c r="AV475" s="1">
        <f t="shared" si="71"/>
        <v>1</v>
      </c>
      <c r="AW475" s="1">
        <f t="shared" si="71"/>
        <v>0</v>
      </c>
      <c r="AX475" s="1">
        <f t="shared" si="69"/>
        <v>0</v>
      </c>
    </row>
    <row r="476" spans="1:50" s="1" customFormat="1" x14ac:dyDescent="0.15">
      <c r="A476" s="1">
        <v>1</v>
      </c>
      <c r="B476" s="1" t="s">
        <v>1344</v>
      </c>
      <c r="C476" s="1" t="s">
        <v>52</v>
      </c>
      <c r="D476" s="1" t="s">
        <v>15</v>
      </c>
      <c r="E476" s="1" t="s">
        <v>33</v>
      </c>
      <c r="F476" s="2">
        <v>43197.340752314813</v>
      </c>
      <c r="H476" s="1" t="s">
        <v>34</v>
      </c>
      <c r="I476" s="1" t="s">
        <v>17</v>
      </c>
      <c r="J476" s="1" t="s">
        <v>25</v>
      </c>
      <c r="K476" s="1" t="s">
        <v>3737</v>
      </c>
      <c r="L476" s="1" t="s">
        <v>1346</v>
      </c>
      <c r="M476" s="1" t="s">
        <v>28</v>
      </c>
      <c r="N476" s="1" t="s">
        <v>56</v>
      </c>
      <c r="O476" s="1" t="s">
        <v>467</v>
      </c>
      <c r="P476" s="1">
        <v>10001</v>
      </c>
      <c r="Q476" s="8">
        <v>15000</v>
      </c>
      <c r="R476" s="1">
        <v>4</v>
      </c>
      <c r="S476" s="1">
        <v>2</v>
      </c>
      <c r="T476" s="1">
        <v>1</v>
      </c>
      <c r="U476" s="1">
        <v>3</v>
      </c>
      <c r="V476" s="1">
        <v>2</v>
      </c>
      <c r="W476" s="1">
        <v>0</v>
      </c>
      <c r="X476" s="1">
        <v>12500.5</v>
      </c>
      <c r="Y476" s="1">
        <v>1</v>
      </c>
      <c r="Z476" s="1">
        <v>1</v>
      </c>
      <c r="AA476" s="1">
        <f t="shared" si="68"/>
        <v>0</v>
      </c>
      <c r="AB476" s="1">
        <f t="shared" si="72"/>
        <v>0</v>
      </c>
      <c r="AC476" s="1">
        <f t="shared" si="72"/>
        <v>1</v>
      </c>
      <c r="AD476" s="1">
        <f t="shared" si="72"/>
        <v>1</v>
      </c>
      <c r="AE476" s="1">
        <f t="shared" si="72"/>
        <v>0</v>
      </c>
      <c r="AF476" s="1">
        <f t="shared" si="72"/>
        <v>0</v>
      </c>
      <c r="AG476" s="1">
        <f t="shared" si="72"/>
        <v>0</v>
      </c>
      <c r="AH476" s="1">
        <f t="shared" si="72"/>
        <v>0</v>
      </c>
      <c r="AI476" s="1">
        <f t="shared" si="72"/>
        <v>0</v>
      </c>
      <c r="AJ476" s="1">
        <f t="shared" si="72"/>
        <v>0</v>
      </c>
      <c r="AK476" s="1">
        <f t="shared" si="72"/>
        <v>0</v>
      </c>
      <c r="AL476" s="1">
        <f t="shared" si="72"/>
        <v>0</v>
      </c>
      <c r="AM476" s="1">
        <f t="shared" si="72"/>
        <v>0</v>
      </c>
      <c r="AN476" s="1">
        <f t="shared" si="72"/>
        <v>0</v>
      </c>
      <c r="AO476" s="1">
        <f t="shared" si="72"/>
        <v>1</v>
      </c>
      <c r="AP476" s="1">
        <f t="shared" si="72"/>
        <v>0</v>
      </c>
      <c r="AQ476" s="1">
        <f t="shared" si="72"/>
        <v>1</v>
      </c>
      <c r="AR476" s="1">
        <f t="shared" si="71"/>
        <v>0</v>
      </c>
      <c r="AS476" s="1">
        <f t="shared" si="71"/>
        <v>1</v>
      </c>
      <c r="AT476" s="1">
        <f t="shared" si="71"/>
        <v>0</v>
      </c>
      <c r="AU476" s="1">
        <f t="shared" si="71"/>
        <v>0</v>
      </c>
      <c r="AV476" s="1">
        <f t="shared" si="71"/>
        <v>0</v>
      </c>
      <c r="AW476" s="1">
        <f t="shared" si="71"/>
        <v>0</v>
      </c>
      <c r="AX476" s="1">
        <f t="shared" si="69"/>
        <v>0</v>
      </c>
    </row>
    <row r="477" spans="1:50" s="1" customFormat="1" x14ac:dyDescent="0.15">
      <c r="A477" s="1">
        <v>1</v>
      </c>
      <c r="B477" s="1" t="s">
        <v>1347</v>
      </c>
      <c r="C477" s="1" t="s">
        <v>22</v>
      </c>
      <c r="D477" s="1" t="s">
        <v>15</v>
      </c>
      <c r="E477" s="1" t="s">
        <v>16</v>
      </c>
      <c r="F477" s="2">
        <v>43198.398958333331</v>
      </c>
      <c r="H477" s="1" t="s">
        <v>17</v>
      </c>
      <c r="I477" s="1" t="s">
        <v>18</v>
      </c>
      <c r="J477" s="1" t="s">
        <v>25</v>
      </c>
      <c r="K477" s="1" t="s">
        <v>3738</v>
      </c>
      <c r="L477" s="1" t="s">
        <v>1349</v>
      </c>
      <c r="M477" s="1" t="s">
        <v>38</v>
      </c>
      <c r="N477" s="1" t="s">
        <v>64</v>
      </c>
      <c r="O477" s="1" t="s">
        <v>30</v>
      </c>
      <c r="P477" s="1">
        <v>6001</v>
      </c>
      <c r="Q477" s="8">
        <v>8000</v>
      </c>
      <c r="R477" s="1">
        <v>1</v>
      </c>
      <c r="S477" s="1">
        <v>3</v>
      </c>
      <c r="T477" s="1">
        <v>1</v>
      </c>
      <c r="U477" s="1">
        <v>5</v>
      </c>
      <c r="V477" s="1">
        <v>3</v>
      </c>
      <c r="W477" s="1">
        <v>0</v>
      </c>
      <c r="X477" s="1">
        <v>7000.5</v>
      </c>
      <c r="Y477" s="1">
        <v>1</v>
      </c>
      <c r="Z477" s="1">
        <v>1</v>
      </c>
      <c r="AA477" s="1">
        <f t="shared" si="68"/>
        <v>0</v>
      </c>
      <c r="AB477" s="1">
        <f t="shared" si="72"/>
        <v>0</v>
      </c>
      <c r="AC477" s="1">
        <f t="shared" si="72"/>
        <v>0</v>
      </c>
      <c r="AD477" s="1">
        <f t="shared" si="72"/>
        <v>1</v>
      </c>
      <c r="AE477" s="1">
        <f t="shared" si="72"/>
        <v>0</v>
      </c>
      <c r="AF477" s="1">
        <f t="shared" si="72"/>
        <v>0</v>
      </c>
      <c r="AG477" s="1">
        <f t="shared" si="72"/>
        <v>0</v>
      </c>
      <c r="AH477" s="1">
        <f t="shared" si="72"/>
        <v>0</v>
      </c>
      <c r="AI477" s="1">
        <f t="shared" si="72"/>
        <v>0</v>
      </c>
      <c r="AJ477" s="1">
        <f t="shared" si="72"/>
        <v>0</v>
      </c>
      <c r="AK477" s="1">
        <f t="shared" si="72"/>
        <v>1</v>
      </c>
      <c r="AL477" s="1">
        <f t="shared" si="72"/>
        <v>0</v>
      </c>
      <c r="AM477" s="1">
        <f t="shared" si="72"/>
        <v>1</v>
      </c>
      <c r="AN477" s="1">
        <f t="shared" si="72"/>
        <v>1</v>
      </c>
      <c r="AO477" s="1">
        <f t="shared" si="72"/>
        <v>0</v>
      </c>
      <c r="AP477" s="1">
        <f t="shared" si="72"/>
        <v>0</v>
      </c>
      <c r="AQ477" s="1">
        <f t="shared" si="72"/>
        <v>1</v>
      </c>
      <c r="AR477" s="1">
        <f t="shared" si="71"/>
        <v>0</v>
      </c>
      <c r="AS477" s="1">
        <f t="shared" si="71"/>
        <v>0</v>
      </c>
      <c r="AT477" s="1">
        <f t="shared" si="71"/>
        <v>0</v>
      </c>
      <c r="AU477" s="1">
        <f t="shared" si="71"/>
        <v>0</v>
      </c>
      <c r="AV477" s="1">
        <f t="shared" si="71"/>
        <v>0</v>
      </c>
      <c r="AW477" s="1">
        <f t="shared" si="71"/>
        <v>0</v>
      </c>
      <c r="AX477" s="1">
        <f t="shared" si="69"/>
        <v>0</v>
      </c>
    </row>
    <row r="478" spans="1:50" s="1" customFormat="1" x14ac:dyDescent="0.15">
      <c r="A478" s="1">
        <v>1</v>
      </c>
      <c r="B478" s="1" t="s">
        <v>841</v>
      </c>
      <c r="C478" s="1" t="s">
        <v>14</v>
      </c>
      <c r="D478" s="1" t="s">
        <v>15</v>
      </c>
      <c r="E478" s="1" t="s">
        <v>131</v>
      </c>
      <c r="F478" s="2">
        <v>43196.340995370374</v>
      </c>
      <c r="H478" s="1" t="s">
        <v>17</v>
      </c>
      <c r="I478" s="1" t="s">
        <v>18</v>
      </c>
      <c r="J478" s="1" t="s">
        <v>25</v>
      </c>
      <c r="K478" s="1" t="s">
        <v>3739</v>
      </c>
      <c r="L478" s="1" t="s">
        <v>1351</v>
      </c>
      <c r="M478" s="1" t="s">
        <v>38</v>
      </c>
      <c r="N478" s="1" t="s">
        <v>29</v>
      </c>
      <c r="O478" s="1" t="s">
        <v>30</v>
      </c>
      <c r="P478" s="1">
        <v>10000</v>
      </c>
      <c r="Q478" s="8">
        <v>20000</v>
      </c>
      <c r="R478" s="1">
        <v>1</v>
      </c>
      <c r="S478" s="1">
        <v>3</v>
      </c>
      <c r="T478" s="1">
        <v>1</v>
      </c>
      <c r="U478" s="1">
        <v>5</v>
      </c>
      <c r="V478" s="1">
        <v>0</v>
      </c>
      <c r="W478" s="1">
        <v>0</v>
      </c>
      <c r="X478" s="1">
        <v>15000</v>
      </c>
      <c r="Y478" s="1">
        <v>1</v>
      </c>
      <c r="Z478" s="1">
        <v>1</v>
      </c>
      <c r="AA478" s="1">
        <f t="shared" si="68"/>
        <v>0</v>
      </c>
      <c r="AB478" s="1">
        <f t="shared" si="72"/>
        <v>0</v>
      </c>
      <c r="AC478" s="1">
        <f t="shared" si="72"/>
        <v>1</v>
      </c>
      <c r="AD478" s="1">
        <f t="shared" si="72"/>
        <v>1</v>
      </c>
      <c r="AE478" s="1">
        <f t="shared" si="72"/>
        <v>0</v>
      </c>
      <c r="AF478" s="1">
        <f t="shared" si="72"/>
        <v>0</v>
      </c>
      <c r="AG478" s="1">
        <f t="shared" si="72"/>
        <v>0</v>
      </c>
      <c r="AH478" s="1">
        <f t="shared" si="72"/>
        <v>1</v>
      </c>
      <c r="AI478" s="1">
        <f t="shared" si="72"/>
        <v>1</v>
      </c>
      <c r="AJ478" s="1">
        <f t="shared" si="72"/>
        <v>0</v>
      </c>
      <c r="AK478" s="1">
        <f t="shared" si="72"/>
        <v>0</v>
      </c>
      <c r="AL478" s="1">
        <f t="shared" si="72"/>
        <v>1</v>
      </c>
      <c r="AM478" s="1">
        <f t="shared" si="72"/>
        <v>0</v>
      </c>
      <c r="AN478" s="1">
        <f t="shared" si="72"/>
        <v>0</v>
      </c>
      <c r="AO478" s="1">
        <f t="shared" si="72"/>
        <v>1</v>
      </c>
      <c r="AP478" s="1">
        <f t="shared" si="72"/>
        <v>0</v>
      </c>
      <c r="AQ478" s="1">
        <f t="shared" si="72"/>
        <v>1</v>
      </c>
      <c r="AR478" s="1">
        <f t="shared" si="71"/>
        <v>0</v>
      </c>
      <c r="AS478" s="1">
        <f t="shared" si="71"/>
        <v>0</v>
      </c>
      <c r="AT478" s="1">
        <f t="shared" si="71"/>
        <v>0</v>
      </c>
      <c r="AU478" s="1">
        <f t="shared" si="71"/>
        <v>0</v>
      </c>
      <c r="AV478" s="1">
        <f t="shared" si="71"/>
        <v>0</v>
      </c>
      <c r="AW478" s="1">
        <f t="shared" si="71"/>
        <v>0</v>
      </c>
      <c r="AX478" s="1">
        <f t="shared" si="69"/>
        <v>0</v>
      </c>
    </row>
    <row r="479" spans="1:50" s="1" customFormat="1" x14ac:dyDescent="0.15">
      <c r="A479" s="1">
        <v>1</v>
      </c>
      <c r="B479" s="1" t="s">
        <v>810</v>
      </c>
      <c r="C479" s="1" t="s">
        <v>22</v>
      </c>
      <c r="D479" s="1" t="s">
        <v>15</v>
      </c>
      <c r="E479" s="1" t="s">
        <v>33</v>
      </c>
      <c r="F479" s="2">
        <v>43194.366412037038</v>
      </c>
      <c r="H479" s="1" t="s">
        <v>59</v>
      </c>
      <c r="I479" s="1" t="s">
        <v>35</v>
      </c>
      <c r="J479" s="1" t="s">
        <v>25</v>
      </c>
      <c r="K479" s="1" t="s">
        <v>3715</v>
      </c>
      <c r="L479" s="1" t="s">
        <v>1257</v>
      </c>
      <c r="M479" s="1" t="s">
        <v>28</v>
      </c>
      <c r="N479" s="1" t="s">
        <v>82</v>
      </c>
      <c r="O479" s="1" t="s">
        <v>252</v>
      </c>
      <c r="P479" s="1">
        <v>10001</v>
      </c>
      <c r="Q479" s="8">
        <v>15000</v>
      </c>
      <c r="R479" s="1">
        <v>3</v>
      </c>
      <c r="S479" s="1">
        <v>4</v>
      </c>
      <c r="T479" s="1">
        <v>1</v>
      </c>
      <c r="U479" s="1">
        <v>3</v>
      </c>
      <c r="V479" s="1">
        <v>4</v>
      </c>
      <c r="W479" s="1">
        <v>0</v>
      </c>
      <c r="X479" s="1">
        <v>12500.5</v>
      </c>
      <c r="Y479" s="1">
        <v>1</v>
      </c>
      <c r="Z479" s="1">
        <v>1</v>
      </c>
      <c r="AA479" s="1">
        <f t="shared" si="68"/>
        <v>1</v>
      </c>
      <c r="AB479" s="1">
        <f t="shared" si="72"/>
        <v>0</v>
      </c>
      <c r="AC479" s="1">
        <f t="shared" si="72"/>
        <v>0</v>
      </c>
      <c r="AD479" s="1">
        <f t="shared" si="72"/>
        <v>1</v>
      </c>
      <c r="AE479" s="1">
        <f t="shared" si="72"/>
        <v>0</v>
      </c>
      <c r="AF479" s="1">
        <f t="shared" si="72"/>
        <v>1</v>
      </c>
      <c r="AG479" s="1">
        <f t="shared" si="72"/>
        <v>1</v>
      </c>
      <c r="AH479" s="1">
        <f t="shared" si="72"/>
        <v>1</v>
      </c>
      <c r="AI479" s="1">
        <f t="shared" si="72"/>
        <v>0</v>
      </c>
      <c r="AJ479" s="1">
        <f t="shared" si="72"/>
        <v>0</v>
      </c>
      <c r="AK479" s="1">
        <f t="shared" si="72"/>
        <v>1</v>
      </c>
      <c r="AL479" s="1">
        <f t="shared" si="72"/>
        <v>0</v>
      </c>
      <c r="AM479" s="1">
        <f t="shared" si="72"/>
        <v>0</v>
      </c>
      <c r="AN479" s="1">
        <f t="shared" si="72"/>
        <v>1</v>
      </c>
      <c r="AO479" s="1">
        <f t="shared" si="72"/>
        <v>0</v>
      </c>
      <c r="AP479" s="1">
        <f t="shared" si="72"/>
        <v>0</v>
      </c>
      <c r="AQ479" s="1">
        <f t="shared" si="72"/>
        <v>0</v>
      </c>
      <c r="AR479" s="1">
        <f t="shared" si="71"/>
        <v>0</v>
      </c>
      <c r="AS479" s="1">
        <f t="shared" si="71"/>
        <v>0</v>
      </c>
      <c r="AT479" s="1">
        <f t="shared" si="71"/>
        <v>0</v>
      </c>
      <c r="AU479" s="1">
        <f t="shared" si="71"/>
        <v>0</v>
      </c>
      <c r="AV479" s="1">
        <f t="shared" si="71"/>
        <v>0</v>
      </c>
      <c r="AW479" s="1">
        <f t="shared" si="71"/>
        <v>0</v>
      </c>
      <c r="AX479" s="1">
        <f t="shared" si="69"/>
        <v>0</v>
      </c>
    </row>
    <row r="480" spans="1:50" s="1" customFormat="1" x14ac:dyDescent="0.15">
      <c r="A480" s="1">
        <v>1</v>
      </c>
      <c r="B480" s="1" t="s">
        <v>1352</v>
      </c>
      <c r="C480" s="1" t="s">
        <v>22</v>
      </c>
      <c r="D480" s="1" t="s">
        <v>15</v>
      </c>
      <c r="E480" s="1" t="s">
        <v>533</v>
      </c>
      <c r="F480" s="2">
        <v>43190.495439814818</v>
      </c>
      <c r="H480" s="1" t="s">
        <v>34</v>
      </c>
      <c r="I480" s="1" t="s">
        <v>35</v>
      </c>
      <c r="J480" s="1" t="s">
        <v>74</v>
      </c>
      <c r="K480" s="1" t="s">
        <v>3740</v>
      </c>
      <c r="L480" s="1" t="s">
        <v>1354</v>
      </c>
      <c r="M480" s="1" t="s">
        <v>38</v>
      </c>
      <c r="N480" s="1" t="s">
        <v>29</v>
      </c>
      <c r="O480" s="1" t="s">
        <v>186</v>
      </c>
      <c r="P480" s="1">
        <v>15000</v>
      </c>
      <c r="Q480" s="8">
        <v>20000</v>
      </c>
      <c r="R480" s="1">
        <v>4</v>
      </c>
      <c r="S480" s="1">
        <v>4</v>
      </c>
      <c r="T480" s="1">
        <v>5</v>
      </c>
      <c r="U480" s="1">
        <v>5</v>
      </c>
      <c r="V480" s="1">
        <v>0</v>
      </c>
      <c r="W480" s="1">
        <v>0</v>
      </c>
      <c r="X480" s="1">
        <v>17500</v>
      </c>
      <c r="Y480" s="1">
        <v>1</v>
      </c>
      <c r="Z480" s="1">
        <v>1</v>
      </c>
      <c r="AA480" s="1">
        <f t="shared" si="68"/>
        <v>0</v>
      </c>
      <c r="AB480" s="1">
        <f t="shared" si="72"/>
        <v>0</v>
      </c>
      <c r="AC480" s="1">
        <f t="shared" si="72"/>
        <v>1</v>
      </c>
      <c r="AD480" s="1">
        <f t="shared" si="72"/>
        <v>1</v>
      </c>
      <c r="AE480" s="1">
        <f t="shared" si="72"/>
        <v>0</v>
      </c>
      <c r="AF480" s="1">
        <f t="shared" si="72"/>
        <v>0</v>
      </c>
      <c r="AG480" s="1">
        <f t="shared" si="72"/>
        <v>1</v>
      </c>
      <c r="AH480" s="1">
        <f t="shared" si="72"/>
        <v>1</v>
      </c>
      <c r="AI480" s="1">
        <f t="shared" si="72"/>
        <v>1</v>
      </c>
      <c r="AJ480" s="1">
        <f t="shared" si="72"/>
        <v>1</v>
      </c>
      <c r="AK480" s="1">
        <f t="shared" si="72"/>
        <v>1</v>
      </c>
      <c r="AL480" s="1">
        <f t="shared" si="72"/>
        <v>1</v>
      </c>
      <c r="AM480" s="1">
        <f t="shared" si="72"/>
        <v>0</v>
      </c>
      <c r="AN480" s="1">
        <f t="shared" si="72"/>
        <v>0</v>
      </c>
      <c r="AO480" s="1">
        <f t="shared" si="72"/>
        <v>0</v>
      </c>
      <c r="AP480" s="1">
        <f t="shared" si="72"/>
        <v>0</v>
      </c>
      <c r="AQ480" s="1">
        <f t="shared" si="72"/>
        <v>0</v>
      </c>
      <c r="AR480" s="1">
        <f t="shared" si="71"/>
        <v>1</v>
      </c>
      <c r="AS480" s="1">
        <f t="shared" si="71"/>
        <v>0</v>
      </c>
      <c r="AT480" s="1">
        <f t="shared" si="71"/>
        <v>0</v>
      </c>
      <c r="AU480" s="1">
        <f t="shared" si="71"/>
        <v>0</v>
      </c>
      <c r="AV480" s="1">
        <f t="shared" si="71"/>
        <v>0</v>
      </c>
      <c r="AW480" s="1">
        <f t="shared" si="71"/>
        <v>0</v>
      </c>
      <c r="AX480" s="1">
        <f t="shared" si="69"/>
        <v>0</v>
      </c>
    </row>
    <row r="481" spans="1:50" s="1" customFormat="1" x14ac:dyDescent="0.15">
      <c r="A481" s="1">
        <v>1</v>
      </c>
      <c r="B481" s="1" t="s">
        <v>1355</v>
      </c>
      <c r="C481" s="1" t="s">
        <v>22</v>
      </c>
      <c r="D481" s="1" t="s">
        <v>15</v>
      </c>
      <c r="E481" s="1" t="s">
        <v>16</v>
      </c>
      <c r="F481" s="2">
        <v>43193.447951388887</v>
      </c>
      <c r="H481" s="1" t="s">
        <v>59</v>
      </c>
      <c r="I481" s="1" t="s">
        <v>18</v>
      </c>
      <c r="J481" s="1" t="s">
        <v>25</v>
      </c>
      <c r="K481" s="1" t="s">
        <v>3741</v>
      </c>
      <c r="L481" s="1" t="s">
        <v>1357</v>
      </c>
      <c r="M481" s="1" t="s">
        <v>38</v>
      </c>
      <c r="N481" s="1" t="s">
        <v>29</v>
      </c>
      <c r="O481" s="1" t="s">
        <v>568</v>
      </c>
      <c r="P481" s="1">
        <v>6001</v>
      </c>
      <c r="Q481" s="8">
        <v>8000</v>
      </c>
      <c r="R481" s="1">
        <v>3</v>
      </c>
      <c r="S481" s="1">
        <v>3</v>
      </c>
      <c r="T481" s="1">
        <v>1</v>
      </c>
      <c r="U481" s="1">
        <v>5</v>
      </c>
      <c r="V481" s="1">
        <v>0</v>
      </c>
      <c r="W481" s="1">
        <v>0</v>
      </c>
      <c r="X481" s="1">
        <v>7000.5</v>
      </c>
      <c r="Y481" s="1">
        <v>1</v>
      </c>
      <c r="Z481" s="1">
        <v>1</v>
      </c>
      <c r="AA481" s="1">
        <f t="shared" si="68"/>
        <v>0</v>
      </c>
      <c r="AB481" s="1">
        <f t="shared" si="72"/>
        <v>0</v>
      </c>
      <c r="AC481" s="1">
        <f t="shared" si="72"/>
        <v>1</v>
      </c>
      <c r="AD481" s="1">
        <f t="shared" si="72"/>
        <v>1</v>
      </c>
      <c r="AE481" s="1">
        <f t="shared" si="72"/>
        <v>0</v>
      </c>
      <c r="AF481" s="1">
        <f t="shared" si="72"/>
        <v>1</v>
      </c>
      <c r="AG481" s="1">
        <f t="shared" si="72"/>
        <v>0</v>
      </c>
      <c r="AH481" s="1">
        <f t="shared" si="72"/>
        <v>1</v>
      </c>
      <c r="AI481" s="1">
        <f t="shared" si="72"/>
        <v>0</v>
      </c>
      <c r="AJ481" s="1">
        <f t="shared" si="72"/>
        <v>1</v>
      </c>
      <c r="AK481" s="1">
        <f t="shared" si="72"/>
        <v>0</v>
      </c>
      <c r="AL481" s="1">
        <f t="shared" si="72"/>
        <v>0</v>
      </c>
      <c r="AM481" s="1">
        <f t="shared" si="72"/>
        <v>0</v>
      </c>
      <c r="AN481" s="1">
        <f t="shared" si="72"/>
        <v>0</v>
      </c>
      <c r="AO481" s="1">
        <f t="shared" si="72"/>
        <v>0</v>
      </c>
      <c r="AP481" s="1">
        <f t="shared" si="72"/>
        <v>0</v>
      </c>
      <c r="AQ481" s="1">
        <f t="shared" si="72"/>
        <v>1</v>
      </c>
      <c r="AR481" s="1">
        <f t="shared" si="71"/>
        <v>0</v>
      </c>
      <c r="AS481" s="1">
        <f t="shared" si="71"/>
        <v>0</v>
      </c>
      <c r="AT481" s="1">
        <f t="shared" si="71"/>
        <v>0</v>
      </c>
      <c r="AU481" s="1">
        <f t="shared" si="71"/>
        <v>0</v>
      </c>
      <c r="AV481" s="1">
        <f t="shared" si="71"/>
        <v>0</v>
      </c>
      <c r="AW481" s="1">
        <f t="shared" si="71"/>
        <v>0</v>
      </c>
      <c r="AX481" s="1">
        <f t="shared" si="69"/>
        <v>0</v>
      </c>
    </row>
    <row r="482" spans="1:50" s="1" customFormat="1" x14ac:dyDescent="0.15">
      <c r="A482" s="1">
        <v>1</v>
      </c>
      <c r="B482" s="1" t="s">
        <v>1358</v>
      </c>
      <c r="C482" s="1" t="s">
        <v>109</v>
      </c>
      <c r="D482" s="1" t="s">
        <v>15</v>
      </c>
      <c r="E482" s="1" t="s">
        <v>131</v>
      </c>
      <c r="F482" s="2">
        <v>43198.374166666668</v>
      </c>
      <c r="H482" s="1" t="s">
        <v>17</v>
      </c>
      <c r="I482" s="1" t="s">
        <v>17</v>
      </c>
      <c r="J482" s="1" t="s">
        <v>25</v>
      </c>
      <c r="K482" s="1" t="s">
        <v>3742</v>
      </c>
      <c r="L482" s="1" t="s">
        <v>1360</v>
      </c>
      <c r="M482" s="1" t="s">
        <v>96</v>
      </c>
      <c r="N482" s="1" t="s">
        <v>29</v>
      </c>
      <c r="O482" s="1" t="s">
        <v>97</v>
      </c>
      <c r="P482" s="1">
        <v>10000</v>
      </c>
      <c r="Q482" s="8">
        <v>20000</v>
      </c>
      <c r="R482" s="1">
        <v>1</v>
      </c>
      <c r="S482" s="1">
        <v>2</v>
      </c>
      <c r="T482" s="1">
        <v>1</v>
      </c>
      <c r="U482" s="1">
        <v>2</v>
      </c>
      <c r="V482" s="1">
        <v>0</v>
      </c>
      <c r="W482" s="1">
        <v>0</v>
      </c>
      <c r="X482" s="1">
        <v>15000</v>
      </c>
      <c r="Y482" s="1">
        <v>1</v>
      </c>
      <c r="Z482" s="1">
        <v>1</v>
      </c>
      <c r="AA482" s="1">
        <f t="shared" si="68"/>
        <v>0</v>
      </c>
      <c r="AB482" s="1">
        <f t="shared" si="72"/>
        <v>0</v>
      </c>
      <c r="AC482" s="1">
        <f t="shared" si="72"/>
        <v>0</v>
      </c>
      <c r="AD482" s="1">
        <f t="shared" si="72"/>
        <v>1</v>
      </c>
      <c r="AE482" s="1">
        <f t="shared" si="72"/>
        <v>1</v>
      </c>
      <c r="AF482" s="1">
        <f t="shared" si="72"/>
        <v>1</v>
      </c>
      <c r="AG482" s="1">
        <f t="shared" si="72"/>
        <v>0</v>
      </c>
      <c r="AH482" s="1">
        <f t="shared" si="72"/>
        <v>0</v>
      </c>
      <c r="AI482" s="1">
        <f t="shared" si="72"/>
        <v>1</v>
      </c>
      <c r="AJ482" s="1">
        <f t="shared" si="72"/>
        <v>0</v>
      </c>
      <c r="AK482" s="1">
        <f t="shared" si="72"/>
        <v>1</v>
      </c>
      <c r="AL482" s="1">
        <f t="shared" si="72"/>
        <v>0</v>
      </c>
      <c r="AM482" s="1">
        <f t="shared" si="72"/>
        <v>0</v>
      </c>
      <c r="AN482" s="1">
        <f t="shared" si="72"/>
        <v>0</v>
      </c>
      <c r="AO482" s="1">
        <f t="shared" si="72"/>
        <v>0</v>
      </c>
      <c r="AP482" s="1">
        <f t="shared" si="72"/>
        <v>0</v>
      </c>
      <c r="AQ482" s="1">
        <f t="shared" si="72"/>
        <v>0</v>
      </c>
      <c r="AR482" s="1">
        <f t="shared" si="71"/>
        <v>1</v>
      </c>
      <c r="AS482" s="1">
        <f t="shared" si="71"/>
        <v>0</v>
      </c>
      <c r="AT482" s="1">
        <f t="shared" si="71"/>
        <v>1</v>
      </c>
      <c r="AU482" s="1">
        <f t="shared" si="71"/>
        <v>1</v>
      </c>
      <c r="AV482" s="1">
        <f t="shared" si="71"/>
        <v>0</v>
      </c>
      <c r="AW482" s="1">
        <f t="shared" si="71"/>
        <v>1</v>
      </c>
      <c r="AX482" s="1">
        <f t="shared" si="69"/>
        <v>0</v>
      </c>
    </row>
    <row r="483" spans="1:50" s="1" customFormat="1" x14ac:dyDescent="0.15">
      <c r="A483" s="1">
        <v>1</v>
      </c>
      <c r="B483" s="1" t="s">
        <v>1361</v>
      </c>
      <c r="C483" s="1" t="s">
        <v>754</v>
      </c>
      <c r="D483" s="1" t="s">
        <v>15</v>
      </c>
      <c r="E483" s="1" t="s">
        <v>33</v>
      </c>
      <c r="F483" s="2">
        <v>43198.375740740739</v>
      </c>
      <c r="H483" s="1" t="s">
        <v>17</v>
      </c>
      <c r="I483" s="1" t="s">
        <v>35</v>
      </c>
      <c r="J483" s="1" t="s">
        <v>25</v>
      </c>
      <c r="K483" s="1" t="s">
        <v>3743</v>
      </c>
      <c r="L483" s="1" t="s">
        <v>1363</v>
      </c>
      <c r="M483" s="1" t="s">
        <v>28</v>
      </c>
      <c r="N483" s="1" t="s">
        <v>29</v>
      </c>
      <c r="O483" s="1" t="s">
        <v>233</v>
      </c>
      <c r="P483" s="1">
        <v>10001</v>
      </c>
      <c r="Q483" s="8">
        <v>15000</v>
      </c>
      <c r="R483" s="1">
        <v>1</v>
      </c>
      <c r="S483" s="1">
        <v>4</v>
      </c>
      <c r="T483" s="1">
        <v>1</v>
      </c>
      <c r="U483" s="1">
        <v>3</v>
      </c>
      <c r="V483" s="1">
        <v>0</v>
      </c>
      <c r="W483" s="1">
        <v>0</v>
      </c>
      <c r="X483" s="1">
        <v>12500.5</v>
      </c>
      <c r="Y483" s="1">
        <v>1</v>
      </c>
      <c r="Z483" s="1">
        <v>1</v>
      </c>
      <c r="AA483" s="1">
        <f t="shared" si="68"/>
        <v>0</v>
      </c>
      <c r="AB483" s="1">
        <f t="shared" si="72"/>
        <v>0</v>
      </c>
      <c r="AC483" s="1">
        <f t="shared" si="72"/>
        <v>0</v>
      </c>
      <c r="AD483" s="1">
        <f t="shared" si="72"/>
        <v>1</v>
      </c>
      <c r="AE483" s="1">
        <f t="shared" si="72"/>
        <v>1</v>
      </c>
      <c r="AF483" s="1">
        <f t="shared" si="72"/>
        <v>0</v>
      </c>
      <c r="AG483" s="1">
        <f t="shared" si="72"/>
        <v>0</v>
      </c>
      <c r="AH483" s="1">
        <f t="shared" si="72"/>
        <v>0</v>
      </c>
      <c r="AI483" s="1">
        <f t="shared" si="72"/>
        <v>0</v>
      </c>
      <c r="AJ483" s="1">
        <f t="shared" si="72"/>
        <v>0</v>
      </c>
      <c r="AK483" s="1">
        <f t="shared" si="72"/>
        <v>0</v>
      </c>
      <c r="AL483" s="1">
        <f t="shared" si="72"/>
        <v>0</v>
      </c>
      <c r="AM483" s="1">
        <f t="shared" si="72"/>
        <v>0</v>
      </c>
      <c r="AN483" s="1">
        <f t="shared" si="72"/>
        <v>0</v>
      </c>
      <c r="AO483" s="1">
        <f t="shared" si="72"/>
        <v>0</v>
      </c>
      <c r="AP483" s="1">
        <f t="shared" si="72"/>
        <v>0</v>
      </c>
      <c r="AQ483" s="1">
        <f t="shared" si="72"/>
        <v>0</v>
      </c>
      <c r="AR483" s="1">
        <f t="shared" si="71"/>
        <v>0</v>
      </c>
      <c r="AS483" s="1">
        <f t="shared" si="71"/>
        <v>0</v>
      </c>
      <c r="AT483" s="1">
        <f t="shared" si="71"/>
        <v>0</v>
      </c>
      <c r="AU483" s="1">
        <f t="shared" si="71"/>
        <v>0</v>
      </c>
      <c r="AV483" s="1">
        <f t="shared" si="71"/>
        <v>0</v>
      </c>
      <c r="AW483" s="1">
        <f t="shared" si="71"/>
        <v>0</v>
      </c>
      <c r="AX483" s="1">
        <f t="shared" si="69"/>
        <v>0</v>
      </c>
    </row>
    <row r="484" spans="1:50" s="1" customFormat="1" x14ac:dyDescent="0.15">
      <c r="A484" s="1">
        <v>1</v>
      </c>
      <c r="B484" s="1" t="s">
        <v>1364</v>
      </c>
      <c r="C484" s="1" t="s">
        <v>22</v>
      </c>
      <c r="D484" s="1" t="s">
        <v>15</v>
      </c>
      <c r="E484" s="1" t="s">
        <v>168</v>
      </c>
      <c r="F484" s="2">
        <v>43198.39135416667</v>
      </c>
      <c r="H484" s="1" t="s">
        <v>17</v>
      </c>
      <c r="I484" s="1" t="s">
        <v>35</v>
      </c>
      <c r="J484" s="1" t="s">
        <v>42</v>
      </c>
      <c r="K484" s="1" t="s">
        <v>3744</v>
      </c>
      <c r="L484" s="1" t="s">
        <v>1366</v>
      </c>
      <c r="M484" s="1" t="s">
        <v>96</v>
      </c>
      <c r="N484" s="1" t="s">
        <v>29</v>
      </c>
      <c r="O484" s="1" t="s">
        <v>335</v>
      </c>
      <c r="P484" s="1">
        <v>4001</v>
      </c>
      <c r="Q484" s="8">
        <v>6000</v>
      </c>
      <c r="R484" s="1">
        <v>1</v>
      </c>
      <c r="S484" s="1">
        <v>4</v>
      </c>
      <c r="T484" s="1">
        <v>3</v>
      </c>
      <c r="U484" s="1">
        <v>2</v>
      </c>
      <c r="V484" s="1">
        <v>0</v>
      </c>
      <c r="W484" s="1">
        <v>0</v>
      </c>
      <c r="X484" s="1">
        <v>5000.5</v>
      </c>
      <c r="Y484" s="1">
        <v>1</v>
      </c>
      <c r="Z484" s="1">
        <v>1</v>
      </c>
      <c r="AA484" s="1">
        <f t="shared" si="68"/>
        <v>0</v>
      </c>
      <c r="AB484" s="1">
        <f t="shared" si="72"/>
        <v>0</v>
      </c>
      <c r="AC484" s="1">
        <f t="shared" si="72"/>
        <v>1</v>
      </c>
      <c r="AD484" s="1">
        <f t="shared" si="72"/>
        <v>1</v>
      </c>
      <c r="AE484" s="1">
        <f t="shared" si="72"/>
        <v>0</v>
      </c>
      <c r="AF484" s="1">
        <f t="shared" si="72"/>
        <v>0</v>
      </c>
      <c r="AG484" s="1">
        <f t="shared" si="72"/>
        <v>0</v>
      </c>
      <c r="AH484" s="1">
        <f t="shared" si="72"/>
        <v>0</v>
      </c>
      <c r="AI484" s="1">
        <f t="shared" si="72"/>
        <v>0</v>
      </c>
      <c r="AJ484" s="1">
        <f t="shared" si="72"/>
        <v>1</v>
      </c>
      <c r="AK484" s="1">
        <f t="shared" si="72"/>
        <v>1</v>
      </c>
      <c r="AL484" s="1">
        <f t="shared" si="72"/>
        <v>0</v>
      </c>
      <c r="AM484" s="1">
        <f t="shared" si="72"/>
        <v>1</v>
      </c>
      <c r="AN484" s="1">
        <f t="shared" si="72"/>
        <v>0</v>
      </c>
      <c r="AO484" s="1">
        <f t="shared" si="72"/>
        <v>0</v>
      </c>
      <c r="AP484" s="1">
        <f t="shared" si="72"/>
        <v>0</v>
      </c>
      <c r="AQ484" s="1">
        <f t="shared" si="72"/>
        <v>1</v>
      </c>
      <c r="AR484" s="1">
        <f t="shared" si="71"/>
        <v>0</v>
      </c>
      <c r="AS484" s="1">
        <f t="shared" si="71"/>
        <v>0</v>
      </c>
      <c r="AT484" s="1">
        <f t="shared" si="71"/>
        <v>0</v>
      </c>
      <c r="AU484" s="1">
        <f t="shared" si="71"/>
        <v>0</v>
      </c>
      <c r="AV484" s="1">
        <f t="shared" si="71"/>
        <v>1</v>
      </c>
      <c r="AW484" s="1">
        <f t="shared" si="71"/>
        <v>0</v>
      </c>
      <c r="AX484" s="1">
        <f t="shared" si="69"/>
        <v>0</v>
      </c>
    </row>
    <row r="485" spans="1:50" s="1" customFormat="1" x14ac:dyDescent="0.15">
      <c r="A485" s="1">
        <v>1</v>
      </c>
      <c r="B485" s="1" t="s">
        <v>1367</v>
      </c>
      <c r="C485" s="1" t="s">
        <v>14</v>
      </c>
      <c r="D485" s="1" t="s">
        <v>15</v>
      </c>
      <c r="E485" s="1" t="s">
        <v>168</v>
      </c>
      <c r="F485" s="2">
        <v>43197.361909722225</v>
      </c>
      <c r="H485" s="1" t="s">
        <v>17</v>
      </c>
      <c r="I485" s="1" t="s">
        <v>17</v>
      </c>
      <c r="J485" s="1" t="s">
        <v>25</v>
      </c>
      <c r="K485" s="1" t="s">
        <v>1368</v>
      </c>
      <c r="L485" s="1" t="s">
        <v>1369</v>
      </c>
      <c r="M485" s="1" t="s">
        <v>393</v>
      </c>
      <c r="N485" s="1" t="s">
        <v>29</v>
      </c>
      <c r="O485" s="1" t="s">
        <v>583</v>
      </c>
      <c r="P485" s="1">
        <v>4001</v>
      </c>
      <c r="Q485" s="8">
        <v>6000</v>
      </c>
      <c r="R485" s="1">
        <v>1</v>
      </c>
      <c r="S485" s="1">
        <v>2</v>
      </c>
      <c r="T485" s="1">
        <v>1</v>
      </c>
      <c r="U485" s="1">
        <v>6</v>
      </c>
      <c r="V485" s="1">
        <v>0</v>
      </c>
      <c r="W485" s="1">
        <v>0</v>
      </c>
      <c r="X485" s="1">
        <v>5000.5</v>
      </c>
      <c r="Y485" s="1">
        <v>1</v>
      </c>
      <c r="Z485" s="1">
        <v>1</v>
      </c>
      <c r="AA485" s="1">
        <f t="shared" si="68"/>
        <v>0</v>
      </c>
      <c r="AB485" s="1">
        <f t="shared" si="72"/>
        <v>0</v>
      </c>
      <c r="AC485" s="1">
        <f t="shared" si="72"/>
        <v>1</v>
      </c>
      <c r="AD485" s="1">
        <f t="shared" si="72"/>
        <v>0</v>
      </c>
      <c r="AE485" s="1">
        <f t="shared" si="72"/>
        <v>0</v>
      </c>
      <c r="AF485" s="1">
        <f t="shared" si="72"/>
        <v>0</v>
      </c>
      <c r="AG485" s="1">
        <f t="shared" si="72"/>
        <v>0</v>
      </c>
      <c r="AH485" s="1">
        <f t="shared" si="72"/>
        <v>0</v>
      </c>
      <c r="AI485" s="1">
        <f t="shared" si="72"/>
        <v>0</v>
      </c>
      <c r="AJ485" s="1">
        <f t="shared" si="72"/>
        <v>0</v>
      </c>
      <c r="AK485" s="1">
        <f t="shared" si="72"/>
        <v>0</v>
      </c>
      <c r="AL485" s="1">
        <f t="shared" si="72"/>
        <v>0</v>
      </c>
      <c r="AM485" s="1">
        <f t="shared" si="72"/>
        <v>1</v>
      </c>
      <c r="AN485" s="1">
        <f t="shared" si="72"/>
        <v>0</v>
      </c>
      <c r="AO485" s="1">
        <f t="shared" si="72"/>
        <v>0</v>
      </c>
      <c r="AP485" s="1">
        <f t="shared" si="72"/>
        <v>0</v>
      </c>
      <c r="AQ485" s="1">
        <f t="shared" ref="AQ485:AW500" si="73">IF(IFERROR(FIND(AQ$1,$K485),0)&gt;0,1,0)</f>
        <v>0</v>
      </c>
      <c r="AR485" s="1">
        <f t="shared" si="73"/>
        <v>0</v>
      </c>
      <c r="AS485" s="1">
        <f t="shared" si="73"/>
        <v>0</v>
      </c>
      <c r="AT485" s="1">
        <f t="shared" si="73"/>
        <v>0</v>
      </c>
      <c r="AU485" s="1">
        <f t="shared" si="73"/>
        <v>0</v>
      </c>
      <c r="AV485" s="1">
        <f t="shared" si="73"/>
        <v>0</v>
      </c>
      <c r="AW485" s="1">
        <f t="shared" si="73"/>
        <v>0</v>
      </c>
      <c r="AX485" s="1">
        <f t="shared" si="69"/>
        <v>0</v>
      </c>
    </row>
    <row r="486" spans="1:50" s="1" customFormat="1" x14ac:dyDescent="0.15">
      <c r="A486" s="1">
        <v>1</v>
      </c>
      <c r="B486" s="1" t="s">
        <v>1370</v>
      </c>
      <c r="C486" s="1" t="s">
        <v>1371</v>
      </c>
      <c r="D486" s="1" t="s">
        <v>15</v>
      </c>
      <c r="E486" s="1" t="s">
        <v>448</v>
      </c>
      <c r="F486" s="2">
        <v>43194.393310185187</v>
      </c>
      <c r="H486" s="1" t="s">
        <v>124</v>
      </c>
      <c r="I486" s="1" t="s">
        <v>35</v>
      </c>
      <c r="J486" s="1" t="s">
        <v>60</v>
      </c>
      <c r="K486" s="1" t="s">
        <v>1372</v>
      </c>
      <c r="L486" s="1" t="s">
        <v>1373</v>
      </c>
      <c r="M486" s="1" t="s">
        <v>38</v>
      </c>
      <c r="N486" s="1" t="s">
        <v>283</v>
      </c>
      <c r="O486" s="1" t="s">
        <v>252</v>
      </c>
      <c r="P486" s="1">
        <v>2001</v>
      </c>
      <c r="Q486" s="8">
        <v>4000</v>
      </c>
      <c r="R486" s="1">
        <v>0</v>
      </c>
      <c r="S486" s="1">
        <v>4</v>
      </c>
      <c r="T486" s="1">
        <v>2</v>
      </c>
      <c r="U486" s="1">
        <v>5</v>
      </c>
      <c r="V486" s="1">
        <v>6</v>
      </c>
      <c r="W486" s="1">
        <v>0</v>
      </c>
      <c r="X486" s="1">
        <v>3000.5</v>
      </c>
      <c r="Y486" s="1">
        <v>1</v>
      </c>
      <c r="Z486" s="1">
        <v>1</v>
      </c>
      <c r="AA486" s="1">
        <f t="shared" si="68"/>
        <v>0</v>
      </c>
      <c r="AB486" s="1">
        <f t="shared" ref="AB486:AQ501" si="74">IF(IFERROR(FIND(AB$1,$K486),0)&gt;0,1,0)</f>
        <v>0</v>
      </c>
      <c r="AC486" s="1">
        <f t="shared" si="74"/>
        <v>0</v>
      </c>
      <c r="AD486" s="1">
        <f t="shared" si="74"/>
        <v>1</v>
      </c>
      <c r="AE486" s="1">
        <f t="shared" si="74"/>
        <v>0</v>
      </c>
      <c r="AF486" s="1">
        <f t="shared" si="74"/>
        <v>0</v>
      </c>
      <c r="AG486" s="1">
        <f t="shared" si="74"/>
        <v>0</v>
      </c>
      <c r="AH486" s="1">
        <f t="shared" si="74"/>
        <v>0</v>
      </c>
      <c r="AI486" s="1">
        <f t="shared" si="74"/>
        <v>0</v>
      </c>
      <c r="AJ486" s="1">
        <f t="shared" si="74"/>
        <v>0</v>
      </c>
      <c r="AK486" s="1">
        <f t="shared" si="74"/>
        <v>0</v>
      </c>
      <c r="AL486" s="1">
        <f t="shared" si="74"/>
        <v>0</v>
      </c>
      <c r="AM486" s="1">
        <f t="shared" si="74"/>
        <v>0</v>
      </c>
      <c r="AN486" s="1">
        <f t="shared" si="74"/>
        <v>0</v>
      </c>
      <c r="AO486" s="1">
        <f t="shared" si="74"/>
        <v>0</v>
      </c>
      <c r="AP486" s="1">
        <f t="shared" si="74"/>
        <v>0</v>
      </c>
      <c r="AQ486" s="1">
        <f t="shared" si="74"/>
        <v>0</v>
      </c>
      <c r="AR486" s="1">
        <f t="shared" si="73"/>
        <v>0</v>
      </c>
      <c r="AS486" s="1">
        <f t="shared" si="73"/>
        <v>0</v>
      </c>
      <c r="AT486" s="1">
        <f t="shared" si="73"/>
        <v>0</v>
      </c>
      <c r="AU486" s="1">
        <f t="shared" si="73"/>
        <v>0</v>
      </c>
      <c r="AV486" s="1">
        <f t="shared" si="73"/>
        <v>0</v>
      </c>
      <c r="AW486" s="1">
        <f t="shared" si="73"/>
        <v>0</v>
      </c>
      <c r="AX486" s="1">
        <f t="shared" si="69"/>
        <v>0</v>
      </c>
    </row>
    <row r="487" spans="1:50" s="1" customFormat="1" x14ac:dyDescent="0.15">
      <c r="A487" s="1">
        <v>1</v>
      </c>
      <c r="B487" s="1" t="s">
        <v>1198</v>
      </c>
      <c r="C487" s="1" t="s">
        <v>22</v>
      </c>
      <c r="D487" s="1" t="s">
        <v>15</v>
      </c>
      <c r="E487" s="1" t="s">
        <v>131</v>
      </c>
      <c r="F487" s="2">
        <v>43195.340914351851</v>
      </c>
      <c r="H487" s="1" t="s">
        <v>17</v>
      </c>
      <c r="I487" s="1" t="s">
        <v>35</v>
      </c>
      <c r="J487" s="1" t="s">
        <v>25</v>
      </c>
      <c r="K487" s="1" t="s">
        <v>3745</v>
      </c>
      <c r="L487" s="1" t="s">
        <v>1375</v>
      </c>
      <c r="M487" s="1" t="s">
        <v>28</v>
      </c>
      <c r="N487" s="1" t="s">
        <v>29</v>
      </c>
      <c r="O487" s="1" t="s">
        <v>30</v>
      </c>
      <c r="P487" s="1">
        <v>10000</v>
      </c>
      <c r="Q487" s="8">
        <v>20000</v>
      </c>
      <c r="R487" s="1">
        <v>1</v>
      </c>
      <c r="S487" s="1">
        <v>4</v>
      </c>
      <c r="T487" s="1">
        <v>1</v>
      </c>
      <c r="U487" s="1">
        <v>3</v>
      </c>
      <c r="V487" s="1">
        <v>0</v>
      </c>
      <c r="W487" s="1">
        <v>0</v>
      </c>
      <c r="X487" s="1">
        <v>15000</v>
      </c>
      <c r="Y487" s="1">
        <v>1</v>
      </c>
      <c r="Z487" s="1">
        <v>1</v>
      </c>
      <c r="AA487" s="1">
        <f t="shared" si="68"/>
        <v>0</v>
      </c>
      <c r="AB487" s="1">
        <f t="shared" si="74"/>
        <v>0</v>
      </c>
      <c r="AC487" s="1">
        <f t="shared" si="74"/>
        <v>0</v>
      </c>
      <c r="AD487" s="1">
        <f t="shared" si="74"/>
        <v>1</v>
      </c>
      <c r="AE487" s="1">
        <f t="shared" si="74"/>
        <v>0</v>
      </c>
      <c r="AF487" s="1">
        <f t="shared" si="74"/>
        <v>1</v>
      </c>
      <c r="AG487" s="1">
        <f t="shared" si="74"/>
        <v>0</v>
      </c>
      <c r="AH487" s="1">
        <f t="shared" si="74"/>
        <v>1</v>
      </c>
      <c r="AI487" s="1">
        <f t="shared" si="74"/>
        <v>1</v>
      </c>
      <c r="AJ487" s="1">
        <f t="shared" si="74"/>
        <v>0</v>
      </c>
      <c r="AK487" s="1">
        <f t="shared" si="74"/>
        <v>0</v>
      </c>
      <c r="AL487" s="1">
        <f t="shared" si="74"/>
        <v>1</v>
      </c>
      <c r="AM487" s="1">
        <f t="shared" si="74"/>
        <v>0</v>
      </c>
      <c r="AN487" s="1">
        <f t="shared" si="74"/>
        <v>0</v>
      </c>
      <c r="AO487" s="1">
        <f t="shared" si="74"/>
        <v>0</v>
      </c>
      <c r="AP487" s="1">
        <f t="shared" si="74"/>
        <v>0</v>
      </c>
      <c r="AQ487" s="1">
        <f t="shared" si="74"/>
        <v>0</v>
      </c>
      <c r="AR487" s="1">
        <f t="shared" si="73"/>
        <v>1</v>
      </c>
      <c r="AS487" s="1">
        <f t="shared" si="73"/>
        <v>0</v>
      </c>
      <c r="AT487" s="1">
        <f t="shared" si="73"/>
        <v>0</v>
      </c>
      <c r="AU487" s="1">
        <f t="shared" si="73"/>
        <v>0</v>
      </c>
      <c r="AV487" s="1">
        <f t="shared" si="73"/>
        <v>0</v>
      </c>
      <c r="AW487" s="1">
        <f t="shared" si="73"/>
        <v>0</v>
      </c>
      <c r="AX487" s="1">
        <f t="shared" si="69"/>
        <v>0</v>
      </c>
    </row>
    <row r="488" spans="1:50" s="1" customFormat="1" x14ac:dyDescent="0.15">
      <c r="A488" s="1">
        <v>1</v>
      </c>
      <c r="B488" s="1" t="s">
        <v>1376</v>
      </c>
      <c r="C488" s="1" t="s">
        <v>22</v>
      </c>
      <c r="D488" s="1" t="s">
        <v>15</v>
      </c>
      <c r="E488" s="1" t="s">
        <v>516</v>
      </c>
      <c r="F488" s="2">
        <v>43198.378495370373</v>
      </c>
      <c r="H488" s="1" t="s">
        <v>34</v>
      </c>
      <c r="I488" s="1" t="s">
        <v>35</v>
      </c>
      <c r="J488" s="1" t="s">
        <v>60</v>
      </c>
      <c r="K488" s="1" t="s">
        <v>1377</v>
      </c>
      <c r="L488" s="1" t="s">
        <v>647</v>
      </c>
      <c r="M488" s="1" t="s">
        <v>96</v>
      </c>
      <c r="N488" s="1" t="s">
        <v>29</v>
      </c>
      <c r="O488" s="1" t="s">
        <v>252</v>
      </c>
      <c r="P488" s="1">
        <v>8000</v>
      </c>
      <c r="Q488" s="8">
        <v>16000</v>
      </c>
      <c r="R488" s="1">
        <v>4</v>
      </c>
      <c r="S488" s="1">
        <v>4</v>
      </c>
      <c r="T488" s="1">
        <v>2</v>
      </c>
      <c r="U488" s="1">
        <v>2</v>
      </c>
      <c r="V488" s="1">
        <v>0</v>
      </c>
      <c r="W488" s="1">
        <v>0</v>
      </c>
      <c r="X488" s="1">
        <v>12000</v>
      </c>
      <c r="Y488" s="1">
        <v>1</v>
      </c>
      <c r="Z488" s="1">
        <v>1</v>
      </c>
      <c r="AA488" s="1">
        <f t="shared" si="68"/>
        <v>0</v>
      </c>
      <c r="AB488" s="1">
        <f t="shared" si="74"/>
        <v>0</v>
      </c>
      <c r="AC488" s="1">
        <f t="shared" si="74"/>
        <v>0</v>
      </c>
      <c r="AD488" s="1">
        <f t="shared" si="74"/>
        <v>1</v>
      </c>
      <c r="AE488" s="1">
        <f t="shared" si="74"/>
        <v>0</v>
      </c>
      <c r="AF488" s="1">
        <f t="shared" si="74"/>
        <v>0</v>
      </c>
      <c r="AG488" s="1">
        <f t="shared" si="74"/>
        <v>0</v>
      </c>
      <c r="AH488" s="1">
        <f t="shared" si="74"/>
        <v>0</v>
      </c>
      <c r="AI488" s="1">
        <f t="shared" si="74"/>
        <v>0</v>
      </c>
      <c r="AJ488" s="1">
        <f t="shared" si="74"/>
        <v>0</v>
      </c>
      <c r="AK488" s="1">
        <f t="shared" si="74"/>
        <v>0</v>
      </c>
      <c r="AL488" s="1">
        <f t="shared" si="74"/>
        <v>0</v>
      </c>
      <c r="AM488" s="1">
        <f t="shared" si="74"/>
        <v>0</v>
      </c>
      <c r="AN488" s="1">
        <f t="shared" si="74"/>
        <v>1</v>
      </c>
      <c r="AO488" s="1">
        <f t="shared" si="74"/>
        <v>0</v>
      </c>
      <c r="AP488" s="1">
        <f t="shared" si="74"/>
        <v>0</v>
      </c>
      <c r="AQ488" s="1">
        <f t="shared" si="74"/>
        <v>0</v>
      </c>
      <c r="AR488" s="1">
        <f t="shared" si="73"/>
        <v>0</v>
      </c>
      <c r="AS488" s="1">
        <f t="shared" si="73"/>
        <v>0</v>
      </c>
      <c r="AT488" s="1">
        <f t="shared" si="73"/>
        <v>0</v>
      </c>
      <c r="AU488" s="1">
        <f t="shared" si="73"/>
        <v>0</v>
      </c>
      <c r="AV488" s="1">
        <f t="shared" si="73"/>
        <v>0</v>
      </c>
      <c r="AW488" s="1">
        <f t="shared" si="73"/>
        <v>0</v>
      </c>
      <c r="AX488" s="1">
        <f t="shared" si="69"/>
        <v>0</v>
      </c>
    </row>
    <row r="489" spans="1:50" s="1" customFormat="1" x14ac:dyDescent="0.15">
      <c r="A489" s="1">
        <v>1</v>
      </c>
      <c r="B489" s="1" t="s">
        <v>1378</v>
      </c>
      <c r="C489" s="1" t="s">
        <v>14</v>
      </c>
      <c r="D489" s="1" t="s">
        <v>15</v>
      </c>
      <c r="E489" s="1" t="s">
        <v>131</v>
      </c>
      <c r="F489" s="2">
        <v>43196.340995370374</v>
      </c>
      <c r="H489" s="1" t="s">
        <v>17</v>
      </c>
      <c r="I489" s="1" t="s">
        <v>35</v>
      </c>
      <c r="J489" s="1" t="s">
        <v>25</v>
      </c>
      <c r="K489" s="1" t="s">
        <v>1379</v>
      </c>
      <c r="L489" s="1" t="s">
        <v>1351</v>
      </c>
      <c r="M489" s="1" t="s">
        <v>38</v>
      </c>
      <c r="N489" s="1" t="s">
        <v>29</v>
      </c>
      <c r="O489" s="1" t="s">
        <v>30</v>
      </c>
      <c r="P489" s="1">
        <v>10000</v>
      </c>
      <c r="Q489" s="8">
        <v>20000</v>
      </c>
      <c r="R489" s="1">
        <v>1</v>
      </c>
      <c r="S489" s="1">
        <v>4</v>
      </c>
      <c r="T489" s="1">
        <v>1</v>
      </c>
      <c r="U489" s="1">
        <v>5</v>
      </c>
      <c r="V489" s="1">
        <v>0</v>
      </c>
      <c r="W489" s="1">
        <v>0</v>
      </c>
      <c r="X489" s="1">
        <v>15000</v>
      </c>
      <c r="Y489" s="1">
        <v>1</v>
      </c>
      <c r="Z489" s="1">
        <v>1</v>
      </c>
      <c r="AA489" s="1">
        <f t="shared" si="68"/>
        <v>0</v>
      </c>
      <c r="AB489" s="1">
        <f t="shared" si="74"/>
        <v>0</v>
      </c>
      <c r="AC489" s="1">
        <f t="shared" si="74"/>
        <v>0</v>
      </c>
      <c r="AD489" s="1">
        <f t="shared" si="74"/>
        <v>1</v>
      </c>
      <c r="AE489" s="1">
        <f t="shared" si="74"/>
        <v>0</v>
      </c>
      <c r="AF489" s="1">
        <f t="shared" si="74"/>
        <v>0</v>
      </c>
      <c r="AG489" s="1">
        <f t="shared" si="74"/>
        <v>0</v>
      </c>
      <c r="AH489" s="1">
        <f t="shared" si="74"/>
        <v>0</v>
      </c>
      <c r="AI489" s="1">
        <f t="shared" si="74"/>
        <v>0</v>
      </c>
      <c r="AJ489" s="1">
        <f t="shared" si="74"/>
        <v>0</v>
      </c>
      <c r="AK489" s="1">
        <f t="shared" si="74"/>
        <v>0</v>
      </c>
      <c r="AL489" s="1">
        <f t="shared" si="74"/>
        <v>0</v>
      </c>
      <c r="AM489" s="1">
        <f t="shared" si="74"/>
        <v>0</v>
      </c>
      <c r="AN489" s="1">
        <f t="shared" si="74"/>
        <v>0</v>
      </c>
      <c r="AO489" s="1">
        <f t="shared" si="74"/>
        <v>0</v>
      </c>
      <c r="AP489" s="1">
        <f t="shared" si="74"/>
        <v>0</v>
      </c>
      <c r="AQ489" s="1">
        <f t="shared" si="74"/>
        <v>0</v>
      </c>
      <c r="AR489" s="1">
        <f t="shared" si="73"/>
        <v>0</v>
      </c>
      <c r="AS489" s="1">
        <f t="shared" si="73"/>
        <v>0</v>
      </c>
      <c r="AT489" s="1">
        <f t="shared" si="73"/>
        <v>0</v>
      </c>
      <c r="AU489" s="1">
        <f t="shared" si="73"/>
        <v>0</v>
      </c>
      <c r="AV489" s="1">
        <f t="shared" si="73"/>
        <v>0</v>
      </c>
      <c r="AW489" s="1">
        <f t="shared" si="73"/>
        <v>0</v>
      </c>
      <c r="AX489" s="1">
        <f t="shared" si="69"/>
        <v>0</v>
      </c>
    </row>
    <row r="490" spans="1:50" s="1" customFormat="1" x14ac:dyDescent="0.15">
      <c r="A490" s="1">
        <v>1</v>
      </c>
      <c r="B490" s="1" t="s">
        <v>1380</v>
      </c>
      <c r="C490" s="1" t="s">
        <v>22</v>
      </c>
      <c r="D490" s="1" t="s">
        <v>15</v>
      </c>
      <c r="E490" s="1" t="s">
        <v>263</v>
      </c>
      <c r="F490" s="2">
        <v>43198.40797453704</v>
      </c>
      <c r="H490" s="1" t="s">
        <v>59</v>
      </c>
      <c r="I490" s="1" t="s">
        <v>35</v>
      </c>
      <c r="J490" s="1" t="s">
        <v>25</v>
      </c>
      <c r="K490" s="1" t="s">
        <v>1381</v>
      </c>
      <c r="L490" s="1" t="s">
        <v>1255</v>
      </c>
      <c r="M490" s="1" t="s">
        <v>28</v>
      </c>
      <c r="N490" s="1" t="s">
        <v>29</v>
      </c>
      <c r="O490" s="1" t="s">
        <v>583</v>
      </c>
      <c r="P490" s="1">
        <v>5000</v>
      </c>
      <c r="Q490" s="8">
        <v>10000</v>
      </c>
      <c r="R490" s="1">
        <v>3</v>
      </c>
      <c r="S490" s="1">
        <v>4</v>
      </c>
      <c r="T490" s="1">
        <v>1</v>
      </c>
      <c r="U490" s="1">
        <v>3</v>
      </c>
      <c r="V490" s="1">
        <v>0</v>
      </c>
      <c r="W490" s="1">
        <v>0</v>
      </c>
      <c r="X490" s="1">
        <v>7500</v>
      </c>
      <c r="Y490" s="1">
        <v>1</v>
      </c>
      <c r="Z490" s="1">
        <v>1</v>
      </c>
      <c r="AA490" s="1">
        <f t="shared" si="68"/>
        <v>0</v>
      </c>
      <c r="AB490" s="1">
        <f t="shared" si="74"/>
        <v>0</v>
      </c>
      <c r="AC490" s="1">
        <f t="shared" si="74"/>
        <v>1</v>
      </c>
      <c r="AD490" s="1">
        <f t="shared" si="74"/>
        <v>0</v>
      </c>
      <c r="AE490" s="1">
        <f t="shared" si="74"/>
        <v>0</v>
      </c>
      <c r="AF490" s="1">
        <f t="shared" si="74"/>
        <v>1</v>
      </c>
      <c r="AG490" s="1">
        <f t="shared" si="74"/>
        <v>0</v>
      </c>
      <c r="AH490" s="1">
        <f t="shared" si="74"/>
        <v>0</v>
      </c>
      <c r="AI490" s="1">
        <f t="shared" si="74"/>
        <v>0</v>
      </c>
      <c r="AJ490" s="1">
        <f t="shared" si="74"/>
        <v>1</v>
      </c>
      <c r="AK490" s="1">
        <f t="shared" si="74"/>
        <v>0</v>
      </c>
      <c r="AL490" s="1">
        <f t="shared" si="74"/>
        <v>0</v>
      </c>
      <c r="AM490" s="1">
        <f t="shared" si="74"/>
        <v>0</v>
      </c>
      <c r="AN490" s="1">
        <f t="shared" si="74"/>
        <v>1</v>
      </c>
      <c r="AO490" s="1">
        <f t="shared" si="74"/>
        <v>0</v>
      </c>
      <c r="AP490" s="1">
        <f t="shared" si="74"/>
        <v>0</v>
      </c>
      <c r="AQ490" s="1">
        <f t="shared" si="74"/>
        <v>0</v>
      </c>
      <c r="AR490" s="1">
        <f t="shared" si="73"/>
        <v>0</v>
      </c>
      <c r="AS490" s="1">
        <f t="shared" si="73"/>
        <v>0</v>
      </c>
      <c r="AT490" s="1">
        <f t="shared" si="73"/>
        <v>0</v>
      </c>
      <c r="AU490" s="1">
        <f t="shared" si="73"/>
        <v>0</v>
      </c>
      <c r="AV490" s="1">
        <f t="shared" si="73"/>
        <v>0</v>
      </c>
      <c r="AW490" s="1">
        <f t="shared" si="73"/>
        <v>0</v>
      </c>
      <c r="AX490" s="1">
        <f t="shared" si="69"/>
        <v>0</v>
      </c>
    </row>
    <row r="491" spans="1:50" s="1" customFormat="1" x14ac:dyDescent="0.15">
      <c r="A491" s="1">
        <v>1</v>
      </c>
      <c r="B491" s="1" t="s">
        <v>1382</v>
      </c>
      <c r="C491" s="1" t="s">
        <v>109</v>
      </c>
      <c r="D491" s="1" t="s">
        <v>15</v>
      </c>
      <c r="E491" s="1" t="s">
        <v>16</v>
      </c>
      <c r="F491" s="2">
        <v>43198.416956018518</v>
      </c>
      <c r="H491" s="1" t="s">
        <v>59</v>
      </c>
      <c r="I491" s="1" t="s">
        <v>18</v>
      </c>
      <c r="J491" s="1" t="s">
        <v>25</v>
      </c>
      <c r="K491" s="1" t="s">
        <v>3746</v>
      </c>
      <c r="L491" s="1" t="s">
        <v>486</v>
      </c>
      <c r="M491" s="1" t="s">
        <v>63</v>
      </c>
      <c r="N491" s="1" t="s">
        <v>29</v>
      </c>
      <c r="O491" s="1" t="s">
        <v>30</v>
      </c>
      <c r="P491" s="1">
        <v>6001</v>
      </c>
      <c r="Q491" s="8">
        <v>8000</v>
      </c>
      <c r="R491" s="1">
        <v>3</v>
      </c>
      <c r="S491" s="1">
        <v>3</v>
      </c>
      <c r="T491" s="1">
        <v>1</v>
      </c>
      <c r="U491" s="1">
        <v>4</v>
      </c>
      <c r="V491" s="1">
        <v>0</v>
      </c>
      <c r="W491" s="1">
        <v>0</v>
      </c>
      <c r="X491" s="1">
        <v>7000.5</v>
      </c>
      <c r="Y491" s="1">
        <v>1</v>
      </c>
      <c r="Z491" s="1">
        <v>1</v>
      </c>
      <c r="AA491" s="1">
        <f t="shared" si="68"/>
        <v>0</v>
      </c>
      <c r="AB491" s="1">
        <f t="shared" si="74"/>
        <v>0</v>
      </c>
      <c r="AC491" s="1">
        <f t="shared" si="74"/>
        <v>1</v>
      </c>
      <c r="AD491" s="1">
        <f t="shared" si="74"/>
        <v>0</v>
      </c>
      <c r="AE491" s="1">
        <f t="shared" si="74"/>
        <v>0</v>
      </c>
      <c r="AF491" s="1">
        <f t="shared" si="74"/>
        <v>0</v>
      </c>
      <c r="AG491" s="1">
        <f t="shared" si="74"/>
        <v>0</v>
      </c>
      <c r="AH491" s="1">
        <f t="shared" si="74"/>
        <v>1</v>
      </c>
      <c r="AI491" s="1">
        <f t="shared" si="74"/>
        <v>0</v>
      </c>
      <c r="AJ491" s="1">
        <f t="shared" si="74"/>
        <v>1</v>
      </c>
      <c r="AK491" s="1">
        <f t="shared" si="74"/>
        <v>1</v>
      </c>
      <c r="AL491" s="1">
        <f t="shared" si="74"/>
        <v>0</v>
      </c>
      <c r="AM491" s="1">
        <f t="shared" si="74"/>
        <v>1</v>
      </c>
      <c r="AN491" s="1">
        <f t="shared" si="74"/>
        <v>0</v>
      </c>
      <c r="AO491" s="1">
        <f t="shared" si="74"/>
        <v>1</v>
      </c>
      <c r="AP491" s="1">
        <f t="shared" si="74"/>
        <v>0</v>
      </c>
      <c r="AQ491" s="1">
        <f t="shared" si="74"/>
        <v>1</v>
      </c>
      <c r="AR491" s="1">
        <f t="shared" si="73"/>
        <v>0</v>
      </c>
      <c r="AS491" s="1">
        <f t="shared" si="73"/>
        <v>1</v>
      </c>
      <c r="AT491" s="1">
        <f t="shared" si="73"/>
        <v>0</v>
      </c>
      <c r="AU491" s="1">
        <f t="shared" si="73"/>
        <v>0</v>
      </c>
      <c r="AV491" s="1">
        <f t="shared" si="73"/>
        <v>0</v>
      </c>
      <c r="AW491" s="1">
        <f t="shared" si="73"/>
        <v>0</v>
      </c>
      <c r="AX491" s="1">
        <f t="shared" si="69"/>
        <v>0</v>
      </c>
    </row>
    <row r="492" spans="1:50" s="1" customFormat="1" x14ac:dyDescent="0.15">
      <c r="A492" s="1">
        <v>1</v>
      </c>
      <c r="B492" s="1" t="s">
        <v>1384</v>
      </c>
      <c r="C492" s="1" t="s">
        <v>22</v>
      </c>
      <c r="D492" s="1" t="s">
        <v>15</v>
      </c>
      <c r="E492" s="1" t="s">
        <v>67</v>
      </c>
      <c r="F492" s="2">
        <v>43198.416956018518</v>
      </c>
      <c r="H492" s="1" t="s">
        <v>34</v>
      </c>
      <c r="I492" s="1" t="s">
        <v>18</v>
      </c>
      <c r="J492" s="1" t="s">
        <v>25</v>
      </c>
      <c r="K492" s="1" t="s">
        <v>3416</v>
      </c>
      <c r="L492" s="1" t="s">
        <v>1385</v>
      </c>
      <c r="M492" s="1" t="s">
        <v>63</v>
      </c>
      <c r="N492" s="1" t="s">
        <v>29</v>
      </c>
      <c r="O492" s="1" t="s">
        <v>30</v>
      </c>
      <c r="P492" s="1">
        <v>8001</v>
      </c>
      <c r="Q492" s="8">
        <v>10000</v>
      </c>
      <c r="R492" s="1">
        <v>4</v>
      </c>
      <c r="S492" s="1">
        <v>3</v>
      </c>
      <c r="T492" s="1">
        <v>1</v>
      </c>
      <c r="U492" s="1">
        <v>4</v>
      </c>
      <c r="V492" s="1">
        <v>0</v>
      </c>
      <c r="W492" s="1">
        <v>0</v>
      </c>
      <c r="X492" s="1">
        <v>9000.5</v>
      </c>
      <c r="Y492" s="1">
        <v>1</v>
      </c>
      <c r="Z492" s="1">
        <v>1</v>
      </c>
      <c r="AA492" s="1">
        <f t="shared" si="68"/>
        <v>0</v>
      </c>
      <c r="AB492" s="1">
        <f t="shared" si="74"/>
        <v>0</v>
      </c>
      <c r="AC492" s="1">
        <f t="shared" si="74"/>
        <v>1</v>
      </c>
      <c r="AD492" s="1">
        <f t="shared" si="74"/>
        <v>0</v>
      </c>
      <c r="AE492" s="1">
        <f t="shared" si="74"/>
        <v>0</v>
      </c>
      <c r="AF492" s="1">
        <f t="shared" si="74"/>
        <v>0</v>
      </c>
      <c r="AG492" s="1">
        <f t="shared" si="74"/>
        <v>0</v>
      </c>
      <c r="AH492" s="1">
        <f t="shared" si="74"/>
        <v>1</v>
      </c>
      <c r="AI492" s="1">
        <f t="shared" si="74"/>
        <v>0</v>
      </c>
      <c r="AJ492" s="1">
        <f t="shared" si="74"/>
        <v>1</v>
      </c>
      <c r="AK492" s="1">
        <f t="shared" si="74"/>
        <v>1</v>
      </c>
      <c r="AL492" s="1">
        <f t="shared" si="74"/>
        <v>0</v>
      </c>
      <c r="AM492" s="1">
        <f t="shared" si="74"/>
        <v>1</v>
      </c>
      <c r="AN492" s="1">
        <f t="shared" si="74"/>
        <v>0</v>
      </c>
      <c r="AO492" s="1">
        <f t="shared" si="74"/>
        <v>1</v>
      </c>
      <c r="AP492" s="1">
        <f t="shared" si="74"/>
        <v>0</v>
      </c>
      <c r="AQ492" s="1">
        <f t="shared" si="74"/>
        <v>1</v>
      </c>
      <c r="AR492" s="1">
        <f t="shared" si="73"/>
        <v>0</v>
      </c>
      <c r="AS492" s="1">
        <f t="shared" si="73"/>
        <v>1</v>
      </c>
      <c r="AT492" s="1">
        <f t="shared" si="73"/>
        <v>0</v>
      </c>
      <c r="AU492" s="1">
        <f t="shared" si="73"/>
        <v>0</v>
      </c>
      <c r="AV492" s="1">
        <f t="shared" si="73"/>
        <v>0</v>
      </c>
      <c r="AW492" s="1">
        <f t="shared" si="73"/>
        <v>0</v>
      </c>
      <c r="AX492" s="1">
        <f t="shared" si="69"/>
        <v>0</v>
      </c>
    </row>
    <row r="493" spans="1:50" s="1" customFormat="1" x14ac:dyDescent="0.15">
      <c r="A493" s="1">
        <v>1</v>
      </c>
      <c r="B493" s="1" t="s">
        <v>1319</v>
      </c>
      <c r="C493" s="1" t="s">
        <v>22</v>
      </c>
      <c r="D493" s="1" t="s">
        <v>15</v>
      </c>
      <c r="E493" s="1" t="s">
        <v>128</v>
      </c>
      <c r="F493" s="1" t="s">
        <v>411</v>
      </c>
      <c r="H493" s="1" t="s">
        <v>17</v>
      </c>
      <c r="I493" s="1" t="s">
        <v>18</v>
      </c>
      <c r="J493" s="1" t="s">
        <v>42</v>
      </c>
      <c r="K493" s="1" t="s">
        <v>1386</v>
      </c>
      <c r="L493" s="1" t="s">
        <v>1387</v>
      </c>
      <c r="M493" s="1" t="s">
        <v>38</v>
      </c>
      <c r="N493" s="1" t="s">
        <v>29</v>
      </c>
      <c r="O493" s="1" t="s">
        <v>305</v>
      </c>
      <c r="P493" s="1">
        <v>4500</v>
      </c>
      <c r="Q493" s="8">
        <v>6000</v>
      </c>
      <c r="R493" s="1">
        <v>1</v>
      </c>
      <c r="S493" s="1">
        <v>3</v>
      </c>
      <c r="T493" s="1">
        <v>3</v>
      </c>
      <c r="U493" s="1">
        <v>5</v>
      </c>
      <c r="V493" s="1">
        <v>0</v>
      </c>
      <c r="W493" s="1">
        <v>0</v>
      </c>
      <c r="X493" s="1">
        <v>5250</v>
      </c>
      <c r="Y493" s="1">
        <v>1</v>
      </c>
      <c r="Z493" s="1">
        <v>1</v>
      </c>
      <c r="AA493" s="1">
        <f t="shared" si="68"/>
        <v>0</v>
      </c>
      <c r="AB493" s="1">
        <f t="shared" si="74"/>
        <v>0</v>
      </c>
      <c r="AC493" s="1">
        <f t="shared" si="74"/>
        <v>1</v>
      </c>
      <c r="AD493" s="1">
        <f t="shared" si="74"/>
        <v>0</v>
      </c>
      <c r="AE493" s="1">
        <f t="shared" si="74"/>
        <v>0</v>
      </c>
      <c r="AF493" s="1">
        <f t="shared" si="74"/>
        <v>0</v>
      </c>
      <c r="AG493" s="1">
        <f t="shared" si="74"/>
        <v>0</v>
      </c>
      <c r="AH493" s="1">
        <f t="shared" si="74"/>
        <v>0</v>
      </c>
      <c r="AI493" s="1">
        <f t="shared" si="74"/>
        <v>0</v>
      </c>
      <c r="AJ493" s="1">
        <f t="shared" si="74"/>
        <v>0</v>
      </c>
      <c r="AK493" s="1">
        <f t="shared" si="74"/>
        <v>0</v>
      </c>
      <c r="AL493" s="1">
        <f t="shared" si="74"/>
        <v>0</v>
      </c>
      <c r="AM493" s="1">
        <f t="shared" si="74"/>
        <v>0</v>
      </c>
      <c r="AN493" s="1">
        <f t="shared" si="74"/>
        <v>0</v>
      </c>
      <c r="AO493" s="1">
        <f t="shared" si="74"/>
        <v>0</v>
      </c>
      <c r="AP493" s="1">
        <f t="shared" si="74"/>
        <v>0</v>
      </c>
      <c r="AQ493" s="1">
        <f t="shared" si="74"/>
        <v>0</v>
      </c>
      <c r="AR493" s="1">
        <f t="shared" si="73"/>
        <v>0</v>
      </c>
      <c r="AS493" s="1">
        <f t="shared" si="73"/>
        <v>0</v>
      </c>
      <c r="AT493" s="1">
        <f t="shared" si="73"/>
        <v>0</v>
      </c>
      <c r="AU493" s="1">
        <f t="shared" si="73"/>
        <v>0</v>
      </c>
      <c r="AV493" s="1">
        <f t="shared" si="73"/>
        <v>0</v>
      </c>
      <c r="AW493" s="1">
        <f t="shared" si="73"/>
        <v>0</v>
      </c>
      <c r="AX493" s="1">
        <f t="shared" si="69"/>
        <v>0</v>
      </c>
    </row>
    <row r="494" spans="1:50" s="1" customFormat="1" x14ac:dyDescent="0.15">
      <c r="A494" s="1">
        <v>1</v>
      </c>
      <c r="B494" s="1" t="s">
        <v>1388</v>
      </c>
      <c r="C494" s="1" t="s">
        <v>718</v>
      </c>
      <c r="D494" s="1" t="s">
        <v>15</v>
      </c>
      <c r="E494" s="1" t="s">
        <v>58</v>
      </c>
      <c r="F494" s="2">
        <v>43198.413460648146</v>
      </c>
      <c r="H494" s="1" t="s">
        <v>59</v>
      </c>
      <c r="I494" s="1" t="s">
        <v>18</v>
      </c>
      <c r="J494" s="1" t="s">
        <v>60</v>
      </c>
      <c r="K494" s="1" t="s">
        <v>1389</v>
      </c>
      <c r="L494" s="1" t="s">
        <v>62</v>
      </c>
      <c r="M494" s="1" t="s">
        <v>63</v>
      </c>
      <c r="N494" s="1" t="s">
        <v>64</v>
      </c>
      <c r="O494" s="1" t="s">
        <v>39</v>
      </c>
      <c r="P494" s="1">
        <v>15001</v>
      </c>
      <c r="Q494" s="8">
        <v>20000</v>
      </c>
      <c r="R494" s="1">
        <v>3</v>
      </c>
      <c r="S494" s="1">
        <v>3</v>
      </c>
      <c r="T494" s="1">
        <v>2</v>
      </c>
      <c r="U494" s="1">
        <v>4</v>
      </c>
      <c r="V494" s="1">
        <v>3</v>
      </c>
      <c r="W494" s="1">
        <v>1</v>
      </c>
      <c r="X494" s="1">
        <v>17500.5</v>
      </c>
      <c r="Y494" s="1">
        <v>1</v>
      </c>
      <c r="Z494" s="1">
        <v>1</v>
      </c>
      <c r="AA494" s="1">
        <f t="shared" si="68"/>
        <v>0</v>
      </c>
      <c r="AB494" s="1">
        <f t="shared" si="74"/>
        <v>0</v>
      </c>
      <c r="AC494" s="1">
        <f t="shared" si="74"/>
        <v>0</v>
      </c>
      <c r="AD494" s="1">
        <f t="shared" si="74"/>
        <v>0</v>
      </c>
      <c r="AE494" s="1">
        <f t="shared" si="74"/>
        <v>0</v>
      </c>
      <c r="AF494" s="1">
        <f t="shared" si="74"/>
        <v>0</v>
      </c>
      <c r="AG494" s="1">
        <f t="shared" si="74"/>
        <v>0</v>
      </c>
      <c r="AH494" s="1">
        <f t="shared" si="74"/>
        <v>0</v>
      </c>
      <c r="AI494" s="1">
        <f t="shared" si="74"/>
        <v>0</v>
      </c>
      <c r="AJ494" s="1">
        <f t="shared" si="74"/>
        <v>0</v>
      </c>
      <c r="AK494" s="1">
        <f t="shared" si="74"/>
        <v>0</v>
      </c>
      <c r="AL494" s="1">
        <f t="shared" si="74"/>
        <v>0</v>
      </c>
      <c r="AM494" s="1">
        <f t="shared" si="74"/>
        <v>0</v>
      </c>
      <c r="AN494" s="1">
        <f t="shared" si="74"/>
        <v>0</v>
      </c>
      <c r="AO494" s="1">
        <f t="shared" si="74"/>
        <v>0</v>
      </c>
      <c r="AP494" s="1">
        <f t="shared" si="74"/>
        <v>0</v>
      </c>
      <c r="AQ494" s="1">
        <f t="shared" si="74"/>
        <v>0</v>
      </c>
      <c r="AR494" s="1">
        <f t="shared" si="73"/>
        <v>0</v>
      </c>
      <c r="AS494" s="1">
        <f t="shared" si="73"/>
        <v>0</v>
      </c>
      <c r="AT494" s="1">
        <f t="shared" si="73"/>
        <v>0</v>
      </c>
      <c r="AU494" s="1">
        <f t="shared" si="73"/>
        <v>0</v>
      </c>
      <c r="AV494" s="1">
        <f t="shared" si="73"/>
        <v>0</v>
      </c>
      <c r="AW494" s="1">
        <f t="shared" si="73"/>
        <v>0</v>
      </c>
      <c r="AX494" s="1">
        <f t="shared" si="69"/>
        <v>0</v>
      </c>
    </row>
    <row r="495" spans="1:50" s="1" customFormat="1" x14ac:dyDescent="0.15">
      <c r="A495" s="1">
        <v>1</v>
      </c>
      <c r="B495" s="1" t="s">
        <v>1390</v>
      </c>
      <c r="C495" s="1" t="s">
        <v>22</v>
      </c>
      <c r="D495" s="1" t="s">
        <v>15</v>
      </c>
      <c r="E495" s="1" t="s">
        <v>168</v>
      </c>
      <c r="F495" s="2">
        <v>43198.375694444447</v>
      </c>
      <c r="H495" s="1" t="s">
        <v>17</v>
      </c>
      <c r="I495" s="1" t="s">
        <v>18</v>
      </c>
      <c r="J495" s="1" t="s">
        <v>25</v>
      </c>
      <c r="K495" s="1" t="s">
        <v>1391</v>
      </c>
      <c r="L495" s="1" t="s">
        <v>1392</v>
      </c>
      <c r="M495" s="1" t="s">
        <v>28</v>
      </c>
      <c r="N495" s="1" t="s">
        <v>29</v>
      </c>
      <c r="O495" s="1" t="s">
        <v>39</v>
      </c>
      <c r="P495" s="1">
        <v>4001</v>
      </c>
      <c r="Q495" s="8">
        <v>6000</v>
      </c>
      <c r="R495" s="1">
        <v>1</v>
      </c>
      <c r="S495" s="1">
        <v>3</v>
      </c>
      <c r="T495" s="1">
        <v>1</v>
      </c>
      <c r="U495" s="1">
        <v>3</v>
      </c>
      <c r="V495" s="1">
        <v>0</v>
      </c>
      <c r="W495" s="1">
        <v>1</v>
      </c>
      <c r="X495" s="1">
        <v>5000.5</v>
      </c>
      <c r="Y495" s="1">
        <v>1</v>
      </c>
      <c r="Z495" s="1">
        <v>1</v>
      </c>
      <c r="AA495" s="1">
        <f t="shared" si="68"/>
        <v>0</v>
      </c>
      <c r="AB495" s="1">
        <f t="shared" si="74"/>
        <v>0</v>
      </c>
      <c r="AC495" s="1">
        <f t="shared" si="74"/>
        <v>1</v>
      </c>
      <c r="AD495" s="1">
        <f t="shared" si="74"/>
        <v>0</v>
      </c>
      <c r="AE495" s="1">
        <f t="shared" si="74"/>
        <v>0</v>
      </c>
      <c r="AF495" s="1">
        <f t="shared" si="74"/>
        <v>0</v>
      </c>
      <c r="AG495" s="1">
        <f t="shared" si="74"/>
        <v>0</v>
      </c>
      <c r="AH495" s="1">
        <f t="shared" si="74"/>
        <v>0</v>
      </c>
      <c r="AI495" s="1">
        <f t="shared" si="74"/>
        <v>0</v>
      </c>
      <c r="AJ495" s="1">
        <f t="shared" si="74"/>
        <v>0</v>
      </c>
      <c r="AK495" s="1">
        <f t="shared" si="74"/>
        <v>0</v>
      </c>
      <c r="AL495" s="1">
        <f t="shared" si="74"/>
        <v>0</v>
      </c>
      <c r="AM495" s="1">
        <f t="shared" si="74"/>
        <v>0</v>
      </c>
      <c r="AN495" s="1">
        <f t="shared" si="74"/>
        <v>0</v>
      </c>
      <c r="AO495" s="1">
        <f t="shared" si="74"/>
        <v>0</v>
      </c>
      <c r="AP495" s="1">
        <f t="shared" si="74"/>
        <v>0</v>
      </c>
      <c r="AQ495" s="1">
        <f t="shared" si="74"/>
        <v>0</v>
      </c>
      <c r="AR495" s="1">
        <f t="shared" si="73"/>
        <v>0</v>
      </c>
      <c r="AS495" s="1">
        <f t="shared" si="73"/>
        <v>0</v>
      </c>
      <c r="AT495" s="1">
        <f t="shared" si="73"/>
        <v>0</v>
      </c>
      <c r="AU495" s="1">
        <f t="shared" si="73"/>
        <v>0</v>
      </c>
      <c r="AV495" s="1">
        <f t="shared" si="73"/>
        <v>0</v>
      </c>
      <c r="AW495" s="1">
        <f t="shared" si="73"/>
        <v>0</v>
      </c>
      <c r="AX495" s="1">
        <f t="shared" si="69"/>
        <v>0</v>
      </c>
    </row>
    <row r="496" spans="1:50" s="1" customFormat="1" x14ac:dyDescent="0.15">
      <c r="A496" s="1">
        <v>1</v>
      </c>
      <c r="B496" s="1" t="s">
        <v>1393</v>
      </c>
      <c r="C496" s="1" t="s">
        <v>14</v>
      </c>
      <c r="D496" s="1" t="s">
        <v>15</v>
      </c>
      <c r="E496" s="1" t="s">
        <v>131</v>
      </c>
      <c r="F496" s="2">
        <v>43197.660983796297</v>
      </c>
      <c r="H496" s="1" t="s">
        <v>34</v>
      </c>
      <c r="I496" s="1" t="s">
        <v>18</v>
      </c>
      <c r="J496" s="1" t="s">
        <v>25</v>
      </c>
      <c r="K496" s="1" t="s">
        <v>3747</v>
      </c>
      <c r="L496" s="1" t="s">
        <v>1395</v>
      </c>
      <c r="M496" s="1" t="s">
        <v>63</v>
      </c>
      <c r="N496" s="1" t="s">
        <v>29</v>
      </c>
      <c r="O496" s="1" t="s">
        <v>30</v>
      </c>
      <c r="P496" s="1">
        <v>10000</v>
      </c>
      <c r="Q496" s="8">
        <v>20000</v>
      </c>
      <c r="R496" s="1">
        <v>4</v>
      </c>
      <c r="S496" s="1">
        <v>3</v>
      </c>
      <c r="T496" s="1">
        <v>1</v>
      </c>
      <c r="U496" s="1">
        <v>4</v>
      </c>
      <c r="V496" s="1">
        <v>0</v>
      </c>
      <c r="W496" s="1">
        <v>0</v>
      </c>
      <c r="X496" s="1">
        <v>15000</v>
      </c>
      <c r="Y496" s="1">
        <v>1</v>
      </c>
      <c r="Z496" s="1">
        <v>1</v>
      </c>
      <c r="AA496" s="1">
        <f t="shared" si="68"/>
        <v>0</v>
      </c>
      <c r="AB496" s="1">
        <f t="shared" si="74"/>
        <v>0</v>
      </c>
      <c r="AC496" s="1">
        <f t="shared" si="74"/>
        <v>0</v>
      </c>
      <c r="AD496" s="1">
        <f t="shared" si="74"/>
        <v>0</v>
      </c>
      <c r="AE496" s="1">
        <f t="shared" si="74"/>
        <v>0</v>
      </c>
      <c r="AF496" s="1">
        <f t="shared" si="74"/>
        <v>0</v>
      </c>
      <c r="AG496" s="1">
        <f t="shared" si="74"/>
        <v>0</v>
      </c>
      <c r="AH496" s="1">
        <f t="shared" si="74"/>
        <v>0</v>
      </c>
      <c r="AI496" s="1">
        <f t="shared" si="74"/>
        <v>0</v>
      </c>
      <c r="AJ496" s="1">
        <f t="shared" si="74"/>
        <v>0</v>
      </c>
      <c r="AK496" s="1">
        <f t="shared" si="74"/>
        <v>0</v>
      </c>
      <c r="AL496" s="1">
        <f t="shared" si="74"/>
        <v>0</v>
      </c>
      <c r="AM496" s="1">
        <f t="shared" si="74"/>
        <v>0</v>
      </c>
      <c r="AN496" s="1">
        <f t="shared" si="74"/>
        <v>0</v>
      </c>
      <c r="AO496" s="1">
        <f t="shared" si="74"/>
        <v>0</v>
      </c>
      <c r="AP496" s="1">
        <f t="shared" si="74"/>
        <v>0</v>
      </c>
      <c r="AQ496" s="1">
        <f t="shared" si="74"/>
        <v>0</v>
      </c>
      <c r="AR496" s="1">
        <f t="shared" si="73"/>
        <v>0</v>
      </c>
      <c r="AS496" s="1">
        <f t="shared" si="73"/>
        <v>0</v>
      </c>
      <c r="AT496" s="1">
        <f t="shared" si="73"/>
        <v>0</v>
      </c>
      <c r="AU496" s="1">
        <f t="shared" si="73"/>
        <v>0</v>
      </c>
      <c r="AV496" s="1">
        <f t="shared" si="73"/>
        <v>0</v>
      </c>
      <c r="AW496" s="1">
        <f t="shared" si="73"/>
        <v>0</v>
      </c>
      <c r="AX496" s="1">
        <f t="shared" si="69"/>
        <v>0</v>
      </c>
    </row>
    <row r="497" spans="1:50" s="1" customFormat="1" x14ac:dyDescent="0.15">
      <c r="A497" s="1">
        <v>1</v>
      </c>
      <c r="B497" s="1" t="s">
        <v>1396</v>
      </c>
      <c r="C497" s="1" t="s">
        <v>22</v>
      </c>
      <c r="D497" s="1" t="s">
        <v>15</v>
      </c>
      <c r="E497" s="1" t="s">
        <v>1397</v>
      </c>
      <c r="F497" s="2">
        <v>43198.360474537039</v>
      </c>
      <c r="H497" s="1" t="s">
        <v>17</v>
      </c>
      <c r="I497" s="1" t="s">
        <v>17</v>
      </c>
      <c r="J497" s="1" t="s">
        <v>74</v>
      </c>
      <c r="K497" s="1" t="s">
        <v>3748</v>
      </c>
      <c r="L497" s="1" t="s">
        <v>1399</v>
      </c>
      <c r="M497" s="1" t="s">
        <v>38</v>
      </c>
      <c r="N497" s="1" t="s">
        <v>316</v>
      </c>
      <c r="O497" s="1" t="s">
        <v>619</v>
      </c>
      <c r="P497" s="1">
        <v>70001</v>
      </c>
      <c r="Q497" s="8">
        <v>100000</v>
      </c>
      <c r="R497" s="1">
        <v>1</v>
      </c>
      <c r="S497" s="1">
        <v>2</v>
      </c>
      <c r="T497" s="1">
        <v>5</v>
      </c>
      <c r="U497" s="1">
        <v>5</v>
      </c>
      <c r="V497" s="1">
        <v>7</v>
      </c>
      <c r="W497" s="1">
        <v>0</v>
      </c>
      <c r="X497" s="1">
        <v>85000.5</v>
      </c>
      <c r="Y497" s="1">
        <v>1</v>
      </c>
      <c r="Z497" s="1">
        <v>1</v>
      </c>
      <c r="AA497" s="1">
        <f t="shared" si="68"/>
        <v>0</v>
      </c>
      <c r="AB497" s="1">
        <f t="shared" si="74"/>
        <v>0</v>
      </c>
      <c r="AC497" s="1">
        <f t="shared" si="74"/>
        <v>0</v>
      </c>
      <c r="AD497" s="1">
        <f t="shared" si="74"/>
        <v>0</v>
      </c>
      <c r="AE497" s="1">
        <f t="shared" si="74"/>
        <v>0</v>
      </c>
      <c r="AF497" s="1">
        <f t="shared" si="74"/>
        <v>0</v>
      </c>
      <c r="AG497" s="1">
        <f t="shared" si="74"/>
        <v>0</v>
      </c>
      <c r="AH497" s="1">
        <f t="shared" si="74"/>
        <v>0</v>
      </c>
      <c r="AI497" s="1">
        <f t="shared" si="74"/>
        <v>0</v>
      </c>
      <c r="AJ497" s="1">
        <f t="shared" si="74"/>
        <v>0</v>
      </c>
      <c r="AK497" s="1">
        <f t="shared" si="74"/>
        <v>0</v>
      </c>
      <c r="AL497" s="1">
        <f t="shared" si="74"/>
        <v>0</v>
      </c>
      <c r="AM497" s="1">
        <f t="shared" si="74"/>
        <v>0</v>
      </c>
      <c r="AN497" s="1">
        <f t="shared" si="74"/>
        <v>0</v>
      </c>
      <c r="AO497" s="1">
        <f t="shared" si="74"/>
        <v>0</v>
      </c>
      <c r="AP497" s="1">
        <f t="shared" si="74"/>
        <v>0</v>
      </c>
      <c r="AQ497" s="1">
        <f t="shared" si="74"/>
        <v>0</v>
      </c>
      <c r="AR497" s="1">
        <f t="shared" si="73"/>
        <v>0</v>
      </c>
      <c r="AS497" s="1">
        <f t="shared" si="73"/>
        <v>0</v>
      </c>
      <c r="AT497" s="1">
        <f t="shared" si="73"/>
        <v>0</v>
      </c>
      <c r="AU497" s="1">
        <f t="shared" si="73"/>
        <v>0</v>
      </c>
      <c r="AV497" s="1">
        <f t="shared" si="73"/>
        <v>0</v>
      </c>
      <c r="AW497" s="1">
        <f t="shared" si="73"/>
        <v>0</v>
      </c>
      <c r="AX497" s="1">
        <f t="shared" si="69"/>
        <v>1</v>
      </c>
    </row>
    <row r="498" spans="1:50" s="1" customFormat="1" x14ac:dyDescent="0.15">
      <c r="A498" s="1">
        <v>1</v>
      </c>
      <c r="B498" s="1" t="s">
        <v>1400</v>
      </c>
      <c r="C498" s="1" t="s">
        <v>14</v>
      </c>
      <c r="D498" s="1" t="s">
        <v>15</v>
      </c>
      <c r="E498" s="1" t="s">
        <v>33</v>
      </c>
      <c r="F498" s="2">
        <v>43193.360312500001</v>
      </c>
      <c r="H498" s="1" t="s">
        <v>17</v>
      </c>
      <c r="I498" s="1" t="s">
        <v>35</v>
      </c>
      <c r="J498" s="1" t="s">
        <v>25</v>
      </c>
      <c r="K498" s="1" t="s">
        <v>3749</v>
      </c>
      <c r="L498" s="1" t="s">
        <v>1402</v>
      </c>
      <c r="M498" s="1" t="s">
        <v>28</v>
      </c>
      <c r="N498" s="1" t="s">
        <v>283</v>
      </c>
      <c r="O498" s="1" t="s">
        <v>186</v>
      </c>
      <c r="P498" s="1">
        <v>10001</v>
      </c>
      <c r="Q498" s="8">
        <v>15000</v>
      </c>
      <c r="R498" s="1">
        <v>1</v>
      </c>
      <c r="S498" s="1">
        <v>4</v>
      </c>
      <c r="T498" s="1">
        <v>1</v>
      </c>
      <c r="U498" s="1">
        <v>3</v>
      </c>
      <c r="V498" s="1">
        <v>6</v>
      </c>
      <c r="W498" s="1">
        <v>0</v>
      </c>
      <c r="X498" s="1">
        <v>12500.5</v>
      </c>
      <c r="Y498" s="1">
        <v>1</v>
      </c>
      <c r="Z498" s="1">
        <v>1</v>
      </c>
      <c r="AA498" s="1">
        <f t="shared" si="68"/>
        <v>1</v>
      </c>
      <c r="AB498" s="1">
        <f t="shared" si="74"/>
        <v>0</v>
      </c>
      <c r="AC498" s="1">
        <f t="shared" si="74"/>
        <v>0</v>
      </c>
      <c r="AD498" s="1">
        <f t="shared" si="74"/>
        <v>1</v>
      </c>
      <c r="AE498" s="1">
        <f t="shared" si="74"/>
        <v>0</v>
      </c>
      <c r="AF498" s="1">
        <f t="shared" si="74"/>
        <v>0</v>
      </c>
      <c r="AG498" s="1">
        <f t="shared" si="74"/>
        <v>0</v>
      </c>
      <c r="AH498" s="1">
        <f t="shared" si="74"/>
        <v>0</v>
      </c>
      <c r="AI498" s="1">
        <f t="shared" si="74"/>
        <v>0</v>
      </c>
      <c r="AJ498" s="1">
        <f t="shared" si="74"/>
        <v>0</v>
      </c>
      <c r="AK498" s="1">
        <f t="shared" si="74"/>
        <v>0</v>
      </c>
      <c r="AL498" s="1">
        <f t="shared" si="74"/>
        <v>0</v>
      </c>
      <c r="AM498" s="1">
        <f t="shared" si="74"/>
        <v>0</v>
      </c>
      <c r="AN498" s="1">
        <f t="shared" si="74"/>
        <v>0</v>
      </c>
      <c r="AO498" s="1">
        <f t="shared" si="74"/>
        <v>0</v>
      </c>
      <c r="AP498" s="1">
        <f t="shared" si="74"/>
        <v>0</v>
      </c>
      <c r="AQ498" s="1">
        <f t="shared" si="74"/>
        <v>0</v>
      </c>
      <c r="AR498" s="1">
        <f t="shared" si="73"/>
        <v>0</v>
      </c>
      <c r="AS498" s="1">
        <f t="shared" si="73"/>
        <v>0</v>
      </c>
      <c r="AT498" s="1">
        <f t="shared" si="73"/>
        <v>0</v>
      </c>
      <c r="AU498" s="1">
        <f t="shared" si="73"/>
        <v>0</v>
      </c>
      <c r="AV498" s="1">
        <f t="shared" si="73"/>
        <v>0</v>
      </c>
      <c r="AW498" s="1">
        <f t="shared" si="73"/>
        <v>0</v>
      </c>
      <c r="AX498" s="1">
        <f t="shared" si="69"/>
        <v>0</v>
      </c>
    </row>
    <row r="499" spans="1:50" s="1" customFormat="1" x14ac:dyDescent="0.15">
      <c r="A499" s="1">
        <v>1</v>
      </c>
      <c r="B499" s="1" t="s">
        <v>1403</v>
      </c>
      <c r="C499" s="1" t="s">
        <v>154</v>
      </c>
      <c r="D499" s="1" t="s">
        <v>15</v>
      </c>
      <c r="E499" s="1" t="s">
        <v>168</v>
      </c>
      <c r="F499" s="2">
        <v>43198.405312499999</v>
      </c>
      <c r="H499" s="1" t="s">
        <v>17</v>
      </c>
      <c r="I499" s="1" t="s">
        <v>18</v>
      </c>
      <c r="J499" s="1" t="s">
        <v>25</v>
      </c>
      <c r="K499" s="1" t="s">
        <v>3750</v>
      </c>
      <c r="L499" s="1" t="s">
        <v>1405</v>
      </c>
      <c r="M499" s="1" t="s">
        <v>96</v>
      </c>
      <c r="N499" s="1" t="s">
        <v>29</v>
      </c>
      <c r="O499" s="1" t="s">
        <v>45</v>
      </c>
      <c r="P499" s="1">
        <v>4001</v>
      </c>
      <c r="Q499" s="8">
        <v>6000</v>
      </c>
      <c r="R499" s="1">
        <v>1</v>
      </c>
      <c r="S499" s="1">
        <v>3</v>
      </c>
      <c r="T499" s="1">
        <v>1</v>
      </c>
      <c r="U499" s="1">
        <v>2</v>
      </c>
      <c r="V499" s="1">
        <v>0</v>
      </c>
      <c r="W499" s="1">
        <v>0</v>
      </c>
      <c r="X499" s="1">
        <v>5000.5</v>
      </c>
      <c r="Y499" s="1">
        <v>1</v>
      </c>
      <c r="Z499" s="1">
        <v>1</v>
      </c>
      <c r="AA499" s="1">
        <f t="shared" si="68"/>
        <v>0</v>
      </c>
      <c r="AB499" s="1">
        <f t="shared" si="74"/>
        <v>0</v>
      </c>
      <c r="AC499" s="1">
        <f t="shared" si="74"/>
        <v>0</v>
      </c>
      <c r="AD499" s="1">
        <f t="shared" si="74"/>
        <v>0</v>
      </c>
      <c r="AE499" s="1">
        <f t="shared" si="74"/>
        <v>1</v>
      </c>
      <c r="AF499" s="1">
        <f t="shared" si="74"/>
        <v>0</v>
      </c>
      <c r="AG499" s="1">
        <f t="shared" si="74"/>
        <v>0</v>
      </c>
      <c r="AH499" s="1">
        <f t="shared" si="74"/>
        <v>0</v>
      </c>
      <c r="AI499" s="1">
        <f t="shared" si="74"/>
        <v>0</v>
      </c>
      <c r="AJ499" s="1">
        <f t="shared" si="74"/>
        <v>0</v>
      </c>
      <c r="AK499" s="1">
        <f t="shared" si="74"/>
        <v>0</v>
      </c>
      <c r="AL499" s="1">
        <f t="shared" si="74"/>
        <v>0</v>
      </c>
      <c r="AM499" s="1">
        <f t="shared" si="74"/>
        <v>0</v>
      </c>
      <c r="AN499" s="1">
        <f t="shared" si="74"/>
        <v>0</v>
      </c>
      <c r="AO499" s="1">
        <f t="shared" si="74"/>
        <v>0</v>
      </c>
      <c r="AP499" s="1">
        <f t="shared" si="74"/>
        <v>0</v>
      </c>
      <c r="AQ499" s="1">
        <f t="shared" si="74"/>
        <v>1</v>
      </c>
      <c r="AR499" s="1">
        <f t="shared" si="73"/>
        <v>0</v>
      </c>
      <c r="AS499" s="1">
        <f t="shared" si="73"/>
        <v>0</v>
      </c>
      <c r="AT499" s="1">
        <f t="shared" si="73"/>
        <v>0</v>
      </c>
      <c r="AU499" s="1">
        <f t="shared" si="73"/>
        <v>0</v>
      </c>
      <c r="AV499" s="1">
        <f t="shared" si="73"/>
        <v>0</v>
      </c>
      <c r="AW499" s="1">
        <f t="shared" si="73"/>
        <v>0</v>
      </c>
      <c r="AX499" s="1">
        <f t="shared" si="69"/>
        <v>0</v>
      </c>
    </row>
    <row r="500" spans="1:50" s="1" customFormat="1" x14ac:dyDescent="0.15">
      <c r="A500" s="1">
        <v>1</v>
      </c>
      <c r="B500" s="1" t="s">
        <v>1406</v>
      </c>
      <c r="C500" s="1" t="s">
        <v>109</v>
      </c>
      <c r="D500" s="1" t="s">
        <v>15</v>
      </c>
      <c r="E500" s="1" t="s">
        <v>131</v>
      </c>
      <c r="F500" s="2">
        <v>43198.403425925928</v>
      </c>
      <c r="H500" s="1" t="s">
        <v>59</v>
      </c>
      <c r="I500" s="1" t="s">
        <v>35</v>
      </c>
      <c r="J500" s="1" t="s">
        <v>25</v>
      </c>
      <c r="K500" s="1" t="s">
        <v>3751</v>
      </c>
      <c r="L500" s="1" t="s">
        <v>1408</v>
      </c>
      <c r="M500" s="1" t="s">
        <v>96</v>
      </c>
      <c r="N500" s="1" t="s">
        <v>29</v>
      </c>
      <c r="O500" s="1" t="s">
        <v>39</v>
      </c>
      <c r="P500" s="1">
        <v>10000</v>
      </c>
      <c r="Q500" s="8">
        <v>20000</v>
      </c>
      <c r="R500" s="1">
        <v>3</v>
      </c>
      <c r="S500" s="1">
        <v>4</v>
      </c>
      <c r="T500" s="1">
        <v>1</v>
      </c>
      <c r="U500" s="1">
        <v>2</v>
      </c>
      <c r="V500" s="1">
        <v>0</v>
      </c>
      <c r="W500" s="1">
        <v>1</v>
      </c>
      <c r="X500" s="1">
        <v>15000</v>
      </c>
      <c r="Y500" s="1">
        <v>1</v>
      </c>
      <c r="Z500" s="1">
        <v>1</v>
      </c>
      <c r="AA500" s="1">
        <f t="shared" si="68"/>
        <v>1</v>
      </c>
      <c r="AB500" s="1">
        <f t="shared" si="74"/>
        <v>0</v>
      </c>
      <c r="AC500" s="1">
        <f t="shared" si="74"/>
        <v>1</v>
      </c>
      <c r="AD500" s="1">
        <f t="shared" si="74"/>
        <v>1</v>
      </c>
      <c r="AE500" s="1">
        <f t="shared" si="74"/>
        <v>1</v>
      </c>
      <c r="AF500" s="1">
        <f t="shared" si="74"/>
        <v>1</v>
      </c>
      <c r="AG500" s="1">
        <f t="shared" si="74"/>
        <v>0</v>
      </c>
      <c r="AH500" s="1">
        <f t="shared" si="74"/>
        <v>1</v>
      </c>
      <c r="AI500" s="1">
        <f t="shared" si="74"/>
        <v>1</v>
      </c>
      <c r="AJ500" s="1">
        <f t="shared" si="74"/>
        <v>0</v>
      </c>
      <c r="AK500" s="1">
        <f t="shared" si="74"/>
        <v>1</v>
      </c>
      <c r="AL500" s="1">
        <f t="shared" si="74"/>
        <v>1</v>
      </c>
      <c r="AM500" s="1">
        <f t="shared" si="74"/>
        <v>0</v>
      </c>
      <c r="AN500" s="1">
        <f t="shared" si="74"/>
        <v>0</v>
      </c>
      <c r="AO500" s="1">
        <f t="shared" si="74"/>
        <v>0</v>
      </c>
      <c r="AP500" s="1">
        <f t="shared" si="74"/>
        <v>0</v>
      </c>
      <c r="AQ500" s="1">
        <f t="shared" si="74"/>
        <v>0</v>
      </c>
      <c r="AR500" s="1">
        <f t="shared" si="73"/>
        <v>0</v>
      </c>
      <c r="AS500" s="1">
        <f t="shared" si="73"/>
        <v>0</v>
      </c>
      <c r="AT500" s="1">
        <f t="shared" si="73"/>
        <v>0</v>
      </c>
      <c r="AU500" s="1">
        <f t="shared" si="73"/>
        <v>1</v>
      </c>
      <c r="AV500" s="1">
        <f t="shared" si="73"/>
        <v>0</v>
      </c>
      <c r="AW500" s="1">
        <f t="shared" si="73"/>
        <v>0</v>
      </c>
      <c r="AX500" s="1">
        <f t="shared" si="69"/>
        <v>0</v>
      </c>
    </row>
    <row r="501" spans="1:50" s="1" customFormat="1" x14ac:dyDescent="0.15">
      <c r="A501" s="1">
        <v>1</v>
      </c>
      <c r="B501" s="1" t="s">
        <v>1409</v>
      </c>
      <c r="C501" s="1" t="s">
        <v>22</v>
      </c>
      <c r="D501" s="1" t="s">
        <v>15</v>
      </c>
      <c r="E501" s="1" t="s">
        <v>33</v>
      </c>
      <c r="F501" s="2">
        <v>43194.397893518515</v>
      </c>
      <c r="H501" s="1" t="s">
        <v>59</v>
      </c>
      <c r="I501" s="1" t="s">
        <v>17</v>
      </c>
      <c r="J501" s="1" t="s">
        <v>25</v>
      </c>
      <c r="K501" s="1" t="s">
        <v>3752</v>
      </c>
      <c r="L501" s="1" t="s">
        <v>1411</v>
      </c>
      <c r="M501" s="1" t="s">
        <v>28</v>
      </c>
      <c r="N501" s="1" t="s">
        <v>82</v>
      </c>
      <c r="O501" s="1" t="s">
        <v>252</v>
      </c>
      <c r="P501" s="1">
        <v>10001</v>
      </c>
      <c r="Q501" s="8">
        <v>15000</v>
      </c>
      <c r="R501" s="1">
        <v>3</v>
      </c>
      <c r="S501" s="1">
        <v>2</v>
      </c>
      <c r="T501" s="1">
        <v>1</v>
      </c>
      <c r="U501" s="1">
        <v>3</v>
      </c>
      <c r="V501" s="1">
        <v>4</v>
      </c>
      <c r="W501" s="1">
        <v>0</v>
      </c>
      <c r="X501" s="1">
        <v>12500.5</v>
      </c>
      <c r="Y501" s="1">
        <v>1</v>
      </c>
      <c r="Z501" s="1">
        <v>1</v>
      </c>
      <c r="AA501" s="1">
        <f t="shared" si="68"/>
        <v>0</v>
      </c>
      <c r="AB501" s="1">
        <f t="shared" si="74"/>
        <v>0</v>
      </c>
      <c r="AC501" s="1">
        <f t="shared" si="74"/>
        <v>0</v>
      </c>
      <c r="AD501" s="1">
        <f t="shared" si="74"/>
        <v>0</v>
      </c>
      <c r="AE501" s="1">
        <f t="shared" si="74"/>
        <v>0</v>
      </c>
      <c r="AF501" s="1">
        <f t="shared" si="74"/>
        <v>1</v>
      </c>
      <c r="AG501" s="1">
        <f t="shared" si="74"/>
        <v>0</v>
      </c>
      <c r="AH501" s="1">
        <f t="shared" si="74"/>
        <v>0</v>
      </c>
      <c r="AI501" s="1">
        <f t="shared" si="74"/>
        <v>1</v>
      </c>
      <c r="AJ501" s="1">
        <f t="shared" si="74"/>
        <v>0</v>
      </c>
      <c r="AK501" s="1">
        <f t="shared" si="74"/>
        <v>1</v>
      </c>
      <c r="AL501" s="1">
        <f t="shared" si="74"/>
        <v>0</v>
      </c>
      <c r="AM501" s="1">
        <f t="shared" si="74"/>
        <v>0</v>
      </c>
      <c r="AN501" s="1">
        <f t="shared" si="74"/>
        <v>0</v>
      </c>
      <c r="AO501" s="1">
        <f t="shared" si="74"/>
        <v>0</v>
      </c>
      <c r="AP501" s="1">
        <f t="shared" si="74"/>
        <v>0</v>
      </c>
      <c r="AQ501" s="1">
        <f t="shared" ref="AQ501:AW516" si="75">IF(IFERROR(FIND(AQ$1,$K501),0)&gt;0,1,0)</f>
        <v>0</v>
      </c>
      <c r="AR501" s="1">
        <f t="shared" si="75"/>
        <v>0</v>
      </c>
      <c r="AS501" s="1">
        <f t="shared" si="75"/>
        <v>0</v>
      </c>
      <c r="AT501" s="1">
        <f t="shared" si="75"/>
        <v>0</v>
      </c>
      <c r="AU501" s="1">
        <f t="shared" si="75"/>
        <v>0</v>
      </c>
      <c r="AV501" s="1">
        <f t="shared" si="75"/>
        <v>0</v>
      </c>
      <c r="AW501" s="1">
        <f t="shared" si="75"/>
        <v>0</v>
      </c>
      <c r="AX501" s="1">
        <f t="shared" si="69"/>
        <v>0</v>
      </c>
    </row>
    <row r="502" spans="1:50" s="1" customFormat="1" x14ac:dyDescent="0.15">
      <c r="A502" s="1">
        <v>1</v>
      </c>
      <c r="B502" s="1" t="s">
        <v>1412</v>
      </c>
      <c r="C502" s="1" t="s">
        <v>22</v>
      </c>
      <c r="D502" s="1" t="s">
        <v>15</v>
      </c>
      <c r="E502" s="1" t="s">
        <v>1309</v>
      </c>
      <c r="F502" s="2">
        <v>43198.411863425928</v>
      </c>
      <c r="H502" s="1" t="s">
        <v>243</v>
      </c>
      <c r="I502" s="1" t="s">
        <v>35</v>
      </c>
      <c r="J502" s="1" t="s">
        <v>42</v>
      </c>
      <c r="K502" s="1" t="s">
        <v>3753</v>
      </c>
      <c r="L502" s="1" t="s">
        <v>1414</v>
      </c>
      <c r="M502" s="1" t="s">
        <v>63</v>
      </c>
      <c r="N502" s="1" t="s">
        <v>64</v>
      </c>
      <c r="O502" s="1" t="s">
        <v>546</v>
      </c>
      <c r="P502" s="1">
        <v>6000</v>
      </c>
      <c r="Q502" s="8">
        <v>9000</v>
      </c>
      <c r="R502" s="1">
        <v>2</v>
      </c>
      <c r="S502" s="1">
        <v>4</v>
      </c>
      <c r="T502" s="1">
        <v>3</v>
      </c>
      <c r="U502" s="1">
        <v>4</v>
      </c>
      <c r="V502" s="1">
        <v>3</v>
      </c>
      <c r="W502" s="1">
        <v>0</v>
      </c>
      <c r="X502" s="1">
        <v>7500</v>
      </c>
      <c r="Y502" s="1">
        <v>1</v>
      </c>
      <c r="Z502" s="1">
        <v>1</v>
      </c>
      <c r="AA502" s="1">
        <f t="shared" si="68"/>
        <v>0</v>
      </c>
      <c r="AB502" s="1">
        <f t="shared" ref="AB502:AQ517" si="76">IF(IFERROR(FIND(AB$1,$K502),0)&gt;0,1,0)</f>
        <v>0</v>
      </c>
      <c r="AC502" s="1">
        <f t="shared" si="76"/>
        <v>0</v>
      </c>
      <c r="AD502" s="1">
        <f t="shared" si="76"/>
        <v>0</v>
      </c>
      <c r="AE502" s="1">
        <f t="shared" si="76"/>
        <v>0</v>
      </c>
      <c r="AF502" s="1">
        <f t="shared" si="76"/>
        <v>1</v>
      </c>
      <c r="AG502" s="1">
        <f t="shared" si="76"/>
        <v>0</v>
      </c>
      <c r="AH502" s="1">
        <f t="shared" si="76"/>
        <v>0</v>
      </c>
      <c r="AI502" s="1">
        <f t="shared" si="76"/>
        <v>1</v>
      </c>
      <c r="AJ502" s="1">
        <f t="shared" si="76"/>
        <v>0</v>
      </c>
      <c r="AK502" s="1">
        <f t="shared" si="76"/>
        <v>1</v>
      </c>
      <c r="AL502" s="1">
        <f t="shared" si="76"/>
        <v>0</v>
      </c>
      <c r="AM502" s="1">
        <f t="shared" si="76"/>
        <v>0</v>
      </c>
      <c r="AN502" s="1">
        <f t="shared" si="76"/>
        <v>0</v>
      </c>
      <c r="AO502" s="1">
        <f t="shared" si="76"/>
        <v>0</v>
      </c>
      <c r="AP502" s="1">
        <f t="shared" si="76"/>
        <v>0</v>
      </c>
      <c r="AQ502" s="1">
        <f t="shared" si="76"/>
        <v>0</v>
      </c>
      <c r="AR502" s="1">
        <f t="shared" si="75"/>
        <v>0</v>
      </c>
      <c r="AS502" s="1">
        <f t="shared" si="75"/>
        <v>0</v>
      </c>
      <c r="AT502" s="1">
        <f t="shared" si="75"/>
        <v>0</v>
      </c>
      <c r="AU502" s="1">
        <f t="shared" si="75"/>
        <v>0</v>
      </c>
      <c r="AV502" s="1">
        <f t="shared" si="75"/>
        <v>0</v>
      </c>
      <c r="AW502" s="1">
        <f t="shared" si="75"/>
        <v>0</v>
      </c>
      <c r="AX502" s="1">
        <f t="shared" si="69"/>
        <v>0</v>
      </c>
    </row>
    <row r="503" spans="1:50" s="1" customFormat="1" x14ac:dyDescent="0.15">
      <c r="A503" s="1">
        <v>1</v>
      </c>
      <c r="B503" s="1" t="s">
        <v>1412</v>
      </c>
      <c r="C503" s="1" t="s">
        <v>22</v>
      </c>
      <c r="D503" s="1" t="s">
        <v>15</v>
      </c>
      <c r="E503" s="1" t="s">
        <v>67</v>
      </c>
      <c r="F503" s="2">
        <v>43194.382291666669</v>
      </c>
      <c r="H503" s="1" t="s">
        <v>17</v>
      </c>
      <c r="I503" s="1" t="s">
        <v>17</v>
      </c>
      <c r="J503" s="1" t="s">
        <v>74</v>
      </c>
      <c r="K503" s="1" t="s">
        <v>3754</v>
      </c>
      <c r="L503" s="1" t="s">
        <v>1416</v>
      </c>
      <c r="M503" s="1" t="s">
        <v>63</v>
      </c>
      <c r="N503" s="1" t="s">
        <v>64</v>
      </c>
      <c r="O503" s="1" t="s">
        <v>252</v>
      </c>
      <c r="P503" s="1">
        <v>8001</v>
      </c>
      <c r="Q503" s="8">
        <v>10000</v>
      </c>
      <c r="R503" s="1">
        <v>1</v>
      </c>
      <c r="S503" s="1">
        <v>2</v>
      </c>
      <c r="T503" s="1">
        <v>5</v>
      </c>
      <c r="U503" s="1">
        <v>4</v>
      </c>
      <c r="V503" s="1">
        <v>3</v>
      </c>
      <c r="W503" s="1">
        <v>0</v>
      </c>
      <c r="X503" s="1">
        <v>9000.5</v>
      </c>
      <c r="Y503" s="1">
        <v>1</v>
      </c>
      <c r="Z503" s="1">
        <v>1</v>
      </c>
      <c r="AA503" s="1">
        <f t="shared" si="68"/>
        <v>0</v>
      </c>
      <c r="AB503" s="1">
        <f t="shared" si="76"/>
        <v>0</v>
      </c>
      <c r="AC503" s="1">
        <f t="shared" si="76"/>
        <v>0</v>
      </c>
      <c r="AD503" s="1">
        <f t="shared" si="76"/>
        <v>0</v>
      </c>
      <c r="AE503" s="1">
        <f t="shared" si="76"/>
        <v>0</v>
      </c>
      <c r="AF503" s="1">
        <f t="shared" si="76"/>
        <v>0</v>
      </c>
      <c r="AG503" s="1">
        <f t="shared" si="76"/>
        <v>1</v>
      </c>
      <c r="AH503" s="1">
        <f t="shared" si="76"/>
        <v>0</v>
      </c>
      <c r="AI503" s="1">
        <f t="shared" si="76"/>
        <v>0</v>
      </c>
      <c r="AJ503" s="1">
        <f t="shared" si="76"/>
        <v>0</v>
      </c>
      <c r="AK503" s="1">
        <f t="shared" si="76"/>
        <v>1</v>
      </c>
      <c r="AL503" s="1">
        <f t="shared" si="76"/>
        <v>0</v>
      </c>
      <c r="AM503" s="1">
        <f t="shared" si="76"/>
        <v>0</v>
      </c>
      <c r="AN503" s="1">
        <f t="shared" si="76"/>
        <v>0</v>
      </c>
      <c r="AO503" s="1">
        <f t="shared" si="76"/>
        <v>0</v>
      </c>
      <c r="AP503" s="1">
        <f t="shared" si="76"/>
        <v>0</v>
      </c>
      <c r="AQ503" s="1">
        <f t="shared" si="76"/>
        <v>0</v>
      </c>
      <c r="AR503" s="1">
        <f t="shared" si="75"/>
        <v>0</v>
      </c>
      <c r="AS503" s="1">
        <f t="shared" si="75"/>
        <v>0</v>
      </c>
      <c r="AT503" s="1">
        <f t="shared" si="75"/>
        <v>1</v>
      </c>
      <c r="AU503" s="1">
        <f t="shared" si="75"/>
        <v>0</v>
      </c>
      <c r="AV503" s="1">
        <f t="shared" si="75"/>
        <v>0</v>
      </c>
      <c r="AW503" s="1">
        <f t="shared" si="75"/>
        <v>0</v>
      </c>
      <c r="AX503" s="1">
        <f t="shared" si="69"/>
        <v>0</v>
      </c>
    </row>
    <row r="504" spans="1:50" s="1" customFormat="1" x14ac:dyDescent="0.15">
      <c r="A504" s="1">
        <v>1</v>
      </c>
      <c r="B504" s="1" t="s">
        <v>1409</v>
      </c>
      <c r="C504" s="1" t="s">
        <v>22</v>
      </c>
      <c r="D504" s="1" t="s">
        <v>15</v>
      </c>
      <c r="E504" s="1" t="s">
        <v>112</v>
      </c>
      <c r="F504" s="2">
        <v>43198.428425925929</v>
      </c>
      <c r="H504" s="1" t="s">
        <v>59</v>
      </c>
      <c r="I504" s="1" t="s">
        <v>35</v>
      </c>
      <c r="J504" s="1" t="s">
        <v>25</v>
      </c>
      <c r="K504" s="1" t="s">
        <v>3755</v>
      </c>
      <c r="L504" s="1" t="s">
        <v>1418</v>
      </c>
      <c r="M504" s="1" t="s">
        <v>28</v>
      </c>
      <c r="N504" s="1" t="s">
        <v>64</v>
      </c>
      <c r="O504" s="1" t="s">
        <v>39</v>
      </c>
      <c r="P504" s="1">
        <v>8000</v>
      </c>
      <c r="Q504" s="8">
        <v>12000</v>
      </c>
      <c r="R504" s="1">
        <v>3</v>
      </c>
      <c r="S504" s="1">
        <v>4</v>
      </c>
      <c r="T504" s="1">
        <v>1</v>
      </c>
      <c r="U504" s="1">
        <v>3</v>
      </c>
      <c r="V504" s="1">
        <v>3</v>
      </c>
      <c r="W504" s="1">
        <v>1</v>
      </c>
      <c r="X504" s="1">
        <v>10000</v>
      </c>
      <c r="Y504" s="1">
        <v>1</v>
      </c>
      <c r="Z504" s="1">
        <v>1</v>
      </c>
      <c r="AA504" s="1">
        <f t="shared" si="68"/>
        <v>0</v>
      </c>
      <c r="AB504" s="1">
        <f t="shared" si="76"/>
        <v>0</v>
      </c>
      <c r="AC504" s="1">
        <f t="shared" si="76"/>
        <v>0</v>
      </c>
      <c r="AD504" s="1">
        <f t="shared" si="76"/>
        <v>1</v>
      </c>
      <c r="AE504" s="1">
        <f t="shared" si="76"/>
        <v>0</v>
      </c>
      <c r="AF504" s="1">
        <f t="shared" si="76"/>
        <v>1</v>
      </c>
      <c r="AG504" s="1">
        <f t="shared" si="76"/>
        <v>0</v>
      </c>
      <c r="AH504" s="1">
        <f t="shared" si="76"/>
        <v>0</v>
      </c>
      <c r="AI504" s="1">
        <f t="shared" si="76"/>
        <v>1</v>
      </c>
      <c r="AJ504" s="1">
        <f t="shared" si="76"/>
        <v>0</v>
      </c>
      <c r="AK504" s="1">
        <f t="shared" si="76"/>
        <v>1</v>
      </c>
      <c r="AL504" s="1">
        <f t="shared" si="76"/>
        <v>1</v>
      </c>
      <c r="AM504" s="1">
        <f t="shared" si="76"/>
        <v>0</v>
      </c>
      <c r="AN504" s="1">
        <f t="shared" si="76"/>
        <v>0</v>
      </c>
      <c r="AO504" s="1">
        <f t="shared" si="76"/>
        <v>0</v>
      </c>
      <c r="AP504" s="1">
        <f t="shared" si="76"/>
        <v>0</v>
      </c>
      <c r="AQ504" s="1">
        <f t="shared" si="76"/>
        <v>0</v>
      </c>
      <c r="AR504" s="1">
        <f t="shared" si="75"/>
        <v>1</v>
      </c>
      <c r="AS504" s="1">
        <f t="shared" si="75"/>
        <v>0</v>
      </c>
      <c r="AT504" s="1">
        <f t="shared" si="75"/>
        <v>1</v>
      </c>
      <c r="AU504" s="1">
        <f t="shared" si="75"/>
        <v>1</v>
      </c>
      <c r="AV504" s="1">
        <f t="shared" si="75"/>
        <v>0</v>
      </c>
      <c r="AW504" s="1">
        <f t="shared" si="75"/>
        <v>1</v>
      </c>
      <c r="AX504" s="1">
        <f t="shared" si="69"/>
        <v>0</v>
      </c>
    </row>
    <row r="505" spans="1:50" s="1" customFormat="1" x14ac:dyDescent="0.15">
      <c r="A505" s="1">
        <v>1</v>
      </c>
      <c r="B505" s="1" t="s">
        <v>1419</v>
      </c>
      <c r="C505" s="1" t="s">
        <v>154</v>
      </c>
      <c r="D505" s="1" t="s">
        <v>15</v>
      </c>
      <c r="E505" s="1" t="s">
        <v>161</v>
      </c>
      <c r="F505" s="2">
        <v>43198.421875</v>
      </c>
      <c r="H505" s="1" t="s">
        <v>59</v>
      </c>
      <c r="I505" s="1" t="s">
        <v>35</v>
      </c>
      <c r="J505" s="1" t="s">
        <v>25</v>
      </c>
      <c r="K505" s="1" t="s">
        <v>3756</v>
      </c>
      <c r="L505" s="1" t="s">
        <v>1421</v>
      </c>
      <c r="M505" s="1" t="s">
        <v>96</v>
      </c>
      <c r="N505" s="1" t="s">
        <v>56</v>
      </c>
      <c r="O505" s="1" t="s">
        <v>252</v>
      </c>
      <c r="P505" s="1">
        <v>8000</v>
      </c>
      <c r="Q505" s="8">
        <v>15000</v>
      </c>
      <c r="R505" s="1">
        <v>3</v>
      </c>
      <c r="S505" s="1">
        <v>4</v>
      </c>
      <c r="T505" s="1">
        <v>1</v>
      </c>
      <c r="U505" s="1">
        <v>2</v>
      </c>
      <c r="V505" s="1">
        <v>2</v>
      </c>
      <c r="W505" s="1">
        <v>0</v>
      </c>
      <c r="X505" s="1">
        <v>11500</v>
      </c>
      <c r="Y505" s="1">
        <v>1</v>
      </c>
      <c r="Z505" s="1">
        <v>1</v>
      </c>
      <c r="AA505" s="1">
        <f t="shared" si="68"/>
        <v>0</v>
      </c>
      <c r="AB505" s="1">
        <f t="shared" si="76"/>
        <v>0</v>
      </c>
      <c r="AC505" s="1">
        <f t="shared" si="76"/>
        <v>0</v>
      </c>
      <c r="AD505" s="1">
        <f t="shared" si="76"/>
        <v>0</v>
      </c>
      <c r="AE505" s="1">
        <f t="shared" si="76"/>
        <v>0</v>
      </c>
      <c r="AF505" s="1">
        <f t="shared" si="76"/>
        <v>1</v>
      </c>
      <c r="AG505" s="1">
        <f t="shared" si="76"/>
        <v>0</v>
      </c>
      <c r="AH505" s="1">
        <f t="shared" si="76"/>
        <v>0</v>
      </c>
      <c r="AI505" s="1">
        <f t="shared" si="76"/>
        <v>1</v>
      </c>
      <c r="AJ505" s="1">
        <f t="shared" si="76"/>
        <v>0</v>
      </c>
      <c r="AK505" s="1">
        <f t="shared" si="76"/>
        <v>1</v>
      </c>
      <c r="AL505" s="1">
        <f t="shared" si="76"/>
        <v>0</v>
      </c>
      <c r="AM505" s="1">
        <f t="shared" si="76"/>
        <v>1</v>
      </c>
      <c r="AN505" s="1">
        <f t="shared" si="76"/>
        <v>0</v>
      </c>
      <c r="AO505" s="1">
        <f t="shared" si="76"/>
        <v>0</v>
      </c>
      <c r="AP505" s="1">
        <f t="shared" si="76"/>
        <v>0</v>
      </c>
      <c r="AQ505" s="1">
        <f t="shared" si="76"/>
        <v>0</v>
      </c>
      <c r="AR505" s="1">
        <f t="shared" si="75"/>
        <v>0</v>
      </c>
      <c r="AS505" s="1">
        <f t="shared" si="75"/>
        <v>0</v>
      </c>
      <c r="AT505" s="1">
        <f t="shared" si="75"/>
        <v>1</v>
      </c>
      <c r="AU505" s="1">
        <f t="shared" si="75"/>
        <v>0</v>
      </c>
      <c r="AV505" s="1">
        <f t="shared" si="75"/>
        <v>0</v>
      </c>
      <c r="AW505" s="1">
        <f t="shared" si="75"/>
        <v>0</v>
      </c>
      <c r="AX505" s="1">
        <f t="shared" si="69"/>
        <v>0</v>
      </c>
    </row>
    <row r="506" spans="1:50" s="1" customFormat="1" x14ac:dyDescent="0.15">
      <c r="A506" s="1">
        <v>2</v>
      </c>
      <c r="B506" s="1" t="s">
        <v>1423</v>
      </c>
      <c r="C506" s="1" t="s">
        <v>32</v>
      </c>
      <c r="D506" s="1" t="s">
        <v>15</v>
      </c>
      <c r="E506" s="1" t="s">
        <v>168</v>
      </c>
      <c r="F506" s="2">
        <v>43189.635972222219</v>
      </c>
      <c r="H506" s="1" t="s">
        <v>17</v>
      </c>
      <c r="I506" s="1" t="s">
        <v>18</v>
      </c>
      <c r="J506" s="1" t="s">
        <v>42</v>
      </c>
      <c r="K506" s="1" t="s">
        <v>1424</v>
      </c>
      <c r="L506" s="1" t="s">
        <v>1425</v>
      </c>
      <c r="M506" s="1" t="s">
        <v>38</v>
      </c>
      <c r="N506" s="1" t="s">
        <v>316</v>
      </c>
      <c r="O506" s="1" t="s">
        <v>30</v>
      </c>
      <c r="P506" s="1">
        <v>4001</v>
      </c>
      <c r="Q506" s="8">
        <v>6000</v>
      </c>
      <c r="R506" s="1">
        <v>1</v>
      </c>
      <c r="S506" s="1">
        <v>3</v>
      </c>
      <c r="T506" s="1">
        <v>3</v>
      </c>
      <c r="U506" s="1">
        <v>5</v>
      </c>
      <c r="V506" s="1">
        <v>7</v>
      </c>
      <c r="W506" s="1">
        <v>0</v>
      </c>
      <c r="X506" s="1">
        <v>5000.5</v>
      </c>
      <c r="Y506" s="1">
        <v>3</v>
      </c>
      <c r="Z506" s="1">
        <v>4</v>
      </c>
      <c r="AA506" s="1">
        <f t="shared" si="68"/>
        <v>0</v>
      </c>
      <c r="AB506" s="1">
        <f t="shared" si="76"/>
        <v>0</v>
      </c>
      <c r="AC506" s="1">
        <f t="shared" si="76"/>
        <v>0</v>
      </c>
      <c r="AD506" s="1">
        <f t="shared" si="76"/>
        <v>0</v>
      </c>
      <c r="AE506" s="1">
        <f t="shared" si="76"/>
        <v>0</v>
      </c>
      <c r="AF506" s="1">
        <f t="shared" si="76"/>
        <v>0</v>
      </c>
      <c r="AG506" s="1">
        <f t="shared" si="76"/>
        <v>0</v>
      </c>
      <c r="AH506" s="1">
        <f t="shared" si="76"/>
        <v>0</v>
      </c>
      <c r="AI506" s="1">
        <f t="shared" si="76"/>
        <v>0</v>
      </c>
      <c r="AJ506" s="1">
        <f t="shared" si="76"/>
        <v>0</v>
      </c>
      <c r="AK506" s="1">
        <f t="shared" si="76"/>
        <v>0</v>
      </c>
      <c r="AL506" s="1">
        <f t="shared" si="76"/>
        <v>0</v>
      </c>
      <c r="AM506" s="1">
        <f t="shared" si="76"/>
        <v>0</v>
      </c>
      <c r="AN506" s="1">
        <f t="shared" si="76"/>
        <v>0</v>
      </c>
      <c r="AO506" s="1">
        <f t="shared" si="76"/>
        <v>0</v>
      </c>
      <c r="AP506" s="1">
        <f t="shared" si="76"/>
        <v>0</v>
      </c>
      <c r="AQ506" s="1">
        <f t="shared" si="76"/>
        <v>0</v>
      </c>
      <c r="AR506" s="1">
        <f t="shared" si="75"/>
        <v>0</v>
      </c>
      <c r="AS506" s="1">
        <f t="shared" si="75"/>
        <v>0</v>
      </c>
      <c r="AT506" s="1">
        <f t="shared" si="75"/>
        <v>0</v>
      </c>
      <c r="AU506" s="1">
        <f t="shared" si="75"/>
        <v>0</v>
      </c>
      <c r="AV506" s="1">
        <f t="shared" si="75"/>
        <v>0</v>
      </c>
      <c r="AW506" s="1">
        <f t="shared" si="75"/>
        <v>0</v>
      </c>
      <c r="AX506" s="1">
        <f t="shared" si="69"/>
        <v>0</v>
      </c>
    </row>
    <row r="507" spans="1:50" s="1" customFormat="1" x14ac:dyDescent="0.15">
      <c r="A507" s="1">
        <v>2</v>
      </c>
      <c r="B507" s="1" t="s">
        <v>1426</v>
      </c>
      <c r="C507" s="1" t="s">
        <v>22</v>
      </c>
      <c r="D507" s="1" t="s">
        <v>15</v>
      </c>
      <c r="E507" s="1" t="s">
        <v>556</v>
      </c>
      <c r="F507" s="2">
        <v>43193.440601851849</v>
      </c>
      <c r="H507" s="1" t="s">
        <v>34</v>
      </c>
      <c r="I507" s="1" t="s">
        <v>18</v>
      </c>
      <c r="J507" s="1" t="s">
        <v>25</v>
      </c>
      <c r="K507" s="1" t="s">
        <v>1427</v>
      </c>
      <c r="L507" s="1" t="s">
        <v>62</v>
      </c>
      <c r="M507" s="1" t="s">
        <v>63</v>
      </c>
      <c r="N507" s="1" t="s">
        <v>64</v>
      </c>
      <c r="O507" s="1" t="s">
        <v>39</v>
      </c>
      <c r="P507" s="1">
        <v>20001</v>
      </c>
      <c r="Q507" s="8">
        <v>30000</v>
      </c>
      <c r="R507" s="1">
        <v>4</v>
      </c>
      <c r="S507" s="1">
        <v>3</v>
      </c>
      <c r="T507" s="1">
        <v>1</v>
      </c>
      <c r="U507" s="1">
        <v>4</v>
      </c>
      <c r="V507" s="1">
        <v>3</v>
      </c>
      <c r="W507" s="1">
        <v>1</v>
      </c>
      <c r="X507" s="1">
        <v>25000.5</v>
      </c>
      <c r="Y507" s="1">
        <v>3</v>
      </c>
      <c r="Z507" s="1">
        <v>4</v>
      </c>
      <c r="AA507" s="1">
        <f t="shared" si="68"/>
        <v>0</v>
      </c>
      <c r="AB507" s="1">
        <f t="shared" si="76"/>
        <v>0</v>
      </c>
      <c r="AC507" s="1">
        <f t="shared" si="76"/>
        <v>0</v>
      </c>
      <c r="AD507" s="1">
        <f t="shared" si="76"/>
        <v>0</v>
      </c>
      <c r="AE507" s="1">
        <f t="shared" si="76"/>
        <v>0</v>
      </c>
      <c r="AF507" s="1">
        <f t="shared" si="76"/>
        <v>0</v>
      </c>
      <c r="AG507" s="1">
        <f t="shared" si="76"/>
        <v>0</v>
      </c>
      <c r="AH507" s="1">
        <f t="shared" si="76"/>
        <v>0</v>
      </c>
      <c r="AI507" s="1">
        <f t="shared" si="76"/>
        <v>0</v>
      </c>
      <c r="AJ507" s="1">
        <f t="shared" si="76"/>
        <v>0</v>
      </c>
      <c r="AK507" s="1">
        <f t="shared" si="76"/>
        <v>0</v>
      </c>
      <c r="AL507" s="1">
        <f t="shared" si="76"/>
        <v>0</v>
      </c>
      <c r="AM507" s="1">
        <f t="shared" si="76"/>
        <v>0</v>
      </c>
      <c r="AN507" s="1">
        <f t="shared" si="76"/>
        <v>0</v>
      </c>
      <c r="AO507" s="1">
        <f t="shared" si="76"/>
        <v>0</v>
      </c>
      <c r="AP507" s="1">
        <f t="shared" si="76"/>
        <v>0</v>
      </c>
      <c r="AQ507" s="1">
        <f t="shared" si="76"/>
        <v>0</v>
      </c>
      <c r="AR507" s="1">
        <f t="shared" si="75"/>
        <v>0</v>
      </c>
      <c r="AS507" s="1">
        <f t="shared" si="75"/>
        <v>0</v>
      </c>
      <c r="AT507" s="1">
        <f t="shared" si="75"/>
        <v>0</v>
      </c>
      <c r="AU507" s="1">
        <f t="shared" si="75"/>
        <v>0</v>
      </c>
      <c r="AV507" s="1">
        <f t="shared" si="75"/>
        <v>0</v>
      </c>
      <c r="AW507" s="1">
        <f t="shared" si="75"/>
        <v>0</v>
      </c>
      <c r="AX507" s="1">
        <f t="shared" si="69"/>
        <v>1</v>
      </c>
    </row>
    <row r="508" spans="1:50" s="1" customFormat="1" x14ac:dyDescent="0.15">
      <c r="A508" s="1">
        <v>2</v>
      </c>
      <c r="B508" s="1" t="s">
        <v>1428</v>
      </c>
      <c r="C508" s="1" t="s">
        <v>22</v>
      </c>
      <c r="D508" s="1" t="s">
        <v>15</v>
      </c>
      <c r="E508" s="1" t="s">
        <v>212</v>
      </c>
      <c r="F508" s="2">
        <v>43198.426782407405</v>
      </c>
      <c r="H508" s="1" t="s">
        <v>59</v>
      </c>
      <c r="I508" s="1" t="s">
        <v>35</v>
      </c>
      <c r="J508" s="1" t="s">
        <v>25</v>
      </c>
      <c r="K508" s="1" t="s">
        <v>1429</v>
      </c>
      <c r="L508" s="1" t="s">
        <v>1430</v>
      </c>
      <c r="M508" s="1" t="s">
        <v>28</v>
      </c>
      <c r="N508" s="1" t="s">
        <v>82</v>
      </c>
      <c r="O508" s="1" t="s">
        <v>394</v>
      </c>
      <c r="P508" s="1">
        <v>15000</v>
      </c>
      <c r="Q508" s="8">
        <v>25000</v>
      </c>
      <c r="R508" s="1">
        <v>3</v>
      </c>
      <c r="S508" s="1">
        <v>4</v>
      </c>
      <c r="T508" s="1">
        <v>1</v>
      </c>
      <c r="U508" s="1">
        <v>3</v>
      </c>
      <c r="V508" s="1">
        <v>4</v>
      </c>
      <c r="W508" s="1">
        <v>0</v>
      </c>
      <c r="X508" s="1">
        <v>20000</v>
      </c>
      <c r="Y508" s="1">
        <v>3</v>
      </c>
      <c r="Z508" s="1">
        <v>4</v>
      </c>
      <c r="AA508" s="1">
        <f t="shared" si="68"/>
        <v>0</v>
      </c>
      <c r="AB508" s="1">
        <f t="shared" si="76"/>
        <v>1</v>
      </c>
      <c r="AC508" s="1">
        <f t="shared" si="76"/>
        <v>0</v>
      </c>
      <c r="AD508" s="1">
        <f t="shared" si="76"/>
        <v>1</v>
      </c>
      <c r="AE508" s="1">
        <f t="shared" si="76"/>
        <v>0</v>
      </c>
      <c r="AF508" s="1">
        <f t="shared" si="76"/>
        <v>0</v>
      </c>
      <c r="AG508" s="1">
        <f t="shared" si="76"/>
        <v>0</v>
      </c>
      <c r="AH508" s="1">
        <f t="shared" si="76"/>
        <v>0</v>
      </c>
      <c r="AI508" s="1">
        <f t="shared" si="76"/>
        <v>0</v>
      </c>
      <c r="AJ508" s="1">
        <f t="shared" si="76"/>
        <v>0</v>
      </c>
      <c r="AK508" s="1">
        <f t="shared" si="76"/>
        <v>0</v>
      </c>
      <c r="AL508" s="1">
        <f t="shared" si="76"/>
        <v>0</v>
      </c>
      <c r="AM508" s="1">
        <f t="shared" si="76"/>
        <v>0</v>
      </c>
      <c r="AN508" s="1">
        <f t="shared" si="76"/>
        <v>0</v>
      </c>
      <c r="AO508" s="1">
        <f t="shared" si="76"/>
        <v>0</v>
      </c>
      <c r="AP508" s="1">
        <f t="shared" si="76"/>
        <v>0</v>
      </c>
      <c r="AQ508" s="1">
        <f t="shared" si="76"/>
        <v>0</v>
      </c>
      <c r="AR508" s="1">
        <f t="shared" si="75"/>
        <v>0</v>
      </c>
      <c r="AS508" s="1">
        <f t="shared" si="75"/>
        <v>0</v>
      </c>
      <c r="AT508" s="1">
        <f t="shared" si="75"/>
        <v>0</v>
      </c>
      <c r="AU508" s="1">
        <f t="shared" si="75"/>
        <v>0</v>
      </c>
      <c r="AV508" s="1">
        <f t="shared" si="75"/>
        <v>0</v>
      </c>
      <c r="AW508" s="1">
        <f t="shared" si="75"/>
        <v>0</v>
      </c>
      <c r="AX508" s="1">
        <f t="shared" si="69"/>
        <v>1</v>
      </c>
    </row>
    <row r="509" spans="1:50" s="1" customFormat="1" x14ac:dyDescent="0.15">
      <c r="A509" s="1">
        <v>2</v>
      </c>
      <c r="B509" s="1" t="s">
        <v>1431</v>
      </c>
      <c r="C509" s="1" t="s">
        <v>22</v>
      </c>
      <c r="D509" s="1" t="s">
        <v>15</v>
      </c>
      <c r="E509" s="1" t="s">
        <v>67</v>
      </c>
      <c r="F509" s="2">
        <v>43193.439988425926</v>
      </c>
      <c r="H509" s="1" t="s">
        <v>59</v>
      </c>
      <c r="I509" s="1" t="s">
        <v>18</v>
      </c>
      <c r="J509" s="1" t="s">
        <v>25</v>
      </c>
      <c r="K509" s="1" t="s">
        <v>1432</v>
      </c>
      <c r="L509" s="1" t="s">
        <v>62</v>
      </c>
      <c r="M509" s="1" t="s">
        <v>63</v>
      </c>
      <c r="N509" s="1" t="s">
        <v>64</v>
      </c>
      <c r="O509" s="1" t="s">
        <v>39</v>
      </c>
      <c r="P509" s="1">
        <v>8001</v>
      </c>
      <c r="Q509" s="8">
        <v>10000</v>
      </c>
      <c r="R509" s="1">
        <v>3</v>
      </c>
      <c r="S509" s="1">
        <v>3</v>
      </c>
      <c r="T509" s="1">
        <v>1</v>
      </c>
      <c r="U509" s="1">
        <v>4</v>
      </c>
      <c r="V509" s="1">
        <v>3</v>
      </c>
      <c r="W509" s="1">
        <v>1</v>
      </c>
      <c r="X509" s="1">
        <v>9000.5</v>
      </c>
      <c r="Y509" s="1">
        <v>3</v>
      </c>
      <c r="Z509" s="1">
        <v>4</v>
      </c>
      <c r="AA509" s="1">
        <f t="shared" si="68"/>
        <v>0</v>
      </c>
      <c r="AB509" s="1">
        <f t="shared" si="76"/>
        <v>0</v>
      </c>
      <c r="AC509" s="1">
        <f t="shared" si="76"/>
        <v>0</v>
      </c>
      <c r="AD509" s="1">
        <f t="shared" si="76"/>
        <v>0</v>
      </c>
      <c r="AE509" s="1">
        <f t="shared" si="76"/>
        <v>0</v>
      </c>
      <c r="AF509" s="1">
        <f t="shared" si="76"/>
        <v>0</v>
      </c>
      <c r="AG509" s="1">
        <f t="shared" si="76"/>
        <v>0</v>
      </c>
      <c r="AH509" s="1">
        <f t="shared" si="76"/>
        <v>0</v>
      </c>
      <c r="AI509" s="1">
        <f t="shared" si="76"/>
        <v>0</v>
      </c>
      <c r="AJ509" s="1">
        <f t="shared" si="76"/>
        <v>0</v>
      </c>
      <c r="AK509" s="1">
        <f t="shared" si="76"/>
        <v>0</v>
      </c>
      <c r="AL509" s="1">
        <f t="shared" si="76"/>
        <v>0</v>
      </c>
      <c r="AM509" s="1">
        <f t="shared" si="76"/>
        <v>0</v>
      </c>
      <c r="AN509" s="1">
        <f t="shared" si="76"/>
        <v>0</v>
      </c>
      <c r="AO509" s="1">
        <f t="shared" si="76"/>
        <v>0</v>
      </c>
      <c r="AP509" s="1">
        <f t="shared" si="76"/>
        <v>0</v>
      </c>
      <c r="AQ509" s="1">
        <f t="shared" si="76"/>
        <v>0</v>
      </c>
      <c r="AR509" s="1">
        <f t="shared" si="75"/>
        <v>0</v>
      </c>
      <c r="AS509" s="1">
        <f t="shared" si="75"/>
        <v>0</v>
      </c>
      <c r="AT509" s="1">
        <f t="shared" si="75"/>
        <v>0</v>
      </c>
      <c r="AU509" s="1">
        <f t="shared" si="75"/>
        <v>0</v>
      </c>
      <c r="AV509" s="1">
        <f t="shared" si="75"/>
        <v>0</v>
      </c>
      <c r="AW509" s="1">
        <f t="shared" si="75"/>
        <v>0</v>
      </c>
      <c r="AX509" s="1">
        <f t="shared" si="69"/>
        <v>0</v>
      </c>
    </row>
    <row r="510" spans="1:50" s="1" customFormat="1" x14ac:dyDescent="0.15">
      <c r="A510" s="1">
        <v>2</v>
      </c>
      <c r="B510" s="1" t="s">
        <v>1433</v>
      </c>
      <c r="C510" s="1" t="s">
        <v>14</v>
      </c>
      <c r="D510" s="1" t="s">
        <v>15</v>
      </c>
      <c r="E510" s="1" t="s">
        <v>16</v>
      </c>
      <c r="F510" s="2">
        <v>43194.411493055559</v>
      </c>
      <c r="H510" s="1" t="s">
        <v>59</v>
      </c>
      <c r="I510" s="1" t="s">
        <v>35</v>
      </c>
      <c r="J510" s="1" t="s">
        <v>60</v>
      </c>
      <c r="K510" s="1" t="s">
        <v>1434</v>
      </c>
      <c r="L510" s="1" t="s">
        <v>55</v>
      </c>
      <c r="M510" s="1" t="s">
        <v>38</v>
      </c>
      <c r="N510" s="1" t="s">
        <v>56</v>
      </c>
      <c r="O510" s="1" t="s">
        <v>30</v>
      </c>
      <c r="P510" s="1">
        <v>6001</v>
      </c>
      <c r="Q510" s="8">
        <v>8000</v>
      </c>
      <c r="R510" s="1">
        <v>3</v>
      </c>
      <c r="S510" s="1">
        <v>4</v>
      </c>
      <c r="T510" s="1">
        <v>2</v>
      </c>
      <c r="U510" s="1">
        <v>5</v>
      </c>
      <c r="V510" s="1">
        <v>2</v>
      </c>
      <c r="W510" s="1">
        <v>0</v>
      </c>
      <c r="X510" s="1">
        <v>7000.5</v>
      </c>
      <c r="Y510" s="1">
        <v>3</v>
      </c>
      <c r="Z510" s="1">
        <v>4</v>
      </c>
      <c r="AA510" s="1">
        <f t="shared" si="68"/>
        <v>0</v>
      </c>
      <c r="AB510" s="1">
        <f t="shared" si="76"/>
        <v>1</v>
      </c>
      <c r="AC510" s="1">
        <f t="shared" si="76"/>
        <v>0</v>
      </c>
      <c r="AD510" s="1">
        <f t="shared" si="76"/>
        <v>1</v>
      </c>
      <c r="AE510" s="1">
        <f t="shared" si="76"/>
        <v>0</v>
      </c>
      <c r="AF510" s="1">
        <f t="shared" si="76"/>
        <v>0</v>
      </c>
      <c r="AG510" s="1">
        <f t="shared" si="76"/>
        <v>0</v>
      </c>
      <c r="AH510" s="1">
        <f t="shared" si="76"/>
        <v>0</v>
      </c>
      <c r="AI510" s="1">
        <f t="shared" si="76"/>
        <v>0</v>
      </c>
      <c r="AJ510" s="1">
        <f t="shared" si="76"/>
        <v>0</v>
      </c>
      <c r="AK510" s="1">
        <f t="shared" si="76"/>
        <v>0</v>
      </c>
      <c r="AL510" s="1">
        <f t="shared" si="76"/>
        <v>0</v>
      </c>
      <c r="AM510" s="1">
        <f t="shared" si="76"/>
        <v>0</v>
      </c>
      <c r="AN510" s="1">
        <f t="shared" si="76"/>
        <v>0</v>
      </c>
      <c r="AO510" s="1">
        <f t="shared" si="76"/>
        <v>0</v>
      </c>
      <c r="AP510" s="1">
        <f t="shared" si="76"/>
        <v>0</v>
      </c>
      <c r="AQ510" s="1">
        <f t="shared" si="76"/>
        <v>0</v>
      </c>
      <c r="AR510" s="1">
        <f t="shared" si="75"/>
        <v>0</v>
      </c>
      <c r="AS510" s="1">
        <f t="shared" si="75"/>
        <v>0</v>
      </c>
      <c r="AT510" s="1">
        <f t="shared" si="75"/>
        <v>0</v>
      </c>
      <c r="AU510" s="1">
        <f t="shared" si="75"/>
        <v>0</v>
      </c>
      <c r="AV510" s="1">
        <f t="shared" si="75"/>
        <v>0</v>
      </c>
      <c r="AW510" s="1">
        <f t="shared" si="75"/>
        <v>0</v>
      </c>
      <c r="AX510" s="1">
        <f t="shared" si="69"/>
        <v>0</v>
      </c>
    </row>
    <row r="511" spans="1:50" s="1" customFormat="1" x14ac:dyDescent="0.15">
      <c r="A511" s="1">
        <v>2</v>
      </c>
      <c r="B511" s="1" t="s">
        <v>1435</v>
      </c>
      <c r="C511" s="1" t="s">
        <v>370</v>
      </c>
      <c r="D511" s="1" t="s">
        <v>15</v>
      </c>
      <c r="E511" s="1" t="s">
        <v>230</v>
      </c>
      <c r="F511" s="2">
        <v>43198.454918981479</v>
      </c>
      <c r="H511" s="1" t="s">
        <v>17</v>
      </c>
      <c r="I511" s="1" t="s">
        <v>35</v>
      </c>
      <c r="J511" s="1" t="s">
        <v>60</v>
      </c>
      <c r="K511" s="1" t="s">
        <v>1436</v>
      </c>
      <c r="L511" s="1" t="s">
        <v>1437</v>
      </c>
      <c r="M511" s="1" t="s">
        <v>96</v>
      </c>
      <c r="N511" s="1" t="s">
        <v>29</v>
      </c>
      <c r="O511" s="1" t="s">
        <v>284</v>
      </c>
      <c r="P511" s="1">
        <v>4000</v>
      </c>
      <c r="Q511" s="8">
        <v>6000</v>
      </c>
      <c r="R511" s="1">
        <v>1</v>
      </c>
      <c r="S511" s="1">
        <v>4</v>
      </c>
      <c r="T511" s="1">
        <v>2</v>
      </c>
      <c r="U511" s="1">
        <v>2</v>
      </c>
      <c r="V511" s="1">
        <v>0</v>
      </c>
      <c r="W511" s="1">
        <v>0</v>
      </c>
      <c r="X511" s="1">
        <v>5000</v>
      </c>
      <c r="Y511" s="1">
        <v>3</v>
      </c>
      <c r="Z511" s="1">
        <v>4</v>
      </c>
      <c r="AA511" s="1">
        <f t="shared" si="68"/>
        <v>0</v>
      </c>
      <c r="AB511" s="1">
        <f t="shared" si="76"/>
        <v>0</v>
      </c>
      <c r="AC511" s="1">
        <f t="shared" si="76"/>
        <v>1</v>
      </c>
      <c r="AD511" s="1">
        <f t="shared" si="76"/>
        <v>1</v>
      </c>
      <c r="AE511" s="1">
        <f t="shared" si="76"/>
        <v>0</v>
      </c>
      <c r="AF511" s="1">
        <f t="shared" si="76"/>
        <v>0</v>
      </c>
      <c r="AG511" s="1">
        <f t="shared" si="76"/>
        <v>0</v>
      </c>
      <c r="AH511" s="1">
        <f t="shared" si="76"/>
        <v>0</v>
      </c>
      <c r="AI511" s="1">
        <f t="shared" si="76"/>
        <v>0</v>
      </c>
      <c r="AJ511" s="1">
        <f t="shared" si="76"/>
        <v>0</v>
      </c>
      <c r="AK511" s="1">
        <f t="shared" si="76"/>
        <v>0</v>
      </c>
      <c r="AL511" s="1">
        <f t="shared" si="76"/>
        <v>0</v>
      </c>
      <c r="AM511" s="1">
        <f t="shared" si="76"/>
        <v>0</v>
      </c>
      <c r="AN511" s="1">
        <f t="shared" si="76"/>
        <v>0</v>
      </c>
      <c r="AO511" s="1">
        <f t="shared" si="76"/>
        <v>0</v>
      </c>
      <c r="AP511" s="1">
        <f t="shared" si="76"/>
        <v>0</v>
      </c>
      <c r="AQ511" s="1">
        <f t="shared" si="76"/>
        <v>0</v>
      </c>
      <c r="AR511" s="1">
        <f t="shared" si="75"/>
        <v>0</v>
      </c>
      <c r="AS511" s="1">
        <f t="shared" si="75"/>
        <v>0</v>
      </c>
      <c r="AT511" s="1">
        <f t="shared" si="75"/>
        <v>0</v>
      </c>
      <c r="AU511" s="1">
        <f t="shared" si="75"/>
        <v>0</v>
      </c>
      <c r="AV511" s="1">
        <f t="shared" si="75"/>
        <v>0</v>
      </c>
      <c r="AW511" s="1">
        <f t="shared" si="75"/>
        <v>0</v>
      </c>
      <c r="AX511" s="1">
        <f t="shared" si="69"/>
        <v>0</v>
      </c>
    </row>
    <row r="512" spans="1:50" s="1" customFormat="1" x14ac:dyDescent="0.15">
      <c r="A512" s="1">
        <v>2</v>
      </c>
      <c r="B512" s="1" t="s">
        <v>1438</v>
      </c>
      <c r="C512" s="1" t="s">
        <v>22</v>
      </c>
      <c r="D512" s="1" t="s">
        <v>15</v>
      </c>
      <c r="E512" s="1" t="s">
        <v>33</v>
      </c>
      <c r="F512" s="2">
        <v>43197.446921296294</v>
      </c>
      <c r="H512" s="1" t="s">
        <v>59</v>
      </c>
      <c r="I512" s="1" t="s">
        <v>18</v>
      </c>
      <c r="J512" s="1" t="s">
        <v>106</v>
      </c>
      <c r="K512" s="1" t="s">
        <v>3757</v>
      </c>
      <c r="L512" s="1" t="s">
        <v>1440</v>
      </c>
      <c r="M512" s="1" t="s">
        <v>28</v>
      </c>
      <c r="N512" s="1" t="s">
        <v>82</v>
      </c>
      <c r="O512" s="1" t="s">
        <v>39</v>
      </c>
      <c r="P512" s="1">
        <v>10001</v>
      </c>
      <c r="Q512" s="8">
        <v>15000</v>
      </c>
      <c r="R512" s="1">
        <v>3</v>
      </c>
      <c r="S512" s="1">
        <v>3</v>
      </c>
      <c r="T512" s="1">
        <v>6</v>
      </c>
      <c r="U512" s="1">
        <v>3</v>
      </c>
      <c r="V512" s="1">
        <v>4</v>
      </c>
      <c r="W512" s="1">
        <v>1</v>
      </c>
      <c r="X512" s="1">
        <v>12500.5</v>
      </c>
      <c r="Y512" s="1">
        <v>3</v>
      </c>
      <c r="Z512" s="1">
        <v>4</v>
      </c>
      <c r="AA512" s="1">
        <f t="shared" si="68"/>
        <v>0</v>
      </c>
      <c r="AB512" s="1">
        <f t="shared" si="76"/>
        <v>1</v>
      </c>
      <c r="AC512" s="1">
        <f t="shared" si="76"/>
        <v>0</v>
      </c>
      <c r="AD512" s="1">
        <f t="shared" si="76"/>
        <v>0</v>
      </c>
      <c r="AE512" s="1">
        <f t="shared" si="76"/>
        <v>0</v>
      </c>
      <c r="AF512" s="1">
        <f t="shared" si="76"/>
        <v>0</v>
      </c>
      <c r="AG512" s="1">
        <f t="shared" si="76"/>
        <v>0</v>
      </c>
      <c r="AH512" s="1">
        <f t="shared" si="76"/>
        <v>0</v>
      </c>
      <c r="AI512" s="1">
        <f t="shared" si="76"/>
        <v>0</v>
      </c>
      <c r="AJ512" s="1">
        <f t="shared" si="76"/>
        <v>0</v>
      </c>
      <c r="AK512" s="1">
        <f t="shared" si="76"/>
        <v>1</v>
      </c>
      <c r="AL512" s="1">
        <f t="shared" si="76"/>
        <v>0</v>
      </c>
      <c r="AM512" s="1">
        <f t="shared" si="76"/>
        <v>0</v>
      </c>
      <c r="AN512" s="1">
        <f t="shared" si="76"/>
        <v>0</v>
      </c>
      <c r="AO512" s="1">
        <f t="shared" si="76"/>
        <v>0</v>
      </c>
      <c r="AP512" s="1">
        <f t="shared" si="76"/>
        <v>0</v>
      </c>
      <c r="AQ512" s="1">
        <f t="shared" si="76"/>
        <v>0</v>
      </c>
      <c r="AR512" s="1">
        <f t="shared" si="75"/>
        <v>0</v>
      </c>
      <c r="AS512" s="1">
        <f t="shared" si="75"/>
        <v>0</v>
      </c>
      <c r="AT512" s="1">
        <f t="shared" si="75"/>
        <v>0</v>
      </c>
      <c r="AU512" s="1">
        <f t="shared" si="75"/>
        <v>0</v>
      </c>
      <c r="AV512" s="1">
        <f t="shared" si="75"/>
        <v>0</v>
      </c>
      <c r="AW512" s="1">
        <f t="shared" si="75"/>
        <v>0</v>
      </c>
      <c r="AX512" s="1">
        <f t="shared" si="69"/>
        <v>0</v>
      </c>
    </row>
    <row r="513" spans="1:50" s="1" customFormat="1" x14ac:dyDescent="0.15">
      <c r="A513" s="1">
        <v>2</v>
      </c>
      <c r="B513" s="1" t="s">
        <v>1423</v>
      </c>
      <c r="C513" s="1" t="s">
        <v>14</v>
      </c>
      <c r="D513" s="1" t="s">
        <v>15</v>
      </c>
      <c r="E513" s="1" t="s">
        <v>16</v>
      </c>
      <c r="F513" s="2">
        <v>43197.907696759263</v>
      </c>
      <c r="H513" s="1" t="s">
        <v>124</v>
      </c>
      <c r="I513" s="1" t="s">
        <v>338</v>
      </c>
      <c r="J513" s="1" t="s">
        <v>60</v>
      </c>
      <c r="K513" s="1" t="s">
        <v>1442</v>
      </c>
      <c r="L513" s="1" t="s">
        <v>78</v>
      </c>
      <c r="M513" s="1" t="s">
        <v>28</v>
      </c>
      <c r="N513" s="1" t="s">
        <v>29</v>
      </c>
      <c r="O513" s="1" t="s">
        <v>39</v>
      </c>
      <c r="P513" s="1">
        <v>6001</v>
      </c>
      <c r="Q513" s="8">
        <v>8000</v>
      </c>
      <c r="R513" s="1">
        <v>0</v>
      </c>
      <c r="S513" s="1">
        <v>1</v>
      </c>
      <c r="T513" s="1">
        <v>2</v>
      </c>
      <c r="U513" s="1">
        <v>3</v>
      </c>
      <c r="V513" s="1">
        <v>0</v>
      </c>
      <c r="W513" s="1">
        <v>1</v>
      </c>
      <c r="X513" s="1">
        <v>7000.5</v>
      </c>
      <c r="Y513" s="1">
        <v>3</v>
      </c>
      <c r="Z513" s="1">
        <v>4</v>
      </c>
      <c r="AA513" s="1">
        <f t="shared" si="68"/>
        <v>0</v>
      </c>
      <c r="AB513" s="1">
        <f t="shared" si="76"/>
        <v>1</v>
      </c>
      <c r="AC513" s="1">
        <f t="shared" si="76"/>
        <v>0</v>
      </c>
      <c r="AD513" s="1">
        <f t="shared" si="76"/>
        <v>0</v>
      </c>
      <c r="AE513" s="1">
        <f t="shared" si="76"/>
        <v>0</v>
      </c>
      <c r="AF513" s="1">
        <f t="shared" si="76"/>
        <v>0</v>
      </c>
      <c r="AG513" s="1">
        <f t="shared" si="76"/>
        <v>0</v>
      </c>
      <c r="AH513" s="1">
        <f t="shared" si="76"/>
        <v>0</v>
      </c>
      <c r="AI513" s="1">
        <f t="shared" si="76"/>
        <v>0</v>
      </c>
      <c r="AJ513" s="1">
        <f t="shared" si="76"/>
        <v>0</v>
      </c>
      <c r="AK513" s="1">
        <f t="shared" si="76"/>
        <v>0</v>
      </c>
      <c r="AL513" s="1">
        <f t="shared" si="76"/>
        <v>0</v>
      </c>
      <c r="AM513" s="1">
        <f t="shared" si="76"/>
        <v>0</v>
      </c>
      <c r="AN513" s="1">
        <f t="shared" si="76"/>
        <v>0</v>
      </c>
      <c r="AO513" s="1">
        <f t="shared" si="76"/>
        <v>0</v>
      </c>
      <c r="AP513" s="1">
        <f t="shared" si="76"/>
        <v>1</v>
      </c>
      <c r="AQ513" s="1">
        <f t="shared" si="76"/>
        <v>0</v>
      </c>
      <c r="AR513" s="1">
        <f t="shared" si="75"/>
        <v>0</v>
      </c>
      <c r="AS513" s="1">
        <f t="shared" si="75"/>
        <v>0</v>
      </c>
      <c r="AT513" s="1">
        <f t="shared" si="75"/>
        <v>0</v>
      </c>
      <c r="AU513" s="1">
        <f t="shared" si="75"/>
        <v>0</v>
      </c>
      <c r="AV513" s="1">
        <f t="shared" si="75"/>
        <v>0</v>
      </c>
      <c r="AW513" s="1">
        <f t="shared" si="75"/>
        <v>0</v>
      </c>
      <c r="AX513" s="1">
        <f t="shared" si="69"/>
        <v>0</v>
      </c>
    </row>
    <row r="514" spans="1:50" s="1" customFormat="1" x14ac:dyDescent="0.15">
      <c r="A514" s="1">
        <v>2</v>
      </c>
      <c r="B514" s="1" t="s">
        <v>51</v>
      </c>
      <c r="C514" s="1" t="s">
        <v>52</v>
      </c>
      <c r="D514" s="1" t="s">
        <v>15</v>
      </c>
      <c r="E514" s="1" t="s">
        <v>33</v>
      </c>
      <c r="F514" s="2">
        <v>43194.411493055559</v>
      </c>
      <c r="H514" s="1" t="s">
        <v>17</v>
      </c>
      <c r="I514" s="1" t="s">
        <v>17</v>
      </c>
      <c r="J514" s="1" t="s">
        <v>53</v>
      </c>
      <c r="K514" s="1" t="s">
        <v>3372</v>
      </c>
      <c r="L514" s="1" t="s">
        <v>55</v>
      </c>
      <c r="M514" s="1" t="s">
        <v>38</v>
      </c>
      <c r="N514" s="1" t="s">
        <v>56</v>
      </c>
      <c r="O514" s="1" t="s">
        <v>30</v>
      </c>
      <c r="P514" s="1">
        <v>10001</v>
      </c>
      <c r="Q514" s="8">
        <v>15000</v>
      </c>
      <c r="R514" s="1">
        <v>1</v>
      </c>
      <c r="S514" s="1">
        <v>2</v>
      </c>
      <c r="T514" s="1">
        <v>999</v>
      </c>
      <c r="U514" s="1">
        <v>5</v>
      </c>
      <c r="V514" s="1">
        <v>2</v>
      </c>
      <c r="W514" s="1">
        <v>0</v>
      </c>
      <c r="X514" s="1">
        <v>12500.5</v>
      </c>
      <c r="Y514" s="1">
        <v>3</v>
      </c>
      <c r="Z514" s="1">
        <v>4</v>
      </c>
      <c r="AA514" s="1">
        <f t="shared" si="68"/>
        <v>0</v>
      </c>
      <c r="AB514" s="1">
        <f t="shared" si="76"/>
        <v>0</v>
      </c>
      <c r="AC514" s="1">
        <f t="shared" si="76"/>
        <v>1</v>
      </c>
      <c r="AD514" s="1">
        <f t="shared" si="76"/>
        <v>1</v>
      </c>
      <c r="AE514" s="1">
        <f t="shared" si="76"/>
        <v>0</v>
      </c>
      <c r="AF514" s="1">
        <f t="shared" si="76"/>
        <v>0</v>
      </c>
      <c r="AG514" s="1">
        <f t="shared" si="76"/>
        <v>0</v>
      </c>
      <c r="AH514" s="1">
        <f t="shared" si="76"/>
        <v>1</v>
      </c>
      <c r="AI514" s="1">
        <f t="shared" si="76"/>
        <v>1</v>
      </c>
      <c r="AJ514" s="1">
        <f t="shared" si="76"/>
        <v>1</v>
      </c>
      <c r="AK514" s="1">
        <f t="shared" si="76"/>
        <v>0</v>
      </c>
      <c r="AL514" s="1">
        <f t="shared" si="76"/>
        <v>1</v>
      </c>
      <c r="AM514" s="1">
        <f t="shared" si="76"/>
        <v>0</v>
      </c>
      <c r="AN514" s="1">
        <f t="shared" si="76"/>
        <v>0</v>
      </c>
      <c r="AO514" s="1">
        <f t="shared" si="76"/>
        <v>1</v>
      </c>
      <c r="AP514" s="1">
        <f t="shared" si="76"/>
        <v>0</v>
      </c>
      <c r="AQ514" s="1">
        <f t="shared" si="76"/>
        <v>1</v>
      </c>
      <c r="AR514" s="1">
        <f t="shared" si="75"/>
        <v>0</v>
      </c>
      <c r="AS514" s="1">
        <f t="shared" si="75"/>
        <v>0</v>
      </c>
      <c r="AT514" s="1">
        <f t="shared" si="75"/>
        <v>0</v>
      </c>
      <c r="AU514" s="1">
        <f t="shared" si="75"/>
        <v>0</v>
      </c>
      <c r="AV514" s="1">
        <f t="shared" si="75"/>
        <v>0</v>
      </c>
      <c r="AW514" s="1">
        <f t="shared" si="75"/>
        <v>0</v>
      </c>
      <c r="AX514" s="1">
        <f t="shared" si="69"/>
        <v>0</v>
      </c>
    </row>
    <row r="515" spans="1:50" s="1" customFormat="1" x14ac:dyDescent="0.15">
      <c r="A515" s="1">
        <v>2</v>
      </c>
      <c r="B515" s="1" t="s">
        <v>1443</v>
      </c>
      <c r="C515" s="1" t="s">
        <v>22</v>
      </c>
      <c r="D515" s="1" t="s">
        <v>15</v>
      </c>
      <c r="E515" s="1" t="s">
        <v>379</v>
      </c>
      <c r="F515" s="2">
        <v>43193.439988425926</v>
      </c>
      <c r="H515" s="1" t="s">
        <v>34</v>
      </c>
      <c r="I515" s="1" t="s">
        <v>18</v>
      </c>
      <c r="J515" s="1" t="s">
        <v>25</v>
      </c>
      <c r="K515" s="1" t="s">
        <v>1444</v>
      </c>
      <c r="L515" s="1" t="s">
        <v>62</v>
      </c>
      <c r="M515" s="1" t="s">
        <v>63</v>
      </c>
      <c r="N515" s="1" t="s">
        <v>64</v>
      </c>
      <c r="O515" s="1" t="s">
        <v>39</v>
      </c>
      <c r="P515" s="1">
        <v>30001</v>
      </c>
      <c r="Q515" s="8">
        <v>50000</v>
      </c>
      <c r="R515" s="1">
        <v>4</v>
      </c>
      <c r="S515" s="1">
        <v>3</v>
      </c>
      <c r="T515" s="1">
        <v>1</v>
      </c>
      <c r="U515" s="1">
        <v>4</v>
      </c>
      <c r="V515" s="1">
        <v>3</v>
      </c>
      <c r="W515" s="1">
        <v>1</v>
      </c>
      <c r="X515" s="1">
        <v>40000.5</v>
      </c>
      <c r="Y515" s="1">
        <v>3</v>
      </c>
      <c r="Z515" s="1">
        <v>4</v>
      </c>
      <c r="AA515" s="1">
        <f t="shared" ref="AA515:AP578" si="77">IF(IFERROR(FIND(AA$1,$K515),0)&gt;0,1,0)</f>
        <v>0</v>
      </c>
      <c r="AB515" s="1">
        <f t="shared" si="76"/>
        <v>0</v>
      </c>
      <c r="AC515" s="1">
        <f t="shared" si="76"/>
        <v>0</v>
      </c>
      <c r="AD515" s="1">
        <f t="shared" si="76"/>
        <v>0</v>
      </c>
      <c r="AE515" s="1">
        <f t="shared" si="76"/>
        <v>0</v>
      </c>
      <c r="AF515" s="1">
        <f t="shared" si="76"/>
        <v>0</v>
      </c>
      <c r="AG515" s="1">
        <f t="shared" si="76"/>
        <v>0</v>
      </c>
      <c r="AH515" s="1">
        <f t="shared" si="76"/>
        <v>0</v>
      </c>
      <c r="AI515" s="1">
        <f t="shared" si="76"/>
        <v>0</v>
      </c>
      <c r="AJ515" s="1">
        <f t="shared" si="76"/>
        <v>0</v>
      </c>
      <c r="AK515" s="1">
        <f t="shared" si="76"/>
        <v>0</v>
      </c>
      <c r="AL515" s="1">
        <f t="shared" si="76"/>
        <v>0</v>
      </c>
      <c r="AM515" s="1">
        <f t="shared" si="76"/>
        <v>0</v>
      </c>
      <c r="AN515" s="1">
        <f t="shared" si="76"/>
        <v>0</v>
      </c>
      <c r="AO515" s="1">
        <f t="shared" si="76"/>
        <v>0</v>
      </c>
      <c r="AP515" s="1">
        <f t="shared" si="76"/>
        <v>0</v>
      </c>
      <c r="AQ515" s="1">
        <f t="shared" si="76"/>
        <v>0</v>
      </c>
      <c r="AR515" s="1">
        <f t="shared" si="75"/>
        <v>0</v>
      </c>
      <c r="AS515" s="1">
        <f t="shared" si="75"/>
        <v>0</v>
      </c>
      <c r="AT515" s="1">
        <f t="shared" si="75"/>
        <v>0</v>
      </c>
      <c r="AU515" s="1">
        <f t="shared" si="75"/>
        <v>0</v>
      </c>
      <c r="AV515" s="1">
        <f t="shared" si="75"/>
        <v>0</v>
      </c>
      <c r="AW515" s="1">
        <f t="shared" si="75"/>
        <v>0</v>
      </c>
      <c r="AX515" s="1">
        <f t="shared" ref="AX515:AX578" si="78">IF(Q515&gt;20000,1,0)</f>
        <v>1</v>
      </c>
    </row>
    <row r="516" spans="1:50" s="1" customFormat="1" x14ac:dyDescent="0.15">
      <c r="A516" s="1">
        <v>2</v>
      </c>
      <c r="B516" s="1" t="s">
        <v>1445</v>
      </c>
      <c r="C516" s="1" t="s">
        <v>22</v>
      </c>
      <c r="D516" s="1" t="s">
        <v>15</v>
      </c>
      <c r="E516" s="1" t="s">
        <v>33</v>
      </c>
      <c r="F516" s="2">
        <v>43198.440416666665</v>
      </c>
      <c r="H516" s="1" t="s">
        <v>34</v>
      </c>
      <c r="I516" s="1" t="s">
        <v>35</v>
      </c>
      <c r="J516" s="1" t="s">
        <v>60</v>
      </c>
      <c r="K516" s="1" t="s">
        <v>1446</v>
      </c>
      <c r="L516" s="1" t="s">
        <v>1447</v>
      </c>
      <c r="M516" s="1" t="s">
        <v>38</v>
      </c>
      <c r="N516" s="1" t="s">
        <v>29</v>
      </c>
      <c r="O516" s="1" t="s">
        <v>39</v>
      </c>
      <c r="P516" s="1">
        <v>10001</v>
      </c>
      <c r="Q516" s="8">
        <v>15000</v>
      </c>
      <c r="R516" s="1">
        <v>4</v>
      </c>
      <c r="S516" s="1">
        <v>4</v>
      </c>
      <c r="T516" s="1">
        <v>2</v>
      </c>
      <c r="U516" s="1">
        <v>5</v>
      </c>
      <c r="V516" s="1">
        <v>0</v>
      </c>
      <c r="W516" s="1">
        <v>1</v>
      </c>
      <c r="X516" s="1">
        <v>12500.5</v>
      </c>
      <c r="Y516" s="1">
        <v>3</v>
      </c>
      <c r="Z516" s="1">
        <v>4</v>
      </c>
      <c r="AA516" s="1">
        <f t="shared" si="77"/>
        <v>0</v>
      </c>
      <c r="AB516" s="1">
        <f t="shared" si="76"/>
        <v>0</v>
      </c>
      <c r="AC516" s="1">
        <f t="shared" si="76"/>
        <v>0</v>
      </c>
      <c r="AD516" s="1">
        <f t="shared" si="76"/>
        <v>1</v>
      </c>
      <c r="AE516" s="1">
        <f t="shared" si="76"/>
        <v>0</v>
      </c>
      <c r="AF516" s="1">
        <f t="shared" si="76"/>
        <v>0</v>
      </c>
      <c r="AG516" s="1">
        <f t="shared" si="76"/>
        <v>0</v>
      </c>
      <c r="AH516" s="1">
        <f t="shared" si="76"/>
        <v>0</v>
      </c>
      <c r="AI516" s="1">
        <f t="shared" si="76"/>
        <v>0</v>
      </c>
      <c r="AJ516" s="1">
        <f t="shared" si="76"/>
        <v>0</v>
      </c>
      <c r="AK516" s="1">
        <f t="shared" si="76"/>
        <v>0</v>
      </c>
      <c r="AL516" s="1">
        <f t="shared" si="76"/>
        <v>0</v>
      </c>
      <c r="AM516" s="1">
        <f t="shared" si="76"/>
        <v>0</v>
      </c>
      <c r="AN516" s="1">
        <f t="shared" si="76"/>
        <v>0</v>
      </c>
      <c r="AO516" s="1">
        <f t="shared" si="76"/>
        <v>0</v>
      </c>
      <c r="AP516" s="1">
        <f t="shared" si="76"/>
        <v>0</v>
      </c>
      <c r="AQ516" s="1">
        <f t="shared" si="76"/>
        <v>0</v>
      </c>
      <c r="AR516" s="1">
        <f t="shared" si="75"/>
        <v>0</v>
      </c>
      <c r="AS516" s="1">
        <f t="shared" si="75"/>
        <v>0</v>
      </c>
      <c r="AT516" s="1">
        <f t="shared" si="75"/>
        <v>0</v>
      </c>
      <c r="AU516" s="1">
        <f t="shared" si="75"/>
        <v>0</v>
      </c>
      <c r="AV516" s="1">
        <f t="shared" si="75"/>
        <v>0</v>
      </c>
      <c r="AW516" s="1">
        <f t="shared" si="75"/>
        <v>0</v>
      </c>
      <c r="AX516" s="1">
        <f t="shared" si="78"/>
        <v>0</v>
      </c>
    </row>
    <row r="517" spans="1:50" s="1" customFormat="1" x14ac:dyDescent="0.15">
      <c r="A517" s="1">
        <v>2</v>
      </c>
      <c r="B517" s="1" t="s">
        <v>1448</v>
      </c>
      <c r="C517" s="1" t="s">
        <v>32</v>
      </c>
      <c r="D517" s="1" t="s">
        <v>15</v>
      </c>
      <c r="E517" s="1" t="s">
        <v>1449</v>
      </c>
      <c r="F517" s="2">
        <v>43198.456400462965</v>
      </c>
      <c r="H517" s="1" t="s">
        <v>17</v>
      </c>
      <c r="I517" s="1" t="s">
        <v>18</v>
      </c>
      <c r="J517" s="1" t="s">
        <v>60</v>
      </c>
      <c r="K517" s="1" t="s">
        <v>3758</v>
      </c>
      <c r="L517" s="1" t="s">
        <v>1451</v>
      </c>
      <c r="M517" s="1" t="s">
        <v>96</v>
      </c>
      <c r="N517" s="1" t="s">
        <v>56</v>
      </c>
      <c r="O517" s="1" t="s">
        <v>30</v>
      </c>
      <c r="P517" s="1">
        <v>5000</v>
      </c>
      <c r="Q517" s="8">
        <v>7500</v>
      </c>
      <c r="R517" s="1">
        <v>1</v>
      </c>
      <c r="S517" s="1">
        <v>3</v>
      </c>
      <c r="T517" s="1">
        <v>2</v>
      </c>
      <c r="U517" s="1">
        <v>2</v>
      </c>
      <c r="V517" s="1">
        <v>2</v>
      </c>
      <c r="W517" s="1">
        <v>0</v>
      </c>
      <c r="X517" s="1">
        <v>6250</v>
      </c>
      <c r="Y517" s="1">
        <v>3</v>
      </c>
      <c r="Z517" s="1">
        <v>4</v>
      </c>
      <c r="AA517" s="1">
        <f t="shared" si="77"/>
        <v>0</v>
      </c>
      <c r="AB517" s="1">
        <f t="shared" si="76"/>
        <v>1</v>
      </c>
      <c r="AC517" s="1">
        <f t="shared" si="76"/>
        <v>0</v>
      </c>
      <c r="AD517" s="1">
        <f t="shared" si="76"/>
        <v>0</v>
      </c>
      <c r="AE517" s="1">
        <f t="shared" si="76"/>
        <v>0</v>
      </c>
      <c r="AF517" s="1">
        <f t="shared" si="76"/>
        <v>0</v>
      </c>
      <c r="AG517" s="1">
        <f t="shared" si="76"/>
        <v>0</v>
      </c>
      <c r="AH517" s="1">
        <f t="shared" si="76"/>
        <v>0</v>
      </c>
      <c r="AI517" s="1">
        <f t="shared" si="76"/>
        <v>0</v>
      </c>
      <c r="AJ517" s="1">
        <f t="shared" si="76"/>
        <v>0</v>
      </c>
      <c r="AK517" s="1">
        <f t="shared" si="76"/>
        <v>0</v>
      </c>
      <c r="AL517" s="1">
        <f t="shared" si="76"/>
        <v>0</v>
      </c>
      <c r="AM517" s="1">
        <f t="shared" si="76"/>
        <v>0</v>
      </c>
      <c r="AN517" s="1">
        <f t="shared" si="76"/>
        <v>0</v>
      </c>
      <c r="AO517" s="1">
        <f t="shared" si="76"/>
        <v>0</v>
      </c>
      <c r="AP517" s="1">
        <f t="shared" si="76"/>
        <v>0</v>
      </c>
      <c r="AQ517" s="1">
        <f t="shared" ref="AQ517:AW529" si="79">IF(IFERROR(FIND(AQ$1,$K517),0)&gt;0,1,0)</f>
        <v>0</v>
      </c>
      <c r="AR517" s="1">
        <f t="shared" si="79"/>
        <v>0</v>
      </c>
      <c r="AS517" s="1">
        <f t="shared" si="79"/>
        <v>0</v>
      </c>
      <c r="AT517" s="1">
        <f t="shared" si="79"/>
        <v>0</v>
      </c>
      <c r="AU517" s="1">
        <f t="shared" si="79"/>
        <v>0</v>
      </c>
      <c r="AV517" s="1">
        <f t="shared" si="79"/>
        <v>0</v>
      </c>
      <c r="AW517" s="1">
        <f t="shared" si="79"/>
        <v>0</v>
      </c>
      <c r="AX517" s="1">
        <f t="shared" si="78"/>
        <v>0</v>
      </c>
    </row>
    <row r="518" spans="1:50" s="1" customFormat="1" x14ac:dyDescent="0.15">
      <c r="A518" s="1">
        <v>2</v>
      </c>
      <c r="B518" s="1" t="s">
        <v>1452</v>
      </c>
      <c r="C518" s="1" t="s">
        <v>109</v>
      </c>
      <c r="D518" s="1" t="s">
        <v>15</v>
      </c>
      <c r="E518" s="1" t="s">
        <v>102</v>
      </c>
      <c r="F518" s="2">
        <v>43179.753553240742</v>
      </c>
      <c r="H518" s="1" t="s">
        <v>59</v>
      </c>
      <c r="I518" s="1" t="s">
        <v>35</v>
      </c>
      <c r="J518" s="1" t="s">
        <v>25</v>
      </c>
      <c r="K518" s="1" t="s">
        <v>1453</v>
      </c>
      <c r="L518" s="1" t="s">
        <v>1454</v>
      </c>
      <c r="M518" s="1" t="s">
        <v>96</v>
      </c>
      <c r="N518" s="1" t="s">
        <v>29</v>
      </c>
      <c r="O518" s="1" t="s">
        <v>30</v>
      </c>
      <c r="P518" s="1">
        <v>6000</v>
      </c>
      <c r="Q518" s="8">
        <v>12000</v>
      </c>
      <c r="R518" s="1">
        <v>3</v>
      </c>
      <c r="S518" s="1">
        <v>4</v>
      </c>
      <c r="T518" s="1">
        <v>1</v>
      </c>
      <c r="U518" s="1">
        <v>2</v>
      </c>
      <c r="V518" s="1">
        <v>0</v>
      </c>
      <c r="W518" s="1">
        <v>0</v>
      </c>
      <c r="X518" s="1">
        <v>9000</v>
      </c>
      <c r="Y518" s="1">
        <v>3</v>
      </c>
      <c r="Z518" s="1">
        <v>4</v>
      </c>
      <c r="AA518" s="1">
        <f t="shared" si="77"/>
        <v>0</v>
      </c>
      <c r="AB518" s="1">
        <f t="shared" si="77"/>
        <v>1</v>
      </c>
      <c r="AC518" s="1">
        <f t="shared" si="77"/>
        <v>0</v>
      </c>
      <c r="AD518" s="1">
        <f t="shared" si="77"/>
        <v>0</v>
      </c>
      <c r="AE518" s="1">
        <f t="shared" si="77"/>
        <v>0</v>
      </c>
      <c r="AF518" s="1">
        <f t="shared" si="77"/>
        <v>0</v>
      </c>
      <c r="AG518" s="1">
        <f t="shared" si="77"/>
        <v>0</v>
      </c>
      <c r="AH518" s="1">
        <f t="shared" si="77"/>
        <v>0</v>
      </c>
      <c r="AI518" s="1">
        <f t="shared" si="77"/>
        <v>0</v>
      </c>
      <c r="AJ518" s="1">
        <f t="shared" si="77"/>
        <v>0</v>
      </c>
      <c r="AK518" s="1">
        <f t="shared" si="77"/>
        <v>0</v>
      </c>
      <c r="AL518" s="1">
        <f t="shared" si="77"/>
        <v>0</v>
      </c>
      <c r="AM518" s="1">
        <f t="shared" si="77"/>
        <v>0</v>
      </c>
      <c r="AN518" s="1">
        <f t="shared" si="77"/>
        <v>0</v>
      </c>
      <c r="AO518" s="1">
        <f t="shared" si="77"/>
        <v>0</v>
      </c>
      <c r="AP518" s="1">
        <f t="shared" si="77"/>
        <v>1</v>
      </c>
      <c r="AQ518" s="1">
        <f t="shared" si="79"/>
        <v>0</v>
      </c>
      <c r="AR518" s="1">
        <f t="shared" si="79"/>
        <v>0</v>
      </c>
      <c r="AS518" s="1">
        <f t="shared" si="79"/>
        <v>0</v>
      </c>
      <c r="AT518" s="1">
        <f t="shared" si="79"/>
        <v>0</v>
      </c>
      <c r="AU518" s="1">
        <f t="shared" si="79"/>
        <v>0</v>
      </c>
      <c r="AV518" s="1">
        <f t="shared" si="79"/>
        <v>0</v>
      </c>
      <c r="AW518" s="1">
        <f t="shared" si="79"/>
        <v>0</v>
      </c>
      <c r="AX518" s="1">
        <f t="shared" si="78"/>
        <v>0</v>
      </c>
    </row>
    <row r="519" spans="1:50" s="1" customFormat="1" x14ac:dyDescent="0.15">
      <c r="A519" s="1">
        <v>2</v>
      </c>
      <c r="B519" s="1" t="s">
        <v>1455</v>
      </c>
      <c r="C519" s="1" t="s">
        <v>32</v>
      </c>
      <c r="D519" s="1" t="s">
        <v>15</v>
      </c>
      <c r="E519" s="1" t="s">
        <v>168</v>
      </c>
      <c r="F519" s="2">
        <v>43194.707743055558</v>
      </c>
      <c r="H519" s="1" t="s">
        <v>17</v>
      </c>
      <c r="I519" s="1" t="s">
        <v>17</v>
      </c>
      <c r="J519" s="1" t="s">
        <v>25</v>
      </c>
      <c r="K519" s="1" t="s">
        <v>1456</v>
      </c>
      <c r="L519" s="1" t="s">
        <v>1457</v>
      </c>
      <c r="M519" s="1" t="s">
        <v>28</v>
      </c>
      <c r="N519" s="1" t="s">
        <v>29</v>
      </c>
      <c r="O519" s="1" t="s">
        <v>30</v>
      </c>
      <c r="P519" s="1">
        <v>4001</v>
      </c>
      <c r="Q519" s="8">
        <v>6000</v>
      </c>
      <c r="R519" s="1">
        <v>1</v>
      </c>
      <c r="S519" s="1">
        <v>2</v>
      </c>
      <c r="T519" s="1">
        <v>1</v>
      </c>
      <c r="U519" s="1">
        <v>3</v>
      </c>
      <c r="V519" s="1">
        <v>0</v>
      </c>
      <c r="W519" s="1">
        <v>0</v>
      </c>
      <c r="X519" s="1">
        <v>5000.5</v>
      </c>
      <c r="Y519" s="1">
        <v>3</v>
      </c>
      <c r="Z519" s="1">
        <v>4</v>
      </c>
      <c r="AA519" s="1">
        <f t="shared" si="77"/>
        <v>0</v>
      </c>
      <c r="AB519" s="1">
        <f t="shared" si="77"/>
        <v>1</v>
      </c>
      <c r="AC519" s="1">
        <f t="shared" si="77"/>
        <v>0</v>
      </c>
      <c r="AD519" s="1">
        <f t="shared" si="77"/>
        <v>0</v>
      </c>
      <c r="AE519" s="1">
        <f t="shared" si="77"/>
        <v>0</v>
      </c>
      <c r="AF519" s="1">
        <f t="shared" si="77"/>
        <v>0</v>
      </c>
      <c r="AG519" s="1">
        <f t="shared" si="77"/>
        <v>0</v>
      </c>
      <c r="AH519" s="1">
        <f t="shared" si="77"/>
        <v>0</v>
      </c>
      <c r="AI519" s="1">
        <f t="shared" si="77"/>
        <v>0</v>
      </c>
      <c r="AJ519" s="1">
        <f t="shared" si="77"/>
        <v>0</v>
      </c>
      <c r="AK519" s="1">
        <f t="shared" si="77"/>
        <v>0</v>
      </c>
      <c r="AL519" s="1">
        <f t="shared" si="77"/>
        <v>0</v>
      </c>
      <c r="AM519" s="1">
        <f t="shared" si="77"/>
        <v>0</v>
      </c>
      <c r="AN519" s="1">
        <f t="shared" si="77"/>
        <v>0</v>
      </c>
      <c r="AO519" s="1">
        <f t="shared" si="77"/>
        <v>0</v>
      </c>
      <c r="AP519" s="1">
        <f t="shared" si="77"/>
        <v>0</v>
      </c>
      <c r="AQ519" s="1">
        <f t="shared" si="79"/>
        <v>0</v>
      </c>
      <c r="AR519" s="1">
        <f t="shared" si="79"/>
        <v>0</v>
      </c>
      <c r="AS519" s="1">
        <f t="shared" si="79"/>
        <v>0</v>
      </c>
      <c r="AT519" s="1">
        <f t="shared" si="79"/>
        <v>0</v>
      </c>
      <c r="AU519" s="1">
        <f t="shared" si="79"/>
        <v>0</v>
      </c>
      <c r="AV519" s="1">
        <f t="shared" si="79"/>
        <v>0</v>
      </c>
      <c r="AW519" s="1">
        <f t="shared" si="79"/>
        <v>0</v>
      </c>
      <c r="AX519" s="1">
        <f t="shared" si="78"/>
        <v>0</v>
      </c>
    </row>
    <row r="520" spans="1:50" s="1" customFormat="1" x14ac:dyDescent="0.15">
      <c r="A520" s="1">
        <v>2</v>
      </c>
      <c r="B520" s="1" t="s">
        <v>1458</v>
      </c>
      <c r="C520" s="1" t="s">
        <v>370</v>
      </c>
      <c r="D520" s="1" t="s">
        <v>15</v>
      </c>
      <c r="E520" s="1" t="s">
        <v>230</v>
      </c>
      <c r="F520" s="2">
        <v>43198.454918981479</v>
      </c>
      <c r="H520" s="1" t="s">
        <v>59</v>
      </c>
      <c r="I520" s="1" t="s">
        <v>35</v>
      </c>
      <c r="J520" s="1" t="s">
        <v>42</v>
      </c>
      <c r="K520" s="1" t="s">
        <v>3759</v>
      </c>
      <c r="L520" s="1" t="s">
        <v>1460</v>
      </c>
      <c r="M520" s="1" t="s">
        <v>96</v>
      </c>
      <c r="N520" s="1" t="s">
        <v>29</v>
      </c>
      <c r="O520" s="1" t="s">
        <v>284</v>
      </c>
      <c r="P520" s="1">
        <v>4000</v>
      </c>
      <c r="Q520" s="8">
        <v>6000</v>
      </c>
      <c r="R520" s="1">
        <v>3</v>
      </c>
      <c r="S520" s="1">
        <v>4</v>
      </c>
      <c r="T520" s="1">
        <v>3</v>
      </c>
      <c r="U520" s="1">
        <v>2</v>
      </c>
      <c r="V520" s="1">
        <v>0</v>
      </c>
      <c r="W520" s="1">
        <v>0</v>
      </c>
      <c r="X520" s="1">
        <v>5000</v>
      </c>
      <c r="Y520" s="1">
        <v>3</v>
      </c>
      <c r="Z520" s="1">
        <v>4</v>
      </c>
      <c r="AA520" s="1">
        <f t="shared" si="77"/>
        <v>0</v>
      </c>
      <c r="AB520" s="1">
        <f t="shared" si="77"/>
        <v>0</v>
      </c>
      <c r="AC520" s="1">
        <f t="shared" si="77"/>
        <v>1</v>
      </c>
      <c r="AD520" s="1">
        <f t="shared" si="77"/>
        <v>1</v>
      </c>
      <c r="AE520" s="1">
        <f t="shared" si="77"/>
        <v>0</v>
      </c>
      <c r="AF520" s="1">
        <f t="shared" si="77"/>
        <v>0</v>
      </c>
      <c r="AG520" s="1">
        <f t="shared" si="77"/>
        <v>0</v>
      </c>
      <c r="AH520" s="1">
        <f t="shared" si="77"/>
        <v>0</v>
      </c>
      <c r="AI520" s="1">
        <f t="shared" si="77"/>
        <v>0</v>
      </c>
      <c r="AJ520" s="1">
        <f t="shared" si="77"/>
        <v>0</v>
      </c>
      <c r="AK520" s="1">
        <f t="shared" si="77"/>
        <v>0</v>
      </c>
      <c r="AL520" s="1">
        <f t="shared" si="77"/>
        <v>0</v>
      </c>
      <c r="AM520" s="1">
        <f t="shared" si="77"/>
        <v>0</v>
      </c>
      <c r="AN520" s="1">
        <f t="shared" si="77"/>
        <v>0</v>
      </c>
      <c r="AO520" s="1">
        <f t="shared" si="77"/>
        <v>0</v>
      </c>
      <c r="AP520" s="1">
        <f t="shared" si="77"/>
        <v>1</v>
      </c>
      <c r="AQ520" s="1">
        <f t="shared" si="79"/>
        <v>0</v>
      </c>
      <c r="AR520" s="1">
        <f t="shared" si="79"/>
        <v>0</v>
      </c>
      <c r="AS520" s="1">
        <f t="shared" si="79"/>
        <v>0</v>
      </c>
      <c r="AT520" s="1">
        <f t="shared" si="79"/>
        <v>0</v>
      </c>
      <c r="AU520" s="1">
        <f t="shared" si="79"/>
        <v>0</v>
      </c>
      <c r="AV520" s="1">
        <f t="shared" si="79"/>
        <v>0</v>
      </c>
      <c r="AW520" s="1">
        <f t="shared" si="79"/>
        <v>0</v>
      </c>
      <c r="AX520" s="1">
        <f t="shared" si="78"/>
        <v>0</v>
      </c>
    </row>
    <row r="521" spans="1:50" s="1" customFormat="1" x14ac:dyDescent="0.15">
      <c r="A521" s="1">
        <v>2</v>
      </c>
      <c r="B521" s="1" t="s">
        <v>1461</v>
      </c>
      <c r="C521" s="1" t="s">
        <v>14</v>
      </c>
      <c r="D521" s="1" t="s">
        <v>15</v>
      </c>
      <c r="E521" s="1" t="s">
        <v>16</v>
      </c>
      <c r="F521" s="2">
        <v>43194.411493055559</v>
      </c>
      <c r="H521" s="1" t="s">
        <v>59</v>
      </c>
      <c r="I521" s="1" t="s">
        <v>17</v>
      </c>
      <c r="J521" s="1" t="s">
        <v>42</v>
      </c>
      <c r="K521" s="1" t="s">
        <v>1462</v>
      </c>
      <c r="L521" s="1" t="s">
        <v>55</v>
      </c>
      <c r="M521" s="1" t="s">
        <v>38</v>
      </c>
      <c r="N521" s="1" t="s">
        <v>56</v>
      </c>
      <c r="O521" s="1" t="s">
        <v>30</v>
      </c>
      <c r="P521" s="1">
        <v>6001</v>
      </c>
      <c r="Q521" s="8">
        <v>8000</v>
      </c>
      <c r="R521" s="1">
        <v>3</v>
      </c>
      <c r="S521" s="1">
        <v>2</v>
      </c>
      <c r="T521" s="1">
        <v>3</v>
      </c>
      <c r="U521" s="1">
        <v>5</v>
      </c>
      <c r="V521" s="1">
        <v>2</v>
      </c>
      <c r="W521" s="1">
        <v>0</v>
      </c>
      <c r="X521" s="1">
        <v>7000.5</v>
      </c>
      <c r="Y521" s="1">
        <v>3</v>
      </c>
      <c r="Z521" s="1">
        <v>4</v>
      </c>
      <c r="AA521" s="1">
        <f t="shared" si="77"/>
        <v>0</v>
      </c>
      <c r="AB521" s="1">
        <f t="shared" si="77"/>
        <v>1</v>
      </c>
      <c r="AC521" s="1">
        <f t="shared" si="77"/>
        <v>1</v>
      </c>
      <c r="AD521" s="1">
        <f t="shared" si="77"/>
        <v>1</v>
      </c>
      <c r="AE521" s="1">
        <f t="shared" si="77"/>
        <v>0</v>
      </c>
      <c r="AF521" s="1">
        <f t="shared" si="77"/>
        <v>0</v>
      </c>
      <c r="AG521" s="1">
        <f t="shared" si="77"/>
        <v>0</v>
      </c>
      <c r="AH521" s="1">
        <f t="shared" si="77"/>
        <v>0</v>
      </c>
      <c r="AI521" s="1">
        <f t="shared" si="77"/>
        <v>0</v>
      </c>
      <c r="AJ521" s="1">
        <f t="shared" si="77"/>
        <v>0</v>
      </c>
      <c r="AK521" s="1">
        <f t="shared" si="77"/>
        <v>0</v>
      </c>
      <c r="AL521" s="1">
        <f t="shared" si="77"/>
        <v>0</v>
      </c>
      <c r="AM521" s="1">
        <f t="shared" si="77"/>
        <v>0</v>
      </c>
      <c r="AN521" s="1">
        <f t="shared" si="77"/>
        <v>0</v>
      </c>
      <c r="AO521" s="1">
        <f t="shared" si="77"/>
        <v>0</v>
      </c>
      <c r="AP521" s="1">
        <f t="shared" si="77"/>
        <v>0</v>
      </c>
      <c r="AQ521" s="1">
        <f t="shared" si="79"/>
        <v>0</v>
      </c>
      <c r="AR521" s="1">
        <f t="shared" si="79"/>
        <v>0</v>
      </c>
      <c r="AS521" s="1">
        <f t="shared" si="79"/>
        <v>0</v>
      </c>
      <c r="AT521" s="1">
        <f t="shared" si="79"/>
        <v>0</v>
      </c>
      <c r="AU521" s="1">
        <f t="shared" si="79"/>
        <v>0</v>
      </c>
      <c r="AV521" s="1">
        <f t="shared" si="79"/>
        <v>0</v>
      </c>
      <c r="AW521" s="1">
        <f t="shared" si="79"/>
        <v>0</v>
      </c>
      <c r="AX521" s="1">
        <f t="shared" si="78"/>
        <v>0</v>
      </c>
    </row>
    <row r="522" spans="1:50" s="1" customFormat="1" x14ac:dyDescent="0.15">
      <c r="A522" s="1">
        <v>2</v>
      </c>
      <c r="B522" s="1" t="s">
        <v>1463</v>
      </c>
      <c r="C522" s="1" t="s">
        <v>22</v>
      </c>
      <c r="D522" s="1" t="s">
        <v>15</v>
      </c>
      <c r="E522" s="1" t="s">
        <v>533</v>
      </c>
      <c r="F522" s="2">
        <v>43198.404143518521</v>
      </c>
      <c r="H522" s="1" t="s">
        <v>34</v>
      </c>
      <c r="I522" s="1" t="s">
        <v>35</v>
      </c>
      <c r="J522" s="1" t="s">
        <v>25</v>
      </c>
      <c r="K522" s="1" t="s">
        <v>1464</v>
      </c>
      <c r="L522" s="1" t="s">
        <v>1465</v>
      </c>
      <c r="M522" s="1" t="s">
        <v>63</v>
      </c>
      <c r="N522" s="1" t="s">
        <v>29</v>
      </c>
      <c r="O522" s="1" t="s">
        <v>39</v>
      </c>
      <c r="P522" s="1">
        <v>15000</v>
      </c>
      <c r="Q522" s="8">
        <v>20000</v>
      </c>
      <c r="R522" s="1">
        <v>4</v>
      </c>
      <c r="S522" s="1">
        <v>4</v>
      </c>
      <c r="T522" s="1">
        <v>1</v>
      </c>
      <c r="U522" s="1">
        <v>4</v>
      </c>
      <c r="V522" s="1">
        <v>0</v>
      </c>
      <c r="W522" s="1">
        <v>1</v>
      </c>
      <c r="X522" s="1">
        <v>17500</v>
      </c>
      <c r="Y522" s="1">
        <v>3</v>
      </c>
      <c r="Z522" s="1">
        <v>4</v>
      </c>
      <c r="AA522" s="1">
        <f t="shared" si="77"/>
        <v>0</v>
      </c>
      <c r="AB522" s="1">
        <f t="shared" si="77"/>
        <v>0</v>
      </c>
      <c r="AC522" s="1">
        <f t="shared" si="77"/>
        <v>0</v>
      </c>
      <c r="AD522" s="1">
        <f t="shared" si="77"/>
        <v>1</v>
      </c>
      <c r="AE522" s="1">
        <f t="shared" si="77"/>
        <v>0</v>
      </c>
      <c r="AF522" s="1">
        <f t="shared" si="77"/>
        <v>0</v>
      </c>
      <c r="AG522" s="1">
        <f t="shared" si="77"/>
        <v>0</v>
      </c>
      <c r="AH522" s="1">
        <f t="shared" si="77"/>
        <v>0</v>
      </c>
      <c r="AI522" s="1">
        <f t="shared" si="77"/>
        <v>0</v>
      </c>
      <c r="AJ522" s="1">
        <f t="shared" si="77"/>
        <v>0</v>
      </c>
      <c r="AK522" s="1">
        <f t="shared" si="77"/>
        <v>1</v>
      </c>
      <c r="AL522" s="1">
        <f t="shared" si="77"/>
        <v>0</v>
      </c>
      <c r="AM522" s="1">
        <f t="shared" si="77"/>
        <v>0</v>
      </c>
      <c r="AN522" s="1">
        <f t="shared" si="77"/>
        <v>0</v>
      </c>
      <c r="AO522" s="1">
        <f t="shared" si="77"/>
        <v>0</v>
      </c>
      <c r="AP522" s="1">
        <f t="shared" si="77"/>
        <v>0</v>
      </c>
      <c r="AQ522" s="1">
        <f t="shared" si="79"/>
        <v>0</v>
      </c>
      <c r="AR522" s="1">
        <f t="shared" si="79"/>
        <v>0</v>
      </c>
      <c r="AS522" s="1">
        <f t="shared" si="79"/>
        <v>0</v>
      </c>
      <c r="AT522" s="1">
        <f t="shared" si="79"/>
        <v>0</v>
      </c>
      <c r="AU522" s="1">
        <f t="shared" si="79"/>
        <v>0</v>
      </c>
      <c r="AV522" s="1">
        <f t="shared" si="79"/>
        <v>0</v>
      </c>
      <c r="AW522" s="1">
        <f t="shared" si="79"/>
        <v>0</v>
      </c>
      <c r="AX522" s="1">
        <f t="shared" si="78"/>
        <v>0</v>
      </c>
    </row>
    <row r="523" spans="1:50" s="1" customFormat="1" x14ac:dyDescent="0.15">
      <c r="A523" s="1">
        <v>2</v>
      </c>
      <c r="B523" s="1" t="s">
        <v>1466</v>
      </c>
      <c r="C523" s="1" t="s">
        <v>32</v>
      </c>
      <c r="D523" s="1" t="s">
        <v>15</v>
      </c>
      <c r="E523" s="1" t="s">
        <v>161</v>
      </c>
      <c r="F523" s="2">
        <v>43198.435925925929</v>
      </c>
      <c r="H523" s="1" t="s">
        <v>17</v>
      </c>
      <c r="I523" s="1" t="s">
        <v>17</v>
      </c>
      <c r="J523" s="1" t="s">
        <v>42</v>
      </c>
      <c r="K523" s="1" t="s">
        <v>3760</v>
      </c>
      <c r="L523" s="1" t="s">
        <v>1468</v>
      </c>
      <c r="M523" s="1" t="s">
        <v>28</v>
      </c>
      <c r="N523" s="1" t="s">
        <v>64</v>
      </c>
      <c r="O523" s="1" t="s">
        <v>39</v>
      </c>
      <c r="P523" s="1">
        <v>8000</v>
      </c>
      <c r="Q523" s="8">
        <v>15000</v>
      </c>
      <c r="R523" s="1">
        <v>1</v>
      </c>
      <c r="S523" s="1">
        <v>2</v>
      </c>
      <c r="T523" s="1">
        <v>3</v>
      </c>
      <c r="U523" s="1">
        <v>3</v>
      </c>
      <c r="V523" s="1">
        <v>3</v>
      </c>
      <c r="W523" s="1">
        <v>1</v>
      </c>
      <c r="X523" s="1">
        <v>11500</v>
      </c>
      <c r="Y523" s="1">
        <v>3</v>
      </c>
      <c r="Z523" s="1">
        <v>4</v>
      </c>
      <c r="AA523" s="1">
        <f t="shared" si="77"/>
        <v>0</v>
      </c>
      <c r="AB523" s="1">
        <f t="shared" si="77"/>
        <v>0</v>
      </c>
      <c r="AC523" s="1">
        <f t="shared" si="77"/>
        <v>0</v>
      </c>
      <c r="AD523" s="1">
        <f t="shared" si="77"/>
        <v>0</v>
      </c>
      <c r="AE523" s="1">
        <f t="shared" si="77"/>
        <v>0</v>
      </c>
      <c r="AF523" s="1">
        <f t="shared" si="77"/>
        <v>0</v>
      </c>
      <c r="AG523" s="1">
        <f t="shared" si="77"/>
        <v>0</v>
      </c>
      <c r="AH523" s="1">
        <f t="shared" si="77"/>
        <v>0</v>
      </c>
      <c r="AI523" s="1">
        <f t="shared" si="77"/>
        <v>0</v>
      </c>
      <c r="AJ523" s="1">
        <f t="shared" si="77"/>
        <v>0</v>
      </c>
      <c r="AK523" s="1">
        <f t="shared" si="77"/>
        <v>0</v>
      </c>
      <c r="AL523" s="1">
        <f t="shared" si="77"/>
        <v>0</v>
      </c>
      <c r="AM523" s="1">
        <f t="shared" si="77"/>
        <v>0</v>
      </c>
      <c r="AN523" s="1">
        <f t="shared" si="77"/>
        <v>0</v>
      </c>
      <c r="AO523" s="1">
        <f t="shared" si="77"/>
        <v>0</v>
      </c>
      <c r="AP523" s="1">
        <f t="shared" si="77"/>
        <v>0</v>
      </c>
      <c r="AQ523" s="1">
        <f t="shared" si="79"/>
        <v>0</v>
      </c>
      <c r="AR523" s="1">
        <f t="shared" si="79"/>
        <v>0</v>
      </c>
      <c r="AS523" s="1">
        <f t="shared" si="79"/>
        <v>0</v>
      </c>
      <c r="AT523" s="1">
        <f t="shared" si="79"/>
        <v>0</v>
      </c>
      <c r="AU523" s="1">
        <f t="shared" si="79"/>
        <v>0</v>
      </c>
      <c r="AV523" s="1">
        <f t="shared" si="79"/>
        <v>0</v>
      </c>
      <c r="AW523" s="1">
        <f t="shared" si="79"/>
        <v>0</v>
      </c>
      <c r="AX523" s="1">
        <f t="shared" si="78"/>
        <v>0</v>
      </c>
    </row>
    <row r="524" spans="1:50" s="1" customFormat="1" x14ac:dyDescent="0.15">
      <c r="A524" s="1">
        <v>2</v>
      </c>
      <c r="B524" s="1" t="s">
        <v>1423</v>
      </c>
      <c r="C524" s="1" t="s">
        <v>22</v>
      </c>
      <c r="D524" s="1" t="s">
        <v>15</v>
      </c>
      <c r="E524" s="1" t="s">
        <v>168</v>
      </c>
      <c r="F524" s="2">
        <v>43198.426782407405</v>
      </c>
      <c r="H524" s="1" t="s">
        <v>124</v>
      </c>
      <c r="I524" s="1" t="s">
        <v>35</v>
      </c>
      <c r="J524" s="1" t="s">
        <v>25</v>
      </c>
      <c r="K524" s="1" t="s">
        <v>3761</v>
      </c>
      <c r="L524" s="1" t="s">
        <v>1430</v>
      </c>
      <c r="M524" s="1" t="s">
        <v>28</v>
      </c>
      <c r="N524" s="1" t="s">
        <v>82</v>
      </c>
      <c r="O524" s="1" t="s">
        <v>394</v>
      </c>
      <c r="P524" s="1">
        <v>4001</v>
      </c>
      <c r="Q524" s="8">
        <v>6000</v>
      </c>
      <c r="R524" s="1">
        <v>0</v>
      </c>
      <c r="S524" s="1">
        <v>4</v>
      </c>
      <c r="T524" s="1">
        <v>1</v>
      </c>
      <c r="U524" s="1">
        <v>3</v>
      </c>
      <c r="V524" s="1">
        <v>4</v>
      </c>
      <c r="W524" s="1">
        <v>0</v>
      </c>
      <c r="X524" s="1">
        <v>5000.5</v>
      </c>
      <c r="Y524" s="1">
        <v>3</v>
      </c>
      <c r="Z524" s="1">
        <v>4</v>
      </c>
      <c r="AA524" s="1">
        <f t="shared" si="77"/>
        <v>0</v>
      </c>
      <c r="AB524" s="1">
        <f t="shared" si="77"/>
        <v>1</v>
      </c>
      <c r="AC524" s="1">
        <f t="shared" si="77"/>
        <v>1</v>
      </c>
      <c r="AD524" s="1">
        <f t="shared" si="77"/>
        <v>1</v>
      </c>
      <c r="AE524" s="1">
        <f t="shared" si="77"/>
        <v>0</v>
      </c>
      <c r="AF524" s="1">
        <f t="shared" si="77"/>
        <v>0</v>
      </c>
      <c r="AG524" s="1">
        <f t="shared" si="77"/>
        <v>0</v>
      </c>
      <c r="AH524" s="1">
        <f t="shared" si="77"/>
        <v>0</v>
      </c>
      <c r="AI524" s="1">
        <f t="shared" si="77"/>
        <v>0</v>
      </c>
      <c r="AJ524" s="1">
        <f t="shared" si="77"/>
        <v>0</v>
      </c>
      <c r="AK524" s="1">
        <f t="shared" si="77"/>
        <v>1</v>
      </c>
      <c r="AL524" s="1">
        <f t="shared" si="77"/>
        <v>0</v>
      </c>
      <c r="AM524" s="1">
        <f t="shared" si="77"/>
        <v>0</v>
      </c>
      <c r="AN524" s="1">
        <f t="shared" si="77"/>
        <v>0</v>
      </c>
      <c r="AO524" s="1">
        <f t="shared" si="77"/>
        <v>0</v>
      </c>
      <c r="AP524" s="1">
        <f t="shared" si="77"/>
        <v>0</v>
      </c>
      <c r="AQ524" s="1">
        <f t="shared" si="79"/>
        <v>1</v>
      </c>
      <c r="AR524" s="1">
        <f t="shared" si="79"/>
        <v>0</v>
      </c>
      <c r="AS524" s="1">
        <f t="shared" si="79"/>
        <v>0</v>
      </c>
      <c r="AT524" s="1">
        <f t="shared" si="79"/>
        <v>0</v>
      </c>
      <c r="AU524" s="1">
        <f t="shared" si="79"/>
        <v>0</v>
      </c>
      <c r="AV524" s="1">
        <f t="shared" si="79"/>
        <v>0</v>
      </c>
      <c r="AW524" s="1">
        <f t="shared" si="79"/>
        <v>0</v>
      </c>
      <c r="AX524" s="1">
        <f t="shared" si="78"/>
        <v>0</v>
      </c>
    </row>
    <row r="525" spans="1:50" s="1" customFormat="1" x14ac:dyDescent="0.15">
      <c r="A525" s="1">
        <v>2</v>
      </c>
      <c r="B525" s="1" t="s">
        <v>1470</v>
      </c>
      <c r="C525" s="1" t="s">
        <v>22</v>
      </c>
      <c r="D525" s="1" t="s">
        <v>15</v>
      </c>
      <c r="E525" s="1" t="s">
        <v>67</v>
      </c>
      <c r="F525" s="2">
        <v>43198.41002314815</v>
      </c>
      <c r="H525" s="1" t="s">
        <v>41</v>
      </c>
      <c r="I525" s="1" t="s">
        <v>18</v>
      </c>
      <c r="J525" s="1" t="s">
        <v>25</v>
      </c>
      <c r="K525" s="1" t="s">
        <v>3762</v>
      </c>
      <c r="L525" s="1" t="s">
        <v>1472</v>
      </c>
      <c r="M525" s="1" t="s">
        <v>28</v>
      </c>
      <c r="N525" s="1" t="s">
        <v>316</v>
      </c>
      <c r="O525" s="1" t="s">
        <v>375</v>
      </c>
      <c r="P525" s="1">
        <v>8001</v>
      </c>
      <c r="Q525" s="8">
        <v>10000</v>
      </c>
      <c r="R525" s="1">
        <v>5</v>
      </c>
      <c r="S525" s="1">
        <v>3</v>
      </c>
      <c r="T525" s="1">
        <v>1</v>
      </c>
      <c r="U525" s="1">
        <v>3</v>
      </c>
      <c r="V525" s="1">
        <v>7</v>
      </c>
      <c r="W525" s="1">
        <v>0</v>
      </c>
      <c r="X525" s="1">
        <v>9000.5</v>
      </c>
      <c r="Y525" s="1">
        <v>3</v>
      </c>
      <c r="Z525" s="1">
        <v>4</v>
      </c>
      <c r="AA525" s="1">
        <f t="shared" si="77"/>
        <v>0</v>
      </c>
      <c r="AB525" s="1">
        <f t="shared" si="77"/>
        <v>1</v>
      </c>
      <c r="AC525" s="1">
        <f t="shared" si="77"/>
        <v>1</v>
      </c>
      <c r="AD525" s="1">
        <f t="shared" si="77"/>
        <v>0</v>
      </c>
      <c r="AE525" s="1">
        <f t="shared" si="77"/>
        <v>0</v>
      </c>
      <c r="AF525" s="1">
        <f t="shared" si="77"/>
        <v>0</v>
      </c>
      <c r="AG525" s="1">
        <f t="shared" si="77"/>
        <v>0</v>
      </c>
      <c r="AH525" s="1">
        <f t="shared" si="77"/>
        <v>0</v>
      </c>
      <c r="AI525" s="1">
        <f t="shared" si="77"/>
        <v>0</v>
      </c>
      <c r="AJ525" s="1">
        <f t="shared" si="77"/>
        <v>0</v>
      </c>
      <c r="AK525" s="1">
        <f t="shared" si="77"/>
        <v>0</v>
      </c>
      <c r="AL525" s="1">
        <f t="shared" si="77"/>
        <v>0</v>
      </c>
      <c r="AM525" s="1">
        <f t="shared" si="77"/>
        <v>0</v>
      </c>
      <c r="AN525" s="1">
        <f t="shared" si="77"/>
        <v>0</v>
      </c>
      <c r="AO525" s="1">
        <f t="shared" si="77"/>
        <v>0</v>
      </c>
      <c r="AP525" s="1">
        <f t="shared" si="77"/>
        <v>0</v>
      </c>
      <c r="AQ525" s="1">
        <f t="shared" si="79"/>
        <v>0</v>
      </c>
      <c r="AR525" s="1">
        <f t="shared" si="79"/>
        <v>0</v>
      </c>
      <c r="AS525" s="1">
        <f t="shared" si="79"/>
        <v>0</v>
      </c>
      <c r="AT525" s="1">
        <f t="shared" si="79"/>
        <v>0</v>
      </c>
      <c r="AU525" s="1">
        <f t="shared" si="79"/>
        <v>0</v>
      </c>
      <c r="AV525" s="1">
        <f t="shared" si="79"/>
        <v>0</v>
      </c>
      <c r="AW525" s="1">
        <f t="shared" si="79"/>
        <v>0</v>
      </c>
      <c r="AX525" s="1">
        <f t="shared" si="78"/>
        <v>0</v>
      </c>
    </row>
    <row r="526" spans="1:50" s="1" customFormat="1" x14ac:dyDescent="0.15">
      <c r="A526" s="1">
        <v>2</v>
      </c>
      <c r="B526" s="1" t="s">
        <v>1473</v>
      </c>
      <c r="C526" s="1" t="s">
        <v>22</v>
      </c>
      <c r="D526" s="1" t="s">
        <v>15</v>
      </c>
      <c r="E526" s="1" t="s">
        <v>67</v>
      </c>
      <c r="F526" s="2">
        <v>43196.44090277778</v>
      </c>
      <c r="H526" s="1" t="s">
        <v>17</v>
      </c>
      <c r="I526" s="1" t="s">
        <v>17</v>
      </c>
      <c r="J526" s="1" t="s">
        <v>1474</v>
      </c>
      <c r="K526" s="1" t="s">
        <v>1475</v>
      </c>
      <c r="L526" s="1" t="s">
        <v>1476</v>
      </c>
      <c r="M526" s="1" t="s">
        <v>28</v>
      </c>
      <c r="N526" s="1" t="s">
        <v>29</v>
      </c>
      <c r="O526" s="1" t="s">
        <v>284</v>
      </c>
      <c r="P526" s="1">
        <v>8001</v>
      </c>
      <c r="Q526" s="8">
        <v>10000</v>
      </c>
      <c r="R526" s="1">
        <v>1</v>
      </c>
      <c r="S526" s="1">
        <v>2</v>
      </c>
      <c r="T526" s="1">
        <v>20</v>
      </c>
      <c r="U526" s="1">
        <v>3</v>
      </c>
      <c r="V526" s="1">
        <v>0</v>
      </c>
      <c r="W526" s="1">
        <v>0</v>
      </c>
      <c r="X526" s="1">
        <v>9000.5</v>
      </c>
      <c r="Y526" s="1">
        <v>3</v>
      </c>
      <c r="Z526" s="1">
        <v>4</v>
      </c>
      <c r="AA526" s="1">
        <f t="shared" si="77"/>
        <v>0</v>
      </c>
      <c r="AB526" s="1">
        <f t="shared" si="77"/>
        <v>0</v>
      </c>
      <c r="AC526" s="1">
        <f t="shared" si="77"/>
        <v>0</v>
      </c>
      <c r="AD526" s="1">
        <f t="shared" si="77"/>
        <v>0</v>
      </c>
      <c r="AE526" s="1">
        <f t="shared" si="77"/>
        <v>0</v>
      </c>
      <c r="AF526" s="1">
        <f t="shared" si="77"/>
        <v>0</v>
      </c>
      <c r="AG526" s="1">
        <f t="shared" si="77"/>
        <v>0</v>
      </c>
      <c r="AH526" s="1">
        <f t="shared" si="77"/>
        <v>0</v>
      </c>
      <c r="AI526" s="1">
        <f t="shared" si="77"/>
        <v>0</v>
      </c>
      <c r="AJ526" s="1">
        <f t="shared" si="77"/>
        <v>0</v>
      </c>
      <c r="AK526" s="1">
        <f t="shared" si="77"/>
        <v>0</v>
      </c>
      <c r="AL526" s="1">
        <f t="shared" si="77"/>
        <v>0</v>
      </c>
      <c r="AM526" s="1">
        <f t="shared" si="77"/>
        <v>0</v>
      </c>
      <c r="AN526" s="1">
        <f t="shared" si="77"/>
        <v>0</v>
      </c>
      <c r="AO526" s="1">
        <f t="shared" si="77"/>
        <v>0</v>
      </c>
      <c r="AP526" s="1">
        <f t="shared" si="77"/>
        <v>0</v>
      </c>
      <c r="AQ526" s="1">
        <f t="shared" si="79"/>
        <v>0</v>
      </c>
      <c r="AR526" s="1">
        <f t="shared" si="79"/>
        <v>0</v>
      </c>
      <c r="AS526" s="1">
        <f t="shared" si="79"/>
        <v>0</v>
      </c>
      <c r="AT526" s="1">
        <f t="shared" si="79"/>
        <v>0</v>
      </c>
      <c r="AU526" s="1">
        <f t="shared" si="79"/>
        <v>0</v>
      </c>
      <c r="AV526" s="1">
        <f t="shared" si="79"/>
        <v>0</v>
      </c>
      <c r="AW526" s="1">
        <f t="shared" si="79"/>
        <v>0</v>
      </c>
      <c r="AX526" s="1">
        <f t="shared" si="78"/>
        <v>0</v>
      </c>
    </row>
    <row r="527" spans="1:50" s="1" customFormat="1" x14ac:dyDescent="0.15">
      <c r="A527" s="1">
        <v>2</v>
      </c>
      <c r="B527" s="1" t="s">
        <v>1477</v>
      </c>
      <c r="C527" s="1" t="s">
        <v>14</v>
      </c>
      <c r="D527" s="1" t="s">
        <v>15</v>
      </c>
      <c r="E527" s="1" t="s">
        <v>537</v>
      </c>
      <c r="F527" s="2">
        <v>43186.692870370367</v>
      </c>
      <c r="H527" s="1" t="s">
        <v>17</v>
      </c>
      <c r="I527" s="1" t="s">
        <v>18</v>
      </c>
      <c r="J527" s="1" t="s">
        <v>509</v>
      </c>
      <c r="K527" s="1" t="s">
        <v>1478</v>
      </c>
      <c r="L527" s="1" t="s">
        <v>1479</v>
      </c>
      <c r="M527" s="1" t="s">
        <v>38</v>
      </c>
      <c r="N527" s="1" t="s">
        <v>283</v>
      </c>
      <c r="O527" s="1" t="s">
        <v>97</v>
      </c>
      <c r="P527" s="1">
        <v>5000</v>
      </c>
      <c r="Q527" s="8">
        <v>8000</v>
      </c>
      <c r="R527" s="1">
        <v>1</v>
      </c>
      <c r="S527" s="1">
        <v>3</v>
      </c>
      <c r="T527" s="1">
        <v>30</v>
      </c>
      <c r="U527" s="1">
        <v>5</v>
      </c>
      <c r="V527" s="1">
        <v>6</v>
      </c>
      <c r="W527" s="1">
        <v>0</v>
      </c>
      <c r="X527" s="1">
        <v>6500</v>
      </c>
      <c r="Y527" s="1">
        <v>3</v>
      </c>
      <c r="Z527" s="1">
        <v>4</v>
      </c>
      <c r="AA527" s="1">
        <f t="shared" si="77"/>
        <v>0</v>
      </c>
      <c r="AB527" s="1">
        <f t="shared" si="77"/>
        <v>1</v>
      </c>
      <c r="AC527" s="1">
        <f t="shared" si="77"/>
        <v>0</v>
      </c>
      <c r="AD527" s="1">
        <f t="shared" si="77"/>
        <v>0</v>
      </c>
      <c r="AE527" s="1">
        <f t="shared" si="77"/>
        <v>0</v>
      </c>
      <c r="AF527" s="1">
        <f t="shared" si="77"/>
        <v>0</v>
      </c>
      <c r="AG527" s="1">
        <f t="shared" si="77"/>
        <v>0</v>
      </c>
      <c r="AH527" s="1">
        <f t="shared" si="77"/>
        <v>0</v>
      </c>
      <c r="AI527" s="1">
        <f t="shared" si="77"/>
        <v>0</v>
      </c>
      <c r="AJ527" s="1">
        <f t="shared" si="77"/>
        <v>0</v>
      </c>
      <c r="AK527" s="1">
        <f t="shared" si="77"/>
        <v>0</v>
      </c>
      <c r="AL527" s="1">
        <f t="shared" si="77"/>
        <v>0</v>
      </c>
      <c r="AM527" s="1">
        <f t="shared" si="77"/>
        <v>0</v>
      </c>
      <c r="AN527" s="1">
        <f t="shared" si="77"/>
        <v>0</v>
      </c>
      <c r="AO527" s="1">
        <f t="shared" si="77"/>
        <v>0</v>
      </c>
      <c r="AP527" s="1">
        <f t="shared" si="77"/>
        <v>0</v>
      </c>
      <c r="AQ527" s="1">
        <f t="shared" si="79"/>
        <v>0</v>
      </c>
      <c r="AR527" s="1">
        <f t="shared" si="79"/>
        <v>0</v>
      </c>
      <c r="AS527" s="1">
        <f t="shared" si="79"/>
        <v>0</v>
      </c>
      <c r="AT527" s="1">
        <f t="shared" si="79"/>
        <v>0</v>
      </c>
      <c r="AU527" s="1">
        <f t="shared" si="79"/>
        <v>0</v>
      </c>
      <c r="AV527" s="1">
        <f t="shared" si="79"/>
        <v>0</v>
      </c>
      <c r="AW527" s="1">
        <f t="shared" si="79"/>
        <v>0</v>
      </c>
      <c r="AX527" s="1">
        <f t="shared" si="78"/>
        <v>0</v>
      </c>
    </row>
    <row r="528" spans="1:50" s="1" customFormat="1" x14ac:dyDescent="0.15">
      <c r="A528" s="1">
        <v>2</v>
      </c>
      <c r="B528" s="1" t="s">
        <v>1480</v>
      </c>
      <c r="C528" s="1" t="s">
        <v>22</v>
      </c>
      <c r="D528" s="1" t="s">
        <v>15</v>
      </c>
      <c r="E528" s="1" t="s">
        <v>1481</v>
      </c>
      <c r="F528" s="2">
        <v>43198.427824074075</v>
      </c>
      <c r="H528" s="1" t="s">
        <v>41</v>
      </c>
      <c r="I528" s="1" t="s">
        <v>35</v>
      </c>
      <c r="J528" s="1" t="s">
        <v>25</v>
      </c>
      <c r="K528" s="1" t="s">
        <v>1482</v>
      </c>
      <c r="L528" s="1" t="s">
        <v>840</v>
      </c>
      <c r="M528" s="1" t="s">
        <v>28</v>
      </c>
      <c r="N528" s="1" t="s">
        <v>29</v>
      </c>
      <c r="O528" s="1" t="s">
        <v>30</v>
      </c>
      <c r="P528" s="1">
        <v>35000</v>
      </c>
      <c r="Q528" s="8">
        <v>60000</v>
      </c>
      <c r="R528" s="1">
        <v>5</v>
      </c>
      <c r="S528" s="1">
        <v>4</v>
      </c>
      <c r="T528" s="1">
        <v>1</v>
      </c>
      <c r="U528" s="1">
        <v>3</v>
      </c>
      <c r="V528" s="1">
        <v>0</v>
      </c>
      <c r="W528" s="1">
        <v>0</v>
      </c>
      <c r="X528" s="1">
        <v>47500</v>
      </c>
      <c r="Y528" s="1">
        <v>3</v>
      </c>
      <c r="Z528" s="1">
        <v>4</v>
      </c>
      <c r="AA528" s="1">
        <f t="shared" si="77"/>
        <v>0</v>
      </c>
      <c r="AB528" s="1">
        <f t="shared" si="77"/>
        <v>1</v>
      </c>
      <c r="AC528" s="1">
        <f t="shared" si="77"/>
        <v>0</v>
      </c>
      <c r="AD528" s="1">
        <f t="shared" si="77"/>
        <v>1</v>
      </c>
      <c r="AE528" s="1">
        <f t="shared" si="77"/>
        <v>0</v>
      </c>
      <c r="AF528" s="1">
        <f t="shared" si="77"/>
        <v>0</v>
      </c>
      <c r="AG528" s="1">
        <f t="shared" si="77"/>
        <v>0</v>
      </c>
      <c r="AH528" s="1">
        <f t="shared" si="77"/>
        <v>0</v>
      </c>
      <c r="AI528" s="1">
        <f t="shared" si="77"/>
        <v>0</v>
      </c>
      <c r="AJ528" s="1">
        <f t="shared" si="77"/>
        <v>0</v>
      </c>
      <c r="AK528" s="1">
        <f t="shared" si="77"/>
        <v>0</v>
      </c>
      <c r="AL528" s="1">
        <f t="shared" si="77"/>
        <v>0</v>
      </c>
      <c r="AM528" s="1">
        <f t="shared" si="77"/>
        <v>0</v>
      </c>
      <c r="AN528" s="1">
        <f t="shared" si="77"/>
        <v>0</v>
      </c>
      <c r="AO528" s="1">
        <f t="shared" si="77"/>
        <v>0</v>
      </c>
      <c r="AP528" s="1">
        <f t="shared" si="77"/>
        <v>1</v>
      </c>
      <c r="AQ528" s="1">
        <f t="shared" si="79"/>
        <v>0</v>
      </c>
      <c r="AR528" s="1">
        <f t="shared" si="79"/>
        <v>0</v>
      </c>
      <c r="AS528" s="1">
        <f t="shared" si="79"/>
        <v>0</v>
      </c>
      <c r="AT528" s="1">
        <f t="shared" si="79"/>
        <v>0</v>
      </c>
      <c r="AU528" s="1">
        <f t="shared" si="79"/>
        <v>0</v>
      </c>
      <c r="AV528" s="1">
        <f t="shared" si="79"/>
        <v>0</v>
      </c>
      <c r="AW528" s="1">
        <f t="shared" si="79"/>
        <v>0</v>
      </c>
      <c r="AX528" s="1">
        <f t="shared" si="78"/>
        <v>1</v>
      </c>
    </row>
    <row r="529" spans="1:50" s="1" customFormat="1" x14ac:dyDescent="0.15">
      <c r="A529" s="1">
        <v>2</v>
      </c>
      <c r="B529" s="1" t="s">
        <v>1483</v>
      </c>
      <c r="C529" s="1" t="s">
        <v>22</v>
      </c>
      <c r="D529" s="1" t="s">
        <v>15</v>
      </c>
      <c r="E529" s="1" t="s">
        <v>212</v>
      </c>
      <c r="F529" s="2">
        <v>43198.402384259258</v>
      </c>
      <c r="H529" s="1" t="s">
        <v>34</v>
      </c>
      <c r="I529" s="1" t="s">
        <v>35</v>
      </c>
      <c r="J529" s="1" t="s">
        <v>25</v>
      </c>
      <c r="K529" s="1" t="s">
        <v>3763</v>
      </c>
      <c r="L529" s="1" t="s">
        <v>1485</v>
      </c>
      <c r="M529" s="1" t="s">
        <v>96</v>
      </c>
      <c r="N529" s="1" t="s">
        <v>29</v>
      </c>
      <c r="O529" s="1" t="s">
        <v>30</v>
      </c>
      <c r="P529" s="1">
        <v>15000</v>
      </c>
      <c r="Q529" s="8">
        <v>25000</v>
      </c>
      <c r="R529" s="1">
        <v>4</v>
      </c>
      <c r="S529" s="1">
        <v>4</v>
      </c>
      <c r="T529" s="1">
        <v>1</v>
      </c>
      <c r="U529" s="1">
        <v>2</v>
      </c>
      <c r="V529" s="1">
        <v>0</v>
      </c>
      <c r="W529" s="1">
        <v>0</v>
      </c>
      <c r="X529" s="1">
        <v>20000</v>
      </c>
      <c r="Y529" s="1">
        <v>3</v>
      </c>
      <c r="Z529" s="1">
        <v>4</v>
      </c>
      <c r="AA529" s="1">
        <f t="shared" si="77"/>
        <v>0</v>
      </c>
      <c r="AB529" s="1">
        <f t="shared" si="77"/>
        <v>1</v>
      </c>
      <c r="AC529" s="1">
        <f t="shared" si="77"/>
        <v>0</v>
      </c>
      <c r="AD529" s="1">
        <f t="shared" si="77"/>
        <v>1</v>
      </c>
      <c r="AE529" s="1">
        <f t="shared" si="77"/>
        <v>0</v>
      </c>
      <c r="AF529" s="1">
        <f t="shared" si="77"/>
        <v>0</v>
      </c>
      <c r="AG529" s="1">
        <f t="shared" si="77"/>
        <v>0</v>
      </c>
      <c r="AH529" s="1">
        <f t="shared" si="77"/>
        <v>0</v>
      </c>
      <c r="AI529" s="1">
        <f t="shared" si="77"/>
        <v>0</v>
      </c>
      <c r="AJ529" s="1">
        <f t="shared" si="77"/>
        <v>0</v>
      </c>
      <c r="AK529" s="1">
        <f t="shared" si="77"/>
        <v>0</v>
      </c>
      <c r="AL529" s="1">
        <f t="shared" si="77"/>
        <v>0</v>
      </c>
      <c r="AM529" s="1">
        <f t="shared" si="77"/>
        <v>0</v>
      </c>
      <c r="AN529" s="1">
        <f t="shared" si="77"/>
        <v>0</v>
      </c>
      <c r="AO529" s="1">
        <f t="shared" si="77"/>
        <v>0</v>
      </c>
      <c r="AP529" s="1">
        <f t="shared" si="77"/>
        <v>1</v>
      </c>
      <c r="AQ529" s="1">
        <f t="shared" si="79"/>
        <v>1</v>
      </c>
      <c r="AR529" s="1">
        <f t="shared" si="79"/>
        <v>0</v>
      </c>
      <c r="AS529" s="1">
        <f t="shared" si="79"/>
        <v>0</v>
      </c>
      <c r="AT529" s="1">
        <f t="shared" si="79"/>
        <v>0</v>
      </c>
      <c r="AU529" s="1">
        <f t="shared" si="79"/>
        <v>0</v>
      </c>
      <c r="AV529" s="1">
        <f t="shared" si="79"/>
        <v>0</v>
      </c>
      <c r="AW529" s="1">
        <f t="shared" si="79"/>
        <v>0</v>
      </c>
      <c r="AX529" s="1">
        <f t="shared" si="78"/>
        <v>1</v>
      </c>
    </row>
    <row r="530" spans="1:50" s="1" customFormat="1" x14ac:dyDescent="0.15">
      <c r="A530" s="1">
        <v>2</v>
      </c>
      <c r="B530" s="1" t="s">
        <v>1486</v>
      </c>
      <c r="C530" s="1" t="s">
        <v>14</v>
      </c>
      <c r="D530" s="1" t="s">
        <v>15</v>
      </c>
      <c r="E530" s="1" t="s">
        <v>33</v>
      </c>
      <c r="F530" s="2">
        <v>43194.411493055559</v>
      </c>
      <c r="H530" s="1" t="s">
        <v>34</v>
      </c>
      <c r="I530" s="1" t="s">
        <v>35</v>
      </c>
      <c r="J530" s="1" t="s">
        <v>106</v>
      </c>
      <c r="K530" s="1" t="s">
        <v>3764</v>
      </c>
      <c r="L530" s="1" t="s">
        <v>55</v>
      </c>
      <c r="M530" s="1" t="s">
        <v>38</v>
      </c>
      <c r="N530" s="1" t="s">
        <v>56</v>
      </c>
      <c r="O530" s="1" t="s">
        <v>30</v>
      </c>
      <c r="P530" s="1">
        <v>10001</v>
      </c>
      <c r="Q530" s="8">
        <v>15000</v>
      </c>
      <c r="R530" s="1">
        <v>4</v>
      </c>
      <c r="S530" s="1">
        <v>4</v>
      </c>
      <c r="T530" s="1">
        <v>6</v>
      </c>
      <c r="U530" s="1">
        <v>5</v>
      </c>
      <c r="V530" s="1">
        <v>2</v>
      </c>
      <c r="W530" s="1">
        <v>0</v>
      </c>
      <c r="X530" s="1">
        <v>12500.5</v>
      </c>
      <c r="Y530" s="1">
        <v>3</v>
      </c>
      <c r="Z530" s="1">
        <v>4</v>
      </c>
      <c r="AA530" s="1">
        <f t="shared" si="77"/>
        <v>0</v>
      </c>
      <c r="AB530" s="1">
        <f t="shared" si="77"/>
        <v>1</v>
      </c>
      <c r="AC530" s="1">
        <f t="shared" si="77"/>
        <v>1</v>
      </c>
      <c r="AD530" s="1">
        <f t="shared" si="77"/>
        <v>0</v>
      </c>
      <c r="AE530" s="1">
        <f t="shared" si="77"/>
        <v>0</v>
      </c>
      <c r="AF530" s="1">
        <f t="shared" si="77"/>
        <v>0</v>
      </c>
      <c r="AG530" s="1">
        <f t="shared" si="77"/>
        <v>0</v>
      </c>
      <c r="AH530" s="1">
        <f t="shared" si="77"/>
        <v>0</v>
      </c>
      <c r="AI530" s="1">
        <f t="shared" si="77"/>
        <v>0</v>
      </c>
      <c r="AJ530" s="1">
        <f t="shared" si="77"/>
        <v>0</v>
      </c>
      <c r="AK530" s="1">
        <f t="shared" si="77"/>
        <v>0</v>
      </c>
      <c r="AL530" s="1">
        <f t="shared" si="77"/>
        <v>0</v>
      </c>
      <c r="AM530" s="1">
        <f t="shared" ref="AM530:AW545" si="80">IF(IFERROR(FIND(AM$1,$K530),0)&gt;0,1,0)</f>
        <v>0</v>
      </c>
      <c r="AN530" s="1">
        <f t="shared" si="80"/>
        <v>0</v>
      </c>
      <c r="AO530" s="1">
        <f t="shared" si="80"/>
        <v>0</v>
      </c>
      <c r="AP530" s="1">
        <f t="shared" si="80"/>
        <v>0</v>
      </c>
      <c r="AQ530" s="1">
        <f t="shared" si="80"/>
        <v>1</v>
      </c>
      <c r="AR530" s="1">
        <f t="shared" si="80"/>
        <v>0</v>
      </c>
      <c r="AS530" s="1">
        <f t="shared" si="80"/>
        <v>0</v>
      </c>
      <c r="AT530" s="1">
        <f t="shared" si="80"/>
        <v>0</v>
      </c>
      <c r="AU530" s="1">
        <f t="shared" si="80"/>
        <v>0</v>
      </c>
      <c r="AV530" s="1">
        <f t="shared" si="80"/>
        <v>0</v>
      </c>
      <c r="AW530" s="1">
        <f t="shared" si="80"/>
        <v>0</v>
      </c>
      <c r="AX530" s="1">
        <f t="shared" si="78"/>
        <v>0</v>
      </c>
    </row>
    <row r="531" spans="1:50" s="1" customFormat="1" x14ac:dyDescent="0.15">
      <c r="A531" s="1">
        <v>2</v>
      </c>
      <c r="B531" s="1" t="s">
        <v>1488</v>
      </c>
      <c r="C531" s="1" t="s">
        <v>14</v>
      </c>
      <c r="D531" s="1" t="s">
        <v>15</v>
      </c>
      <c r="E531" s="1" t="s">
        <v>327</v>
      </c>
      <c r="F531" s="2">
        <v>43194.411493055559</v>
      </c>
      <c r="H531" s="1" t="s">
        <v>34</v>
      </c>
      <c r="I531" s="1" t="s">
        <v>35</v>
      </c>
      <c r="J531" s="1" t="s">
        <v>53</v>
      </c>
      <c r="K531" s="1" t="s">
        <v>1489</v>
      </c>
      <c r="L531" s="1" t="s">
        <v>55</v>
      </c>
      <c r="M531" s="1" t="s">
        <v>38</v>
      </c>
      <c r="N531" s="1" t="s">
        <v>56</v>
      </c>
      <c r="O531" s="1" t="s">
        <v>30</v>
      </c>
      <c r="P531" s="1">
        <v>7000</v>
      </c>
      <c r="Q531" s="8">
        <v>12000</v>
      </c>
      <c r="R531" s="1">
        <v>4</v>
      </c>
      <c r="S531" s="1">
        <v>4</v>
      </c>
      <c r="T531" s="1">
        <v>999</v>
      </c>
      <c r="U531" s="1">
        <v>5</v>
      </c>
      <c r="V531" s="1">
        <v>2</v>
      </c>
      <c r="W531" s="1">
        <v>0</v>
      </c>
      <c r="X531" s="1">
        <v>9500</v>
      </c>
      <c r="Y531" s="1">
        <v>3</v>
      </c>
      <c r="Z531" s="1">
        <v>4</v>
      </c>
      <c r="AA531" s="1">
        <f t="shared" si="77"/>
        <v>1</v>
      </c>
      <c r="AB531" s="1">
        <f t="shared" ref="AB531:AQ546" si="81">IF(IFERROR(FIND(AB$1,$K531),0)&gt;0,1,0)</f>
        <v>1</v>
      </c>
      <c r="AC531" s="1">
        <f t="shared" si="81"/>
        <v>0</v>
      </c>
      <c r="AD531" s="1">
        <f t="shared" si="81"/>
        <v>0</v>
      </c>
      <c r="AE531" s="1">
        <f t="shared" si="81"/>
        <v>0</v>
      </c>
      <c r="AF531" s="1">
        <f t="shared" si="81"/>
        <v>0</v>
      </c>
      <c r="AG531" s="1">
        <f t="shared" si="81"/>
        <v>0</v>
      </c>
      <c r="AH531" s="1">
        <f t="shared" si="81"/>
        <v>0</v>
      </c>
      <c r="AI531" s="1">
        <f t="shared" si="81"/>
        <v>0</v>
      </c>
      <c r="AJ531" s="1">
        <f t="shared" si="81"/>
        <v>0</v>
      </c>
      <c r="AK531" s="1">
        <f t="shared" si="81"/>
        <v>0</v>
      </c>
      <c r="AL531" s="1">
        <f t="shared" si="81"/>
        <v>0</v>
      </c>
      <c r="AM531" s="1">
        <f t="shared" si="81"/>
        <v>1</v>
      </c>
      <c r="AN531" s="1">
        <f t="shared" si="81"/>
        <v>0</v>
      </c>
      <c r="AO531" s="1">
        <f t="shared" si="81"/>
        <v>0</v>
      </c>
      <c r="AP531" s="1">
        <f t="shared" si="81"/>
        <v>0</v>
      </c>
      <c r="AQ531" s="1">
        <f t="shared" si="81"/>
        <v>0</v>
      </c>
      <c r="AR531" s="1">
        <f t="shared" si="80"/>
        <v>0</v>
      </c>
      <c r="AS531" s="1">
        <f t="shared" si="80"/>
        <v>0</v>
      </c>
      <c r="AT531" s="1">
        <f t="shared" si="80"/>
        <v>0</v>
      </c>
      <c r="AU531" s="1">
        <f t="shared" si="80"/>
        <v>0</v>
      </c>
      <c r="AV531" s="1">
        <f t="shared" si="80"/>
        <v>0</v>
      </c>
      <c r="AW531" s="1">
        <f t="shared" si="80"/>
        <v>0</v>
      </c>
      <c r="AX531" s="1">
        <f t="shared" si="78"/>
        <v>0</v>
      </c>
    </row>
    <row r="532" spans="1:50" s="1" customFormat="1" x14ac:dyDescent="0.15">
      <c r="A532" s="1">
        <v>2</v>
      </c>
      <c r="B532" s="1" t="s">
        <v>1490</v>
      </c>
      <c r="C532" s="1" t="s">
        <v>22</v>
      </c>
      <c r="D532" s="1" t="s">
        <v>15</v>
      </c>
      <c r="E532" s="1" t="s">
        <v>537</v>
      </c>
      <c r="F532" s="2">
        <v>43198.396620370368</v>
      </c>
      <c r="H532" s="1" t="s">
        <v>59</v>
      </c>
      <c r="I532" s="1" t="s">
        <v>35</v>
      </c>
      <c r="J532" s="1" t="s">
        <v>60</v>
      </c>
      <c r="K532" s="1" t="s">
        <v>3765</v>
      </c>
      <c r="L532" s="1" t="s">
        <v>1492</v>
      </c>
      <c r="M532" s="1" t="s">
        <v>28</v>
      </c>
      <c r="N532" s="1" t="s">
        <v>29</v>
      </c>
      <c r="O532" s="1" t="s">
        <v>30</v>
      </c>
      <c r="P532" s="1">
        <v>5000</v>
      </c>
      <c r="Q532" s="8">
        <v>8000</v>
      </c>
      <c r="R532" s="1">
        <v>3</v>
      </c>
      <c r="S532" s="1">
        <v>4</v>
      </c>
      <c r="T532" s="1">
        <v>2</v>
      </c>
      <c r="U532" s="1">
        <v>3</v>
      </c>
      <c r="V532" s="1">
        <v>0</v>
      </c>
      <c r="W532" s="1">
        <v>0</v>
      </c>
      <c r="X532" s="1">
        <v>6500</v>
      </c>
      <c r="Y532" s="1">
        <v>3</v>
      </c>
      <c r="Z532" s="1">
        <v>4</v>
      </c>
      <c r="AA532" s="1">
        <f t="shared" si="77"/>
        <v>0</v>
      </c>
      <c r="AB532" s="1">
        <f t="shared" si="81"/>
        <v>0</v>
      </c>
      <c r="AC532" s="1">
        <f t="shared" si="81"/>
        <v>1</v>
      </c>
      <c r="AD532" s="1">
        <f t="shared" si="81"/>
        <v>1</v>
      </c>
      <c r="AE532" s="1">
        <f t="shared" si="81"/>
        <v>0</v>
      </c>
      <c r="AF532" s="1">
        <f t="shared" si="81"/>
        <v>0</v>
      </c>
      <c r="AG532" s="1">
        <f t="shared" si="81"/>
        <v>0</v>
      </c>
      <c r="AH532" s="1">
        <f t="shared" si="81"/>
        <v>0</v>
      </c>
      <c r="AI532" s="1">
        <f t="shared" si="81"/>
        <v>0</v>
      </c>
      <c r="AJ532" s="1">
        <f t="shared" si="81"/>
        <v>0</v>
      </c>
      <c r="AK532" s="1">
        <f t="shared" si="81"/>
        <v>0</v>
      </c>
      <c r="AL532" s="1">
        <f t="shared" si="81"/>
        <v>0</v>
      </c>
      <c r="AM532" s="1">
        <f t="shared" si="81"/>
        <v>0</v>
      </c>
      <c r="AN532" s="1">
        <f t="shared" si="81"/>
        <v>0</v>
      </c>
      <c r="AO532" s="1">
        <f t="shared" si="81"/>
        <v>0</v>
      </c>
      <c r="AP532" s="1">
        <f t="shared" si="81"/>
        <v>0</v>
      </c>
      <c r="AQ532" s="1">
        <f t="shared" si="81"/>
        <v>0</v>
      </c>
      <c r="AR532" s="1">
        <f t="shared" si="80"/>
        <v>0</v>
      </c>
      <c r="AS532" s="1">
        <f t="shared" si="80"/>
        <v>0</v>
      </c>
      <c r="AT532" s="1">
        <f t="shared" si="80"/>
        <v>0</v>
      </c>
      <c r="AU532" s="1">
        <f t="shared" si="80"/>
        <v>0</v>
      </c>
      <c r="AV532" s="1">
        <f t="shared" si="80"/>
        <v>0</v>
      </c>
      <c r="AW532" s="1">
        <f t="shared" si="80"/>
        <v>0</v>
      </c>
      <c r="AX532" s="1">
        <f t="shared" si="78"/>
        <v>0</v>
      </c>
    </row>
    <row r="533" spans="1:50" s="1" customFormat="1" x14ac:dyDescent="0.15">
      <c r="A533" s="1">
        <v>2</v>
      </c>
      <c r="B533" s="1" t="s">
        <v>1423</v>
      </c>
      <c r="C533" s="1" t="s">
        <v>109</v>
      </c>
      <c r="D533" s="1" t="s">
        <v>15</v>
      </c>
      <c r="E533" s="1" t="s">
        <v>230</v>
      </c>
      <c r="F533" s="2">
        <v>43198.425266203703</v>
      </c>
      <c r="H533" s="1" t="s">
        <v>59</v>
      </c>
      <c r="I533" s="1" t="s">
        <v>35</v>
      </c>
      <c r="J533" s="1" t="s">
        <v>25</v>
      </c>
      <c r="K533" s="1" t="s">
        <v>3766</v>
      </c>
      <c r="L533" s="1" t="s">
        <v>1494</v>
      </c>
      <c r="M533" s="1" t="s">
        <v>96</v>
      </c>
      <c r="N533" s="1" t="s">
        <v>29</v>
      </c>
      <c r="O533" s="1" t="s">
        <v>39</v>
      </c>
      <c r="P533" s="1">
        <v>4000</v>
      </c>
      <c r="Q533" s="8">
        <v>6000</v>
      </c>
      <c r="R533" s="1">
        <v>3</v>
      </c>
      <c r="S533" s="1">
        <v>4</v>
      </c>
      <c r="T533" s="1">
        <v>1</v>
      </c>
      <c r="U533" s="1">
        <v>2</v>
      </c>
      <c r="V533" s="1">
        <v>0</v>
      </c>
      <c r="W533" s="1">
        <v>1</v>
      </c>
      <c r="X533" s="1">
        <v>5000</v>
      </c>
      <c r="Y533" s="1">
        <v>3</v>
      </c>
      <c r="Z533" s="1">
        <v>4</v>
      </c>
      <c r="AA533" s="1">
        <f t="shared" si="77"/>
        <v>0</v>
      </c>
      <c r="AB533" s="1">
        <f t="shared" si="81"/>
        <v>0</v>
      </c>
      <c r="AC533" s="1">
        <f t="shared" si="81"/>
        <v>1</v>
      </c>
      <c r="AD533" s="1">
        <f t="shared" si="81"/>
        <v>0</v>
      </c>
      <c r="AE533" s="1">
        <f t="shared" si="81"/>
        <v>0</v>
      </c>
      <c r="AF533" s="1">
        <f t="shared" si="81"/>
        <v>0</v>
      </c>
      <c r="AG533" s="1">
        <f t="shared" si="81"/>
        <v>0</v>
      </c>
      <c r="AH533" s="1">
        <f t="shared" si="81"/>
        <v>0</v>
      </c>
      <c r="AI533" s="1">
        <f t="shared" si="81"/>
        <v>0</v>
      </c>
      <c r="AJ533" s="1">
        <f t="shared" si="81"/>
        <v>0</v>
      </c>
      <c r="AK533" s="1">
        <f t="shared" si="81"/>
        <v>0</v>
      </c>
      <c r="AL533" s="1">
        <f t="shared" si="81"/>
        <v>0</v>
      </c>
      <c r="AM533" s="1">
        <f t="shared" si="81"/>
        <v>1</v>
      </c>
      <c r="AN533" s="1">
        <f t="shared" si="81"/>
        <v>0</v>
      </c>
      <c r="AO533" s="1">
        <f t="shared" si="81"/>
        <v>0</v>
      </c>
      <c r="AP533" s="1">
        <f t="shared" si="81"/>
        <v>0</v>
      </c>
      <c r="AQ533" s="1">
        <f t="shared" si="81"/>
        <v>0</v>
      </c>
      <c r="AR533" s="1">
        <f t="shared" si="80"/>
        <v>0</v>
      </c>
      <c r="AS533" s="1">
        <f t="shared" si="80"/>
        <v>0</v>
      </c>
      <c r="AT533" s="1">
        <f t="shared" si="80"/>
        <v>0</v>
      </c>
      <c r="AU533" s="1">
        <f t="shared" si="80"/>
        <v>0</v>
      </c>
      <c r="AV533" s="1">
        <f t="shared" si="80"/>
        <v>0</v>
      </c>
      <c r="AW533" s="1">
        <f t="shared" si="80"/>
        <v>0</v>
      </c>
      <c r="AX533" s="1">
        <f t="shared" si="78"/>
        <v>0</v>
      </c>
    </row>
    <row r="534" spans="1:50" s="1" customFormat="1" x14ac:dyDescent="0.15">
      <c r="A534" s="1">
        <v>2</v>
      </c>
      <c r="B534" s="1" t="s">
        <v>1495</v>
      </c>
      <c r="C534" s="1" t="s">
        <v>22</v>
      </c>
      <c r="D534" s="1" t="s">
        <v>15</v>
      </c>
      <c r="E534" s="1" t="s">
        <v>33</v>
      </c>
      <c r="F534" s="2">
        <v>43198.398611111108</v>
      </c>
      <c r="H534" s="1" t="s">
        <v>34</v>
      </c>
      <c r="I534" s="1" t="s">
        <v>35</v>
      </c>
      <c r="J534" s="1" t="s">
        <v>25</v>
      </c>
      <c r="K534" s="1" t="s">
        <v>1496</v>
      </c>
      <c r="L534" s="1" t="s">
        <v>1497</v>
      </c>
      <c r="M534" s="1" t="s">
        <v>96</v>
      </c>
      <c r="N534" s="1" t="s">
        <v>29</v>
      </c>
      <c r="O534" s="1" t="s">
        <v>39</v>
      </c>
      <c r="P534" s="1">
        <v>10001</v>
      </c>
      <c r="Q534" s="8">
        <v>15000</v>
      </c>
      <c r="R534" s="1">
        <v>4</v>
      </c>
      <c r="S534" s="1">
        <v>4</v>
      </c>
      <c r="T534" s="1">
        <v>1</v>
      </c>
      <c r="U534" s="1">
        <v>2</v>
      </c>
      <c r="V534" s="1">
        <v>0</v>
      </c>
      <c r="W534" s="1">
        <v>1</v>
      </c>
      <c r="X534" s="1">
        <v>12500.5</v>
      </c>
      <c r="Y534" s="1">
        <v>3</v>
      </c>
      <c r="Z534" s="1">
        <v>4</v>
      </c>
      <c r="AA534" s="1">
        <f t="shared" si="77"/>
        <v>0</v>
      </c>
      <c r="AB534" s="1">
        <f t="shared" si="81"/>
        <v>1</v>
      </c>
      <c r="AC534" s="1">
        <f t="shared" si="81"/>
        <v>0</v>
      </c>
      <c r="AD534" s="1">
        <f t="shared" si="81"/>
        <v>1</v>
      </c>
      <c r="AE534" s="1">
        <f t="shared" si="81"/>
        <v>0</v>
      </c>
      <c r="AF534" s="1">
        <f t="shared" si="81"/>
        <v>0</v>
      </c>
      <c r="AG534" s="1">
        <f t="shared" si="81"/>
        <v>0</v>
      </c>
      <c r="AH534" s="1">
        <f t="shared" si="81"/>
        <v>0</v>
      </c>
      <c r="AI534" s="1">
        <f t="shared" si="81"/>
        <v>0</v>
      </c>
      <c r="AJ534" s="1">
        <f t="shared" si="81"/>
        <v>0</v>
      </c>
      <c r="AK534" s="1">
        <f t="shared" si="81"/>
        <v>0</v>
      </c>
      <c r="AL534" s="1">
        <f t="shared" si="81"/>
        <v>0</v>
      </c>
      <c r="AM534" s="1">
        <f t="shared" si="81"/>
        <v>0</v>
      </c>
      <c r="AN534" s="1">
        <f t="shared" si="81"/>
        <v>0</v>
      </c>
      <c r="AO534" s="1">
        <f t="shared" si="81"/>
        <v>0</v>
      </c>
      <c r="AP534" s="1">
        <f t="shared" si="81"/>
        <v>0</v>
      </c>
      <c r="AQ534" s="1">
        <f t="shared" si="81"/>
        <v>0</v>
      </c>
      <c r="AR534" s="1">
        <f t="shared" si="80"/>
        <v>0</v>
      </c>
      <c r="AS534" s="1">
        <f t="shared" si="80"/>
        <v>0</v>
      </c>
      <c r="AT534" s="1">
        <f t="shared" si="80"/>
        <v>0</v>
      </c>
      <c r="AU534" s="1">
        <f t="shared" si="80"/>
        <v>0</v>
      </c>
      <c r="AV534" s="1">
        <f t="shared" si="80"/>
        <v>0</v>
      </c>
      <c r="AW534" s="1">
        <f t="shared" si="80"/>
        <v>0</v>
      </c>
      <c r="AX534" s="1">
        <f t="shared" si="78"/>
        <v>0</v>
      </c>
    </row>
    <row r="535" spans="1:50" s="1" customFormat="1" x14ac:dyDescent="0.15">
      <c r="A535" s="1">
        <v>2</v>
      </c>
      <c r="B535" s="1" t="s">
        <v>1498</v>
      </c>
      <c r="C535" s="1" t="s">
        <v>22</v>
      </c>
      <c r="D535" s="1" t="s">
        <v>15</v>
      </c>
      <c r="E535" s="1" t="s">
        <v>533</v>
      </c>
      <c r="F535" s="2">
        <v>43198.424502314818</v>
      </c>
      <c r="H535" s="1" t="s">
        <v>34</v>
      </c>
      <c r="I535" s="1" t="s">
        <v>35</v>
      </c>
      <c r="J535" s="1" t="s">
        <v>25</v>
      </c>
      <c r="K535" s="1" t="s">
        <v>3767</v>
      </c>
      <c r="L535" s="1" t="s">
        <v>1500</v>
      </c>
      <c r="M535" s="1" t="s">
        <v>96</v>
      </c>
      <c r="N535" s="1" t="s">
        <v>29</v>
      </c>
      <c r="O535" s="1" t="s">
        <v>252</v>
      </c>
      <c r="P535" s="1">
        <v>15000</v>
      </c>
      <c r="Q535" s="8">
        <v>20000</v>
      </c>
      <c r="R535" s="1">
        <v>4</v>
      </c>
      <c r="S535" s="1">
        <v>4</v>
      </c>
      <c r="T535" s="1">
        <v>1</v>
      </c>
      <c r="U535" s="1">
        <v>2</v>
      </c>
      <c r="V535" s="1">
        <v>0</v>
      </c>
      <c r="W535" s="1">
        <v>0</v>
      </c>
      <c r="X535" s="1">
        <v>17500</v>
      </c>
      <c r="Y535" s="1">
        <v>3</v>
      </c>
      <c r="Z535" s="1">
        <v>4</v>
      </c>
      <c r="AA535" s="1">
        <f t="shared" si="77"/>
        <v>0</v>
      </c>
      <c r="AB535" s="1">
        <f t="shared" si="81"/>
        <v>1</v>
      </c>
      <c r="AC535" s="1">
        <f t="shared" si="81"/>
        <v>0</v>
      </c>
      <c r="AD535" s="1">
        <f t="shared" si="81"/>
        <v>1</v>
      </c>
      <c r="AE535" s="1">
        <f t="shared" si="81"/>
        <v>0</v>
      </c>
      <c r="AF535" s="1">
        <f t="shared" si="81"/>
        <v>0</v>
      </c>
      <c r="AG535" s="1">
        <f t="shared" si="81"/>
        <v>0</v>
      </c>
      <c r="AH535" s="1">
        <f t="shared" si="81"/>
        <v>0</v>
      </c>
      <c r="AI535" s="1">
        <f t="shared" si="81"/>
        <v>0</v>
      </c>
      <c r="AJ535" s="1">
        <f t="shared" si="81"/>
        <v>0</v>
      </c>
      <c r="AK535" s="1">
        <f t="shared" si="81"/>
        <v>0</v>
      </c>
      <c r="AL535" s="1">
        <f t="shared" si="81"/>
        <v>0</v>
      </c>
      <c r="AM535" s="1">
        <f t="shared" si="81"/>
        <v>0</v>
      </c>
      <c r="AN535" s="1">
        <f t="shared" si="81"/>
        <v>0</v>
      </c>
      <c r="AO535" s="1">
        <f t="shared" si="81"/>
        <v>0</v>
      </c>
      <c r="AP535" s="1">
        <f t="shared" si="81"/>
        <v>0</v>
      </c>
      <c r="AQ535" s="1">
        <f t="shared" si="81"/>
        <v>0</v>
      </c>
      <c r="AR535" s="1">
        <f t="shared" si="80"/>
        <v>0</v>
      </c>
      <c r="AS535" s="1">
        <f t="shared" si="80"/>
        <v>0</v>
      </c>
      <c r="AT535" s="1">
        <f t="shared" si="80"/>
        <v>0</v>
      </c>
      <c r="AU535" s="1">
        <f t="shared" si="80"/>
        <v>0</v>
      </c>
      <c r="AV535" s="1">
        <f t="shared" si="80"/>
        <v>0</v>
      </c>
      <c r="AW535" s="1">
        <f t="shared" si="80"/>
        <v>0</v>
      </c>
      <c r="AX535" s="1">
        <f t="shared" si="78"/>
        <v>0</v>
      </c>
    </row>
    <row r="536" spans="1:50" s="1" customFormat="1" x14ac:dyDescent="0.15">
      <c r="A536" s="1">
        <v>2</v>
      </c>
      <c r="B536" s="1" t="s">
        <v>1501</v>
      </c>
      <c r="C536" s="1" t="s">
        <v>14</v>
      </c>
      <c r="D536" s="1" t="s">
        <v>15</v>
      </c>
      <c r="E536" s="1" t="s">
        <v>67</v>
      </c>
      <c r="F536" s="2">
        <v>43196.61515046296</v>
      </c>
      <c r="H536" s="1" t="s">
        <v>243</v>
      </c>
      <c r="I536" s="1" t="s">
        <v>18</v>
      </c>
      <c r="J536" s="1" t="s">
        <v>89</v>
      </c>
      <c r="K536" s="1" t="s">
        <v>3768</v>
      </c>
      <c r="L536" s="1" t="s">
        <v>1503</v>
      </c>
      <c r="M536" s="1" t="s">
        <v>28</v>
      </c>
      <c r="N536" s="1" t="s">
        <v>29</v>
      </c>
      <c r="O536" s="1" t="s">
        <v>39</v>
      </c>
      <c r="P536" s="1">
        <v>8001</v>
      </c>
      <c r="Q536" s="8">
        <v>10000</v>
      </c>
      <c r="R536" s="1">
        <v>2</v>
      </c>
      <c r="S536" s="1">
        <v>3</v>
      </c>
      <c r="T536" s="1">
        <v>8</v>
      </c>
      <c r="U536" s="1">
        <v>3</v>
      </c>
      <c r="V536" s="1">
        <v>0</v>
      </c>
      <c r="W536" s="1">
        <v>1</v>
      </c>
      <c r="X536" s="1">
        <v>9000.5</v>
      </c>
      <c r="Y536" s="1">
        <v>3</v>
      </c>
      <c r="Z536" s="1">
        <v>4</v>
      </c>
      <c r="AA536" s="1">
        <f t="shared" si="77"/>
        <v>0</v>
      </c>
      <c r="AB536" s="1">
        <f t="shared" si="81"/>
        <v>1</v>
      </c>
      <c r="AC536" s="1">
        <f t="shared" si="81"/>
        <v>0</v>
      </c>
      <c r="AD536" s="1">
        <f t="shared" si="81"/>
        <v>0</v>
      </c>
      <c r="AE536" s="1">
        <f t="shared" si="81"/>
        <v>0</v>
      </c>
      <c r="AF536" s="1">
        <f t="shared" si="81"/>
        <v>0</v>
      </c>
      <c r="AG536" s="1">
        <f t="shared" si="81"/>
        <v>0</v>
      </c>
      <c r="AH536" s="1">
        <f t="shared" si="81"/>
        <v>0</v>
      </c>
      <c r="AI536" s="1">
        <f t="shared" si="81"/>
        <v>0</v>
      </c>
      <c r="AJ536" s="1">
        <f t="shared" si="81"/>
        <v>0</v>
      </c>
      <c r="AK536" s="1">
        <f t="shared" si="81"/>
        <v>0</v>
      </c>
      <c r="AL536" s="1">
        <f t="shared" si="81"/>
        <v>0</v>
      </c>
      <c r="AM536" s="1">
        <f t="shared" si="81"/>
        <v>0</v>
      </c>
      <c r="AN536" s="1">
        <f t="shared" si="81"/>
        <v>0</v>
      </c>
      <c r="AO536" s="1">
        <f t="shared" si="81"/>
        <v>0</v>
      </c>
      <c r="AP536" s="1">
        <f t="shared" si="81"/>
        <v>0</v>
      </c>
      <c r="AQ536" s="1">
        <f t="shared" si="81"/>
        <v>0</v>
      </c>
      <c r="AR536" s="1">
        <f t="shared" si="80"/>
        <v>0</v>
      </c>
      <c r="AS536" s="1">
        <f t="shared" si="80"/>
        <v>0</v>
      </c>
      <c r="AT536" s="1">
        <f t="shared" si="80"/>
        <v>0</v>
      </c>
      <c r="AU536" s="1">
        <f t="shared" si="80"/>
        <v>0</v>
      </c>
      <c r="AV536" s="1">
        <f t="shared" si="80"/>
        <v>0</v>
      </c>
      <c r="AW536" s="1">
        <f t="shared" si="80"/>
        <v>0</v>
      </c>
      <c r="AX536" s="1">
        <f t="shared" si="78"/>
        <v>0</v>
      </c>
    </row>
    <row r="537" spans="1:50" s="1" customFormat="1" x14ac:dyDescent="0.15">
      <c r="A537" s="1">
        <v>2</v>
      </c>
      <c r="B537" s="1" t="s">
        <v>1504</v>
      </c>
      <c r="C537" s="1" t="s">
        <v>22</v>
      </c>
      <c r="D537" s="1" t="s">
        <v>15</v>
      </c>
      <c r="E537" s="1" t="s">
        <v>223</v>
      </c>
      <c r="F537" s="2">
        <v>43198.379236111112</v>
      </c>
      <c r="H537" s="1" t="s">
        <v>34</v>
      </c>
      <c r="I537" s="1" t="s">
        <v>35</v>
      </c>
      <c r="J537" s="1" t="s">
        <v>60</v>
      </c>
      <c r="K537" s="1" t="s">
        <v>3769</v>
      </c>
      <c r="L537" s="1" t="s">
        <v>1506</v>
      </c>
      <c r="M537" s="1" t="s">
        <v>28</v>
      </c>
      <c r="N537" s="1" t="s">
        <v>29</v>
      </c>
      <c r="O537" s="1" t="s">
        <v>45</v>
      </c>
      <c r="P537" s="1">
        <v>15000</v>
      </c>
      <c r="Q537" s="8">
        <v>30000</v>
      </c>
      <c r="R537" s="1">
        <v>4</v>
      </c>
      <c r="S537" s="1">
        <v>4</v>
      </c>
      <c r="T537" s="1">
        <v>2</v>
      </c>
      <c r="U537" s="1">
        <v>3</v>
      </c>
      <c r="V537" s="1">
        <v>0</v>
      </c>
      <c r="W537" s="1">
        <v>0</v>
      </c>
      <c r="X537" s="1">
        <v>22500</v>
      </c>
      <c r="Y537" s="1">
        <v>3</v>
      </c>
      <c r="Z537" s="1">
        <v>4</v>
      </c>
      <c r="AA537" s="1">
        <f t="shared" si="77"/>
        <v>0</v>
      </c>
      <c r="AB537" s="1">
        <f t="shared" si="81"/>
        <v>1</v>
      </c>
      <c r="AC537" s="1">
        <f t="shared" si="81"/>
        <v>0</v>
      </c>
      <c r="AD537" s="1">
        <f t="shared" si="81"/>
        <v>0</v>
      </c>
      <c r="AE537" s="1">
        <f t="shared" si="81"/>
        <v>0</v>
      </c>
      <c r="AF537" s="1">
        <f t="shared" si="81"/>
        <v>0</v>
      </c>
      <c r="AG537" s="1">
        <f t="shared" si="81"/>
        <v>1</v>
      </c>
      <c r="AH537" s="1">
        <f t="shared" si="81"/>
        <v>0</v>
      </c>
      <c r="AI537" s="1">
        <f t="shared" si="81"/>
        <v>0</v>
      </c>
      <c r="AJ537" s="1">
        <f t="shared" si="81"/>
        <v>0</v>
      </c>
      <c r="AK537" s="1">
        <f t="shared" si="81"/>
        <v>0</v>
      </c>
      <c r="AL537" s="1">
        <f t="shared" si="81"/>
        <v>0</v>
      </c>
      <c r="AM537" s="1">
        <f t="shared" si="81"/>
        <v>0</v>
      </c>
      <c r="AN537" s="1">
        <f t="shared" si="81"/>
        <v>0</v>
      </c>
      <c r="AO537" s="1">
        <f t="shared" si="81"/>
        <v>0</v>
      </c>
      <c r="AP537" s="1">
        <f t="shared" si="81"/>
        <v>1</v>
      </c>
      <c r="AQ537" s="1">
        <f t="shared" si="81"/>
        <v>0</v>
      </c>
      <c r="AR537" s="1">
        <f t="shared" si="80"/>
        <v>0</v>
      </c>
      <c r="AS537" s="1">
        <f t="shared" si="80"/>
        <v>0</v>
      </c>
      <c r="AT537" s="1">
        <f t="shared" si="80"/>
        <v>0</v>
      </c>
      <c r="AU537" s="1">
        <f t="shared" si="80"/>
        <v>0</v>
      </c>
      <c r="AV537" s="1">
        <f t="shared" si="80"/>
        <v>0</v>
      </c>
      <c r="AW537" s="1">
        <f t="shared" si="80"/>
        <v>0</v>
      </c>
      <c r="AX537" s="1">
        <f t="shared" si="78"/>
        <v>1</v>
      </c>
    </row>
    <row r="538" spans="1:50" s="1" customFormat="1" x14ac:dyDescent="0.15">
      <c r="A538" s="1">
        <v>2</v>
      </c>
      <c r="B538" s="1" t="s">
        <v>1507</v>
      </c>
      <c r="C538" s="1" t="s">
        <v>1046</v>
      </c>
      <c r="D538" s="1" t="s">
        <v>15</v>
      </c>
      <c r="E538" s="1" t="s">
        <v>379</v>
      </c>
      <c r="F538" s="2">
        <v>43198.397673611114</v>
      </c>
      <c r="H538" s="1" t="s">
        <v>41</v>
      </c>
      <c r="I538" s="1" t="s">
        <v>35</v>
      </c>
      <c r="J538" s="1" t="s">
        <v>25</v>
      </c>
      <c r="K538" s="1" t="s">
        <v>1508</v>
      </c>
      <c r="L538" s="1" t="s">
        <v>1509</v>
      </c>
      <c r="M538" s="1" t="s">
        <v>96</v>
      </c>
      <c r="N538" s="1" t="s">
        <v>29</v>
      </c>
      <c r="O538" s="1" t="s">
        <v>39</v>
      </c>
      <c r="P538" s="1">
        <v>30001</v>
      </c>
      <c r="Q538" s="8">
        <v>50000</v>
      </c>
      <c r="R538" s="1">
        <v>5</v>
      </c>
      <c r="S538" s="1">
        <v>4</v>
      </c>
      <c r="T538" s="1">
        <v>1</v>
      </c>
      <c r="U538" s="1">
        <v>2</v>
      </c>
      <c r="V538" s="1">
        <v>0</v>
      </c>
      <c r="W538" s="1">
        <v>1</v>
      </c>
      <c r="X538" s="1">
        <v>40000.5</v>
      </c>
      <c r="Y538" s="1">
        <v>3</v>
      </c>
      <c r="Z538" s="1">
        <v>4</v>
      </c>
      <c r="AA538" s="1">
        <f t="shared" si="77"/>
        <v>0</v>
      </c>
      <c r="AB538" s="1">
        <f t="shared" si="81"/>
        <v>1</v>
      </c>
      <c r="AC538" s="1">
        <f t="shared" si="81"/>
        <v>0</v>
      </c>
      <c r="AD538" s="1">
        <f t="shared" si="81"/>
        <v>1</v>
      </c>
      <c r="AE538" s="1">
        <f t="shared" si="81"/>
        <v>0</v>
      </c>
      <c r="AF538" s="1">
        <f t="shared" si="81"/>
        <v>0</v>
      </c>
      <c r="AG538" s="1">
        <f t="shared" si="81"/>
        <v>0</v>
      </c>
      <c r="AH538" s="1">
        <f t="shared" si="81"/>
        <v>0</v>
      </c>
      <c r="AI538" s="1">
        <f t="shared" si="81"/>
        <v>0</v>
      </c>
      <c r="AJ538" s="1">
        <f t="shared" si="81"/>
        <v>0</v>
      </c>
      <c r="AK538" s="1">
        <f t="shared" si="81"/>
        <v>0</v>
      </c>
      <c r="AL538" s="1">
        <f t="shared" si="81"/>
        <v>0</v>
      </c>
      <c r="AM538" s="1">
        <f t="shared" si="81"/>
        <v>0</v>
      </c>
      <c r="AN538" s="1">
        <f t="shared" si="81"/>
        <v>0</v>
      </c>
      <c r="AO538" s="1">
        <f t="shared" si="81"/>
        <v>0</v>
      </c>
      <c r="AP538" s="1">
        <f t="shared" si="81"/>
        <v>1</v>
      </c>
      <c r="AQ538" s="1">
        <f t="shared" si="81"/>
        <v>0</v>
      </c>
      <c r="AR538" s="1">
        <f t="shared" si="80"/>
        <v>0</v>
      </c>
      <c r="AS538" s="1">
        <f t="shared" si="80"/>
        <v>0</v>
      </c>
      <c r="AT538" s="1">
        <f t="shared" si="80"/>
        <v>0</v>
      </c>
      <c r="AU538" s="1">
        <f t="shared" si="80"/>
        <v>0</v>
      </c>
      <c r="AV538" s="1">
        <f t="shared" si="80"/>
        <v>0</v>
      </c>
      <c r="AW538" s="1">
        <f t="shared" si="80"/>
        <v>0</v>
      </c>
      <c r="AX538" s="1">
        <f t="shared" si="78"/>
        <v>1</v>
      </c>
    </row>
    <row r="539" spans="1:50" s="1" customFormat="1" x14ac:dyDescent="0.15">
      <c r="A539" s="1">
        <v>2</v>
      </c>
      <c r="B539" s="1" t="s">
        <v>1423</v>
      </c>
      <c r="C539" s="1" t="s">
        <v>14</v>
      </c>
      <c r="D539" s="1" t="s">
        <v>15</v>
      </c>
      <c r="E539" s="1" t="s">
        <v>128</v>
      </c>
      <c r="F539" s="2">
        <v>43194.456493055557</v>
      </c>
      <c r="H539" s="1" t="s">
        <v>59</v>
      </c>
      <c r="I539" s="1" t="s">
        <v>35</v>
      </c>
      <c r="J539" s="1" t="s">
        <v>25</v>
      </c>
      <c r="K539" s="1" t="s">
        <v>3770</v>
      </c>
      <c r="L539" s="1" t="s">
        <v>1512</v>
      </c>
      <c r="M539" s="1" t="s">
        <v>63</v>
      </c>
      <c r="N539" s="1" t="s">
        <v>29</v>
      </c>
      <c r="O539" s="1" t="s">
        <v>39</v>
      </c>
      <c r="P539" s="1">
        <v>4500</v>
      </c>
      <c r="Q539" s="8">
        <v>6000</v>
      </c>
      <c r="R539" s="1">
        <v>3</v>
      </c>
      <c r="S539" s="1">
        <v>4</v>
      </c>
      <c r="T539" s="1">
        <v>1</v>
      </c>
      <c r="U539" s="1">
        <v>4</v>
      </c>
      <c r="V539" s="1">
        <v>0</v>
      </c>
      <c r="W539" s="1">
        <v>1</v>
      </c>
      <c r="X539" s="1">
        <v>5250</v>
      </c>
      <c r="Y539" s="1">
        <v>3</v>
      </c>
      <c r="Z539" s="1">
        <v>4</v>
      </c>
      <c r="AA539" s="1">
        <f t="shared" si="77"/>
        <v>0</v>
      </c>
      <c r="AB539" s="1">
        <f t="shared" si="81"/>
        <v>0</v>
      </c>
      <c r="AC539" s="1">
        <f t="shared" si="81"/>
        <v>1</v>
      </c>
      <c r="AD539" s="1">
        <f t="shared" si="81"/>
        <v>1</v>
      </c>
      <c r="AE539" s="1">
        <f t="shared" si="81"/>
        <v>0</v>
      </c>
      <c r="AF539" s="1">
        <f t="shared" si="81"/>
        <v>0</v>
      </c>
      <c r="AG539" s="1">
        <f t="shared" si="81"/>
        <v>0</v>
      </c>
      <c r="AH539" s="1">
        <f t="shared" si="81"/>
        <v>1</v>
      </c>
      <c r="AI539" s="1">
        <f t="shared" si="81"/>
        <v>0</v>
      </c>
      <c r="AJ539" s="1">
        <f t="shared" si="81"/>
        <v>0</v>
      </c>
      <c r="AK539" s="1">
        <f t="shared" si="81"/>
        <v>0</v>
      </c>
      <c r="AL539" s="1">
        <f t="shared" si="81"/>
        <v>0</v>
      </c>
      <c r="AM539" s="1">
        <f t="shared" si="81"/>
        <v>0</v>
      </c>
      <c r="AN539" s="1">
        <f t="shared" si="81"/>
        <v>0</v>
      </c>
      <c r="AO539" s="1">
        <f t="shared" si="81"/>
        <v>0</v>
      </c>
      <c r="AP539" s="1">
        <f t="shared" si="81"/>
        <v>0</v>
      </c>
      <c r="AQ539" s="1">
        <f t="shared" si="81"/>
        <v>1</v>
      </c>
      <c r="AR539" s="1">
        <f t="shared" si="80"/>
        <v>0</v>
      </c>
      <c r="AS539" s="1">
        <f t="shared" si="80"/>
        <v>1</v>
      </c>
      <c r="AT539" s="1">
        <f t="shared" si="80"/>
        <v>0</v>
      </c>
      <c r="AU539" s="1">
        <f t="shared" si="80"/>
        <v>0</v>
      </c>
      <c r="AV539" s="1">
        <f t="shared" si="80"/>
        <v>0</v>
      </c>
      <c r="AW539" s="1">
        <f t="shared" si="80"/>
        <v>0</v>
      </c>
      <c r="AX539" s="1">
        <f t="shared" si="78"/>
        <v>0</v>
      </c>
    </row>
    <row r="540" spans="1:50" s="1" customFormat="1" x14ac:dyDescent="0.15">
      <c r="A540" s="1">
        <v>2</v>
      </c>
      <c r="B540" s="1" t="s">
        <v>1513</v>
      </c>
      <c r="C540" s="1" t="s">
        <v>14</v>
      </c>
      <c r="D540" s="1" t="s">
        <v>15</v>
      </c>
      <c r="E540" s="1" t="s">
        <v>33</v>
      </c>
      <c r="F540" s="2">
        <v>43198.491076388891</v>
      </c>
      <c r="H540" s="1" t="s">
        <v>17</v>
      </c>
      <c r="I540" s="1" t="s">
        <v>18</v>
      </c>
      <c r="J540" s="1" t="s">
        <v>1514</v>
      </c>
      <c r="K540" s="1" t="s">
        <v>1515</v>
      </c>
      <c r="L540" s="1" t="s">
        <v>1516</v>
      </c>
      <c r="M540" s="1" t="s">
        <v>393</v>
      </c>
      <c r="N540" s="1" t="s">
        <v>82</v>
      </c>
      <c r="O540" s="1" t="s">
        <v>284</v>
      </c>
      <c r="P540" s="1">
        <v>10001</v>
      </c>
      <c r="Q540" s="8">
        <v>15000</v>
      </c>
      <c r="R540" s="1">
        <v>1</v>
      </c>
      <c r="S540" s="1">
        <v>3</v>
      </c>
      <c r="T540" s="1">
        <v>17</v>
      </c>
      <c r="U540" s="1">
        <v>6</v>
      </c>
      <c r="V540" s="1">
        <v>4</v>
      </c>
      <c r="W540" s="1">
        <v>0</v>
      </c>
      <c r="X540" s="1">
        <v>12500.5</v>
      </c>
      <c r="Y540" s="1">
        <v>3</v>
      </c>
      <c r="Z540" s="1">
        <v>4</v>
      </c>
      <c r="AA540" s="1">
        <f t="shared" si="77"/>
        <v>0</v>
      </c>
      <c r="AB540" s="1">
        <f t="shared" si="81"/>
        <v>0</v>
      </c>
      <c r="AC540" s="1">
        <f t="shared" si="81"/>
        <v>0</v>
      </c>
      <c r="AD540" s="1">
        <f t="shared" si="81"/>
        <v>0</v>
      </c>
      <c r="AE540" s="1">
        <f t="shared" si="81"/>
        <v>0</v>
      </c>
      <c r="AF540" s="1">
        <f t="shared" si="81"/>
        <v>0</v>
      </c>
      <c r="AG540" s="1">
        <f t="shared" si="81"/>
        <v>0</v>
      </c>
      <c r="AH540" s="1">
        <f t="shared" si="81"/>
        <v>0</v>
      </c>
      <c r="AI540" s="1">
        <f t="shared" si="81"/>
        <v>0</v>
      </c>
      <c r="AJ540" s="1">
        <f t="shared" si="81"/>
        <v>0</v>
      </c>
      <c r="AK540" s="1">
        <f t="shared" si="81"/>
        <v>0</v>
      </c>
      <c r="AL540" s="1">
        <f t="shared" si="81"/>
        <v>0</v>
      </c>
      <c r="AM540" s="1">
        <f t="shared" si="81"/>
        <v>0</v>
      </c>
      <c r="AN540" s="1">
        <f t="shared" si="81"/>
        <v>0</v>
      </c>
      <c r="AO540" s="1">
        <f t="shared" si="81"/>
        <v>0</v>
      </c>
      <c r="AP540" s="1">
        <f t="shared" si="81"/>
        <v>0</v>
      </c>
      <c r="AQ540" s="1">
        <f t="shared" si="81"/>
        <v>0</v>
      </c>
      <c r="AR540" s="1">
        <f t="shared" si="80"/>
        <v>0</v>
      </c>
      <c r="AS540" s="1">
        <f t="shared" si="80"/>
        <v>0</v>
      </c>
      <c r="AT540" s="1">
        <f t="shared" si="80"/>
        <v>0</v>
      </c>
      <c r="AU540" s="1">
        <f t="shared" si="80"/>
        <v>0</v>
      </c>
      <c r="AV540" s="1">
        <f t="shared" si="80"/>
        <v>0</v>
      </c>
      <c r="AW540" s="1">
        <f t="shared" si="80"/>
        <v>0</v>
      </c>
      <c r="AX540" s="1">
        <f t="shared" si="78"/>
        <v>0</v>
      </c>
    </row>
    <row r="541" spans="1:50" s="1" customFormat="1" x14ac:dyDescent="0.15">
      <c r="A541" s="1">
        <v>2</v>
      </c>
      <c r="B541" s="1" t="s">
        <v>1517</v>
      </c>
      <c r="C541" s="1" t="s">
        <v>758</v>
      </c>
      <c r="D541" s="1" t="s">
        <v>15</v>
      </c>
      <c r="E541" s="1" t="s">
        <v>58</v>
      </c>
      <c r="F541" s="2">
        <v>43198.380752314813</v>
      </c>
      <c r="H541" s="1" t="s">
        <v>34</v>
      </c>
      <c r="I541" s="1" t="s">
        <v>35</v>
      </c>
      <c r="J541" s="1" t="s">
        <v>25</v>
      </c>
      <c r="K541" s="1" t="s">
        <v>3771</v>
      </c>
      <c r="L541" s="1" t="s">
        <v>1519</v>
      </c>
      <c r="M541" s="1" t="s">
        <v>28</v>
      </c>
      <c r="N541" s="1" t="s">
        <v>29</v>
      </c>
      <c r="O541" s="1" t="s">
        <v>39</v>
      </c>
      <c r="P541" s="1">
        <v>15001</v>
      </c>
      <c r="Q541" s="8">
        <v>20000</v>
      </c>
      <c r="R541" s="1">
        <v>4</v>
      </c>
      <c r="S541" s="1">
        <v>4</v>
      </c>
      <c r="T541" s="1">
        <v>1</v>
      </c>
      <c r="U541" s="1">
        <v>3</v>
      </c>
      <c r="V541" s="1">
        <v>0</v>
      </c>
      <c r="W541" s="1">
        <v>1</v>
      </c>
      <c r="X541" s="1">
        <v>17500.5</v>
      </c>
      <c r="Y541" s="1">
        <v>3</v>
      </c>
      <c r="Z541" s="1">
        <v>4</v>
      </c>
      <c r="AA541" s="1">
        <f t="shared" si="77"/>
        <v>0</v>
      </c>
      <c r="AB541" s="1">
        <f t="shared" si="81"/>
        <v>1</v>
      </c>
      <c r="AC541" s="1">
        <f t="shared" si="81"/>
        <v>0</v>
      </c>
      <c r="AD541" s="1">
        <f t="shared" si="81"/>
        <v>1</v>
      </c>
      <c r="AE541" s="1">
        <f t="shared" si="81"/>
        <v>0</v>
      </c>
      <c r="AF541" s="1">
        <f t="shared" si="81"/>
        <v>0</v>
      </c>
      <c r="AG541" s="1">
        <f t="shared" si="81"/>
        <v>0</v>
      </c>
      <c r="AH541" s="1">
        <f t="shared" si="81"/>
        <v>0</v>
      </c>
      <c r="AI541" s="1">
        <f t="shared" si="81"/>
        <v>0</v>
      </c>
      <c r="AJ541" s="1">
        <f t="shared" si="81"/>
        <v>0</v>
      </c>
      <c r="AK541" s="1">
        <f t="shared" si="81"/>
        <v>0</v>
      </c>
      <c r="AL541" s="1">
        <f t="shared" si="81"/>
        <v>0</v>
      </c>
      <c r="AM541" s="1">
        <f t="shared" si="81"/>
        <v>0</v>
      </c>
      <c r="AN541" s="1">
        <f t="shared" si="81"/>
        <v>0</v>
      </c>
      <c r="AO541" s="1">
        <f t="shared" si="81"/>
        <v>0</v>
      </c>
      <c r="AP541" s="1">
        <f t="shared" si="81"/>
        <v>0</v>
      </c>
      <c r="AQ541" s="1">
        <f t="shared" si="81"/>
        <v>0</v>
      </c>
      <c r="AR541" s="1">
        <f t="shared" si="80"/>
        <v>0</v>
      </c>
      <c r="AS541" s="1">
        <f t="shared" si="80"/>
        <v>0</v>
      </c>
      <c r="AT541" s="1">
        <f t="shared" si="80"/>
        <v>0</v>
      </c>
      <c r="AU541" s="1">
        <f t="shared" si="80"/>
        <v>0</v>
      </c>
      <c r="AV541" s="1">
        <f t="shared" si="80"/>
        <v>0</v>
      </c>
      <c r="AW541" s="1">
        <f t="shared" si="80"/>
        <v>0</v>
      </c>
      <c r="AX541" s="1">
        <f t="shared" si="78"/>
        <v>0</v>
      </c>
    </row>
    <row r="542" spans="1:50" s="1" customFormat="1" x14ac:dyDescent="0.15">
      <c r="A542" s="1">
        <v>2</v>
      </c>
      <c r="B542" s="1" t="s">
        <v>1520</v>
      </c>
      <c r="C542" s="1" t="s">
        <v>22</v>
      </c>
      <c r="D542" s="1" t="s">
        <v>15</v>
      </c>
      <c r="E542" s="1" t="s">
        <v>141</v>
      </c>
      <c r="F542" s="2">
        <v>43198.397812499999</v>
      </c>
      <c r="H542" s="1" t="s">
        <v>59</v>
      </c>
      <c r="I542" s="1" t="s">
        <v>35</v>
      </c>
      <c r="J542" s="1" t="s">
        <v>25</v>
      </c>
      <c r="K542" s="1" t="s">
        <v>1521</v>
      </c>
      <c r="L542" s="1" t="s">
        <v>1510</v>
      </c>
      <c r="M542" s="1" t="s">
        <v>96</v>
      </c>
      <c r="N542" s="1" t="s">
        <v>29</v>
      </c>
      <c r="O542" s="1" t="s">
        <v>39</v>
      </c>
      <c r="P542" s="1">
        <v>10000</v>
      </c>
      <c r="Q542" s="8">
        <v>16000</v>
      </c>
      <c r="R542" s="1">
        <v>3</v>
      </c>
      <c r="S542" s="1">
        <v>4</v>
      </c>
      <c r="T542" s="1">
        <v>1</v>
      </c>
      <c r="U542" s="1">
        <v>2</v>
      </c>
      <c r="V542" s="1">
        <v>0</v>
      </c>
      <c r="W542" s="1">
        <v>1</v>
      </c>
      <c r="X542" s="1">
        <v>13000</v>
      </c>
      <c r="Y542" s="1">
        <v>3</v>
      </c>
      <c r="Z542" s="1">
        <v>4</v>
      </c>
      <c r="AA542" s="1">
        <f t="shared" si="77"/>
        <v>0</v>
      </c>
      <c r="AB542" s="1">
        <f t="shared" si="81"/>
        <v>1</v>
      </c>
      <c r="AC542" s="1">
        <f t="shared" si="81"/>
        <v>0</v>
      </c>
      <c r="AD542" s="1">
        <f t="shared" si="81"/>
        <v>1</v>
      </c>
      <c r="AE542" s="1">
        <f t="shared" si="81"/>
        <v>0</v>
      </c>
      <c r="AF542" s="1">
        <f t="shared" si="81"/>
        <v>0</v>
      </c>
      <c r="AG542" s="1">
        <f t="shared" si="81"/>
        <v>0</v>
      </c>
      <c r="AH542" s="1">
        <f t="shared" si="81"/>
        <v>0</v>
      </c>
      <c r="AI542" s="1">
        <f t="shared" si="81"/>
        <v>0</v>
      </c>
      <c r="AJ542" s="1">
        <f t="shared" si="81"/>
        <v>0</v>
      </c>
      <c r="AK542" s="1">
        <f t="shared" si="81"/>
        <v>0</v>
      </c>
      <c r="AL542" s="1">
        <f t="shared" si="81"/>
        <v>0</v>
      </c>
      <c r="AM542" s="1">
        <f t="shared" si="81"/>
        <v>0</v>
      </c>
      <c r="AN542" s="1">
        <f t="shared" si="81"/>
        <v>0</v>
      </c>
      <c r="AO542" s="1">
        <f t="shared" si="81"/>
        <v>0</v>
      </c>
      <c r="AP542" s="1">
        <f t="shared" si="81"/>
        <v>1</v>
      </c>
      <c r="AQ542" s="1">
        <f t="shared" si="81"/>
        <v>0</v>
      </c>
      <c r="AR542" s="1">
        <f t="shared" si="80"/>
        <v>0</v>
      </c>
      <c r="AS542" s="1">
        <f t="shared" si="80"/>
        <v>0</v>
      </c>
      <c r="AT542" s="1">
        <f t="shared" si="80"/>
        <v>0</v>
      </c>
      <c r="AU542" s="1">
        <f t="shared" si="80"/>
        <v>0</v>
      </c>
      <c r="AV542" s="1">
        <f t="shared" si="80"/>
        <v>0</v>
      </c>
      <c r="AW542" s="1">
        <f t="shared" si="80"/>
        <v>0</v>
      </c>
      <c r="AX542" s="1">
        <f t="shared" si="78"/>
        <v>0</v>
      </c>
    </row>
    <row r="543" spans="1:50" s="1" customFormat="1" x14ac:dyDescent="0.15">
      <c r="A543" s="1">
        <v>2</v>
      </c>
      <c r="B543" s="1" t="s">
        <v>1522</v>
      </c>
      <c r="C543" s="1" t="s">
        <v>109</v>
      </c>
      <c r="D543" s="1" t="s">
        <v>15</v>
      </c>
      <c r="E543" s="1" t="s">
        <v>533</v>
      </c>
      <c r="F543" s="2">
        <v>43198.455960648149</v>
      </c>
      <c r="H543" s="1" t="s">
        <v>34</v>
      </c>
      <c r="I543" s="1" t="s">
        <v>35</v>
      </c>
      <c r="J543" s="1" t="s">
        <v>25</v>
      </c>
      <c r="K543" s="1" t="s">
        <v>3772</v>
      </c>
      <c r="L543" s="1" t="s">
        <v>1524</v>
      </c>
      <c r="M543" s="1" t="s">
        <v>28</v>
      </c>
      <c r="N543" s="1" t="s">
        <v>29</v>
      </c>
      <c r="O543" s="1" t="s">
        <v>30</v>
      </c>
      <c r="P543" s="1">
        <v>15000</v>
      </c>
      <c r="Q543" s="8">
        <v>20000</v>
      </c>
      <c r="R543" s="1">
        <v>4</v>
      </c>
      <c r="S543" s="1">
        <v>4</v>
      </c>
      <c r="T543" s="1">
        <v>1</v>
      </c>
      <c r="U543" s="1">
        <v>3</v>
      </c>
      <c r="V543" s="1">
        <v>0</v>
      </c>
      <c r="W543" s="1">
        <v>0</v>
      </c>
      <c r="X543" s="1">
        <v>17500</v>
      </c>
      <c r="Y543" s="1">
        <v>3</v>
      </c>
      <c r="Z543" s="1">
        <v>4</v>
      </c>
      <c r="AA543" s="1">
        <f t="shared" si="77"/>
        <v>0</v>
      </c>
      <c r="AB543" s="1">
        <f t="shared" si="81"/>
        <v>1</v>
      </c>
      <c r="AC543" s="1">
        <f t="shared" si="81"/>
        <v>0</v>
      </c>
      <c r="AD543" s="1">
        <f t="shared" si="81"/>
        <v>1</v>
      </c>
      <c r="AE543" s="1">
        <f t="shared" si="81"/>
        <v>0</v>
      </c>
      <c r="AF543" s="1">
        <f t="shared" si="81"/>
        <v>0</v>
      </c>
      <c r="AG543" s="1">
        <f t="shared" si="81"/>
        <v>0</v>
      </c>
      <c r="AH543" s="1">
        <f t="shared" si="81"/>
        <v>0</v>
      </c>
      <c r="AI543" s="1">
        <f t="shared" si="81"/>
        <v>0</v>
      </c>
      <c r="AJ543" s="1">
        <f t="shared" si="81"/>
        <v>0</v>
      </c>
      <c r="AK543" s="1">
        <f t="shared" si="81"/>
        <v>1</v>
      </c>
      <c r="AL543" s="1">
        <f t="shared" si="81"/>
        <v>0</v>
      </c>
      <c r="AM543" s="1">
        <f t="shared" si="81"/>
        <v>0</v>
      </c>
      <c r="AN543" s="1">
        <f t="shared" si="81"/>
        <v>0</v>
      </c>
      <c r="AO543" s="1">
        <f t="shared" si="81"/>
        <v>0</v>
      </c>
      <c r="AP543" s="1">
        <f t="shared" si="81"/>
        <v>0</v>
      </c>
      <c r="AQ543" s="1">
        <f t="shared" si="81"/>
        <v>0</v>
      </c>
      <c r="AR543" s="1">
        <f t="shared" si="80"/>
        <v>0</v>
      </c>
      <c r="AS543" s="1">
        <f t="shared" si="80"/>
        <v>0</v>
      </c>
      <c r="AT543" s="1">
        <f t="shared" si="80"/>
        <v>0</v>
      </c>
      <c r="AU543" s="1">
        <f t="shared" si="80"/>
        <v>0</v>
      </c>
      <c r="AV543" s="1">
        <f t="shared" si="80"/>
        <v>0</v>
      </c>
      <c r="AW543" s="1">
        <f t="shared" si="80"/>
        <v>0</v>
      </c>
      <c r="AX543" s="1">
        <f t="shared" si="78"/>
        <v>0</v>
      </c>
    </row>
    <row r="544" spans="1:50" s="1" customFormat="1" x14ac:dyDescent="0.15">
      <c r="A544" s="1">
        <v>2</v>
      </c>
      <c r="B544" s="1" t="s">
        <v>1525</v>
      </c>
      <c r="C544" s="1" t="s">
        <v>52</v>
      </c>
      <c r="D544" s="1" t="s">
        <v>15</v>
      </c>
      <c r="E544" s="1" t="s">
        <v>710</v>
      </c>
      <c r="F544" s="2">
        <v>43198.405659722222</v>
      </c>
      <c r="H544" s="1" t="s">
        <v>59</v>
      </c>
      <c r="I544" s="1" t="s">
        <v>18</v>
      </c>
      <c r="J544" s="1" t="s">
        <v>60</v>
      </c>
      <c r="K544" s="1" t="s">
        <v>3773</v>
      </c>
      <c r="L544" s="1" t="s">
        <v>1527</v>
      </c>
      <c r="M544" s="1" t="s">
        <v>96</v>
      </c>
      <c r="N544" s="1" t="s">
        <v>29</v>
      </c>
      <c r="O544" s="1" t="s">
        <v>39</v>
      </c>
      <c r="P544" s="1">
        <v>4000</v>
      </c>
      <c r="Q544" s="8">
        <v>7000</v>
      </c>
      <c r="R544" s="1">
        <v>3</v>
      </c>
      <c r="S544" s="1">
        <v>3</v>
      </c>
      <c r="T544" s="1">
        <v>2</v>
      </c>
      <c r="U544" s="1">
        <v>2</v>
      </c>
      <c r="V544" s="1">
        <v>0</v>
      </c>
      <c r="W544" s="1">
        <v>1</v>
      </c>
      <c r="X544" s="1">
        <v>5500</v>
      </c>
      <c r="Y544" s="1">
        <v>3</v>
      </c>
      <c r="Z544" s="1">
        <v>4</v>
      </c>
      <c r="AA544" s="1">
        <f t="shared" si="77"/>
        <v>0</v>
      </c>
      <c r="AB544" s="1">
        <f t="shared" si="81"/>
        <v>0</v>
      </c>
      <c r="AC544" s="1">
        <f t="shared" si="81"/>
        <v>0</v>
      </c>
      <c r="AD544" s="1">
        <f t="shared" si="81"/>
        <v>0</v>
      </c>
      <c r="AE544" s="1">
        <f t="shared" si="81"/>
        <v>0</v>
      </c>
      <c r="AF544" s="1">
        <f t="shared" si="81"/>
        <v>0</v>
      </c>
      <c r="AG544" s="1">
        <f t="shared" si="81"/>
        <v>0</v>
      </c>
      <c r="AH544" s="1">
        <f t="shared" si="81"/>
        <v>0</v>
      </c>
      <c r="AI544" s="1">
        <f t="shared" si="81"/>
        <v>0</v>
      </c>
      <c r="AJ544" s="1">
        <f t="shared" si="81"/>
        <v>0</v>
      </c>
      <c r="AK544" s="1">
        <f t="shared" si="81"/>
        <v>0</v>
      </c>
      <c r="AL544" s="1">
        <f t="shared" si="81"/>
        <v>0</v>
      </c>
      <c r="AM544" s="1">
        <f t="shared" si="81"/>
        <v>0</v>
      </c>
      <c r="AN544" s="1">
        <f t="shared" si="81"/>
        <v>0</v>
      </c>
      <c r="AO544" s="1">
        <f t="shared" si="81"/>
        <v>0</v>
      </c>
      <c r="AP544" s="1">
        <f t="shared" si="81"/>
        <v>0</v>
      </c>
      <c r="AQ544" s="1">
        <f t="shared" si="81"/>
        <v>1</v>
      </c>
      <c r="AR544" s="1">
        <f t="shared" si="80"/>
        <v>0</v>
      </c>
      <c r="AS544" s="1">
        <f t="shared" si="80"/>
        <v>0</v>
      </c>
      <c r="AT544" s="1">
        <f t="shared" si="80"/>
        <v>0</v>
      </c>
      <c r="AU544" s="1">
        <f t="shared" si="80"/>
        <v>0</v>
      </c>
      <c r="AV544" s="1">
        <f t="shared" si="80"/>
        <v>0</v>
      </c>
      <c r="AW544" s="1">
        <f t="shared" si="80"/>
        <v>0</v>
      </c>
      <c r="AX544" s="1">
        <f t="shared" si="78"/>
        <v>0</v>
      </c>
    </row>
    <row r="545" spans="1:50" s="1" customFormat="1" x14ac:dyDescent="0.15">
      <c r="A545" s="1">
        <v>2</v>
      </c>
      <c r="B545" s="1" t="s">
        <v>1507</v>
      </c>
      <c r="C545" s="1" t="s">
        <v>14</v>
      </c>
      <c r="D545" s="1" t="s">
        <v>15</v>
      </c>
      <c r="E545" s="1" t="s">
        <v>560</v>
      </c>
      <c r="F545" s="2">
        <v>43194.666365740741</v>
      </c>
      <c r="H545" s="1" t="s">
        <v>41</v>
      </c>
      <c r="I545" s="1" t="s">
        <v>35</v>
      </c>
      <c r="J545" s="1" t="s">
        <v>25</v>
      </c>
      <c r="K545" s="1" t="s">
        <v>1528</v>
      </c>
      <c r="L545" s="1" t="s">
        <v>1529</v>
      </c>
      <c r="M545" s="1" t="s">
        <v>63</v>
      </c>
      <c r="N545" s="1" t="s">
        <v>29</v>
      </c>
      <c r="O545" s="1" t="s">
        <v>39</v>
      </c>
      <c r="P545" s="1">
        <v>20000</v>
      </c>
      <c r="Q545" s="8">
        <v>25000</v>
      </c>
      <c r="R545" s="1">
        <v>5</v>
      </c>
      <c r="S545" s="1">
        <v>4</v>
      </c>
      <c r="T545" s="1">
        <v>1</v>
      </c>
      <c r="U545" s="1">
        <v>4</v>
      </c>
      <c r="V545" s="1">
        <v>0</v>
      </c>
      <c r="W545" s="1">
        <v>1</v>
      </c>
      <c r="X545" s="1">
        <v>22500</v>
      </c>
      <c r="Y545" s="1">
        <v>3</v>
      </c>
      <c r="Z545" s="1">
        <v>4</v>
      </c>
      <c r="AA545" s="1">
        <f t="shared" si="77"/>
        <v>0</v>
      </c>
      <c r="AB545" s="1">
        <f t="shared" si="81"/>
        <v>1</v>
      </c>
      <c r="AC545" s="1">
        <f t="shared" si="81"/>
        <v>0</v>
      </c>
      <c r="AD545" s="1">
        <f t="shared" si="81"/>
        <v>1</v>
      </c>
      <c r="AE545" s="1">
        <f t="shared" si="81"/>
        <v>0</v>
      </c>
      <c r="AF545" s="1">
        <f t="shared" si="81"/>
        <v>0</v>
      </c>
      <c r="AG545" s="1">
        <f t="shared" si="81"/>
        <v>0</v>
      </c>
      <c r="AH545" s="1">
        <f t="shared" si="81"/>
        <v>0</v>
      </c>
      <c r="AI545" s="1">
        <f t="shared" si="81"/>
        <v>0</v>
      </c>
      <c r="AJ545" s="1">
        <f t="shared" si="81"/>
        <v>0</v>
      </c>
      <c r="AK545" s="1">
        <f t="shared" si="81"/>
        <v>0</v>
      </c>
      <c r="AL545" s="1">
        <f t="shared" si="81"/>
        <v>0</v>
      </c>
      <c r="AM545" s="1">
        <f t="shared" si="81"/>
        <v>0</v>
      </c>
      <c r="AN545" s="1">
        <f t="shared" si="81"/>
        <v>0</v>
      </c>
      <c r="AO545" s="1">
        <f t="shared" si="81"/>
        <v>0</v>
      </c>
      <c r="AP545" s="1">
        <f t="shared" si="81"/>
        <v>1</v>
      </c>
      <c r="AQ545" s="1">
        <f t="shared" si="81"/>
        <v>0</v>
      </c>
      <c r="AR545" s="1">
        <f t="shared" si="80"/>
        <v>0</v>
      </c>
      <c r="AS545" s="1">
        <f t="shared" si="80"/>
        <v>0</v>
      </c>
      <c r="AT545" s="1">
        <f t="shared" si="80"/>
        <v>0</v>
      </c>
      <c r="AU545" s="1">
        <f t="shared" si="80"/>
        <v>0</v>
      </c>
      <c r="AV545" s="1">
        <f t="shared" si="80"/>
        <v>0</v>
      </c>
      <c r="AW545" s="1">
        <f t="shared" si="80"/>
        <v>0</v>
      </c>
      <c r="AX545" s="1">
        <f t="shared" si="78"/>
        <v>1</v>
      </c>
    </row>
    <row r="546" spans="1:50" s="1" customFormat="1" x14ac:dyDescent="0.15">
      <c r="A546" s="1">
        <v>2</v>
      </c>
      <c r="B546" s="1" t="s">
        <v>1530</v>
      </c>
      <c r="C546" s="1" t="s">
        <v>454</v>
      </c>
      <c r="D546" s="1" t="s">
        <v>15</v>
      </c>
      <c r="E546" s="1" t="s">
        <v>67</v>
      </c>
      <c r="F546" s="2">
        <v>43198.405289351853</v>
      </c>
      <c r="H546" s="1" t="s">
        <v>59</v>
      </c>
      <c r="I546" s="1" t="s">
        <v>338</v>
      </c>
      <c r="J546" s="1" t="s">
        <v>60</v>
      </c>
      <c r="K546" s="1" t="s">
        <v>1531</v>
      </c>
      <c r="L546" s="1" t="s">
        <v>1532</v>
      </c>
      <c r="M546" s="1" t="s">
        <v>96</v>
      </c>
      <c r="N546" s="1" t="s">
        <v>29</v>
      </c>
      <c r="P546" s="1">
        <v>8001</v>
      </c>
      <c r="Q546" s="8">
        <v>10000</v>
      </c>
      <c r="R546" s="1">
        <v>3</v>
      </c>
      <c r="S546" s="1">
        <v>1</v>
      </c>
      <c r="T546" s="1">
        <v>2</v>
      </c>
      <c r="U546" s="1">
        <v>2</v>
      </c>
      <c r="V546" s="1">
        <v>0</v>
      </c>
      <c r="W546" s="1">
        <v>0</v>
      </c>
      <c r="X546" s="1">
        <v>9000.5</v>
      </c>
      <c r="Y546" s="1">
        <v>3</v>
      </c>
      <c r="Z546" s="1">
        <v>4</v>
      </c>
      <c r="AA546" s="1">
        <f t="shared" si="77"/>
        <v>0</v>
      </c>
      <c r="AB546" s="1">
        <f t="shared" si="81"/>
        <v>1</v>
      </c>
      <c r="AC546" s="1">
        <f t="shared" si="81"/>
        <v>0</v>
      </c>
      <c r="AD546" s="1">
        <f t="shared" si="81"/>
        <v>0</v>
      </c>
      <c r="AE546" s="1">
        <f t="shared" si="81"/>
        <v>0</v>
      </c>
      <c r="AF546" s="1">
        <f t="shared" si="81"/>
        <v>0</v>
      </c>
      <c r="AG546" s="1">
        <f t="shared" si="81"/>
        <v>0</v>
      </c>
      <c r="AH546" s="1">
        <f t="shared" si="81"/>
        <v>0</v>
      </c>
      <c r="AI546" s="1">
        <f t="shared" si="81"/>
        <v>0</v>
      </c>
      <c r="AJ546" s="1">
        <f t="shared" si="81"/>
        <v>0</v>
      </c>
      <c r="AK546" s="1">
        <f t="shared" si="81"/>
        <v>0</v>
      </c>
      <c r="AL546" s="1">
        <f t="shared" si="81"/>
        <v>0</v>
      </c>
      <c r="AM546" s="1">
        <f t="shared" si="81"/>
        <v>1</v>
      </c>
      <c r="AN546" s="1">
        <f t="shared" si="81"/>
        <v>0</v>
      </c>
      <c r="AO546" s="1">
        <f t="shared" si="81"/>
        <v>0</v>
      </c>
      <c r="AP546" s="1">
        <f t="shared" si="81"/>
        <v>0</v>
      </c>
      <c r="AQ546" s="1">
        <f t="shared" ref="AQ546:AW561" si="82">IF(IFERROR(FIND(AQ$1,$K546),0)&gt;0,1,0)</f>
        <v>0</v>
      </c>
      <c r="AR546" s="1">
        <f t="shared" si="82"/>
        <v>0</v>
      </c>
      <c r="AS546" s="1">
        <f t="shared" si="82"/>
        <v>0</v>
      </c>
      <c r="AT546" s="1">
        <f t="shared" si="82"/>
        <v>0</v>
      </c>
      <c r="AU546" s="1">
        <f t="shared" si="82"/>
        <v>0</v>
      </c>
      <c r="AV546" s="1">
        <f t="shared" si="82"/>
        <v>0</v>
      </c>
      <c r="AW546" s="1">
        <f t="shared" si="82"/>
        <v>0</v>
      </c>
      <c r="AX546" s="1">
        <f t="shared" si="78"/>
        <v>0</v>
      </c>
    </row>
    <row r="547" spans="1:50" s="1" customFormat="1" x14ac:dyDescent="0.15">
      <c r="A547" s="1">
        <v>2</v>
      </c>
      <c r="B547" s="1" t="s">
        <v>1533</v>
      </c>
      <c r="C547" s="1" t="s">
        <v>109</v>
      </c>
      <c r="D547" s="1" t="s">
        <v>15</v>
      </c>
      <c r="E547" s="1" t="s">
        <v>33</v>
      </c>
      <c r="F547" s="2">
        <v>43198.447766203702</v>
      </c>
      <c r="H547" s="1" t="s">
        <v>59</v>
      </c>
      <c r="I547" s="1" t="s">
        <v>24</v>
      </c>
      <c r="J547" s="1" t="s">
        <v>25</v>
      </c>
      <c r="K547" s="1" t="s">
        <v>1534</v>
      </c>
      <c r="L547" s="1" t="s">
        <v>1535</v>
      </c>
      <c r="M547" s="1" t="s">
        <v>96</v>
      </c>
      <c r="N547" s="1" t="s">
        <v>29</v>
      </c>
      <c r="O547" s="1" t="s">
        <v>39</v>
      </c>
      <c r="P547" s="1">
        <v>10001</v>
      </c>
      <c r="Q547" s="8">
        <v>15000</v>
      </c>
      <c r="R547" s="1">
        <v>3</v>
      </c>
      <c r="S547" s="1">
        <v>5</v>
      </c>
      <c r="T547" s="1">
        <v>1</v>
      </c>
      <c r="U547" s="1">
        <v>2</v>
      </c>
      <c r="V547" s="1">
        <v>0</v>
      </c>
      <c r="W547" s="1">
        <v>1</v>
      </c>
      <c r="X547" s="1">
        <v>12500.5</v>
      </c>
      <c r="Y547" s="1">
        <v>3</v>
      </c>
      <c r="Z547" s="1">
        <v>4</v>
      </c>
      <c r="AA547" s="1">
        <f t="shared" si="77"/>
        <v>0</v>
      </c>
      <c r="AB547" s="1">
        <f t="shared" ref="AB547:AQ562" si="83">IF(IFERROR(FIND(AB$1,$K547),0)&gt;0,1,0)</f>
        <v>1</v>
      </c>
      <c r="AC547" s="1">
        <f t="shared" si="83"/>
        <v>0</v>
      </c>
      <c r="AD547" s="1">
        <f t="shared" si="83"/>
        <v>1</v>
      </c>
      <c r="AE547" s="1">
        <f t="shared" si="83"/>
        <v>0</v>
      </c>
      <c r="AF547" s="1">
        <f t="shared" si="83"/>
        <v>0</v>
      </c>
      <c r="AG547" s="1">
        <f t="shared" si="83"/>
        <v>0</v>
      </c>
      <c r="AH547" s="1">
        <f t="shared" si="83"/>
        <v>0</v>
      </c>
      <c r="AI547" s="1">
        <f t="shared" si="83"/>
        <v>0</v>
      </c>
      <c r="AJ547" s="1">
        <f t="shared" si="83"/>
        <v>0</v>
      </c>
      <c r="AK547" s="1">
        <f t="shared" si="83"/>
        <v>0</v>
      </c>
      <c r="AL547" s="1">
        <f t="shared" si="83"/>
        <v>0</v>
      </c>
      <c r="AM547" s="1">
        <f t="shared" si="83"/>
        <v>0</v>
      </c>
      <c r="AN547" s="1">
        <f t="shared" si="83"/>
        <v>0</v>
      </c>
      <c r="AO547" s="1">
        <f t="shared" si="83"/>
        <v>0</v>
      </c>
      <c r="AP547" s="1">
        <f t="shared" si="83"/>
        <v>1</v>
      </c>
      <c r="AQ547" s="1">
        <f t="shared" si="83"/>
        <v>0</v>
      </c>
      <c r="AR547" s="1">
        <f t="shared" si="82"/>
        <v>0</v>
      </c>
      <c r="AS547" s="1">
        <f t="shared" si="82"/>
        <v>0</v>
      </c>
      <c r="AT547" s="1">
        <f t="shared" si="82"/>
        <v>0</v>
      </c>
      <c r="AU547" s="1">
        <f t="shared" si="82"/>
        <v>0</v>
      </c>
      <c r="AV547" s="1">
        <f t="shared" si="82"/>
        <v>0</v>
      </c>
      <c r="AW547" s="1">
        <f t="shared" si="82"/>
        <v>0</v>
      </c>
      <c r="AX547" s="1">
        <f t="shared" si="78"/>
        <v>0</v>
      </c>
    </row>
    <row r="548" spans="1:50" s="1" customFormat="1" x14ac:dyDescent="0.15">
      <c r="A548" s="1">
        <v>2</v>
      </c>
      <c r="B548" s="1" t="s">
        <v>1536</v>
      </c>
      <c r="C548" s="1" t="s">
        <v>14</v>
      </c>
      <c r="D548" s="1" t="s">
        <v>15</v>
      </c>
      <c r="E548" s="1" t="s">
        <v>16</v>
      </c>
      <c r="F548" s="2">
        <v>43195.564837962964</v>
      </c>
      <c r="H548" s="1" t="s">
        <v>17</v>
      </c>
      <c r="I548" s="1" t="s">
        <v>35</v>
      </c>
      <c r="J548" s="1" t="s">
        <v>74</v>
      </c>
      <c r="K548" s="1" t="s">
        <v>3774</v>
      </c>
      <c r="L548" s="1" t="s">
        <v>78</v>
      </c>
      <c r="M548" s="1" t="s">
        <v>28</v>
      </c>
      <c r="N548" s="1" t="s">
        <v>29</v>
      </c>
      <c r="O548" s="1" t="s">
        <v>39</v>
      </c>
      <c r="P548" s="1">
        <v>6001</v>
      </c>
      <c r="Q548" s="8">
        <v>8000</v>
      </c>
      <c r="R548" s="1">
        <v>1</v>
      </c>
      <c r="S548" s="1">
        <v>4</v>
      </c>
      <c r="T548" s="1">
        <v>5</v>
      </c>
      <c r="U548" s="1">
        <v>3</v>
      </c>
      <c r="V548" s="1">
        <v>0</v>
      </c>
      <c r="W548" s="1">
        <v>1</v>
      </c>
      <c r="X548" s="1">
        <v>7000.5</v>
      </c>
      <c r="Y548" s="1">
        <v>3</v>
      </c>
      <c r="Z548" s="1">
        <v>4</v>
      </c>
      <c r="AA548" s="1">
        <f t="shared" si="77"/>
        <v>0</v>
      </c>
      <c r="AB548" s="1">
        <f t="shared" si="83"/>
        <v>1</v>
      </c>
      <c r="AC548" s="1">
        <f t="shared" si="83"/>
        <v>0</v>
      </c>
      <c r="AD548" s="1">
        <f t="shared" si="83"/>
        <v>0</v>
      </c>
      <c r="AE548" s="1">
        <f t="shared" si="83"/>
        <v>0</v>
      </c>
      <c r="AF548" s="1">
        <f t="shared" si="83"/>
        <v>0</v>
      </c>
      <c r="AG548" s="1">
        <f t="shared" si="83"/>
        <v>0</v>
      </c>
      <c r="AH548" s="1">
        <f t="shared" si="83"/>
        <v>0</v>
      </c>
      <c r="AI548" s="1">
        <f t="shared" si="83"/>
        <v>0</v>
      </c>
      <c r="AJ548" s="1">
        <f t="shared" si="83"/>
        <v>0</v>
      </c>
      <c r="AK548" s="1">
        <f t="shared" si="83"/>
        <v>0</v>
      </c>
      <c r="AL548" s="1">
        <f t="shared" si="83"/>
        <v>0</v>
      </c>
      <c r="AM548" s="1">
        <f t="shared" si="83"/>
        <v>0</v>
      </c>
      <c r="AN548" s="1">
        <f t="shared" si="83"/>
        <v>0</v>
      </c>
      <c r="AO548" s="1">
        <f t="shared" si="83"/>
        <v>0</v>
      </c>
      <c r="AP548" s="1">
        <f t="shared" si="83"/>
        <v>1</v>
      </c>
      <c r="AQ548" s="1">
        <f t="shared" si="83"/>
        <v>0</v>
      </c>
      <c r="AR548" s="1">
        <f t="shared" si="82"/>
        <v>0</v>
      </c>
      <c r="AS548" s="1">
        <f t="shared" si="82"/>
        <v>0</v>
      </c>
      <c r="AT548" s="1">
        <f t="shared" si="82"/>
        <v>0</v>
      </c>
      <c r="AU548" s="1">
        <f t="shared" si="82"/>
        <v>0</v>
      </c>
      <c r="AV548" s="1">
        <f t="shared" si="82"/>
        <v>0</v>
      </c>
      <c r="AW548" s="1">
        <f t="shared" si="82"/>
        <v>0</v>
      </c>
      <c r="AX548" s="1">
        <f t="shared" si="78"/>
        <v>0</v>
      </c>
    </row>
    <row r="549" spans="1:50" s="1" customFormat="1" x14ac:dyDescent="0.15">
      <c r="A549" s="1">
        <v>2</v>
      </c>
      <c r="B549" s="1" t="s">
        <v>1538</v>
      </c>
      <c r="C549" s="1" t="s">
        <v>22</v>
      </c>
      <c r="D549" s="1" t="s">
        <v>15</v>
      </c>
      <c r="E549" s="1" t="s">
        <v>112</v>
      </c>
      <c r="F549" s="2">
        <v>43194.412488425929</v>
      </c>
      <c r="H549" s="1" t="s">
        <v>34</v>
      </c>
      <c r="I549" s="1" t="s">
        <v>35</v>
      </c>
      <c r="J549" s="1" t="s">
        <v>60</v>
      </c>
      <c r="K549" s="1" t="s">
        <v>3775</v>
      </c>
      <c r="L549" s="1" t="s">
        <v>1540</v>
      </c>
      <c r="M549" s="1" t="s">
        <v>28</v>
      </c>
      <c r="N549" s="1" t="s">
        <v>29</v>
      </c>
      <c r="O549" s="1" t="s">
        <v>39</v>
      </c>
      <c r="P549" s="1">
        <v>8000</v>
      </c>
      <c r="Q549" s="8">
        <v>12000</v>
      </c>
      <c r="R549" s="1">
        <v>4</v>
      </c>
      <c r="S549" s="1">
        <v>4</v>
      </c>
      <c r="T549" s="1">
        <v>2</v>
      </c>
      <c r="U549" s="1">
        <v>3</v>
      </c>
      <c r="V549" s="1">
        <v>0</v>
      </c>
      <c r="W549" s="1">
        <v>1</v>
      </c>
      <c r="X549" s="1">
        <v>10000</v>
      </c>
      <c r="Y549" s="1">
        <v>3</v>
      </c>
      <c r="Z549" s="1">
        <v>4</v>
      </c>
      <c r="AA549" s="1">
        <f t="shared" si="77"/>
        <v>0</v>
      </c>
      <c r="AB549" s="1">
        <f t="shared" si="83"/>
        <v>1</v>
      </c>
      <c r="AC549" s="1">
        <f t="shared" si="83"/>
        <v>0</v>
      </c>
      <c r="AD549" s="1">
        <f t="shared" si="83"/>
        <v>1</v>
      </c>
      <c r="AE549" s="1">
        <f t="shared" si="83"/>
        <v>0</v>
      </c>
      <c r="AF549" s="1">
        <f t="shared" si="83"/>
        <v>1</v>
      </c>
      <c r="AG549" s="1">
        <f t="shared" si="83"/>
        <v>0</v>
      </c>
      <c r="AH549" s="1">
        <f t="shared" si="83"/>
        <v>0</v>
      </c>
      <c r="AI549" s="1">
        <f t="shared" si="83"/>
        <v>0</v>
      </c>
      <c r="AJ549" s="1">
        <f t="shared" si="83"/>
        <v>0</v>
      </c>
      <c r="AK549" s="1">
        <f t="shared" si="83"/>
        <v>0</v>
      </c>
      <c r="AL549" s="1">
        <f t="shared" si="83"/>
        <v>0</v>
      </c>
      <c r="AM549" s="1">
        <f t="shared" si="83"/>
        <v>0</v>
      </c>
      <c r="AN549" s="1">
        <f t="shared" si="83"/>
        <v>0</v>
      </c>
      <c r="AO549" s="1">
        <f t="shared" si="83"/>
        <v>0</v>
      </c>
      <c r="AP549" s="1">
        <f t="shared" si="83"/>
        <v>1</v>
      </c>
      <c r="AQ549" s="1">
        <f t="shared" si="83"/>
        <v>0</v>
      </c>
      <c r="AR549" s="1">
        <f t="shared" si="82"/>
        <v>0</v>
      </c>
      <c r="AS549" s="1">
        <f t="shared" si="82"/>
        <v>0</v>
      </c>
      <c r="AT549" s="1">
        <f t="shared" si="82"/>
        <v>0</v>
      </c>
      <c r="AU549" s="1">
        <f t="shared" si="82"/>
        <v>0</v>
      </c>
      <c r="AV549" s="1">
        <f t="shared" si="82"/>
        <v>0</v>
      </c>
      <c r="AW549" s="1">
        <f t="shared" si="82"/>
        <v>0</v>
      </c>
      <c r="AX549" s="1">
        <f t="shared" si="78"/>
        <v>0</v>
      </c>
    </row>
    <row r="550" spans="1:50" s="1" customFormat="1" x14ac:dyDescent="0.15">
      <c r="A550" s="1">
        <v>2</v>
      </c>
      <c r="B550" s="1" t="s">
        <v>1538</v>
      </c>
      <c r="C550" s="1" t="s">
        <v>22</v>
      </c>
      <c r="D550" s="1" t="s">
        <v>15</v>
      </c>
      <c r="E550" s="1" t="s">
        <v>58</v>
      </c>
      <c r="F550" s="2">
        <v>43198.427824074075</v>
      </c>
      <c r="H550" s="1" t="s">
        <v>34</v>
      </c>
      <c r="I550" s="1" t="s">
        <v>35</v>
      </c>
      <c r="J550" s="1" t="s">
        <v>25</v>
      </c>
      <c r="K550" s="1" t="s">
        <v>3776</v>
      </c>
      <c r="L550" s="1" t="s">
        <v>840</v>
      </c>
      <c r="M550" s="1" t="s">
        <v>28</v>
      </c>
      <c r="N550" s="1" t="s">
        <v>29</v>
      </c>
      <c r="O550" s="1" t="s">
        <v>30</v>
      </c>
      <c r="P550" s="1">
        <v>15001</v>
      </c>
      <c r="Q550" s="8">
        <v>20000</v>
      </c>
      <c r="R550" s="1">
        <v>4</v>
      </c>
      <c r="S550" s="1">
        <v>4</v>
      </c>
      <c r="T550" s="1">
        <v>1</v>
      </c>
      <c r="U550" s="1">
        <v>3</v>
      </c>
      <c r="V550" s="1">
        <v>0</v>
      </c>
      <c r="W550" s="1">
        <v>0</v>
      </c>
      <c r="X550" s="1">
        <v>17500.5</v>
      </c>
      <c r="Y550" s="1">
        <v>3</v>
      </c>
      <c r="Z550" s="1">
        <v>4</v>
      </c>
      <c r="AA550" s="1">
        <f t="shared" si="77"/>
        <v>0</v>
      </c>
      <c r="AB550" s="1">
        <f t="shared" si="83"/>
        <v>1</v>
      </c>
      <c r="AC550" s="1">
        <f t="shared" si="83"/>
        <v>0</v>
      </c>
      <c r="AD550" s="1">
        <f t="shared" si="83"/>
        <v>1</v>
      </c>
      <c r="AE550" s="1">
        <f t="shared" si="83"/>
        <v>0</v>
      </c>
      <c r="AF550" s="1">
        <f t="shared" si="83"/>
        <v>0</v>
      </c>
      <c r="AG550" s="1">
        <f t="shared" si="83"/>
        <v>0</v>
      </c>
      <c r="AH550" s="1">
        <f t="shared" si="83"/>
        <v>0</v>
      </c>
      <c r="AI550" s="1">
        <f t="shared" si="83"/>
        <v>0</v>
      </c>
      <c r="AJ550" s="1">
        <f t="shared" si="83"/>
        <v>0</v>
      </c>
      <c r="AK550" s="1">
        <f t="shared" si="83"/>
        <v>0</v>
      </c>
      <c r="AL550" s="1">
        <f t="shared" si="83"/>
        <v>0</v>
      </c>
      <c r="AM550" s="1">
        <f t="shared" si="83"/>
        <v>1</v>
      </c>
      <c r="AN550" s="1">
        <f t="shared" si="83"/>
        <v>0</v>
      </c>
      <c r="AO550" s="1">
        <f t="shared" si="83"/>
        <v>0</v>
      </c>
      <c r="AP550" s="1">
        <f t="shared" si="83"/>
        <v>1</v>
      </c>
      <c r="AQ550" s="1">
        <f t="shared" si="83"/>
        <v>0</v>
      </c>
      <c r="AR550" s="1">
        <f t="shared" si="82"/>
        <v>0</v>
      </c>
      <c r="AS550" s="1">
        <f t="shared" si="82"/>
        <v>0</v>
      </c>
      <c r="AT550" s="1">
        <f t="shared" si="82"/>
        <v>0</v>
      </c>
      <c r="AU550" s="1">
        <f t="shared" si="82"/>
        <v>0</v>
      </c>
      <c r="AV550" s="1">
        <f t="shared" si="82"/>
        <v>0</v>
      </c>
      <c r="AW550" s="1">
        <f t="shared" si="82"/>
        <v>0</v>
      </c>
      <c r="AX550" s="1">
        <f t="shared" si="78"/>
        <v>0</v>
      </c>
    </row>
    <row r="551" spans="1:50" s="1" customFormat="1" x14ac:dyDescent="0.15">
      <c r="A551" s="1">
        <v>2</v>
      </c>
      <c r="B551" s="1" t="s">
        <v>838</v>
      </c>
      <c r="C551" s="1" t="s">
        <v>22</v>
      </c>
      <c r="D551" s="1" t="s">
        <v>15</v>
      </c>
      <c r="E551" s="1" t="s">
        <v>58</v>
      </c>
      <c r="F551" s="2">
        <v>43198.427824074075</v>
      </c>
      <c r="H551" s="1" t="s">
        <v>34</v>
      </c>
      <c r="I551" s="1" t="s">
        <v>35</v>
      </c>
      <c r="J551" s="1" t="s">
        <v>25</v>
      </c>
      <c r="K551" s="1" t="s">
        <v>839</v>
      </c>
      <c r="L551" s="1" t="s">
        <v>840</v>
      </c>
      <c r="M551" s="1" t="s">
        <v>28</v>
      </c>
      <c r="N551" s="1" t="s">
        <v>29</v>
      </c>
      <c r="O551" s="1" t="s">
        <v>30</v>
      </c>
      <c r="P551" s="1">
        <v>15001</v>
      </c>
      <c r="Q551" s="8">
        <v>20000</v>
      </c>
      <c r="R551" s="1">
        <v>4</v>
      </c>
      <c r="S551" s="1">
        <v>4</v>
      </c>
      <c r="T551" s="1">
        <v>1</v>
      </c>
      <c r="U551" s="1">
        <v>3</v>
      </c>
      <c r="V551" s="1">
        <v>0</v>
      </c>
      <c r="W551" s="1">
        <v>0</v>
      </c>
      <c r="X551" s="1">
        <v>17500.5</v>
      </c>
      <c r="Y551" s="1">
        <v>3</v>
      </c>
      <c r="Z551" s="1">
        <v>4</v>
      </c>
      <c r="AA551" s="1">
        <f t="shared" si="77"/>
        <v>1</v>
      </c>
      <c r="AB551" s="1">
        <f t="shared" si="83"/>
        <v>1</v>
      </c>
      <c r="AC551" s="1">
        <f t="shared" si="83"/>
        <v>1</v>
      </c>
      <c r="AD551" s="1">
        <f t="shared" si="83"/>
        <v>1</v>
      </c>
      <c r="AE551" s="1">
        <f t="shared" si="83"/>
        <v>0</v>
      </c>
      <c r="AF551" s="1">
        <f t="shared" si="83"/>
        <v>0</v>
      </c>
      <c r="AG551" s="1">
        <f t="shared" si="83"/>
        <v>1</v>
      </c>
      <c r="AH551" s="1">
        <f t="shared" si="83"/>
        <v>1</v>
      </c>
      <c r="AI551" s="1">
        <f t="shared" si="83"/>
        <v>0</v>
      </c>
      <c r="AJ551" s="1">
        <f t="shared" si="83"/>
        <v>1</v>
      </c>
      <c r="AK551" s="1">
        <f t="shared" si="83"/>
        <v>0</v>
      </c>
      <c r="AL551" s="1">
        <f t="shared" si="83"/>
        <v>0</v>
      </c>
      <c r="AM551" s="1">
        <f t="shared" si="83"/>
        <v>0</v>
      </c>
      <c r="AN551" s="1">
        <f t="shared" si="83"/>
        <v>0</v>
      </c>
      <c r="AO551" s="1">
        <f t="shared" si="83"/>
        <v>0</v>
      </c>
      <c r="AP551" s="1">
        <f t="shared" si="83"/>
        <v>0</v>
      </c>
      <c r="AQ551" s="1">
        <f t="shared" si="83"/>
        <v>0</v>
      </c>
      <c r="AR551" s="1">
        <f t="shared" si="82"/>
        <v>0</v>
      </c>
      <c r="AS551" s="1">
        <f t="shared" si="82"/>
        <v>0</v>
      </c>
      <c r="AT551" s="1">
        <f t="shared" si="82"/>
        <v>0</v>
      </c>
      <c r="AU551" s="1">
        <f t="shared" si="82"/>
        <v>0</v>
      </c>
      <c r="AV551" s="1">
        <f t="shared" si="82"/>
        <v>0</v>
      </c>
      <c r="AW551" s="1">
        <f t="shared" si="82"/>
        <v>0</v>
      </c>
      <c r="AX551" s="1">
        <f t="shared" si="78"/>
        <v>0</v>
      </c>
    </row>
    <row r="552" spans="1:50" s="1" customFormat="1" x14ac:dyDescent="0.15">
      <c r="A552" s="1">
        <v>2</v>
      </c>
      <c r="B552" s="1" t="s">
        <v>1423</v>
      </c>
      <c r="C552" s="1" t="s">
        <v>32</v>
      </c>
      <c r="D552" s="1" t="s">
        <v>15</v>
      </c>
      <c r="E552" s="1" t="s">
        <v>168</v>
      </c>
      <c r="F552" s="2">
        <v>43198.367268518516</v>
      </c>
      <c r="H552" s="1" t="s">
        <v>243</v>
      </c>
      <c r="I552" s="1" t="s">
        <v>18</v>
      </c>
      <c r="J552" s="1" t="s">
        <v>74</v>
      </c>
      <c r="K552" s="1" t="s">
        <v>1542</v>
      </c>
      <c r="L552" s="1" t="s">
        <v>1543</v>
      </c>
      <c r="M552" s="1" t="s">
        <v>96</v>
      </c>
      <c r="N552" s="1" t="s">
        <v>29</v>
      </c>
      <c r="O552" s="1" t="s">
        <v>1544</v>
      </c>
      <c r="P552" s="1">
        <v>4001</v>
      </c>
      <c r="Q552" s="8">
        <v>6000</v>
      </c>
      <c r="R552" s="1">
        <v>2</v>
      </c>
      <c r="S552" s="1">
        <v>3</v>
      </c>
      <c r="T552" s="1">
        <v>5</v>
      </c>
      <c r="U552" s="1">
        <v>2</v>
      </c>
      <c r="V552" s="1">
        <v>0</v>
      </c>
      <c r="W552" s="1">
        <v>1</v>
      </c>
      <c r="X552" s="1">
        <v>5000.5</v>
      </c>
      <c r="Y552" s="1">
        <v>3</v>
      </c>
      <c r="Z552" s="1">
        <v>4</v>
      </c>
      <c r="AA552" s="1">
        <f t="shared" si="77"/>
        <v>0</v>
      </c>
      <c r="AB552" s="1">
        <f t="shared" si="83"/>
        <v>0</v>
      </c>
      <c r="AC552" s="1">
        <f t="shared" si="83"/>
        <v>0</v>
      </c>
      <c r="AD552" s="1">
        <f t="shared" si="83"/>
        <v>0</v>
      </c>
      <c r="AE552" s="1">
        <f t="shared" si="83"/>
        <v>0</v>
      </c>
      <c r="AF552" s="1">
        <f t="shared" si="83"/>
        <v>0</v>
      </c>
      <c r="AG552" s="1">
        <f t="shared" si="83"/>
        <v>0</v>
      </c>
      <c r="AH552" s="1">
        <f t="shared" si="83"/>
        <v>0</v>
      </c>
      <c r="AI552" s="1">
        <f t="shared" si="83"/>
        <v>0</v>
      </c>
      <c r="AJ552" s="1">
        <f t="shared" si="83"/>
        <v>0</v>
      </c>
      <c r="AK552" s="1">
        <f t="shared" si="83"/>
        <v>0</v>
      </c>
      <c r="AL552" s="1">
        <f t="shared" si="83"/>
        <v>0</v>
      </c>
      <c r="AM552" s="1">
        <f t="shared" si="83"/>
        <v>0</v>
      </c>
      <c r="AN552" s="1">
        <f t="shared" si="83"/>
        <v>0</v>
      </c>
      <c r="AO552" s="1">
        <f t="shared" si="83"/>
        <v>0</v>
      </c>
      <c r="AP552" s="1">
        <f t="shared" si="83"/>
        <v>0</v>
      </c>
      <c r="AQ552" s="1">
        <f t="shared" si="83"/>
        <v>0</v>
      </c>
      <c r="AR552" s="1">
        <f t="shared" si="82"/>
        <v>0</v>
      </c>
      <c r="AS552" s="1">
        <f t="shared" si="82"/>
        <v>0</v>
      </c>
      <c r="AT552" s="1">
        <f t="shared" si="82"/>
        <v>0</v>
      </c>
      <c r="AU552" s="1">
        <f t="shared" si="82"/>
        <v>0</v>
      </c>
      <c r="AV552" s="1">
        <f t="shared" si="82"/>
        <v>0</v>
      </c>
      <c r="AW552" s="1">
        <f t="shared" si="82"/>
        <v>0</v>
      </c>
      <c r="AX552" s="1">
        <f t="shared" si="78"/>
        <v>0</v>
      </c>
    </row>
    <row r="553" spans="1:50" s="1" customFormat="1" x14ac:dyDescent="0.15">
      <c r="A553" s="1">
        <v>2</v>
      </c>
      <c r="B553" s="1" t="s">
        <v>1545</v>
      </c>
      <c r="C553" s="1" t="s">
        <v>22</v>
      </c>
      <c r="D553" s="1" t="s">
        <v>15</v>
      </c>
      <c r="E553" s="1" t="s">
        <v>212</v>
      </c>
      <c r="F553" s="2">
        <v>43198.472245370373</v>
      </c>
      <c r="H553" s="1" t="s">
        <v>34</v>
      </c>
      <c r="I553" s="1" t="s">
        <v>18</v>
      </c>
      <c r="J553" s="1" t="s">
        <v>25</v>
      </c>
      <c r="K553" s="1" t="s">
        <v>1546</v>
      </c>
      <c r="L553" s="1" t="s">
        <v>1547</v>
      </c>
      <c r="M553" s="1" t="s">
        <v>28</v>
      </c>
      <c r="N553" s="1" t="s">
        <v>29</v>
      </c>
      <c r="O553" s="1" t="s">
        <v>30</v>
      </c>
      <c r="P553" s="1">
        <v>15000</v>
      </c>
      <c r="Q553" s="8">
        <v>25000</v>
      </c>
      <c r="R553" s="1">
        <v>4</v>
      </c>
      <c r="S553" s="1">
        <v>3</v>
      </c>
      <c r="T553" s="1">
        <v>1</v>
      </c>
      <c r="U553" s="1">
        <v>3</v>
      </c>
      <c r="V553" s="1">
        <v>0</v>
      </c>
      <c r="W553" s="1">
        <v>0</v>
      </c>
      <c r="X553" s="1">
        <v>20000</v>
      </c>
      <c r="Y553" s="1">
        <v>3</v>
      </c>
      <c r="Z553" s="1">
        <v>4</v>
      </c>
      <c r="AA553" s="1">
        <f t="shared" si="77"/>
        <v>0</v>
      </c>
      <c r="AB553" s="1">
        <f t="shared" si="83"/>
        <v>1</v>
      </c>
      <c r="AC553" s="1">
        <f t="shared" si="83"/>
        <v>0</v>
      </c>
      <c r="AD553" s="1">
        <f t="shared" si="83"/>
        <v>1</v>
      </c>
      <c r="AE553" s="1">
        <f t="shared" si="83"/>
        <v>0</v>
      </c>
      <c r="AF553" s="1">
        <f t="shared" si="83"/>
        <v>0</v>
      </c>
      <c r="AG553" s="1">
        <f t="shared" si="83"/>
        <v>0</v>
      </c>
      <c r="AH553" s="1">
        <f t="shared" si="83"/>
        <v>0</v>
      </c>
      <c r="AI553" s="1">
        <f t="shared" si="83"/>
        <v>0</v>
      </c>
      <c r="AJ553" s="1">
        <f t="shared" si="83"/>
        <v>0</v>
      </c>
      <c r="AK553" s="1">
        <f t="shared" si="83"/>
        <v>0</v>
      </c>
      <c r="AL553" s="1">
        <f t="shared" si="83"/>
        <v>0</v>
      </c>
      <c r="AM553" s="1">
        <f t="shared" si="83"/>
        <v>0</v>
      </c>
      <c r="AN553" s="1">
        <f t="shared" si="83"/>
        <v>0</v>
      </c>
      <c r="AO553" s="1">
        <f t="shared" si="83"/>
        <v>0</v>
      </c>
      <c r="AP553" s="1">
        <f t="shared" si="83"/>
        <v>1</v>
      </c>
      <c r="AQ553" s="1">
        <f t="shared" si="83"/>
        <v>0</v>
      </c>
      <c r="AR553" s="1">
        <f t="shared" si="82"/>
        <v>0</v>
      </c>
      <c r="AS553" s="1">
        <f t="shared" si="82"/>
        <v>0</v>
      </c>
      <c r="AT553" s="1">
        <f t="shared" si="82"/>
        <v>0</v>
      </c>
      <c r="AU553" s="1">
        <f t="shared" si="82"/>
        <v>0</v>
      </c>
      <c r="AV553" s="1">
        <f t="shared" si="82"/>
        <v>0</v>
      </c>
      <c r="AW553" s="1">
        <f t="shared" si="82"/>
        <v>0</v>
      </c>
      <c r="AX553" s="1">
        <f t="shared" si="78"/>
        <v>1</v>
      </c>
    </row>
    <row r="554" spans="1:50" s="1" customFormat="1" x14ac:dyDescent="0.15">
      <c r="A554" s="1">
        <v>2</v>
      </c>
      <c r="B554" s="1" t="s">
        <v>1548</v>
      </c>
      <c r="C554" s="1" t="s">
        <v>370</v>
      </c>
      <c r="D554" s="1" t="s">
        <v>15</v>
      </c>
      <c r="E554" s="1" t="s">
        <v>1549</v>
      </c>
      <c r="F554" s="2">
        <v>43192.738657407404</v>
      </c>
      <c r="H554" s="1" t="s">
        <v>34</v>
      </c>
      <c r="I554" s="1" t="s">
        <v>35</v>
      </c>
      <c r="J554" s="1" t="s">
        <v>60</v>
      </c>
      <c r="K554" s="1" t="s">
        <v>1550</v>
      </c>
      <c r="L554" s="1" t="s">
        <v>1551</v>
      </c>
      <c r="M554" s="1" t="s">
        <v>38</v>
      </c>
      <c r="N554" s="1" t="s">
        <v>115</v>
      </c>
      <c r="O554" s="1" t="s">
        <v>39</v>
      </c>
      <c r="P554" s="1">
        <v>7500</v>
      </c>
      <c r="Q554" s="8">
        <v>15000</v>
      </c>
      <c r="R554" s="1">
        <v>4</v>
      </c>
      <c r="S554" s="1">
        <v>4</v>
      </c>
      <c r="T554" s="1">
        <v>2</v>
      </c>
      <c r="U554" s="1">
        <v>5</v>
      </c>
      <c r="V554" s="1">
        <v>5</v>
      </c>
      <c r="W554" s="1">
        <v>1</v>
      </c>
      <c r="X554" s="1">
        <v>11250</v>
      </c>
      <c r="Y554" s="1">
        <v>3</v>
      </c>
      <c r="Z554" s="1">
        <v>4</v>
      </c>
      <c r="AA554" s="1">
        <f t="shared" si="77"/>
        <v>0</v>
      </c>
      <c r="AB554" s="1">
        <f t="shared" si="83"/>
        <v>0</v>
      </c>
      <c r="AC554" s="1">
        <f t="shared" si="83"/>
        <v>0</v>
      </c>
      <c r="AD554" s="1">
        <f t="shared" si="83"/>
        <v>1</v>
      </c>
      <c r="AE554" s="1">
        <f t="shared" si="83"/>
        <v>0</v>
      </c>
      <c r="AF554" s="1">
        <f t="shared" si="83"/>
        <v>0</v>
      </c>
      <c r="AG554" s="1">
        <f t="shared" si="83"/>
        <v>0</v>
      </c>
      <c r="AH554" s="1">
        <f t="shared" si="83"/>
        <v>0</v>
      </c>
      <c r="AI554" s="1">
        <f t="shared" si="83"/>
        <v>0</v>
      </c>
      <c r="AJ554" s="1">
        <f t="shared" si="83"/>
        <v>0</v>
      </c>
      <c r="AK554" s="1">
        <f t="shared" si="83"/>
        <v>0</v>
      </c>
      <c r="AL554" s="1">
        <f t="shared" si="83"/>
        <v>0</v>
      </c>
      <c r="AM554" s="1">
        <f t="shared" si="83"/>
        <v>0</v>
      </c>
      <c r="AN554" s="1">
        <f t="shared" si="83"/>
        <v>0</v>
      </c>
      <c r="AO554" s="1">
        <f t="shared" si="83"/>
        <v>0</v>
      </c>
      <c r="AP554" s="1">
        <f t="shared" si="83"/>
        <v>1</v>
      </c>
      <c r="AQ554" s="1">
        <f t="shared" si="83"/>
        <v>0</v>
      </c>
      <c r="AR554" s="1">
        <f t="shared" si="82"/>
        <v>0</v>
      </c>
      <c r="AS554" s="1">
        <f t="shared" si="82"/>
        <v>0</v>
      </c>
      <c r="AT554" s="1">
        <f t="shared" si="82"/>
        <v>0</v>
      </c>
      <c r="AU554" s="1">
        <f t="shared" si="82"/>
        <v>0</v>
      </c>
      <c r="AV554" s="1">
        <f t="shared" si="82"/>
        <v>0</v>
      </c>
      <c r="AW554" s="1">
        <f t="shared" si="82"/>
        <v>0</v>
      </c>
      <c r="AX554" s="1">
        <f t="shared" si="78"/>
        <v>0</v>
      </c>
    </row>
    <row r="555" spans="1:50" s="1" customFormat="1" x14ac:dyDescent="0.15">
      <c r="A555" s="1">
        <v>2</v>
      </c>
      <c r="B555" s="1" t="s">
        <v>1552</v>
      </c>
      <c r="C555" s="1" t="s">
        <v>22</v>
      </c>
      <c r="D555" s="1" t="s">
        <v>15</v>
      </c>
      <c r="E555" s="1" t="s">
        <v>33</v>
      </c>
      <c r="F555" s="2">
        <v>43198.408020833333</v>
      </c>
      <c r="H555" s="1" t="s">
        <v>34</v>
      </c>
      <c r="I555" s="1" t="s">
        <v>35</v>
      </c>
      <c r="J555" s="1" t="s">
        <v>25</v>
      </c>
      <c r="K555" s="1" t="s">
        <v>1553</v>
      </c>
      <c r="L555" s="1" t="s">
        <v>1554</v>
      </c>
      <c r="M555" s="1" t="s">
        <v>96</v>
      </c>
      <c r="N555" s="1" t="s">
        <v>283</v>
      </c>
      <c r="O555" s="1" t="s">
        <v>1555</v>
      </c>
      <c r="P555" s="1">
        <v>10001</v>
      </c>
      <c r="Q555" s="8">
        <v>15000</v>
      </c>
      <c r="R555" s="1">
        <v>4</v>
      </c>
      <c r="S555" s="1">
        <v>4</v>
      </c>
      <c r="T555" s="1">
        <v>1</v>
      </c>
      <c r="U555" s="1">
        <v>2</v>
      </c>
      <c r="V555" s="1">
        <v>6</v>
      </c>
      <c r="W555" s="1">
        <v>0</v>
      </c>
      <c r="X555" s="1">
        <v>12500.5</v>
      </c>
      <c r="Y555" s="1">
        <v>3</v>
      </c>
      <c r="Z555" s="1">
        <v>4</v>
      </c>
      <c r="AA555" s="1">
        <f t="shared" si="77"/>
        <v>0</v>
      </c>
      <c r="AB555" s="1">
        <f t="shared" si="83"/>
        <v>0</v>
      </c>
      <c r="AC555" s="1">
        <f t="shared" si="83"/>
        <v>0</v>
      </c>
      <c r="AD555" s="1">
        <f t="shared" si="83"/>
        <v>1</v>
      </c>
      <c r="AE555" s="1">
        <f t="shared" si="83"/>
        <v>0</v>
      </c>
      <c r="AF555" s="1">
        <f t="shared" si="83"/>
        <v>0</v>
      </c>
      <c r="AG555" s="1">
        <f t="shared" si="83"/>
        <v>0</v>
      </c>
      <c r="AH555" s="1">
        <f t="shared" si="83"/>
        <v>0</v>
      </c>
      <c r="AI555" s="1">
        <f t="shared" si="83"/>
        <v>0</v>
      </c>
      <c r="AJ555" s="1">
        <f t="shared" si="83"/>
        <v>0</v>
      </c>
      <c r="AK555" s="1">
        <f t="shared" si="83"/>
        <v>0</v>
      </c>
      <c r="AL555" s="1">
        <f t="shared" si="83"/>
        <v>0</v>
      </c>
      <c r="AM555" s="1">
        <f t="shared" si="83"/>
        <v>0</v>
      </c>
      <c r="AN555" s="1">
        <f t="shared" si="83"/>
        <v>0</v>
      </c>
      <c r="AO555" s="1">
        <f t="shared" si="83"/>
        <v>0</v>
      </c>
      <c r="AP555" s="1">
        <f t="shared" si="83"/>
        <v>1</v>
      </c>
      <c r="AQ555" s="1">
        <f t="shared" si="83"/>
        <v>0</v>
      </c>
      <c r="AR555" s="1">
        <f t="shared" si="82"/>
        <v>0</v>
      </c>
      <c r="AS555" s="1">
        <f t="shared" si="82"/>
        <v>0</v>
      </c>
      <c r="AT555" s="1">
        <f t="shared" si="82"/>
        <v>0</v>
      </c>
      <c r="AU555" s="1">
        <f t="shared" si="82"/>
        <v>0</v>
      </c>
      <c r="AV555" s="1">
        <f t="shared" si="82"/>
        <v>0</v>
      </c>
      <c r="AW555" s="1">
        <f t="shared" si="82"/>
        <v>0</v>
      </c>
      <c r="AX555" s="1">
        <f t="shared" si="78"/>
        <v>0</v>
      </c>
    </row>
    <row r="556" spans="1:50" s="1" customFormat="1" x14ac:dyDescent="0.15">
      <c r="A556" s="1">
        <v>2</v>
      </c>
      <c r="B556" s="1" t="s">
        <v>1556</v>
      </c>
      <c r="D556" s="1" t="s">
        <v>15</v>
      </c>
      <c r="E556" s="1" t="s">
        <v>94</v>
      </c>
      <c r="F556" s="2">
        <v>43198.452986111108</v>
      </c>
      <c r="H556" s="1" t="s">
        <v>17</v>
      </c>
      <c r="I556" s="1" t="s">
        <v>17</v>
      </c>
      <c r="J556" s="1" t="s">
        <v>25</v>
      </c>
      <c r="K556" s="1" t="s">
        <v>1557</v>
      </c>
      <c r="L556" s="1" t="s">
        <v>1558</v>
      </c>
      <c r="M556" s="1" t="s">
        <v>96</v>
      </c>
      <c r="N556" s="1" t="s">
        <v>29</v>
      </c>
      <c r="O556" s="1" t="s">
        <v>1544</v>
      </c>
      <c r="P556" s="1">
        <v>4000</v>
      </c>
      <c r="Q556" s="8">
        <v>8000</v>
      </c>
      <c r="R556" s="1">
        <v>1</v>
      </c>
      <c r="S556" s="1">
        <v>2</v>
      </c>
      <c r="T556" s="1">
        <v>1</v>
      </c>
      <c r="U556" s="1">
        <v>2</v>
      </c>
      <c r="V556" s="1">
        <v>0</v>
      </c>
      <c r="W556" s="1">
        <v>1</v>
      </c>
      <c r="X556" s="1">
        <v>6000</v>
      </c>
      <c r="Y556" s="1">
        <v>3</v>
      </c>
      <c r="Z556" s="1">
        <v>4</v>
      </c>
      <c r="AA556" s="1">
        <f t="shared" si="77"/>
        <v>0</v>
      </c>
      <c r="AB556" s="1">
        <f t="shared" si="83"/>
        <v>1</v>
      </c>
      <c r="AC556" s="1">
        <f t="shared" si="83"/>
        <v>0</v>
      </c>
      <c r="AD556" s="1">
        <f t="shared" si="83"/>
        <v>1</v>
      </c>
      <c r="AE556" s="1">
        <f t="shared" si="83"/>
        <v>0</v>
      </c>
      <c r="AF556" s="1">
        <f t="shared" si="83"/>
        <v>0</v>
      </c>
      <c r="AG556" s="1">
        <f t="shared" si="83"/>
        <v>0</v>
      </c>
      <c r="AH556" s="1">
        <f t="shared" si="83"/>
        <v>0</v>
      </c>
      <c r="AI556" s="1">
        <f t="shared" si="83"/>
        <v>0</v>
      </c>
      <c r="AJ556" s="1">
        <f t="shared" si="83"/>
        <v>0</v>
      </c>
      <c r="AK556" s="1">
        <f t="shared" si="83"/>
        <v>0</v>
      </c>
      <c r="AL556" s="1">
        <f t="shared" si="83"/>
        <v>0</v>
      </c>
      <c r="AM556" s="1">
        <f t="shared" si="83"/>
        <v>0</v>
      </c>
      <c r="AN556" s="1">
        <f t="shared" si="83"/>
        <v>0</v>
      </c>
      <c r="AO556" s="1">
        <f t="shared" si="83"/>
        <v>0</v>
      </c>
      <c r="AP556" s="1">
        <f t="shared" si="83"/>
        <v>1</v>
      </c>
      <c r="AQ556" s="1">
        <f t="shared" si="83"/>
        <v>0</v>
      </c>
      <c r="AR556" s="1">
        <f t="shared" si="82"/>
        <v>0</v>
      </c>
      <c r="AS556" s="1">
        <f t="shared" si="82"/>
        <v>0</v>
      </c>
      <c r="AT556" s="1">
        <f t="shared" si="82"/>
        <v>0</v>
      </c>
      <c r="AU556" s="1">
        <f t="shared" si="82"/>
        <v>0</v>
      </c>
      <c r="AV556" s="1">
        <f t="shared" si="82"/>
        <v>0</v>
      </c>
      <c r="AW556" s="1">
        <f t="shared" si="82"/>
        <v>0</v>
      </c>
      <c r="AX556" s="1">
        <f t="shared" si="78"/>
        <v>0</v>
      </c>
    </row>
    <row r="557" spans="1:50" s="1" customFormat="1" x14ac:dyDescent="0.15">
      <c r="A557" s="1">
        <v>2</v>
      </c>
      <c r="B557" s="1" t="s">
        <v>1559</v>
      </c>
      <c r="C557" s="1" t="s">
        <v>22</v>
      </c>
      <c r="D557" s="1" t="s">
        <v>15</v>
      </c>
      <c r="E557" s="1" t="s">
        <v>379</v>
      </c>
      <c r="F557" s="2">
        <v>43198.440416666665</v>
      </c>
      <c r="H557" s="1" t="s">
        <v>41</v>
      </c>
      <c r="I557" s="1" t="s">
        <v>35</v>
      </c>
      <c r="J557" s="1" t="s">
        <v>25</v>
      </c>
      <c r="K557" s="1" t="s">
        <v>1560</v>
      </c>
      <c r="L557" s="1" t="s">
        <v>1561</v>
      </c>
      <c r="M557" s="1" t="s">
        <v>38</v>
      </c>
      <c r="N557" s="1" t="s">
        <v>29</v>
      </c>
      <c r="O557" s="1" t="s">
        <v>39</v>
      </c>
      <c r="P557" s="1">
        <v>30001</v>
      </c>
      <c r="Q557" s="8">
        <v>50000</v>
      </c>
      <c r="R557" s="1">
        <v>5</v>
      </c>
      <c r="S557" s="1">
        <v>4</v>
      </c>
      <c r="T557" s="1">
        <v>1</v>
      </c>
      <c r="U557" s="1">
        <v>5</v>
      </c>
      <c r="V557" s="1">
        <v>0</v>
      </c>
      <c r="W557" s="1">
        <v>1</v>
      </c>
      <c r="X557" s="1">
        <v>40000.5</v>
      </c>
      <c r="Y557" s="1">
        <v>3</v>
      </c>
      <c r="Z557" s="1">
        <v>4</v>
      </c>
      <c r="AA557" s="1">
        <f t="shared" si="77"/>
        <v>1</v>
      </c>
      <c r="AB557" s="1">
        <f t="shared" si="83"/>
        <v>1</v>
      </c>
      <c r="AC557" s="1">
        <f t="shared" si="83"/>
        <v>1</v>
      </c>
      <c r="AD557" s="1">
        <f t="shared" si="83"/>
        <v>1</v>
      </c>
      <c r="AE557" s="1">
        <f t="shared" si="83"/>
        <v>1</v>
      </c>
      <c r="AF557" s="1">
        <f t="shared" si="83"/>
        <v>0</v>
      </c>
      <c r="AG557" s="1">
        <f t="shared" si="83"/>
        <v>1</v>
      </c>
      <c r="AH557" s="1">
        <f t="shared" si="83"/>
        <v>1</v>
      </c>
      <c r="AI557" s="1">
        <f t="shared" si="83"/>
        <v>0</v>
      </c>
      <c r="AJ557" s="1">
        <f t="shared" si="83"/>
        <v>1</v>
      </c>
      <c r="AK557" s="1">
        <f t="shared" si="83"/>
        <v>0</v>
      </c>
      <c r="AL557" s="1">
        <f t="shared" si="83"/>
        <v>0</v>
      </c>
      <c r="AM557" s="1">
        <f t="shared" si="83"/>
        <v>0</v>
      </c>
      <c r="AN557" s="1">
        <f t="shared" si="83"/>
        <v>0</v>
      </c>
      <c r="AO557" s="1">
        <f t="shared" si="83"/>
        <v>0</v>
      </c>
      <c r="AP557" s="1">
        <f t="shared" si="83"/>
        <v>1</v>
      </c>
      <c r="AQ557" s="1">
        <f t="shared" si="83"/>
        <v>0</v>
      </c>
      <c r="AR557" s="1">
        <f t="shared" si="82"/>
        <v>0</v>
      </c>
      <c r="AS557" s="1">
        <f t="shared" si="82"/>
        <v>0</v>
      </c>
      <c r="AT557" s="1">
        <f t="shared" si="82"/>
        <v>0</v>
      </c>
      <c r="AU557" s="1">
        <f t="shared" si="82"/>
        <v>0</v>
      </c>
      <c r="AV557" s="1">
        <f t="shared" si="82"/>
        <v>0</v>
      </c>
      <c r="AW557" s="1">
        <f t="shared" si="82"/>
        <v>0</v>
      </c>
      <c r="AX557" s="1">
        <f t="shared" si="78"/>
        <v>1</v>
      </c>
    </row>
    <row r="558" spans="1:50" s="1" customFormat="1" x14ac:dyDescent="0.15">
      <c r="A558" s="1">
        <v>2</v>
      </c>
      <c r="B558" s="1" t="s">
        <v>1562</v>
      </c>
      <c r="C558" s="1" t="s">
        <v>1371</v>
      </c>
      <c r="D558" s="1" t="s">
        <v>15</v>
      </c>
      <c r="E558" s="1" t="s">
        <v>94</v>
      </c>
      <c r="F558" s="2">
        <v>43198.371874999997</v>
      </c>
      <c r="H558" s="1" t="s">
        <v>17</v>
      </c>
      <c r="I558" s="1" t="s">
        <v>18</v>
      </c>
      <c r="J558" s="1" t="s">
        <v>74</v>
      </c>
      <c r="K558" s="1" t="s">
        <v>1563</v>
      </c>
      <c r="L558" s="1" t="s">
        <v>1564</v>
      </c>
      <c r="M558" s="1" t="s">
        <v>28</v>
      </c>
      <c r="N558" s="1" t="s">
        <v>29</v>
      </c>
      <c r="O558" s="1" t="s">
        <v>97</v>
      </c>
      <c r="P558" s="1">
        <v>4000</v>
      </c>
      <c r="Q558" s="8">
        <v>8000</v>
      </c>
      <c r="R558" s="1">
        <v>1</v>
      </c>
      <c r="S558" s="1">
        <v>3</v>
      </c>
      <c r="T558" s="1">
        <v>5</v>
      </c>
      <c r="U558" s="1">
        <v>3</v>
      </c>
      <c r="V558" s="1">
        <v>0</v>
      </c>
      <c r="W558" s="1">
        <v>0</v>
      </c>
      <c r="X558" s="1">
        <v>6000</v>
      </c>
      <c r="Y558" s="1">
        <v>3</v>
      </c>
      <c r="Z558" s="1">
        <v>4</v>
      </c>
      <c r="AA558" s="1">
        <f t="shared" si="77"/>
        <v>0</v>
      </c>
      <c r="AB558" s="1">
        <f t="shared" si="83"/>
        <v>0</v>
      </c>
      <c r="AC558" s="1">
        <f t="shared" si="83"/>
        <v>0</v>
      </c>
      <c r="AD558" s="1">
        <f t="shared" si="83"/>
        <v>0</v>
      </c>
      <c r="AE558" s="1">
        <f t="shared" si="83"/>
        <v>0</v>
      </c>
      <c r="AF558" s="1">
        <f t="shared" si="83"/>
        <v>0</v>
      </c>
      <c r="AG558" s="1">
        <f t="shared" si="83"/>
        <v>0</v>
      </c>
      <c r="AH558" s="1">
        <f t="shared" si="83"/>
        <v>0</v>
      </c>
      <c r="AI558" s="1">
        <f t="shared" si="83"/>
        <v>0</v>
      </c>
      <c r="AJ558" s="1">
        <f t="shared" si="83"/>
        <v>0</v>
      </c>
      <c r="AK558" s="1">
        <f t="shared" si="83"/>
        <v>0</v>
      </c>
      <c r="AL558" s="1">
        <f t="shared" si="83"/>
        <v>0</v>
      </c>
      <c r="AM558" s="1">
        <f t="shared" si="83"/>
        <v>0</v>
      </c>
      <c r="AN558" s="1">
        <f t="shared" si="83"/>
        <v>0</v>
      </c>
      <c r="AO558" s="1">
        <f t="shared" si="83"/>
        <v>0</v>
      </c>
      <c r="AP558" s="1">
        <f t="shared" si="83"/>
        <v>0</v>
      </c>
      <c r="AQ558" s="1">
        <f t="shared" si="83"/>
        <v>0</v>
      </c>
      <c r="AR558" s="1">
        <f t="shared" si="82"/>
        <v>0</v>
      </c>
      <c r="AS558" s="1">
        <f t="shared" si="82"/>
        <v>0</v>
      </c>
      <c r="AT558" s="1">
        <f t="shared" si="82"/>
        <v>0</v>
      </c>
      <c r="AU558" s="1">
        <f t="shared" si="82"/>
        <v>0</v>
      </c>
      <c r="AV558" s="1">
        <f t="shared" si="82"/>
        <v>0</v>
      </c>
      <c r="AW558" s="1">
        <f t="shared" si="82"/>
        <v>0</v>
      </c>
      <c r="AX558" s="1">
        <f t="shared" si="78"/>
        <v>0</v>
      </c>
    </row>
    <row r="559" spans="1:50" s="1" customFormat="1" x14ac:dyDescent="0.15">
      <c r="A559" s="1">
        <v>2</v>
      </c>
      <c r="B559" s="1" t="s">
        <v>1565</v>
      </c>
      <c r="C559" s="1" t="s">
        <v>109</v>
      </c>
      <c r="D559" s="1" t="s">
        <v>15</v>
      </c>
      <c r="E559" s="1" t="s">
        <v>58</v>
      </c>
      <c r="F559" s="2">
        <v>43194.570231481484</v>
      </c>
      <c r="H559" s="1" t="s">
        <v>17</v>
      </c>
      <c r="I559" s="1" t="s">
        <v>17</v>
      </c>
      <c r="J559" s="1" t="s">
        <v>25</v>
      </c>
      <c r="K559" s="1" t="s">
        <v>1566</v>
      </c>
      <c r="L559" s="1" t="s">
        <v>1567</v>
      </c>
      <c r="M559" s="1" t="s">
        <v>28</v>
      </c>
      <c r="N559" s="1" t="s">
        <v>29</v>
      </c>
      <c r="O559" s="1" t="s">
        <v>1544</v>
      </c>
      <c r="P559" s="1">
        <v>15001</v>
      </c>
      <c r="Q559" s="8">
        <v>20000</v>
      </c>
      <c r="R559" s="1">
        <v>1</v>
      </c>
      <c r="S559" s="1">
        <v>2</v>
      </c>
      <c r="T559" s="1">
        <v>1</v>
      </c>
      <c r="U559" s="1">
        <v>3</v>
      </c>
      <c r="V559" s="1">
        <v>0</v>
      </c>
      <c r="W559" s="1">
        <v>1</v>
      </c>
      <c r="X559" s="1">
        <v>17500.5</v>
      </c>
      <c r="Y559" s="1">
        <v>3</v>
      </c>
      <c r="Z559" s="1">
        <v>4</v>
      </c>
      <c r="AA559" s="1">
        <f t="shared" si="77"/>
        <v>0</v>
      </c>
      <c r="AB559" s="1">
        <f t="shared" si="83"/>
        <v>1</v>
      </c>
      <c r="AC559" s="1">
        <f t="shared" si="83"/>
        <v>0</v>
      </c>
      <c r="AD559" s="1">
        <f t="shared" si="83"/>
        <v>1</v>
      </c>
      <c r="AE559" s="1">
        <f t="shared" si="83"/>
        <v>0</v>
      </c>
      <c r="AF559" s="1">
        <f t="shared" si="83"/>
        <v>1</v>
      </c>
      <c r="AG559" s="1">
        <f t="shared" si="83"/>
        <v>0</v>
      </c>
      <c r="AH559" s="1">
        <f t="shared" si="83"/>
        <v>0</v>
      </c>
      <c r="AI559" s="1">
        <f t="shared" si="83"/>
        <v>0</v>
      </c>
      <c r="AJ559" s="1">
        <f t="shared" si="83"/>
        <v>0</v>
      </c>
      <c r="AK559" s="1">
        <f t="shared" si="83"/>
        <v>0</v>
      </c>
      <c r="AL559" s="1">
        <f t="shared" si="83"/>
        <v>0</v>
      </c>
      <c r="AM559" s="1">
        <f t="shared" si="83"/>
        <v>0</v>
      </c>
      <c r="AN559" s="1">
        <f t="shared" si="83"/>
        <v>0</v>
      </c>
      <c r="AO559" s="1">
        <f t="shared" si="83"/>
        <v>0</v>
      </c>
      <c r="AP559" s="1">
        <f t="shared" si="83"/>
        <v>1</v>
      </c>
      <c r="AQ559" s="1">
        <f t="shared" si="83"/>
        <v>0</v>
      </c>
      <c r="AR559" s="1">
        <f t="shared" si="82"/>
        <v>0</v>
      </c>
      <c r="AS559" s="1">
        <f t="shared" si="82"/>
        <v>0</v>
      </c>
      <c r="AT559" s="1">
        <f t="shared" si="82"/>
        <v>0</v>
      </c>
      <c r="AU559" s="1">
        <f t="shared" si="82"/>
        <v>0</v>
      </c>
      <c r="AV559" s="1">
        <f t="shared" si="82"/>
        <v>0</v>
      </c>
      <c r="AW559" s="1">
        <f t="shared" si="82"/>
        <v>0</v>
      </c>
      <c r="AX559" s="1">
        <f t="shared" si="78"/>
        <v>0</v>
      </c>
    </row>
    <row r="560" spans="1:50" s="1" customFormat="1" x14ac:dyDescent="0.15">
      <c r="A560" s="1">
        <v>2</v>
      </c>
      <c r="B560" s="1" t="s">
        <v>1568</v>
      </c>
      <c r="C560" s="1" t="s">
        <v>22</v>
      </c>
      <c r="D560" s="1" t="s">
        <v>15</v>
      </c>
      <c r="E560" s="1" t="s">
        <v>16</v>
      </c>
      <c r="F560" s="2">
        <v>43198.426307870373</v>
      </c>
      <c r="H560" s="1" t="s">
        <v>17</v>
      </c>
      <c r="I560" s="1" t="s">
        <v>165</v>
      </c>
      <c r="J560" s="1" t="s">
        <v>1474</v>
      </c>
      <c r="K560" s="1" t="s">
        <v>3777</v>
      </c>
      <c r="L560" s="1" t="s">
        <v>1570</v>
      </c>
      <c r="M560" s="1" t="s">
        <v>63</v>
      </c>
      <c r="N560" s="1" t="s">
        <v>64</v>
      </c>
      <c r="O560" s="1" t="s">
        <v>30</v>
      </c>
      <c r="P560" s="1">
        <v>6001</v>
      </c>
      <c r="Q560" s="8">
        <v>8000</v>
      </c>
      <c r="R560" s="1">
        <v>1</v>
      </c>
      <c r="S560" s="1">
        <v>0</v>
      </c>
      <c r="T560" s="1">
        <v>20</v>
      </c>
      <c r="U560" s="1">
        <v>4</v>
      </c>
      <c r="V560" s="1">
        <v>3</v>
      </c>
      <c r="W560" s="1">
        <v>0</v>
      </c>
      <c r="X560" s="1">
        <v>7000.5</v>
      </c>
      <c r="Y560" s="1">
        <v>3</v>
      </c>
      <c r="Z560" s="1">
        <v>4</v>
      </c>
      <c r="AA560" s="1">
        <f t="shared" si="77"/>
        <v>0</v>
      </c>
      <c r="AB560" s="1">
        <f t="shared" si="83"/>
        <v>0</v>
      </c>
      <c r="AC560" s="1">
        <f t="shared" si="83"/>
        <v>0</v>
      </c>
      <c r="AD560" s="1">
        <f t="shared" si="83"/>
        <v>0</v>
      </c>
      <c r="AE560" s="1">
        <f t="shared" si="83"/>
        <v>0</v>
      </c>
      <c r="AF560" s="1">
        <f t="shared" si="83"/>
        <v>0</v>
      </c>
      <c r="AG560" s="1">
        <f t="shared" si="83"/>
        <v>0</v>
      </c>
      <c r="AH560" s="1">
        <f t="shared" si="83"/>
        <v>0</v>
      </c>
      <c r="AI560" s="1">
        <f t="shared" si="83"/>
        <v>0</v>
      </c>
      <c r="AJ560" s="1">
        <f t="shared" si="83"/>
        <v>0</v>
      </c>
      <c r="AK560" s="1">
        <f t="shared" si="83"/>
        <v>0</v>
      </c>
      <c r="AL560" s="1">
        <f t="shared" si="83"/>
        <v>0</v>
      </c>
      <c r="AM560" s="1">
        <f t="shared" si="83"/>
        <v>0</v>
      </c>
      <c r="AN560" s="1">
        <f t="shared" si="83"/>
        <v>0</v>
      </c>
      <c r="AO560" s="1">
        <f t="shared" si="83"/>
        <v>0</v>
      </c>
      <c r="AP560" s="1">
        <f t="shared" si="83"/>
        <v>0</v>
      </c>
      <c r="AQ560" s="1">
        <f t="shared" si="83"/>
        <v>0</v>
      </c>
      <c r="AR560" s="1">
        <f t="shared" si="82"/>
        <v>0</v>
      </c>
      <c r="AS560" s="1">
        <f t="shared" si="82"/>
        <v>0</v>
      </c>
      <c r="AT560" s="1">
        <f t="shared" si="82"/>
        <v>0</v>
      </c>
      <c r="AU560" s="1">
        <f t="shared" si="82"/>
        <v>0</v>
      </c>
      <c r="AV560" s="1">
        <f t="shared" si="82"/>
        <v>0</v>
      </c>
      <c r="AW560" s="1">
        <f t="shared" si="82"/>
        <v>0</v>
      </c>
      <c r="AX560" s="1">
        <f t="shared" si="78"/>
        <v>0</v>
      </c>
    </row>
    <row r="561" spans="1:50" s="1" customFormat="1" x14ac:dyDescent="0.15">
      <c r="A561" s="1">
        <v>2</v>
      </c>
      <c r="B561" s="1" t="s">
        <v>1571</v>
      </c>
      <c r="C561" s="1" t="s">
        <v>109</v>
      </c>
      <c r="D561" s="1" t="s">
        <v>15</v>
      </c>
      <c r="E561" s="1" t="s">
        <v>533</v>
      </c>
      <c r="F561" s="2">
        <v>43198.402986111112</v>
      </c>
      <c r="H561" s="1" t="s">
        <v>34</v>
      </c>
      <c r="I561" s="1" t="s">
        <v>35</v>
      </c>
      <c r="J561" s="1" t="s">
        <v>25</v>
      </c>
      <c r="K561" s="1" t="s">
        <v>1572</v>
      </c>
      <c r="L561" s="1" t="s">
        <v>1573</v>
      </c>
      <c r="M561" s="1" t="s">
        <v>96</v>
      </c>
      <c r="N561" s="1" t="s">
        <v>29</v>
      </c>
      <c r="O561" s="1" t="s">
        <v>39</v>
      </c>
      <c r="P561" s="1">
        <v>15000</v>
      </c>
      <c r="Q561" s="8">
        <v>20000</v>
      </c>
      <c r="R561" s="1">
        <v>4</v>
      </c>
      <c r="S561" s="1">
        <v>4</v>
      </c>
      <c r="T561" s="1">
        <v>1</v>
      </c>
      <c r="U561" s="1">
        <v>2</v>
      </c>
      <c r="V561" s="1">
        <v>0</v>
      </c>
      <c r="W561" s="1">
        <v>1</v>
      </c>
      <c r="X561" s="1">
        <v>17500</v>
      </c>
      <c r="Y561" s="1">
        <v>3</v>
      </c>
      <c r="Z561" s="1">
        <v>4</v>
      </c>
      <c r="AA561" s="1">
        <f t="shared" si="77"/>
        <v>0</v>
      </c>
      <c r="AB561" s="1">
        <f t="shared" si="83"/>
        <v>1</v>
      </c>
      <c r="AC561" s="1">
        <f t="shared" si="83"/>
        <v>0</v>
      </c>
      <c r="AD561" s="1">
        <f t="shared" si="83"/>
        <v>1</v>
      </c>
      <c r="AE561" s="1">
        <f t="shared" si="83"/>
        <v>0</v>
      </c>
      <c r="AF561" s="1">
        <f t="shared" si="83"/>
        <v>0</v>
      </c>
      <c r="AG561" s="1">
        <f t="shared" si="83"/>
        <v>0</v>
      </c>
      <c r="AH561" s="1">
        <f t="shared" si="83"/>
        <v>0</v>
      </c>
      <c r="AI561" s="1">
        <f t="shared" si="83"/>
        <v>0</v>
      </c>
      <c r="AJ561" s="1">
        <f t="shared" si="83"/>
        <v>0</v>
      </c>
      <c r="AK561" s="1">
        <f t="shared" si="83"/>
        <v>0</v>
      </c>
      <c r="AL561" s="1">
        <f t="shared" si="83"/>
        <v>0</v>
      </c>
      <c r="AM561" s="1">
        <f t="shared" si="83"/>
        <v>0</v>
      </c>
      <c r="AN561" s="1">
        <f t="shared" si="83"/>
        <v>0</v>
      </c>
      <c r="AO561" s="1">
        <f t="shared" si="83"/>
        <v>0</v>
      </c>
      <c r="AP561" s="1">
        <f t="shared" si="83"/>
        <v>1</v>
      </c>
      <c r="AQ561" s="1">
        <f t="shared" si="83"/>
        <v>0</v>
      </c>
      <c r="AR561" s="1">
        <f t="shared" si="82"/>
        <v>0</v>
      </c>
      <c r="AS561" s="1">
        <f t="shared" si="82"/>
        <v>0</v>
      </c>
      <c r="AT561" s="1">
        <f t="shared" si="82"/>
        <v>0</v>
      </c>
      <c r="AU561" s="1">
        <f t="shared" si="82"/>
        <v>0</v>
      </c>
      <c r="AV561" s="1">
        <f t="shared" si="82"/>
        <v>0</v>
      </c>
      <c r="AW561" s="1">
        <f t="shared" si="82"/>
        <v>0</v>
      </c>
      <c r="AX561" s="1">
        <f t="shared" si="78"/>
        <v>0</v>
      </c>
    </row>
    <row r="562" spans="1:50" s="1" customFormat="1" x14ac:dyDescent="0.15">
      <c r="A562" s="1">
        <v>2</v>
      </c>
      <c r="B562" s="1" t="s">
        <v>1423</v>
      </c>
      <c r="C562" s="1" t="s">
        <v>14</v>
      </c>
      <c r="D562" s="1" t="s">
        <v>15</v>
      </c>
      <c r="E562" s="1" t="s">
        <v>168</v>
      </c>
      <c r="F562" s="2">
        <v>43193.404363425929</v>
      </c>
      <c r="H562" s="1" t="s">
        <v>59</v>
      </c>
      <c r="I562" s="1" t="s">
        <v>18</v>
      </c>
      <c r="J562" s="1" t="s">
        <v>25</v>
      </c>
      <c r="K562" s="1" t="s">
        <v>3778</v>
      </c>
      <c r="L562" s="1" t="s">
        <v>1575</v>
      </c>
      <c r="M562" s="1" t="s">
        <v>28</v>
      </c>
      <c r="N562" s="1" t="s">
        <v>29</v>
      </c>
      <c r="O562" s="1" t="s">
        <v>39</v>
      </c>
      <c r="P562" s="1">
        <v>4001</v>
      </c>
      <c r="Q562" s="8">
        <v>6000</v>
      </c>
      <c r="R562" s="1">
        <v>3</v>
      </c>
      <c r="S562" s="1">
        <v>3</v>
      </c>
      <c r="T562" s="1">
        <v>1</v>
      </c>
      <c r="U562" s="1">
        <v>3</v>
      </c>
      <c r="V562" s="1">
        <v>0</v>
      </c>
      <c r="W562" s="1">
        <v>1</v>
      </c>
      <c r="X562" s="1">
        <v>5000.5</v>
      </c>
      <c r="Y562" s="1">
        <v>3</v>
      </c>
      <c r="Z562" s="1">
        <v>4</v>
      </c>
      <c r="AA562" s="1">
        <f t="shared" si="77"/>
        <v>0</v>
      </c>
      <c r="AB562" s="1">
        <f t="shared" si="83"/>
        <v>1</v>
      </c>
      <c r="AC562" s="1">
        <f t="shared" si="83"/>
        <v>1</v>
      </c>
      <c r="AD562" s="1">
        <f t="shared" si="83"/>
        <v>0</v>
      </c>
      <c r="AE562" s="1">
        <f t="shared" si="83"/>
        <v>0</v>
      </c>
      <c r="AF562" s="1">
        <f t="shared" si="83"/>
        <v>0</v>
      </c>
      <c r="AG562" s="1">
        <f t="shared" si="83"/>
        <v>0</v>
      </c>
      <c r="AH562" s="1">
        <f t="shared" si="83"/>
        <v>0</v>
      </c>
      <c r="AI562" s="1">
        <f t="shared" si="83"/>
        <v>0</v>
      </c>
      <c r="AJ562" s="1">
        <f t="shared" si="83"/>
        <v>0</v>
      </c>
      <c r="AK562" s="1">
        <f t="shared" si="83"/>
        <v>0</v>
      </c>
      <c r="AL562" s="1">
        <f t="shared" si="83"/>
        <v>0</v>
      </c>
      <c r="AM562" s="1">
        <f t="shared" si="83"/>
        <v>0</v>
      </c>
      <c r="AN562" s="1">
        <f t="shared" si="83"/>
        <v>0</v>
      </c>
      <c r="AO562" s="1">
        <f t="shared" si="83"/>
        <v>0</v>
      </c>
      <c r="AP562" s="1">
        <f t="shared" si="83"/>
        <v>1</v>
      </c>
      <c r="AQ562" s="1">
        <f t="shared" ref="AQ562:AW577" si="84">IF(IFERROR(FIND(AQ$1,$K562),0)&gt;0,1,0)</f>
        <v>0</v>
      </c>
      <c r="AR562" s="1">
        <f t="shared" si="84"/>
        <v>0</v>
      </c>
      <c r="AS562" s="1">
        <f t="shared" si="84"/>
        <v>0</v>
      </c>
      <c r="AT562" s="1">
        <f t="shared" si="84"/>
        <v>0</v>
      </c>
      <c r="AU562" s="1">
        <f t="shared" si="84"/>
        <v>0</v>
      </c>
      <c r="AV562" s="1">
        <f t="shared" si="84"/>
        <v>0</v>
      </c>
      <c r="AW562" s="1">
        <f t="shared" si="84"/>
        <v>0</v>
      </c>
      <c r="AX562" s="1">
        <f t="shared" si="78"/>
        <v>0</v>
      </c>
    </row>
    <row r="563" spans="1:50" s="1" customFormat="1" x14ac:dyDescent="0.15">
      <c r="A563" s="1">
        <v>2</v>
      </c>
      <c r="B563" s="1" t="s">
        <v>201</v>
      </c>
      <c r="D563" s="1" t="s">
        <v>15</v>
      </c>
      <c r="E563" s="1" t="s">
        <v>131</v>
      </c>
      <c r="F563" s="2">
        <v>43194.431203703702</v>
      </c>
      <c r="H563" s="1" t="s">
        <v>59</v>
      </c>
      <c r="I563" s="1" t="s">
        <v>18</v>
      </c>
      <c r="J563" s="1" t="s">
        <v>25</v>
      </c>
      <c r="K563" s="1" t="s">
        <v>3400</v>
      </c>
      <c r="L563" s="1" t="s">
        <v>203</v>
      </c>
      <c r="M563" s="1" t="s">
        <v>28</v>
      </c>
      <c r="N563" s="1" t="s">
        <v>29</v>
      </c>
      <c r="O563" s="1" t="s">
        <v>30</v>
      </c>
      <c r="P563" s="1">
        <v>10000</v>
      </c>
      <c r="Q563" s="8">
        <v>20000</v>
      </c>
      <c r="R563" s="1">
        <v>3</v>
      </c>
      <c r="S563" s="1">
        <v>3</v>
      </c>
      <c r="T563" s="1">
        <v>1</v>
      </c>
      <c r="U563" s="1">
        <v>3</v>
      </c>
      <c r="V563" s="1">
        <v>0</v>
      </c>
      <c r="W563" s="1">
        <v>0</v>
      </c>
      <c r="X563" s="1">
        <v>15000</v>
      </c>
      <c r="Y563" s="1">
        <v>3</v>
      </c>
      <c r="Z563" s="1">
        <v>4</v>
      </c>
      <c r="AA563" s="1">
        <f t="shared" si="77"/>
        <v>1</v>
      </c>
      <c r="AB563" s="1">
        <f t="shared" ref="AB563:AQ578" si="85">IF(IFERROR(FIND(AB$1,$K563),0)&gt;0,1,0)</f>
        <v>1</v>
      </c>
      <c r="AC563" s="1">
        <f t="shared" si="85"/>
        <v>0</v>
      </c>
      <c r="AD563" s="1">
        <f t="shared" si="85"/>
        <v>1</v>
      </c>
      <c r="AE563" s="1">
        <f t="shared" si="85"/>
        <v>0</v>
      </c>
      <c r="AF563" s="1">
        <f t="shared" si="85"/>
        <v>0</v>
      </c>
      <c r="AG563" s="1">
        <f t="shared" si="85"/>
        <v>0</v>
      </c>
      <c r="AH563" s="1">
        <f t="shared" si="85"/>
        <v>0</v>
      </c>
      <c r="AI563" s="1">
        <f t="shared" si="85"/>
        <v>1</v>
      </c>
      <c r="AJ563" s="1">
        <f t="shared" si="85"/>
        <v>0</v>
      </c>
      <c r="AK563" s="1">
        <f t="shared" si="85"/>
        <v>0</v>
      </c>
      <c r="AL563" s="1">
        <f t="shared" si="85"/>
        <v>0</v>
      </c>
      <c r="AM563" s="1">
        <f t="shared" si="85"/>
        <v>0</v>
      </c>
      <c r="AN563" s="1">
        <f t="shared" si="85"/>
        <v>0</v>
      </c>
      <c r="AO563" s="1">
        <f t="shared" si="85"/>
        <v>0</v>
      </c>
      <c r="AP563" s="1">
        <f t="shared" si="85"/>
        <v>0</v>
      </c>
      <c r="AQ563" s="1">
        <f t="shared" si="85"/>
        <v>1</v>
      </c>
      <c r="AR563" s="1">
        <f t="shared" si="84"/>
        <v>0</v>
      </c>
      <c r="AS563" s="1">
        <f t="shared" si="84"/>
        <v>0</v>
      </c>
      <c r="AT563" s="1">
        <f t="shared" si="84"/>
        <v>0</v>
      </c>
      <c r="AU563" s="1">
        <f t="shared" si="84"/>
        <v>0</v>
      </c>
      <c r="AV563" s="1">
        <f t="shared" si="84"/>
        <v>0</v>
      </c>
      <c r="AW563" s="1">
        <f t="shared" si="84"/>
        <v>0</v>
      </c>
      <c r="AX563" s="1">
        <f t="shared" si="78"/>
        <v>0</v>
      </c>
    </row>
    <row r="564" spans="1:50" s="1" customFormat="1" x14ac:dyDescent="0.15">
      <c r="A564" s="1">
        <v>2</v>
      </c>
      <c r="B564" s="1" t="s">
        <v>1576</v>
      </c>
      <c r="C564" s="1" t="s">
        <v>22</v>
      </c>
      <c r="D564" s="1" t="s">
        <v>15</v>
      </c>
      <c r="E564" s="1" t="s">
        <v>58</v>
      </c>
      <c r="F564" s="2">
        <v>43198.39298611111</v>
      </c>
      <c r="H564" s="1" t="s">
        <v>34</v>
      </c>
      <c r="I564" s="1" t="s">
        <v>35</v>
      </c>
      <c r="J564" s="1" t="s">
        <v>25</v>
      </c>
      <c r="K564" s="1" t="s">
        <v>1577</v>
      </c>
      <c r="L564" s="1" t="s">
        <v>1578</v>
      </c>
      <c r="M564" s="1" t="s">
        <v>96</v>
      </c>
      <c r="N564" s="1" t="s">
        <v>283</v>
      </c>
      <c r="O564" s="1" t="s">
        <v>375</v>
      </c>
      <c r="P564" s="1">
        <v>15001</v>
      </c>
      <c r="Q564" s="8">
        <v>20000</v>
      </c>
      <c r="R564" s="1">
        <v>4</v>
      </c>
      <c r="S564" s="1">
        <v>4</v>
      </c>
      <c r="T564" s="1">
        <v>1</v>
      </c>
      <c r="U564" s="1">
        <v>2</v>
      </c>
      <c r="V564" s="1">
        <v>6</v>
      </c>
      <c r="W564" s="1">
        <v>0</v>
      </c>
      <c r="X564" s="1">
        <v>17500.5</v>
      </c>
      <c r="Y564" s="1">
        <v>3</v>
      </c>
      <c r="Z564" s="1">
        <v>4</v>
      </c>
      <c r="AA564" s="1">
        <f t="shared" si="77"/>
        <v>0</v>
      </c>
      <c r="AB564" s="1">
        <f t="shared" si="85"/>
        <v>1</v>
      </c>
      <c r="AC564" s="1">
        <f t="shared" si="85"/>
        <v>0</v>
      </c>
      <c r="AD564" s="1">
        <f t="shared" si="85"/>
        <v>1</v>
      </c>
      <c r="AE564" s="1">
        <f t="shared" si="85"/>
        <v>0</v>
      </c>
      <c r="AF564" s="1">
        <f t="shared" si="85"/>
        <v>0</v>
      </c>
      <c r="AG564" s="1">
        <f t="shared" si="85"/>
        <v>0</v>
      </c>
      <c r="AH564" s="1">
        <f t="shared" si="85"/>
        <v>0</v>
      </c>
      <c r="AI564" s="1">
        <f t="shared" si="85"/>
        <v>0</v>
      </c>
      <c r="AJ564" s="1">
        <f t="shared" si="85"/>
        <v>0</v>
      </c>
      <c r="AK564" s="1">
        <f t="shared" si="85"/>
        <v>0</v>
      </c>
      <c r="AL564" s="1">
        <f t="shared" si="85"/>
        <v>0</v>
      </c>
      <c r="AM564" s="1">
        <f t="shared" si="85"/>
        <v>0</v>
      </c>
      <c r="AN564" s="1">
        <f t="shared" si="85"/>
        <v>0</v>
      </c>
      <c r="AO564" s="1">
        <f t="shared" si="85"/>
        <v>0</v>
      </c>
      <c r="AP564" s="1">
        <f t="shared" si="85"/>
        <v>1</v>
      </c>
      <c r="AQ564" s="1">
        <f t="shared" si="85"/>
        <v>0</v>
      </c>
      <c r="AR564" s="1">
        <f t="shared" si="84"/>
        <v>0</v>
      </c>
      <c r="AS564" s="1">
        <f t="shared" si="84"/>
        <v>0</v>
      </c>
      <c r="AT564" s="1">
        <f t="shared" si="84"/>
        <v>0</v>
      </c>
      <c r="AU564" s="1">
        <f t="shared" si="84"/>
        <v>0</v>
      </c>
      <c r="AV564" s="1">
        <f t="shared" si="84"/>
        <v>0</v>
      </c>
      <c r="AW564" s="1">
        <f t="shared" si="84"/>
        <v>0</v>
      </c>
      <c r="AX564" s="1">
        <f t="shared" si="78"/>
        <v>0</v>
      </c>
    </row>
    <row r="565" spans="1:50" s="1" customFormat="1" x14ac:dyDescent="0.15">
      <c r="A565" s="1">
        <v>2</v>
      </c>
      <c r="B565" s="1" t="s">
        <v>1579</v>
      </c>
      <c r="C565" s="1" t="s">
        <v>22</v>
      </c>
      <c r="D565" s="1" t="s">
        <v>15</v>
      </c>
      <c r="E565" s="1" t="s">
        <v>379</v>
      </c>
      <c r="F565" s="2">
        <v>43198.440416666665</v>
      </c>
      <c r="H565" s="1" t="s">
        <v>41</v>
      </c>
      <c r="I565" s="1" t="s">
        <v>35</v>
      </c>
      <c r="J565" s="1" t="s">
        <v>25</v>
      </c>
      <c r="K565" s="1" t="s">
        <v>1580</v>
      </c>
      <c r="L565" s="1" t="s">
        <v>1561</v>
      </c>
      <c r="M565" s="1" t="s">
        <v>38</v>
      </c>
      <c r="N565" s="1" t="s">
        <v>29</v>
      </c>
      <c r="O565" s="1" t="s">
        <v>39</v>
      </c>
      <c r="P565" s="1">
        <v>30001</v>
      </c>
      <c r="Q565" s="8">
        <v>50000</v>
      </c>
      <c r="R565" s="1">
        <v>5</v>
      </c>
      <c r="S565" s="1">
        <v>4</v>
      </c>
      <c r="T565" s="1">
        <v>1</v>
      </c>
      <c r="U565" s="1">
        <v>5</v>
      </c>
      <c r="V565" s="1">
        <v>0</v>
      </c>
      <c r="W565" s="1">
        <v>1</v>
      </c>
      <c r="X565" s="1">
        <v>40000.5</v>
      </c>
      <c r="Y565" s="1">
        <v>3</v>
      </c>
      <c r="Z565" s="1">
        <v>4</v>
      </c>
      <c r="AA565" s="1">
        <f t="shared" si="77"/>
        <v>0</v>
      </c>
      <c r="AB565" s="1">
        <f t="shared" si="85"/>
        <v>0</v>
      </c>
      <c r="AC565" s="1">
        <f t="shared" si="85"/>
        <v>0</v>
      </c>
      <c r="AD565" s="1">
        <f t="shared" si="85"/>
        <v>0</v>
      </c>
      <c r="AE565" s="1">
        <f t="shared" si="85"/>
        <v>0</v>
      </c>
      <c r="AF565" s="1">
        <f t="shared" si="85"/>
        <v>0</v>
      </c>
      <c r="AG565" s="1">
        <f t="shared" si="85"/>
        <v>1</v>
      </c>
      <c r="AH565" s="1">
        <f t="shared" si="85"/>
        <v>0</v>
      </c>
      <c r="AI565" s="1">
        <f t="shared" si="85"/>
        <v>0</v>
      </c>
      <c r="AJ565" s="1">
        <f t="shared" si="85"/>
        <v>0</v>
      </c>
      <c r="AK565" s="1">
        <f t="shared" si="85"/>
        <v>0</v>
      </c>
      <c r="AL565" s="1">
        <f t="shared" si="85"/>
        <v>0</v>
      </c>
      <c r="AM565" s="1">
        <f t="shared" si="85"/>
        <v>0</v>
      </c>
      <c r="AN565" s="1">
        <f t="shared" si="85"/>
        <v>0</v>
      </c>
      <c r="AO565" s="1">
        <f t="shared" si="85"/>
        <v>0</v>
      </c>
      <c r="AP565" s="1">
        <f t="shared" si="85"/>
        <v>1</v>
      </c>
      <c r="AQ565" s="1">
        <f t="shared" si="85"/>
        <v>0</v>
      </c>
      <c r="AR565" s="1">
        <f t="shared" si="84"/>
        <v>0</v>
      </c>
      <c r="AS565" s="1">
        <f t="shared" si="84"/>
        <v>0</v>
      </c>
      <c r="AT565" s="1">
        <f t="shared" si="84"/>
        <v>0</v>
      </c>
      <c r="AU565" s="1">
        <f t="shared" si="84"/>
        <v>0</v>
      </c>
      <c r="AV565" s="1">
        <f t="shared" si="84"/>
        <v>0</v>
      </c>
      <c r="AW565" s="1">
        <f t="shared" si="84"/>
        <v>0</v>
      </c>
      <c r="AX565" s="1">
        <f t="shared" si="78"/>
        <v>1</v>
      </c>
    </row>
    <row r="566" spans="1:50" s="1" customFormat="1" x14ac:dyDescent="0.15">
      <c r="A566" s="1">
        <v>2</v>
      </c>
      <c r="B566" s="1" t="s">
        <v>1525</v>
      </c>
      <c r="C566" s="1" t="s">
        <v>22</v>
      </c>
      <c r="D566" s="1" t="s">
        <v>15</v>
      </c>
      <c r="E566" s="1" t="s">
        <v>131</v>
      </c>
      <c r="F566" s="2">
        <v>43179.4</v>
      </c>
      <c r="H566" s="1" t="s">
        <v>17</v>
      </c>
      <c r="I566" s="1" t="s">
        <v>17</v>
      </c>
      <c r="J566" s="1" t="s">
        <v>25</v>
      </c>
      <c r="K566" s="1" t="s">
        <v>1581</v>
      </c>
      <c r="L566" s="1" t="s">
        <v>1582</v>
      </c>
      <c r="M566" s="1" t="s">
        <v>96</v>
      </c>
      <c r="N566" s="1" t="s">
        <v>29</v>
      </c>
      <c r="O566" s="1" t="s">
        <v>39</v>
      </c>
      <c r="P566" s="1">
        <v>10000</v>
      </c>
      <c r="Q566" s="8">
        <v>20000</v>
      </c>
      <c r="R566" s="1">
        <v>1</v>
      </c>
      <c r="S566" s="1">
        <v>2</v>
      </c>
      <c r="T566" s="1">
        <v>1</v>
      </c>
      <c r="U566" s="1">
        <v>2</v>
      </c>
      <c r="V566" s="1">
        <v>0</v>
      </c>
      <c r="W566" s="1">
        <v>1</v>
      </c>
      <c r="X566" s="1">
        <v>15000</v>
      </c>
      <c r="Y566" s="1">
        <v>3</v>
      </c>
      <c r="Z566" s="1">
        <v>4</v>
      </c>
      <c r="AA566" s="1">
        <f t="shared" si="77"/>
        <v>0</v>
      </c>
      <c r="AB566" s="1">
        <f t="shared" si="85"/>
        <v>0</v>
      </c>
      <c r="AC566" s="1">
        <f t="shared" si="85"/>
        <v>0</v>
      </c>
      <c r="AD566" s="1">
        <f t="shared" si="85"/>
        <v>1</v>
      </c>
      <c r="AE566" s="1">
        <f t="shared" si="85"/>
        <v>0</v>
      </c>
      <c r="AF566" s="1">
        <f t="shared" si="85"/>
        <v>0</v>
      </c>
      <c r="AG566" s="1">
        <f t="shared" si="85"/>
        <v>0</v>
      </c>
      <c r="AH566" s="1">
        <f t="shared" si="85"/>
        <v>0</v>
      </c>
      <c r="AI566" s="1">
        <f t="shared" si="85"/>
        <v>0</v>
      </c>
      <c r="AJ566" s="1">
        <f t="shared" si="85"/>
        <v>0</v>
      </c>
      <c r="AK566" s="1">
        <f t="shared" si="85"/>
        <v>0</v>
      </c>
      <c r="AL566" s="1">
        <f t="shared" si="85"/>
        <v>0</v>
      </c>
      <c r="AM566" s="1">
        <f t="shared" si="85"/>
        <v>0</v>
      </c>
      <c r="AN566" s="1">
        <f t="shared" si="85"/>
        <v>0</v>
      </c>
      <c r="AO566" s="1">
        <f t="shared" si="85"/>
        <v>0</v>
      </c>
      <c r="AP566" s="1">
        <f t="shared" si="85"/>
        <v>0</v>
      </c>
      <c r="AQ566" s="1">
        <f t="shared" si="85"/>
        <v>0</v>
      </c>
      <c r="AR566" s="1">
        <f t="shared" si="84"/>
        <v>0</v>
      </c>
      <c r="AS566" s="1">
        <f t="shared" si="84"/>
        <v>0</v>
      </c>
      <c r="AT566" s="1">
        <f t="shared" si="84"/>
        <v>0</v>
      </c>
      <c r="AU566" s="1">
        <f t="shared" si="84"/>
        <v>0</v>
      </c>
      <c r="AV566" s="1">
        <f t="shared" si="84"/>
        <v>0</v>
      </c>
      <c r="AW566" s="1">
        <f t="shared" si="84"/>
        <v>0</v>
      </c>
      <c r="AX566" s="1">
        <f t="shared" si="78"/>
        <v>0</v>
      </c>
    </row>
    <row r="567" spans="1:50" s="1" customFormat="1" x14ac:dyDescent="0.15">
      <c r="A567" s="1">
        <v>2</v>
      </c>
      <c r="B567" s="1" t="s">
        <v>1583</v>
      </c>
      <c r="C567" s="1" t="s">
        <v>14</v>
      </c>
      <c r="D567" s="1" t="s">
        <v>15</v>
      </c>
      <c r="E567" s="1" t="s">
        <v>16</v>
      </c>
      <c r="F567" s="2">
        <v>43198.433009259257</v>
      </c>
      <c r="H567" s="1" t="s">
        <v>17</v>
      </c>
      <c r="I567" s="1" t="s">
        <v>18</v>
      </c>
      <c r="J567" s="1" t="s">
        <v>60</v>
      </c>
      <c r="K567" s="1" t="s">
        <v>3779</v>
      </c>
      <c r="L567" s="1" t="s">
        <v>176</v>
      </c>
      <c r="M567" s="1" t="s">
        <v>28</v>
      </c>
      <c r="N567" s="1" t="s">
        <v>82</v>
      </c>
      <c r="O567" s="1" t="s">
        <v>39</v>
      </c>
      <c r="P567" s="1">
        <v>6001</v>
      </c>
      <c r="Q567" s="8">
        <v>8000</v>
      </c>
      <c r="R567" s="1">
        <v>1</v>
      </c>
      <c r="S567" s="1">
        <v>3</v>
      </c>
      <c r="T567" s="1">
        <v>2</v>
      </c>
      <c r="U567" s="1">
        <v>3</v>
      </c>
      <c r="V567" s="1">
        <v>4</v>
      </c>
      <c r="W567" s="1">
        <v>1</v>
      </c>
      <c r="X567" s="1">
        <v>7000.5</v>
      </c>
      <c r="Y567" s="1">
        <v>3</v>
      </c>
      <c r="Z567" s="1">
        <v>4</v>
      </c>
      <c r="AA567" s="1">
        <f t="shared" si="77"/>
        <v>0</v>
      </c>
      <c r="AB567" s="1">
        <f t="shared" si="85"/>
        <v>0</v>
      </c>
      <c r="AC567" s="1">
        <f t="shared" si="85"/>
        <v>0</v>
      </c>
      <c r="AD567" s="1">
        <f t="shared" si="85"/>
        <v>0</v>
      </c>
      <c r="AE567" s="1">
        <f t="shared" si="85"/>
        <v>0</v>
      </c>
      <c r="AF567" s="1">
        <f t="shared" si="85"/>
        <v>0</v>
      </c>
      <c r="AG567" s="1">
        <f t="shared" si="85"/>
        <v>0</v>
      </c>
      <c r="AH567" s="1">
        <f t="shared" si="85"/>
        <v>0</v>
      </c>
      <c r="AI567" s="1">
        <f t="shared" si="85"/>
        <v>0</v>
      </c>
      <c r="AJ567" s="1">
        <f t="shared" si="85"/>
        <v>0</v>
      </c>
      <c r="AK567" s="1">
        <f t="shared" si="85"/>
        <v>0</v>
      </c>
      <c r="AL567" s="1">
        <f t="shared" si="85"/>
        <v>0</v>
      </c>
      <c r="AM567" s="1">
        <f t="shared" si="85"/>
        <v>0</v>
      </c>
      <c r="AN567" s="1">
        <f t="shared" si="85"/>
        <v>0</v>
      </c>
      <c r="AO567" s="1">
        <f t="shared" si="85"/>
        <v>0</v>
      </c>
      <c r="AP567" s="1">
        <f t="shared" si="85"/>
        <v>0</v>
      </c>
      <c r="AQ567" s="1">
        <f t="shared" si="85"/>
        <v>0</v>
      </c>
      <c r="AR567" s="1">
        <f t="shared" si="84"/>
        <v>0</v>
      </c>
      <c r="AS567" s="1">
        <f t="shared" si="84"/>
        <v>0</v>
      </c>
      <c r="AT567" s="1">
        <f t="shared" si="84"/>
        <v>0</v>
      </c>
      <c r="AU567" s="1">
        <f t="shared" si="84"/>
        <v>0</v>
      </c>
      <c r="AV567" s="1">
        <f t="shared" si="84"/>
        <v>0</v>
      </c>
      <c r="AW567" s="1">
        <f t="shared" si="84"/>
        <v>0</v>
      </c>
      <c r="AX567" s="1">
        <f t="shared" si="78"/>
        <v>0</v>
      </c>
    </row>
    <row r="568" spans="1:50" s="1" customFormat="1" x14ac:dyDescent="0.15">
      <c r="A568" s="1">
        <v>2</v>
      </c>
      <c r="B568" s="1" t="s">
        <v>1585</v>
      </c>
      <c r="C568" s="1" t="s">
        <v>14</v>
      </c>
      <c r="D568" s="1" t="s">
        <v>15</v>
      </c>
      <c r="E568" s="1" t="s">
        <v>58</v>
      </c>
      <c r="F568" s="2">
        <v>43198.385208333333</v>
      </c>
      <c r="H568" s="1" t="s">
        <v>34</v>
      </c>
      <c r="I568" s="1" t="s">
        <v>35</v>
      </c>
      <c r="J568" s="1" t="s">
        <v>25</v>
      </c>
      <c r="K568" s="1" t="s">
        <v>1586</v>
      </c>
      <c r="L568" s="1" t="s">
        <v>1587</v>
      </c>
      <c r="M568" s="1" t="s">
        <v>63</v>
      </c>
      <c r="N568" s="1" t="s">
        <v>29</v>
      </c>
      <c r="O568" s="1" t="s">
        <v>39</v>
      </c>
      <c r="P568" s="1">
        <v>15001</v>
      </c>
      <c r="Q568" s="8">
        <v>20000</v>
      </c>
      <c r="R568" s="1">
        <v>4</v>
      </c>
      <c r="S568" s="1">
        <v>4</v>
      </c>
      <c r="T568" s="1">
        <v>1</v>
      </c>
      <c r="U568" s="1">
        <v>4</v>
      </c>
      <c r="V568" s="1">
        <v>0</v>
      </c>
      <c r="W568" s="1">
        <v>1</v>
      </c>
      <c r="X568" s="1">
        <v>17500.5</v>
      </c>
      <c r="Y568" s="1">
        <v>3</v>
      </c>
      <c r="Z568" s="1">
        <v>4</v>
      </c>
      <c r="AA568" s="1">
        <f t="shared" si="77"/>
        <v>0</v>
      </c>
      <c r="AB568" s="1">
        <f t="shared" si="85"/>
        <v>1</v>
      </c>
      <c r="AC568" s="1">
        <f t="shared" si="85"/>
        <v>0</v>
      </c>
      <c r="AD568" s="1">
        <f t="shared" si="85"/>
        <v>1</v>
      </c>
      <c r="AE568" s="1">
        <f t="shared" si="85"/>
        <v>0</v>
      </c>
      <c r="AF568" s="1">
        <f t="shared" si="85"/>
        <v>0</v>
      </c>
      <c r="AG568" s="1">
        <f t="shared" si="85"/>
        <v>0</v>
      </c>
      <c r="AH568" s="1">
        <f t="shared" si="85"/>
        <v>0</v>
      </c>
      <c r="AI568" s="1">
        <f t="shared" si="85"/>
        <v>0</v>
      </c>
      <c r="AJ568" s="1">
        <f t="shared" si="85"/>
        <v>0</v>
      </c>
      <c r="AK568" s="1">
        <f t="shared" si="85"/>
        <v>0</v>
      </c>
      <c r="AL568" s="1">
        <f t="shared" si="85"/>
        <v>0</v>
      </c>
      <c r="AM568" s="1">
        <f t="shared" si="85"/>
        <v>0</v>
      </c>
      <c r="AN568" s="1">
        <f t="shared" si="85"/>
        <v>0</v>
      </c>
      <c r="AO568" s="1">
        <f t="shared" si="85"/>
        <v>0</v>
      </c>
      <c r="AP568" s="1">
        <f t="shared" si="85"/>
        <v>0</v>
      </c>
      <c r="AQ568" s="1">
        <f t="shared" si="85"/>
        <v>0</v>
      </c>
      <c r="AR568" s="1">
        <f t="shared" si="84"/>
        <v>0</v>
      </c>
      <c r="AS568" s="1">
        <f t="shared" si="84"/>
        <v>0</v>
      </c>
      <c r="AT568" s="1">
        <f t="shared" si="84"/>
        <v>0</v>
      </c>
      <c r="AU568" s="1">
        <f t="shared" si="84"/>
        <v>0</v>
      </c>
      <c r="AV568" s="1">
        <f t="shared" si="84"/>
        <v>0</v>
      </c>
      <c r="AW568" s="1">
        <f t="shared" si="84"/>
        <v>0</v>
      </c>
      <c r="AX568" s="1">
        <f t="shared" si="78"/>
        <v>0</v>
      </c>
    </row>
    <row r="569" spans="1:50" s="1" customFormat="1" x14ac:dyDescent="0.15">
      <c r="A569" s="1">
        <v>2</v>
      </c>
      <c r="B569" s="1" t="s">
        <v>1588</v>
      </c>
      <c r="C569" s="1" t="s">
        <v>1589</v>
      </c>
      <c r="D569" s="1" t="s">
        <v>15</v>
      </c>
      <c r="E569" s="1" t="s">
        <v>16</v>
      </c>
      <c r="F569" s="2">
        <v>43198.371874999997</v>
      </c>
      <c r="H569" s="1" t="s">
        <v>17</v>
      </c>
      <c r="I569" s="1" t="s">
        <v>17</v>
      </c>
      <c r="J569" s="1" t="s">
        <v>74</v>
      </c>
      <c r="K569" s="1" t="s">
        <v>3780</v>
      </c>
      <c r="L569" s="1" t="s">
        <v>1591</v>
      </c>
      <c r="M569" s="1" t="s">
        <v>28</v>
      </c>
      <c r="N569" s="1" t="s">
        <v>29</v>
      </c>
      <c r="O569" s="1" t="s">
        <v>97</v>
      </c>
      <c r="P569" s="1">
        <v>6001</v>
      </c>
      <c r="Q569" s="8">
        <v>8000</v>
      </c>
      <c r="R569" s="1">
        <v>1</v>
      </c>
      <c r="S569" s="1">
        <v>2</v>
      </c>
      <c r="T569" s="1">
        <v>5</v>
      </c>
      <c r="U569" s="1">
        <v>3</v>
      </c>
      <c r="V569" s="1">
        <v>0</v>
      </c>
      <c r="W569" s="1">
        <v>0</v>
      </c>
      <c r="X569" s="1">
        <v>7000.5</v>
      </c>
      <c r="Y569" s="1">
        <v>3</v>
      </c>
      <c r="Z569" s="1">
        <v>4</v>
      </c>
      <c r="AA569" s="1">
        <f t="shared" si="77"/>
        <v>0</v>
      </c>
      <c r="AB569" s="1">
        <f t="shared" si="85"/>
        <v>0</v>
      </c>
      <c r="AC569" s="1">
        <f t="shared" si="85"/>
        <v>0</v>
      </c>
      <c r="AD569" s="1">
        <f t="shared" si="85"/>
        <v>0</v>
      </c>
      <c r="AE569" s="1">
        <f t="shared" si="85"/>
        <v>0</v>
      </c>
      <c r="AF569" s="1">
        <f t="shared" si="85"/>
        <v>0</v>
      </c>
      <c r="AG569" s="1">
        <f t="shared" si="85"/>
        <v>0</v>
      </c>
      <c r="AH569" s="1">
        <f t="shared" si="85"/>
        <v>0</v>
      </c>
      <c r="AI569" s="1">
        <f t="shared" si="85"/>
        <v>0</v>
      </c>
      <c r="AJ569" s="1">
        <f t="shared" si="85"/>
        <v>0</v>
      </c>
      <c r="AK569" s="1">
        <f t="shared" si="85"/>
        <v>0</v>
      </c>
      <c r="AL569" s="1">
        <f t="shared" si="85"/>
        <v>0</v>
      </c>
      <c r="AM569" s="1">
        <f t="shared" si="85"/>
        <v>0</v>
      </c>
      <c r="AN569" s="1">
        <f t="shared" si="85"/>
        <v>0</v>
      </c>
      <c r="AO569" s="1">
        <f t="shared" si="85"/>
        <v>0</v>
      </c>
      <c r="AP569" s="1">
        <f t="shared" si="85"/>
        <v>0</v>
      </c>
      <c r="AQ569" s="1">
        <f t="shared" si="85"/>
        <v>0</v>
      </c>
      <c r="AR569" s="1">
        <f t="shared" si="84"/>
        <v>0</v>
      </c>
      <c r="AS569" s="1">
        <f t="shared" si="84"/>
        <v>0</v>
      </c>
      <c r="AT569" s="1">
        <f t="shared" si="84"/>
        <v>0</v>
      </c>
      <c r="AU569" s="1">
        <f t="shared" si="84"/>
        <v>0</v>
      </c>
      <c r="AV569" s="1">
        <f t="shared" si="84"/>
        <v>0</v>
      </c>
      <c r="AW569" s="1">
        <f t="shared" si="84"/>
        <v>0</v>
      </c>
      <c r="AX569" s="1">
        <f t="shared" si="78"/>
        <v>0</v>
      </c>
    </row>
    <row r="570" spans="1:50" s="1" customFormat="1" x14ac:dyDescent="0.15">
      <c r="A570" s="1">
        <v>2</v>
      </c>
      <c r="B570" s="1" t="s">
        <v>1545</v>
      </c>
      <c r="D570" s="1" t="s">
        <v>15</v>
      </c>
      <c r="E570" s="1" t="s">
        <v>379</v>
      </c>
      <c r="F570" s="1" t="s">
        <v>411</v>
      </c>
      <c r="H570" s="1" t="s">
        <v>41</v>
      </c>
      <c r="I570" s="1" t="s">
        <v>35</v>
      </c>
      <c r="J570" s="1" t="s">
        <v>25</v>
      </c>
      <c r="K570" s="1" t="s">
        <v>1592</v>
      </c>
      <c r="L570" s="1" t="s">
        <v>1593</v>
      </c>
      <c r="M570" s="1" t="s">
        <v>28</v>
      </c>
      <c r="N570" s="1" t="s">
        <v>29</v>
      </c>
      <c r="O570" s="1" t="s">
        <v>39</v>
      </c>
      <c r="P570" s="1">
        <v>30001</v>
      </c>
      <c r="Q570" s="8">
        <v>50000</v>
      </c>
      <c r="R570" s="1">
        <v>5</v>
      </c>
      <c r="S570" s="1">
        <v>4</v>
      </c>
      <c r="T570" s="1">
        <v>1</v>
      </c>
      <c r="U570" s="1">
        <v>3</v>
      </c>
      <c r="V570" s="1">
        <v>0</v>
      </c>
      <c r="W570" s="1">
        <v>1</v>
      </c>
      <c r="X570" s="1">
        <v>40000.5</v>
      </c>
      <c r="Y570" s="1">
        <v>3</v>
      </c>
      <c r="Z570" s="1">
        <v>4</v>
      </c>
      <c r="AA570" s="1">
        <f t="shared" si="77"/>
        <v>0</v>
      </c>
      <c r="AB570" s="1">
        <f t="shared" si="85"/>
        <v>1</v>
      </c>
      <c r="AC570" s="1">
        <f t="shared" si="85"/>
        <v>0</v>
      </c>
      <c r="AD570" s="1">
        <f t="shared" si="85"/>
        <v>1</v>
      </c>
      <c r="AE570" s="1">
        <f t="shared" si="85"/>
        <v>0</v>
      </c>
      <c r="AF570" s="1">
        <f t="shared" si="85"/>
        <v>1</v>
      </c>
      <c r="AG570" s="1">
        <f t="shared" si="85"/>
        <v>0</v>
      </c>
      <c r="AH570" s="1">
        <f t="shared" si="85"/>
        <v>0</v>
      </c>
      <c r="AI570" s="1">
        <f t="shared" si="85"/>
        <v>0</v>
      </c>
      <c r="AJ570" s="1">
        <f t="shared" si="85"/>
        <v>0</v>
      </c>
      <c r="AK570" s="1">
        <f t="shared" si="85"/>
        <v>0</v>
      </c>
      <c r="AL570" s="1">
        <f t="shared" si="85"/>
        <v>0</v>
      </c>
      <c r="AM570" s="1">
        <f t="shared" si="85"/>
        <v>0</v>
      </c>
      <c r="AN570" s="1">
        <f t="shared" si="85"/>
        <v>0</v>
      </c>
      <c r="AO570" s="1">
        <f t="shared" si="85"/>
        <v>0</v>
      </c>
      <c r="AP570" s="1">
        <f t="shared" si="85"/>
        <v>1</v>
      </c>
      <c r="AQ570" s="1">
        <f t="shared" si="85"/>
        <v>0</v>
      </c>
      <c r="AR570" s="1">
        <f t="shared" si="84"/>
        <v>0</v>
      </c>
      <c r="AS570" s="1">
        <f t="shared" si="84"/>
        <v>0</v>
      </c>
      <c r="AT570" s="1">
        <f t="shared" si="84"/>
        <v>0</v>
      </c>
      <c r="AU570" s="1">
        <f t="shared" si="84"/>
        <v>0</v>
      </c>
      <c r="AV570" s="1">
        <f t="shared" si="84"/>
        <v>0</v>
      </c>
      <c r="AW570" s="1">
        <f t="shared" si="84"/>
        <v>0</v>
      </c>
      <c r="AX570" s="1">
        <f t="shared" si="78"/>
        <v>1</v>
      </c>
    </row>
    <row r="571" spans="1:50" s="1" customFormat="1" x14ac:dyDescent="0.15">
      <c r="A571" s="1">
        <v>2</v>
      </c>
      <c r="B571" s="1" t="s">
        <v>1594</v>
      </c>
      <c r="C571" s="1" t="s">
        <v>22</v>
      </c>
      <c r="D571" s="1" t="s">
        <v>15</v>
      </c>
      <c r="E571" s="1" t="s">
        <v>347</v>
      </c>
      <c r="F571" s="2">
        <v>43193.394421296296</v>
      </c>
      <c r="H571" s="1" t="s">
        <v>41</v>
      </c>
      <c r="I571" s="1" t="s">
        <v>35</v>
      </c>
      <c r="J571" s="1" t="s">
        <v>25</v>
      </c>
      <c r="K571" s="1" t="s">
        <v>1595</v>
      </c>
      <c r="L571" s="1" t="s">
        <v>1596</v>
      </c>
      <c r="M571" s="1" t="s">
        <v>63</v>
      </c>
      <c r="N571" s="1" t="s">
        <v>29</v>
      </c>
      <c r="O571" s="1" t="s">
        <v>1544</v>
      </c>
      <c r="P571" s="1">
        <v>20000</v>
      </c>
      <c r="Q571" s="8">
        <v>40000</v>
      </c>
      <c r="R571" s="1">
        <v>5</v>
      </c>
      <c r="S571" s="1">
        <v>4</v>
      </c>
      <c r="T571" s="1">
        <v>1</v>
      </c>
      <c r="U571" s="1">
        <v>4</v>
      </c>
      <c r="V571" s="1">
        <v>0</v>
      </c>
      <c r="W571" s="1">
        <v>1</v>
      </c>
      <c r="X571" s="1">
        <v>30000</v>
      </c>
      <c r="Y571" s="1">
        <v>3</v>
      </c>
      <c r="Z571" s="1">
        <v>4</v>
      </c>
      <c r="AA571" s="1">
        <f t="shared" si="77"/>
        <v>0</v>
      </c>
      <c r="AB571" s="1">
        <f t="shared" si="85"/>
        <v>1</v>
      </c>
      <c r="AC571" s="1">
        <f t="shared" si="85"/>
        <v>1</v>
      </c>
      <c r="AD571" s="1">
        <f t="shared" si="85"/>
        <v>1</v>
      </c>
      <c r="AE571" s="1">
        <f t="shared" si="85"/>
        <v>0</v>
      </c>
      <c r="AF571" s="1">
        <f t="shared" si="85"/>
        <v>0</v>
      </c>
      <c r="AG571" s="1">
        <f t="shared" si="85"/>
        <v>1</v>
      </c>
      <c r="AH571" s="1">
        <f t="shared" si="85"/>
        <v>1</v>
      </c>
      <c r="AI571" s="1">
        <f t="shared" si="85"/>
        <v>1</v>
      </c>
      <c r="AJ571" s="1">
        <f t="shared" si="85"/>
        <v>0</v>
      </c>
      <c r="AK571" s="1">
        <f t="shared" si="85"/>
        <v>1</v>
      </c>
      <c r="AL571" s="1">
        <f t="shared" si="85"/>
        <v>1</v>
      </c>
      <c r="AM571" s="1">
        <f t="shared" si="85"/>
        <v>0</v>
      </c>
      <c r="AN571" s="1">
        <f t="shared" si="85"/>
        <v>0</v>
      </c>
      <c r="AO571" s="1">
        <f t="shared" si="85"/>
        <v>1</v>
      </c>
      <c r="AP571" s="1">
        <f t="shared" si="85"/>
        <v>0</v>
      </c>
      <c r="AQ571" s="1">
        <f t="shared" si="85"/>
        <v>1</v>
      </c>
      <c r="AR571" s="1">
        <f t="shared" si="84"/>
        <v>0</v>
      </c>
      <c r="AS571" s="1">
        <f t="shared" si="84"/>
        <v>0</v>
      </c>
      <c r="AT571" s="1">
        <f t="shared" si="84"/>
        <v>0</v>
      </c>
      <c r="AU571" s="1">
        <f t="shared" si="84"/>
        <v>0</v>
      </c>
      <c r="AV571" s="1">
        <f t="shared" si="84"/>
        <v>0</v>
      </c>
      <c r="AW571" s="1">
        <f t="shared" si="84"/>
        <v>0</v>
      </c>
      <c r="AX571" s="1">
        <f t="shared" si="78"/>
        <v>1</v>
      </c>
    </row>
    <row r="572" spans="1:50" s="1" customFormat="1" x14ac:dyDescent="0.15">
      <c r="A572" s="1">
        <v>2</v>
      </c>
      <c r="B572" s="1" t="s">
        <v>1597</v>
      </c>
      <c r="C572" s="1" t="s">
        <v>22</v>
      </c>
      <c r="D572" s="1" t="s">
        <v>15</v>
      </c>
      <c r="E572" s="1" t="s">
        <v>67</v>
      </c>
      <c r="F572" s="2">
        <v>43198.405289351853</v>
      </c>
      <c r="H572" s="1" t="s">
        <v>59</v>
      </c>
      <c r="I572" s="1" t="s">
        <v>18</v>
      </c>
      <c r="J572" s="1" t="s">
        <v>60</v>
      </c>
      <c r="K572" s="1" t="s">
        <v>1598</v>
      </c>
      <c r="L572" s="1" t="s">
        <v>1599</v>
      </c>
      <c r="M572" s="1" t="s">
        <v>96</v>
      </c>
      <c r="N572" s="1" t="s">
        <v>29</v>
      </c>
      <c r="P572" s="1">
        <v>8001</v>
      </c>
      <c r="Q572" s="8">
        <v>10000</v>
      </c>
      <c r="R572" s="1">
        <v>3</v>
      </c>
      <c r="S572" s="1">
        <v>3</v>
      </c>
      <c r="T572" s="1">
        <v>2</v>
      </c>
      <c r="U572" s="1">
        <v>2</v>
      </c>
      <c r="V572" s="1">
        <v>0</v>
      </c>
      <c r="W572" s="1">
        <v>0</v>
      </c>
      <c r="X572" s="1">
        <v>9000.5</v>
      </c>
      <c r="Y572" s="1">
        <v>3</v>
      </c>
      <c r="Z572" s="1">
        <v>4</v>
      </c>
      <c r="AA572" s="1">
        <f t="shared" si="77"/>
        <v>0</v>
      </c>
      <c r="AB572" s="1">
        <f t="shared" si="85"/>
        <v>1</v>
      </c>
      <c r="AC572" s="1">
        <f t="shared" si="85"/>
        <v>0</v>
      </c>
      <c r="AD572" s="1">
        <f t="shared" si="85"/>
        <v>0</v>
      </c>
      <c r="AE572" s="1">
        <f t="shared" si="85"/>
        <v>0</v>
      </c>
      <c r="AF572" s="1">
        <f t="shared" si="85"/>
        <v>0</v>
      </c>
      <c r="AG572" s="1">
        <f t="shared" si="85"/>
        <v>0</v>
      </c>
      <c r="AH572" s="1">
        <f t="shared" si="85"/>
        <v>0</v>
      </c>
      <c r="AI572" s="1">
        <f t="shared" si="85"/>
        <v>0</v>
      </c>
      <c r="AJ572" s="1">
        <f t="shared" si="85"/>
        <v>0</v>
      </c>
      <c r="AK572" s="1">
        <f t="shared" si="85"/>
        <v>0</v>
      </c>
      <c r="AL572" s="1">
        <f t="shared" si="85"/>
        <v>0</v>
      </c>
      <c r="AM572" s="1">
        <f t="shared" si="85"/>
        <v>1</v>
      </c>
      <c r="AN572" s="1">
        <f t="shared" si="85"/>
        <v>0</v>
      </c>
      <c r="AO572" s="1">
        <f t="shared" si="85"/>
        <v>0</v>
      </c>
      <c r="AP572" s="1">
        <f t="shared" si="85"/>
        <v>1</v>
      </c>
      <c r="AQ572" s="1">
        <f t="shared" si="85"/>
        <v>0</v>
      </c>
      <c r="AR572" s="1">
        <f t="shared" si="84"/>
        <v>0</v>
      </c>
      <c r="AS572" s="1">
        <f t="shared" si="84"/>
        <v>0</v>
      </c>
      <c r="AT572" s="1">
        <f t="shared" si="84"/>
        <v>0</v>
      </c>
      <c r="AU572" s="1">
        <f t="shared" si="84"/>
        <v>0</v>
      </c>
      <c r="AV572" s="1">
        <f t="shared" si="84"/>
        <v>0</v>
      </c>
      <c r="AW572" s="1">
        <f t="shared" si="84"/>
        <v>0</v>
      </c>
      <c r="AX572" s="1">
        <f t="shared" si="78"/>
        <v>0</v>
      </c>
    </row>
    <row r="573" spans="1:50" s="1" customFormat="1" x14ac:dyDescent="0.15">
      <c r="A573" s="1">
        <v>2</v>
      </c>
      <c r="B573" s="1" t="s">
        <v>1538</v>
      </c>
      <c r="C573" s="1" t="s">
        <v>454</v>
      </c>
      <c r="D573" s="1" t="s">
        <v>15</v>
      </c>
      <c r="E573" s="1" t="s">
        <v>212</v>
      </c>
      <c r="F573" s="2">
        <v>43179.446145833332</v>
      </c>
      <c r="H573" s="1" t="s">
        <v>17</v>
      </c>
      <c r="I573" s="1" t="s">
        <v>17</v>
      </c>
      <c r="J573" s="1" t="s">
        <v>25</v>
      </c>
      <c r="K573" s="1" t="s">
        <v>3781</v>
      </c>
      <c r="L573" s="1" t="s">
        <v>1593</v>
      </c>
      <c r="M573" s="1" t="s">
        <v>28</v>
      </c>
      <c r="N573" s="1" t="s">
        <v>29</v>
      </c>
      <c r="O573" s="1" t="s">
        <v>39</v>
      </c>
      <c r="P573" s="1">
        <v>15000</v>
      </c>
      <c r="Q573" s="8">
        <v>25000</v>
      </c>
      <c r="R573" s="1">
        <v>1</v>
      </c>
      <c r="S573" s="1">
        <v>2</v>
      </c>
      <c r="T573" s="1">
        <v>1</v>
      </c>
      <c r="U573" s="1">
        <v>3</v>
      </c>
      <c r="V573" s="1">
        <v>0</v>
      </c>
      <c r="W573" s="1">
        <v>1</v>
      </c>
      <c r="X573" s="1">
        <v>20000</v>
      </c>
      <c r="Y573" s="1">
        <v>3</v>
      </c>
      <c r="Z573" s="1">
        <v>4</v>
      </c>
      <c r="AA573" s="1">
        <f t="shared" si="77"/>
        <v>0</v>
      </c>
      <c r="AB573" s="1">
        <f t="shared" si="85"/>
        <v>1</v>
      </c>
      <c r="AC573" s="1">
        <f t="shared" si="85"/>
        <v>0</v>
      </c>
      <c r="AD573" s="1">
        <f t="shared" si="85"/>
        <v>1</v>
      </c>
      <c r="AE573" s="1">
        <f t="shared" si="85"/>
        <v>0</v>
      </c>
      <c r="AF573" s="1">
        <f t="shared" si="85"/>
        <v>0</v>
      </c>
      <c r="AG573" s="1">
        <f t="shared" si="85"/>
        <v>0</v>
      </c>
      <c r="AH573" s="1">
        <f t="shared" si="85"/>
        <v>0</v>
      </c>
      <c r="AI573" s="1">
        <f t="shared" si="85"/>
        <v>0</v>
      </c>
      <c r="AJ573" s="1">
        <f t="shared" si="85"/>
        <v>0</v>
      </c>
      <c r="AK573" s="1">
        <f t="shared" si="85"/>
        <v>1</v>
      </c>
      <c r="AL573" s="1">
        <f t="shared" si="85"/>
        <v>0</v>
      </c>
      <c r="AM573" s="1">
        <f t="shared" si="85"/>
        <v>0</v>
      </c>
      <c r="AN573" s="1">
        <f t="shared" si="85"/>
        <v>0</v>
      </c>
      <c r="AO573" s="1">
        <f t="shared" si="85"/>
        <v>0</v>
      </c>
      <c r="AP573" s="1">
        <f t="shared" si="85"/>
        <v>0</v>
      </c>
      <c r="AQ573" s="1">
        <f t="shared" si="85"/>
        <v>0</v>
      </c>
      <c r="AR573" s="1">
        <f t="shared" si="84"/>
        <v>0</v>
      </c>
      <c r="AS573" s="1">
        <f t="shared" si="84"/>
        <v>0</v>
      </c>
      <c r="AT573" s="1">
        <f t="shared" si="84"/>
        <v>0</v>
      </c>
      <c r="AU573" s="1">
        <f t="shared" si="84"/>
        <v>0</v>
      </c>
      <c r="AV573" s="1">
        <f t="shared" si="84"/>
        <v>0</v>
      </c>
      <c r="AW573" s="1">
        <f t="shared" si="84"/>
        <v>0</v>
      </c>
      <c r="AX573" s="1">
        <f t="shared" si="78"/>
        <v>1</v>
      </c>
    </row>
    <row r="574" spans="1:50" s="1" customFormat="1" x14ac:dyDescent="0.15">
      <c r="A574" s="1">
        <v>2</v>
      </c>
      <c r="B574" s="1" t="s">
        <v>1601</v>
      </c>
      <c r="C574" s="1" t="s">
        <v>22</v>
      </c>
      <c r="D574" s="1" t="s">
        <v>15</v>
      </c>
      <c r="E574" s="1" t="s">
        <v>161</v>
      </c>
      <c r="F574" s="2">
        <v>43198.402060185188</v>
      </c>
      <c r="H574" s="1" t="s">
        <v>17</v>
      </c>
      <c r="I574" s="1" t="s">
        <v>18</v>
      </c>
      <c r="J574" s="1" t="s">
        <v>1474</v>
      </c>
      <c r="K574" s="1" t="s">
        <v>3782</v>
      </c>
      <c r="L574" s="1" t="s">
        <v>1603</v>
      </c>
      <c r="M574" s="1" t="s">
        <v>38</v>
      </c>
      <c r="N574" s="1" t="s">
        <v>64</v>
      </c>
      <c r="O574" s="1" t="s">
        <v>97</v>
      </c>
      <c r="P574" s="1">
        <v>8000</v>
      </c>
      <c r="Q574" s="8">
        <v>15000</v>
      </c>
      <c r="R574" s="1">
        <v>1</v>
      </c>
      <c r="S574" s="1">
        <v>3</v>
      </c>
      <c r="T574" s="1">
        <v>20</v>
      </c>
      <c r="U574" s="1">
        <v>5</v>
      </c>
      <c r="V574" s="1">
        <v>3</v>
      </c>
      <c r="W574" s="1">
        <v>0</v>
      </c>
      <c r="X574" s="1">
        <v>11500</v>
      </c>
      <c r="Y574" s="1">
        <v>3</v>
      </c>
      <c r="Z574" s="1">
        <v>4</v>
      </c>
      <c r="AA574" s="1">
        <f t="shared" si="77"/>
        <v>0</v>
      </c>
      <c r="AB574" s="1">
        <f t="shared" si="85"/>
        <v>0</v>
      </c>
      <c r="AC574" s="1">
        <f t="shared" si="85"/>
        <v>0</v>
      </c>
      <c r="AD574" s="1">
        <f t="shared" si="85"/>
        <v>0</v>
      </c>
      <c r="AE574" s="1">
        <f t="shared" si="85"/>
        <v>0</v>
      </c>
      <c r="AF574" s="1">
        <f t="shared" si="85"/>
        <v>0</v>
      </c>
      <c r="AG574" s="1">
        <f t="shared" si="85"/>
        <v>0</v>
      </c>
      <c r="AH574" s="1">
        <f t="shared" si="85"/>
        <v>0</v>
      </c>
      <c r="AI574" s="1">
        <f t="shared" si="85"/>
        <v>0</v>
      </c>
      <c r="AJ574" s="1">
        <f t="shared" si="85"/>
        <v>0</v>
      </c>
      <c r="AK574" s="1">
        <f t="shared" si="85"/>
        <v>0</v>
      </c>
      <c r="AL574" s="1">
        <f t="shared" si="85"/>
        <v>0</v>
      </c>
      <c r="AM574" s="1">
        <f t="shared" si="85"/>
        <v>0</v>
      </c>
      <c r="AN574" s="1">
        <f t="shared" si="85"/>
        <v>0</v>
      </c>
      <c r="AO574" s="1">
        <f t="shared" si="85"/>
        <v>0</v>
      </c>
      <c r="AP574" s="1">
        <f t="shared" si="85"/>
        <v>0</v>
      </c>
      <c r="AQ574" s="1">
        <f t="shared" si="85"/>
        <v>0</v>
      </c>
      <c r="AR574" s="1">
        <f t="shared" si="84"/>
        <v>0</v>
      </c>
      <c r="AS574" s="1">
        <f t="shared" si="84"/>
        <v>0</v>
      </c>
      <c r="AT574" s="1">
        <f t="shared" si="84"/>
        <v>0</v>
      </c>
      <c r="AU574" s="1">
        <f t="shared" si="84"/>
        <v>0</v>
      </c>
      <c r="AV574" s="1">
        <f t="shared" si="84"/>
        <v>0</v>
      </c>
      <c r="AW574" s="1">
        <f t="shared" si="84"/>
        <v>0</v>
      </c>
      <c r="AX574" s="1">
        <f t="shared" si="78"/>
        <v>0</v>
      </c>
    </row>
    <row r="575" spans="1:50" s="1" customFormat="1" x14ac:dyDescent="0.15">
      <c r="A575" s="1">
        <v>2</v>
      </c>
      <c r="B575" s="1" t="s">
        <v>1604</v>
      </c>
      <c r="C575" s="1" t="s">
        <v>22</v>
      </c>
      <c r="D575" s="1" t="s">
        <v>15</v>
      </c>
      <c r="E575" s="1" t="s">
        <v>58</v>
      </c>
      <c r="F575" s="2">
        <v>43198.404074074075</v>
      </c>
      <c r="H575" s="1" t="s">
        <v>41</v>
      </c>
      <c r="I575" s="1" t="s">
        <v>35</v>
      </c>
      <c r="J575" s="1" t="s">
        <v>25</v>
      </c>
      <c r="K575" s="1" t="s">
        <v>1605</v>
      </c>
      <c r="L575" s="1" t="s">
        <v>1606</v>
      </c>
      <c r="M575" s="1" t="s">
        <v>28</v>
      </c>
      <c r="N575" s="1" t="s">
        <v>29</v>
      </c>
      <c r="O575" s="1" t="s">
        <v>1544</v>
      </c>
      <c r="P575" s="1">
        <v>15001</v>
      </c>
      <c r="Q575" s="8">
        <v>20000</v>
      </c>
      <c r="R575" s="1">
        <v>5</v>
      </c>
      <c r="S575" s="1">
        <v>4</v>
      </c>
      <c r="T575" s="1">
        <v>1</v>
      </c>
      <c r="U575" s="1">
        <v>3</v>
      </c>
      <c r="V575" s="1">
        <v>0</v>
      </c>
      <c r="W575" s="1">
        <v>1</v>
      </c>
      <c r="X575" s="1">
        <v>17500.5</v>
      </c>
      <c r="Y575" s="1">
        <v>3</v>
      </c>
      <c r="Z575" s="1">
        <v>4</v>
      </c>
      <c r="AA575" s="1">
        <f t="shared" si="77"/>
        <v>0</v>
      </c>
      <c r="AB575" s="1">
        <f t="shared" si="85"/>
        <v>1</v>
      </c>
      <c r="AC575" s="1">
        <f t="shared" si="85"/>
        <v>0</v>
      </c>
      <c r="AD575" s="1">
        <f t="shared" si="85"/>
        <v>0</v>
      </c>
      <c r="AE575" s="1">
        <f t="shared" si="85"/>
        <v>0</v>
      </c>
      <c r="AF575" s="1">
        <f t="shared" si="85"/>
        <v>0</v>
      </c>
      <c r="AG575" s="1">
        <f t="shared" si="85"/>
        <v>0</v>
      </c>
      <c r="AH575" s="1">
        <f t="shared" si="85"/>
        <v>0</v>
      </c>
      <c r="AI575" s="1">
        <f t="shared" si="85"/>
        <v>0</v>
      </c>
      <c r="AJ575" s="1">
        <f t="shared" si="85"/>
        <v>0</v>
      </c>
      <c r="AK575" s="1">
        <f t="shared" si="85"/>
        <v>0</v>
      </c>
      <c r="AL575" s="1">
        <f t="shared" si="85"/>
        <v>0</v>
      </c>
      <c r="AM575" s="1">
        <f t="shared" si="85"/>
        <v>0</v>
      </c>
      <c r="AN575" s="1">
        <f t="shared" si="85"/>
        <v>0</v>
      </c>
      <c r="AO575" s="1">
        <f t="shared" si="85"/>
        <v>0</v>
      </c>
      <c r="AP575" s="1">
        <f t="shared" si="85"/>
        <v>0</v>
      </c>
      <c r="AQ575" s="1">
        <f t="shared" si="85"/>
        <v>0</v>
      </c>
      <c r="AR575" s="1">
        <f t="shared" si="84"/>
        <v>0</v>
      </c>
      <c r="AS575" s="1">
        <f t="shared" si="84"/>
        <v>0</v>
      </c>
      <c r="AT575" s="1">
        <f t="shared" si="84"/>
        <v>0</v>
      </c>
      <c r="AU575" s="1">
        <f t="shared" si="84"/>
        <v>0</v>
      </c>
      <c r="AV575" s="1">
        <f t="shared" si="84"/>
        <v>0</v>
      </c>
      <c r="AW575" s="1">
        <f t="shared" si="84"/>
        <v>0</v>
      </c>
      <c r="AX575" s="1">
        <f t="shared" si="78"/>
        <v>0</v>
      </c>
    </row>
    <row r="576" spans="1:50" s="1" customFormat="1" x14ac:dyDescent="0.15">
      <c r="A576" s="1">
        <v>2</v>
      </c>
      <c r="B576" s="1" t="s">
        <v>1538</v>
      </c>
      <c r="C576" s="1" t="s">
        <v>22</v>
      </c>
      <c r="D576" s="1" t="s">
        <v>15</v>
      </c>
      <c r="E576" s="1" t="s">
        <v>1607</v>
      </c>
      <c r="F576" s="2">
        <v>43117.428993055553</v>
      </c>
      <c r="H576" s="1" t="s">
        <v>41</v>
      </c>
      <c r="I576" s="1" t="s">
        <v>17</v>
      </c>
      <c r="J576" s="1" t="s">
        <v>25</v>
      </c>
      <c r="K576" s="1" t="s">
        <v>3783</v>
      </c>
      <c r="L576" s="1" t="s">
        <v>1593</v>
      </c>
      <c r="M576" s="1" t="s">
        <v>28</v>
      </c>
      <c r="N576" s="1" t="s">
        <v>29</v>
      </c>
      <c r="O576" s="1" t="s">
        <v>39</v>
      </c>
      <c r="P576" s="1">
        <v>15000</v>
      </c>
      <c r="Q576" s="8">
        <v>18000</v>
      </c>
      <c r="R576" s="1">
        <v>5</v>
      </c>
      <c r="S576" s="1">
        <v>2</v>
      </c>
      <c r="T576" s="1">
        <v>1</v>
      </c>
      <c r="U576" s="1">
        <v>3</v>
      </c>
      <c r="V576" s="1">
        <v>0</v>
      </c>
      <c r="W576" s="1">
        <v>1</v>
      </c>
      <c r="X576" s="1">
        <v>16500</v>
      </c>
      <c r="Y576" s="1">
        <v>3</v>
      </c>
      <c r="Z576" s="1">
        <v>4</v>
      </c>
      <c r="AA576" s="1">
        <f t="shared" si="77"/>
        <v>0</v>
      </c>
      <c r="AB576" s="1">
        <f t="shared" si="85"/>
        <v>1</v>
      </c>
      <c r="AC576" s="1">
        <f t="shared" si="85"/>
        <v>0</v>
      </c>
      <c r="AD576" s="1">
        <f t="shared" si="85"/>
        <v>1</v>
      </c>
      <c r="AE576" s="1">
        <f t="shared" si="85"/>
        <v>0</v>
      </c>
      <c r="AF576" s="1">
        <f t="shared" si="85"/>
        <v>0</v>
      </c>
      <c r="AG576" s="1">
        <f t="shared" si="85"/>
        <v>0</v>
      </c>
      <c r="AH576" s="1">
        <f t="shared" si="85"/>
        <v>0</v>
      </c>
      <c r="AI576" s="1">
        <f t="shared" si="85"/>
        <v>0</v>
      </c>
      <c r="AJ576" s="1">
        <f t="shared" si="85"/>
        <v>0</v>
      </c>
      <c r="AK576" s="1">
        <f t="shared" si="85"/>
        <v>0</v>
      </c>
      <c r="AL576" s="1">
        <f t="shared" si="85"/>
        <v>0</v>
      </c>
      <c r="AM576" s="1">
        <f t="shared" si="85"/>
        <v>0</v>
      </c>
      <c r="AN576" s="1">
        <f t="shared" si="85"/>
        <v>0</v>
      </c>
      <c r="AO576" s="1">
        <f t="shared" si="85"/>
        <v>0</v>
      </c>
      <c r="AP576" s="1">
        <f t="shared" si="85"/>
        <v>0</v>
      </c>
      <c r="AQ576" s="1">
        <f t="shared" si="85"/>
        <v>0</v>
      </c>
      <c r="AR576" s="1">
        <f t="shared" si="84"/>
        <v>0</v>
      </c>
      <c r="AS576" s="1">
        <f t="shared" si="84"/>
        <v>0</v>
      </c>
      <c r="AT576" s="1">
        <f t="shared" si="84"/>
        <v>0</v>
      </c>
      <c r="AU576" s="1">
        <f t="shared" si="84"/>
        <v>0</v>
      </c>
      <c r="AV576" s="1">
        <f t="shared" si="84"/>
        <v>0</v>
      </c>
      <c r="AW576" s="1">
        <f t="shared" si="84"/>
        <v>0</v>
      </c>
      <c r="AX576" s="1">
        <f t="shared" si="78"/>
        <v>0</v>
      </c>
    </row>
    <row r="577" spans="1:50" s="1" customFormat="1" x14ac:dyDescent="0.15">
      <c r="A577" s="1">
        <v>2</v>
      </c>
      <c r="B577" s="1" t="s">
        <v>1609</v>
      </c>
      <c r="C577" s="1" t="s">
        <v>22</v>
      </c>
      <c r="D577" s="1" t="s">
        <v>15</v>
      </c>
      <c r="E577" s="1" t="s">
        <v>347</v>
      </c>
      <c r="F577" s="2">
        <v>43198.440416666665</v>
      </c>
      <c r="H577" s="1" t="s">
        <v>41</v>
      </c>
      <c r="I577" s="1" t="s">
        <v>35</v>
      </c>
      <c r="J577" s="1" t="s">
        <v>25</v>
      </c>
      <c r="K577" s="1" t="s">
        <v>1610</v>
      </c>
      <c r="L577" s="1" t="s">
        <v>1561</v>
      </c>
      <c r="M577" s="1" t="s">
        <v>38</v>
      </c>
      <c r="N577" s="1" t="s">
        <v>29</v>
      </c>
      <c r="O577" s="1" t="s">
        <v>39</v>
      </c>
      <c r="P577" s="1">
        <v>20000</v>
      </c>
      <c r="Q577" s="8">
        <v>40000</v>
      </c>
      <c r="R577" s="1">
        <v>5</v>
      </c>
      <c r="S577" s="1">
        <v>4</v>
      </c>
      <c r="T577" s="1">
        <v>1</v>
      </c>
      <c r="U577" s="1">
        <v>5</v>
      </c>
      <c r="V577" s="1">
        <v>0</v>
      </c>
      <c r="W577" s="1">
        <v>1</v>
      </c>
      <c r="X577" s="1">
        <v>30000</v>
      </c>
      <c r="Y577" s="1">
        <v>3</v>
      </c>
      <c r="Z577" s="1">
        <v>4</v>
      </c>
      <c r="AA577" s="1">
        <f t="shared" si="77"/>
        <v>0</v>
      </c>
      <c r="AB577" s="1">
        <f t="shared" si="85"/>
        <v>1</v>
      </c>
      <c r="AC577" s="1">
        <f t="shared" si="85"/>
        <v>0</v>
      </c>
      <c r="AD577" s="1">
        <f t="shared" si="85"/>
        <v>1</v>
      </c>
      <c r="AE577" s="1">
        <f t="shared" si="85"/>
        <v>0</v>
      </c>
      <c r="AF577" s="1">
        <f t="shared" si="85"/>
        <v>1</v>
      </c>
      <c r="AG577" s="1">
        <f t="shared" si="85"/>
        <v>0</v>
      </c>
      <c r="AH577" s="1">
        <f t="shared" si="85"/>
        <v>0</v>
      </c>
      <c r="AI577" s="1">
        <f t="shared" si="85"/>
        <v>0</v>
      </c>
      <c r="AJ577" s="1">
        <f t="shared" si="85"/>
        <v>0</v>
      </c>
      <c r="AK577" s="1">
        <f t="shared" si="85"/>
        <v>0</v>
      </c>
      <c r="AL577" s="1">
        <f t="shared" si="85"/>
        <v>0</v>
      </c>
      <c r="AM577" s="1">
        <f t="shared" si="85"/>
        <v>0</v>
      </c>
      <c r="AN577" s="1">
        <f t="shared" si="85"/>
        <v>0</v>
      </c>
      <c r="AO577" s="1">
        <f t="shared" si="85"/>
        <v>0</v>
      </c>
      <c r="AP577" s="1">
        <f t="shared" si="85"/>
        <v>1</v>
      </c>
      <c r="AQ577" s="1">
        <f t="shared" si="85"/>
        <v>0</v>
      </c>
      <c r="AR577" s="1">
        <f t="shared" si="84"/>
        <v>0</v>
      </c>
      <c r="AS577" s="1">
        <f t="shared" si="84"/>
        <v>0</v>
      </c>
      <c r="AT577" s="1">
        <f t="shared" si="84"/>
        <v>0</v>
      </c>
      <c r="AU577" s="1">
        <f t="shared" si="84"/>
        <v>0</v>
      </c>
      <c r="AV577" s="1">
        <f t="shared" si="84"/>
        <v>0</v>
      </c>
      <c r="AW577" s="1">
        <f t="shared" si="84"/>
        <v>0</v>
      </c>
      <c r="AX577" s="1">
        <f t="shared" si="78"/>
        <v>1</v>
      </c>
    </row>
    <row r="578" spans="1:50" s="1" customFormat="1" x14ac:dyDescent="0.15">
      <c r="A578" s="1">
        <v>2</v>
      </c>
      <c r="B578" s="1" t="s">
        <v>1611</v>
      </c>
      <c r="C578" s="1" t="s">
        <v>22</v>
      </c>
      <c r="D578" s="1" t="s">
        <v>15</v>
      </c>
      <c r="E578" s="1" t="s">
        <v>58</v>
      </c>
      <c r="F578" s="2">
        <v>43198.427824074075</v>
      </c>
      <c r="H578" s="1" t="s">
        <v>34</v>
      </c>
      <c r="I578" s="1" t="s">
        <v>35</v>
      </c>
      <c r="J578" s="1" t="s">
        <v>25</v>
      </c>
      <c r="K578" s="1" t="s">
        <v>1612</v>
      </c>
      <c r="L578" s="1" t="s">
        <v>840</v>
      </c>
      <c r="M578" s="1" t="s">
        <v>28</v>
      </c>
      <c r="N578" s="1" t="s">
        <v>29</v>
      </c>
      <c r="O578" s="1" t="s">
        <v>30</v>
      </c>
      <c r="P578" s="1">
        <v>15001</v>
      </c>
      <c r="Q578" s="8">
        <v>20000</v>
      </c>
      <c r="R578" s="1">
        <v>4</v>
      </c>
      <c r="S578" s="1">
        <v>4</v>
      </c>
      <c r="T578" s="1">
        <v>1</v>
      </c>
      <c r="U578" s="1">
        <v>3</v>
      </c>
      <c r="V578" s="1">
        <v>0</v>
      </c>
      <c r="W578" s="1">
        <v>0</v>
      </c>
      <c r="X578" s="1">
        <v>17500.5</v>
      </c>
      <c r="Y578" s="1">
        <v>3</v>
      </c>
      <c r="Z578" s="1">
        <v>4</v>
      </c>
      <c r="AA578" s="1">
        <f t="shared" si="77"/>
        <v>0</v>
      </c>
      <c r="AB578" s="1">
        <f t="shared" si="85"/>
        <v>1</v>
      </c>
      <c r="AC578" s="1">
        <f t="shared" si="85"/>
        <v>0</v>
      </c>
      <c r="AD578" s="1">
        <f t="shared" si="85"/>
        <v>1</v>
      </c>
      <c r="AE578" s="1">
        <f t="shared" si="85"/>
        <v>0</v>
      </c>
      <c r="AF578" s="1">
        <f t="shared" si="85"/>
        <v>0</v>
      </c>
      <c r="AG578" s="1">
        <f t="shared" si="85"/>
        <v>0</v>
      </c>
      <c r="AH578" s="1">
        <f t="shared" si="85"/>
        <v>0</v>
      </c>
      <c r="AI578" s="1">
        <f t="shared" si="85"/>
        <v>0</v>
      </c>
      <c r="AJ578" s="1">
        <f t="shared" si="85"/>
        <v>0</v>
      </c>
      <c r="AK578" s="1">
        <f t="shared" si="85"/>
        <v>0</v>
      </c>
      <c r="AL578" s="1">
        <f t="shared" si="85"/>
        <v>0</v>
      </c>
      <c r="AM578" s="1">
        <f t="shared" si="85"/>
        <v>0</v>
      </c>
      <c r="AN578" s="1">
        <f t="shared" si="85"/>
        <v>0</v>
      </c>
      <c r="AO578" s="1">
        <f t="shared" si="85"/>
        <v>0</v>
      </c>
      <c r="AP578" s="1">
        <f t="shared" si="85"/>
        <v>0</v>
      </c>
      <c r="AQ578" s="1">
        <f t="shared" ref="AQ578:AW590" si="86">IF(IFERROR(FIND(AQ$1,$K578),0)&gt;0,1,0)</f>
        <v>0</v>
      </c>
      <c r="AR578" s="1">
        <f t="shared" si="86"/>
        <v>0</v>
      </c>
      <c r="AS578" s="1">
        <f t="shared" si="86"/>
        <v>0</v>
      </c>
      <c r="AT578" s="1">
        <f t="shared" si="86"/>
        <v>0</v>
      </c>
      <c r="AU578" s="1">
        <f t="shared" si="86"/>
        <v>0</v>
      </c>
      <c r="AV578" s="1">
        <f t="shared" si="86"/>
        <v>0</v>
      </c>
      <c r="AW578" s="1">
        <f t="shared" si="86"/>
        <v>0</v>
      </c>
      <c r="AX578" s="1">
        <f t="shared" si="78"/>
        <v>0</v>
      </c>
    </row>
    <row r="579" spans="1:50" s="1" customFormat="1" x14ac:dyDescent="0.15">
      <c r="A579" s="1">
        <v>2</v>
      </c>
      <c r="B579" s="1" t="s">
        <v>1613</v>
      </c>
      <c r="C579" s="1" t="s">
        <v>22</v>
      </c>
      <c r="D579" s="1" t="s">
        <v>15</v>
      </c>
      <c r="E579" s="1" t="s">
        <v>58</v>
      </c>
      <c r="F579" s="2">
        <v>43194.594768518517</v>
      </c>
      <c r="H579" s="1" t="s">
        <v>17</v>
      </c>
      <c r="I579" s="1" t="s">
        <v>17</v>
      </c>
      <c r="J579" s="1" t="s">
        <v>25</v>
      </c>
      <c r="K579" s="1" t="s">
        <v>1614</v>
      </c>
      <c r="L579" s="1" t="s">
        <v>1615</v>
      </c>
      <c r="M579" s="1" t="s">
        <v>28</v>
      </c>
      <c r="N579" s="1" t="s">
        <v>82</v>
      </c>
      <c r="O579" s="1" t="s">
        <v>39</v>
      </c>
      <c r="P579" s="1">
        <v>15001</v>
      </c>
      <c r="Q579" s="8">
        <v>20000</v>
      </c>
      <c r="R579" s="1">
        <v>1</v>
      </c>
      <c r="S579" s="1">
        <v>2</v>
      </c>
      <c r="T579" s="1">
        <v>1</v>
      </c>
      <c r="U579" s="1">
        <v>3</v>
      </c>
      <c r="V579" s="1">
        <v>4</v>
      </c>
      <c r="W579" s="1">
        <v>1</v>
      </c>
      <c r="X579" s="1">
        <v>17500.5</v>
      </c>
      <c r="Y579" s="1">
        <v>3</v>
      </c>
      <c r="Z579" s="1">
        <v>4</v>
      </c>
      <c r="AA579" s="1">
        <f t="shared" ref="AA579:AP642" si="87">IF(IFERROR(FIND(AA$1,$K579),0)&gt;0,1,0)</f>
        <v>0</v>
      </c>
      <c r="AB579" s="1">
        <f t="shared" si="87"/>
        <v>1</v>
      </c>
      <c r="AC579" s="1">
        <f t="shared" si="87"/>
        <v>0</v>
      </c>
      <c r="AD579" s="1">
        <f t="shared" si="87"/>
        <v>1</v>
      </c>
      <c r="AE579" s="1">
        <f t="shared" si="87"/>
        <v>0</v>
      </c>
      <c r="AF579" s="1">
        <f t="shared" si="87"/>
        <v>0</v>
      </c>
      <c r="AG579" s="1">
        <f t="shared" si="87"/>
        <v>0</v>
      </c>
      <c r="AH579" s="1">
        <f t="shared" si="87"/>
        <v>0</v>
      </c>
      <c r="AI579" s="1">
        <f t="shared" si="87"/>
        <v>0</v>
      </c>
      <c r="AJ579" s="1">
        <f t="shared" si="87"/>
        <v>0</v>
      </c>
      <c r="AK579" s="1">
        <f t="shared" si="87"/>
        <v>0</v>
      </c>
      <c r="AL579" s="1">
        <f t="shared" si="87"/>
        <v>0</v>
      </c>
      <c r="AM579" s="1">
        <f t="shared" si="87"/>
        <v>0</v>
      </c>
      <c r="AN579" s="1">
        <f t="shared" si="87"/>
        <v>0</v>
      </c>
      <c r="AO579" s="1">
        <f t="shared" si="87"/>
        <v>0</v>
      </c>
      <c r="AP579" s="1">
        <f t="shared" si="87"/>
        <v>1</v>
      </c>
      <c r="AQ579" s="1">
        <f t="shared" si="86"/>
        <v>0</v>
      </c>
      <c r="AR579" s="1">
        <f t="shared" si="86"/>
        <v>0</v>
      </c>
      <c r="AS579" s="1">
        <f t="shared" si="86"/>
        <v>0</v>
      </c>
      <c r="AT579" s="1">
        <f t="shared" si="86"/>
        <v>0</v>
      </c>
      <c r="AU579" s="1">
        <f t="shared" si="86"/>
        <v>0</v>
      </c>
      <c r="AV579" s="1">
        <f t="shared" si="86"/>
        <v>0</v>
      </c>
      <c r="AW579" s="1">
        <f t="shared" si="86"/>
        <v>0</v>
      </c>
      <c r="AX579" s="1">
        <f t="shared" ref="AX579:AX642" si="88">IF(Q579&gt;20000,1,0)</f>
        <v>0</v>
      </c>
    </row>
    <row r="580" spans="1:50" s="1" customFormat="1" x14ac:dyDescent="0.15">
      <c r="A580" s="1">
        <v>2</v>
      </c>
      <c r="B580" s="1" t="s">
        <v>1423</v>
      </c>
      <c r="C580" s="1" t="s">
        <v>22</v>
      </c>
      <c r="D580" s="1" t="s">
        <v>15</v>
      </c>
      <c r="E580" s="1" t="s">
        <v>1616</v>
      </c>
      <c r="F580" s="2">
        <v>43197.382627314815</v>
      </c>
      <c r="H580" s="1" t="s">
        <v>59</v>
      </c>
      <c r="I580" s="1" t="s">
        <v>18</v>
      </c>
      <c r="J580" s="1" t="s">
        <v>60</v>
      </c>
      <c r="K580" s="1" t="s">
        <v>1617</v>
      </c>
      <c r="L580" s="1" t="s">
        <v>1618</v>
      </c>
      <c r="M580" s="1" t="s">
        <v>28</v>
      </c>
      <c r="N580" s="1" t="s">
        <v>29</v>
      </c>
      <c r="O580" s="1" t="s">
        <v>171</v>
      </c>
      <c r="P580" s="1">
        <v>4500</v>
      </c>
      <c r="Q580" s="8">
        <v>9000</v>
      </c>
      <c r="R580" s="1">
        <v>3</v>
      </c>
      <c r="S580" s="1">
        <v>3</v>
      </c>
      <c r="T580" s="1">
        <v>2</v>
      </c>
      <c r="U580" s="1">
        <v>3</v>
      </c>
      <c r="V580" s="1">
        <v>0</v>
      </c>
      <c r="W580" s="1">
        <v>0</v>
      </c>
      <c r="X580" s="1">
        <v>6750</v>
      </c>
      <c r="Y580" s="1">
        <v>3</v>
      </c>
      <c r="Z580" s="1">
        <v>4</v>
      </c>
      <c r="AA580" s="1">
        <f t="shared" si="87"/>
        <v>0</v>
      </c>
      <c r="AB580" s="1">
        <f t="shared" si="87"/>
        <v>0</v>
      </c>
      <c r="AC580" s="1">
        <f t="shared" si="87"/>
        <v>0</v>
      </c>
      <c r="AD580" s="1">
        <f t="shared" si="87"/>
        <v>0</v>
      </c>
      <c r="AE580" s="1">
        <f t="shared" si="87"/>
        <v>0</v>
      </c>
      <c r="AF580" s="1">
        <f t="shared" si="87"/>
        <v>0</v>
      </c>
      <c r="AG580" s="1">
        <f t="shared" si="87"/>
        <v>0</v>
      </c>
      <c r="AH580" s="1">
        <f t="shared" si="87"/>
        <v>0</v>
      </c>
      <c r="AI580" s="1">
        <f t="shared" si="87"/>
        <v>0</v>
      </c>
      <c r="AJ580" s="1">
        <f t="shared" si="87"/>
        <v>0</v>
      </c>
      <c r="AK580" s="1">
        <f t="shared" si="87"/>
        <v>0</v>
      </c>
      <c r="AL580" s="1">
        <f t="shared" si="87"/>
        <v>0</v>
      </c>
      <c r="AM580" s="1">
        <f t="shared" si="87"/>
        <v>0</v>
      </c>
      <c r="AN580" s="1">
        <f t="shared" si="87"/>
        <v>0</v>
      </c>
      <c r="AO580" s="1">
        <f t="shared" si="87"/>
        <v>0</v>
      </c>
      <c r="AP580" s="1">
        <f t="shared" si="87"/>
        <v>1</v>
      </c>
      <c r="AQ580" s="1">
        <f t="shared" si="86"/>
        <v>0</v>
      </c>
      <c r="AR580" s="1">
        <f t="shared" si="86"/>
        <v>0</v>
      </c>
      <c r="AS580" s="1">
        <f t="shared" si="86"/>
        <v>0</v>
      </c>
      <c r="AT580" s="1">
        <f t="shared" si="86"/>
        <v>0</v>
      </c>
      <c r="AU580" s="1">
        <f t="shared" si="86"/>
        <v>0</v>
      </c>
      <c r="AV580" s="1">
        <f t="shared" si="86"/>
        <v>0</v>
      </c>
      <c r="AW580" s="1">
        <f t="shared" si="86"/>
        <v>0</v>
      </c>
      <c r="AX580" s="1">
        <f t="shared" si="88"/>
        <v>0</v>
      </c>
    </row>
    <row r="581" spans="1:50" s="1" customFormat="1" x14ac:dyDescent="0.15">
      <c r="A581" s="1">
        <v>2</v>
      </c>
      <c r="B581" s="1" t="s">
        <v>1619</v>
      </c>
      <c r="C581" s="1" t="s">
        <v>22</v>
      </c>
      <c r="D581" s="1" t="s">
        <v>15</v>
      </c>
      <c r="E581" s="1" t="s">
        <v>33</v>
      </c>
      <c r="F581" s="2">
        <v>43198.319756944446</v>
      </c>
      <c r="H581" s="1" t="s">
        <v>59</v>
      </c>
      <c r="I581" s="1" t="s">
        <v>35</v>
      </c>
      <c r="J581" s="1" t="s">
        <v>25</v>
      </c>
      <c r="K581" s="1" t="s">
        <v>1620</v>
      </c>
      <c r="L581" s="1" t="s">
        <v>1621</v>
      </c>
      <c r="M581" s="1" t="s">
        <v>96</v>
      </c>
      <c r="N581" s="1" t="s">
        <v>29</v>
      </c>
      <c r="O581" s="1" t="s">
        <v>39</v>
      </c>
      <c r="P581" s="1">
        <v>10001</v>
      </c>
      <c r="Q581" s="8">
        <v>15000</v>
      </c>
      <c r="R581" s="1">
        <v>3</v>
      </c>
      <c r="S581" s="1">
        <v>4</v>
      </c>
      <c r="T581" s="1">
        <v>1</v>
      </c>
      <c r="U581" s="1">
        <v>2</v>
      </c>
      <c r="V581" s="1">
        <v>0</v>
      </c>
      <c r="W581" s="1">
        <v>1</v>
      </c>
      <c r="X581" s="1">
        <v>12500.5</v>
      </c>
      <c r="Y581" s="1">
        <v>3</v>
      </c>
      <c r="Z581" s="1">
        <v>4</v>
      </c>
      <c r="AA581" s="1">
        <f t="shared" si="87"/>
        <v>0</v>
      </c>
      <c r="AB581" s="1">
        <f t="shared" si="87"/>
        <v>1</v>
      </c>
      <c r="AC581" s="1">
        <f t="shared" si="87"/>
        <v>0</v>
      </c>
      <c r="AD581" s="1">
        <f t="shared" si="87"/>
        <v>1</v>
      </c>
      <c r="AE581" s="1">
        <f t="shared" si="87"/>
        <v>0</v>
      </c>
      <c r="AF581" s="1">
        <f t="shared" si="87"/>
        <v>1</v>
      </c>
      <c r="AG581" s="1">
        <f t="shared" si="87"/>
        <v>0</v>
      </c>
      <c r="AH581" s="1">
        <f t="shared" si="87"/>
        <v>0</v>
      </c>
      <c r="AI581" s="1">
        <f t="shared" si="87"/>
        <v>0</v>
      </c>
      <c r="AJ581" s="1">
        <f t="shared" si="87"/>
        <v>0</v>
      </c>
      <c r="AK581" s="1">
        <f t="shared" si="87"/>
        <v>0</v>
      </c>
      <c r="AL581" s="1">
        <f t="shared" si="87"/>
        <v>0</v>
      </c>
      <c r="AM581" s="1">
        <f t="shared" si="87"/>
        <v>0</v>
      </c>
      <c r="AN581" s="1">
        <f t="shared" si="87"/>
        <v>0</v>
      </c>
      <c r="AO581" s="1">
        <f t="shared" si="87"/>
        <v>0</v>
      </c>
      <c r="AP581" s="1">
        <f t="shared" si="87"/>
        <v>1</v>
      </c>
      <c r="AQ581" s="1">
        <f t="shared" si="86"/>
        <v>0</v>
      </c>
      <c r="AR581" s="1">
        <f t="shared" si="86"/>
        <v>0</v>
      </c>
      <c r="AS581" s="1">
        <f t="shared" si="86"/>
        <v>0</v>
      </c>
      <c r="AT581" s="1">
        <f t="shared" si="86"/>
        <v>0</v>
      </c>
      <c r="AU581" s="1">
        <f t="shared" si="86"/>
        <v>0</v>
      </c>
      <c r="AV581" s="1">
        <f t="shared" si="86"/>
        <v>0</v>
      </c>
      <c r="AW581" s="1">
        <f t="shared" si="86"/>
        <v>0</v>
      </c>
      <c r="AX581" s="1">
        <f t="shared" si="88"/>
        <v>0</v>
      </c>
    </row>
    <row r="582" spans="1:50" s="1" customFormat="1" x14ac:dyDescent="0.15">
      <c r="A582" s="1">
        <v>2</v>
      </c>
      <c r="B582" s="1" t="s">
        <v>1507</v>
      </c>
      <c r="C582" s="1" t="s">
        <v>32</v>
      </c>
      <c r="D582" s="1" t="s">
        <v>15</v>
      </c>
      <c r="E582" s="1" t="s">
        <v>556</v>
      </c>
      <c r="F582" s="2">
        <v>43198.384756944448</v>
      </c>
      <c r="H582" s="1" t="s">
        <v>1143</v>
      </c>
      <c r="I582" s="1" t="s">
        <v>35</v>
      </c>
      <c r="J582" s="1" t="s">
        <v>25</v>
      </c>
      <c r="K582" s="1" t="s">
        <v>1622</v>
      </c>
      <c r="L582" s="1" t="s">
        <v>1623</v>
      </c>
      <c r="M582" s="1" t="s">
        <v>96</v>
      </c>
      <c r="N582" s="1" t="s">
        <v>29</v>
      </c>
      <c r="O582" s="1" t="s">
        <v>39</v>
      </c>
      <c r="P582" s="1">
        <v>20001</v>
      </c>
      <c r="Q582" s="8">
        <v>30000</v>
      </c>
      <c r="R582" s="1">
        <v>6</v>
      </c>
      <c r="S582" s="1">
        <v>4</v>
      </c>
      <c r="T582" s="1">
        <v>1</v>
      </c>
      <c r="U582" s="1">
        <v>2</v>
      </c>
      <c r="V582" s="1">
        <v>0</v>
      </c>
      <c r="W582" s="1">
        <v>1</v>
      </c>
      <c r="X582" s="1">
        <v>25000.5</v>
      </c>
      <c r="Y582" s="1">
        <v>3</v>
      </c>
      <c r="Z582" s="1">
        <v>4</v>
      </c>
      <c r="AA582" s="1">
        <f t="shared" si="87"/>
        <v>0</v>
      </c>
      <c r="AB582" s="1">
        <f t="shared" si="87"/>
        <v>1</v>
      </c>
      <c r="AC582" s="1">
        <f t="shared" si="87"/>
        <v>0</v>
      </c>
      <c r="AD582" s="1">
        <f t="shared" si="87"/>
        <v>1</v>
      </c>
      <c r="AE582" s="1">
        <f t="shared" si="87"/>
        <v>0</v>
      </c>
      <c r="AF582" s="1">
        <f t="shared" si="87"/>
        <v>0</v>
      </c>
      <c r="AG582" s="1">
        <f t="shared" si="87"/>
        <v>0</v>
      </c>
      <c r="AH582" s="1">
        <f t="shared" si="87"/>
        <v>0</v>
      </c>
      <c r="AI582" s="1">
        <f t="shared" si="87"/>
        <v>0</v>
      </c>
      <c r="AJ582" s="1">
        <f t="shared" si="87"/>
        <v>0</v>
      </c>
      <c r="AK582" s="1">
        <f t="shared" si="87"/>
        <v>0</v>
      </c>
      <c r="AL582" s="1">
        <f t="shared" si="87"/>
        <v>0</v>
      </c>
      <c r="AM582" s="1">
        <f t="shared" si="87"/>
        <v>0</v>
      </c>
      <c r="AN582" s="1">
        <f t="shared" si="87"/>
        <v>0</v>
      </c>
      <c r="AO582" s="1">
        <f t="shared" si="87"/>
        <v>0</v>
      </c>
      <c r="AP582" s="1">
        <f t="shared" si="87"/>
        <v>1</v>
      </c>
      <c r="AQ582" s="1">
        <f t="shared" si="86"/>
        <v>0</v>
      </c>
      <c r="AR582" s="1">
        <f t="shared" si="86"/>
        <v>0</v>
      </c>
      <c r="AS582" s="1">
        <f t="shared" si="86"/>
        <v>0</v>
      </c>
      <c r="AT582" s="1">
        <f t="shared" si="86"/>
        <v>0</v>
      </c>
      <c r="AU582" s="1">
        <f t="shared" si="86"/>
        <v>0</v>
      </c>
      <c r="AV582" s="1">
        <f t="shared" si="86"/>
        <v>0</v>
      </c>
      <c r="AW582" s="1">
        <f t="shared" si="86"/>
        <v>0</v>
      </c>
      <c r="AX582" s="1">
        <f t="shared" si="88"/>
        <v>1</v>
      </c>
    </row>
    <row r="583" spans="1:50" s="1" customFormat="1" x14ac:dyDescent="0.15">
      <c r="A583" s="1">
        <v>2</v>
      </c>
      <c r="B583" s="1" t="s">
        <v>1624</v>
      </c>
      <c r="C583" s="1" t="s">
        <v>32</v>
      </c>
      <c r="D583" s="1" t="s">
        <v>15</v>
      </c>
      <c r="E583" s="1" t="s">
        <v>33</v>
      </c>
      <c r="F583" s="2">
        <v>43198.40934027778</v>
      </c>
      <c r="H583" s="1" t="s">
        <v>17</v>
      </c>
      <c r="I583" s="1" t="s">
        <v>17</v>
      </c>
      <c r="J583" s="1" t="s">
        <v>25</v>
      </c>
      <c r="K583" s="1" t="s">
        <v>3784</v>
      </c>
      <c r="L583" s="1" t="s">
        <v>1625</v>
      </c>
      <c r="M583" s="1" t="s">
        <v>28</v>
      </c>
      <c r="N583" s="1" t="s">
        <v>64</v>
      </c>
      <c r="O583" s="1" t="s">
        <v>30</v>
      </c>
      <c r="P583" s="1">
        <v>10001</v>
      </c>
      <c r="Q583" s="8">
        <v>15000</v>
      </c>
      <c r="R583" s="1">
        <v>1</v>
      </c>
      <c r="S583" s="1">
        <v>2</v>
      </c>
      <c r="T583" s="1">
        <v>1</v>
      </c>
      <c r="U583" s="1">
        <v>3</v>
      </c>
      <c r="V583" s="1">
        <v>3</v>
      </c>
      <c r="W583" s="1">
        <v>0</v>
      </c>
      <c r="X583" s="1">
        <v>12500.5</v>
      </c>
      <c r="Y583" s="1">
        <v>3</v>
      </c>
      <c r="Z583" s="1">
        <v>4</v>
      </c>
      <c r="AA583" s="1">
        <f t="shared" si="87"/>
        <v>0</v>
      </c>
      <c r="AB583" s="1">
        <f t="shared" si="87"/>
        <v>1</v>
      </c>
      <c r="AC583" s="1">
        <f t="shared" si="87"/>
        <v>1</v>
      </c>
      <c r="AD583" s="1">
        <f t="shared" si="87"/>
        <v>0</v>
      </c>
      <c r="AE583" s="1">
        <f t="shared" si="87"/>
        <v>0</v>
      </c>
      <c r="AF583" s="1">
        <f t="shared" si="87"/>
        <v>0</v>
      </c>
      <c r="AG583" s="1">
        <f t="shared" si="87"/>
        <v>1</v>
      </c>
      <c r="AH583" s="1">
        <f t="shared" si="87"/>
        <v>0</v>
      </c>
      <c r="AI583" s="1">
        <f t="shared" si="87"/>
        <v>1</v>
      </c>
      <c r="AJ583" s="1">
        <f t="shared" si="87"/>
        <v>0</v>
      </c>
      <c r="AK583" s="1">
        <f t="shared" si="87"/>
        <v>0</v>
      </c>
      <c r="AL583" s="1">
        <f t="shared" si="87"/>
        <v>0</v>
      </c>
      <c r="AM583" s="1">
        <f t="shared" si="87"/>
        <v>0</v>
      </c>
      <c r="AN583" s="1">
        <f t="shared" si="87"/>
        <v>0</v>
      </c>
      <c r="AO583" s="1">
        <f t="shared" si="87"/>
        <v>0</v>
      </c>
      <c r="AP583" s="1">
        <f t="shared" si="87"/>
        <v>0</v>
      </c>
      <c r="AQ583" s="1">
        <f t="shared" si="86"/>
        <v>0</v>
      </c>
      <c r="AR583" s="1">
        <f t="shared" si="86"/>
        <v>0</v>
      </c>
      <c r="AS583" s="1">
        <f t="shared" si="86"/>
        <v>0</v>
      </c>
      <c r="AT583" s="1">
        <f t="shared" si="86"/>
        <v>0</v>
      </c>
      <c r="AU583" s="1">
        <f t="shared" si="86"/>
        <v>0</v>
      </c>
      <c r="AV583" s="1">
        <f t="shared" si="86"/>
        <v>0</v>
      </c>
      <c r="AW583" s="1">
        <f t="shared" si="86"/>
        <v>0</v>
      </c>
      <c r="AX583" s="1">
        <f t="shared" si="88"/>
        <v>0</v>
      </c>
    </row>
    <row r="584" spans="1:50" s="1" customFormat="1" x14ac:dyDescent="0.15">
      <c r="A584" s="1">
        <v>2</v>
      </c>
      <c r="B584" s="1" t="s">
        <v>1627</v>
      </c>
      <c r="C584" s="1" t="s">
        <v>14</v>
      </c>
      <c r="D584" s="1" t="s">
        <v>15</v>
      </c>
      <c r="E584" s="1" t="s">
        <v>67</v>
      </c>
      <c r="F584" s="2">
        <v>43197.879548611112</v>
      </c>
      <c r="H584" s="1" t="s">
        <v>17</v>
      </c>
      <c r="I584" s="1" t="s">
        <v>18</v>
      </c>
      <c r="J584" s="1" t="s">
        <v>25</v>
      </c>
      <c r="K584" s="1" t="s">
        <v>3785</v>
      </c>
      <c r="L584" s="1" t="s">
        <v>176</v>
      </c>
      <c r="M584" s="1" t="s">
        <v>28</v>
      </c>
      <c r="N584" s="1" t="s">
        <v>82</v>
      </c>
      <c r="O584" s="1" t="s">
        <v>39</v>
      </c>
      <c r="P584" s="1">
        <v>8001</v>
      </c>
      <c r="Q584" s="8">
        <v>10000</v>
      </c>
      <c r="R584" s="1">
        <v>1</v>
      </c>
      <c r="S584" s="1">
        <v>3</v>
      </c>
      <c r="T584" s="1">
        <v>1</v>
      </c>
      <c r="U584" s="1">
        <v>3</v>
      </c>
      <c r="V584" s="1">
        <v>4</v>
      </c>
      <c r="W584" s="1">
        <v>1</v>
      </c>
      <c r="X584" s="1">
        <v>9000.5</v>
      </c>
      <c r="Y584" s="1">
        <v>3</v>
      </c>
      <c r="Z584" s="1">
        <v>4</v>
      </c>
      <c r="AA584" s="1">
        <f t="shared" si="87"/>
        <v>0</v>
      </c>
      <c r="AB584" s="1">
        <f t="shared" si="87"/>
        <v>0</v>
      </c>
      <c r="AC584" s="1">
        <f t="shared" si="87"/>
        <v>0</v>
      </c>
      <c r="AD584" s="1">
        <f t="shared" si="87"/>
        <v>0</v>
      </c>
      <c r="AE584" s="1">
        <f t="shared" si="87"/>
        <v>0</v>
      </c>
      <c r="AF584" s="1">
        <f t="shared" si="87"/>
        <v>0</v>
      </c>
      <c r="AG584" s="1">
        <f t="shared" si="87"/>
        <v>0</v>
      </c>
      <c r="AH584" s="1">
        <f t="shared" si="87"/>
        <v>0</v>
      </c>
      <c r="AI584" s="1">
        <f t="shared" si="87"/>
        <v>0</v>
      </c>
      <c r="AJ584" s="1">
        <f t="shared" si="87"/>
        <v>0</v>
      </c>
      <c r="AK584" s="1">
        <f t="shared" si="87"/>
        <v>0</v>
      </c>
      <c r="AL584" s="1">
        <f t="shared" si="87"/>
        <v>0</v>
      </c>
      <c r="AM584" s="1">
        <f t="shared" si="87"/>
        <v>0</v>
      </c>
      <c r="AN584" s="1">
        <f t="shared" si="87"/>
        <v>0</v>
      </c>
      <c r="AO584" s="1">
        <f t="shared" si="87"/>
        <v>0</v>
      </c>
      <c r="AP584" s="1">
        <f t="shared" si="87"/>
        <v>0</v>
      </c>
      <c r="AQ584" s="1">
        <f t="shared" si="86"/>
        <v>0</v>
      </c>
      <c r="AR584" s="1">
        <f t="shared" si="86"/>
        <v>0</v>
      </c>
      <c r="AS584" s="1">
        <f t="shared" si="86"/>
        <v>0</v>
      </c>
      <c r="AT584" s="1">
        <f t="shared" si="86"/>
        <v>0</v>
      </c>
      <c r="AU584" s="1">
        <f t="shared" si="86"/>
        <v>0</v>
      </c>
      <c r="AV584" s="1">
        <f t="shared" si="86"/>
        <v>0</v>
      </c>
      <c r="AW584" s="1">
        <f t="shared" si="86"/>
        <v>0</v>
      </c>
      <c r="AX584" s="1">
        <f t="shared" si="88"/>
        <v>0</v>
      </c>
    </row>
    <row r="585" spans="1:50" s="1" customFormat="1" x14ac:dyDescent="0.15">
      <c r="A585" s="1">
        <v>2</v>
      </c>
      <c r="B585" s="1" t="s">
        <v>1629</v>
      </c>
      <c r="C585" s="1" t="s">
        <v>22</v>
      </c>
      <c r="D585" s="1" t="s">
        <v>15</v>
      </c>
      <c r="E585" s="1" t="s">
        <v>537</v>
      </c>
      <c r="F585" s="2">
        <v>43192.398865740739</v>
      </c>
      <c r="H585" s="1" t="s">
        <v>17</v>
      </c>
      <c r="I585" s="1" t="s">
        <v>35</v>
      </c>
      <c r="J585" s="1" t="s">
        <v>60</v>
      </c>
      <c r="K585" s="1" t="s">
        <v>1630</v>
      </c>
      <c r="L585" s="1" t="s">
        <v>1631</v>
      </c>
      <c r="M585" s="1" t="s">
        <v>38</v>
      </c>
      <c r="N585" s="1" t="s">
        <v>316</v>
      </c>
      <c r="O585" s="1" t="s">
        <v>39</v>
      </c>
      <c r="P585" s="1">
        <v>5000</v>
      </c>
      <c r="Q585" s="8">
        <v>8000</v>
      </c>
      <c r="R585" s="1">
        <v>1</v>
      </c>
      <c r="S585" s="1">
        <v>4</v>
      </c>
      <c r="T585" s="1">
        <v>2</v>
      </c>
      <c r="U585" s="1">
        <v>5</v>
      </c>
      <c r="V585" s="1">
        <v>7</v>
      </c>
      <c r="W585" s="1">
        <v>1</v>
      </c>
      <c r="X585" s="1">
        <v>6500</v>
      </c>
      <c r="Y585" s="1">
        <v>3</v>
      </c>
      <c r="Z585" s="1">
        <v>4</v>
      </c>
      <c r="AA585" s="1">
        <f t="shared" si="87"/>
        <v>0</v>
      </c>
      <c r="AB585" s="1">
        <f t="shared" si="87"/>
        <v>1</v>
      </c>
      <c r="AC585" s="1">
        <f t="shared" si="87"/>
        <v>0</v>
      </c>
      <c r="AD585" s="1">
        <f t="shared" si="87"/>
        <v>1</v>
      </c>
      <c r="AE585" s="1">
        <f t="shared" si="87"/>
        <v>0</v>
      </c>
      <c r="AF585" s="1">
        <f t="shared" si="87"/>
        <v>0</v>
      </c>
      <c r="AG585" s="1">
        <f t="shared" si="87"/>
        <v>0</v>
      </c>
      <c r="AH585" s="1">
        <f t="shared" si="87"/>
        <v>0</v>
      </c>
      <c r="AI585" s="1">
        <f t="shared" si="87"/>
        <v>0</v>
      </c>
      <c r="AJ585" s="1">
        <f t="shared" si="87"/>
        <v>0</v>
      </c>
      <c r="AK585" s="1">
        <f t="shared" si="87"/>
        <v>0</v>
      </c>
      <c r="AL585" s="1">
        <f t="shared" si="87"/>
        <v>0</v>
      </c>
      <c r="AM585" s="1">
        <f t="shared" si="87"/>
        <v>0</v>
      </c>
      <c r="AN585" s="1">
        <f t="shared" si="87"/>
        <v>0</v>
      </c>
      <c r="AO585" s="1">
        <f t="shared" si="87"/>
        <v>0</v>
      </c>
      <c r="AP585" s="1">
        <f t="shared" si="87"/>
        <v>0</v>
      </c>
      <c r="AQ585" s="1">
        <f t="shared" si="86"/>
        <v>0</v>
      </c>
      <c r="AR585" s="1">
        <f t="shared" si="86"/>
        <v>0</v>
      </c>
      <c r="AS585" s="1">
        <f t="shared" si="86"/>
        <v>0</v>
      </c>
      <c r="AT585" s="1">
        <f t="shared" si="86"/>
        <v>0</v>
      </c>
      <c r="AU585" s="1">
        <f t="shared" si="86"/>
        <v>0</v>
      </c>
      <c r="AV585" s="1">
        <f t="shared" si="86"/>
        <v>0</v>
      </c>
      <c r="AW585" s="1">
        <f t="shared" si="86"/>
        <v>0</v>
      </c>
      <c r="AX585" s="1">
        <f t="shared" si="88"/>
        <v>0</v>
      </c>
    </row>
    <row r="586" spans="1:50" s="1" customFormat="1" x14ac:dyDescent="0.15">
      <c r="A586" s="1">
        <v>2</v>
      </c>
      <c r="B586" s="1" t="s">
        <v>1632</v>
      </c>
      <c r="C586" s="1" t="s">
        <v>22</v>
      </c>
      <c r="D586" s="1" t="s">
        <v>15</v>
      </c>
      <c r="E586" s="1" t="s">
        <v>138</v>
      </c>
      <c r="F586" s="2">
        <v>43192.398935185185</v>
      </c>
      <c r="H586" s="1" t="s">
        <v>59</v>
      </c>
      <c r="I586" s="1" t="s">
        <v>35</v>
      </c>
      <c r="J586" s="1" t="s">
        <v>60</v>
      </c>
      <c r="K586" s="1" t="s">
        <v>1633</v>
      </c>
      <c r="L586" s="1" t="s">
        <v>1631</v>
      </c>
      <c r="M586" s="1" t="s">
        <v>38</v>
      </c>
      <c r="N586" s="1" t="s">
        <v>316</v>
      </c>
      <c r="O586" s="1" t="s">
        <v>39</v>
      </c>
      <c r="P586" s="1">
        <v>6000</v>
      </c>
      <c r="Q586" s="8">
        <v>8000</v>
      </c>
      <c r="R586" s="1">
        <v>3</v>
      </c>
      <c r="S586" s="1">
        <v>4</v>
      </c>
      <c r="T586" s="1">
        <v>2</v>
      </c>
      <c r="U586" s="1">
        <v>5</v>
      </c>
      <c r="V586" s="1">
        <v>7</v>
      </c>
      <c r="W586" s="1">
        <v>1</v>
      </c>
      <c r="X586" s="1">
        <v>7000</v>
      </c>
      <c r="Y586" s="1">
        <v>3</v>
      </c>
      <c r="Z586" s="1">
        <v>4</v>
      </c>
      <c r="AA586" s="1">
        <f t="shared" si="87"/>
        <v>0</v>
      </c>
      <c r="AB586" s="1">
        <f t="shared" si="87"/>
        <v>1</v>
      </c>
      <c r="AC586" s="1">
        <f t="shared" si="87"/>
        <v>0</v>
      </c>
      <c r="AD586" s="1">
        <f t="shared" si="87"/>
        <v>1</v>
      </c>
      <c r="AE586" s="1">
        <f t="shared" si="87"/>
        <v>0</v>
      </c>
      <c r="AF586" s="1">
        <f t="shared" si="87"/>
        <v>0</v>
      </c>
      <c r="AG586" s="1">
        <f t="shared" si="87"/>
        <v>0</v>
      </c>
      <c r="AH586" s="1">
        <f t="shared" si="87"/>
        <v>0</v>
      </c>
      <c r="AI586" s="1">
        <f t="shared" si="87"/>
        <v>0</v>
      </c>
      <c r="AJ586" s="1">
        <f t="shared" si="87"/>
        <v>0</v>
      </c>
      <c r="AK586" s="1">
        <f t="shared" si="87"/>
        <v>0</v>
      </c>
      <c r="AL586" s="1">
        <f t="shared" si="87"/>
        <v>0</v>
      </c>
      <c r="AM586" s="1">
        <f t="shared" si="87"/>
        <v>0</v>
      </c>
      <c r="AN586" s="1">
        <f t="shared" si="87"/>
        <v>0</v>
      </c>
      <c r="AO586" s="1">
        <f t="shared" si="87"/>
        <v>0</v>
      </c>
      <c r="AP586" s="1">
        <f t="shared" si="87"/>
        <v>0</v>
      </c>
      <c r="AQ586" s="1">
        <f t="shared" si="86"/>
        <v>0</v>
      </c>
      <c r="AR586" s="1">
        <f t="shared" si="86"/>
        <v>0</v>
      </c>
      <c r="AS586" s="1">
        <f t="shared" si="86"/>
        <v>0</v>
      </c>
      <c r="AT586" s="1">
        <f t="shared" si="86"/>
        <v>0</v>
      </c>
      <c r="AU586" s="1">
        <f t="shared" si="86"/>
        <v>0</v>
      </c>
      <c r="AV586" s="1">
        <f t="shared" si="86"/>
        <v>0</v>
      </c>
      <c r="AW586" s="1">
        <f t="shared" si="86"/>
        <v>0</v>
      </c>
      <c r="AX586" s="1">
        <f t="shared" si="88"/>
        <v>0</v>
      </c>
    </row>
    <row r="587" spans="1:50" s="1" customFormat="1" x14ac:dyDescent="0.15">
      <c r="A587" s="1">
        <v>2</v>
      </c>
      <c r="B587" s="1" t="s">
        <v>1538</v>
      </c>
      <c r="C587" s="1" t="s">
        <v>14</v>
      </c>
      <c r="D587" s="1" t="s">
        <v>15</v>
      </c>
      <c r="E587" s="1" t="s">
        <v>33</v>
      </c>
      <c r="F587" s="2">
        <v>43193.425439814811</v>
      </c>
      <c r="H587" s="1" t="s">
        <v>59</v>
      </c>
      <c r="I587" s="1" t="s">
        <v>35</v>
      </c>
      <c r="J587" s="1" t="s">
        <v>25</v>
      </c>
      <c r="K587" s="1" t="s">
        <v>1634</v>
      </c>
      <c r="L587" s="1" t="s">
        <v>1635</v>
      </c>
      <c r="M587" s="1" t="s">
        <v>96</v>
      </c>
      <c r="N587" s="1" t="s">
        <v>29</v>
      </c>
      <c r="O587" s="1" t="s">
        <v>30</v>
      </c>
      <c r="P587" s="1">
        <v>10001</v>
      </c>
      <c r="Q587" s="8">
        <v>15000</v>
      </c>
      <c r="R587" s="1">
        <v>3</v>
      </c>
      <c r="S587" s="1">
        <v>4</v>
      </c>
      <c r="T587" s="1">
        <v>1</v>
      </c>
      <c r="U587" s="1">
        <v>2</v>
      </c>
      <c r="V587" s="1">
        <v>0</v>
      </c>
      <c r="W587" s="1">
        <v>0</v>
      </c>
      <c r="X587" s="1">
        <v>12500.5</v>
      </c>
      <c r="Y587" s="1">
        <v>3</v>
      </c>
      <c r="Z587" s="1">
        <v>4</v>
      </c>
      <c r="AA587" s="1">
        <f t="shared" si="87"/>
        <v>0</v>
      </c>
      <c r="AB587" s="1">
        <f t="shared" si="87"/>
        <v>0</v>
      </c>
      <c r="AC587" s="1">
        <f t="shared" si="87"/>
        <v>0</v>
      </c>
      <c r="AD587" s="1">
        <f t="shared" si="87"/>
        <v>1</v>
      </c>
      <c r="AE587" s="1">
        <f t="shared" si="87"/>
        <v>0</v>
      </c>
      <c r="AF587" s="1">
        <f t="shared" si="87"/>
        <v>0</v>
      </c>
      <c r="AG587" s="1">
        <f t="shared" si="87"/>
        <v>0</v>
      </c>
      <c r="AH587" s="1">
        <f t="shared" si="87"/>
        <v>0</v>
      </c>
      <c r="AI587" s="1">
        <f t="shared" si="87"/>
        <v>0</v>
      </c>
      <c r="AJ587" s="1">
        <f t="shared" si="87"/>
        <v>0</v>
      </c>
      <c r="AK587" s="1">
        <f t="shared" si="87"/>
        <v>0</v>
      </c>
      <c r="AL587" s="1">
        <f t="shared" si="87"/>
        <v>0</v>
      </c>
      <c r="AM587" s="1">
        <f t="shared" si="87"/>
        <v>0</v>
      </c>
      <c r="AN587" s="1">
        <f t="shared" si="87"/>
        <v>0</v>
      </c>
      <c r="AO587" s="1">
        <f t="shared" si="87"/>
        <v>0</v>
      </c>
      <c r="AP587" s="1">
        <f t="shared" si="87"/>
        <v>1</v>
      </c>
      <c r="AQ587" s="1">
        <f t="shared" si="86"/>
        <v>0</v>
      </c>
      <c r="AR587" s="1">
        <f t="shared" si="86"/>
        <v>0</v>
      </c>
      <c r="AS587" s="1">
        <f t="shared" si="86"/>
        <v>0</v>
      </c>
      <c r="AT587" s="1">
        <f t="shared" si="86"/>
        <v>0</v>
      </c>
      <c r="AU587" s="1">
        <f t="shared" si="86"/>
        <v>0</v>
      </c>
      <c r="AV587" s="1">
        <f t="shared" si="86"/>
        <v>0</v>
      </c>
      <c r="AW587" s="1">
        <f t="shared" si="86"/>
        <v>0</v>
      </c>
      <c r="AX587" s="1">
        <f t="shared" si="88"/>
        <v>0</v>
      </c>
    </row>
    <row r="588" spans="1:50" s="1" customFormat="1" x14ac:dyDescent="0.15">
      <c r="A588" s="1">
        <v>2</v>
      </c>
      <c r="B588" s="1" t="s">
        <v>1636</v>
      </c>
      <c r="C588" s="1" t="s">
        <v>22</v>
      </c>
      <c r="D588" s="1" t="s">
        <v>15</v>
      </c>
      <c r="E588" s="1" t="s">
        <v>556</v>
      </c>
      <c r="F588" s="2">
        <v>43198.478738425925</v>
      </c>
      <c r="H588" s="1" t="s">
        <v>34</v>
      </c>
      <c r="I588" s="1" t="s">
        <v>35</v>
      </c>
      <c r="J588" s="1" t="s">
        <v>25</v>
      </c>
      <c r="K588" s="1" t="s">
        <v>1637</v>
      </c>
      <c r="L588" s="1" t="s">
        <v>1638</v>
      </c>
      <c r="M588" s="1" t="s">
        <v>28</v>
      </c>
      <c r="N588" s="1" t="s">
        <v>29</v>
      </c>
      <c r="O588" s="1" t="s">
        <v>699</v>
      </c>
      <c r="P588" s="1">
        <v>20001</v>
      </c>
      <c r="Q588" s="8">
        <v>30000</v>
      </c>
      <c r="R588" s="1">
        <v>4</v>
      </c>
      <c r="S588" s="1">
        <v>4</v>
      </c>
      <c r="T588" s="1">
        <v>1</v>
      </c>
      <c r="U588" s="1">
        <v>3</v>
      </c>
      <c r="V588" s="1">
        <v>0</v>
      </c>
      <c r="W588" s="1">
        <v>0</v>
      </c>
      <c r="X588" s="1">
        <v>25000.5</v>
      </c>
      <c r="Y588" s="1">
        <v>3</v>
      </c>
      <c r="Z588" s="1">
        <v>4</v>
      </c>
      <c r="AA588" s="1">
        <f t="shared" si="87"/>
        <v>0</v>
      </c>
      <c r="AB588" s="1">
        <f t="shared" si="87"/>
        <v>0</v>
      </c>
      <c r="AC588" s="1">
        <f t="shared" si="87"/>
        <v>0</v>
      </c>
      <c r="AD588" s="1">
        <f t="shared" si="87"/>
        <v>0</v>
      </c>
      <c r="AE588" s="1">
        <f t="shared" si="87"/>
        <v>0</v>
      </c>
      <c r="AF588" s="1">
        <f t="shared" si="87"/>
        <v>0</v>
      </c>
      <c r="AG588" s="1">
        <f t="shared" si="87"/>
        <v>0</v>
      </c>
      <c r="AH588" s="1">
        <f t="shared" si="87"/>
        <v>0</v>
      </c>
      <c r="AI588" s="1">
        <f t="shared" si="87"/>
        <v>0</v>
      </c>
      <c r="AJ588" s="1">
        <f t="shared" si="87"/>
        <v>0</v>
      </c>
      <c r="AK588" s="1">
        <f t="shared" si="87"/>
        <v>0</v>
      </c>
      <c r="AL588" s="1">
        <f t="shared" si="87"/>
        <v>0</v>
      </c>
      <c r="AM588" s="1">
        <f t="shared" si="87"/>
        <v>0</v>
      </c>
      <c r="AN588" s="1">
        <f t="shared" si="87"/>
        <v>0</v>
      </c>
      <c r="AO588" s="1">
        <f t="shared" si="87"/>
        <v>0</v>
      </c>
      <c r="AP588" s="1">
        <f t="shared" si="87"/>
        <v>0</v>
      </c>
      <c r="AQ588" s="1">
        <f t="shared" si="86"/>
        <v>0</v>
      </c>
      <c r="AR588" s="1">
        <f t="shared" si="86"/>
        <v>0</v>
      </c>
      <c r="AS588" s="1">
        <f t="shared" si="86"/>
        <v>0</v>
      </c>
      <c r="AT588" s="1">
        <f t="shared" si="86"/>
        <v>0</v>
      </c>
      <c r="AU588" s="1">
        <f t="shared" si="86"/>
        <v>0</v>
      </c>
      <c r="AV588" s="1">
        <f t="shared" si="86"/>
        <v>0</v>
      </c>
      <c r="AW588" s="1">
        <f t="shared" si="86"/>
        <v>0</v>
      </c>
      <c r="AX588" s="1">
        <f t="shared" si="88"/>
        <v>1</v>
      </c>
    </row>
    <row r="589" spans="1:50" s="1" customFormat="1" x14ac:dyDescent="0.15">
      <c r="A589" s="1">
        <v>2</v>
      </c>
      <c r="B589" s="1" t="s">
        <v>1639</v>
      </c>
      <c r="C589" s="1" t="s">
        <v>22</v>
      </c>
      <c r="D589" s="1" t="s">
        <v>15</v>
      </c>
      <c r="E589" s="1" t="s">
        <v>67</v>
      </c>
      <c r="F589" s="2">
        <v>43194.411493055559</v>
      </c>
      <c r="H589" s="1" t="s">
        <v>34</v>
      </c>
      <c r="I589" s="1" t="s">
        <v>35</v>
      </c>
      <c r="J589" s="1" t="s">
        <v>25</v>
      </c>
      <c r="K589" s="1" t="s">
        <v>1640</v>
      </c>
      <c r="L589" s="1" t="s">
        <v>55</v>
      </c>
      <c r="M589" s="1" t="s">
        <v>38</v>
      </c>
      <c r="N589" s="1" t="s">
        <v>56</v>
      </c>
      <c r="O589" s="1" t="s">
        <v>30</v>
      </c>
      <c r="P589" s="1">
        <v>8001</v>
      </c>
      <c r="Q589" s="8">
        <v>10000</v>
      </c>
      <c r="R589" s="1">
        <v>4</v>
      </c>
      <c r="S589" s="1">
        <v>4</v>
      </c>
      <c r="T589" s="1">
        <v>1</v>
      </c>
      <c r="U589" s="1">
        <v>5</v>
      </c>
      <c r="V589" s="1">
        <v>2</v>
      </c>
      <c r="W589" s="1">
        <v>0</v>
      </c>
      <c r="X589" s="1">
        <v>9000.5</v>
      </c>
      <c r="Y589" s="1">
        <v>3</v>
      </c>
      <c r="Z589" s="1">
        <v>4</v>
      </c>
      <c r="AA589" s="1">
        <f t="shared" si="87"/>
        <v>0</v>
      </c>
      <c r="AB589" s="1">
        <f t="shared" si="87"/>
        <v>1</v>
      </c>
      <c r="AC589" s="1">
        <f t="shared" si="87"/>
        <v>0</v>
      </c>
      <c r="AD589" s="1">
        <f t="shared" si="87"/>
        <v>1</v>
      </c>
      <c r="AE589" s="1">
        <f t="shared" si="87"/>
        <v>0</v>
      </c>
      <c r="AF589" s="1">
        <f t="shared" si="87"/>
        <v>0</v>
      </c>
      <c r="AG589" s="1">
        <f t="shared" si="87"/>
        <v>0</v>
      </c>
      <c r="AH589" s="1">
        <f t="shared" si="87"/>
        <v>0</v>
      </c>
      <c r="AI589" s="1">
        <f t="shared" si="87"/>
        <v>0</v>
      </c>
      <c r="AJ589" s="1">
        <f t="shared" si="87"/>
        <v>0</v>
      </c>
      <c r="AK589" s="1">
        <f t="shared" si="87"/>
        <v>0</v>
      </c>
      <c r="AL589" s="1">
        <f t="shared" si="87"/>
        <v>0</v>
      </c>
      <c r="AM589" s="1">
        <f t="shared" si="87"/>
        <v>0</v>
      </c>
      <c r="AN589" s="1">
        <f t="shared" si="87"/>
        <v>0</v>
      </c>
      <c r="AO589" s="1">
        <f t="shared" si="87"/>
        <v>0</v>
      </c>
      <c r="AP589" s="1">
        <f t="shared" si="87"/>
        <v>0</v>
      </c>
      <c r="AQ589" s="1">
        <f t="shared" si="86"/>
        <v>0</v>
      </c>
      <c r="AR589" s="1">
        <f t="shared" si="86"/>
        <v>0</v>
      </c>
      <c r="AS589" s="1">
        <f t="shared" si="86"/>
        <v>0</v>
      </c>
      <c r="AT589" s="1">
        <f t="shared" si="86"/>
        <v>0</v>
      </c>
      <c r="AU589" s="1">
        <f t="shared" si="86"/>
        <v>0</v>
      </c>
      <c r="AV589" s="1">
        <f t="shared" si="86"/>
        <v>0</v>
      </c>
      <c r="AW589" s="1">
        <f t="shared" si="86"/>
        <v>0</v>
      </c>
      <c r="AX589" s="1">
        <f t="shared" si="88"/>
        <v>0</v>
      </c>
    </row>
    <row r="590" spans="1:50" s="1" customFormat="1" x14ac:dyDescent="0.15">
      <c r="A590" s="1">
        <v>2</v>
      </c>
      <c r="B590" s="1" t="s">
        <v>1641</v>
      </c>
      <c r="C590" s="1" t="s">
        <v>22</v>
      </c>
      <c r="D590" s="1" t="s">
        <v>15</v>
      </c>
      <c r="E590" s="1" t="s">
        <v>278</v>
      </c>
      <c r="F590" s="2">
        <v>43198.370868055557</v>
      </c>
      <c r="H590" s="1" t="s">
        <v>34</v>
      </c>
      <c r="I590" s="1" t="s">
        <v>35</v>
      </c>
      <c r="J590" s="1" t="s">
        <v>25</v>
      </c>
      <c r="K590" s="1" t="s">
        <v>1642</v>
      </c>
      <c r="L590" s="1" t="s">
        <v>1643</v>
      </c>
      <c r="M590" s="1" t="s">
        <v>38</v>
      </c>
      <c r="N590" s="1" t="s">
        <v>29</v>
      </c>
      <c r="O590" s="1" t="s">
        <v>233</v>
      </c>
      <c r="P590" s="1">
        <v>10000</v>
      </c>
      <c r="Q590" s="8">
        <v>18000</v>
      </c>
      <c r="R590" s="1">
        <v>4</v>
      </c>
      <c r="S590" s="1">
        <v>4</v>
      </c>
      <c r="T590" s="1">
        <v>1</v>
      </c>
      <c r="U590" s="1">
        <v>5</v>
      </c>
      <c r="V590" s="1">
        <v>0</v>
      </c>
      <c r="W590" s="1">
        <v>0</v>
      </c>
      <c r="X590" s="1">
        <v>14000</v>
      </c>
      <c r="Y590" s="1">
        <v>3</v>
      </c>
      <c r="Z590" s="1">
        <v>4</v>
      </c>
      <c r="AA590" s="1">
        <f t="shared" si="87"/>
        <v>0</v>
      </c>
      <c r="AB590" s="1">
        <f t="shared" si="87"/>
        <v>1</v>
      </c>
      <c r="AC590" s="1">
        <f t="shared" si="87"/>
        <v>0</v>
      </c>
      <c r="AD590" s="1">
        <f t="shared" si="87"/>
        <v>1</v>
      </c>
      <c r="AE590" s="1">
        <f t="shared" si="87"/>
        <v>0</v>
      </c>
      <c r="AF590" s="1">
        <f t="shared" si="87"/>
        <v>0</v>
      </c>
      <c r="AG590" s="1">
        <f t="shared" si="87"/>
        <v>0</v>
      </c>
      <c r="AH590" s="1">
        <f t="shared" si="87"/>
        <v>0</v>
      </c>
      <c r="AI590" s="1">
        <f t="shared" si="87"/>
        <v>0</v>
      </c>
      <c r="AJ590" s="1">
        <f t="shared" si="87"/>
        <v>0</v>
      </c>
      <c r="AK590" s="1">
        <f t="shared" si="87"/>
        <v>0</v>
      </c>
      <c r="AL590" s="1">
        <f t="shared" si="87"/>
        <v>0</v>
      </c>
      <c r="AM590" s="1">
        <f t="shared" si="87"/>
        <v>0</v>
      </c>
      <c r="AN590" s="1">
        <f t="shared" si="87"/>
        <v>0</v>
      </c>
      <c r="AO590" s="1">
        <f t="shared" si="87"/>
        <v>0</v>
      </c>
      <c r="AP590" s="1">
        <f t="shared" si="87"/>
        <v>0</v>
      </c>
      <c r="AQ590" s="1">
        <f t="shared" si="86"/>
        <v>0</v>
      </c>
      <c r="AR590" s="1">
        <f t="shared" si="86"/>
        <v>0</v>
      </c>
      <c r="AS590" s="1">
        <f t="shared" si="86"/>
        <v>0</v>
      </c>
      <c r="AT590" s="1">
        <f t="shared" si="86"/>
        <v>0</v>
      </c>
      <c r="AU590" s="1">
        <f t="shared" si="86"/>
        <v>0</v>
      </c>
      <c r="AV590" s="1">
        <f t="shared" si="86"/>
        <v>0</v>
      </c>
      <c r="AW590" s="1">
        <f t="shared" si="86"/>
        <v>0</v>
      </c>
      <c r="AX590" s="1">
        <f t="shared" si="88"/>
        <v>0</v>
      </c>
    </row>
    <row r="591" spans="1:50" s="1" customFormat="1" x14ac:dyDescent="0.15">
      <c r="A591" s="1">
        <v>2</v>
      </c>
      <c r="B591" s="1" t="s">
        <v>1644</v>
      </c>
      <c r="C591" s="1" t="s">
        <v>370</v>
      </c>
      <c r="D591" s="1" t="s">
        <v>15</v>
      </c>
      <c r="E591" s="1" t="s">
        <v>1645</v>
      </c>
      <c r="F591" s="2">
        <v>43198.384097222224</v>
      </c>
      <c r="H591" s="1" t="s">
        <v>41</v>
      </c>
      <c r="I591" s="1" t="s">
        <v>35</v>
      </c>
      <c r="J591" s="1" t="s">
        <v>25</v>
      </c>
      <c r="K591" s="1" t="s">
        <v>3786</v>
      </c>
      <c r="L591" s="1" t="s">
        <v>1647</v>
      </c>
      <c r="M591" s="1" t="s">
        <v>96</v>
      </c>
      <c r="N591" s="1" t="s">
        <v>29</v>
      </c>
      <c r="O591" s="1" t="s">
        <v>39</v>
      </c>
      <c r="P591" s="1">
        <v>50000</v>
      </c>
      <c r="Q591" s="8">
        <v>80000</v>
      </c>
      <c r="R591" s="1">
        <v>5</v>
      </c>
      <c r="S591" s="1">
        <v>4</v>
      </c>
      <c r="T591" s="1">
        <v>1</v>
      </c>
      <c r="U591" s="1">
        <v>2</v>
      </c>
      <c r="V591" s="1">
        <v>0</v>
      </c>
      <c r="W591" s="1">
        <v>1</v>
      </c>
      <c r="X591" s="1">
        <v>65000</v>
      </c>
      <c r="Y591" s="1">
        <v>3</v>
      </c>
      <c r="Z591" s="1">
        <v>4</v>
      </c>
      <c r="AA591" s="1">
        <f t="shared" si="87"/>
        <v>0</v>
      </c>
      <c r="AB591" s="1">
        <f t="shared" si="87"/>
        <v>1</v>
      </c>
      <c r="AC591" s="1">
        <f t="shared" si="87"/>
        <v>0</v>
      </c>
      <c r="AD591" s="1">
        <f t="shared" si="87"/>
        <v>0</v>
      </c>
      <c r="AE591" s="1">
        <f t="shared" si="87"/>
        <v>0</v>
      </c>
      <c r="AF591" s="1">
        <f t="shared" si="87"/>
        <v>0</v>
      </c>
      <c r="AG591" s="1">
        <f t="shared" si="87"/>
        <v>0</v>
      </c>
      <c r="AH591" s="1">
        <f t="shared" si="87"/>
        <v>0</v>
      </c>
      <c r="AI591" s="1">
        <f t="shared" si="87"/>
        <v>1</v>
      </c>
      <c r="AJ591" s="1">
        <f t="shared" si="87"/>
        <v>0</v>
      </c>
      <c r="AK591" s="1">
        <f t="shared" si="87"/>
        <v>1</v>
      </c>
      <c r="AL591" s="1">
        <f t="shared" si="87"/>
        <v>1</v>
      </c>
      <c r="AM591" s="1">
        <f t="shared" ref="AM591:AW606" si="89">IF(IFERROR(FIND(AM$1,$K591),0)&gt;0,1,0)</f>
        <v>0</v>
      </c>
      <c r="AN591" s="1">
        <f t="shared" si="89"/>
        <v>0</v>
      </c>
      <c r="AO591" s="1">
        <f t="shared" si="89"/>
        <v>1</v>
      </c>
      <c r="AP591" s="1">
        <f t="shared" si="89"/>
        <v>0</v>
      </c>
      <c r="AQ591" s="1">
        <f t="shared" si="89"/>
        <v>0</v>
      </c>
      <c r="AR591" s="1">
        <f t="shared" si="89"/>
        <v>0</v>
      </c>
      <c r="AS591" s="1">
        <f t="shared" si="89"/>
        <v>1</v>
      </c>
      <c r="AT591" s="1">
        <f t="shared" si="89"/>
        <v>0</v>
      </c>
      <c r="AU591" s="1">
        <f t="shared" si="89"/>
        <v>0</v>
      </c>
      <c r="AV591" s="1">
        <f t="shared" si="89"/>
        <v>0</v>
      </c>
      <c r="AW591" s="1">
        <f t="shared" si="89"/>
        <v>0</v>
      </c>
      <c r="AX591" s="1">
        <f t="shared" si="88"/>
        <v>1</v>
      </c>
    </row>
    <row r="592" spans="1:50" s="1" customFormat="1" x14ac:dyDescent="0.15">
      <c r="A592" s="1">
        <v>2</v>
      </c>
      <c r="B592" s="1" t="s">
        <v>1423</v>
      </c>
      <c r="C592" s="1" t="s">
        <v>32</v>
      </c>
      <c r="D592" s="1" t="s">
        <v>15</v>
      </c>
      <c r="E592" s="1" t="s">
        <v>263</v>
      </c>
      <c r="F592" s="2">
        <v>43198.435868055552</v>
      </c>
      <c r="H592" s="1" t="s">
        <v>17</v>
      </c>
      <c r="I592" s="1" t="s">
        <v>17</v>
      </c>
      <c r="J592" s="1" t="s">
        <v>74</v>
      </c>
      <c r="K592" s="1" t="s">
        <v>1648</v>
      </c>
      <c r="L592" s="1" t="s">
        <v>1649</v>
      </c>
      <c r="M592" s="1" t="s">
        <v>96</v>
      </c>
      <c r="N592" s="1" t="s">
        <v>29</v>
      </c>
      <c r="O592" s="1" t="s">
        <v>284</v>
      </c>
      <c r="P592" s="1">
        <v>5000</v>
      </c>
      <c r="Q592" s="8">
        <v>10000</v>
      </c>
      <c r="R592" s="1">
        <v>1</v>
      </c>
      <c r="S592" s="1">
        <v>2</v>
      </c>
      <c r="T592" s="1">
        <v>5</v>
      </c>
      <c r="U592" s="1">
        <v>2</v>
      </c>
      <c r="V592" s="1">
        <v>0</v>
      </c>
      <c r="W592" s="1">
        <v>0</v>
      </c>
      <c r="X592" s="1">
        <v>7500</v>
      </c>
      <c r="Y592" s="1">
        <v>3</v>
      </c>
      <c r="Z592" s="1">
        <v>4</v>
      </c>
      <c r="AA592" s="1">
        <f t="shared" si="87"/>
        <v>0</v>
      </c>
      <c r="AB592" s="1">
        <f t="shared" ref="AB592:AQ607" si="90">IF(IFERROR(FIND(AB$1,$K592),0)&gt;0,1,0)</f>
        <v>0</v>
      </c>
      <c r="AC592" s="1">
        <f t="shared" si="90"/>
        <v>0</v>
      </c>
      <c r="AD592" s="1">
        <f t="shared" si="90"/>
        <v>0</v>
      </c>
      <c r="AE592" s="1">
        <f t="shared" si="90"/>
        <v>0</v>
      </c>
      <c r="AF592" s="1">
        <f t="shared" si="90"/>
        <v>0</v>
      </c>
      <c r="AG592" s="1">
        <f t="shared" si="90"/>
        <v>0</v>
      </c>
      <c r="AH592" s="1">
        <f t="shared" si="90"/>
        <v>0</v>
      </c>
      <c r="AI592" s="1">
        <f t="shared" si="90"/>
        <v>0</v>
      </c>
      <c r="AJ592" s="1">
        <f t="shared" si="90"/>
        <v>0</v>
      </c>
      <c r="AK592" s="1">
        <f t="shared" si="90"/>
        <v>1</v>
      </c>
      <c r="AL592" s="1">
        <f t="shared" si="90"/>
        <v>0</v>
      </c>
      <c r="AM592" s="1">
        <f t="shared" si="90"/>
        <v>0</v>
      </c>
      <c r="AN592" s="1">
        <f t="shared" si="90"/>
        <v>0</v>
      </c>
      <c r="AO592" s="1">
        <f t="shared" si="90"/>
        <v>0</v>
      </c>
      <c r="AP592" s="1">
        <f t="shared" si="90"/>
        <v>0</v>
      </c>
      <c r="AQ592" s="1">
        <f t="shared" si="90"/>
        <v>0</v>
      </c>
      <c r="AR592" s="1">
        <f t="shared" si="89"/>
        <v>0</v>
      </c>
      <c r="AS592" s="1">
        <f t="shared" si="89"/>
        <v>0</v>
      </c>
      <c r="AT592" s="1">
        <f t="shared" si="89"/>
        <v>0</v>
      </c>
      <c r="AU592" s="1">
        <f t="shared" si="89"/>
        <v>0</v>
      </c>
      <c r="AV592" s="1">
        <f t="shared" si="89"/>
        <v>0</v>
      </c>
      <c r="AW592" s="1">
        <f t="shared" si="89"/>
        <v>0</v>
      </c>
      <c r="AX592" s="1">
        <f t="shared" si="88"/>
        <v>0</v>
      </c>
    </row>
    <row r="593" spans="1:50" s="1" customFormat="1" x14ac:dyDescent="0.15">
      <c r="A593" s="1">
        <v>2</v>
      </c>
      <c r="B593" s="1" t="s">
        <v>1423</v>
      </c>
      <c r="C593" s="1" t="s">
        <v>1046</v>
      </c>
      <c r="D593" s="1" t="s">
        <v>15</v>
      </c>
      <c r="E593" s="1" t="s">
        <v>595</v>
      </c>
      <c r="F593" s="2">
        <v>43198.436377314814</v>
      </c>
      <c r="H593" s="1" t="s">
        <v>17</v>
      </c>
      <c r="I593" s="1" t="s">
        <v>18</v>
      </c>
      <c r="J593" s="1" t="s">
        <v>25</v>
      </c>
      <c r="K593" s="1" t="s">
        <v>1650</v>
      </c>
      <c r="L593" s="1" t="s">
        <v>1651</v>
      </c>
      <c r="M593" s="1" t="s">
        <v>28</v>
      </c>
      <c r="N593" s="1" t="s">
        <v>29</v>
      </c>
      <c r="O593" s="1" t="s">
        <v>39</v>
      </c>
      <c r="P593" s="1">
        <v>5000</v>
      </c>
      <c r="Q593" s="8">
        <v>7000</v>
      </c>
      <c r="R593" s="1">
        <v>1</v>
      </c>
      <c r="S593" s="1">
        <v>3</v>
      </c>
      <c r="T593" s="1">
        <v>1</v>
      </c>
      <c r="U593" s="1">
        <v>3</v>
      </c>
      <c r="V593" s="1">
        <v>0</v>
      </c>
      <c r="W593" s="1">
        <v>1</v>
      </c>
      <c r="X593" s="1">
        <v>6000</v>
      </c>
      <c r="Y593" s="1">
        <v>3</v>
      </c>
      <c r="Z593" s="1">
        <v>4</v>
      </c>
      <c r="AA593" s="1">
        <f t="shared" si="87"/>
        <v>0</v>
      </c>
      <c r="AB593" s="1">
        <f t="shared" si="90"/>
        <v>0</v>
      </c>
      <c r="AC593" s="1">
        <f t="shared" si="90"/>
        <v>0</v>
      </c>
      <c r="AD593" s="1">
        <f t="shared" si="90"/>
        <v>0</v>
      </c>
      <c r="AE593" s="1">
        <f t="shared" si="90"/>
        <v>0</v>
      </c>
      <c r="AF593" s="1">
        <f t="shared" si="90"/>
        <v>0</v>
      </c>
      <c r="AG593" s="1">
        <f t="shared" si="90"/>
        <v>0</v>
      </c>
      <c r="AH593" s="1">
        <f t="shared" si="90"/>
        <v>0</v>
      </c>
      <c r="AI593" s="1">
        <f t="shared" si="90"/>
        <v>0</v>
      </c>
      <c r="AJ593" s="1">
        <f t="shared" si="90"/>
        <v>0</v>
      </c>
      <c r="AK593" s="1">
        <f t="shared" si="90"/>
        <v>0</v>
      </c>
      <c r="AL593" s="1">
        <f t="shared" si="90"/>
        <v>0</v>
      </c>
      <c r="AM593" s="1">
        <f t="shared" si="90"/>
        <v>0</v>
      </c>
      <c r="AN593" s="1">
        <f t="shared" si="90"/>
        <v>0</v>
      </c>
      <c r="AO593" s="1">
        <f t="shared" si="90"/>
        <v>0</v>
      </c>
      <c r="AP593" s="1">
        <f t="shared" si="90"/>
        <v>0</v>
      </c>
      <c r="AQ593" s="1">
        <f t="shared" si="90"/>
        <v>0</v>
      </c>
      <c r="AR593" s="1">
        <f t="shared" si="89"/>
        <v>0</v>
      </c>
      <c r="AS593" s="1">
        <f t="shared" si="89"/>
        <v>0</v>
      </c>
      <c r="AT593" s="1">
        <f t="shared" si="89"/>
        <v>0</v>
      </c>
      <c r="AU593" s="1">
        <f t="shared" si="89"/>
        <v>0</v>
      </c>
      <c r="AV593" s="1">
        <f t="shared" si="89"/>
        <v>0</v>
      </c>
      <c r="AW593" s="1">
        <f t="shared" si="89"/>
        <v>0</v>
      </c>
      <c r="AX593" s="1">
        <f t="shared" si="88"/>
        <v>0</v>
      </c>
    </row>
    <row r="594" spans="1:50" s="1" customFormat="1" x14ac:dyDescent="0.15">
      <c r="A594" s="1">
        <v>2</v>
      </c>
      <c r="B594" s="1" t="s">
        <v>1423</v>
      </c>
      <c r="C594" s="1" t="s">
        <v>22</v>
      </c>
      <c r="D594" s="1" t="s">
        <v>15</v>
      </c>
      <c r="E594" s="1" t="s">
        <v>168</v>
      </c>
      <c r="F594" s="2">
        <v>43198.369027777779</v>
      </c>
      <c r="H594" s="1" t="s">
        <v>59</v>
      </c>
      <c r="I594" s="1" t="s">
        <v>18</v>
      </c>
      <c r="J594" s="1" t="s">
        <v>60</v>
      </c>
      <c r="K594" s="1" t="s">
        <v>1652</v>
      </c>
      <c r="L594" s="1" t="s">
        <v>1653</v>
      </c>
      <c r="M594" s="1" t="s">
        <v>96</v>
      </c>
      <c r="N594" s="1" t="s">
        <v>29</v>
      </c>
      <c r="O594" s="1" t="s">
        <v>97</v>
      </c>
      <c r="P594" s="1">
        <v>4001</v>
      </c>
      <c r="Q594" s="8">
        <v>6000</v>
      </c>
      <c r="R594" s="1">
        <v>3</v>
      </c>
      <c r="S594" s="1">
        <v>3</v>
      </c>
      <c r="T594" s="1">
        <v>2</v>
      </c>
      <c r="U594" s="1">
        <v>2</v>
      </c>
      <c r="V594" s="1">
        <v>0</v>
      </c>
      <c r="W594" s="1">
        <v>0</v>
      </c>
      <c r="X594" s="1">
        <v>5000.5</v>
      </c>
      <c r="Y594" s="1">
        <v>3</v>
      </c>
      <c r="Z594" s="1">
        <v>4</v>
      </c>
      <c r="AA594" s="1">
        <f t="shared" si="87"/>
        <v>0</v>
      </c>
      <c r="AB594" s="1">
        <f t="shared" si="90"/>
        <v>0</v>
      </c>
      <c r="AC594" s="1">
        <f t="shared" si="90"/>
        <v>0</v>
      </c>
      <c r="AD594" s="1">
        <f t="shared" si="90"/>
        <v>0</v>
      </c>
      <c r="AE594" s="1">
        <f t="shared" si="90"/>
        <v>0</v>
      </c>
      <c r="AF594" s="1">
        <f t="shared" si="90"/>
        <v>0</v>
      </c>
      <c r="AG594" s="1">
        <f t="shared" si="90"/>
        <v>0</v>
      </c>
      <c r="AH594" s="1">
        <f t="shared" si="90"/>
        <v>0</v>
      </c>
      <c r="AI594" s="1">
        <f t="shared" si="90"/>
        <v>0</v>
      </c>
      <c r="AJ594" s="1">
        <f t="shared" si="90"/>
        <v>0</v>
      </c>
      <c r="AK594" s="1">
        <f t="shared" si="90"/>
        <v>0</v>
      </c>
      <c r="AL594" s="1">
        <f t="shared" si="90"/>
        <v>0</v>
      </c>
      <c r="AM594" s="1">
        <f t="shared" si="90"/>
        <v>0</v>
      </c>
      <c r="AN594" s="1">
        <f t="shared" si="90"/>
        <v>0</v>
      </c>
      <c r="AO594" s="1">
        <f t="shared" si="90"/>
        <v>0</v>
      </c>
      <c r="AP594" s="1">
        <f t="shared" si="90"/>
        <v>1</v>
      </c>
      <c r="AQ594" s="1">
        <f t="shared" si="90"/>
        <v>0</v>
      </c>
      <c r="AR594" s="1">
        <f t="shared" si="89"/>
        <v>0</v>
      </c>
      <c r="AS594" s="1">
        <f t="shared" si="89"/>
        <v>0</v>
      </c>
      <c r="AT594" s="1">
        <f t="shared" si="89"/>
        <v>0</v>
      </c>
      <c r="AU594" s="1">
        <f t="shared" si="89"/>
        <v>0</v>
      </c>
      <c r="AV594" s="1">
        <f t="shared" si="89"/>
        <v>0</v>
      </c>
      <c r="AW594" s="1">
        <f t="shared" si="89"/>
        <v>0</v>
      </c>
      <c r="AX594" s="1">
        <f t="shared" si="88"/>
        <v>0</v>
      </c>
    </row>
    <row r="595" spans="1:50" s="1" customFormat="1" x14ac:dyDescent="0.15">
      <c r="A595" s="1">
        <v>2</v>
      </c>
      <c r="B595" s="1" t="s">
        <v>1641</v>
      </c>
      <c r="D595" s="1" t="s">
        <v>15</v>
      </c>
      <c r="E595" s="1" t="s">
        <v>33</v>
      </c>
      <c r="F595" s="2">
        <v>43194.401585648149</v>
      </c>
      <c r="H595" s="1" t="s">
        <v>34</v>
      </c>
      <c r="I595" s="1" t="s">
        <v>35</v>
      </c>
      <c r="J595" s="1" t="s">
        <v>25</v>
      </c>
      <c r="K595" s="1" t="s">
        <v>1654</v>
      </c>
      <c r="L595" s="1" t="s">
        <v>1655</v>
      </c>
      <c r="M595" s="1" t="s">
        <v>96</v>
      </c>
      <c r="N595" s="1" t="s">
        <v>283</v>
      </c>
      <c r="O595" s="1" t="s">
        <v>39</v>
      </c>
      <c r="P595" s="1">
        <v>10001</v>
      </c>
      <c r="Q595" s="8">
        <v>15000</v>
      </c>
      <c r="R595" s="1">
        <v>4</v>
      </c>
      <c r="S595" s="1">
        <v>4</v>
      </c>
      <c r="T595" s="1">
        <v>1</v>
      </c>
      <c r="U595" s="1">
        <v>2</v>
      </c>
      <c r="V595" s="1">
        <v>6</v>
      </c>
      <c r="W595" s="1">
        <v>1</v>
      </c>
      <c r="X595" s="1">
        <v>12500.5</v>
      </c>
      <c r="Y595" s="1">
        <v>3</v>
      </c>
      <c r="Z595" s="1">
        <v>4</v>
      </c>
      <c r="AA595" s="1">
        <f t="shared" si="87"/>
        <v>0</v>
      </c>
      <c r="AB595" s="1">
        <f t="shared" si="90"/>
        <v>0</v>
      </c>
      <c r="AC595" s="1">
        <f t="shared" si="90"/>
        <v>0</v>
      </c>
      <c r="AD595" s="1">
        <f t="shared" si="90"/>
        <v>0</v>
      </c>
      <c r="AE595" s="1">
        <f t="shared" si="90"/>
        <v>0</v>
      </c>
      <c r="AF595" s="1">
        <f t="shared" si="90"/>
        <v>0</v>
      </c>
      <c r="AG595" s="1">
        <f t="shared" si="90"/>
        <v>0</v>
      </c>
      <c r="AH595" s="1">
        <f t="shared" si="90"/>
        <v>0</v>
      </c>
      <c r="AI595" s="1">
        <f t="shared" si="90"/>
        <v>0</v>
      </c>
      <c r="AJ595" s="1">
        <f t="shared" si="90"/>
        <v>0</v>
      </c>
      <c r="AK595" s="1">
        <f t="shared" si="90"/>
        <v>0</v>
      </c>
      <c r="AL595" s="1">
        <f t="shared" si="90"/>
        <v>0</v>
      </c>
      <c r="AM595" s="1">
        <f t="shared" si="90"/>
        <v>0</v>
      </c>
      <c r="AN595" s="1">
        <f t="shared" si="90"/>
        <v>0</v>
      </c>
      <c r="AO595" s="1">
        <f t="shared" si="90"/>
        <v>0</v>
      </c>
      <c r="AP595" s="1">
        <f t="shared" si="90"/>
        <v>0</v>
      </c>
      <c r="AQ595" s="1">
        <f t="shared" si="90"/>
        <v>0</v>
      </c>
      <c r="AR595" s="1">
        <f t="shared" si="89"/>
        <v>0</v>
      </c>
      <c r="AS595" s="1">
        <f t="shared" si="89"/>
        <v>0</v>
      </c>
      <c r="AT595" s="1">
        <f t="shared" si="89"/>
        <v>0</v>
      </c>
      <c r="AU595" s="1">
        <f t="shared" si="89"/>
        <v>0</v>
      </c>
      <c r="AV595" s="1">
        <f t="shared" si="89"/>
        <v>0</v>
      </c>
      <c r="AW595" s="1">
        <f t="shared" si="89"/>
        <v>0</v>
      </c>
      <c r="AX595" s="1">
        <f t="shared" si="88"/>
        <v>0</v>
      </c>
    </row>
    <row r="596" spans="1:50" s="1" customFormat="1" x14ac:dyDescent="0.15">
      <c r="A596" s="1">
        <v>2</v>
      </c>
      <c r="B596" s="1" t="s">
        <v>1656</v>
      </c>
      <c r="C596" s="1" t="s">
        <v>22</v>
      </c>
      <c r="D596" s="1" t="s">
        <v>15</v>
      </c>
      <c r="E596" s="1" t="s">
        <v>67</v>
      </c>
      <c r="F596" s="2">
        <v>43194.443923611114</v>
      </c>
      <c r="H596" s="1" t="s">
        <v>59</v>
      </c>
      <c r="I596" s="1" t="s">
        <v>35</v>
      </c>
      <c r="J596" s="1" t="s">
        <v>25</v>
      </c>
      <c r="K596" s="1" t="s">
        <v>1657</v>
      </c>
      <c r="L596" s="1" t="s">
        <v>1658</v>
      </c>
      <c r="M596" s="1" t="s">
        <v>28</v>
      </c>
      <c r="N596" s="1" t="s">
        <v>64</v>
      </c>
      <c r="O596" s="1" t="s">
        <v>39</v>
      </c>
      <c r="P596" s="1">
        <v>8001</v>
      </c>
      <c r="Q596" s="8">
        <v>10000</v>
      </c>
      <c r="R596" s="1">
        <v>3</v>
      </c>
      <c r="S596" s="1">
        <v>4</v>
      </c>
      <c r="T596" s="1">
        <v>1</v>
      </c>
      <c r="U596" s="1">
        <v>3</v>
      </c>
      <c r="V596" s="1">
        <v>3</v>
      </c>
      <c r="W596" s="1">
        <v>1</v>
      </c>
      <c r="X596" s="1">
        <v>9000.5</v>
      </c>
      <c r="Y596" s="1">
        <v>3</v>
      </c>
      <c r="Z596" s="1">
        <v>4</v>
      </c>
      <c r="AA596" s="1">
        <f t="shared" si="87"/>
        <v>0</v>
      </c>
      <c r="AB596" s="1">
        <f t="shared" si="90"/>
        <v>0</v>
      </c>
      <c r="AC596" s="1">
        <f t="shared" si="90"/>
        <v>1</v>
      </c>
      <c r="AD596" s="1">
        <f t="shared" si="90"/>
        <v>1</v>
      </c>
      <c r="AE596" s="1">
        <f t="shared" si="90"/>
        <v>0</v>
      </c>
      <c r="AF596" s="1">
        <f t="shared" si="90"/>
        <v>0</v>
      </c>
      <c r="AG596" s="1">
        <f t="shared" si="90"/>
        <v>0</v>
      </c>
      <c r="AH596" s="1">
        <f t="shared" si="90"/>
        <v>0</v>
      </c>
      <c r="AI596" s="1">
        <f t="shared" si="90"/>
        <v>0</v>
      </c>
      <c r="AJ596" s="1">
        <f t="shared" si="90"/>
        <v>0</v>
      </c>
      <c r="AK596" s="1">
        <f t="shared" si="90"/>
        <v>0</v>
      </c>
      <c r="AL596" s="1">
        <f t="shared" si="90"/>
        <v>0</v>
      </c>
      <c r="AM596" s="1">
        <f t="shared" si="90"/>
        <v>0</v>
      </c>
      <c r="AN596" s="1">
        <f t="shared" si="90"/>
        <v>0</v>
      </c>
      <c r="AO596" s="1">
        <f t="shared" si="90"/>
        <v>0</v>
      </c>
      <c r="AP596" s="1">
        <f t="shared" si="90"/>
        <v>1</v>
      </c>
      <c r="AQ596" s="1">
        <f t="shared" si="90"/>
        <v>0</v>
      </c>
      <c r="AR596" s="1">
        <f t="shared" si="89"/>
        <v>0</v>
      </c>
      <c r="AS596" s="1">
        <f t="shared" si="89"/>
        <v>0</v>
      </c>
      <c r="AT596" s="1">
        <f t="shared" si="89"/>
        <v>0</v>
      </c>
      <c r="AU596" s="1">
        <f t="shared" si="89"/>
        <v>0</v>
      </c>
      <c r="AV596" s="1">
        <f t="shared" si="89"/>
        <v>0</v>
      </c>
      <c r="AW596" s="1">
        <f t="shared" si="89"/>
        <v>0</v>
      </c>
      <c r="AX596" s="1">
        <f t="shared" si="88"/>
        <v>0</v>
      </c>
    </row>
    <row r="597" spans="1:50" s="1" customFormat="1" x14ac:dyDescent="0.15">
      <c r="A597" s="1">
        <v>2</v>
      </c>
      <c r="B597" s="1" t="s">
        <v>1423</v>
      </c>
      <c r="C597" s="1" t="s">
        <v>32</v>
      </c>
      <c r="D597" s="1" t="s">
        <v>15</v>
      </c>
      <c r="E597" s="1" t="s">
        <v>16</v>
      </c>
      <c r="F597" s="2">
        <v>43198.449456018519</v>
      </c>
      <c r="H597" s="1" t="s">
        <v>59</v>
      </c>
      <c r="I597" s="1" t="s">
        <v>35</v>
      </c>
      <c r="J597" s="1" t="s">
        <v>25</v>
      </c>
      <c r="K597" s="1" t="s">
        <v>1659</v>
      </c>
      <c r="L597" s="1" t="s">
        <v>1660</v>
      </c>
      <c r="M597" s="1" t="s">
        <v>96</v>
      </c>
      <c r="N597" s="1" t="s">
        <v>64</v>
      </c>
      <c r="O597" s="1" t="s">
        <v>30</v>
      </c>
      <c r="P597" s="1">
        <v>6001</v>
      </c>
      <c r="Q597" s="8">
        <v>8000</v>
      </c>
      <c r="R597" s="1">
        <v>3</v>
      </c>
      <c r="S597" s="1">
        <v>4</v>
      </c>
      <c r="T597" s="1">
        <v>1</v>
      </c>
      <c r="U597" s="1">
        <v>2</v>
      </c>
      <c r="V597" s="1">
        <v>3</v>
      </c>
      <c r="W597" s="1">
        <v>0</v>
      </c>
      <c r="X597" s="1">
        <v>7000.5</v>
      </c>
      <c r="Y597" s="1">
        <v>3</v>
      </c>
      <c r="Z597" s="1">
        <v>4</v>
      </c>
      <c r="AA597" s="1">
        <f t="shared" si="87"/>
        <v>0</v>
      </c>
      <c r="AB597" s="1">
        <f t="shared" si="90"/>
        <v>0</v>
      </c>
      <c r="AC597" s="1">
        <f t="shared" si="90"/>
        <v>1</v>
      </c>
      <c r="AD597" s="1">
        <f t="shared" si="90"/>
        <v>0</v>
      </c>
      <c r="AE597" s="1">
        <f t="shared" si="90"/>
        <v>0</v>
      </c>
      <c r="AF597" s="1">
        <f t="shared" si="90"/>
        <v>0</v>
      </c>
      <c r="AG597" s="1">
        <f t="shared" si="90"/>
        <v>0</v>
      </c>
      <c r="AH597" s="1">
        <f t="shared" si="90"/>
        <v>0</v>
      </c>
      <c r="AI597" s="1">
        <f t="shared" si="90"/>
        <v>0</v>
      </c>
      <c r="AJ597" s="1">
        <f t="shared" si="90"/>
        <v>0</v>
      </c>
      <c r="AK597" s="1">
        <f t="shared" si="90"/>
        <v>0</v>
      </c>
      <c r="AL597" s="1">
        <f t="shared" si="90"/>
        <v>0</v>
      </c>
      <c r="AM597" s="1">
        <f t="shared" si="90"/>
        <v>0</v>
      </c>
      <c r="AN597" s="1">
        <f t="shared" si="90"/>
        <v>0</v>
      </c>
      <c r="AO597" s="1">
        <f t="shared" si="90"/>
        <v>0</v>
      </c>
      <c r="AP597" s="1">
        <f t="shared" si="90"/>
        <v>0</v>
      </c>
      <c r="AQ597" s="1">
        <f t="shared" si="90"/>
        <v>0</v>
      </c>
      <c r="AR597" s="1">
        <f t="shared" si="89"/>
        <v>0</v>
      </c>
      <c r="AS597" s="1">
        <f t="shared" si="89"/>
        <v>0</v>
      </c>
      <c r="AT597" s="1">
        <f t="shared" si="89"/>
        <v>0</v>
      </c>
      <c r="AU597" s="1">
        <f t="shared" si="89"/>
        <v>0</v>
      </c>
      <c r="AV597" s="1">
        <f t="shared" si="89"/>
        <v>0</v>
      </c>
      <c r="AW597" s="1">
        <f t="shared" si="89"/>
        <v>0</v>
      </c>
      <c r="AX597" s="1">
        <f t="shared" si="88"/>
        <v>0</v>
      </c>
    </row>
    <row r="598" spans="1:50" s="1" customFormat="1" x14ac:dyDescent="0.15">
      <c r="A598" s="1">
        <v>2</v>
      </c>
      <c r="B598" s="1" t="s">
        <v>1661</v>
      </c>
      <c r="C598" s="1" t="s">
        <v>32</v>
      </c>
      <c r="D598" s="1" t="s">
        <v>15</v>
      </c>
      <c r="E598" s="1" t="s">
        <v>1662</v>
      </c>
      <c r="F598" s="2">
        <v>43186.550532407404</v>
      </c>
      <c r="H598" s="1" t="s">
        <v>34</v>
      </c>
      <c r="I598" s="1" t="s">
        <v>35</v>
      </c>
      <c r="J598" s="1" t="s">
        <v>25</v>
      </c>
      <c r="K598" s="1" t="s">
        <v>1663</v>
      </c>
      <c r="L598" s="1" t="s">
        <v>1664</v>
      </c>
      <c r="M598" s="1" t="s">
        <v>38</v>
      </c>
      <c r="N598" s="1" t="s">
        <v>29</v>
      </c>
      <c r="O598" s="1" t="s">
        <v>39</v>
      </c>
      <c r="P598" s="1">
        <v>10000</v>
      </c>
      <c r="Q598" s="8">
        <v>15000</v>
      </c>
      <c r="R598" s="1">
        <v>4</v>
      </c>
      <c r="S598" s="1">
        <v>4</v>
      </c>
      <c r="T598" s="1">
        <v>1</v>
      </c>
      <c r="U598" s="1">
        <v>5</v>
      </c>
      <c r="V598" s="1">
        <v>0</v>
      </c>
      <c r="W598" s="1">
        <v>1</v>
      </c>
      <c r="X598" s="1">
        <v>12500</v>
      </c>
      <c r="Y598" s="1">
        <v>3</v>
      </c>
      <c r="Z598" s="1">
        <v>4</v>
      </c>
      <c r="AA598" s="1">
        <f t="shared" si="87"/>
        <v>0</v>
      </c>
      <c r="AB598" s="1">
        <f t="shared" si="90"/>
        <v>1</v>
      </c>
      <c r="AC598" s="1">
        <f t="shared" si="90"/>
        <v>0</v>
      </c>
      <c r="AD598" s="1">
        <f t="shared" si="90"/>
        <v>0</v>
      </c>
      <c r="AE598" s="1">
        <f t="shared" si="90"/>
        <v>0</v>
      </c>
      <c r="AF598" s="1">
        <f t="shared" si="90"/>
        <v>0</v>
      </c>
      <c r="AG598" s="1">
        <f t="shared" si="90"/>
        <v>0</v>
      </c>
      <c r="AH598" s="1">
        <f t="shared" si="90"/>
        <v>0</v>
      </c>
      <c r="AI598" s="1">
        <f t="shared" si="90"/>
        <v>0</v>
      </c>
      <c r="AJ598" s="1">
        <f t="shared" si="90"/>
        <v>0</v>
      </c>
      <c r="AK598" s="1">
        <f t="shared" si="90"/>
        <v>0</v>
      </c>
      <c r="AL598" s="1">
        <f t="shared" si="90"/>
        <v>0</v>
      </c>
      <c r="AM598" s="1">
        <f t="shared" si="90"/>
        <v>1</v>
      </c>
      <c r="AN598" s="1">
        <f t="shared" si="90"/>
        <v>0</v>
      </c>
      <c r="AO598" s="1">
        <f t="shared" si="90"/>
        <v>0</v>
      </c>
      <c r="AP598" s="1">
        <f t="shared" si="90"/>
        <v>0</v>
      </c>
      <c r="AQ598" s="1">
        <f t="shared" si="90"/>
        <v>0</v>
      </c>
      <c r="AR598" s="1">
        <f t="shared" si="89"/>
        <v>0</v>
      </c>
      <c r="AS598" s="1">
        <f t="shared" si="89"/>
        <v>0</v>
      </c>
      <c r="AT598" s="1">
        <f t="shared" si="89"/>
        <v>0</v>
      </c>
      <c r="AU598" s="1">
        <f t="shared" si="89"/>
        <v>0</v>
      </c>
      <c r="AV598" s="1">
        <f t="shared" si="89"/>
        <v>0</v>
      </c>
      <c r="AW598" s="1">
        <f t="shared" si="89"/>
        <v>0</v>
      </c>
      <c r="AX598" s="1">
        <f t="shared" si="88"/>
        <v>0</v>
      </c>
    </row>
    <row r="599" spans="1:50" s="1" customFormat="1" x14ac:dyDescent="0.15">
      <c r="A599" s="1">
        <v>2</v>
      </c>
      <c r="B599" s="1" t="s">
        <v>1538</v>
      </c>
      <c r="C599" s="1" t="s">
        <v>22</v>
      </c>
      <c r="D599" s="1" t="s">
        <v>15</v>
      </c>
      <c r="E599" s="1" t="s">
        <v>161</v>
      </c>
      <c r="F599" s="2">
        <v>43198.36440972222</v>
      </c>
      <c r="H599" s="1" t="s">
        <v>34</v>
      </c>
      <c r="I599" s="1" t="s">
        <v>35</v>
      </c>
      <c r="J599" s="1" t="s">
        <v>74</v>
      </c>
      <c r="K599" s="1" t="s">
        <v>1665</v>
      </c>
      <c r="L599" s="1" t="s">
        <v>1666</v>
      </c>
      <c r="M599" s="1" t="s">
        <v>28</v>
      </c>
      <c r="N599" s="1" t="s">
        <v>29</v>
      </c>
      <c r="O599" s="1" t="s">
        <v>1544</v>
      </c>
      <c r="P599" s="1">
        <v>8000</v>
      </c>
      <c r="Q599" s="8">
        <v>15000</v>
      </c>
      <c r="R599" s="1">
        <v>4</v>
      </c>
      <c r="S599" s="1">
        <v>4</v>
      </c>
      <c r="T599" s="1">
        <v>5</v>
      </c>
      <c r="U599" s="1">
        <v>3</v>
      </c>
      <c r="V599" s="1">
        <v>0</v>
      </c>
      <c r="W599" s="1">
        <v>1</v>
      </c>
      <c r="X599" s="1">
        <v>11500</v>
      </c>
      <c r="Y599" s="1">
        <v>3</v>
      </c>
      <c r="Z599" s="1">
        <v>4</v>
      </c>
      <c r="AA599" s="1">
        <f t="shared" si="87"/>
        <v>0</v>
      </c>
      <c r="AB599" s="1">
        <f t="shared" si="90"/>
        <v>1</v>
      </c>
      <c r="AC599" s="1">
        <f t="shared" si="90"/>
        <v>0</v>
      </c>
      <c r="AD599" s="1">
        <f t="shared" si="90"/>
        <v>1</v>
      </c>
      <c r="AE599" s="1">
        <f t="shared" si="90"/>
        <v>0</v>
      </c>
      <c r="AF599" s="1">
        <f t="shared" si="90"/>
        <v>0</v>
      </c>
      <c r="AG599" s="1">
        <f t="shared" si="90"/>
        <v>0</v>
      </c>
      <c r="AH599" s="1">
        <f t="shared" si="90"/>
        <v>0</v>
      </c>
      <c r="AI599" s="1">
        <f t="shared" si="90"/>
        <v>0</v>
      </c>
      <c r="AJ599" s="1">
        <f t="shared" si="90"/>
        <v>0</v>
      </c>
      <c r="AK599" s="1">
        <f t="shared" si="90"/>
        <v>0</v>
      </c>
      <c r="AL599" s="1">
        <f t="shared" si="90"/>
        <v>0</v>
      </c>
      <c r="AM599" s="1">
        <f t="shared" si="90"/>
        <v>0</v>
      </c>
      <c r="AN599" s="1">
        <f t="shared" si="90"/>
        <v>0</v>
      </c>
      <c r="AO599" s="1">
        <f t="shared" si="90"/>
        <v>0</v>
      </c>
      <c r="AP599" s="1">
        <f t="shared" si="90"/>
        <v>1</v>
      </c>
      <c r="AQ599" s="1">
        <f t="shared" si="90"/>
        <v>0</v>
      </c>
      <c r="AR599" s="1">
        <f t="shared" si="89"/>
        <v>0</v>
      </c>
      <c r="AS599" s="1">
        <f t="shared" si="89"/>
        <v>0</v>
      </c>
      <c r="AT599" s="1">
        <f t="shared" si="89"/>
        <v>0</v>
      </c>
      <c r="AU599" s="1">
        <f t="shared" si="89"/>
        <v>0</v>
      </c>
      <c r="AV599" s="1">
        <f t="shared" si="89"/>
        <v>0</v>
      </c>
      <c r="AW599" s="1">
        <f t="shared" si="89"/>
        <v>0</v>
      </c>
      <c r="AX599" s="1">
        <f t="shared" si="88"/>
        <v>0</v>
      </c>
    </row>
    <row r="600" spans="1:50" s="1" customFormat="1" x14ac:dyDescent="0.15">
      <c r="A600" s="1">
        <v>2</v>
      </c>
      <c r="B600" s="1" t="s">
        <v>1667</v>
      </c>
      <c r="C600" s="1" t="s">
        <v>32</v>
      </c>
      <c r="D600" s="1" t="s">
        <v>15</v>
      </c>
      <c r="E600" s="1" t="s">
        <v>33</v>
      </c>
      <c r="F600" s="2">
        <v>43192.476423611108</v>
      </c>
      <c r="H600" s="1" t="s">
        <v>41</v>
      </c>
      <c r="I600" s="1" t="s">
        <v>35</v>
      </c>
      <c r="J600" s="1" t="s">
        <v>25</v>
      </c>
      <c r="K600" s="1" t="s">
        <v>1668</v>
      </c>
      <c r="L600" s="1" t="s">
        <v>1664</v>
      </c>
      <c r="M600" s="1" t="s">
        <v>38</v>
      </c>
      <c r="N600" s="1" t="s">
        <v>29</v>
      </c>
      <c r="O600" s="1" t="s">
        <v>39</v>
      </c>
      <c r="P600" s="1">
        <v>10001</v>
      </c>
      <c r="Q600" s="8">
        <v>15000</v>
      </c>
      <c r="R600" s="1">
        <v>5</v>
      </c>
      <c r="S600" s="1">
        <v>4</v>
      </c>
      <c r="T600" s="1">
        <v>1</v>
      </c>
      <c r="U600" s="1">
        <v>5</v>
      </c>
      <c r="V600" s="1">
        <v>0</v>
      </c>
      <c r="W600" s="1">
        <v>1</v>
      </c>
      <c r="X600" s="1">
        <v>12500.5</v>
      </c>
      <c r="Y600" s="1">
        <v>3</v>
      </c>
      <c r="Z600" s="1">
        <v>4</v>
      </c>
      <c r="AA600" s="1">
        <f t="shared" si="87"/>
        <v>0</v>
      </c>
      <c r="AB600" s="1">
        <f t="shared" si="90"/>
        <v>1</v>
      </c>
      <c r="AC600" s="1">
        <f t="shared" si="90"/>
        <v>0</v>
      </c>
      <c r="AD600" s="1">
        <f t="shared" si="90"/>
        <v>0</v>
      </c>
      <c r="AE600" s="1">
        <f t="shared" si="90"/>
        <v>0</v>
      </c>
      <c r="AF600" s="1">
        <f t="shared" si="90"/>
        <v>0</v>
      </c>
      <c r="AG600" s="1">
        <f t="shared" si="90"/>
        <v>0</v>
      </c>
      <c r="AH600" s="1">
        <f t="shared" si="90"/>
        <v>0</v>
      </c>
      <c r="AI600" s="1">
        <f t="shared" si="90"/>
        <v>0</v>
      </c>
      <c r="AJ600" s="1">
        <f t="shared" si="90"/>
        <v>0</v>
      </c>
      <c r="AK600" s="1">
        <f t="shared" si="90"/>
        <v>0</v>
      </c>
      <c r="AL600" s="1">
        <f t="shared" si="90"/>
        <v>0</v>
      </c>
      <c r="AM600" s="1">
        <f t="shared" si="90"/>
        <v>1</v>
      </c>
      <c r="AN600" s="1">
        <f t="shared" si="90"/>
        <v>0</v>
      </c>
      <c r="AO600" s="1">
        <f t="shared" si="90"/>
        <v>0</v>
      </c>
      <c r="AP600" s="1">
        <f t="shared" si="90"/>
        <v>0</v>
      </c>
      <c r="AQ600" s="1">
        <f t="shared" si="90"/>
        <v>0</v>
      </c>
      <c r="AR600" s="1">
        <f t="shared" si="89"/>
        <v>0</v>
      </c>
      <c r="AS600" s="1">
        <f t="shared" si="89"/>
        <v>0</v>
      </c>
      <c r="AT600" s="1">
        <f t="shared" si="89"/>
        <v>0</v>
      </c>
      <c r="AU600" s="1">
        <f t="shared" si="89"/>
        <v>0</v>
      </c>
      <c r="AV600" s="1">
        <f t="shared" si="89"/>
        <v>0</v>
      </c>
      <c r="AW600" s="1">
        <f t="shared" si="89"/>
        <v>0</v>
      </c>
      <c r="AX600" s="1">
        <f t="shared" si="88"/>
        <v>0</v>
      </c>
    </row>
    <row r="601" spans="1:50" s="1" customFormat="1" x14ac:dyDescent="0.15">
      <c r="A601" s="1">
        <v>2</v>
      </c>
      <c r="B601" s="1" t="s">
        <v>1669</v>
      </c>
      <c r="C601" s="1" t="s">
        <v>22</v>
      </c>
      <c r="D601" s="1" t="s">
        <v>15</v>
      </c>
      <c r="E601" s="1" t="s">
        <v>168</v>
      </c>
      <c r="F601" s="2">
        <v>43186.418206018519</v>
      </c>
      <c r="H601" s="1" t="s">
        <v>17</v>
      </c>
      <c r="I601" s="1" t="s">
        <v>18</v>
      </c>
      <c r="J601" s="1" t="s">
        <v>74</v>
      </c>
      <c r="K601" s="1" t="s">
        <v>1670</v>
      </c>
      <c r="L601" s="1" t="s">
        <v>1671</v>
      </c>
      <c r="M601" s="1" t="s">
        <v>393</v>
      </c>
      <c r="N601" s="1" t="s">
        <v>29</v>
      </c>
      <c r="O601" s="1" t="s">
        <v>39</v>
      </c>
      <c r="P601" s="1">
        <v>4001</v>
      </c>
      <c r="Q601" s="8">
        <v>6000</v>
      </c>
      <c r="R601" s="1">
        <v>1</v>
      </c>
      <c r="S601" s="1">
        <v>3</v>
      </c>
      <c r="T601" s="1">
        <v>5</v>
      </c>
      <c r="U601" s="1">
        <v>6</v>
      </c>
      <c r="V601" s="1">
        <v>0</v>
      </c>
      <c r="W601" s="1">
        <v>1</v>
      </c>
      <c r="X601" s="1">
        <v>5000.5</v>
      </c>
      <c r="Y601" s="1">
        <v>3</v>
      </c>
      <c r="Z601" s="1">
        <v>4</v>
      </c>
      <c r="AA601" s="1">
        <f t="shared" si="87"/>
        <v>0</v>
      </c>
      <c r="AB601" s="1">
        <f t="shared" si="90"/>
        <v>0</v>
      </c>
      <c r="AC601" s="1">
        <f t="shared" si="90"/>
        <v>0</v>
      </c>
      <c r="AD601" s="1">
        <f t="shared" si="90"/>
        <v>0</v>
      </c>
      <c r="AE601" s="1">
        <f t="shared" si="90"/>
        <v>0</v>
      </c>
      <c r="AF601" s="1">
        <f t="shared" si="90"/>
        <v>0</v>
      </c>
      <c r="AG601" s="1">
        <f t="shared" si="90"/>
        <v>0</v>
      </c>
      <c r="AH601" s="1">
        <f t="shared" si="90"/>
        <v>0</v>
      </c>
      <c r="AI601" s="1">
        <f t="shared" si="90"/>
        <v>0</v>
      </c>
      <c r="AJ601" s="1">
        <f t="shared" si="90"/>
        <v>0</v>
      </c>
      <c r="AK601" s="1">
        <f t="shared" si="90"/>
        <v>0</v>
      </c>
      <c r="AL601" s="1">
        <f t="shared" si="90"/>
        <v>0</v>
      </c>
      <c r="AM601" s="1">
        <f t="shared" si="90"/>
        <v>0</v>
      </c>
      <c r="AN601" s="1">
        <f t="shared" si="90"/>
        <v>0</v>
      </c>
      <c r="AO601" s="1">
        <f t="shared" si="90"/>
        <v>0</v>
      </c>
      <c r="AP601" s="1">
        <f t="shared" si="90"/>
        <v>0</v>
      </c>
      <c r="AQ601" s="1">
        <f t="shared" si="90"/>
        <v>0</v>
      </c>
      <c r="AR601" s="1">
        <f t="shared" si="89"/>
        <v>0</v>
      </c>
      <c r="AS601" s="1">
        <f t="shared" si="89"/>
        <v>0</v>
      </c>
      <c r="AT601" s="1">
        <f t="shared" si="89"/>
        <v>0</v>
      </c>
      <c r="AU601" s="1">
        <f t="shared" si="89"/>
        <v>0</v>
      </c>
      <c r="AV601" s="1">
        <f t="shared" si="89"/>
        <v>0</v>
      </c>
      <c r="AW601" s="1">
        <f t="shared" si="89"/>
        <v>0</v>
      </c>
      <c r="AX601" s="1">
        <f t="shared" si="88"/>
        <v>0</v>
      </c>
    </row>
    <row r="602" spans="1:50" s="1" customFormat="1" x14ac:dyDescent="0.15">
      <c r="A602" s="1">
        <v>2</v>
      </c>
      <c r="B602" s="1" t="s">
        <v>1672</v>
      </c>
      <c r="C602" s="1" t="s">
        <v>22</v>
      </c>
      <c r="D602" s="1" t="s">
        <v>15</v>
      </c>
      <c r="E602" s="1" t="s">
        <v>33</v>
      </c>
      <c r="F602" s="2">
        <v>43198.468368055554</v>
      </c>
      <c r="H602" s="1" t="s">
        <v>41</v>
      </c>
      <c r="I602" s="1" t="s">
        <v>18</v>
      </c>
      <c r="J602" s="1" t="s">
        <v>25</v>
      </c>
      <c r="K602" s="1" t="s">
        <v>1673</v>
      </c>
      <c r="L602" s="1" t="s">
        <v>1674</v>
      </c>
      <c r="M602" s="1" t="s">
        <v>28</v>
      </c>
      <c r="N602" s="1" t="s">
        <v>29</v>
      </c>
      <c r="O602" s="1" t="s">
        <v>171</v>
      </c>
      <c r="P602" s="1">
        <v>10001</v>
      </c>
      <c r="Q602" s="8">
        <v>15000</v>
      </c>
      <c r="R602" s="1">
        <v>5</v>
      </c>
      <c r="S602" s="1">
        <v>3</v>
      </c>
      <c r="T602" s="1">
        <v>1</v>
      </c>
      <c r="U602" s="1">
        <v>3</v>
      </c>
      <c r="V602" s="1">
        <v>0</v>
      </c>
      <c r="W602" s="1">
        <v>0</v>
      </c>
      <c r="X602" s="1">
        <v>12500.5</v>
      </c>
      <c r="Y602" s="1">
        <v>3</v>
      </c>
      <c r="Z602" s="1">
        <v>4</v>
      </c>
      <c r="AA602" s="1">
        <f t="shared" si="87"/>
        <v>0</v>
      </c>
      <c r="AB602" s="1">
        <f t="shared" si="90"/>
        <v>0</v>
      </c>
      <c r="AC602" s="1">
        <f t="shared" si="90"/>
        <v>0</v>
      </c>
      <c r="AD602" s="1">
        <f t="shared" si="90"/>
        <v>1</v>
      </c>
      <c r="AE602" s="1">
        <f t="shared" si="90"/>
        <v>0</v>
      </c>
      <c r="AF602" s="1">
        <f t="shared" si="90"/>
        <v>0</v>
      </c>
      <c r="AG602" s="1">
        <f t="shared" si="90"/>
        <v>0</v>
      </c>
      <c r="AH602" s="1">
        <f t="shared" si="90"/>
        <v>0</v>
      </c>
      <c r="AI602" s="1">
        <f t="shared" si="90"/>
        <v>0</v>
      </c>
      <c r="AJ602" s="1">
        <f t="shared" si="90"/>
        <v>0</v>
      </c>
      <c r="AK602" s="1">
        <f t="shared" si="90"/>
        <v>0</v>
      </c>
      <c r="AL602" s="1">
        <f t="shared" si="90"/>
        <v>0</v>
      </c>
      <c r="AM602" s="1">
        <f t="shared" si="90"/>
        <v>0</v>
      </c>
      <c r="AN602" s="1">
        <f t="shared" si="90"/>
        <v>0</v>
      </c>
      <c r="AO602" s="1">
        <f t="shared" si="90"/>
        <v>0</v>
      </c>
      <c r="AP602" s="1">
        <f t="shared" si="90"/>
        <v>0</v>
      </c>
      <c r="AQ602" s="1">
        <f t="shared" si="90"/>
        <v>0</v>
      </c>
      <c r="AR602" s="1">
        <f t="shared" si="89"/>
        <v>0</v>
      </c>
      <c r="AS602" s="1">
        <f t="shared" si="89"/>
        <v>0</v>
      </c>
      <c r="AT602" s="1">
        <f t="shared" si="89"/>
        <v>0</v>
      </c>
      <c r="AU602" s="1">
        <f t="shared" si="89"/>
        <v>0</v>
      </c>
      <c r="AV602" s="1">
        <f t="shared" si="89"/>
        <v>0</v>
      </c>
      <c r="AW602" s="1">
        <f t="shared" si="89"/>
        <v>0</v>
      </c>
      <c r="AX602" s="1">
        <f t="shared" si="88"/>
        <v>0</v>
      </c>
    </row>
    <row r="603" spans="1:50" s="1" customFormat="1" x14ac:dyDescent="0.15">
      <c r="A603" s="1">
        <v>2</v>
      </c>
      <c r="B603" s="1" t="s">
        <v>1423</v>
      </c>
      <c r="C603" s="1" t="s">
        <v>22</v>
      </c>
      <c r="D603" s="1" t="s">
        <v>15</v>
      </c>
      <c r="E603" s="1" t="s">
        <v>33</v>
      </c>
      <c r="F603" s="2">
        <v>43188.813449074078</v>
      </c>
      <c r="H603" s="1" t="s">
        <v>17</v>
      </c>
      <c r="I603" s="1" t="s">
        <v>35</v>
      </c>
      <c r="J603" s="1" t="s">
        <v>25</v>
      </c>
      <c r="K603" s="1" t="s">
        <v>1675</v>
      </c>
      <c r="L603" s="1" t="s">
        <v>1676</v>
      </c>
      <c r="M603" s="1" t="s">
        <v>28</v>
      </c>
      <c r="N603" s="1" t="s">
        <v>29</v>
      </c>
      <c r="O603" s="1" t="s">
        <v>157</v>
      </c>
      <c r="P603" s="1">
        <v>10001</v>
      </c>
      <c r="Q603" s="8">
        <v>15000</v>
      </c>
      <c r="R603" s="1">
        <v>1</v>
      </c>
      <c r="S603" s="1">
        <v>4</v>
      </c>
      <c r="T603" s="1">
        <v>1</v>
      </c>
      <c r="U603" s="1">
        <v>3</v>
      </c>
      <c r="V603" s="1">
        <v>0</v>
      </c>
      <c r="W603" s="1">
        <v>0</v>
      </c>
      <c r="X603" s="1">
        <v>12500.5</v>
      </c>
      <c r="Y603" s="1">
        <v>3</v>
      </c>
      <c r="Z603" s="1">
        <v>4</v>
      </c>
      <c r="AA603" s="1">
        <f t="shared" si="87"/>
        <v>0</v>
      </c>
      <c r="AB603" s="1">
        <f t="shared" si="90"/>
        <v>1</v>
      </c>
      <c r="AC603" s="1">
        <f t="shared" si="90"/>
        <v>0</v>
      </c>
      <c r="AD603" s="1">
        <f t="shared" si="90"/>
        <v>1</v>
      </c>
      <c r="AE603" s="1">
        <f t="shared" si="90"/>
        <v>0</v>
      </c>
      <c r="AF603" s="1">
        <f t="shared" si="90"/>
        <v>0</v>
      </c>
      <c r="AG603" s="1">
        <f t="shared" si="90"/>
        <v>0</v>
      </c>
      <c r="AH603" s="1">
        <f t="shared" si="90"/>
        <v>0</v>
      </c>
      <c r="AI603" s="1">
        <f t="shared" si="90"/>
        <v>0</v>
      </c>
      <c r="AJ603" s="1">
        <f t="shared" si="90"/>
        <v>0</v>
      </c>
      <c r="AK603" s="1">
        <f t="shared" si="90"/>
        <v>0</v>
      </c>
      <c r="AL603" s="1">
        <f t="shared" si="90"/>
        <v>0</v>
      </c>
      <c r="AM603" s="1">
        <f t="shared" si="90"/>
        <v>0</v>
      </c>
      <c r="AN603" s="1">
        <f t="shared" si="90"/>
        <v>0</v>
      </c>
      <c r="AO603" s="1">
        <f t="shared" si="90"/>
        <v>0</v>
      </c>
      <c r="AP603" s="1">
        <f t="shared" si="90"/>
        <v>0</v>
      </c>
      <c r="AQ603" s="1">
        <f t="shared" si="90"/>
        <v>0</v>
      </c>
      <c r="AR603" s="1">
        <f t="shared" si="89"/>
        <v>0</v>
      </c>
      <c r="AS603" s="1">
        <f t="shared" si="89"/>
        <v>0</v>
      </c>
      <c r="AT603" s="1">
        <f t="shared" si="89"/>
        <v>0</v>
      </c>
      <c r="AU603" s="1">
        <f t="shared" si="89"/>
        <v>0</v>
      </c>
      <c r="AV603" s="1">
        <f t="shared" si="89"/>
        <v>0</v>
      </c>
      <c r="AW603" s="1">
        <f t="shared" si="89"/>
        <v>0</v>
      </c>
      <c r="AX603" s="1">
        <f t="shared" si="88"/>
        <v>0</v>
      </c>
    </row>
    <row r="604" spans="1:50" s="1" customFormat="1" x14ac:dyDescent="0.15">
      <c r="A604" s="1">
        <v>2</v>
      </c>
      <c r="B604" s="1" t="s">
        <v>1507</v>
      </c>
      <c r="C604" s="1" t="s">
        <v>22</v>
      </c>
      <c r="D604" s="1" t="s">
        <v>15</v>
      </c>
      <c r="E604" s="1" t="s">
        <v>33</v>
      </c>
      <c r="F604" s="2">
        <v>43198.467106481483</v>
      </c>
      <c r="H604" s="1" t="s">
        <v>41</v>
      </c>
      <c r="I604" s="1" t="s">
        <v>18</v>
      </c>
      <c r="J604" s="1" t="s">
        <v>25</v>
      </c>
      <c r="K604" s="1" t="s">
        <v>1677</v>
      </c>
      <c r="L604" s="1" t="s">
        <v>1678</v>
      </c>
      <c r="M604" s="1" t="s">
        <v>28</v>
      </c>
      <c r="N604" s="1" t="s">
        <v>29</v>
      </c>
      <c r="O604" s="1" t="s">
        <v>171</v>
      </c>
      <c r="P604" s="1">
        <v>10001</v>
      </c>
      <c r="Q604" s="8">
        <v>15000</v>
      </c>
      <c r="R604" s="1">
        <v>5</v>
      </c>
      <c r="S604" s="1">
        <v>3</v>
      </c>
      <c r="T604" s="1">
        <v>1</v>
      </c>
      <c r="U604" s="1">
        <v>3</v>
      </c>
      <c r="V604" s="1">
        <v>0</v>
      </c>
      <c r="W604" s="1">
        <v>0</v>
      </c>
      <c r="X604" s="1">
        <v>12500.5</v>
      </c>
      <c r="Y604" s="1">
        <v>3</v>
      </c>
      <c r="Z604" s="1">
        <v>4</v>
      </c>
      <c r="AA604" s="1">
        <f t="shared" si="87"/>
        <v>0</v>
      </c>
      <c r="AB604" s="1">
        <f t="shared" si="90"/>
        <v>1</v>
      </c>
      <c r="AC604" s="1">
        <f t="shared" si="90"/>
        <v>1</v>
      </c>
      <c r="AD604" s="1">
        <f t="shared" si="90"/>
        <v>1</v>
      </c>
      <c r="AE604" s="1">
        <f t="shared" si="90"/>
        <v>0</v>
      </c>
      <c r="AF604" s="1">
        <f t="shared" si="90"/>
        <v>0</v>
      </c>
      <c r="AG604" s="1">
        <f t="shared" si="90"/>
        <v>0</v>
      </c>
      <c r="AH604" s="1">
        <f t="shared" si="90"/>
        <v>1</v>
      </c>
      <c r="AI604" s="1">
        <f t="shared" si="90"/>
        <v>0</v>
      </c>
      <c r="AJ604" s="1">
        <f t="shared" si="90"/>
        <v>1</v>
      </c>
      <c r="AK604" s="1">
        <f t="shared" si="90"/>
        <v>0</v>
      </c>
      <c r="AL604" s="1">
        <f t="shared" si="90"/>
        <v>0</v>
      </c>
      <c r="AM604" s="1">
        <f t="shared" si="90"/>
        <v>0</v>
      </c>
      <c r="AN604" s="1">
        <f t="shared" si="90"/>
        <v>0</v>
      </c>
      <c r="AO604" s="1">
        <f t="shared" si="90"/>
        <v>0</v>
      </c>
      <c r="AP604" s="1">
        <f t="shared" si="90"/>
        <v>1</v>
      </c>
      <c r="AQ604" s="1">
        <f t="shared" si="90"/>
        <v>0</v>
      </c>
      <c r="AR604" s="1">
        <f t="shared" si="89"/>
        <v>0</v>
      </c>
      <c r="AS604" s="1">
        <f t="shared" si="89"/>
        <v>0</v>
      </c>
      <c r="AT604" s="1">
        <f t="shared" si="89"/>
        <v>0</v>
      </c>
      <c r="AU604" s="1">
        <f t="shared" si="89"/>
        <v>0</v>
      </c>
      <c r="AV604" s="1">
        <f t="shared" si="89"/>
        <v>0</v>
      </c>
      <c r="AW604" s="1">
        <f t="shared" si="89"/>
        <v>0</v>
      </c>
      <c r="AX604" s="1">
        <f t="shared" si="88"/>
        <v>0</v>
      </c>
    </row>
    <row r="605" spans="1:50" s="1" customFormat="1" x14ac:dyDescent="0.15">
      <c r="A605" s="1">
        <v>2</v>
      </c>
      <c r="B605" s="1" t="s">
        <v>1679</v>
      </c>
      <c r="C605" s="1" t="s">
        <v>370</v>
      </c>
      <c r="D605" s="1" t="s">
        <v>15</v>
      </c>
      <c r="E605" s="1" t="s">
        <v>58</v>
      </c>
      <c r="F605" s="2">
        <v>43192.738657407404</v>
      </c>
      <c r="H605" s="1" t="s">
        <v>34</v>
      </c>
      <c r="I605" s="1" t="s">
        <v>35</v>
      </c>
      <c r="J605" s="1" t="s">
        <v>25</v>
      </c>
      <c r="K605" s="1" t="s">
        <v>3787</v>
      </c>
      <c r="L605" s="1" t="s">
        <v>1551</v>
      </c>
      <c r="M605" s="1" t="s">
        <v>38</v>
      </c>
      <c r="N605" s="1" t="s">
        <v>115</v>
      </c>
      <c r="O605" s="1" t="s">
        <v>39</v>
      </c>
      <c r="P605" s="1">
        <v>15001</v>
      </c>
      <c r="Q605" s="8">
        <v>20000</v>
      </c>
      <c r="R605" s="1">
        <v>4</v>
      </c>
      <c r="S605" s="1">
        <v>4</v>
      </c>
      <c r="T605" s="1">
        <v>1</v>
      </c>
      <c r="U605" s="1">
        <v>5</v>
      </c>
      <c r="V605" s="1">
        <v>5</v>
      </c>
      <c r="W605" s="1">
        <v>1</v>
      </c>
      <c r="X605" s="1">
        <v>17500.5</v>
      </c>
      <c r="Y605" s="1">
        <v>3</v>
      </c>
      <c r="Z605" s="1">
        <v>4</v>
      </c>
      <c r="AA605" s="1">
        <f t="shared" si="87"/>
        <v>0</v>
      </c>
      <c r="AB605" s="1">
        <f t="shared" si="90"/>
        <v>0</v>
      </c>
      <c r="AC605" s="1">
        <f t="shared" si="90"/>
        <v>1</v>
      </c>
      <c r="AD605" s="1">
        <f t="shared" si="90"/>
        <v>1</v>
      </c>
      <c r="AE605" s="1">
        <f t="shared" si="90"/>
        <v>0</v>
      </c>
      <c r="AF605" s="1">
        <f t="shared" si="90"/>
        <v>0</v>
      </c>
      <c r="AG605" s="1">
        <f t="shared" si="90"/>
        <v>0</v>
      </c>
      <c r="AH605" s="1">
        <f t="shared" si="90"/>
        <v>1</v>
      </c>
      <c r="AI605" s="1">
        <f t="shared" si="90"/>
        <v>0</v>
      </c>
      <c r="AJ605" s="1">
        <f t="shared" si="90"/>
        <v>0</v>
      </c>
      <c r="AK605" s="1">
        <f t="shared" si="90"/>
        <v>0</v>
      </c>
      <c r="AL605" s="1">
        <f t="shared" si="90"/>
        <v>0</v>
      </c>
      <c r="AM605" s="1">
        <f t="shared" si="90"/>
        <v>0</v>
      </c>
      <c r="AN605" s="1">
        <f t="shared" si="90"/>
        <v>0</v>
      </c>
      <c r="AO605" s="1">
        <f t="shared" si="90"/>
        <v>0</v>
      </c>
      <c r="AP605" s="1">
        <f t="shared" si="90"/>
        <v>1</v>
      </c>
      <c r="AQ605" s="1">
        <f t="shared" si="90"/>
        <v>1</v>
      </c>
      <c r="AR605" s="1">
        <f t="shared" si="89"/>
        <v>0</v>
      </c>
      <c r="AS605" s="1">
        <f t="shared" si="89"/>
        <v>0</v>
      </c>
      <c r="AT605" s="1">
        <f t="shared" si="89"/>
        <v>0</v>
      </c>
      <c r="AU605" s="1">
        <f t="shared" si="89"/>
        <v>0</v>
      </c>
      <c r="AV605" s="1">
        <f t="shared" si="89"/>
        <v>0</v>
      </c>
      <c r="AW605" s="1">
        <f t="shared" si="89"/>
        <v>0</v>
      </c>
      <c r="AX605" s="1">
        <f t="shared" si="88"/>
        <v>0</v>
      </c>
    </row>
    <row r="606" spans="1:50" s="1" customFormat="1" x14ac:dyDescent="0.15">
      <c r="A606" s="1">
        <v>2</v>
      </c>
      <c r="B606" s="1" t="s">
        <v>1681</v>
      </c>
      <c r="C606" s="1" t="s">
        <v>370</v>
      </c>
      <c r="D606" s="1" t="s">
        <v>15</v>
      </c>
      <c r="E606" s="1" t="s">
        <v>556</v>
      </c>
      <c r="F606" s="2">
        <v>43192.738657407404</v>
      </c>
      <c r="H606" s="1" t="s">
        <v>41</v>
      </c>
      <c r="I606" s="1" t="s">
        <v>35</v>
      </c>
      <c r="J606" s="1" t="s">
        <v>25</v>
      </c>
      <c r="K606" s="1" t="s">
        <v>1682</v>
      </c>
      <c r="L606" s="1" t="s">
        <v>1551</v>
      </c>
      <c r="M606" s="1" t="s">
        <v>38</v>
      </c>
      <c r="N606" s="1" t="s">
        <v>115</v>
      </c>
      <c r="O606" s="1" t="s">
        <v>39</v>
      </c>
      <c r="P606" s="1">
        <v>20001</v>
      </c>
      <c r="Q606" s="8">
        <v>30000</v>
      </c>
      <c r="R606" s="1">
        <v>5</v>
      </c>
      <c r="S606" s="1">
        <v>4</v>
      </c>
      <c r="T606" s="1">
        <v>1</v>
      </c>
      <c r="U606" s="1">
        <v>5</v>
      </c>
      <c r="V606" s="1">
        <v>5</v>
      </c>
      <c r="W606" s="1">
        <v>1</v>
      </c>
      <c r="X606" s="1">
        <v>25000.5</v>
      </c>
      <c r="Y606" s="1">
        <v>3</v>
      </c>
      <c r="Z606" s="1">
        <v>4</v>
      </c>
      <c r="AA606" s="1">
        <f t="shared" si="87"/>
        <v>0</v>
      </c>
      <c r="AB606" s="1">
        <f t="shared" si="90"/>
        <v>1</v>
      </c>
      <c r="AC606" s="1">
        <f t="shared" si="90"/>
        <v>0</v>
      </c>
      <c r="AD606" s="1">
        <f t="shared" si="90"/>
        <v>0</v>
      </c>
      <c r="AE606" s="1">
        <f t="shared" si="90"/>
        <v>0</v>
      </c>
      <c r="AF606" s="1">
        <f t="shared" si="90"/>
        <v>0</v>
      </c>
      <c r="AG606" s="1">
        <f t="shared" si="90"/>
        <v>0</v>
      </c>
      <c r="AH606" s="1">
        <f t="shared" si="90"/>
        <v>0</v>
      </c>
      <c r="AI606" s="1">
        <f t="shared" si="90"/>
        <v>0</v>
      </c>
      <c r="AJ606" s="1">
        <f t="shared" si="90"/>
        <v>0</v>
      </c>
      <c r="AK606" s="1">
        <f t="shared" si="90"/>
        <v>0</v>
      </c>
      <c r="AL606" s="1">
        <f t="shared" si="90"/>
        <v>0</v>
      </c>
      <c r="AM606" s="1">
        <f t="shared" si="90"/>
        <v>0</v>
      </c>
      <c r="AN606" s="1">
        <f t="shared" si="90"/>
        <v>0</v>
      </c>
      <c r="AO606" s="1">
        <f t="shared" si="90"/>
        <v>0</v>
      </c>
      <c r="AP606" s="1">
        <f t="shared" si="90"/>
        <v>1</v>
      </c>
      <c r="AQ606" s="1">
        <f t="shared" si="90"/>
        <v>0</v>
      </c>
      <c r="AR606" s="1">
        <f t="shared" si="89"/>
        <v>0</v>
      </c>
      <c r="AS606" s="1">
        <f t="shared" si="89"/>
        <v>0</v>
      </c>
      <c r="AT606" s="1">
        <f t="shared" si="89"/>
        <v>0</v>
      </c>
      <c r="AU606" s="1">
        <f t="shared" si="89"/>
        <v>0</v>
      </c>
      <c r="AV606" s="1">
        <f t="shared" si="89"/>
        <v>0</v>
      </c>
      <c r="AW606" s="1">
        <f t="shared" si="89"/>
        <v>0</v>
      </c>
      <c r="AX606" s="1">
        <f t="shared" si="88"/>
        <v>1</v>
      </c>
    </row>
    <row r="607" spans="1:50" s="1" customFormat="1" x14ac:dyDescent="0.15">
      <c r="A607" s="1">
        <v>2</v>
      </c>
      <c r="B607" s="1" t="s">
        <v>1683</v>
      </c>
      <c r="C607" s="1" t="s">
        <v>370</v>
      </c>
      <c r="D607" s="1" t="s">
        <v>15</v>
      </c>
      <c r="E607" s="1" t="s">
        <v>33</v>
      </c>
      <c r="F607" s="2">
        <v>43192.738657407404</v>
      </c>
      <c r="H607" s="1" t="s">
        <v>34</v>
      </c>
      <c r="I607" s="1" t="s">
        <v>35</v>
      </c>
      <c r="J607" s="1" t="s">
        <v>25</v>
      </c>
      <c r="K607" s="1" t="s">
        <v>1684</v>
      </c>
      <c r="L607" s="1" t="s">
        <v>1551</v>
      </c>
      <c r="M607" s="1" t="s">
        <v>38</v>
      </c>
      <c r="N607" s="1" t="s">
        <v>115</v>
      </c>
      <c r="O607" s="1" t="s">
        <v>39</v>
      </c>
      <c r="P607" s="1">
        <v>10001</v>
      </c>
      <c r="Q607" s="8">
        <v>15000</v>
      </c>
      <c r="R607" s="1">
        <v>4</v>
      </c>
      <c r="S607" s="1">
        <v>4</v>
      </c>
      <c r="T607" s="1">
        <v>1</v>
      </c>
      <c r="U607" s="1">
        <v>5</v>
      </c>
      <c r="V607" s="1">
        <v>5</v>
      </c>
      <c r="W607" s="1">
        <v>1</v>
      </c>
      <c r="X607" s="1">
        <v>12500.5</v>
      </c>
      <c r="Y607" s="1">
        <v>3</v>
      </c>
      <c r="Z607" s="1">
        <v>4</v>
      </c>
      <c r="AA607" s="1">
        <f t="shared" si="87"/>
        <v>0</v>
      </c>
      <c r="AB607" s="1">
        <f t="shared" si="90"/>
        <v>1</v>
      </c>
      <c r="AC607" s="1">
        <f t="shared" si="90"/>
        <v>0</v>
      </c>
      <c r="AD607" s="1">
        <f t="shared" si="90"/>
        <v>1</v>
      </c>
      <c r="AE607" s="1">
        <f t="shared" si="90"/>
        <v>0</v>
      </c>
      <c r="AF607" s="1">
        <f t="shared" si="90"/>
        <v>0</v>
      </c>
      <c r="AG607" s="1">
        <f t="shared" si="90"/>
        <v>0</v>
      </c>
      <c r="AH607" s="1">
        <f t="shared" si="90"/>
        <v>0</v>
      </c>
      <c r="AI607" s="1">
        <f t="shared" si="90"/>
        <v>0</v>
      </c>
      <c r="AJ607" s="1">
        <f t="shared" si="90"/>
        <v>0</v>
      </c>
      <c r="AK607" s="1">
        <f t="shared" si="90"/>
        <v>0</v>
      </c>
      <c r="AL607" s="1">
        <f t="shared" si="90"/>
        <v>0</v>
      </c>
      <c r="AM607" s="1">
        <f t="shared" si="90"/>
        <v>0</v>
      </c>
      <c r="AN607" s="1">
        <f t="shared" si="90"/>
        <v>0</v>
      </c>
      <c r="AO607" s="1">
        <f t="shared" si="90"/>
        <v>0</v>
      </c>
      <c r="AP607" s="1">
        <f t="shared" si="90"/>
        <v>0</v>
      </c>
      <c r="AQ607" s="1">
        <f t="shared" ref="AQ607:AW622" si="91">IF(IFERROR(FIND(AQ$1,$K607),0)&gt;0,1,0)</f>
        <v>0</v>
      </c>
      <c r="AR607" s="1">
        <f t="shared" si="91"/>
        <v>0</v>
      </c>
      <c r="AS607" s="1">
        <f t="shared" si="91"/>
        <v>0</v>
      </c>
      <c r="AT607" s="1">
        <f t="shared" si="91"/>
        <v>0</v>
      </c>
      <c r="AU607" s="1">
        <f t="shared" si="91"/>
        <v>0</v>
      </c>
      <c r="AV607" s="1">
        <f t="shared" si="91"/>
        <v>0</v>
      </c>
      <c r="AW607" s="1">
        <f t="shared" si="91"/>
        <v>0</v>
      </c>
      <c r="AX607" s="1">
        <f t="shared" si="88"/>
        <v>0</v>
      </c>
    </row>
    <row r="608" spans="1:50" s="1" customFormat="1" x14ac:dyDescent="0.15">
      <c r="A608" s="1">
        <v>2</v>
      </c>
      <c r="B608" s="1" t="s">
        <v>1423</v>
      </c>
      <c r="C608" s="1" t="s">
        <v>22</v>
      </c>
      <c r="D608" s="1" t="s">
        <v>15</v>
      </c>
      <c r="E608" s="1" t="s">
        <v>537</v>
      </c>
      <c r="F608" s="2">
        <v>43198.457465277781</v>
      </c>
      <c r="H608" s="1" t="s">
        <v>59</v>
      </c>
      <c r="I608" s="1" t="s">
        <v>18</v>
      </c>
      <c r="J608" s="1" t="s">
        <v>74</v>
      </c>
      <c r="K608" s="1" t="s">
        <v>3788</v>
      </c>
      <c r="L608" s="1" t="s">
        <v>1686</v>
      </c>
      <c r="M608" s="1" t="s">
        <v>96</v>
      </c>
      <c r="N608" s="1" t="s">
        <v>29</v>
      </c>
      <c r="O608" s="1" t="s">
        <v>1544</v>
      </c>
      <c r="P608" s="1">
        <v>5000</v>
      </c>
      <c r="Q608" s="8">
        <v>8000</v>
      </c>
      <c r="R608" s="1">
        <v>3</v>
      </c>
      <c r="S608" s="1">
        <v>3</v>
      </c>
      <c r="T608" s="1">
        <v>5</v>
      </c>
      <c r="U608" s="1">
        <v>2</v>
      </c>
      <c r="V608" s="1">
        <v>0</v>
      </c>
      <c r="W608" s="1">
        <v>1</v>
      </c>
      <c r="X608" s="1">
        <v>6500</v>
      </c>
      <c r="Y608" s="1">
        <v>3</v>
      </c>
      <c r="Z608" s="1">
        <v>4</v>
      </c>
      <c r="AA608" s="1">
        <f t="shared" si="87"/>
        <v>0</v>
      </c>
      <c r="AB608" s="1">
        <f t="shared" ref="AB608:AQ623" si="92">IF(IFERROR(FIND(AB$1,$K608),0)&gt;0,1,0)</f>
        <v>1</v>
      </c>
      <c r="AC608" s="1">
        <f t="shared" si="92"/>
        <v>0</v>
      </c>
      <c r="AD608" s="1">
        <f t="shared" si="92"/>
        <v>0</v>
      </c>
      <c r="AE608" s="1">
        <f t="shared" si="92"/>
        <v>0</v>
      </c>
      <c r="AF608" s="1">
        <f t="shared" si="92"/>
        <v>0</v>
      </c>
      <c r="AG608" s="1">
        <f t="shared" si="92"/>
        <v>0</v>
      </c>
      <c r="AH608" s="1">
        <f t="shared" si="92"/>
        <v>0</v>
      </c>
      <c r="AI608" s="1">
        <f t="shared" si="92"/>
        <v>0</v>
      </c>
      <c r="AJ608" s="1">
        <f t="shared" si="92"/>
        <v>0</v>
      </c>
      <c r="AK608" s="1">
        <f t="shared" si="92"/>
        <v>0</v>
      </c>
      <c r="AL608" s="1">
        <f t="shared" si="92"/>
        <v>0</v>
      </c>
      <c r="AM608" s="1">
        <f t="shared" si="92"/>
        <v>0</v>
      </c>
      <c r="AN608" s="1">
        <f t="shared" si="92"/>
        <v>0</v>
      </c>
      <c r="AO608" s="1">
        <f t="shared" si="92"/>
        <v>0</v>
      </c>
      <c r="AP608" s="1">
        <f t="shared" si="92"/>
        <v>1</v>
      </c>
      <c r="AQ608" s="1">
        <f t="shared" si="92"/>
        <v>0</v>
      </c>
      <c r="AR608" s="1">
        <f t="shared" si="91"/>
        <v>0</v>
      </c>
      <c r="AS608" s="1">
        <f t="shared" si="91"/>
        <v>0</v>
      </c>
      <c r="AT608" s="1">
        <f t="shared" si="91"/>
        <v>0</v>
      </c>
      <c r="AU608" s="1">
        <f t="shared" si="91"/>
        <v>0</v>
      </c>
      <c r="AV608" s="1">
        <f t="shared" si="91"/>
        <v>0</v>
      </c>
      <c r="AW608" s="1">
        <f t="shared" si="91"/>
        <v>0</v>
      </c>
      <c r="AX608" s="1">
        <f t="shared" si="88"/>
        <v>0</v>
      </c>
    </row>
    <row r="609" spans="1:50" s="1" customFormat="1" x14ac:dyDescent="0.15">
      <c r="A609" s="1">
        <v>2</v>
      </c>
      <c r="B609" s="1" t="s">
        <v>1687</v>
      </c>
      <c r="C609" s="1" t="s">
        <v>370</v>
      </c>
      <c r="D609" s="1" t="s">
        <v>15</v>
      </c>
      <c r="E609" s="1" t="s">
        <v>58</v>
      </c>
      <c r="F609" s="2">
        <v>43192.738657407404</v>
      </c>
      <c r="H609" s="1" t="s">
        <v>41</v>
      </c>
      <c r="I609" s="1" t="s">
        <v>35</v>
      </c>
      <c r="J609" s="1" t="s">
        <v>25</v>
      </c>
      <c r="K609" s="1" t="s">
        <v>3789</v>
      </c>
      <c r="L609" s="1" t="s">
        <v>1551</v>
      </c>
      <c r="M609" s="1" t="s">
        <v>38</v>
      </c>
      <c r="N609" s="1" t="s">
        <v>115</v>
      </c>
      <c r="O609" s="1" t="s">
        <v>39</v>
      </c>
      <c r="P609" s="1">
        <v>15001</v>
      </c>
      <c r="Q609" s="8">
        <v>20000</v>
      </c>
      <c r="R609" s="1">
        <v>5</v>
      </c>
      <c r="S609" s="1">
        <v>4</v>
      </c>
      <c r="T609" s="1">
        <v>1</v>
      </c>
      <c r="U609" s="1">
        <v>5</v>
      </c>
      <c r="V609" s="1">
        <v>5</v>
      </c>
      <c r="W609" s="1">
        <v>1</v>
      </c>
      <c r="X609" s="1">
        <v>17500.5</v>
      </c>
      <c r="Y609" s="1">
        <v>3</v>
      </c>
      <c r="Z609" s="1">
        <v>4</v>
      </c>
      <c r="AA609" s="1">
        <f t="shared" si="87"/>
        <v>0</v>
      </c>
      <c r="AB609" s="1">
        <f t="shared" si="92"/>
        <v>1</v>
      </c>
      <c r="AC609" s="1">
        <f t="shared" si="92"/>
        <v>1</v>
      </c>
      <c r="AD609" s="1">
        <f t="shared" si="92"/>
        <v>1</v>
      </c>
      <c r="AE609" s="1">
        <f t="shared" si="92"/>
        <v>0</v>
      </c>
      <c r="AF609" s="1">
        <f t="shared" si="92"/>
        <v>0</v>
      </c>
      <c r="AG609" s="1">
        <f t="shared" si="92"/>
        <v>1</v>
      </c>
      <c r="AH609" s="1">
        <f t="shared" si="92"/>
        <v>1</v>
      </c>
      <c r="AI609" s="1">
        <f t="shared" si="92"/>
        <v>0</v>
      </c>
      <c r="AJ609" s="1">
        <f t="shared" si="92"/>
        <v>0</v>
      </c>
      <c r="AK609" s="1">
        <f t="shared" si="92"/>
        <v>0</v>
      </c>
      <c r="AL609" s="1">
        <f t="shared" si="92"/>
        <v>0</v>
      </c>
      <c r="AM609" s="1">
        <f t="shared" si="92"/>
        <v>0</v>
      </c>
      <c r="AN609" s="1">
        <f t="shared" si="92"/>
        <v>0</v>
      </c>
      <c r="AO609" s="1">
        <f t="shared" si="92"/>
        <v>1</v>
      </c>
      <c r="AP609" s="1">
        <f t="shared" si="92"/>
        <v>1</v>
      </c>
      <c r="AQ609" s="1">
        <f t="shared" si="92"/>
        <v>0</v>
      </c>
      <c r="AR609" s="1">
        <f t="shared" si="91"/>
        <v>0</v>
      </c>
      <c r="AS609" s="1">
        <f t="shared" si="91"/>
        <v>0</v>
      </c>
      <c r="AT609" s="1">
        <f t="shared" si="91"/>
        <v>0</v>
      </c>
      <c r="AU609" s="1">
        <f t="shared" si="91"/>
        <v>0</v>
      </c>
      <c r="AV609" s="1">
        <f t="shared" si="91"/>
        <v>0</v>
      </c>
      <c r="AW609" s="1">
        <f t="shared" si="91"/>
        <v>0</v>
      </c>
      <c r="AX609" s="1">
        <f t="shared" si="88"/>
        <v>0</v>
      </c>
    </row>
    <row r="610" spans="1:50" s="1" customFormat="1" x14ac:dyDescent="0.15">
      <c r="A610" s="1">
        <v>2</v>
      </c>
      <c r="B610" s="1" t="s">
        <v>1689</v>
      </c>
      <c r="C610" s="1" t="s">
        <v>109</v>
      </c>
      <c r="D610" s="1" t="s">
        <v>15</v>
      </c>
      <c r="E610" s="1" t="s">
        <v>16</v>
      </c>
      <c r="F610" s="2">
        <v>43179.668645833335</v>
      </c>
      <c r="H610" s="1" t="s">
        <v>124</v>
      </c>
      <c r="I610" s="1" t="s">
        <v>35</v>
      </c>
      <c r="J610" s="1" t="s">
        <v>25</v>
      </c>
      <c r="K610" s="1" t="s">
        <v>3790</v>
      </c>
      <c r="L610" s="1" t="s">
        <v>1691</v>
      </c>
      <c r="M610" s="1" t="s">
        <v>38</v>
      </c>
      <c r="N610" s="1" t="s">
        <v>29</v>
      </c>
      <c r="O610" s="1" t="s">
        <v>30</v>
      </c>
      <c r="P610" s="1">
        <v>6001</v>
      </c>
      <c r="Q610" s="8">
        <v>8000</v>
      </c>
      <c r="R610" s="1">
        <v>0</v>
      </c>
      <c r="S610" s="1">
        <v>4</v>
      </c>
      <c r="T610" s="1">
        <v>1</v>
      </c>
      <c r="U610" s="1">
        <v>5</v>
      </c>
      <c r="V610" s="1">
        <v>0</v>
      </c>
      <c r="W610" s="1">
        <v>0</v>
      </c>
      <c r="X610" s="1">
        <v>7000.5</v>
      </c>
      <c r="Y610" s="1">
        <v>3</v>
      </c>
      <c r="Z610" s="1">
        <v>4</v>
      </c>
      <c r="AA610" s="1">
        <f t="shared" si="87"/>
        <v>0</v>
      </c>
      <c r="AB610" s="1">
        <f t="shared" si="92"/>
        <v>1</v>
      </c>
      <c r="AC610" s="1">
        <f t="shared" si="92"/>
        <v>0</v>
      </c>
      <c r="AD610" s="1">
        <f t="shared" si="92"/>
        <v>1</v>
      </c>
      <c r="AE610" s="1">
        <f t="shared" si="92"/>
        <v>0</v>
      </c>
      <c r="AF610" s="1">
        <f t="shared" si="92"/>
        <v>0</v>
      </c>
      <c r="AG610" s="1">
        <f t="shared" si="92"/>
        <v>0</v>
      </c>
      <c r="AH610" s="1">
        <f t="shared" si="92"/>
        <v>0</v>
      </c>
      <c r="AI610" s="1">
        <f t="shared" si="92"/>
        <v>1</v>
      </c>
      <c r="AJ610" s="1">
        <f t="shared" si="92"/>
        <v>0</v>
      </c>
      <c r="AK610" s="1">
        <f t="shared" si="92"/>
        <v>0</v>
      </c>
      <c r="AL610" s="1">
        <f t="shared" si="92"/>
        <v>0</v>
      </c>
      <c r="AM610" s="1">
        <f t="shared" si="92"/>
        <v>0</v>
      </c>
      <c r="AN610" s="1">
        <f t="shared" si="92"/>
        <v>0</v>
      </c>
      <c r="AO610" s="1">
        <f t="shared" si="92"/>
        <v>0</v>
      </c>
      <c r="AP610" s="1">
        <f t="shared" si="92"/>
        <v>0</v>
      </c>
      <c r="AQ610" s="1">
        <f t="shared" si="92"/>
        <v>0</v>
      </c>
      <c r="AR610" s="1">
        <f t="shared" si="91"/>
        <v>0</v>
      </c>
      <c r="AS610" s="1">
        <f t="shared" si="91"/>
        <v>0</v>
      </c>
      <c r="AT610" s="1">
        <f t="shared" si="91"/>
        <v>0</v>
      </c>
      <c r="AU610" s="1">
        <f t="shared" si="91"/>
        <v>0</v>
      </c>
      <c r="AV610" s="1">
        <f t="shared" si="91"/>
        <v>0</v>
      </c>
      <c r="AW610" s="1">
        <f t="shared" si="91"/>
        <v>0</v>
      </c>
      <c r="AX610" s="1">
        <f t="shared" si="88"/>
        <v>0</v>
      </c>
    </row>
    <row r="611" spans="1:50" s="1" customFormat="1" x14ac:dyDescent="0.15">
      <c r="A611" s="1">
        <v>2</v>
      </c>
      <c r="B611" s="1" t="s">
        <v>1692</v>
      </c>
      <c r="C611" s="1" t="s">
        <v>84</v>
      </c>
      <c r="D611" s="1" t="s">
        <v>15</v>
      </c>
      <c r="E611" s="1" t="s">
        <v>58</v>
      </c>
      <c r="F611" s="2">
        <v>43198.443391203706</v>
      </c>
      <c r="H611" s="1" t="s">
        <v>34</v>
      </c>
      <c r="I611" s="1" t="s">
        <v>18</v>
      </c>
      <c r="J611" s="1" t="s">
        <v>60</v>
      </c>
      <c r="K611" s="1" t="s">
        <v>1693</v>
      </c>
      <c r="L611" s="1" t="s">
        <v>1694</v>
      </c>
      <c r="M611" s="1" t="s">
        <v>28</v>
      </c>
      <c r="N611" s="1" t="s">
        <v>29</v>
      </c>
      <c r="O611" s="1" t="s">
        <v>39</v>
      </c>
      <c r="P611" s="1">
        <v>15001</v>
      </c>
      <c r="Q611" s="8">
        <v>20000</v>
      </c>
      <c r="R611" s="1">
        <v>4</v>
      </c>
      <c r="S611" s="1">
        <v>3</v>
      </c>
      <c r="T611" s="1">
        <v>2</v>
      </c>
      <c r="U611" s="1">
        <v>3</v>
      </c>
      <c r="V611" s="1">
        <v>0</v>
      </c>
      <c r="W611" s="1">
        <v>1</v>
      </c>
      <c r="X611" s="1">
        <v>17500.5</v>
      </c>
      <c r="Y611" s="1">
        <v>3</v>
      </c>
      <c r="Z611" s="1">
        <v>4</v>
      </c>
      <c r="AA611" s="1">
        <f t="shared" si="87"/>
        <v>0</v>
      </c>
      <c r="AB611" s="1">
        <f t="shared" si="92"/>
        <v>1</v>
      </c>
      <c r="AC611" s="1">
        <f t="shared" si="92"/>
        <v>0</v>
      </c>
      <c r="AD611" s="1">
        <f t="shared" si="92"/>
        <v>0</v>
      </c>
      <c r="AE611" s="1">
        <f t="shared" si="92"/>
        <v>0</v>
      </c>
      <c r="AF611" s="1">
        <f t="shared" si="92"/>
        <v>0</v>
      </c>
      <c r="AG611" s="1">
        <f t="shared" si="92"/>
        <v>0</v>
      </c>
      <c r="AH611" s="1">
        <f t="shared" si="92"/>
        <v>0</v>
      </c>
      <c r="AI611" s="1">
        <f t="shared" si="92"/>
        <v>0</v>
      </c>
      <c r="AJ611" s="1">
        <f t="shared" si="92"/>
        <v>0</v>
      </c>
      <c r="AK611" s="1">
        <f t="shared" si="92"/>
        <v>0</v>
      </c>
      <c r="AL611" s="1">
        <f t="shared" si="92"/>
        <v>0</v>
      </c>
      <c r="AM611" s="1">
        <f t="shared" si="92"/>
        <v>0</v>
      </c>
      <c r="AN611" s="1">
        <f t="shared" si="92"/>
        <v>0</v>
      </c>
      <c r="AO611" s="1">
        <f t="shared" si="92"/>
        <v>0</v>
      </c>
      <c r="AP611" s="1">
        <f t="shared" si="92"/>
        <v>1</v>
      </c>
      <c r="AQ611" s="1">
        <f t="shared" si="92"/>
        <v>0</v>
      </c>
      <c r="AR611" s="1">
        <f t="shared" si="91"/>
        <v>0</v>
      </c>
      <c r="AS611" s="1">
        <f t="shared" si="91"/>
        <v>0</v>
      </c>
      <c r="AT611" s="1">
        <f t="shared" si="91"/>
        <v>0</v>
      </c>
      <c r="AU611" s="1">
        <f t="shared" si="91"/>
        <v>0</v>
      </c>
      <c r="AV611" s="1">
        <f t="shared" si="91"/>
        <v>0</v>
      </c>
      <c r="AW611" s="1">
        <f t="shared" si="91"/>
        <v>0</v>
      </c>
      <c r="AX611" s="1">
        <f t="shared" si="88"/>
        <v>0</v>
      </c>
    </row>
    <row r="612" spans="1:50" s="1" customFormat="1" x14ac:dyDescent="0.15">
      <c r="A612" s="1">
        <v>2</v>
      </c>
      <c r="B612" s="1" t="s">
        <v>1695</v>
      </c>
      <c r="C612" s="1" t="s">
        <v>370</v>
      </c>
      <c r="D612" s="1" t="s">
        <v>15</v>
      </c>
      <c r="E612" s="1" t="s">
        <v>102</v>
      </c>
      <c r="F612" s="2">
        <v>43192.738657407404</v>
      </c>
      <c r="H612" s="1" t="s">
        <v>59</v>
      </c>
      <c r="I612" s="1" t="s">
        <v>35</v>
      </c>
      <c r="J612" s="1" t="s">
        <v>25</v>
      </c>
      <c r="K612" s="1" t="s">
        <v>1696</v>
      </c>
      <c r="L612" s="1" t="s">
        <v>1551</v>
      </c>
      <c r="M612" s="1" t="s">
        <v>38</v>
      </c>
      <c r="N612" s="1" t="s">
        <v>115</v>
      </c>
      <c r="O612" s="1" t="s">
        <v>39</v>
      </c>
      <c r="P612" s="1">
        <v>6000</v>
      </c>
      <c r="Q612" s="8">
        <v>12000</v>
      </c>
      <c r="R612" s="1">
        <v>3</v>
      </c>
      <c r="S612" s="1">
        <v>4</v>
      </c>
      <c r="T612" s="1">
        <v>1</v>
      </c>
      <c r="U612" s="1">
        <v>5</v>
      </c>
      <c r="V612" s="1">
        <v>5</v>
      </c>
      <c r="W612" s="1">
        <v>1</v>
      </c>
      <c r="X612" s="1">
        <v>9000</v>
      </c>
      <c r="Y612" s="1">
        <v>3</v>
      </c>
      <c r="Z612" s="1">
        <v>4</v>
      </c>
      <c r="AA612" s="1">
        <f t="shared" si="87"/>
        <v>0</v>
      </c>
      <c r="AB612" s="1">
        <f t="shared" si="92"/>
        <v>0</v>
      </c>
      <c r="AC612" s="1">
        <f t="shared" si="92"/>
        <v>0</v>
      </c>
      <c r="AD612" s="1">
        <f t="shared" si="92"/>
        <v>1</v>
      </c>
      <c r="AE612" s="1">
        <f t="shared" si="92"/>
        <v>0</v>
      </c>
      <c r="AF612" s="1">
        <f t="shared" si="92"/>
        <v>0</v>
      </c>
      <c r="AG612" s="1">
        <f t="shared" si="92"/>
        <v>0</v>
      </c>
      <c r="AH612" s="1">
        <f t="shared" si="92"/>
        <v>0</v>
      </c>
      <c r="AI612" s="1">
        <f t="shared" si="92"/>
        <v>0</v>
      </c>
      <c r="AJ612" s="1">
        <f t="shared" si="92"/>
        <v>0</v>
      </c>
      <c r="AK612" s="1">
        <f t="shared" si="92"/>
        <v>0</v>
      </c>
      <c r="AL612" s="1">
        <f t="shared" si="92"/>
        <v>0</v>
      </c>
      <c r="AM612" s="1">
        <f t="shared" si="92"/>
        <v>0</v>
      </c>
      <c r="AN612" s="1">
        <f t="shared" si="92"/>
        <v>0</v>
      </c>
      <c r="AO612" s="1">
        <f t="shared" si="92"/>
        <v>0</v>
      </c>
      <c r="AP612" s="1">
        <f t="shared" si="92"/>
        <v>1</v>
      </c>
      <c r="AQ612" s="1">
        <f t="shared" si="92"/>
        <v>0</v>
      </c>
      <c r="AR612" s="1">
        <f t="shared" si="91"/>
        <v>0</v>
      </c>
      <c r="AS612" s="1">
        <f t="shared" si="91"/>
        <v>0</v>
      </c>
      <c r="AT612" s="1">
        <f t="shared" si="91"/>
        <v>0</v>
      </c>
      <c r="AU612" s="1">
        <f t="shared" si="91"/>
        <v>0</v>
      </c>
      <c r="AV612" s="1">
        <f t="shared" si="91"/>
        <v>0</v>
      </c>
      <c r="AW612" s="1">
        <f t="shared" si="91"/>
        <v>0</v>
      </c>
      <c r="AX612" s="1">
        <f t="shared" si="88"/>
        <v>0</v>
      </c>
    </row>
    <row r="613" spans="1:50" s="1" customFormat="1" x14ac:dyDescent="0.15">
      <c r="A613" s="1">
        <v>2</v>
      </c>
      <c r="B613" s="1" t="s">
        <v>1538</v>
      </c>
      <c r="C613" s="1" t="s">
        <v>718</v>
      </c>
      <c r="D613" s="1" t="s">
        <v>15</v>
      </c>
      <c r="E613" s="1" t="s">
        <v>33</v>
      </c>
      <c r="F613" s="2">
        <v>43194.492627314816</v>
      </c>
      <c r="H613" s="1" t="s">
        <v>34</v>
      </c>
      <c r="I613" s="1" t="s">
        <v>35</v>
      </c>
      <c r="J613" s="1" t="s">
        <v>25</v>
      </c>
      <c r="K613" s="1" t="s">
        <v>3791</v>
      </c>
      <c r="L613" s="1" t="s">
        <v>337</v>
      </c>
      <c r="M613" s="1" t="s">
        <v>38</v>
      </c>
      <c r="N613" s="1" t="s">
        <v>29</v>
      </c>
      <c r="O613" s="1" t="s">
        <v>30</v>
      </c>
      <c r="P613" s="1">
        <v>10001</v>
      </c>
      <c r="Q613" s="8">
        <v>15000</v>
      </c>
      <c r="R613" s="1">
        <v>4</v>
      </c>
      <c r="S613" s="1">
        <v>4</v>
      </c>
      <c r="T613" s="1">
        <v>1</v>
      </c>
      <c r="U613" s="1">
        <v>5</v>
      </c>
      <c r="V613" s="1">
        <v>0</v>
      </c>
      <c r="W613" s="1">
        <v>0</v>
      </c>
      <c r="X613" s="1">
        <v>12500.5</v>
      </c>
      <c r="Y613" s="1">
        <v>3</v>
      </c>
      <c r="Z613" s="1">
        <v>4</v>
      </c>
      <c r="AA613" s="1">
        <f t="shared" si="87"/>
        <v>0</v>
      </c>
      <c r="AB613" s="1">
        <f t="shared" si="92"/>
        <v>1</v>
      </c>
      <c r="AC613" s="1">
        <f t="shared" si="92"/>
        <v>0</v>
      </c>
      <c r="AD613" s="1">
        <f t="shared" si="92"/>
        <v>1</v>
      </c>
      <c r="AE613" s="1">
        <f t="shared" si="92"/>
        <v>0</v>
      </c>
      <c r="AF613" s="1">
        <f t="shared" si="92"/>
        <v>0</v>
      </c>
      <c r="AG613" s="1">
        <f t="shared" si="92"/>
        <v>0</v>
      </c>
      <c r="AH613" s="1">
        <f t="shared" si="92"/>
        <v>0</v>
      </c>
      <c r="AI613" s="1">
        <f t="shared" si="92"/>
        <v>1</v>
      </c>
      <c r="AJ613" s="1">
        <f t="shared" si="92"/>
        <v>0</v>
      </c>
      <c r="AK613" s="1">
        <f t="shared" si="92"/>
        <v>1</v>
      </c>
      <c r="AL613" s="1">
        <f t="shared" si="92"/>
        <v>1</v>
      </c>
      <c r="AM613" s="1">
        <f t="shared" si="92"/>
        <v>0</v>
      </c>
      <c r="AN613" s="1">
        <f t="shared" si="92"/>
        <v>0</v>
      </c>
      <c r="AO613" s="1">
        <f t="shared" si="92"/>
        <v>1</v>
      </c>
      <c r="AP613" s="1">
        <f t="shared" si="92"/>
        <v>1</v>
      </c>
      <c r="AQ613" s="1">
        <f t="shared" si="92"/>
        <v>0</v>
      </c>
      <c r="AR613" s="1">
        <f t="shared" si="91"/>
        <v>0</v>
      </c>
      <c r="AS613" s="1">
        <f t="shared" si="91"/>
        <v>0</v>
      </c>
      <c r="AT613" s="1">
        <f t="shared" si="91"/>
        <v>0</v>
      </c>
      <c r="AU613" s="1">
        <f t="shared" si="91"/>
        <v>0</v>
      </c>
      <c r="AV613" s="1">
        <f t="shared" si="91"/>
        <v>0</v>
      </c>
      <c r="AW613" s="1">
        <f t="shared" si="91"/>
        <v>0</v>
      </c>
      <c r="AX613" s="1">
        <f t="shared" si="88"/>
        <v>0</v>
      </c>
    </row>
    <row r="614" spans="1:50" s="1" customFormat="1" x14ac:dyDescent="0.15">
      <c r="A614" s="1">
        <v>2</v>
      </c>
      <c r="B614" s="1" t="s">
        <v>1698</v>
      </c>
      <c r="D614" s="1" t="s">
        <v>15</v>
      </c>
      <c r="E614" s="1" t="s">
        <v>161</v>
      </c>
      <c r="F614" s="2">
        <v>43198.442604166667</v>
      </c>
      <c r="H614" s="1" t="s">
        <v>34</v>
      </c>
      <c r="I614" s="1" t="s">
        <v>35</v>
      </c>
      <c r="J614" s="1" t="s">
        <v>25</v>
      </c>
      <c r="K614" s="1" t="s">
        <v>1699</v>
      </c>
      <c r="L614" s="1" t="s">
        <v>1700</v>
      </c>
      <c r="M614" s="1" t="s">
        <v>28</v>
      </c>
      <c r="N614" s="1" t="s">
        <v>316</v>
      </c>
      <c r="O614" s="1" t="s">
        <v>171</v>
      </c>
      <c r="P614" s="1">
        <v>8000</v>
      </c>
      <c r="Q614" s="8">
        <v>15000</v>
      </c>
      <c r="R614" s="1">
        <v>4</v>
      </c>
      <c r="S614" s="1">
        <v>4</v>
      </c>
      <c r="T614" s="1">
        <v>1</v>
      </c>
      <c r="U614" s="1">
        <v>3</v>
      </c>
      <c r="V614" s="1">
        <v>7</v>
      </c>
      <c r="W614" s="1">
        <v>0</v>
      </c>
      <c r="X614" s="1">
        <v>11500</v>
      </c>
      <c r="Y614" s="1">
        <v>3</v>
      </c>
      <c r="Z614" s="1">
        <v>4</v>
      </c>
      <c r="AA614" s="1">
        <f t="shared" si="87"/>
        <v>0</v>
      </c>
      <c r="AB614" s="1">
        <f t="shared" si="92"/>
        <v>1</v>
      </c>
      <c r="AC614" s="1">
        <f t="shared" si="92"/>
        <v>0</v>
      </c>
      <c r="AD614" s="1">
        <f t="shared" si="92"/>
        <v>1</v>
      </c>
      <c r="AE614" s="1">
        <f t="shared" si="92"/>
        <v>0</v>
      </c>
      <c r="AF614" s="1">
        <f t="shared" si="92"/>
        <v>0</v>
      </c>
      <c r="AG614" s="1">
        <f t="shared" si="92"/>
        <v>0</v>
      </c>
      <c r="AH614" s="1">
        <f t="shared" si="92"/>
        <v>0</v>
      </c>
      <c r="AI614" s="1">
        <f t="shared" si="92"/>
        <v>0</v>
      </c>
      <c r="AJ614" s="1">
        <f t="shared" si="92"/>
        <v>0</v>
      </c>
      <c r="AK614" s="1">
        <f t="shared" si="92"/>
        <v>0</v>
      </c>
      <c r="AL614" s="1">
        <f t="shared" si="92"/>
        <v>0</v>
      </c>
      <c r="AM614" s="1">
        <f t="shared" si="92"/>
        <v>0</v>
      </c>
      <c r="AN614" s="1">
        <f t="shared" si="92"/>
        <v>0</v>
      </c>
      <c r="AO614" s="1">
        <f t="shared" si="92"/>
        <v>0</v>
      </c>
      <c r="AP614" s="1">
        <f t="shared" si="92"/>
        <v>0</v>
      </c>
      <c r="AQ614" s="1">
        <f t="shared" si="92"/>
        <v>0</v>
      </c>
      <c r="AR614" s="1">
        <f t="shared" si="91"/>
        <v>0</v>
      </c>
      <c r="AS614" s="1">
        <f t="shared" si="91"/>
        <v>0</v>
      </c>
      <c r="AT614" s="1">
        <f t="shared" si="91"/>
        <v>0</v>
      </c>
      <c r="AU614" s="1">
        <f t="shared" si="91"/>
        <v>0</v>
      </c>
      <c r="AV614" s="1">
        <f t="shared" si="91"/>
        <v>0</v>
      </c>
      <c r="AW614" s="1">
        <f t="shared" si="91"/>
        <v>0</v>
      </c>
      <c r="AX614" s="1">
        <f t="shared" si="88"/>
        <v>0</v>
      </c>
    </row>
    <row r="615" spans="1:50" s="1" customFormat="1" x14ac:dyDescent="0.15">
      <c r="A615" s="1">
        <v>2</v>
      </c>
      <c r="B615" s="1" t="s">
        <v>1701</v>
      </c>
      <c r="C615" s="1" t="s">
        <v>22</v>
      </c>
      <c r="D615" s="1" t="s">
        <v>15</v>
      </c>
      <c r="E615" s="1" t="s">
        <v>230</v>
      </c>
      <c r="F615" s="2">
        <v>43198.380844907406</v>
      </c>
      <c r="H615" s="1" t="s">
        <v>17</v>
      </c>
      <c r="I615" s="1" t="s">
        <v>17</v>
      </c>
      <c r="J615" s="1" t="s">
        <v>25</v>
      </c>
      <c r="K615" s="1" t="s">
        <v>1702</v>
      </c>
      <c r="L615" s="1" t="s">
        <v>1703</v>
      </c>
      <c r="M615" s="1" t="s">
        <v>28</v>
      </c>
      <c r="N615" s="1" t="s">
        <v>29</v>
      </c>
      <c r="O615" s="1" t="s">
        <v>30</v>
      </c>
      <c r="P615" s="1">
        <v>4000</v>
      </c>
      <c r="Q615" s="8">
        <v>6000</v>
      </c>
      <c r="R615" s="1">
        <v>1</v>
      </c>
      <c r="S615" s="1">
        <v>2</v>
      </c>
      <c r="T615" s="1">
        <v>1</v>
      </c>
      <c r="U615" s="1">
        <v>3</v>
      </c>
      <c r="V615" s="1">
        <v>0</v>
      </c>
      <c r="W615" s="1">
        <v>0</v>
      </c>
      <c r="X615" s="1">
        <v>5000</v>
      </c>
      <c r="Y615" s="1">
        <v>3</v>
      </c>
      <c r="Z615" s="1">
        <v>4</v>
      </c>
      <c r="AA615" s="1">
        <f t="shared" si="87"/>
        <v>0</v>
      </c>
      <c r="AB615" s="1">
        <f t="shared" si="92"/>
        <v>0</v>
      </c>
      <c r="AC615" s="1">
        <f t="shared" si="92"/>
        <v>1</v>
      </c>
      <c r="AD615" s="1">
        <f t="shared" si="92"/>
        <v>0</v>
      </c>
      <c r="AE615" s="1">
        <f t="shared" si="92"/>
        <v>0</v>
      </c>
      <c r="AF615" s="1">
        <f t="shared" si="92"/>
        <v>0</v>
      </c>
      <c r="AG615" s="1">
        <f t="shared" si="92"/>
        <v>0</v>
      </c>
      <c r="AH615" s="1">
        <f t="shared" si="92"/>
        <v>0</v>
      </c>
      <c r="AI615" s="1">
        <f t="shared" si="92"/>
        <v>0</v>
      </c>
      <c r="AJ615" s="1">
        <f t="shared" si="92"/>
        <v>0</v>
      </c>
      <c r="AK615" s="1">
        <f t="shared" si="92"/>
        <v>0</v>
      </c>
      <c r="AL615" s="1">
        <f t="shared" si="92"/>
        <v>0</v>
      </c>
      <c r="AM615" s="1">
        <f t="shared" si="92"/>
        <v>0</v>
      </c>
      <c r="AN615" s="1">
        <f t="shared" si="92"/>
        <v>0</v>
      </c>
      <c r="AO615" s="1">
        <f t="shared" si="92"/>
        <v>0</v>
      </c>
      <c r="AP615" s="1">
        <f t="shared" si="92"/>
        <v>0</v>
      </c>
      <c r="AQ615" s="1">
        <f t="shared" si="92"/>
        <v>0</v>
      </c>
      <c r="AR615" s="1">
        <f t="shared" si="91"/>
        <v>0</v>
      </c>
      <c r="AS615" s="1">
        <f t="shared" si="91"/>
        <v>0</v>
      </c>
      <c r="AT615" s="1">
        <f t="shared" si="91"/>
        <v>0</v>
      </c>
      <c r="AU615" s="1">
        <f t="shared" si="91"/>
        <v>0</v>
      </c>
      <c r="AV615" s="1">
        <f t="shared" si="91"/>
        <v>0</v>
      </c>
      <c r="AW615" s="1">
        <f t="shared" si="91"/>
        <v>0</v>
      </c>
      <c r="AX615" s="1">
        <f t="shared" si="88"/>
        <v>0</v>
      </c>
    </row>
    <row r="616" spans="1:50" s="1" customFormat="1" x14ac:dyDescent="0.15">
      <c r="A616" s="1">
        <v>2</v>
      </c>
      <c r="B616" s="1" t="s">
        <v>1538</v>
      </c>
      <c r="D616" s="1" t="s">
        <v>15</v>
      </c>
      <c r="E616" s="1" t="s">
        <v>58</v>
      </c>
      <c r="F616" s="2">
        <v>43194.492858796293</v>
      </c>
      <c r="H616" s="1" t="s">
        <v>34</v>
      </c>
      <c r="I616" s="1" t="s">
        <v>35</v>
      </c>
      <c r="J616" s="1" t="s">
        <v>25</v>
      </c>
      <c r="K616" s="1" t="s">
        <v>3791</v>
      </c>
      <c r="L616" s="1" t="s">
        <v>1704</v>
      </c>
      <c r="M616" s="1" t="s">
        <v>38</v>
      </c>
      <c r="N616" s="1" t="s">
        <v>29</v>
      </c>
      <c r="O616" s="1" t="s">
        <v>30</v>
      </c>
      <c r="P616" s="1">
        <v>15001</v>
      </c>
      <c r="Q616" s="8">
        <v>20000</v>
      </c>
      <c r="R616" s="1">
        <v>4</v>
      </c>
      <c r="S616" s="1">
        <v>4</v>
      </c>
      <c r="T616" s="1">
        <v>1</v>
      </c>
      <c r="U616" s="1">
        <v>5</v>
      </c>
      <c r="V616" s="1">
        <v>0</v>
      </c>
      <c r="W616" s="1">
        <v>0</v>
      </c>
      <c r="X616" s="1">
        <v>17500.5</v>
      </c>
      <c r="Y616" s="1">
        <v>3</v>
      </c>
      <c r="Z616" s="1">
        <v>4</v>
      </c>
      <c r="AA616" s="1">
        <f t="shared" si="87"/>
        <v>0</v>
      </c>
      <c r="AB616" s="1">
        <f t="shared" si="92"/>
        <v>1</v>
      </c>
      <c r="AC616" s="1">
        <f t="shared" si="92"/>
        <v>0</v>
      </c>
      <c r="AD616" s="1">
        <f t="shared" si="92"/>
        <v>1</v>
      </c>
      <c r="AE616" s="1">
        <f t="shared" si="92"/>
        <v>0</v>
      </c>
      <c r="AF616" s="1">
        <f t="shared" si="92"/>
        <v>0</v>
      </c>
      <c r="AG616" s="1">
        <f t="shared" si="92"/>
        <v>0</v>
      </c>
      <c r="AH616" s="1">
        <f t="shared" si="92"/>
        <v>0</v>
      </c>
      <c r="AI616" s="1">
        <f t="shared" si="92"/>
        <v>1</v>
      </c>
      <c r="AJ616" s="1">
        <f t="shared" si="92"/>
        <v>0</v>
      </c>
      <c r="AK616" s="1">
        <f t="shared" si="92"/>
        <v>1</v>
      </c>
      <c r="AL616" s="1">
        <f t="shared" si="92"/>
        <v>1</v>
      </c>
      <c r="AM616" s="1">
        <f t="shared" si="92"/>
        <v>0</v>
      </c>
      <c r="AN616" s="1">
        <f t="shared" si="92"/>
        <v>0</v>
      </c>
      <c r="AO616" s="1">
        <f t="shared" si="92"/>
        <v>1</v>
      </c>
      <c r="AP616" s="1">
        <f t="shared" si="92"/>
        <v>1</v>
      </c>
      <c r="AQ616" s="1">
        <f t="shared" si="92"/>
        <v>0</v>
      </c>
      <c r="AR616" s="1">
        <f t="shared" si="91"/>
        <v>0</v>
      </c>
      <c r="AS616" s="1">
        <f t="shared" si="91"/>
        <v>0</v>
      </c>
      <c r="AT616" s="1">
        <f t="shared" si="91"/>
        <v>0</v>
      </c>
      <c r="AU616" s="1">
        <f t="shared" si="91"/>
        <v>0</v>
      </c>
      <c r="AV616" s="1">
        <f t="shared" si="91"/>
        <v>0</v>
      </c>
      <c r="AW616" s="1">
        <f t="shared" si="91"/>
        <v>0</v>
      </c>
      <c r="AX616" s="1">
        <f t="shared" si="88"/>
        <v>0</v>
      </c>
    </row>
    <row r="617" spans="1:50" s="1" customFormat="1" x14ac:dyDescent="0.15">
      <c r="A617" s="1">
        <v>2</v>
      </c>
      <c r="B617" s="1" t="s">
        <v>1423</v>
      </c>
      <c r="C617" s="1" t="s">
        <v>22</v>
      </c>
      <c r="D617" s="1" t="s">
        <v>15</v>
      </c>
      <c r="E617" s="1" t="s">
        <v>94</v>
      </c>
      <c r="F617" s="2">
        <v>43198.442037037035</v>
      </c>
      <c r="H617" s="1" t="s">
        <v>17</v>
      </c>
      <c r="I617" s="1" t="s">
        <v>17</v>
      </c>
      <c r="J617" s="1" t="s">
        <v>25</v>
      </c>
      <c r="K617" s="1" t="s">
        <v>1705</v>
      </c>
      <c r="L617" s="1" t="s">
        <v>1706</v>
      </c>
      <c r="M617" s="1" t="s">
        <v>28</v>
      </c>
      <c r="N617" s="1" t="s">
        <v>82</v>
      </c>
      <c r="O617" s="1" t="s">
        <v>30</v>
      </c>
      <c r="P617" s="1">
        <v>4000</v>
      </c>
      <c r="Q617" s="8">
        <v>8000</v>
      </c>
      <c r="R617" s="1">
        <v>1</v>
      </c>
      <c r="S617" s="1">
        <v>2</v>
      </c>
      <c r="T617" s="1">
        <v>1</v>
      </c>
      <c r="U617" s="1">
        <v>3</v>
      </c>
      <c r="V617" s="1">
        <v>4</v>
      </c>
      <c r="W617" s="1">
        <v>0</v>
      </c>
      <c r="X617" s="1">
        <v>6000</v>
      </c>
      <c r="Y617" s="1">
        <v>3</v>
      </c>
      <c r="Z617" s="1">
        <v>4</v>
      </c>
      <c r="AA617" s="1">
        <f t="shared" si="87"/>
        <v>0</v>
      </c>
      <c r="AB617" s="1">
        <f t="shared" si="92"/>
        <v>0</v>
      </c>
      <c r="AC617" s="1">
        <f t="shared" si="92"/>
        <v>0</v>
      </c>
      <c r="AD617" s="1">
        <f t="shared" si="92"/>
        <v>1</v>
      </c>
      <c r="AE617" s="1">
        <f t="shared" si="92"/>
        <v>0</v>
      </c>
      <c r="AF617" s="1">
        <f t="shared" si="92"/>
        <v>0</v>
      </c>
      <c r="AG617" s="1">
        <f t="shared" si="92"/>
        <v>0</v>
      </c>
      <c r="AH617" s="1">
        <f t="shared" si="92"/>
        <v>0</v>
      </c>
      <c r="AI617" s="1">
        <f t="shared" si="92"/>
        <v>0</v>
      </c>
      <c r="AJ617" s="1">
        <f t="shared" si="92"/>
        <v>0</v>
      </c>
      <c r="AK617" s="1">
        <f t="shared" si="92"/>
        <v>0</v>
      </c>
      <c r="AL617" s="1">
        <f t="shared" si="92"/>
        <v>0</v>
      </c>
      <c r="AM617" s="1">
        <f t="shared" si="92"/>
        <v>0</v>
      </c>
      <c r="AN617" s="1">
        <f t="shared" si="92"/>
        <v>0</v>
      </c>
      <c r="AO617" s="1">
        <f t="shared" si="92"/>
        <v>0</v>
      </c>
      <c r="AP617" s="1">
        <f t="shared" si="92"/>
        <v>0</v>
      </c>
      <c r="AQ617" s="1">
        <f t="shared" si="92"/>
        <v>0</v>
      </c>
      <c r="AR617" s="1">
        <f t="shared" si="91"/>
        <v>0</v>
      </c>
      <c r="AS617" s="1">
        <f t="shared" si="91"/>
        <v>0</v>
      </c>
      <c r="AT617" s="1">
        <f t="shared" si="91"/>
        <v>0</v>
      </c>
      <c r="AU617" s="1">
        <f t="shared" si="91"/>
        <v>0</v>
      </c>
      <c r="AV617" s="1">
        <f t="shared" si="91"/>
        <v>0</v>
      </c>
      <c r="AW617" s="1">
        <f t="shared" si="91"/>
        <v>0</v>
      </c>
      <c r="AX617" s="1">
        <f t="shared" si="88"/>
        <v>0</v>
      </c>
    </row>
    <row r="618" spans="1:50" s="1" customFormat="1" x14ac:dyDescent="0.15">
      <c r="A618" s="1">
        <v>2</v>
      </c>
      <c r="B618" s="1" t="s">
        <v>1707</v>
      </c>
      <c r="C618" s="1" t="s">
        <v>22</v>
      </c>
      <c r="D618" s="1" t="s">
        <v>15</v>
      </c>
      <c r="E618" s="1" t="s">
        <v>1004</v>
      </c>
      <c r="F618" s="2">
        <v>43198.472256944442</v>
      </c>
      <c r="H618" s="1" t="s">
        <v>17</v>
      </c>
      <c r="I618" s="1" t="s">
        <v>18</v>
      </c>
      <c r="J618" s="1" t="s">
        <v>25</v>
      </c>
      <c r="K618" s="1" t="s">
        <v>1708</v>
      </c>
      <c r="L618" s="1" t="s">
        <v>1709</v>
      </c>
      <c r="M618" s="1" t="s">
        <v>28</v>
      </c>
      <c r="N618" s="1" t="s">
        <v>29</v>
      </c>
      <c r="O618" s="1" t="s">
        <v>30</v>
      </c>
      <c r="P618" s="1">
        <v>4000</v>
      </c>
      <c r="Q618" s="8">
        <v>5000</v>
      </c>
      <c r="R618" s="1">
        <v>1</v>
      </c>
      <c r="S618" s="1">
        <v>3</v>
      </c>
      <c r="T618" s="1">
        <v>1</v>
      </c>
      <c r="U618" s="1">
        <v>3</v>
      </c>
      <c r="V618" s="1">
        <v>0</v>
      </c>
      <c r="W618" s="1">
        <v>0</v>
      </c>
      <c r="X618" s="1">
        <v>4500</v>
      </c>
      <c r="Y618" s="1">
        <v>3</v>
      </c>
      <c r="Z618" s="1">
        <v>4</v>
      </c>
      <c r="AA618" s="1">
        <f t="shared" si="87"/>
        <v>0</v>
      </c>
      <c r="AB618" s="1">
        <f t="shared" si="92"/>
        <v>0</v>
      </c>
      <c r="AC618" s="1">
        <f t="shared" si="92"/>
        <v>0</v>
      </c>
      <c r="AD618" s="1">
        <f t="shared" si="92"/>
        <v>0</v>
      </c>
      <c r="AE618" s="1">
        <f t="shared" si="92"/>
        <v>0</v>
      </c>
      <c r="AF618" s="1">
        <f t="shared" si="92"/>
        <v>0</v>
      </c>
      <c r="AG618" s="1">
        <f t="shared" si="92"/>
        <v>0</v>
      </c>
      <c r="AH618" s="1">
        <f t="shared" si="92"/>
        <v>0</v>
      </c>
      <c r="AI618" s="1">
        <f t="shared" si="92"/>
        <v>0</v>
      </c>
      <c r="AJ618" s="1">
        <f t="shared" si="92"/>
        <v>0</v>
      </c>
      <c r="AK618" s="1">
        <f t="shared" si="92"/>
        <v>0</v>
      </c>
      <c r="AL618" s="1">
        <f t="shared" si="92"/>
        <v>0</v>
      </c>
      <c r="AM618" s="1">
        <f t="shared" si="92"/>
        <v>0</v>
      </c>
      <c r="AN618" s="1">
        <f t="shared" si="92"/>
        <v>0</v>
      </c>
      <c r="AO618" s="1">
        <f t="shared" si="92"/>
        <v>0</v>
      </c>
      <c r="AP618" s="1">
        <f t="shared" si="92"/>
        <v>0</v>
      </c>
      <c r="AQ618" s="1">
        <f t="shared" si="92"/>
        <v>0</v>
      </c>
      <c r="AR618" s="1">
        <f t="shared" si="91"/>
        <v>0</v>
      </c>
      <c r="AS618" s="1">
        <f t="shared" si="91"/>
        <v>0</v>
      </c>
      <c r="AT618" s="1">
        <f t="shared" si="91"/>
        <v>0</v>
      </c>
      <c r="AU618" s="1">
        <f t="shared" si="91"/>
        <v>0</v>
      </c>
      <c r="AV618" s="1">
        <f t="shared" si="91"/>
        <v>0</v>
      </c>
      <c r="AW618" s="1">
        <f t="shared" si="91"/>
        <v>0</v>
      </c>
      <c r="AX618" s="1">
        <f t="shared" si="88"/>
        <v>0</v>
      </c>
    </row>
    <row r="619" spans="1:50" s="1" customFormat="1" x14ac:dyDescent="0.15">
      <c r="A619" s="1">
        <v>2</v>
      </c>
      <c r="B619" s="1" t="s">
        <v>1507</v>
      </c>
      <c r="C619" s="1" t="s">
        <v>84</v>
      </c>
      <c r="D619" s="1" t="s">
        <v>15</v>
      </c>
      <c r="E619" s="1" t="s">
        <v>379</v>
      </c>
      <c r="F619" s="2">
        <v>43198.455694444441</v>
      </c>
      <c r="H619" s="1" t="s">
        <v>41</v>
      </c>
      <c r="I619" s="1" t="s">
        <v>35</v>
      </c>
      <c r="J619" s="1" t="s">
        <v>25</v>
      </c>
      <c r="K619" s="1" t="s">
        <v>1710</v>
      </c>
      <c r="L619" s="1" t="s">
        <v>1711</v>
      </c>
      <c r="M619" s="1" t="s">
        <v>96</v>
      </c>
      <c r="N619" s="1" t="s">
        <v>115</v>
      </c>
      <c r="O619" s="1" t="s">
        <v>467</v>
      </c>
      <c r="P619" s="1">
        <v>30001</v>
      </c>
      <c r="Q619" s="8">
        <v>50000</v>
      </c>
      <c r="R619" s="1">
        <v>5</v>
      </c>
      <c r="S619" s="1">
        <v>4</v>
      </c>
      <c r="T619" s="1">
        <v>1</v>
      </c>
      <c r="U619" s="1">
        <v>2</v>
      </c>
      <c r="V619" s="1">
        <v>5</v>
      </c>
      <c r="W619" s="1">
        <v>0</v>
      </c>
      <c r="X619" s="1">
        <v>40000.5</v>
      </c>
      <c r="Y619" s="1">
        <v>3</v>
      </c>
      <c r="Z619" s="1">
        <v>4</v>
      </c>
      <c r="AA619" s="1">
        <f t="shared" si="87"/>
        <v>0</v>
      </c>
      <c r="AB619" s="1">
        <f t="shared" si="92"/>
        <v>1</v>
      </c>
      <c r="AC619" s="1">
        <f t="shared" si="92"/>
        <v>0</v>
      </c>
      <c r="AD619" s="1">
        <f t="shared" si="92"/>
        <v>1</v>
      </c>
      <c r="AE619" s="1">
        <f t="shared" si="92"/>
        <v>0</v>
      </c>
      <c r="AF619" s="1">
        <f t="shared" si="92"/>
        <v>0</v>
      </c>
      <c r="AG619" s="1">
        <f t="shared" si="92"/>
        <v>0</v>
      </c>
      <c r="AH619" s="1">
        <f t="shared" si="92"/>
        <v>0</v>
      </c>
      <c r="AI619" s="1">
        <f t="shared" si="92"/>
        <v>0</v>
      </c>
      <c r="AJ619" s="1">
        <f t="shared" si="92"/>
        <v>0</v>
      </c>
      <c r="AK619" s="1">
        <f t="shared" si="92"/>
        <v>0</v>
      </c>
      <c r="AL619" s="1">
        <f t="shared" si="92"/>
        <v>0</v>
      </c>
      <c r="AM619" s="1">
        <f t="shared" si="92"/>
        <v>0</v>
      </c>
      <c r="AN619" s="1">
        <f t="shared" si="92"/>
        <v>0</v>
      </c>
      <c r="AO619" s="1">
        <f t="shared" si="92"/>
        <v>0</v>
      </c>
      <c r="AP619" s="1">
        <f t="shared" si="92"/>
        <v>1</v>
      </c>
      <c r="AQ619" s="1">
        <f t="shared" si="92"/>
        <v>0</v>
      </c>
      <c r="AR619" s="1">
        <f t="shared" si="91"/>
        <v>0</v>
      </c>
      <c r="AS619" s="1">
        <f t="shared" si="91"/>
        <v>0</v>
      </c>
      <c r="AT619" s="1">
        <f t="shared" si="91"/>
        <v>0</v>
      </c>
      <c r="AU619" s="1">
        <f t="shared" si="91"/>
        <v>0</v>
      </c>
      <c r="AV619" s="1">
        <f t="shared" si="91"/>
        <v>0</v>
      </c>
      <c r="AW619" s="1">
        <f t="shared" si="91"/>
        <v>0</v>
      </c>
      <c r="AX619" s="1">
        <f t="shared" si="88"/>
        <v>1</v>
      </c>
    </row>
    <row r="620" spans="1:50" s="1" customFormat="1" x14ac:dyDescent="0.15">
      <c r="A620" s="1">
        <v>2</v>
      </c>
      <c r="B620" s="1" t="s">
        <v>1538</v>
      </c>
      <c r="C620" s="1" t="s">
        <v>109</v>
      </c>
      <c r="D620" s="1" t="s">
        <v>15</v>
      </c>
      <c r="E620" s="1" t="s">
        <v>58</v>
      </c>
      <c r="F620" s="2">
        <v>43198.439502314817</v>
      </c>
      <c r="H620" s="1" t="s">
        <v>41</v>
      </c>
      <c r="I620" s="1" t="s">
        <v>35</v>
      </c>
      <c r="J620" s="1" t="s">
        <v>25</v>
      </c>
      <c r="K620" s="1" t="s">
        <v>1712</v>
      </c>
      <c r="L620" s="1" t="s">
        <v>1713</v>
      </c>
      <c r="M620" s="1" t="s">
        <v>96</v>
      </c>
      <c r="N620" s="1" t="s">
        <v>29</v>
      </c>
      <c r="O620" s="1" t="s">
        <v>39</v>
      </c>
      <c r="P620" s="1">
        <v>15001</v>
      </c>
      <c r="Q620" s="8">
        <v>20000</v>
      </c>
      <c r="R620" s="1">
        <v>5</v>
      </c>
      <c r="S620" s="1">
        <v>4</v>
      </c>
      <c r="T620" s="1">
        <v>1</v>
      </c>
      <c r="U620" s="1">
        <v>2</v>
      </c>
      <c r="V620" s="1">
        <v>0</v>
      </c>
      <c r="W620" s="1">
        <v>1</v>
      </c>
      <c r="X620" s="1">
        <v>17500.5</v>
      </c>
      <c r="Y620" s="1">
        <v>3</v>
      </c>
      <c r="Z620" s="1">
        <v>4</v>
      </c>
      <c r="AA620" s="1">
        <f t="shared" si="87"/>
        <v>0</v>
      </c>
      <c r="AB620" s="1">
        <f t="shared" si="92"/>
        <v>1</v>
      </c>
      <c r="AC620" s="1">
        <f t="shared" si="92"/>
        <v>1</v>
      </c>
      <c r="AD620" s="1">
        <f t="shared" si="92"/>
        <v>1</v>
      </c>
      <c r="AE620" s="1">
        <f t="shared" si="92"/>
        <v>0</v>
      </c>
      <c r="AF620" s="1">
        <f t="shared" si="92"/>
        <v>0</v>
      </c>
      <c r="AG620" s="1">
        <f t="shared" si="92"/>
        <v>0</v>
      </c>
      <c r="AH620" s="1">
        <f t="shared" si="92"/>
        <v>0</v>
      </c>
      <c r="AI620" s="1">
        <f t="shared" si="92"/>
        <v>0</v>
      </c>
      <c r="AJ620" s="1">
        <f t="shared" si="92"/>
        <v>1</v>
      </c>
      <c r="AK620" s="1">
        <f t="shared" si="92"/>
        <v>0</v>
      </c>
      <c r="AL620" s="1">
        <f t="shared" si="92"/>
        <v>0</v>
      </c>
      <c r="AM620" s="1">
        <f t="shared" si="92"/>
        <v>0</v>
      </c>
      <c r="AN620" s="1">
        <f t="shared" si="92"/>
        <v>0</v>
      </c>
      <c r="AO620" s="1">
        <f t="shared" si="92"/>
        <v>0</v>
      </c>
      <c r="AP620" s="1">
        <f t="shared" si="92"/>
        <v>1</v>
      </c>
      <c r="AQ620" s="1">
        <f t="shared" si="92"/>
        <v>0</v>
      </c>
      <c r="AR620" s="1">
        <f t="shared" si="91"/>
        <v>0</v>
      </c>
      <c r="AS620" s="1">
        <f t="shared" si="91"/>
        <v>0</v>
      </c>
      <c r="AT620" s="1">
        <f t="shared" si="91"/>
        <v>0</v>
      </c>
      <c r="AU620" s="1">
        <f t="shared" si="91"/>
        <v>0</v>
      </c>
      <c r="AV620" s="1">
        <f t="shared" si="91"/>
        <v>0</v>
      </c>
      <c r="AW620" s="1">
        <f t="shared" si="91"/>
        <v>0</v>
      </c>
      <c r="AX620" s="1">
        <f t="shared" si="88"/>
        <v>0</v>
      </c>
    </row>
    <row r="621" spans="1:50" s="1" customFormat="1" x14ac:dyDescent="0.15">
      <c r="A621" s="1">
        <v>2</v>
      </c>
      <c r="B621" s="1" t="s">
        <v>1538</v>
      </c>
      <c r="C621" s="1" t="s">
        <v>32</v>
      </c>
      <c r="D621" s="1" t="s">
        <v>15</v>
      </c>
      <c r="E621" s="1" t="s">
        <v>556</v>
      </c>
      <c r="F621" s="2">
        <v>43198.464988425927</v>
      </c>
      <c r="H621" s="1" t="s">
        <v>34</v>
      </c>
      <c r="I621" s="1" t="s">
        <v>35</v>
      </c>
      <c r="J621" s="1" t="s">
        <v>25</v>
      </c>
      <c r="K621" s="1" t="s">
        <v>1714</v>
      </c>
      <c r="L621" s="1" t="s">
        <v>1715</v>
      </c>
      <c r="M621" s="1" t="s">
        <v>96</v>
      </c>
      <c r="N621" s="1" t="s">
        <v>29</v>
      </c>
      <c r="O621" s="1" t="s">
        <v>39</v>
      </c>
      <c r="P621" s="1">
        <v>20001</v>
      </c>
      <c r="Q621" s="8">
        <v>30000</v>
      </c>
      <c r="R621" s="1">
        <v>4</v>
      </c>
      <c r="S621" s="1">
        <v>4</v>
      </c>
      <c r="T621" s="1">
        <v>1</v>
      </c>
      <c r="U621" s="1">
        <v>2</v>
      </c>
      <c r="V621" s="1">
        <v>0</v>
      </c>
      <c r="W621" s="1">
        <v>1</v>
      </c>
      <c r="X621" s="1">
        <v>25000.5</v>
      </c>
      <c r="Y621" s="1">
        <v>3</v>
      </c>
      <c r="Z621" s="1">
        <v>4</v>
      </c>
      <c r="AA621" s="1">
        <f t="shared" si="87"/>
        <v>0</v>
      </c>
      <c r="AB621" s="1">
        <f t="shared" si="92"/>
        <v>1</v>
      </c>
      <c r="AC621" s="1">
        <f t="shared" si="92"/>
        <v>0</v>
      </c>
      <c r="AD621" s="1">
        <f t="shared" si="92"/>
        <v>1</v>
      </c>
      <c r="AE621" s="1">
        <f t="shared" si="92"/>
        <v>0</v>
      </c>
      <c r="AF621" s="1">
        <f t="shared" si="92"/>
        <v>0</v>
      </c>
      <c r="AG621" s="1">
        <f t="shared" si="92"/>
        <v>0</v>
      </c>
      <c r="AH621" s="1">
        <f t="shared" si="92"/>
        <v>0</v>
      </c>
      <c r="AI621" s="1">
        <f t="shared" si="92"/>
        <v>0</v>
      </c>
      <c r="AJ621" s="1">
        <f t="shared" si="92"/>
        <v>0</v>
      </c>
      <c r="AK621" s="1">
        <f t="shared" si="92"/>
        <v>0</v>
      </c>
      <c r="AL621" s="1">
        <f t="shared" si="92"/>
        <v>0</v>
      </c>
      <c r="AM621" s="1">
        <f t="shared" si="92"/>
        <v>0</v>
      </c>
      <c r="AN621" s="1">
        <f t="shared" si="92"/>
        <v>0</v>
      </c>
      <c r="AO621" s="1">
        <f t="shared" si="92"/>
        <v>0</v>
      </c>
      <c r="AP621" s="1">
        <f t="shared" si="92"/>
        <v>0</v>
      </c>
      <c r="AQ621" s="1">
        <f t="shared" si="92"/>
        <v>0</v>
      </c>
      <c r="AR621" s="1">
        <f t="shared" si="91"/>
        <v>0</v>
      </c>
      <c r="AS621" s="1">
        <f t="shared" si="91"/>
        <v>0</v>
      </c>
      <c r="AT621" s="1">
        <f t="shared" si="91"/>
        <v>0</v>
      </c>
      <c r="AU621" s="1">
        <f t="shared" si="91"/>
        <v>0</v>
      </c>
      <c r="AV621" s="1">
        <f t="shared" si="91"/>
        <v>0</v>
      </c>
      <c r="AW621" s="1">
        <f t="shared" si="91"/>
        <v>0</v>
      </c>
      <c r="AX621" s="1">
        <f t="shared" si="88"/>
        <v>1</v>
      </c>
    </row>
    <row r="622" spans="1:50" s="1" customFormat="1" x14ac:dyDescent="0.15">
      <c r="A622" s="1">
        <v>2</v>
      </c>
      <c r="B622" s="1" t="s">
        <v>1423</v>
      </c>
      <c r="C622" s="1" t="s">
        <v>22</v>
      </c>
      <c r="D622" s="1" t="s">
        <v>15</v>
      </c>
      <c r="E622" s="1" t="s">
        <v>537</v>
      </c>
      <c r="F622" s="2">
        <v>43194.445567129631</v>
      </c>
      <c r="H622" s="1" t="s">
        <v>59</v>
      </c>
      <c r="I622" s="1" t="s">
        <v>35</v>
      </c>
      <c r="J622" s="1" t="s">
        <v>60</v>
      </c>
      <c r="K622" s="1" t="s">
        <v>1716</v>
      </c>
      <c r="L622" s="1" t="s">
        <v>1717</v>
      </c>
      <c r="M622" s="1" t="s">
        <v>28</v>
      </c>
      <c r="N622" s="1" t="s">
        <v>29</v>
      </c>
      <c r="O622" s="1" t="s">
        <v>30</v>
      </c>
      <c r="P622" s="1">
        <v>5000</v>
      </c>
      <c r="Q622" s="8">
        <v>8000</v>
      </c>
      <c r="R622" s="1">
        <v>3</v>
      </c>
      <c r="S622" s="1">
        <v>4</v>
      </c>
      <c r="T622" s="1">
        <v>2</v>
      </c>
      <c r="U622" s="1">
        <v>3</v>
      </c>
      <c r="V622" s="1">
        <v>0</v>
      </c>
      <c r="W622" s="1">
        <v>0</v>
      </c>
      <c r="X622" s="1">
        <v>6500</v>
      </c>
      <c r="Y622" s="1">
        <v>3</v>
      </c>
      <c r="Z622" s="1">
        <v>4</v>
      </c>
      <c r="AA622" s="1">
        <f t="shared" si="87"/>
        <v>0</v>
      </c>
      <c r="AB622" s="1">
        <f t="shared" si="92"/>
        <v>0</v>
      </c>
      <c r="AC622" s="1">
        <f t="shared" si="92"/>
        <v>0</v>
      </c>
      <c r="AD622" s="1">
        <f t="shared" si="92"/>
        <v>0</v>
      </c>
      <c r="AE622" s="1">
        <f t="shared" si="92"/>
        <v>0</v>
      </c>
      <c r="AF622" s="1">
        <f t="shared" si="92"/>
        <v>0</v>
      </c>
      <c r="AG622" s="1">
        <f t="shared" si="92"/>
        <v>0</v>
      </c>
      <c r="AH622" s="1">
        <f t="shared" si="92"/>
        <v>0</v>
      </c>
      <c r="AI622" s="1">
        <f t="shared" si="92"/>
        <v>0</v>
      </c>
      <c r="AJ622" s="1">
        <f t="shared" si="92"/>
        <v>0</v>
      </c>
      <c r="AK622" s="1">
        <f t="shared" si="92"/>
        <v>0</v>
      </c>
      <c r="AL622" s="1">
        <f t="shared" si="92"/>
        <v>0</v>
      </c>
      <c r="AM622" s="1">
        <f t="shared" si="92"/>
        <v>0</v>
      </c>
      <c r="AN622" s="1">
        <f t="shared" si="92"/>
        <v>0</v>
      </c>
      <c r="AO622" s="1">
        <f t="shared" si="92"/>
        <v>0</v>
      </c>
      <c r="AP622" s="1">
        <f t="shared" si="92"/>
        <v>1</v>
      </c>
      <c r="AQ622" s="1">
        <f t="shared" si="92"/>
        <v>0</v>
      </c>
      <c r="AR622" s="1">
        <f t="shared" si="91"/>
        <v>0</v>
      </c>
      <c r="AS622" s="1">
        <f t="shared" si="91"/>
        <v>0</v>
      </c>
      <c r="AT622" s="1">
        <f t="shared" si="91"/>
        <v>0</v>
      </c>
      <c r="AU622" s="1">
        <f t="shared" si="91"/>
        <v>0</v>
      </c>
      <c r="AV622" s="1">
        <f t="shared" si="91"/>
        <v>0</v>
      </c>
      <c r="AW622" s="1">
        <f t="shared" si="91"/>
        <v>0</v>
      </c>
      <c r="AX622" s="1">
        <f t="shared" si="88"/>
        <v>0</v>
      </c>
    </row>
    <row r="623" spans="1:50" s="1" customFormat="1" x14ac:dyDescent="0.15">
      <c r="A623" s="1">
        <v>2</v>
      </c>
      <c r="B623" s="1" t="s">
        <v>1718</v>
      </c>
      <c r="D623" s="1" t="s">
        <v>15</v>
      </c>
      <c r="E623" s="1" t="s">
        <v>556</v>
      </c>
      <c r="F623" s="2">
        <v>43194.766608796293</v>
      </c>
      <c r="H623" s="1" t="s">
        <v>41</v>
      </c>
      <c r="I623" s="1" t="s">
        <v>35</v>
      </c>
      <c r="J623" s="1" t="s">
        <v>25</v>
      </c>
      <c r="K623" s="1" t="s">
        <v>3792</v>
      </c>
      <c r="L623" s="1" t="s">
        <v>1720</v>
      </c>
      <c r="M623" s="1" t="s">
        <v>63</v>
      </c>
      <c r="N623" s="1" t="s">
        <v>29</v>
      </c>
      <c r="O623" s="1" t="s">
        <v>39</v>
      </c>
      <c r="P623" s="1">
        <v>20001</v>
      </c>
      <c r="Q623" s="8">
        <v>30000</v>
      </c>
      <c r="R623" s="1">
        <v>5</v>
      </c>
      <c r="S623" s="1">
        <v>4</v>
      </c>
      <c r="T623" s="1">
        <v>1</v>
      </c>
      <c r="U623" s="1">
        <v>4</v>
      </c>
      <c r="V623" s="1">
        <v>0</v>
      </c>
      <c r="W623" s="1">
        <v>1</v>
      </c>
      <c r="X623" s="1">
        <v>25000.5</v>
      </c>
      <c r="Y623" s="1">
        <v>3</v>
      </c>
      <c r="Z623" s="1">
        <v>4</v>
      </c>
      <c r="AA623" s="1">
        <f t="shared" si="87"/>
        <v>0</v>
      </c>
      <c r="AB623" s="1">
        <f t="shared" si="92"/>
        <v>1</v>
      </c>
      <c r="AC623" s="1">
        <f t="shared" si="92"/>
        <v>0</v>
      </c>
      <c r="AD623" s="1">
        <f t="shared" si="92"/>
        <v>1</v>
      </c>
      <c r="AE623" s="1">
        <f t="shared" si="92"/>
        <v>0</v>
      </c>
      <c r="AF623" s="1">
        <f t="shared" si="92"/>
        <v>0</v>
      </c>
      <c r="AG623" s="1">
        <f t="shared" si="92"/>
        <v>0</v>
      </c>
      <c r="AH623" s="1">
        <f t="shared" si="92"/>
        <v>0</v>
      </c>
      <c r="AI623" s="1">
        <f t="shared" si="92"/>
        <v>0</v>
      </c>
      <c r="AJ623" s="1">
        <f t="shared" si="92"/>
        <v>0</v>
      </c>
      <c r="AK623" s="1">
        <f t="shared" si="92"/>
        <v>0</v>
      </c>
      <c r="AL623" s="1">
        <f t="shared" si="92"/>
        <v>0</v>
      </c>
      <c r="AM623" s="1">
        <f t="shared" si="92"/>
        <v>0</v>
      </c>
      <c r="AN623" s="1">
        <f t="shared" si="92"/>
        <v>0</v>
      </c>
      <c r="AO623" s="1">
        <f t="shared" si="92"/>
        <v>0</v>
      </c>
      <c r="AP623" s="1">
        <f t="shared" si="92"/>
        <v>0</v>
      </c>
      <c r="AQ623" s="1">
        <f t="shared" ref="AQ623:AW638" si="93">IF(IFERROR(FIND(AQ$1,$K623),0)&gt;0,1,0)</f>
        <v>0</v>
      </c>
      <c r="AR623" s="1">
        <f t="shared" si="93"/>
        <v>0</v>
      </c>
      <c r="AS623" s="1">
        <f t="shared" si="93"/>
        <v>0</v>
      </c>
      <c r="AT623" s="1">
        <f t="shared" si="93"/>
        <v>0</v>
      </c>
      <c r="AU623" s="1">
        <f t="shared" si="93"/>
        <v>0</v>
      </c>
      <c r="AV623" s="1">
        <f t="shared" si="93"/>
        <v>0</v>
      </c>
      <c r="AW623" s="1">
        <f t="shared" si="93"/>
        <v>0</v>
      </c>
      <c r="AX623" s="1">
        <f t="shared" si="88"/>
        <v>1</v>
      </c>
    </row>
    <row r="624" spans="1:50" s="1" customFormat="1" x14ac:dyDescent="0.15">
      <c r="A624" s="1">
        <v>2</v>
      </c>
      <c r="B624" s="1" t="s">
        <v>1721</v>
      </c>
      <c r="D624" s="1" t="s">
        <v>15</v>
      </c>
      <c r="E624" s="1" t="s">
        <v>595</v>
      </c>
      <c r="F624" s="2">
        <v>43198.392245370371</v>
      </c>
      <c r="H624" s="1" t="s">
        <v>17</v>
      </c>
      <c r="I624" s="1" t="s">
        <v>17</v>
      </c>
      <c r="J624" s="1" t="s">
        <v>60</v>
      </c>
      <c r="K624" s="1" t="s">
        <v>1722</v>
      </c>
      <c r="L624" s="1" t="s">
        <v>1723</v>
      </c>
      <c r="M624" s="1" t="s">
        <v>96</v>
      </c>
      <c r="N624" s="1" t="s">
        <v>29</v>
      </c>
      <c r="O624" s="1" t="s">
        <v>30</v>
      </c>
      <c r="P624" s="1">
        <v>5000</v>
      </c>
      <c r="Q624" s="8">
        <v>7000</v>
      </c>
      <c r="R624" s="1">
        <v>1</v>
      </c>
      <c r="S624" s="1">
        <v>2</v>
      </c>
      <c r="T624" s="1">
        <v>2</v>
      </c>
      <c r="U624" s="1">
        <v>2</v>
      </c>
      <c r="V624" s="1">
        <v>0</v>
      </c>
      <c r="W624" s="1">
        <v>0</v>
      </c>
      <c r="X624" s="1">
        <v>6000</v>
      </c>
      <c r="Y624" s="1">
        <v>3</v>
      </c>
      <c r="Z624" s="1">
        <v>4</v>
      </c>
      <c r="AA624" s="1">
        <f t="shared" si="87"/>
        <v>0</v>
      </c>
      <c r="AB624" s="1">
        <f t="shared" ref="AB624:AQ639" si="94">IF(IFERROR(FIND(AB$1,$K624),0)&gt;0,1,0)</f>
        <v>1</v>
      </c>
      <c r="AC624" s="1">
        <f t="shared" si="94"/>
        <v>0</v>
      </c>
      <c r="AD624" s="1">
        <f t="shared" si="94"/>
        <v>1</v>
      </c>
      <c r="AE624" s="1">
        <f t="shared" si="94"/>
        <v>0</v>
      </c>
      <c r="AF624" s="1">
        <f t="shared" si="94"/>
        <v>0</v>
      </c>
      <c r="AG624" s="1">
        <f t="shared" si="94"/>
        <v>0</v>
      </c>
      <c r="AH624" s="1">
        <f t="shared" si="94"/>
        <v>0</v>
      </c>
      <c r="AI624" s="1">
        <f t="shared" si="94"/>
        <v>0</v>
      </c>
      <c r="AJ624" s="1">
        <f t="shared" si="94"/>
        <v>0</v>
      </c>
      <c r="AK624" s="1">
        <f t="shared" si="94"/>
        <v>0</v>
      </c>
      <c r="AL624" s="1">
        <f t="shared" si="94"/>
        <v>0</v>
      </c>
      <c r="AM624" s="1">
        <f t="shared" si="94"/>
        <v>0</v>
      </c>
      <c r="AN624" s="1">
        <f t="shared" si="94"/>
        <v>0</v>
      </c>
      <c r="AO624" s="1">
        <f t="shared" si="94"/>
        <v>0</v>
      </c>
      <c r="AP624" s="1">
        <f t="shared" si="94"/>
        <v>0</v>
      </c>
      <c r="AQ624" s="1">
        <f t="shared" si="94"/>
        <v>0</v>
      </c>
      <c r="AR624" s="1">
        <f t="shared" si="93"/>
        <v>0</v>
      </c>
      <c r="AS624" s="1">
        <f t="shared" si="93"/>
        <v>0</v>
      </c>
      <c r="AT624" s="1">
        <f t="shared" si="93"/>
        <v>0</v>
      </c>
      <c r="AU624" s="1">
        <f t="shared" si="93"/>
        <v>0</v>
      </c>
      <c r="AV624" s="1">
        <f t="shared" si="93"/>
        <v>0</v>
      </c>
      <c r="AW624" s="1">
        <f t="shared" si="93"/>
        <v>0</v>
      </c>
      <c r="AX624" s="1">
        <f t="shared" si="88"/>
        <v>0</v>
      </c>
    </row>
    <row r="625" spans="1:50" s="1" customFormat="1" x14ac:dyDescent="0.15">
      <c r="A625" s="1">
        <v>2</v>
      </c>
      <c r="B625" s="1" t="s">
        <v>1423</v>
      </c>
      <c r="C625" s="1" t="s">
        <v>84</v>
      </c>
      <c r="D625" s="1" t="s">
        <v>15</v>
      </c>
      <c r="E625" s="1" t="s">
        <v>230</v>
      </c>
      <c r="F625" s="2">
        <v>43189.387164351851</v>
      </c>
      <c r="H625" s="1" t="s">
        <v>17</v>
      </c>
      <c r="I625" s="1" t="s">
        <v>35</v>
      </c>
      <c r="J625" s="1" t="s">
        <v>60</v>
      </c>
      <c r="K625" s="1" t="s">
        <v>1724</v>
      </c>
      <c r="L625" s="1" t="s">
        <v>1725</v>
      </c>
      <c r="M625" s="1" t="s">
        <v>63</v>
      </c>
      <c r="N625" s="1" t="s">
        <v>29</v>
      </c>
      <c r="O625" s="1" t="s">
        <v>97</v>
      </c>
      <c r="P625" s="1">
        <v>4000</v>
      </c>
      <c r="Q625" s="8">
        <v>6000</v>
      </c>
      <c r="R625" s="1">
        <v>1</v>
      </c>
      <c r="S625" s="1">
        <v>4</v>
      </c>
      <c r="T625" s="1">
        <v>2</v>
      </c>
      <c r="U625" s="1">
        <v>4</v>
      </c>
      <c r="V625" s="1">
        <v>0</v>
      </c>
      <c r="W625" s="1">
        <v>0</v>
      </c>
      <c r="X625" s="1">
        <v>5000</v>
      </c>
      <c r="Y625" s="1">
        <v>3</v>
      </c>
      <c r="Z625" s="1">
        <v>4</v>
      </c>
      <c r="AA625" s="1">
        <f t="shared" si="87"/>
        <v>0</v>
      </c>
      <c r="AB625" s="1">
        <f t="shared" si="94"/>
        <v>0</v>
      </c>
      <c r="AC625" s="1">
        <f t="shared" si="94"/>
        <v>0</v>
      </c>
      <c r="AD625" s="1">
        <f t="shared" si="94"/>
        <v>1</v>
      </c>
      <c r="AE625" s="1">
        <f t="shared" si="94"/>
        <v>0</v>
      </c>
      <c r="AF625" s="1">
        <f t="shared" si="94"/>
        <v>0</v>
      </c>
      <c r="AG625" s="1">
        <f t="shared" si="94"/>
        <v>0</v>
      </c>
      <c r="AH625" s="1">
        <f t="shared" si="94"/>
        <v>0</v>
      </c>
      <c r="AI625" s="1">
        <f t="shared" si="94"/>
        <v>0</v>
      </c>
      <c r="AJ625" s="1">
        <f t="shared" si="94"/>
        <v>0</v>
      </c>
      <c r="AK625" s="1">
        <f t="shared" si="94"/>
        <v>0</v>
      </c>
      <c r="AL625" s="1">
        <f t="shared" si="94"/>
        <v>0</v>
      </c>
      <c r="AM625" s="1">
        <f t="shared" si="94"/>
        <v>0</v>
      </c>
      <c r="AN625" s="1">
        <f t="shared" si="94"/>
        <v>0</v>
      </c>
      <c r="AO625" s="1">
        <f t="shared" si="94"/>
        <v>0</v>
      </c>
      <c r="AP625" s="1">
        <f t="shared" si="94"/>
        <v>0</v>
      </c>
      <c r="AQ625" s="1">
        <f t="shared" si="94"/>
        <v>0</v>
      </c>
      <c r="AR625" s="1">
        <f t="shared" si="93"/>
        <v>0</v>
      </c>
      <c r="AS625" s="1">
        <f t="shared" si="93"/>
        <v>0</v>
      </c>
      <c r="AT625" s="1">
        <f t="shared" si="93"/>
        <v>0</v>
      </c>
      <c r="AU625" s="1">
        <f t="shared" si="93"/>
        <v>0</v>
      </c>
      <c r="AV625" s="1">
        <f t="shared" si="93"/>
        <v>0</v>
      </c>
      <c r="AW625" s="1">
        <f t="shared" si="93"/>
        <v>0</v>
      </c>
      <c r="AX625" s="1">
        <f t="shared" si="88"/>
        <v>0</v>
      </c>
    </row>
    <row r="626" spans="1:50" s="1" customFormat="1" x14ac:dyDescent="0.15">
      <c r="A626" s="1">
        <v>2</v>
      </c>
      <c r="B626" s="1" t="s">
        <v>1726</v>
      </c>
      <c r="D626" s="1" t="s">
        <v>15</v>
      </c>
      <c r="E626" s="1" t="s">
        <v>556</v>
      </c>
      <c r="F626" s="2">
        <v>43192.780925925923</v>
      </c>
      <c r="H626" s="1" t="s">
        <v>41</v>
      </c>
      <c r="I626" s="1" t="s">
        <v>35</v>
      </c>
      <c r="J626" s="1" t="s">
        <v>25</v>
      </c>
      <c r="K626" s="1" t="s">
        <v>1727</v>
      </c>
      <c r="L626" s="1" t="s">
        <v>1728</v>
      </c>
      <c r="M626" s="1" t="s">
        <v>28</v>
      </c>
      <c r="N626" s="1" t="s">
        <v>29</v>
      </c>
      <c r="O626" s="1" t="s">
        <v>39</v>
      </c>
      <c r="P626" s="1">
        <v>20001</v>
      </c>
      <c r="Q626" s="8">
        <v>30000</v>
      </c>
      <c r="R626" s="1">
        <v>5</v>
      </c>
      <c r="S626" s="1">
        <v>4</v>
      </c>
      <c r="T626" s="1">
        <v>1</v>
      </c>
      <c r="U626" s="1">
        <v>3</v>
      </c>
      <c r="V626" s="1">
        <v>0</v>
      </c>
      <c r="W626" s="1">
        <v>1</v>
      </c>
      <c r="X626" s="1">
        <v>25000.5</v>
      </c>
      <c r="Y626" s="1">
        <v>3</v>
      </c>
      <c r="Z626" s="1">
        <v>4</v>
      </c>
      <c r="AA626" s="1">
        <f t="shared" si="87"/>
        <v>0</v>
      </c>
      <c r="AB626" s="1">
        <f t="shared" si="94"/>
        <v>1</v>
      </c>
      <c r="AC626" s="1">
        <f t="shared" si="94"/>
        <v>0</v>
      </c>
      <c r="AD626" s="1">
        <f t="shared" si="94"/>
        <v>0</v>
      </c>
      <c r="AE626" s="1">
        <f t="shared" si="94"/>
        <v>0</v>
      </c>
      <c r="AF626" s="1">
        <f t="shared" si="94"/>
        <v>0</v>
      </c>
      <c r="AG626" s="1">
        <f t="shared" si="94"/>
        <v>0</v>
      </c>
      <c r="AH626" s="1">
        <f t="shared" si="94"/>
        <v>0</v>
      </c>
      <c r="AI626" s="1">
        <f t="shared" si="94"/>
        <v>0</v>
      </c>
      <c r="AJ626" s="1">
        <f t="shared" si="94"/>
        <v>0</v>
      </c>
      <c r="AK626" s="1">
        <f t="shared" si="94"/>
        <v>0</v>
      </c>
      <c r="AL626" s="1">
        <f t="shared" si="94"/>
        <v>0</v>
      </c>
      <c r="AM626" s="1">
        <f t="shared" si="94"/>
        <v>0</v>
      </c>
      <c r="AN626" s="1">
        <f t="shared" si="94"/>
        <v>0</v>
      </c>
      <c r="AO626" s="1">
        <f t="shared" si="94"/>
        <v>0</v>
      </c>
      <c r="AP626" s="1">
        <f t="shared" si="94"/>
        <v>0</v>
      </c>
      <c r="AQ626" s="1">
        <f t="shared" si="94"/>
        <v>0</v>
      </c>
      <c r="AR626" s="1">
        <f t="shared" si="93"/>
        <v>0</v>
      </c>
      <c r="AS626" s="1">
        <f t="shared" si="93"/>
        <v>0</v>
      </c>
      <c r="AT626" s="1">
        <f t="shared" si="93"/>
        <v>0</v>
      </c>
      <c r="AU626" s="1">
        <f t="shared" si="93"/>
        <v>0</v>
      </c>
      <c r="AV626" s="1">
        <f t="shared" si="93"/>
        <v>0</v>
      </c>
      <c r="AW626" s="1">
        <f t="shared" si="93"/>
        <v>0</v>
      </c>
      <c r="AX626" s="1">
        <f t="shared" si="88"/>
        <v>1</v>
      </c>
    </row>
    <row r="627" spans="1:50" s="1" customFormat="1" x14ac:dyDescent="0.15">
      <c r="A627" s="1">
        <v>2</v>
      </c>
      <c r="B627" s="1" t="s">
        <v>1729</v>
      </c>
      <c r="C627" s="1" t="s">
        <v>22</v>
      </c>
      <c r="D627" s="1" t="s">
        <v>15</v>
      </c>
      <c r="E627" s="1" t="s">
        <v>671</v>
      </c>
      <c r="F627" s="2">
        <v>43189.427245370367</v>
      </c>
      <c r="H627" s="1" t="s">
        <v>59</v>
      </c>
      <c r="I627" s="1" t="s">
        <v>18</v>
      </c>
      <c r="J627" s="1" t="s">
        <v>509</v>
      </c>
      <c r="K627" s="1" t="s">
        <v>1730</v>
      </c>
      <c r="L627" s="1" t="s">
        <v>1731</v>
      </c>
      <c r="M627" s="1" t="s">
        <v>393</v>
      </c>
      <c r="N627" s="1" t="s">
        <v>82</v>
      </c>
      <c r="O627" s="1" t="s">
        <v>39</v>
      </c>
      <c r="Q627" s="8"/>
      <c r="R627" s="1">
        <v>3</v>
      </c>
      <c r="S627" s="1">
        <v>3</v>
      </c>
      <c r="T627" s="1">
        <v>30</v>
      </c>
      <c r="U627" s="1">
        <v>6</v>
      </c>
      <c r="V627" s="1">
        <v>4</v>
      </c>
      <c r="W627" s="1">
        <v>1</v>
      </c>
      <c r="X627" s="1">
        <v>0</v>
      </c>
      <c r="Y627" s="1">
        <v>3</v>
      </c>
      <c r="Z627" s="1">
        <v>4</v>
      </c>
      <c r="AA627" s="1">
        <f t="shared" si="87"/>
        <v>0</v>
      </c>
      <c r="AB627" s="1">
        <f t="shared" si="94"/>
        <v>0</v>
      </c>
      <c r="AC627" s="1">
        <f t="shared" si="94"/>
        <v>0</v>
      </c>
      <c r="AD627" s="1">
        <f t="shared" si="94"/>
        <v>0</v>
      </c>
      <c r="AE627" s="1">
        <f t="shared" si="94"/>
        <v>0</v>
      </c>
      <c r="AF627" s="1">
        <f t="shared" si="94"/>
        <v>0</v>
      </c>
      <c r="AG627" s="1">
        <f t="shared" si="94"/>
        <v>0</v>
      </c>
      <c r="AH627" s="1">
        <f t="shared" si="94"/>
        <v>0</v>
      </c>
      <c r="AI627" s="1">
        <f t="shared" si="94"/>
        <v>0</v>
      </c>
      <c r="AJ627" s="1">
        <f t="shared" si="94"/>
        <v>0</v>
      </c>
      <c r="AK627" s="1">
        <f t="shared" si="94"/>
        <v>0</v>
      </c>
      <c r="AL627" s="1">
        <f t="shared" si="94"/>
        <v>0</v>
      </c>
      <c r="AM627" s="1">
        <f t="shared" si="94"/>
        <v>0</v>
      </c>
      <c r="AN627" s="1">
        <f t="shared" si="94"/>
        <v>0</v>
      </c>
      <c r="AO627" s="1">
        <f t="shared" si="94"/>
        <v>0</v>
      </c>
      <c r="AP627" s="1">
        <f t="shared" si="94"/>
        <v>0</v>
      </c>
      <c r="AQ627" s="1">
        <f t="shared" si="94"/>
        <v>0</v>
      </c>
      <c r="AR627" s="1">
        <f t="shared" si="93"/>
        <v>0</v>
      </c>
      <c r="AS627" s="1">
        <f t="shared" si="93"/>
        <v>0</v>
      </c>
      <c r="AT627" s="1">
        <f t="shared" si="93"/>
        <v>0</v>
      </c>
      <c r="AU627" s="1">
        <f t="shared" si="93"/>
        <v>0</v>
      </c>
      <c r="AV627" s="1">
        <f t="shared" si="93"/>
        <v>0</v>
      </c>
      <c r="AW627" s="1">
        <f t="shared" si="93"/>
        <v>0</v>
      </c>
      <c r="AX627" s="1">
        <f t="shared" si="88"/>
        <v>0</v>
      </c>
    </row>
    <row r="628" spans="1:50" s="1" customFormat="1" x14ac:dyDescent="0.15">
      <c r="A628" s="1">
        <v>2</v>
      </c>
      <c r="B628" s="1" t="s">
        <v>1538</v>
      </c>
      <c r="C628" s="1" t="s">
        <v>22</v>
      </c>
      <c r="D628" s="1" t="s">
        <v>15</v>
      </c>
      <c r="E628" s="1" t="s">
        <v>33</v>
      </c>
      <c r="F628" s="2">
        <v>43185.35769675926</v>
      </c>
      <c r="H628" s="1" t="s">
        <v>34</v>
      </c>
      <c r="I628" s="1" t="s">
        <v>35</v>
      </c>
      <c r="J628" s="1" t="s">
        <v>25</v>
      </c>
      <c r="K628" s="1" t="s">
        <v>1732</v>
      </c>
      <c r="L628" s="1" t="s">
        <v>1733</v>
      </c>
      <c r="M628" s="1" t="s">
        <v>28</v>
      </c>
      <c r="N628" s="1" t="s">
        <v>29</v>
      </c>
      <c r="O628" s="1" t="s">
        <v>1544</v>
      </c>
      <c r="P628" s="1">
        <v>10001</v>
      </c>
      <c r="Q628" s="8">
        <v>15000</v>
      </c>
      <c r="R628" s="1">
        <v>4</v>
      </c>
      <c r="S628" s="1">
        <v>4</v>
      </c>
      <c r="T628" s="1">
        <v>1</v>
      </c>
      <c r="U628" s="1">
        <v>3</v>
      </c>
      <c r="V628" s="1">
        <v>0</v>
      </c>
      <c r="W628" s="1">
        <v>1</v>
      </c>
      <c r="X628" s="1">
        <v>12500.5</v>
      </c>
      <c r="Y628" s="1">
        <v>3</v>
      </c>
      <c r="Z628" s="1">
        <v>4</v>
      </c>
      <c r="AA628" s="1">
        <f t="shared" si="87"/>
        <v>0</v>
      </c>
      <c r="AB628" s="1">
        <f t="shared" si="94"/>
        <v>1</v>
      </c>
      <c r="AC628" s="1">
        <f t="shared" si="94"/>
        <v>1</v>
      </c>
      <c r="AD628" s="1">
        <f t="shared" si="94"/>
        <v>0</v>
      </c>
      <c r="AE628" s="1">
        <f t="shared" si="94"/>
        <v>0</v>
      </c>
      <c r="AF628" s="1">
        <f t="shared" si="94"/>
        <v>0</v>
      </c>
      <c r="AG628" s="1">
        <f t="shared" si="94"/>
        <v>0</v>
      </c>
      <c r="AH628" s="1">
        <f t="shared" si="94"/>
        <v>0</v>
      </c>
      <c r="AI628" s="1">
        <f t="shared" si="94"/>
        <v>0</v>
      </c>
      <c r="AJ628" s="1">
        <f t="shared" si="94"/>
        <v>0</v>
      </c>
      <c r="AK628" s="1">
        <f t="shared" si="94"/>
        <v>0</v>
      </c>
      <c r="AL628" s="1">
        <f t="shared" si="94"/>
        <v>0</v>
      </c>
      <c r="AM628" s="1">
        <f t="shared" si="94"/>
        <v>0</v>
      </c>
      <c r="AN628" s="1">
        <f t="shared" si="94"/>
        <v>0</v>
      </c>
      <c r="AO628" s="1">
        <f t="shared" si="94"/>
        <v>0</v>
      </c>
      <c r="AP628" s="1">
        <f t="shared" si="94"/>
        <v>1</v>
      </c>
      <c r="AQ628" s="1">
        <f t="shared" si="94"/>
        <v>0</v>
      </c>
      <c r="AR628" s="1">
        <f t="shared" si="93"/>
        <v>0</v>
      </c>
      <c r="AS628" s="1">
        <f t="shared" si="93"/>
        <v>0</v>
      </c>
      <c r="AT628" s="1">
        <f t="shared" si="93"/>
        <v>0</v>
      </c>
      <c r="AU628" s="1">
        <f t="shared" si="93"/>
        <v>0</v>
      </c>
      <c r="AV628" s="1">
        <f t="shared" si="93"/>
        <v>0</v>
      </c>
      <c r="AW628" s="1">
        <f t="shared" si="93"/>
        <v>0</v>
      </c>
      <c r="AX628" s="1">
        <f t="shared" si="88"/>
        <v>0</v>
      </c>
    </row>
    <row r="629" spans="1:50" s="1" customFormat="1" x14ac:dyDescent="0.15">
      <c r="A629" s="1">
        <v>2</v>
      </c>
      <c r="B629" s="1" t="s">
        <v>1734</v>
      </c>
      <c r="C629" s="1" t="s">
        <v>22</v>
      </c>
      <c r="D629" s="1" t="s">
        <v>15</v>
      </c>
      <c r="E629" s="1" t="s">
        <v>212</v>
      </c>
      <c r="F629" s="2">
        <v>43198.431597222225</v>
      </c>
      <c r="H629" s="1" t="s">
        <v>34</v>
      </c>
      <c r="I629" s="1" t="s">
        <v>35</v>
      </c>
      <c r="J629" s="1" t="s">
        <v>25</v>
      </c>
      <c r="K629" s="1" t="s">
        <v>1735</v>
      </c>
      <c r="L629" s="1" t="s">
        <v>1736</v>
      </c>
      <c r="M629" s="1" t="s">
        <v>28</v>
      </c>
      <c r="N629" s="1" t="s">
        <v>29</v>
      </c>
      <c r="O629" s="1" t="s">
        <v>30</v>
      </c>
      <c r="P629" s="1">
        <v>15000</v>
      </c>
      <c r="Q629" s="8">
        <v>25000</v>
      </c>
      <c r="R629" s="1">
        <v>4</v>
      </c>
      <c r="S629" s="1">
        <v>4</v>
      </c>
      <c r="T629" s="1">
        <v>1</v>
      </c>
      <c r="U629" s="1">
        <v>3</v>
      </c>
      <c r="V629" s="1">
        <v>0</v>
      </c>
      <c r="W629" s="1">
        <v>0</v>
      </c>
      <c r="X629" s="1">
        <v>20000</v>
      </c>
      <c r="Y629" s="1">
        <v>3</v>
      </c>
      <c r="Z629" s="1">
        <v>4</v>
      </c>
      <c r="AA629" s="1">
        <f t="shared" si="87"/>
        <v>0</v>
      </c>
      <c r="AB629" s="1">
        <f t="shared" si="94"/>
        <v>1</v>
      </c>
      <c r="AC629" s="1">
        <f t="shared" si="94"/>
        <v>0</v>
      </c>
      <c r="AD629" s="1">
        <f t="shared" si="94"/>
        <v>1</v>
      </c>
      <c r="AE629" s="1">
        <f t="shared" si="94"/>
        <v>0</v>
      </c>
      <c r="AF629" s="1">
        <f t="shared" si="94"/>
        <v>0</v>
      </c>
      <c r="AG629" s="1">
        <f t="shared" si="94"/>
        <v>0</v>
      </c>
      <c r="AH629" s="1">
        <f t="shared" si="94"/>
        <v>0</v>
      </c>
      <c r="AI629" s="1">
        <f t="shared" si="94"/>
        <v>0</v>
      </c>
      <c r="AJ629" s="1">
        <f t="shared" si="94"/>
        <v>0</v>
      </c>
      <c r="AK629" s="1">
        <f t="shared" si="94"/>
        <v>0</v>
      </c>
      <c r="AL629" s="1">
        <f t="shared" si="94"/>
        <v>0</v>
      </c>
      <c r="AM629" s="1">
        <f t="shared" si="94"/>
        <v>0</v>
      </c>
      <c r="AN629" s="1">
        <f t="shared" si="94"/>
        <v>0</v>
      </c>
      <c r="AO629" s="1">
        <f t="shared" si="94"/>
        <v>0</v>
      </c>
      <c r="AP629" s="1">
        <f t="shared" si="94"/>
        <v>1</v>
      </c>
      <c r="AQ629" s="1">
        <f t="shared" si="94"/>
        <v>0</v>
      </c>
      <c r="AR629" s="1">
        <f t="shared" si="93"/>
        <v>0</v>
      </c>
      <c r="AS629" s="1">
        <f t="shared" si="93"/>
        <v>0</v>
      </c>
      <c r="AT629" s="1">
        <f t="shared" si="93"/>
        <v>0</v>
      </c>
      <c r="AU629" s="1">
        <f t="shared" si="93"/>
        <v>0</v>
      </c>
      <c r="AV629" s="1">
        <f t="shared" si="93"/>
        <v>0</v>
      </c>
      <c r="AW629" s="1">
        <f t="shared" si="93"/>
        <v>0</v>
      </c>
      <c r="AX629" s="1">
        <f t="shared" si="88"/>
        <v>1</v>
      </c>
    </row>
    <row r="630" spans="1:50" s="1" customFormat="1" x14ac:dyDescent="0.15">
      <c r="A630" s="1">
        <v>2</v>
      </c>
      <c r="B630" s="1" t="s">
        <v>1737</v>
      </c>
      <c r="D630" s="1" t="s">
        <v>15</v>
      </c>
      <c r="E630" s="1" t="s">
        <v>1738</v>
      </c>
      <c r="F630" s="2">
        <v>43196.458287037036</v>
      </c>
      <c r="H630" s="1" t="s">
        <v>17</v>
      </c>
      <c r="I630" s="1" t="s">
        <v>18</v>
      </c>
      <c r="J630" s="1" t="s">
        <v>25</v>
      </c>
      <c r="K630" s="1" t="s">
        <v>1739</v>
      </c>
      <c r="L630" s="1" t="s">
        <v>1740</v>
      </c>
      <c r="M630" s="1" t="s">
        <v>38</v>
      </c>
      <c r="N630" s="1" t="s">
        <v>29</v>
      </c>
      <c r="O630" s="1" t="s">
        <v>30</v>
      </c>
      <c r="P630" s="1">
        <v>2500</v>
      </c>
      <c r="Q630" s="8">
        <v>3500</v>
      </c>
      <c r="R630" s="1">
        <v>1</v>
      </c>
      <c r="S630" s="1">
        <v>3</v>
      </c>
      <c r="T630" s="1">
        <v>1</v>
      </c>
      <c r="U630" s="1">
        <v>5</v>
      </c>
      <c r="V630" s="1">
        <v>0</v>
      </c>
      <c r="W630" s="1">
        <v>0</v>
      </c>
      <c r="X630" s="1">
        <v>3000</v>
      </c>
      <c r="Y630" s="1">
        <v>3</v>
      </c>
      <c r="Z630" s="1">
        <v>4</v>
      </c>
      <c r="AA630" s="1">
        <f t="shared" si="87"/>
        <v>0</v>
      </c>
      <c r="AB630" s="1">
        <f t="shared" si="94"/>
        <v>0</v>
      </c>
      <c r="AC630" s="1">
        <f t="shared" si="94"/>
        <v>0</v>
      </c>
      <c r="AD630" s="1">
        <f t="shared" si="94"/>
        <v>0</v>
      </c>
      <c r="AE630" s="1">
        <f t="shared" si="94"/>
        <v>0</v>
      </c>
      <c r="AF630" s="1">
        <f t="shared" si="94"/>
        <v>0</v>
      </c>
      <c r="AG630" s="1">
        <f t="shared" si="94"/>
        <v>0</v>
      </c>
      <c r="AH630" s="1">
        <f t="shared" si="94"/>
        <v>0</v>
      </c>
      <c r="AI630" s="1">
        <f t="shared" si="94"/>
        <v>0</v>
      </c>
      <c r="AJ630" s="1">
        <f t="shared" si="94"/>
        <v>0</v>
      </c>
      <c r="AK630" s="1">
        <f t="shared" si="94"/>
        <v>0</v>
      </c>
      <c r="AL630" s="1">
        <f t="shared" si="94"/>
        <v>0</v>
      </c>
      <c r="AM630" s="1">
        <f t="shared" si="94"/>
        <v>0</v>
      </c>
      <c r="AN630" s="1">
        <f t="shared" si="94"/>
        <v>0</v>
      </c>
      <c r="AO630" s="1">
        <f t="shared" si="94"/>
        <v>0</v>
      </c>
      <c r="AP630" s="1">
        <f t="shared" si="94"/>
        <v>0</v>
      </c>
      <c r="AQ630" s="1">
        <f t="shared" si="94"/>
        <v>0</v>
      </c>
      <c r="AR630" s="1">
        <f t="shared" si="93"/>
        <v>0</v>
      </c>
      <c r="AS630" s="1">
        <f t="shared" si="93"/>
        <v>0</v>
      </c>
      <c r="AT630" s="1">
        <f t="shared" si="93"/>
        <v>0</v>
      </c>
      <c r="AU630" s="1">
        <f t="shared" si="93"/>
        <v>0</v>
      </c>
      <c r="AV630" s="1">
        <f t="shared" si="93"/>
        <v>0</v>
      </c>
      <c r="AW630" s="1">
        <f t="shared" si="93"/>
        <v>0</v>
      </c>
      <c r="AX630" s="1">
        <f t="shared" si="88"/>
        <v>0</v>
      </c>
    </row>
    <row r="631" spans="1:50" s="1" customFormat="1" x14ac:dyDescent="0.15">
      <c r="A631" s="1">
        <v>2</v>
      </c>
      <c r="B631" s="1" t="s">
        <v>1741</v>
      </c>
      <c r="C631" s="1" t="s">
        <v>22</v>
      </c>
      <c r="D631" s="1" t="s">
        <v>15</v>
      </c>
      <c r="E631" s="1" t="s">
        <v>33</v>
      </c>
      <c r="F631" s="2">
        <v>43198.448877314811</v>
      </c>
      <c r="H631" s="1" t="s">
        <v>34</v>
      </c>
      <c r="I631" s="1" t="s">
        <v>35</v>
      </c>
      <c r="J631" s="1" t="s">
        <v>60</v>
      </c>
      <c r="K631" s="1" t="s">
        <v>1742</v>
      </c>
      <c r="L631" s="1" t="s">
        <v>1743</v>
      </c>
      <c r="M631" s="1" t="s">
        <v>28</v>
      </c>
      <c r="N631" s="1" t="s">
        <v>283</v>
      </c>
      <c r="O631" s="1" t="s">
        <v>39</v>
      </c>
      <c r="P631" s="1">
        <v>10001</v>
      </c>
      <c r="Q631" s="8">
        <v>15000</v>
      </c>
      <c r="R631" s="1">
        <v>4</v>
      </c>
      <c r="S631" s="1">
        <v>4</v>
      </c>
      <c r="T631" s="1">
        <v>2</v>
      </c>
      <c r="U631" s="1">
        <v>3</v>
      </c>
      <c r="V631" s="1">
        <v>6</v>
      </c>
      <c r="W631" s="1">
        <v>1</v>
      </c>
      <c r="X631" s="1">
        <v>12500.5</v>
      </c>
      <c r="Y631" s="1">
        <v>3</v>
      </c>
      <c r="Z631" s="1">
        <v>4</v>
      </c>
      <c r="AA631" s="1">
        <f t="shared" si="87"/>
        <v>0</v>
      </c>
      <c r="AB631" s="1">
        <f t="shared" si="94"/>
        <v>0</v>
      </c>
      <c r="AC631" s="1">
        <f t="shared" si="94"/>
        <v>0</v>
      </c>
      <c r="AD631" s="1">
        <f t="shared" si="94"/>
        <v>1</v>
      </c>
      <c r="AE631" s="1">
        <f t="shared" si="94"/>
        <v>0</v>
      </c>
      <c r="AF631" s="1">
        <f t="shared" si="94"/>
        <v>0</v>
      </c>
      <c r="AG631" s="1">
        <f t="shared" si="94"/>
        <v>0</v>
      </c>
      <c r="AH631" s="1">
        <f t="shared" si="94"/>
        <v>0</v>
      </c>
      <c r="AI631" s="1">
        <f t="shared" si="94"/>
        <v>0</v>
      </c>
      <c r="AJ631" s="1">
        <f t="shared" si="94"/>
        <v>0</v>
      </c>
      <c r="AK631" s="1">
        <f t="shared" si="94"/>
        <v>0</v>
      </c>
      <c r="AL631" s="1">
        <f t="shared" si="94"/>
        <v>0</v>
      </c>
      <c r="AM631" s="1">
        <f t="shared" si="94"/>
        <v>0</v>
      </c>
      <c r="AN631" s="1">
        <f t="shared" si="94"/>
        <v>0</v>
      </c>
      <c r="AO631" s="1">
        <f t="shared" si="94"/>
        <v>0</v>
      </c>
      <c r="AP631" s="1">
        <f t="shared" si="94"/>
        <v>1</v>
      </c>
      <c r="AQ631" s="1">
        <f t="shared" si="94"/>
        <v>0</v>
      </c>
      <c r="AR631" s="1">
        <f t="shared" si="93"/>
        <v>0</v>
      </c>
      <c r="AS631" s="1">
        <f t="shared" si="93"/>
        <v>0</v>
      </c>
      <c r="AT631" s="1">
        <f t="shared" si="93"/>
        <v>0</v>
      </c>
      <c r="AU631" s="1">
        <f t="shared" si="93"/>
        <v>0</v>
      </c>
      <c r="AV631" s="1">
        <f t="shared" si="93"/>
        <v>0</v>
      </c>
      <c r="AW631" s="1">
        <f t="shared" si="93"/>
        <v>0</v>
      </c>
      <c r="AX631" s="1">
        <f t="shared" si="88"/>
        <v>0</v>
      </c>
    </row>
    <row r="632" spans="1:50" s="1" customFormat="1" x14ac:dyDescent="0.15">
      <c r="A632" s="1">
        <v>2</v>
      </c>
      <c r="B632" s="1" t="s">
        <v>1423</v>
      </c>
      <c r="C632" s="1" t="s">
        <v>370</v>
      </c>
      <c r="D632" s="1" t="s">
        <v>15</v>
      </c>
      <c r="E632" s="1" t="s">
        <v>595</v>
      </c>
      <c r="F632" s="2">
        <v>43198.431956018518</v>
      </c>
      <c r="H632" s="1" t="s">
        <v>59</v>
      </c>
      <c r="I632" s="1" t="s">
        <v>18</v>
      </c>
      <c r="J632" s="1" t="s">
        <v>25</v>
      </c>
      <c r="K632" s="1" t="s">
        <v>3793</v>
      </c>
      <c r="L632" s="1" t="s">
        <v>1745</v>
      </c>
      <c r="M632" s="1" t="s">
        <v>185</v>
      </c>
      <c r="N632" s="1" t="s">
        <v>64</v>
      </c>
      <c r="O632" s="1" t="s">
        <v>375</v>
      </c>
      <c r="P632" s="1">
        <v>5000</v>
      </c>
      <c r="Q632" s="8">
        <v>7000</v>
      </c>
      <c r="R632" s="1">
        <v>3</v>
      </c>
      <c r="S632" s="1">
        <v>3</v>
      </c>
      <c r="T632" s="1">
        <v>1</v>
      </c>
      <c r="U632" s="1">
        <v>1</v>
      </c>
      <c r="V632" s="1">
        <v>3</v>
      </c>
      <c r="W632" s="1">
        <v>0</v>
      </c>
      <c r="X632" s="1">
        <v>6000</v>
      </c>
      <c r="Y632" s="1">
        <v>3</v>
      </c>
      <c r="Z632" s="1">
        <v>4</v>
      </c>
      <c r="AA632" s="1">
        <f t="shared" si="87"/>
        <v>0</v>
      </c>
      <c r="AB632" s="1">
        <f t="shared" si="94"/>
        <v>1</v>
      </c>
      <c r="AC632" s="1">
        <f t="shared" si="94"/>
        <v>0</v>
      </c>
      <c r="AD632" s="1">
        <f t="shared" si="94"/>
        <v>0</v>
      </c>
      <c r="AE632" s="1">
        <f t="shared" si="94"/>
        <v>0</v>
      </c>
      <c r="AF632" s="1">
        <f t="shared" si="94"/>
        <v>0</v>
      </c>
      <c r="AG632" s="1">
        <f t="shared" si="94"/>
        <v>0</v>
      </c>
      <c r="AH632" s="1">
        <f t="shared" si="94"/>
        <v>0</v>
      </c>
      <c r="AI632" s="1">
        <f t="shared" si="94"/>
        <v>0</v>
      </c>
      <c r="AJ632" s="1">
        <f t="shared" si="94"/>
        <v>0</v>
      </c>
      <c r="AK632" s="1">
        <f t="shared" si="94"/>
        <v>0</v>
      </c>
      <c r="AL632" s="1">
        <f t="shared" si="94"/>
        <v>0</v>
      </c>
      <c r="AM632" s="1">
        <f t="shared" si="94"/>
        <v>0</v>
      </c>
      <c r="AN632" s="1">
        <f t="shared" si="94"/>
        <v>0</v>
      </c>
      <c r="AO632" s="1">
        <f t="shared" si="94"/>
        <v>0</v>
      </c>
      <c r="AP632" s="1">
        <f t="shared" si="94"/>
        <v>0</v>
      </c>
      <c r="AQ632" s="1">
        <f t="shared" si="94"/>
        <v>0</v>
      </c>
      <c r="AR632" s="1">
        <f t="shared" si="93"/>
        <v>0</v>
      </c>
      <c r="AS632" s="1">
        <f t="shared" si="93"/>
        <v>0</v>
      </c>
      <c r="AT632" s="1">
        <f t="shared" si="93"/>
        <v>0</v>
      </c>
      <c r="AU632" s="1">
        <f t="shared" si="93"/>
        <v>0</v>
      </c>
      <c r="AV632" s="1">
        <f t="shared" si="93"/>
        <v>0</v>
      </c>
      <c r="AW632" s="1">
        <f t="shared" si="93"/>
        <v>0</v>
      </c>
      <c r="AX632" s="1">
        <f t="shared" si="88"/>
        <v>0</v>
      </c>
    </row>
    <row r="633" spans="1:50" s="1" customFormat="1" x14ac:dyDescent="0.15">
      <c r="A633" s="1">
        <v>2</v>
      </c>
      <c r="B633" s="1" t="s">
        <v>1746</v>
      </c>
      <c r="D633" s="1" t="s">
        <v>15</v>
      </c>
      <c r="E633" s="1" t="s">
        <v>344</v>
      </c>
      <c r="F633" s="2">
        <v>43189.692974537036</v>
      </c>
      <c r="H633" s="1" t="s">
        <v>41</v>
      </c>
      <c r="I633" s="1" t="s">
        <v>35</v>
      </c>
      <c r="J633" s="1" t="s">
        <v>25</v>
      </c>
      <c r="K633" s="1" t="s">
        <v>1747</v>
      </c>
      <c r="L633" s="1" t="s">
        <v>1748</v>
      </c>
      <c r="M633" s="1" t="s">
        <v>96</v>
      </c>
      <c r="N633" s="1" t="s">
        <v>29</v>
      </c>
      <c r="O633" s="1" t="s">
        <v>39</v>
      </c>
      <c r="P633" s="1">
        <v>15000</v>
      </c>
      <c r="Q633" s="8">
        <v>22000</v>
      </c>
      <c r="R633" s="1">
        <v>5</v>
      </c>
      <c r="S633" s="1">
        <v>4</v>
      </c>
      <c r="T633" s="1">
        <v>1</v>
      </c>
      <c r="U633" s="1">
        <v>2</v>
      </c>
      <c r="V633" s="1">
        <v>0</v>
      </c>
      <c r="W633" s="1">
        <v>1</v>
      </c>
      <c r="X633" s="1">
        <v>18500</v>
      </c>
      <c r="Y633" s="1">
        <v>3</v>
      </c>
      <c r="Z633" s="1">
        <v>4</v>
      </c>
      <c r="AA633" s="1">
        <f t="shared" si="87"/>
        <v>0</v>
      </c>
      <c r="AB633" s="1">
        <f t="shared" si="94"/>
        <v>1</v>
      </c>
      <c r="AC633" s="1">
        <f t="shared" si="94"/>
        <v>0</v>
      </c>
      <c r="AD633" s="1">
        <f t="shared" si="94"/>
        <v>1</v>
      </c>
      <c r="AE633" s="1">
        <f t="shared" si="94"/>
        <v>0</v>
      </c>
      <c r="AF633" s="1">
        <f t="shared" si="94"/>
        <v>0</v>
      </c>
      <c r="AG633" s="1">
        <f t="shared" si="94"/>
        <v>0</v>
      </c>
      <c r="AH633" s="1">
        <f t="shared" si="94"/>
        <v>0</v>
      </c>
      <c r="AI633" s="1">
        <f t="shared" si="94"/>
        <v>0</v>
      </c>
      <c r="AJ633" s="1">
        <f t="shared" si="94"/>
        <v>0</v>
      </c>
      <c r="AK633" s="1">
        <f t="shared" si="94"/>
        <v>0</v>
      </c>
      <c r="AL633" s="1">
        <f t="shared" si="94"/>
        <v>0</v>
      </c>
      <c r="AM633" s="1">
        <f t="shared" si="94"/>
        <v>0</v>
      </c>
      <c r="AN633" s="1">
        <f t="shared" si="94"/>
        <v>0</v>
      </c>
      <c r="AO633" s="1">
        <f t="shared" si="94"/>
        <v>0</v>
      </c>
      <c r="AP633" s="1">
        <f t="shared" si="94"/>
        <v>1</v>
      </c>
      <c r="AQ633" s="1">
        <f t="shared" si="94"/>
        <v>0</v>
      </c>
      <c r="AR633" s="1">
        <f t="shared" si="93"/>
        <v>0</v>
      </c>
      <c r="AS633" s="1">
        <f t="shared" si="93"/>
        <v>0</v>
      </c>
      <c r="AT633" s="1">
        <f t="shared" si="93"/>
        <v>0</v>
      </c>
      <c r="AU633" s="1">
        <f t="shared" si="93"/>
        <v>0</v>
      </c>
      <c r="AV633" s="1">
        <f t="shared" si="93"/>
        <v>0</v>
      </c>
      <c r="AW633" s="1">
        <f t="shared" si="93"/>
        <v>0</v>
      </c>
      <c r="AX633" s="1">
        <f t="shared" si="88"/>
        <v>1</v>
      </c>
    </row>
    <row r="634" spans="1:50" s="1" customFormat="1" x14ac:dyDescent="0.15">
      <c r="A634" s="1">
        <v>2</v>
      </c>
      <c r="B634" s="1" t="s">
        <v>1507</v>
      </c>
      <c r="C634" s="1" t="s">
        <v>22</v>
      </c>
      <c r="D634" s="1" t="s">
        <v>15</v>
      </c>
      <c r="E634" s="1" t="s">
        <v>556</v>
      </c>
      <c r="F634" s="2">
        <v>43189.381620370368</v>
      </c>
      <c r="H634" s="1" t="s">
        <v>41</v>
      </c>
      <c r="I634" s="1" t="s">
        <v>35</v>
      </c>
      <c r="J634" s="1" t="s">
        <v>25</v>
      </c>
      <c r="K634" s="1" t="s">
        <v>1749</v>
      </c>
      <c r="L634" s="1" t="s">
        <v>1750</v>
      </c>
      <c r="M634" s="1" t="s">
        <v>63</v>
      </c>
      <c r="N634" s="1" t="s">
        <v>29</v>
      </c>
      <c r="O634" s="1" t="s">
        <v>30</v>
      </c>
      <c r="P634" s="1">
        <v>20001</v>
      </c>
      <c r="Q634" s="8">
        <v>30000</v>
      </c>
      <c r="R634" s="1">
        <v>5</v>
      </c>
      <c r="S634" s="1">
        <v>4</v>
      </c>
      <c r="T634" s="1">
        <v>1</v>
      </c>
      <c r="U634" s="1">
        <v>4</v>
      </c>
      <c r="V634" s="1">
        <v>0</v>
      </c>
      <c r="W634" s="1">
        <v>0</v>
      </c>
      <c r="X634" s="1">
        <v>25000.5</v>
      </c>
      <c r="Y634" s="1">
        <v>3</v>
      </c>
      <c r="Z634" s="1">
        <v>4</v>
      </c>
      <c r="AA634" s="1">
        <f t="shared" si="87"/>
        <v>0</v>
      </c>
      <c r="AB634" s="1">
        <f t="shared" si="94"/>
        <v>1</v>
      </c>
      <c r="AC634" s="1">
        <f t="shared" si="94"/>
        <v>0</v>
      </c>
      <c r="AD634" s="1">
        <f t="shared" si="94"/>
        <v>1</v>
      </c>
      <c r="AE634" s="1">
        <f t="shared" si="94"/>
        <v>0</v>
      </c>
      <c r="AF634" s="1">
        <f t="shared" si="94"/>
        <v>0</v>
      </c>
      <c r="AG634" s="1">
        <f t="shared" si="94"/>
        <v>0</v>
      </c>
      <c r="AH634" s="1">
        <f t="shared" si="94"/>
        <v>0</v>
      </c>
      <c r="AI634" s="1">
        <f t="shared" si="94"/>
        <v>0</v>
      </c>
      <c r="AJ634" s="1">
        <f t="shared" si="94"/>
        <v>0</v>
      </c>
      <c r="AK634" s="1">
        <f t="shared" si="94"/>
        <v>0</v>
      </c>
      <c r="AL634" s="1">
        <f t="shared" si="94"/>
        <v>0</v>
      </c>
      <c r="AM634" s="1">
        <f t="shared" si="94"/>
        <v>0</v>
      </c>
      <c r="AN634" s="1">
        <f t="shared" si="94"/>
        <v>0</v>
      </c>
      <c r="AO634" s="1">
        <f t="shared" si="94"/>
        <v>0</v>
      </c>
      <c r="AP634" s="1">
        <f t="shared" si="94"/>
        <v>1</v>
      </c>
      <c r="AQ634" s="1">
        <f t="shared" si="94"/>
        <v>0</v>
      </c>
      <c r="AR634" s="1">
        <f t="shared" si="93"/>
        <v>0</v>
      </c>
      <c r="AS634" s="1">
        <f t="shared" si="93"/>
        <v>0</v>
      </c>
      <c r="AT634" s="1">
        <f t="shared" si="93"/>
        <v>0</v>
      </c>
      <c r="AU634" s="1">
        <f t="shared" si="93"/>
        <v>0</v>
      </c>
      <c r="AV634" s="1">
        <f t="shared" si="93"/>
        <v>0</v>
      </c>
      <c r="AW634" s="1">
        <f t="shared" si="93"/>
        <v>0</v>
      </c>
      <c r="AX634" s="1">
        <f t="shared" si="88"/>
        <v>1</v>
      </c>
    </row>
    <row r="635" spans="1:50" s="1" customFormat="1" x14ac:dyDescent="0.15">
      <c r="A635" s="1">
        <v>2</v>
      </c>
      <c r="B635" s="1" t="s">
        <v>1423</v>
      </c>
      <c r="C635" s="1" t="s">
        <v>1046</v>
      </c>
      <c r="D635" s="1" t="s">
        <v>15</v>
      </c>
      <c r="E635" s="1" t="s">
        <v>1449</v>
      </c>
      <c r="F635" s="2">
        <v>43198.428842592592</v>
      </c>
      <c r="H635" s="1" t="s">
        <v>17</v>
      </c>
      <c r="I635" s="1" t="s">
        <v>35</v>
      </c>
      <c r="J635" s="1" t="s">
        <v>60</v>
      </c>
      <c r="K635" s="1" t="s">
        <v>3794</v>
      </c>
      <c r="L635" s="1" t="s">
        <v>1752</v>
      </c>
      <c r="M635" s="1" t="s">
        <v>393</v>
      </c>
      <c r="N635" s="1" t="s">
        <v>29</v>
      </c>
      <c r="O635" s="1" t="s">
        <v>284</v>
      </c>
      <c r="P635" s="1">
        <v>5000</v>
      </c>
      <c r="Q635" s="8">
        <v>7500</v>
      </c>
      <c r="R635" s="1">
        <v>1</v>
      </c>
      <c r="S635" s="1">
        <v>4</v>
      </c>
      <c r="T635" s="1">
        <v>2</v>
      </c>
      <c r="U635" s="1">
        <v>6</v>
      </c>
      <c r="V635" s="1">
        <v>0</v>
      </c>
      <c r="W635" s="1">
        <v>0</v>
      </c>
      <c r="X635" s="1">
        <v>6250</v>
      </c>
      <c r="Y635" s="1">
        <v>3</v>
      </c>
      <c r="Z635" s="1">
        <v>4</v>
      </c>
      <c r="AA635" s="1">
        <f t="shared" si="87"/>
        <v>0</v>
      </c>
      <c r="AB635" s="1">
        <f t="shared" si="94"/>
        <v>1</v>
      </c>
      <c r="AC635" s="1">
        <f t="shared" si="94"/>
        <v>0</v>
      </c>
      <c r="AD635" s="1">
        <f t="shared" si="94"/>
        <v>1</v>
      </c>
      <c r="AE635" s="1">
        <f t="shared" si="94"/>
        <v>0</v>
      </c>
      <c r="AF635" s="1">
        <f t="shared" si="94"/>
        <v>0</v>
      </c>
      <c r="AG635" s="1">
        <f t="shared" si="94"/>
        <v>0</v>
      </c>
      <c r="AH635" s="1">
        <f t="shared" si="94"/>
        <v>0</v>
      </c>
      <c r="AI635" s="1">
        <f t="shared" si="94"/>
        <v>0</v>
      </c>
      <c r="AJ635" s="1">
        <f t="shared" si="94"/>
        <v>0</v>
      </c>
      <c r="AK635" s="1">
        <f t="shared" si="94"/>
        <v>0</v>
      </c>
      <c r="AL635" s="1">
        <f t="shared" si="94"/>
        <v>0</v>
      </c>
      <c r="AM635" s="1">
        <f t="shared" si="94"/>
        <v>0</v>
      </c>
      <c r="AN635" s="1">
        <f t="shared" si="94"/>
        <v>0</v>
      </c>
      <c r="AO635" s="1">
        <f t="shared" si="94"/>
        <v>0</v>
      </c>
      <c r="AP635" s="1">
        <f t="shared" si="94"/>
        <v>0</v>
      </c>
      <c r="AQ635" s="1">
        <f t="shared" si="94"/>
        <v>0</v>
      </c>
      <c r="AR635" s="1">
        <f t="shared" si="93"/>
        <v>0</v>
      </c>
      <c r="AS635" s="1">
        <f t="shared" si="93"/>
        <v>0</v>
      </c>
      <c r="AT635" s="1">
        <f t="shared" si="93"/>
        <v>0</v>
      </c>
      <c r="AU635" s="1">
        <f t="shared" si="93"/>
        <v>0</v>
      </c>
      <c r="AV635" s="1">
        <f t="shared" si="93"/>
        <v>1</v>
      </c>
      <c r="AW635" s="1">
        <f t="shared" si="93"/>
        <v>0</v>
      </c>
      <c r="AX635" s="1">
        <f t="shared" si="88"/>
        <v>0</v>
      </c>
    </row>
    <row r="636" spans="1:50" s="1" customFormat="1" x14ac:dyDescent="0.15">
      <c r="A636" s="1">
        <v>2</v>
      </c>
      <c r="B636" s="1" t="s">
        <v>1507</v>
      </c>
      <c r="C636" s="1" t="s">
        <v>22</v>
      </c>
      <c r="D636" s="1" t="s">
        <v>15</v>
      </c>
      <c r="E636" s="1" t="s">
        <v>556</v>
      </c>
      <c r="F636" s="2">
        <v>43198.429212962961</v>
      </c>
      <c r="H636" s="1" t="s">
        <v>34</v>
      </c>
      <c r="I636" s="1" t="s">
        <v>35</v>
      </c>
      <c r="J636" s="1" t="s">
        <v>25</v>
      </c>
      <c r="K636" s="1" t="s">
        <v>1753</v>
      </c>
      <c r="L636" s="1" t="s">
        <v>1754</v>
      </c>
      <c r="M636" s="1" t="s">
        <v>28</v>
      </c>
      <c r="N636" s="1" t="s">
        <v>29</v>
      </c>
      <c r="O636" s="1" t="s">
        <v>375</v>
      </c>
      <c r="P636" s="1">
        <v>20001</v>
      </c>
      <c r="Q636" s="8">
        <v>30000</v>
      </c>
      <c r="R636" s="1">
        <v>4</v>
      </c>
      <c r="S636" s="1">
        <v>4</v>
      </c>
      <c r="T636" s="1">
        <v>1</v>
      </c>
      <c r="U636" s="1">
        <v>3</v>
      </c>
      <c r="V636" s="1">
        <v>0</v>
      </c>
      <c r="W636" s="1">
        <v>0</v>
      </c>
      <c r="X636" s="1">
        <v>25000.5</v>
      </c>
      <c r="Y636" s="1">
        <v>3</v>
      </c>
      <c r="Z636" s="1">
        <v>4</v>
      </c>
      <c r="AA636" s="1">
        <f t="shared" si="87"/>
        <v>0</v>
      </c>
      <c r="AB636" s="1">
        <f t="shared" si="94"/>
        <v>1</v>
      </c>
      <c r="AC636" s="1">
        <f t="shared" si="94"/>
        <v>0</v>
      </c>
      <c r="AD636" s="1">
        <f t="shared" si="94"/>
        <v>1</v>
      </c>
      <c r="AE636" s="1">
        <f t="shared" si="94"/>
        <v>0</v>
      </c>
      <c r="AF636" s="1">
        <f t="shared" si="94"/>
        <v>0</v>
      </c>
      <c r="AG636" s="1">
        <f t="shared" si="94"/>
        <v>0</v>
      </c>
      <c r="AH636" s="1">
        <f t="shared" si="94"/>
        <v>0</v>
      </c>
      <c r="AI636" s="1">
        <f t="shared" si="94"/>
        <v>0</v>
      </c>
      <c r="AJ636" s="1">
        <f t="shared" si="94"/>
        <v>0</v>
      </c>
      <c r="AK636" s="1">
        <f t="shared" si="94"/>
        <v>0</v>
      </c>
      <c r="AL636" s="1">
        <f t="shared" si="94"/>
        <v>0</v>
      </c>
      <c r="AM636" s="1">
        <f t="shared" si="94"/>
        <v>0</v>
      </c>
      <c r="AN636" s="1">
        <f t="shared" si="94"/>
        <v>0</v>
      </c>
      <c r="AO636" s="1">
        <f t="shared" si="94"/>
        <v>0</v>
      </c>
      <c r="AP636" s="1">
        <f t="shared" si="94"/>
        <v>1</v>
      </c>
      <c r="AQ636" s="1">
        <f t="shared" si="94"/>
        <v>0</v>
      </c>
      <c r="AR636" s="1">
        <f t="shared" si="93"/>
        <v>0</v>
      </c>
      <c r="AS636" s="1">
        <f t="shared" si="93"/>
        <v>0</v>
      </c>
      <c r="AT636" s="1">
        <f t="shared" si="93"/>
        <v>0</v>
      </c>
      <c r="AU636" s="1">
        <f t="shared" si="93"/>
        <v>0</v>
      </c>
      <c r="AV636" s="1">
        <f t="shared" si="93"/>
        <v>0</v>
      </c>
      <c r="AW636" s="1">
        <f t="shared" si="93"/>
        <v>0</v>
      </c>
      <c r="AX636" s="1">
        <f t="shared" si="88"/>
        <v>1</v>
      </c>
    </row>
    <row r="637" spans="1:50" s="1" customFormat="1" x14ac:dyDescent="0.15">
      <c r="A637" s="1">
        <v>2</v>
      </c>
      <c r="B637" s="1" t="s">
        <v>1431</v>
      </c>
      <c r="C637" s="1" t="s">
        <v>22</v>
      </c>
      <c r="D637" s="1" t="s">
        <v>15</v>
      </c>
      <c r="E637" s="1" t="s">
        <v>1662</v>
      </c>
      <c r="F637" s="2">
        <v>43067.736701388887</v>
      </c>
      <c r="H637" s="1" t="s">
        <v>34</v>
      </c>
      <c r="I637" s="1" t="s">
        <v>35</v>
      </c>
      <c r="J637" s="1" t="s">
        <v>60</v>
      </c>
      <c r="K637" s="1" t="s">
        <v>1755</v>
      </c>
      <c r="L637" s="1" t="s">
        <v>1756</v>
      </c>
      <c r="M637" s="1" t="s">
        <v>28</v>
      </c>
      <c r="N637" s="1" t="s">
        <v>64</v>
      </c>
      <c r="O637" s="1" t="s">
        <v>30</v>
      </c>
      <c r="P637" s="1">
        <v>10000</v>
      </c>
      <c r="Q637" s="8">
        <v>15000</v>
      </c>
      <c r="R637" s="1">
        <v>4</v>
      </c>
      <c r="S637" s="1">
        <v>4</v>
      </c>
      <c r="T637" s="1">
        <v>2</v>
      </c>
      <c r="U637" s="1">
        <v>3</v>
      </c>
      <c r="V637" s="1">
        <v>3</v>
      </c>
      <c r="W637" s="1">
        <v>0</v>
      </c>
      <c r="X637" s="1">
        <v>12500</v>
      </c>
      <c r="Y637" s="1">
        <v>3</v>
      </c>
      <c r="Z637" s="1">
        <v>4</v>
      </c>
      <c r="AA637" s="1">
        <f t="shared" si="87"/>
        <v>0</v>
      </c>
      <c r="AB637" s="1">
        <f t="shared" si="94"/>
        <v>1</v>
      </c>
      <c r="AC637" s="1">
        <f t="shared" si="94"/>
        <v>0</v>
      </c>
      <c r="AD637" s="1">
        <f t="shared" si="94"/>
        <v>1</v>
      </c>
      <c r="AE637" s="1">
        <f t="shared" si="94"/>
        <v>0</v>
      </c>
      <c r="AF637" s="1">
        <f t="shared" si="94"/>
        <v>0</v>
      </c>
      <c r="AG637" s="1">
        <f t="shared" si="94"/>
        <v>0</v>
      </c>
      <c r="AH637" s="1">
        <f t="shared" si="94"/>
        <v>0</v>
      </c>
      <c r="AI637" s="1">
        <f t="shared" si="94"/>
        <v>0</v>
      </c>
      <c r="AJ637" s="1">
        <f t="shared" si="94"/>
        <v>0</v>
      </c>
      <c r="AK637" s="1">
        <f t="shared" si="94"/>
        <v>0</v>
      </c>
      <c r="AL637" s="1">
        <f t="shared" si="94"/>
        <v>0</v>
      </c>
      <c r="AM637" s="1">
        <f t="shared" si="94"/>
        <v>0</v>
      </c>
      <c r="AN637" s="1">
        <f t="shared" si="94"/>
        <v>0</v>
      </c>
      <c r="AO637" s="1">
        <f t="shared" si="94"/>
        <v>0</v>
      </c>
      <c r="AP637" s="1">
        <f t="shared" si="94"/>
        <v>1</v>
      </c>
      <c r="AQ637" s="1">
        <f t="shared" si="94"/>
        <v>0</v>
      </c>
      <c r="AR637" s="1">
        <f t="shared" si="93"/>
        <v>0</v>
      </c>
      <c r="AS637" s="1">
        <f t="shared" si="93"/>
        <v>0</v>
      </c>
      <c r="AT637" s="1">
        <f t="shared" si="93"/>
        <v>0</v>
      </c>
      <c r="AU637" s="1">
        <f t="shared" si="93"/>
        <v>0</v>
      </c>
      <c r="AV637" s="1">
        <f t="shared" si="93"/>
        <v>0</v>
      </c>
      <c r="AW637" s="1">
        <f t="shared" si="93"/>
        <v>0</v>
      </c>
      <c r="AX637" s="1">
        <f t="shared" si="88"/>
        <v>0</v>
      </c>
    </row>
    <row r="638" spans="1:50" s="1" customFormat="1" x14ac:dyDescent="0.15">
      <c r="A638" s="1">
        <v>2</v>
      </c>
      <c r="B638" s="1" t="s">
        <v>1431</v>
      </c>
      <c r="C638" s="1" t="s">
        <v>370</v>
      </c>
      <c r="D638" s="1" t="s">
        <v>15</v>
      </c>
      <c r="E638" s="1" t="s">
        <v>67</v>
      </c>
      <c r="F638" s="2">
        <v>43198.422395833331</v>
      </c>
      <c r="H638" s="1" t="s">
        <v>59</v>
      </c>
      <c r="I638" s="1" t="s">
        <v>18</v>
      </c>
      <c r="J638" s="1" t="s">
        <v>25</v>
      </c>
      <c r="K638" s="1" t="s">
        <v>3795</v>
      </c>
      <c r="L638" s="1" t="s">
        <v>1758</v>
      </c>
      <c r="M638" s="1" t="s">
        <v>63</v>
      </c>
      <c r="N638" s="1" t="s">
        <v>29</v>
      </c>
      <c r="O638" s="1" t="s">
        <v>1759</v>
      </c>
      <c r="P638" s="1">
        <v>8001</v>
      </c>
      <c r="Q638" s="8">
        <v>10000</v>
      </c>
      <c r="R638" s="1">
        <v>3</v>
      </c>
      <c r="S638" s="1">
        <v>3</v>
      </c>
      <c r="T638" s="1">
        <v>1</v>
      </c>
      <c r="U638" s="1">
        <v>4</v>
      </c>
      <c r="V638" s="1">
        <v>0</v>
      </c>
      <c r="W638" s="1">
        <v>0</v>
      </c>
      <c r="X638" s="1">
        <v>9000.5</v>
      </c>
      <c r="Y638" s="1">
        <v>3</v>
      </c>
      <c r="Z638" s="1">
        <v>4</v>
      </c>
      <c r="AA638" s="1">
        <f t="shared" si="87"/>
        <v>0</v>
      </c>
      <c r="AB638" s="1">
        <f t="shared" si="94"/>
        <v>0</v>
      </c>
      <c r="AC638" s="1">
        <f t="shared" si="94"/>
        <v>0</v>
      </c>
      <c r="AD638" s="1">
        <f t="shared" si="94"/>
        <v>1</v>
      </c>
      <c r="AE638" s="1">
        <f t="shared" si="94"/>
        <v>0</v>
      </c>
      <c r="AF638" s="1">
        <f t="shared" si="94"/>
        <v>0</v>
      </c>
      <c r="AG638" s="1">
        <f t="shared" si="94"/>
        <v>0</v>
      </c>
      <c r="AH638" s="1">
        <f t="shared" si="94"/>
        <v>0</v>
      </c>
      <c r="AI638" s="1">
        <f t="shared" si="94"/>
        <v>0</v>
      </c>
      <c r="AJ638" s="1">
        <f t="shared" si="94"/>
        <v>0</v>
      </c>
      <c r="AK638" s="1">
        <f t="shared" si="94"/>
        <v>1</v>
      </c>
      <c r="AL638" s="1">
        <f t="shared" si="94"/>
        <v>0</v>
      </c>
      <c r="AM638" s="1">
        <f t="shared" si="94"/>
        <v>0</v>
      </c>
      <c r="AN638" s="1">
        <f t="shared" si="94"/>
        <v>0</v>
      </c>
      <c r="AO638" s="1">
        <f t="shared" si="94"/>
        <v>0</v>
      </c>
      <c r="AP638" s="1">
        <f t="shared" si="94"/>
        <v>0</v>
      </c>
      <c r="AQ638" s="1">
        <f t="shared" si="94"/>
        <v>1</v>
      </c>
      <c r="AR638" s="1">
        <f t="shared" si="93"/>
        <v>0</v>
      </c>
      <c r="AS638" s="1">
        <f t="shared" si="93"/>
        <v>0</v>
      </c>
      <c r="AT638" s="1">
        <f t="shared" si="93"/>
        <v>0</v>
      </c>
      <c r="AU638" s="1">
        <f t="shared" si="93"/>
        <v>0</v>
      </c>
      <c r="AV638" s="1">
        <f t="shared" si="93"/>
        <v>0</v>
      </c>
      <c r="AW638" s="1">
        <f t="shared" si="93"/>
        <v>0</v>
      </c>
      <c r="AX638" s="1">
        <f t="shared" si="88"/>
        <v>0</v>
      </c>
    </row>
    <row r="639" spans="1:50" s="1" customFormat="1" x14ac:dyDescent="0.15">
      <c r="A639" s="1">
        <v>2</v>
      </c>
      <c r="B639" s="1" t="s">
        <v>1423</v>
      </c>
      <c r="C639" s="1" t="s">
        <v>22</v>
      </c>
      <c r="D639" s="1" t="s">
        <v>15</v>
      </c>
      <c r="E639" s="1" t="s">
        <v>710</v>
      </c>
      <c r="F639" s="2">
        <v>43193.486898148149</v>
      </c>
      <c r="H639" s="1" t="s">
        <v>124</v>
      </c>
      <c r="I639" s="1" t="s">
        <v>35</v>
      </c>
      <c r="J639" s="1" t="s">
        <v>25</v>
      </c>
      <c r="K639" s="1" t="s">
        <v>1760</v>
      </c>
      <c r="L639" s="1" t="s">
        <v>1761</v>
      </c>
      <c r="M639" s="1" t="s">
        <v>28</v>
      </c>
      <c r="N639" s="1" t="s">
        <v>64</v>
      </c>
      <c r="O639" s="1" t="s">
        <v>30</v>
      </c>
      <c r="P639" s="1">
        <v>4000</v>
      </c>
      <c r="Q639" s="8">
        <v>7000</v>
      </c>
      <c r="R639" s="1">
        <v>0</v>
      </c>
      <c r="S639" s="1">
        <v>4</v>
      </c>
      <c r="T639" s="1">
        <v>1</v>
      </c>
      <c r="U639" s="1">
        <v>3</v>
      </c>
      <c r="V639" s="1">
        <v>3</v>
      </c>
      <c r="W639" s="1">
        <v>0</v>
      </c>
      <c r="X639" s="1">
        <v>5500</v>
      </c>
      <c r="Y639" s="1">
        <v>3</v>
      </c>
      <c r="Z639" s="1">
        <v>4</v>
      </c>
      <c r="AA639" s="1">
        <f t="shared" si="87"/>
        <v>0</v>
      </c>
      <c r="AB639" s="1">
        <f t="shared" si="94"/>
        <v>0</v>
      </c>
      <c r="AC639" s="1">
        <f t="shared" si="94"/>
        <v>0</v>
      </c>
      <c r="AD639" s="1">
        <f t="shared" si="94"/>
        <v>1</v>
      </c>
      <c r="AE639" s="1">
        <f t="shared" si="94"/>
        <v>0</v>
      </c>
      <c r="AF639" s="1">
        <f t="shared" si="94"/>
        <v>0</v>
      </c>
      <c r="AG639" s="1">
        <f t="shared" si="94"/>
        <v>0</v>
      </c>
      <c r="AH639" s="1">
        <f t="shared" si="94"/>
        <v>1</v>
      </c>
      <c r="AI639" s="1">
        <f t="shared" si="94"/>
        <v>0</v>
      </c>
      <c r="AJ639" s="1">
        <f t="shared" si="94"/>
        <v>0</v>
      </c>
      <c r="AK639" s="1">
        <f t="shared" si="94"/>
        <v>0</v>
      </c>
      <c r="AL639" s="1">
        <f t="shared" si="94"/>
        <v>0</v>
      </c>
      <c r="AM639" s="1">
        <f t="shared" si="94"/>
        <v>0</v>
      </c>
      <c r="AN639" s="1">
        <f t="shared" si="94"/>
        <v>0</v>
      </c>
      <c r="AO639" s="1">
        <f t="shared" si="94"/>
        <v>0</v>
      </c>
      <c r="AP639" s="1">
        <f t="shared" si="94"/>
        <v>0</v>
      </c>
      <c r="AQ639" s="1">
        <f t="shared" ref="AQ639:AW654" si="95">IF(IFERROR(FIND(AQ$1,$K639),0)&gt;0,1,0)</f>
        <v>0</v>
      </c>
      <c r="AR639" s="1">
        <f t="shared" si="95"/>
        <v>0</v>
      </c>
      <c r="AS639" s="1">
        <f t="shared" si="95"/>
        <v>0</v>
      </c>
      <c r="AT639" s="1">
        <f t="shared" si="95"/>
        <v>0</v>
      </c>
      <c r="AU639" s="1">
        <f t="shared" si="95"/>
        <v>0</v>
      </c>
      <c r="AV639" s="1">
        <f t="shared" si="95"/>
        <v>1</v>
      </c>
      <c r="AW639" s="1">
        <f t="shared" si="95"/>
        <v>0</v>
      </c>
      <c r="AX639" s="1">
        <f t="shared" si="88"/>
        <v>0</v>
      </c>
    </row>
    <row r="640" spans="1:50" s="1" customFormat="1" x14ac:dyDescent="0.15">
      <c r="A640" s="1">
        <v>2</v>
      </c>
      <c r="B640" s="1" t="s">
        <v>1762</v>
      </c>
      <c r="C640" s="1" t="s">
        <v>22</v>
      </c>
      <c r="D640" s="1" t="s">
        <v>15</v>
      </c>
      <c r="E640" s="1" t="s">
        <v>671</v>
      </c>
      <c r="F640" s="2">
        <v>43198.385474537034</v>
      </c>
      <c r="H640" s="1" t="s">
        <v>17</v>
      </c>
      <c r="I640" s="1" t="s">
        <v>18</v>
      </c>
      <c r="J640" s="1" t="s">
        <v>857</v>
      </c>
      <c r="K640" s="1" t="s">
        <v>3796</v>
      </c>
      <c r="L640" s="1" t="s">
        <v>1731</v>
      </c>
      <c r="M640" s="1" t="s">
        <v>393</v>
      </c>
      <c r="N640" s="1" t="s">
        <v>82</v>
      </c>
      <c r="O640" s="1" t="s">
        <v>39</v>
      </c>
      <c r="Q640" s="8"/>
      <c r="R640" s="1">
        <v>1</v>
      </c>
      <c r="S640" s="1">
        <v>3</v>
      </c>
      <c r="T640" s="1">
        <v>15</v>
      </c>
      <c r="U640" s="1">
        <v>6</v>
      </c>
      <c r="V640" s="1">
        <v>4</v>
      </c>
      <c r="W640" s="1">
        <v>1</v>
      </c>
      <c r="X640" s="1">
        <v>0</v>
      </c>
      <c r="Y640" s="1">
        <v>3</v>
      </c>
      <c r="Z640" s="1">
        <v>4</v>
      </c>
      <c r="AA640" s="1">
        <f t="shared" si="87"/>
        <v>0</v>
      </c>
      <c r="AB640" s="1">
        <f t="shared" ref="AB640:AQ655" si="96">IF(IFERROR(FIND(AB$1,$K640),0)&gt;0,1,0)</f>
        <v>0</v>
      </c>
      <c r="AC640" s="1">
        <f t="shared" si="96"/>
        <v>0</v>
      </c>
      <c r="AD640" s="1">
        <f t="shared" si="96"/>
        <v>0</v>
      </c>
      <c r="AE640" s="1">
        <f t="shared" si="96"/>
        <v>0</v>
      </c>
      <c r="AF640" s="1">
        <f t="shared" si="96"/>
        <v>0</v>
      </c>
      <c r="AG640" s="1">
        <f t="shared" si="96"/>
        <v>0</v>
      </c>
      <c r="AH640" s="1">
        <f t="shared" si="96"/>
        <v>0</v>
      </c>
      <c r="AI640" s="1">
        <f t="shared" si="96"/>
        <v>0</v>
      </c>
      <c r="AJ640" s="1">
        <f t="shared" si="96"/>
        <v>0</v>
      </c>
      <c r="AK640" s="1">
        <f t="shared" si="96"/>
        <v>0</v>
      </c>
      <c r="AL640" s="1">
        <f t="shared" si="96"/>
        <v>0</v>
      </c>
      <c r="AM640" s="1">
        <f t="shared" si="96"/>
        <v>0</v>
      </c>
      <c r="AN640" s="1">
        <f t="shared" si="96"/>
        <v>0</v>
      </c>
      <c r="AO640" s="1">
        <f t="shared" si="96"/>
        <v>0</v>
      </c>
      <c r="AP640" s="1">
        <f t="shared" si="96"/>
        <v>0</v>
      </c>
      <c r="AQ640" s="1">
        <f t="shared" si="96"/>
        <v>0</v>
      </c>
      <c r="AR640" s="1">
        <f t="shared" si="95"/>
        <v>0</v>
      </c>
      <c r="AS640" s="1">
        <f t="shared" si="95"/>
        <v>0</v>
      </c>
      <c r="AT640" s="1">
        <f t="shared" si="95"/>
        <v>0</v>
      </c>
      <c r="AU640" s="1">
        <f t="shared" si="95"/>
        <v>0</v>
      </c>
      <c r="AV640" s="1">
        <f t="shared" si="95"/>
        <v>1</v>
      </c>
      <c r="AW640" s="1">
        <f t="shared" si="95"/>
        <v>0</v>
      </c>
      <c r="AX640" s="1">
        <f t="shared" si="88"/>
        <v>0</v>
      </c>
    </row>
    <row r="641" spans="1:50" s="1" customFormat="1" x14ac:dyDescent="0.15">
      <c r="A641" s="1">
        <v>2</v>
      </c>
      <c r="B641" s="1" t="s">
        <v>1538</v>
      </c>
      <c r="C641" s="1" t="s">
        <v>109</v>
      </c>
      <c r="D641" s="1" t="s">
        <v>15</v>
      </c>
      <c r="E641" s="1" t="s">
        <v>33</v>
      </c>
      <c r="F641" s="2">
        <v>43194.439953703702</v>
      </c>
      <c r="H641" s="1" t="s">
        <v>41</v>
      </c>
      <c r="I641" s="1" t="s">
        <v>35</v>
      </c>
      <c r="J641" s="1" t="s">
        <v>25</v>
      </c>
      <c r="K641" s="1" t="s">
        <v>1764</v>
      </c>
      <c r="L641" s="1" t="s">
        <v>1765</v>
      </c>
      <c r="M641" s="1" t="s">
        <v>28</v>
      </c>
      <c r="N641" s="1" t="s">
        <v>29</v>
      </c>
      <c r="O641" s="1" t="s">
        <v>39</v>
      </c>
      <c r="P641" s="1">
        <v>10001</v>
      </c>
      <c r="Q641" s="8">
        <v>15000</v>
      </c>
      <c r="R641" s="1">
        <v>5</v>
      </c>
      <c r="S641" s="1">
        <v>4</v>
      </c>
      <c r="T641" s="1">
        <v>1</v>
      </c>
      <c r="U641" s="1">
        <v>3</v>
      </c>
      <c r="V641" s="1">
        <v>0</v>
      </c>
      <c r="W641" s="1">
        <v>1</v>
      </c>
      <c r="X641" s="1">
        <v>12500.5</v>
      </c>
      <c r="Y641" s="1">
        <v>3</v>
      </c>
      <c r="Z641" s="1">
        <v>4</v>
      </c>
      <c r="AA641" s="1">
        <f t="shared" si="87"/>
        <v>0</v>
      </c>
      <c r="AB641" s="1">
        <f t="shared" si="96"/>
        <v>1</v>
      </c>
      <c r="AC641" s="1">
        <f t="shared" si="96"/>
        <v>0</v>
      </c>
      <c r="AD641" s="1">
        <f t="shared" si="96"/>
        <v>1</v>
      </c>
      <c r="AE641" s="1">
        <f t="shared" si="96"/>
        <v>0</v>
      </c>
      <c r="AF641" s="1">
        <f t="shared" si="96"/>
        <v>0</v>
      </c>
      <c r="AG641" s="1">
        <f t="shared" si="96"/>
        <v>0</v>
      </c>
      <c r="AH641" s="1">
        <f t="shared" si="96"/>
        <v>0</v>
      </c>
      <c r="AI641" s="1">
        <f t="shared" si="96"/>
        <v>0</v>
      </c>
      <c r="AJ641" s="1">
        <f t="shared" si="96"/>
        <v>0</v>
      </c>
      <c r="AK641" s="1">
        <f t="shared" si="96"/>
        <v>0</v>
      </c>
      <c r="AL641" s="1">
        <f t="shared" si="96"/>
        <v>0</v>
      </c>
      <c r="AM641" s="1">
        <f t="shared" si="96"/>
        <v>0</v>
      </c>
      <c r="AN641" s="1">
        <f t="shared" si="96"/>
        <v>0</v>
      </c>
      <c r="AO641" s="1">
        <f t="shared" si="96"/>
        <v>0</v>
      </c>
      <c r="AP641" s="1">
        <f t="shared" si="96"/>
        <v>1</v>
      </c>
      <c r="AQ641" s="1">
        <f t="shared" si="96"/>
        <v>0</v>
      </c>
      <c r="AR641" s="1">
        <f t="shared" si="95"/>
        <v>0</v>
      </c>
      <c r="AS641" s="1">
        <f t="shared" si="95"/>
        <v>0</v>
      </c>
      <c r="AT641" s="1">
        <f t="shared" si="95"/>
        <v>0</v>
      </c>
      <c r="AU641" s="1">
        <f t="shared" si="95"/>
        <v>0</v>
      </c>
      <c r="AV641" s="1">
        <f t="shared" si="95"/>
        <v>0</v>
      </c>
      <c r="AW641" s="1">
        <f t="shared" si="95"/>
        <v>0</v>
      </c>
      <c r="AX641" s="1">
        <f t="shared" si="88"/>
        <v>0</v>
      </c>
    </row>
    <row r="642" spans="1:50" s="1" customFormat="1" x14ac:dyDescent="0.15">
      <c r="A642" s="1">
        <v>2</v>
      </c>
      <c r="B642" s="1" t="s">
        <v>1507</v>
      </c>
      <c r="C642" s="1" t="s">
        <v>14</v>
      </c>
      <c r="D642" s="1" t="s">
        <v>15</v>
      </c>
      <c r="E642" s="1" t="s">
        <v>703</v>
      </c>
      <c r="F642" s="2">
        <v>43198.421319444446</v>
      </c>
      <c r="H642" s="1" t="s">
        <v>1143</v>
      </c>
      <c r="I642" s="1" t="s">
        <v>35</v>
      </c>
      <c r="J642" s="1" t="s">
        <v>25</v>
      </c>
      <c r="K642" s="1" t="s">
        <v>1766</v>
      </c>
      <c r="L642" s="1" t="s">
        <v>453</v>
      </c>
      <c r="M642" s="1" t="s">
        <v>96</v>
      </c>
      <c r="N642" s="1" t="s">
        <v>29</v>
      </c>
      <c r="O642" s="1" t="s">
        <v>252</v>
      </c>
      <c r="P642" s="1">
        <v>20000</v>
      </c>
      <c r="Q642" s="8">
        <v>30000</v>
      </c>
      <c r="R642" s="1">
        <v>6</v>
      </c>
      <c r="S642" s="1">
        <v>4</v>
      </c>
      <c r="T642" s="1">
        <v>1</v>
      </c>
      <c r="U642" s="1">
        <v>2</v>
      </c>
      <c r="V642" s="1">
        <v>0</v>
      </c>
      <c r="W642" s="1">
        <v>0</v>
      </c>
      <c r="X642" s="1">
        <v>25000</v>
      </c>
      <c r="Y642" s="1">
        <v>3</v>
      </c>
      <c r="Z642" s="1">
        <v>4</v>
      </c>
      <c r="AA642" s="1">
        <f t="shared" si="87"/>
        <v>0</v>
      </c>
      <c r="AB642" s="1">
        <f t="shared" si="96"/>
        <v>1</v>
      </c>
      <c r="AC642" s="1">
        <f t="shared" si="96"/>
        <v>0</v>
      </c>
      <c r="AD642" s="1">
        <f t="shared" si="96"/>
        <v>1</v>
      </c>
      <c r="AE642" s="1">
        <f t="shared" si="96"/>
        <v>0</v>
      </c>
      <c r="AF642" s="1">
        <f t="shared" si="96"/>
        <v>0</v>
      </c>
      <c r="AG642" s="1">
        <f t="shared" si="96"/>
        <v>0</v>
      </c>
      <c r="AH642" s="1">
        <f t="shared" si="96"/>
        <v>0</v>
      </c>
      <c r="AI642" s="1">
        <f t="shared" si="96"/>
        <v>0</v>
      </c>
      <c r="AJ642" s="1">
        <f t="shared" si="96"/>
        <v>0</v>
      </c>
      <c r="AK642" s="1">
        <f t="shared" si="96"/>
        <v>0</v>
      </c>
      <c r="AL642" s="1">
        <f t="shared" si="96"/>
        <v>0</v>
      </c>
      <c r="AM642" s="1">
        <f t="shared" si="96"/>
        <v>0</v>
      </c>
      <c r="AN642" s="1">
        <f t="shared" si="96"/>
        <v>0</v>
      </c>
      <c r="AO642" s="1">
        <f t="shared" si="96"/>
        <v>0</v>
      </c>
      <c r="AP642" s="1">
        <f t="shared" si="96"/>
        <v>1</v>
      </c>
      <c r="AQ642" s="1">
        <f t="shared" si="96"/>
        <v>0</v>
      </c>
      <c r="AR642" s="1">
        <f t="shared" si="95"/>
        <v>0</v>
      </c>
      <c r="AS642" s="1">
        <f t="shared" si="95"/>
        <v>0</v>
      </c>
      <c r="AT642" s="1">
        <f t="shared" si="95"/>
        <v>0</v>
      </c>
      <c r="AU642" s="1">
        <f t="shared" si="95"/>
        <v>0</v>
      </c>
      <c r="AV642" s="1">
        <f t="shared" si="95"/>
        <v>0</v>
      </c>
      <c r="AW642" s="1">
        <f t="shared" si="95"/>
        <v>0</v>
      </c>
      <c r="AX642" s="1">
        <f t="shared" si="88"/>
        <v>1</v>
      </c>
    </row>
    <row r="643" spans="1:50" s="1" customFormat="1" x14ac:dyDescent="0.15">
      <c r="A643" s="1">
        <v>2</v>
      </c>
      <c r="B643" s="1" t="s">
        <v>1767</v>
      </c>
      <c r="C643" s="1" t="s">
        <v>22</v>
      </c>
      <c r="D643" s="1" t="s">
        <v>15</v>
      </c>
      <c r="E643" s="1" t="s">
        <v>58</v>
      </c>
      <c r="F643" s="2">
        <v>43198.428136574075</v>
      </c>
      <c r="H643" s="1" t="s">
        <v>34</v>
      </c>
      <c r="I643" s="1" t="s">
        <v>18</v>
      </c>
      <c r="J643" s="1" t="s">
        <v>25</v>
      </c>
      <c r="K643" s="1" t="s">
        <v>1768</v>
      </c>
      <c r="L643" s="1" t="s">
        <v>1769</v>
      </c>
      <c r="M643" s="1" t="s">
        <v>28</v>
      </c>
      <c r="N643" s="1" t="s">
        <v>29</v>
      </c>
      <c r="O643" s="1" t="s">
        <v>30</v>
      </c>
      <c r="P643" s="1">
        <v>15001</v>
      </c>
      <c r="Q643" s="8">
        <v>20000</v>
      </c>
      <c r="R643" s="1">
        <v>4</v>
      </c>
      <c r="S643" s="1">
        <v>3</v>
      </c>
      <c r="T643" s="1">
        <v>1</v>
      </c>
      <c r="U643" s="1">
        <v>3</v>
      </c>
      <c r="V643" s="1">
        <v>0</v>
      </c>
      <c r="W643" s="1">
        <v>0</v>
      </c>
      <c r="X643" s="1">
        <v>17500.5</v>
      </c>
      <c r="Y643" s="1">
        <v>3</v>
      </c>
      <c r="Z643" s="1">
        <v>4</v>
      </c>
      <c r="AA643" s="1">
        <f t="shared" ref="AA643:AP706" si="97">IF(IFERROR(FIND(AA$1,$K643),0)&gt;0,1,0)</f>
        <v>0</v>
      </c>
      <c r="AB643" s="1">
        <f t="shared" si="96"/>
        <v>1</v>
      </c>
      <c r="AC643" s="1">
        <f t="shared" si="96"/>
        <v>0</v>
      </c>
      <c r="AD643" s="1">
        <f t="shared" si="96"/>
        <v>1</v>
      </c>
      <c r="AE643" s="1">
        <f t="shared" si="96"/>
        <v>0</v>
      </c>
      <c r="AF643" s="1">
        <f t="shared" si="96"/>
        <v>0</v>
      </c>
      <c r="AG643" s="1">
        <f t="shared" si="96"/>
        <v>0</v>
      </c>
      <c r="AH643" s="1">
        <f t="shared" si="96"/>
        <v>0</v>
      </c>
      <c r="AI643" s="1">
        <f t="shared" si="96"/>
        <v>0</v>
      </c>
      <c r="AJ643" s="1">
        <f t="shared" si="96"/>
        <v>0</v>
      </c>
      <c r="AK643" s="1">
        <f t="shared" si="96"/>
        <v>0</v>
      </c>
      <c r="AL643" s="1">
        <f t="shared" si="96"/>
        <v>0</v>
      </c>
      <c r="AM643" s="1">
        <f t="shared" si="96"/>
        <v>0</v>
      </c>
      <c r="AN643" s="1">
        <f t="shared" si="96"/>
        <v>0</v>
      </c>
      <c r="AO643" s="1">
        <f t="shared" si="96"/>
        <v>0</v>
      </c>
      <c r="AP643" s="1">
        <f t="shared" si="96"/>
        <v>0</v>
      </c>
      <c r="AQ643" s="1">
        <f t="shared" si="96"/>
        <v>0</v>
      </c>
      <c r="AR643" s="1">
        <f t="shared" si="95"/>
        <v>0</v>
      </c>
      <c r="AS643" s="1">
        <f t="shared" si="95"/>
        <v>0</v>
      </c>
      <c r="AT643" s="1">
        <f t="shared" si="95"/>
        <v>0</v>
      </c>
      <c r="AU643" s="1">
        <f t="shared" si="95"/>
        <v>0</v>
      </c>
      <c r="AV643" s="1">
        <f t="shared" si="95"/>
        <v>0</v>
      </c>
      <c r="AW643" s="1">
        <f t="shared" si="95"/>
        <v>0</v>
      </c>
      <c r="AX643" s="1">
        <f t="shared" ref="AX643:AX706" si="98">IF(Q643&gt;20000,1,0)</f>
        <v>0</v>
      </c>
    </row>
    <row r="644" spans="1:50" s="1" customFormat="1" x14ac:dyDescent="0.15">
      <c r="A644" s="1">
        <v>2</v>
      </c>
      <c r="B644" s="1" t="s">
        <v>1538</v>
      </c>
      <c r="C644" s="1" t="s">
        <v>14</v>
      </c>
      <c r="D644" s="1" t="s">
        <v>15</v>
      </c>
      <c r="E644" s="1" t="s">
        <v>161</v>
      </c>
      <c r="F644" s="2">
        <v>43198.421319444446</v>
      </c>
      <c r="H644" s="1" t="s">
        <v>41</v>
      </c>
      <c r="I644" s="1" t="s">
        <v>35</v>
      </c>
      <c r="J644" s="1" t="s">
        <v>25</v>
      </c>
      <c r="K644" s="1" t="s">
        <v>1770</v>
      </c>
      <c r="L644" s="1" t="s">
        <v>453</v>
      </c>
      <c r="M644" s="1" t="s">
        <v>96</v>
      </c>
      <c r="N644" s="1" t="s">
        <v>29</v>
      </c>
      <c r="O644" s="1" t="s">
        <v>252</v>
      </c>
      <c r="P644" s="1">
        <v>8000</v>
      </c>
      <c r="Q644" s="8">
        <v>15000</v>
      </c>
      <c r="R644" s="1">
        <v>5</v>
      </c>
      <c r="S644" s="1">
        <v>4</v>
      </c>
      <c r="T644" s="1">
        <v>1</v>
      </c>
      <c r="U644" s="1">
        <v>2</v>
      </c>
      <c r="V644" s="1">
        <v>0</v>
      </c>
      <c r="W644" s="1">
        <v>0</v>
      </c>
      <c r="X644" s="1">
        <v>11500</v>
      </c>
      <c r="Y644" s="1">
        <v>3</v>
      </c>
      <c r="Z644" s="1">
        <v>4</v>
      </c>
      <c r="AA644" s="1">
        <f t="shared" si="97"/>
        <v>0</v>
      </c>
      <c r="AB644" s="1">
        <f t="shared" si="96"/>
        <v>1</v>
      </c>
      <c r="AC644" s="1">
        <f t="shared" si="96"/>
        <v>0</v>
      </c>
      <c r="AD644" s="1">
        <f t="shared" si="96"/>
        <v>1</v>
      </c>
      <c r="AE644" s="1">
        <f t="shared" si="96"/>
        <v>0</v>
      </c>
      <c r="AF644" s="1">
        <f t="shared" si="96"/>
        <v>0</v>
      </c>
      <c r="AG644" s="1">
        <f t="shared" si="96"/>
        <v>0</v>
      </c>
      <c r="AH644" s="1">
        <f t="shared" si="96"/>
        <v>0</v>
      </c>
      <c r="AI644" s="1">
        <f t="shared" si="96"/>
        <v>0</v>
      </c>
      <c r="AJ644" s="1">
        <f t="shared" si="96"/>
        <v>0</v>
      </c>
      <c r="AK644" s="1">
        <f t="shared" si="96"/>
        <v>0</v>
      </c>
      <c r="AL644" s="1">
        <f t="shared" si="96"/>
        <v>0</v>
      </c>
      <c r="AM644" s="1">
        <f t="shared" si="96"/>
        <v>0</v>
      </c>
      <c r="AN644" s="1">
        <f t="shared" si="96"/>
        <v>0</v>
      </c>
      <c r="AO644" s="1">
        <f t="shared" si="96"/>
        <v>0</v>
      </c>
      <c r="AP644" s="1">
        <f t="shared" si="96"/>
        <v>1</v>
      </c>
      <c r="AQ644" s="1">
        <f t="shared" si="96"/>
        <v>0</v>
      </c>
      <c r="AR644" s="1">
        <f t="shared" si="95"/>
        <v>0</v>
      </c>
      <c r="AS644" s="1">
        <f t="shared" si="95"/>
        <v>0</v>
      </c>
      <c r="AT644" s="1">
        <f t="shared" si="95"/>
        <v>0</v>
      </c>
      <c r="AU644" s="1">
        <f t="shared" si="95"/>
        <v>0</v>
      </c>
      <c r="AV644" s="1">
        <f t="shared" si="95"/>
        <v>0</v>
      </c>
      <c r="AW644" s="1">
        <f t="shared" si="95"/>
        <v>0</v>
      </c>
      <c r="AX644" s="1">
        <f t="shared" si="98"/>
        <v>0</v>
      </c>
    </row>
    <row r="645" spans="1:50" s="1" customFormat="1" x14ac:dyDescent="0.15">
      <c r="A645" s="1">
        <v>2</v>
      </c>
      <c r="B645" s="1" t="s">
        <v>1771</v>
      </c>
      <c r="C645" s="1" t="s">
        <v>32</v>
      </c>
      <c r="D645" s="1" t="s">
        <v>15</v>
      </c>
      <c r="E645" s="1" t="s">
        <v>556</v>
      </c>
      <c r="F645" s="2">
        <v>43198.426944444444</v>
      </c>
      <c r="H645" s="1" t="s">
        <v>17</v>
      </c>
      <c r="I645" s="1" t="s">
        <v>17</v>
      </c>
      <c r="J645" s="1" t="s">
        <v>25</v>
      </c>
      <c r="K645" s="1" t="s">
        <v>1772</v>
      </c>
      <c r="L645" s="1" t="s">
        <v>419</v>
      </c>
      <c r="M645" s="1" t="s">
        <v>28</v>
      </c>
      <c r="N645" s="1" t="s">
        <v>29</v>
      </c>
      <c r="O645" s="1" t="s">
        <v>39</v>
      </c>
      <c r="P645" s="1">
        <v>20001</v>
      </c>
      <c r="Q645" s="8">
        <v>30000</v>
      </c>
      <c r="R645" s="1">
        <v>1</v>
      </c>
      <c r="S645" s="1">
        <v>2</v>
      </c>
      <c r="T645" s="1">
        <v>1</v>
      </c>
      <c r="U645" s="1">
        <v>3</v>
      </c>
      <c r="V645" s="1">
        <v>0</v>
      </c>
      <c r="W645" s="1">
        <v>1</v>
      </c>
      <c r="X645" s="1">
        <v>25000.5</v>
      </c>
      <c r="Y645" s="1">
        <v>3</v>
      </c>
      <c r="Z645" s="1">
        <v>4</v>
      </c>
      <c r="AA645" s="1">
        <f t="shared" si="97"/>
        <v>0</v>
      </c>
      <c r="AB645" s="1">
        <f t="shared" si="96"/>
        <v>1</v>
      </c>
      <c r="AC645" s="1">
        <f t="shared" si="96"/>
        <v>1</v>
      </c>
      <c r="AD645" s="1">
        <f t="shared" si="96"/>
        <v>1</v>
      </c>
      <c r="AE645" s="1">
        <f t="shared" si="96"/>
        <v>0</v>
      </c>
      <c r="AF645" s="1">
        <f t="shared" si="96"/>
        <v>0</v>
      </c>
      <c r="AG645" s="1">
        <f t="shared" si="96"/>
        <v>1</v>
      </c>
      <c r="AH645" s="1">
        <f t="shared" si="96"/>
        <v>1</v>
      </c>
      <c r="AI645" s="1">
        <f t="shared" si="96"/>
        <v>0</v>
      </c>
      <c r="AJ645" s="1">
        <f t="shared" si="96"/>
        <v>0</v>
      </c>
      <c r="AK645" s="1">
        <f t="shared" si="96"/>
        <v>0</v>
      </c>
      <c r="AL645" s="1">
        <f t="shared" si="96"/>
        <v>0</v>
      </c>
      <c r="AM645" s="1">
        <f t="shared" si="96"/>
        <v>0</v>
      </c>
      <c r="AN645" s="1">
        <f t="shared" si="96"/>
        <v>0</v>
      </c>
      <c r="AO645" s="1">
        <f t="shared" si="96"/>
        <v>0</v>
      </c>
      <c r="AP645" s="1">
        <f t="shared" si="96"/>
        <v>0</v>
      </c>
      <c r="AQ645" s="1">
        <f t="shared" si="96"/>
        <v>0</v>
      </c>
      <c r="AR645" s="1">
        <f t="shared" si="95"/>
        <v>0</v>
      </c>
      <c r="AS645" s="1">
        <f t="shared" si="95"/>
        <v>0</v>
      </c>
      <c r="AT645" s="1">
        <f t="shared" si="95"/>
        <v>0</v>
      </c>
      <c r="AU645" s="1">
        <f t="shared" si="95"/>
        <v>0</v>
      </c>
      <c r="AV645" s="1">
        <f t="shared" si="95"/>
        <v>0</v>
      </c>
      <c r="AW645" s="1">
        <f t="shared" si="95"/>
        <v>0</v>
      </c>
      <c r="AX645" s="1">
        <f t="shared" si="98"/>
        <v>1</v>
      </c>
    </row>
    <row r="646" spans="1:50" s="1" customFormat="1" x14ac:dyDescent="0.15">
      <c r="A646" s="1">
        <v>2</v>
      </c>
      <c r="B646" s="1" t="s">
        <v>1458</v>
      </c>
      <c r="C646" s="1" t="s">
        <v>22</v>
      </c>
      <c r="D646" s="1" t="s">
        <v>15</v>
      </c>
      <c r="E646" s="1" t="s">
        <v>67</v>
      </c>
      <c r="F646" s="2">
        <v>43198.418680555558</v>
      </c>
      <c r="H646" s="1" t="s">
        <v>17</v>
      </c>
      <c r="I646" s="1" t="s">
        <v>17</v>
      </c>
      <c r="J646" s="1" t="s">
        <v>25</v>
      </c>
      <c r="K646" s="1" t="s">
        <v>3797</v>
      </c>
      <c r="L646" s="1" t="s">
        <v>1774</v>
      </c>
      <c r="M646" s="1" t="s">
        <v>28</v>
      </c>
      <c r="N646" s="1" t="s">
        <v>29</v>
      </c>
      <c r="O646" s="1" t="s">
        <v>39</v>
      </c>
      <c r="P646" s="1">
        <v>8001</v>
      </c>
      <c r="Q646" s="8">
        <v>10000</v>
      </c>
      <c r="R646" s="1">
        <v>1</v>
      </c>
      <c r="S646" s="1">
        <v>2</v>
      </c>
      <c r="T646" s="1">
        <v>1</v>
      </c>
      <c r="U646" s="1">
        <v>3</v>
      </c>
      <c r="V646" s="1">
        <v>0</v>
      </c>
      <c r="W646" s="1">
        <v>1</v>
      </c>
      <c r="X646" s="1">
        <v>9000.5</v>
      </c>
      <c r="Y646" s="1">
        <v>3</v>
      </c>
      <c r="Z646" s="1">
        <v>4</v>
      </c>
      <c r="AA646" s="1">
        <f t="shared" si="97"/>
        <v>0</v>
      </c>
      <c r="AB646" s="1">
        <f t="shared" si="96"/>
        <v>0</v>
      </c>
      <c r="AC646" s="1">
        <f t="shared" si="96"/>
        <v>1</v>
      </c>
      <c r="AD646" s="1">
        <f t="shared" si="96"/>
        <v>0</v>
      </c>
      <c r="AE646" s="1">
        <f t="shared" si="96"/>
        <v>0</v>
      </c>
      <c r="AF646" s="1">
        <f t="shared" si="96"/>
        <v>0</v>
      </c>
      <c r="AG646" s="1">
        <f t="shared" si="96"/>
        <v>0</v>
      </c>
      <c r="AH646" s="1">
        <f t="shared" si="96"/>
        <v>0</v>
      </c>
      <c r="AI646" s="1">
        <f t="shared" si="96"/>
        <v>0</v>
      </c>
      <c r="AJ646" s="1">
        <f t="shared" si="96"/>
        <v>0</v>
      </c>
      <c r="AK646" s="1">
        <f t="shared" si="96"/>
        <v>0</v>
      </c>
      <c r="AL646" s="1">
        <f t="shared" si="96"/>
        <v>0</v>
      </c>
      <c r="AM646" s="1">
        <f t="shared" si="96"/>
        <v>0</v>
      </c>
      <c r="AN646" s="1">
        <f t="shared" si="96"/>
        <v>0</v>
      </c>
      <c r="AO646" s="1">
        <f t="shared" si="96"/>
        <v>0</v>
      </c>
      <c r="AP646" s="1">
        <f t="shared" si="96"/>
        <v>0</v>
      </c>
      <c r="AQ646" s="1">
        <f t="shared" si="96"/>
        <v>0</v>
      </c>
      <c r="AR646" s="1">
        <f t="shared" si="95"/>
        <v>0</v>
      </c>
      <c r="AS646" s="1">
        <f t="shared" si="95"/>
        <v>0</v>
      </c>
      <c r="AT646" s="1">
        <f t="shared" si="95"/>
        <v>0</v>
      </c>
      <c r="AU646" s="1">
        <f t="shared" si="95"/>
        <v>0</v>
      </c>
      <c r="AV646" s="1">
        <f t="shared" si="95"/>
        <v>0</v>
      </c>
      <c r="AW646" s="1">
        <f t="shared" si="95"/>
        <v>0</v>
      </c>
      <c r="AX646" s="1">
        <f t="shared" si="98"/>
        <v>0</v>
      </c>
    </row>
    <row r="647" spans="1:50" s="1" customFormat="1" x14ac:dyDescent="0.15">
      <c r="A647" s="1">
        <v>2</v>
      </c>
      <c r="B647" s="1" t="s">
        <v>1538</v>
      </c>
      <c r="C647" s="1" t="s">
        <v>22</v>
      </c>
      <c r="D647" s="1" t="s">
        <v>15</v>
      </c>
      <c r="E647" s="1" t="s">
        <v>161</v>
      </c>
      <c r="F647" s="2">
        <v>43198.425127314818</v>
      </c>
      <c r="H647" s="1" t="s">
        <v>59</v>
      </c>
      <c r="I647" s="1" t="s">
        <v>35</v>
      </c>
      <c r="J647" s="1" t="s">
        <v>60</v>
      </c>
      <c r="K647" s="1" t="s">
        <v>1775</v>
      </c>
      <c r="L647" s="1" t="s">
        <v>1776</v>
      </c>
      <c r="M647" s="1" t="s">
        <v>96</v>
      </c>
      <c r="N647" s="1" t="s">
        <v>64</v>
      </c>
      <c r="O647" s="1" t="s">
        <v>375</v>
      </c>
      <c r="P647" s="1">
        <v>8000</v>
      </c>
      <c r="Q647" s="8">
        <v>15000</v>
      </c>
      <c r="R647" s="1">
        <v>3</v>
      </c>
      <c r="S647" s="1">
        <v>4</v>
      </c>
      <c r="T647" s="1">
        <v>2</v>
      </c>
      <c r="U647" s="1">
        <v>2</v>
      </c>
      <c r="V647" s="1">
        <v>3</v>
      </c>
      <c r="W647" s="1">
        <v>0</v>
      </c>
      <c r="X647" s="1">
        <v>11500</v>
      </c>
      <c r="Y647" s="1">
        <v>3</v>
      </c>
      <c r="Z647" s="1">
        <v>4</v>
      </c>
      <c r="AA647" s="1">
        <f t="shared" si="97"/>
        <v>0</v>
      </c>
      <c r="AB647" s="1">
        <f t="shared" si="96"/>
        <v>1</v>
      </c>
      <c r="AC647" s="1">
        <f t="shared" si="96"/>
        <v>0</v>
      </c>
      <c r="AD647" s="1">
        <f t="shared" si="96"/>
        <v>1</v>
      </c>
      <c r="AE647" s="1">
        <f t="shared" si="96"/>
        <v>0</v>
      </c>
      <c r="AF647" s="1">
        <f t="shared" si="96"/>
        <v>0</v>
      </c>
      <c r="AG647" s="1">
        <f t="shared" si="96"/>
        <v>0</v>
      </c>
      <c r="AH647" s="1">
        <f t="shared" si="96"/>
        <v>0</v>
      </c>
      <c r="AI647" s="1">
        <f t="shared" si="96"/>
        <v>0</v>
      </c>
      <c r="AJ647" s="1">
        <f t="shared" si="96"/>
        <v>0</v>
      </c>
      <c r="AK647" s="1">
        <f t="shared" si="96"/>
        <v>0</v>
      </c>
      <c r="AL647" s="1">
        <f t="shared" si="96"/>
        <v>0</v>
      </c>
      <c r="AM647" s="1">
        <f t="shared" si="96"/>
        <v>0</v>
      </c>
      <c r="AN647" s="1">
        <f t="shared" si="96"/>
        <v>0</v>
      </c>
      <c r="AO647" s="1">
        <f t="shared" si="96"/>
        <v>0</v>
      </c>
      <c r="AP647" s="1">
        <f t="shared" si="96"/>
        <v>1</v>
      </c>
      <c r="AQ647" s="1">
        <f t="shared" si="96"/>
        <v>0</v>
      </c>
      <c r="AR647" s="1">
        <f t="shared" si="95"/>
        <v>0</v>
      </c>
      <c r="AS647" s="1">
        <f t="shared" si="95"/>
        <v>0</v>
      </c>
      <c r="AT647" s="1">
        <f t="shared" si="95"/>
        <v>0</v>
      </c>
      <c r="AU647" s="1">
        <f t="shared" si="95"/>
        <v>0</v>
      </c>
      <c r="AV647" s="1">
        <f t="shared" si="95"/>
        <v>0</v>
      </c>
      <c r="AW647" s="1">
        <f t="shared" si="95"/>
        <v>0</v>
      </c>
      <c r="AX647" s="1">
        <f t="shared" si="98"/>
        <v>0</v>
      </c>
    </row>
    <row r="648" spans="1:50" s="1" customFormat="1" x14ac:dyDescent="0.15">
      <c r="A648" s="1">
        <v>2</v>
      </c>
      <c r="B648" s="1" t="s">
        <v>1538</v>
      </c>
      <c r="C648" s="1" t="s">
        <v>22</v>
      </c>
      <c r="D648" s="1" t="s">
        <v>15</v>
      </c>
      <c r="E648" s="1" t="s">
        <v>102</v>
      </c>
      <c r="F648" s="2">
        <v>43198.41883101852</v>
      </c>
      <c r="H648" s="1" t="s">
        <v>41</v>
      </c>
      <c r="I648" s="1" t="s">
        <v>35</v>
      </c>
      <c r="J648" s="1" t="s">
        <v>25</v>
      </c>
      <c r="K648" s="1" t="s">
        <v>1777</v>
      </c>
      <c r="L648" s="1" t="s">
        <v>1778</v>
      </c>
      <c r="M648" s="1" t="s">
        <v>96</v>
      </c>
      <c r="N648" s="1" t="s">
        <v>115</v>
      </c>
      <c r="O648" s="1" t="s">
        <v>39</v>
      </c>
      <c r="P648" s="1">
        <v>6000</v>
      </c>
      <c r="Q648" s="8">
        <v>12000</v>
      </c>
      <c r="R648" s="1">
        <v>5</v>
      </c>
      <c r="S648" s="1">
        <v>4</v>
      </c>
      <c r="T648" s="1">
        <v>1</v>
      </c>
      <c r="U648" s="1">
        <v>2</v>
      </c>
      <c r="V648" s="1">
        <v>5</v>
      </c>
      <c r="W648" s="1">
        <v>1</v>
      </c>
      <c r="X648" s="1">
        <v>9000</v>
      </c>
      <c r="Y648" s="1">
        <v>3</v>
      </c>
      <c r="Z648" s="1">
        <v>4</v>
      </c>
      <c r="AA648" s="1">
        <f t="shared" si="97"/>
        <v>0</v>
      </c>
      <c r="AB648" s="1">
        <f t="shared" si="96"/>
        <v>1</v>
      </c>
      <c r="AC648" s="1">
        <f t="shared" si="96"/>
        <v>0</v>
      </c>
      <c r="AD648" s="1">
        <f t="shared" si="96"/>
        <v>1</v>
      </c>
      <c r="AE648" s="1">
        <f t="shared" si="96"/>
        <v>0</v>
      </c>
      <c r="AF648" s="1">
        <f t="shared" si="96"/>
        <v>0</v>
      </c>
      <c r="AG648" s="1">
        <f t="shared" si="96"/>
        <v>0</v>
      </c>
      <c r="AH648" s="1">
        <f t="shared" si="96"/>
        <v>0</v>
      </c>
      <c r="AI648" s="1">
        <f t="shared" si="96"/>
        <v>0</v>
      </c>
      <c r="AJ648" s="1">
        <f t="shared" si="96"/>
        <v>0</v>
      </c>
      <c r="AK648" s="1">
        <f t="shared" si="96"/>
        <v>0</v>
      </c>
      <c r="AL648" s="1">
        <f t="shared" si="96"/>
        <v>0</v>
      </c>
      <c r="AM648" s="1">
        <f t="shared" si="96"/>
        <v>0</v>
      </c>
      <c r="AN648" s="1">
        <f t="shared" si="96"/>
        <v>0</v>
      </c>
      <c r="AO648" s="1">
        <f t="shared" si="96"/>
        <v>0</v>
      </c>
      <c r="AP648" s="1">
        <f t="shared" si="96"/>
        <v>0</v>
      </c>
      <c r="AQ648" s="1">
        <f t="shared" si="96"/>
        <v>0</v>
      </c>
      <c r="AR648" s="1">
        <f t="shared" si="95"/>
        <v>0</v>
      </c>
      <c r="AS648" s="1">
        <f t="shared" si="95"/>
        <v>0</v>
      </c>
      <c r="AT648" s="1">
        <f t="shared" si="95"/>
        <v>0</v>
      </c>
      <c r="AU648" s="1">
        <f t="shared" si="95"/>
        <v>0</v>
      </c>
      <c r="AV648" s="1">
        <f t="shared" si="95"/>
        <v>0</v>
      </c>
      <c r="AW648" s="1">
        <f t="shared" si="95"/>
        <v>0</v>
      </c>
      <c r="AX648" s="1">
        <f t="shared" si="98"/>
        <v>0</v>
      </c>
    </row>
    <row r="649" spans="1:50" s="1" customFormat="1" x14ac:dyDescent="0.15">
      <c r="A649" s="1">
        <v>2</v>
      </c>
      <c r="B649" s="1" t="s">
        <v>1779</v>
      </c>
      <c r="C649" s="1" t="s">
        <v>22</v>
      </c>
      <c r="D649" s="1" t="s">
        <v>15</v>
      </c>
      <c r="E649" s="1" t="s">
        <v>556</v>
      </c>
      <c r="F649" s="2">
        <v>43194.437708333331</v>
      </c>
      <c r="H649" s="1" t="s">
        <v>34</v>
      </c>
      <c r="I649" s="1" t="s">
        <v>35</v>
      </c>
      <c r="J649" s="1" t="s">
        <v>25</v>
      </c>
      <c r="K649" s="1" t="s">
        <v>1780</v>
      </c>
      <c r="L649" s="1" t="s">
        <v>1781</v>
      </c>
      <c r="M649" s="1" t="s">
        <v>96</v>
      </c>
      <c r="N649" s="1" t="s">
        <v>29</v>
      </c>
      <c r="O649" s="1" t="s">
        <v>252</v>
      </c>
      <c r="P649" s="1">
        <v>20001</v>
      </c>
      <c r="Q649" s="8">
        <v>30000</v>
      </c>
      <c r="R649" s="1">
        <v>4</v>
      </c>
      <c r="S649" s="1">
        <v>4</v>
      </c>
      <c r="T649" s="1">
        <v>1</v>
      </c>
      <c r="U649" s="1">
        <v>2</v>
      </c>
      <c r="V649" s="1">
        <v>0</v>
      </c>
      <c r="W649" s="1">
        <v>0</v>
      </c>
      <c r="X649" s="1">
        <v>25000.5</v>
      </c>
      <c r="Y649" s="1">
        <v>3</v>
      </c>
      <c r="Z649" s="1">
        <v>4</v>
      </c>
      <c r="AA649" s="1">
        <f t="shared" si="97"/>
        <v>0</v>
      </c>
      <c r="AB649" s="1">
        <f t="shared" si="96"/>
        <v>1</v>
      </c>
      <c r="AC649" s="1">
        <f t="shared" si="96"/>
        <v>0</v>
      </c>
      <c r="AD649" s="1">
        <f t="shared" si="96"/>
        <v>1</v>
      </c>
      <c r="AE649" s="1">
        <f t="shared" si="96"/>
        <v>0</v>
      </c>
      <c r="AF649" s="1">
        <f t="shared" si="96"/>
        <v>0</v>
      </c>
      <c r="AG649" s="1">
        <f t="shared" si="96"/>
        <v>0</v>
      </c>
      <c r="AH649" s="1">
        <f t="shared" si="96"/>
        <v>0</v>
      </c>
      <c r="AI649" s="1">
        <f t="shared" si="96"/>
        <v>0</v>
      </c>
      <c r="AJ649" s="1">
        <f t="shared" si="96"/>
        <v>0</v>
      </c>
      <c r="AK649" s="1">
        <f t="shared" si="96"/>
        <v>0</v>
      </c>
      <c r="AL649" s="1">
        <f t="shared" si="96"/>
        <v>0</v>
      </c>
      <c r="AM649" s="1">
        <f t="shared" si="96"/>
        <v>0</v>
      </c>
      <c r="AN649" s="1">
        <f t="shared" si="96"/>
        <v>0</v>
      </c>
      <c r="AO649" s="1">
        <f t="shared" si="96"/>
        <v>0</v>
      </c>
      <c r="AP649" s="1">
        <f t="shared" si="96"/>
        <v>0</v>
      </c>
      <c r="AQ649" s="1">
        <f t="shared" si="96"/>
        <v>0</v>
      </c>
      <c r="AR649" s="1">
        <f t="shared" si="95"/>
        <v>0</v>
      </c>
      <c r="AS649" s="1">
        <f t="shared" si="95"/>
        <v>0</v>
      </c>
      <c r="AT649" s="1">
        <f t="shared" si="95"/>
        <v>0</v>
      </c>
      <c r="AU649" s="1">
        <f t="shared" si="95"/>
        <v>0</v>
      </c>
      <c r="AV649" s="1">
        <f t="shared" si="95"/>
        <v>0</v>
      </c>
      <c r="AW649" s="1">
        <f t="shared" si="95"/>
        <v>0</v>
      </c>
      <c r="AX649" s="1">
        <f t="shared" si="98"/>
        <v>1</v>
      </c>
    </row>
    <row r="650" spans="1:50" s="1" customFormat="1" x14ac:dyDescent="0.15">
      <c r="A650" s="1">
        <v>2</v>
      </c>
      <c r="B650" s="1" t="s">
        <v>1782</v>
      </c>
      <c r="C650" s="1" t="s">
        <v>14</v>
      </c>
      <c r="D650" s="1" t="s">
        <v>15</v>
      </c>
      <c r="E650" s="1" t="s">
        <v>448</v>
      </c>
      <c r="F650" s="1" t="s">
        <v>411</v>
      </c>
      <c r="H650" s="1" t="s">
        <v>17</v>
      </c>
      <c r="I650" s="1" t="s">
        <v>18</v>
      </c>
      <c r="J650" s="1" t="s">
        <v>25</v>
      </c>
      <c r="K650" s="1" t="s">
        <v>3798</v>
      </c>
      <c r="L650" s="1" t="s">
        <v>1784</v>
      </c>
      <c r="M650" s="1" t="s">
        <v>28</v>
      </c>
      <c r="N650" s="1" t="s">
        <v>29</v>
      </c>
      <c r="O650" s="1" t="s">
        <v>284</v>
      </c>
      <c r="P650" s="1">
        <v>2001</v>
      </c>
      <c r="Q650" s="8">
        <v>4000</v>
      </c>
      <c r="R650" s="1">
        <v>1</v>
      </c>
      <c r="S650" s="1">
        <v>3</v>
      </c>
      <c r="T650" s="1">
        <v>1</v>
      </c>
      <c r="U650" s="1">
        <v>3</v>
      </c>
      <c r="V650" s="1">
        <v>0</v>
      </c>
      <c r="W650" s="1">
        <v>0</v>
      </c>
      <c r="X650" s="1">
        <v>3000.5</v>
      </c>
      <c r="Y650" s="1">
        <v>3</v>
      </c>
      <c r="Z650" s="1">
        <v>4</v>
      </c>
      <c r="AA650" s="1">
        <f t="shared" si="97"/>
        <v>0</v>
      </c>
      <c r="AB650" s="1">
        <f t="shared" si="96"/>
        <v>0</v>
      </c>
      <c r="AC650" s="1">
        <f t="shared" si="96"/>
        <v>0</v>
      </c>
      <c r="AD650" s="1">
        <f t="shared" si="96"/>
        <v>0</v>
      </c>
      <c r="AE650" s="1">
        <f t="shared" si="96"/>
        <v>0</v>
      </c>
      <c r="AF650" s="1">
        <f t="shared" si="96"/>
        <v>0</v>
      </c>
      <c r="AG650" s="1">
        <f t="shared" si="96"/>
        <v>0</v>
      </c>
      <c r="AH650" s="1">
        <f t="shared" si="96"/>
        <v>0</v>
      </c>
      <c r="AI650" s="1">
        <f t="shared" si="96"/>
        <v>0</v>
      </c>
      <c r="AJ650" s="1">
        <f t="shared" si="96"/>
        <v>0</v>
      </c>
      <c r="AK650" s="1">
        <f t="shared" si="96"/>
        <v>0</v>
      </c>
      <c r="AL650" s="1">
        <f t="shared" si="96"/>
        <v>0</v>
      </c>
      <c r="AM650" s="1">
        <f t="shared" si="96"/>
        <v>0</v>
      </c>
      <c r="AN650" s="1">
        <f t="shared" si="96"/>
        <v>0</v>
      </c>
      <c r="AO650" s="1">
        <f t="shared" si="96"/>
        <v>0</v>
      </c>
      <c r="AP650" s="1">
        <f t="shared" si="96"/>
        <v>0</v>
      </c>
      <c r="AQ650" s="1">
        <f t="shared" si="96"/>
        <v>0</v>
      </c>
      <c r="AR650" s="1">
        <f t="shared" si="95"/>
        <v>0</v>
      </c>
      <c r="AS650" s="1">
        <f t="shared" si="95"/>
        <v>0</v>
      </c>
      <c r="AT650" s="1">
        <f t="shared" si="95"/>
        <v>0</v>
      </c>
      <c r="AU650" s="1">
        <f t="shared" si="95"/>
        <v>0</v>
      </c>
      <c r="AV650" s="1">
        <f t="shared" si="95"/>
        <v>0</v>
      </c>
      <c r="AW650" s="1">
        <f t="shared" si="95"/>
        <v>0</v>
      </c>
      <c r="AX650" s="1">
        <f t="shared" si="98"/>
        <v>0</v>
      </c>
    </row>
    <row r="651" spans="1:50" s="1" customFormat="1" x14ac:dyDescent="0.15">
      <c r="A651" s="1">
        <v>2</v>
      </c>
      <c r="B651" s="1" t="s">
        <v>1785</v>
      </c>
      <c r="C651" s="1" t="s">
        <v>22</v>
      </c>
      <c r="D651" s="1" t="s">
        <v>15</v>
      </c>
      <c r="E651" s="1" t="s">
        <v>327</v>
      </c>
      <c r="F651" s="2">
        <v>43194.431203703702</v>
      </c>
      <c r="H651" s="1" t="s">
        <v>59</v>
      </c>
      <c r="I651" s="1" t="s">
        <v>35</v>
      </c>
      <c r="J651" s="1" t="s">
        <v>60</v>
      </c>
      <c r="K651" s="1" t="s">
        <v>3799</v>
      </c>
      <c r="L651" s="1" t="s">
        <v>1787</v>
      </c>
      <c r="M651" s="1" t="s">
        <v>28</v>
      </c>
      <c r="N651" s="1" t="s">
        <v>29</v>
      </c>
      <c r="O651" s="1" t="s">
        <v>30</v>
      </c>
      <c r="P651" s="1">
        <v>7000</v>
      </c>
      <c r="Q651" s="8">
        <v>12000</v>
      </c>
      <c r="R651" s="1">
        <v>3</v>
      </c>
      <c r="S651" s="1">
        <v>4</v>
      </c>
      <c r="T651" s="1">
        <v>2</v>
      </c>
      <c r="U651" s="1">
        <v>3</v>
      </c>
      <c r="V651" s="1">
        <v>0</v>
      </c>
      <c r="W651" s="1">
        <v>0</v>
      </c>
      <c r="X651" s="1">
        <v>9500</v>
      </c>
      <c r="Y651" s="1">
        <v>3</v>
      </c>
      <c r="Z651" s="1">
        <v>4</v>
      </c>
      <c r="AA651" s="1">
        <f t="shared" si="97"/>
        <v>0</v>
      </c>
      <c r="AB651" s="1">
        <f t="shared" si="96"/>
        <v>1</v>
      </c>
      <c r="AC651" s="1">
        <f t="shared" si="96"/>
        <v>1</v>
      </c>
      <c r="AD651" s="1">
        <f t="shared" si="96"/>
        <v>1</v>
      </c>
      <c r="AE651" s="1">
        <f t="shared" si="96"/>
        <v>0</v>
      </c>
      <c r="AF651" s="1">
        <f t="shared" si="96"/>
        <v>0</v>
      </c>
      <c r="AG651" s="1">
        <f t="shared" si="96"/>
        <v>0</v>
      </c>
      <c r="AH651" s="1">
        <f t="shared" si="96"/>
        <v>1</v>
      </c>
      <c r="AI651" s="1">
        <f t="shared" si="96"/>
        <v>1</v>
      </c>
      <c r="AJ651" s="1">
        <f t="shared" si="96"/>
        <v>1</v>
      </c>
      <c r="AK651" s="1">
        <f t="shared" si="96"/>
        <v>0</v>
      </c>
      <c r="AL651" s="1">
        <f t="shared" si="96"/>
        <v>0</v>
      </c>
      <c r="AM651" s="1">
        <f t="shared" si="96"/>
        <v>1</v>
      </c>
      <c r="AN651" s="1">
        <f t="shared" si="96"/>
        <v>0</v>
      </c>
      <c r="AO651" s="1">
        <f t="shared" si="96"/>
        <v>0</v>
      </c>
      <c r="AP651" s="1">
        <f t="shared" si="96"/>
        <v>0</v>
      </c>
      <c r="AQ651" s="1">
        <f t="shared" si="96"/>
        <v>1</v>
      </c>
      <c r="AR651" s="1">
        <f t="shared" si="95"/>
        <v>0</v>
      </c>
      <c r="AS651" s="1">
        <f t="shared" si="95"/>
        <v>0</v>
      </c>
      <c r="AT651" s="1">
        <f t="shared" si="95"/>
        <v>0</v>
      </c>
      <c r="AU651" s="1">
        <f t="shared" si="95"/>
        <v>0</v>
      </c>
      <c r="AV651" s="1">
        <f t="shared" si="95"/>
        <v>0</v>
      </c>
      <c r="AW651" s="1">
        <f t="shared" si="95"/>
        <v>0</v>
      </c>
      <c r="AX651" s="1">
        <f t="shared" si="98"/>
        <v>0</v>
      </c>
    </row>
    <row r="652" spans="1:50" s="1" customFormat="1" x14ac:dyDescent="0.15">
      <c r="A652" s="1">
        <v>2</v>
      </c>
      <c r="B652" s="1" t="s">
        <v>1788</v>
      </c>
      <c r="C652" s="1" t="s">
        <v>14</v>
      </c>
      <c r="D652" s="1" t="s">
        <v>15</v>
      </c>
      <c r="E652" s="1" t="s">
        <v>448</v>
      </c>
      <c r="F652" s="1" t="s">
        <v>411</v>
      </c>
      <c r="H652" s="1" t="s">
        <v>17</v>
      </c>
      <c r="I652" s="1" t="s">
        <v>18</v>
      </c>
      <c r="J652" s="1" t="s">
        <v>25</v>
      </c>
      <c r="K652" s="1" t="s">
        <v>3800</v>
      </c>
      <c r="L652" s="1" t="s">
        <v>1790</v>
      </c>
      <c r="M652" s="1" t="s">
        <v>28</v>
      </c>
      <c r="N652" s="1" t="s">
        <v>29</v>
      </c>
      <c r="O652" s="1" t="s">
        <v>284</v>
      </c>
      <c r="P652" s="1">
        <v>2001</v>
      </c>
      <c r="Q652" s="8">
        <v>4000</v>
      </c>
      <c r="R652" s="1">
        <v>1</v>
      </c>
      <c r="S652" s="1">
        <v>3</v>
      </c>
      <c r="T652" s="1">
        <v>1</v>
      </c>
      <c r="U652" s="1">
        <v>3</v>
      </c>
      <c r="V652" s="1">
        <v>0</v>
      </c>
      <c r="W652" s="1">
        <v>0</v>
      </c>
      <c r="X652" s="1">
        <v>3000.5</v>
      </c>
      <c r="Y652" s="1">
        <v>3</v>
      </c>
      <c r="Z652" s="1">
        <v>4</v>
      </c>
      <c r="AA652" s="1">
        <f t="shared" si="97"/>
        <v>0</v>
      </c>
      <c r="AB652" s="1">
        <f t="shared" si="96"/>
        <v>0</v>
      </c>
      <c r="AC652" s="1">
        <f t="shared" si="96"/>
        <v>0</v>
      </c>
      <c r="AD652" s="1">
        <f t="shared" si="96"/>
        <v>0</v>
      </c>
      <c r="AE652" s="1">
        <f t="shared" si="96"/>
        <v>0</v>
      </c>
      <c r="AF652" s="1">
        <f t="shared" si="96"/>
        <v>0</v>
      </c>
      <c r="AG652" s="1">
        <f t="shared" si="96"/>
        <v>0</v>
      </c>
      <c r="AH652" s="1">
        <f t="shared" si="96"/>
        <v>0</v>
      </c>
      <c r="AI652" s="1">
        <f t="shared" si="96"/>
        <v>0</v>
      </c>
      <c r="AJ652" s="1">
        <f t="shared" si="96"/>
        <v>0</v>
      </c>
      <c r="AK652" s="1">
        <f t="shared" si="96"/>
        <v>0</v>
      </c>
      <c r="AL652" s="1">
        <f t="shared" si="96"/>
        <v>0</v>
      </c>
      <c r="AM652" s="1">
        <f t="shared" si="96"/>
        <v>0</v>
      </c>
      <c r="AN652" s="1">
        <f t="shared" si="96"/>
        <v>0</v>
      </c>
      <c r="AO652" s="1">
        <f t="shared" si="96"/>
        <v>0</v>
      </c>
      <c r="AP652" s="1">
        <f t="shared" si="96"/>
        <v>0</v>
      </c>
      <c r="AQ652" s="1">
        <f t="shared" si="96"/>
        <v>0</v>
      </c>
      <c r="AR652" s="1">
        <f t="shared" si="95"/>
        <v>0</v>
      </c>
      <c r="AS652" s="1">
        <f t="shared" si="95"/>
        <v>0</v>
      </c>
      <c r="AT652" s="1">
        <f t="shared" si="95"/>
        <v>0</v>
      </c>
      <c r="AU652" s="1">
        <f t="shared" si="95"/>
        <v>0</v>
      </c>
      <c r="AV652" s="1">
        <f t="shared" si="95"/>
        <v>0</v>
      </c>
      <c r="AW652" s="1">
        <f t="shared" si="95"/>
        <v>0</v>
      </c>
      <c r="AX652" s="1">
        <f t="shared" si="98"/>
        <v>0</v>
      </c>
    </row>
    <row r="653" spans="1:50" s="1" customFormat="1" x14ac:dyDescent="0.15">
      <c r="A653" s="1">
        <v>2</v>
      </c>
      <c r="B653" s="1" t="s">
        <v>1791</v>
      </c>
      <c r="D653" s="1" t="s">
        <v>15</v>
      </c>
      <c r="E653" s="1" t="s">
        <v>223</v>
      </c>
      <c r="F653" s="2">
        <v>43194.431203703702</v>
      </c>
      <c r="H653" s="1" t="s">
        <v>34</v>
      </c>
      <c r="I653" s="1" t="s">
        <v>18</v>
      </c>
      <c r="J653" s="1" t="s">
        <v>25</v>
      </c>
      <c r="K653" s="1" t="s">
        <v>1772</v>
      </c>
      <c r="L653" s="1" t="s">
        <v>203</v>
      </c>
      <c r="M653" s="1" t="s">
        <v>28</v>
      </c>
      <c r="N653" s="1" t="s">
        <v>29</v>
      </c>
      <c r="O653" s="1" t="s">
        <v>30</v>
      </c>
      <c r="P653" s="1">
        <v>15000</v>
      </c>
      <c r="Q653" s="8">
        <v>30000</v>
      </c>
      <c r="R653" s="1">
        <v>4</v>
      </c>
      <c r="S653" s="1">
        <v>3</v>
      </c>
      <c r="T653" s="1">
        <v>1</v>
      </c>
      <c r="U653" s="1">
        <v>3</v>
      </c>
      <c r="V653" s="1">
        <v>0</v>
      </c>
      <c r="W653" s="1">
        <v>0</v>
      </c>
      <c r="X653" s="1">
        <v>22500</v>
      </c>
      <c r="Y653" s="1">
        <v>3</v>
      </c>
      <c r="Z653" s="1">
        <v>4</v>
      </c>
      <c r="AA653" s="1">
        <f t="shared" si="97"/>
        <v>0</v>
      </c>
      <c r="AB653" s="1">
        <f t="shared" si="96"/>
        <v>1</v>
      </c>
      <c r="AC653" s="1">
        <f t="shared" si="96"/>
        <v>1</v>
      </c>
      <c r="AD653" s="1">
        <f t="shared" si="96"/>
        <v>1</v>
      </c>
      <c r="AE653" s="1">
        <f t="shared" si="96"/>
        <v>0</v>
      </c>
      <c r="AF653" s="1">
        <f t="shared" si="96"/>
        <v>0</v>
      </c>
      <c r="AG653" s="1">
        <f t="shared" si="96"/>
        <v>1</v>
      </c>
      <c r="AH653" s="1">
        <f t="shared" si="96"/>
        <v>1</v>
      </c>
      <c r="AI653" s="1">
        <f t="shared" si="96"/>
        <v>0</v>
      </c>
      <c r="AJ653" s="1">
        <f t="shared" si="96"/>
        <v>0</v>
      </c>
      <c r="AK653" s="1">
        <f t="shared" si="96"/>
        <v>0</v>
      </c>
      <c r="AL653" s="1">
        <f t="shared" si="96"/>
        <v>0</v>
      </c>
      <c r="AM653" s="1">
        <f t="shared" si="96"/>
        <v>0</v>
      </c>
      <c r="AN653" s="1">
        <f t="shared" si="96"/>
        <v>0</v>
      </c>
      <c r="AO653" s="1">
        <f t="shared" si="96"/>
        <v>0</v>
      </c>
      <c r="AP653" s="1">
        <f t="shared" si="96"/>
        <v>0</v>
      </c>
      <c r="AQ653" s="1">
        <f t="shared" si="96"/>
        <v>0</v>
      </c>
      <c r="AR653" s="1">
        <f t="shared" si="95"/>
        <v>0</v>
      </c>
      <c r="AS653" s="1">
        <f t="shared" si="95"/>
        <v>0</v>
      </c>
      <c r="AT653" s="1">
        <f t="shared" si="95"/>
        <v>0</v>
      </c>
      <c r="AU653" s="1">
        <f t="shared" si="95"/>
        <v>0</v>
      </c>
      <c r="AV653" s="1">
        <f t="shared" si="95"/>
        <v>0</v>
      </c>
      <c r="AW653" s="1">
        <f t="shared" si="95"/>
        <v>0</v>
      </c>
      <c r="AX653" s="1">
        <f t="shared" si="98"/>
        <v>1</v>
      </c>
    </row>
    <row r="654" spans="1:50" s="1" customFormat="1" x14ac:dyDescent="0.15">
      <c r="A654" s="1">
        <v>2</v>
      </c>
      <c r="B654" s="1" t="s">
        <v>1792</v>
      </c>
      <c r="C654" s="1" t="s">
        <v>22</v>
      </c>
      <c r="D654" s="1" t="s">
        <v>15</v>
      </c>
      <c r="E654" s="1" t="s">
        <v>94</v>
      </c>
      <c r="F654" s="2">
        <v>43189.40766203704</v>
      </c>
      <c r="H654" s="1" t="s">
        <v>17</v>
      </c>
      <c r="I654" s="1" t="s">
        <v>35</v>
      </c>
      <c r="J654" s="1" t="s">
        <v>60</v>
      </c>
      <c r="K654" s="1" t="s">
        <v>1793</v>
      </c>
      <c r="L654" s="1" t="s">
        <v>1794</v>
      </c>
      <c r="M654" s="1" t="s">
        <v>393</v>
      </c>
      <c r="N654" s="1" t="s">
        <v>56</v>
      </c>
      <c r="O654" s="1" t="s">
        <v>233</v>
      </c>
      <c r="P654" s="1">
        <v>4000</v>
      </c>
      <c r="Q654" s="8">
        <v>8000</v>
      </c>
      <c r="R654" s="1">
        <v>1</v>
      </c>
      <c r="S654" s="1">
        <v>4</v>
      </c>
      <c r="T654" s="1">
        <v>2</v>
      </c>
      <c r="U654" s="1">
        <v>6</v>
      </c>
      <c r="V654" s="1">
        <v>2</v>
      </c>
      <c r="W654" s="1">
        <v>0</v>
      </c>
      <c r="X654" s="1">
        <v>6000</v>
      </c>
      <c r="Y654" s="1">
        <v>3</v>
      </c>
      <c r="Z654" s="1">
        <v>4</v>
      </c>
      <c r="AA654" s="1">
        <f t="shared" si="97"/>
        <v>0</v>
      </c>
      <c r="AB654" s="1">
        <f t="shared" si="96"/>
        <v>1</v>
      </c>
      <c r="AC654" s="1">
        <f t="shared" si="96"/>
        <v>0</v>
      </c>
      <c r="AD654" s="1">
        <f t="shared" si="96"/>
        <v>1</v>
      </c>
      <c r="AE654" s="1">
        <f t="shared" si="96"/>
        <v>0</v>
      </c>
      <c r="AF654" s="1">
        <f t="shared" si="96"/>
        <v>0</v>
      </c>
      <c r="AG654" s="1">
        <f t="shared" si="96"/>
        <v>0</v>
      </c>
      <c r="AH654" s="1">
        <f t="shared" si="96"/>
        <v>0</v>
      </c>
      <c r="AI654" s="1">
        <f t="shared" si="96"/>
        <v>0</v>
      </c>
      <c r="AJ654" s="1">
        <f t="shared" si="96"/>
        <v>0</v>
      </c>
      <c r="AK654" s="1">
        <f t="shared" si="96"/>
        <v>0</v>
      </c>
      <c r="AL654" s="1">
        <f t="shared" si="96"/>
        <v>0</v>
      </c>
      <c r="AM654" s="1">
        <f t="shared" si="96"/>
        <v>0</v>
      </c>
      <c r="AN654" s="1">
        <f t="shared" si="96"/>
        <v>0</v>
      </c>
      <c r="AO654" s="1">
        <f t="shared" si="96"/>
        <v>0</v>
      </c>
      <c r="AP654" s="1">
        <f t="shared" si="96"/>
        <v>0</v>
      </c>
      <c r="AQ654" s="1">
        <f t="shared" si="96"/>
        <v>0</v>
      </c>
      <c r="AR654" s="1">
        <f t="shared" si="95"/>
        <v>0</v>
      </c>
      <c r="AS654" s="1">
        <f t="shared" si="95"/>
        <v>0</v>
      </c>
      <c r="AT654" s="1">
        <f t="shared" si="95"/>
        <v>0</v>
      </c>
      <c r="AU654" s="1">
        <f t="shared" si="95"/>
        <v>0</v>
      </c>
      <c r="AV654" s="1">
        <f t="shared" si="95"/>
        <v>0</v>
      </c>
      <c r="AW654" s="1">
        <f t="shared" si="95"/>
        <v>0</v>
      </c>
      <c r="AX654" s="1">
        <f t="shared" si="98"/>
        <v>0</v>
      </c>
    </row>
    <row r="655" spans="1:50" s="1" customFormat="1" x14ac:dyDescent="0.15">
      <c r="A655" s="1">
        <v>2</v>
      </c>
      <c r="B655" s="1" t="s">
        <v>1525</v>
      </c>
      <c r="C655" s="1" t="s">
        <v>22</v>
      </c>
      <c r="D655" s="1" t="s">
        <v>15</v>
      </c>
      <c r="E655" s="1" t="s">
        <v>67</v>
      </c>
      <c r="F655" s="2">
        <v>43194.419907407406</v>
      </c>
      <c r="H655" s="1" t="s">
        <v>59</v>
      </c>
      <c r="I655" s="1" t="s">
        <v>35</v>
      </c>
      <c r="J655" s="1" t="s">
        <v>25</v>
      </c>
      <c r="K655" s="1" t="s">
        <v>1795</v>
      </c>
      <c r="L655" s="1" t="s">
        <v>1796</v>
      </c>
      <c r="M655" s="1" t="s">
        <v>63</v>
      </c>
      <c r="N655" s="1" t="s">
        <v>64</v>
      </c>
      <c r="O655" s="1" t="s">
        <v>39</v>
      </c>
      <c r="P655" s="1">
        <v>8001</v>
      </c>
      <c r="Q655" s="8">
        <v>10000</v>
      </c>
      <c r="R655" s="1">
        <v>3</v>
      </c>
      <c r="S655" s="1">
        <v>4</v>
      </c>
      <c r="T655" s="1">
        <v>1</v>
      </c>
      <c r="U655" s="1">
        <v>4</v>
      </c>
      <c r="V655" s="1">
        <v>3</v>
      </c>
      <c r="W655" s="1">
        <v>1</v>
      </c>
      <c r="X655" s="1">
        <v>9000.5</v>
      </c>
      <c r="Y655" s="1">
        <v>3</v>
      </c>
      <c r="Z655" s="1">
        <v>4</v>
      </c>
      <c r="AA655" s="1">
        <f t="shared" si="97"/>
        <v>0</v>
      </c>
      <c r="AB655" s="1">
        <f t="shared" si="96"/>
        <v>1</v>
      </c>
      <c r="AC655" s="1">
        <f t="shared" si="96"/>
        <v>0</v>
      </c>
      <c r="AD655" s="1">
        <f t="shared" si="96"/>
        <v>1</v>
      </c>
      <c r="AE655" s="1">
        <f t="shared" si="96"/>
        <v>0</v>
      </c>
      <c r="AF655" s="1">
        <f t="shared" si="96"/>
        <v>0</v>
      </c>
      <c r="AG655" s="1">
        <f t="shared" si="96"/>
        <v>0</v>
      </c>
      <c r="AH655" s="1">
        <f t="shared" si="96"/>
        <v>0</v>
      </c>
      <c r="AI655" s="1">
        <f t="shared" si="96"/>
        <v>0</v>
      </c>
      <c r="AJ655" s="1">
        <f t="shared" si="96"/>
        <v>0</v>
      </c>
      <c r="AK655" s="1">
        <f t="shared" si="96"/>
        <v>0</v>
      </c>
      <c r="AL655" s="1">
        <f t="shared" si="96"/>
        <v>0</v>
      </c>
      <c r="AM655" s="1">
        <f t="shared" si="96"/>
        <v>0</v>
      </c>
      <c r="AN655" s="1">
        <f t="shared" si="96"/>
        <v>0</v>
      </c>
      <c r="AO655" s="1">
        <f t="shared" si="96"/>
        <v>0</v>
      </c>
      <c r="AP655" s="1">
        <f t="shared" si="96"/>
        <v>1</v>
      </c>
      <c r="AQ655" s="1">
        <f t="shared" ref="AQ655:AW667" si="99">IF(IFERROR(FIND(AQ$1,$K655),0)&gt;0,1,0)</f>
        <v>0</v>
      </c>
      <c r="AR655" s="1">
        <f t="shared" si="99"/>
        <v>0</v>
      </c>
      <c r="AS655" s="1">
        <f t="shared" si="99"/>
        <v>0</v>
      </c>
      <c r="AT655" s="1">
        <f t="shared" si="99"/>
        <v>0</v>
      </c>
      <c r="AU655" s="1">
        <f t="shared" si="99"/>
        <v>0</v>
      </c>
      <c r="AV655" s="1">
        <f t="shared" si="99"/>
        <v>0</v>
      </c>
      <c r="AW655" s="1">
        <f t="shared" si="99"/>
        <v>0</v>
      </c>
      <c r="AX655" s="1">
        <f t="shared" si="98"/>
        <v>0</v>
      </c>
    </row>
    <row r="656" spans="1:50" s="1" customFormat="1" x14ac:dyDescent="0.15">
      <c r="A656" s="1">
        <v>2</v>
      </c>
      <c r="B656" s="1" t="s">
        <v>1538</v>
      </c>
      <c r="C656" s="1" t="s">
        <v>22</v>
      </c>
      <c r="D656" s="1" t="s">
        <v>15</v>
      </c>
      <c r="E656" s="1" t="s">
        <v>58</v>
      </c>
      <c r="F656" s="2">
        <v>43187.783645833333</v>
      </c>
      <c r="H656" s="1" t="s">
        <v>34</v>
      </c>
      <c r="I656" s="1" t="s">
        <v>35</v>
      </c>
      <c r="J656" s="1" t="s">
        <v>25</v>
      </c>
      <c r="K656" s="1" t="s">
        <v>3801</v>
      </c>
      <c r="L656" s="1" t="s">
        <v>1798</v>
      </c>
      <c r="M656" s="1" t="s">
        <v>38</v>
      </c>
      <c r="N656" s="1" t="s">
        <v>29</v>
      </c>
      <c r="O656" s="1" t="s">
        <v>39</v>
      </c>
      <c r="P656" s="1">
        <v>15001</v>
      </c>
      <c r="Q656" s="8">
        <v>20000</v>
      </c>
      <c r="R656" s="1">
        <v>4</v>
      </c>
      <c r="S656" s="1">
        <v>4</v>
      </c>
      <c r="T656" s="1">
        <v>1</v>
      </c>
      <c r="U656" s="1">
        <v>5</v>
      </c>
      <c r="V656" s="1">
        <v>0</v>
      </c>
      <c r="W656" s="1">
        <v>1</v>
      </c>
      <c r="X656" s="1">
        <v>17500.5</v>
      </c>
      <c r="Y656" s="1">
        <v>3</v>
      </c>
      <c r="Z656" s="1">
        <v>4</v>
      </c>
      <c r="AA656" s="1">
        <f t="shared" si="97"/>
        <v>0</v>
      </c>
      <c r="AB656" s="1">
        <f t="shared" si="97"/>
        <v>1</v>
      </c>
      <c r="AC656" s="1">
        <f t="shared" si="97"/>
        <v>0</v>
      </c>
      <c r="AD656" s="1">
        <f t="shared" si="97"/>
        <v>1</v>
      </c>
      <c r="AE656" s="1">
        <f t="shared" si="97"/>
        <v>0</v>
      </c>
      <c r="AF656" s="1">
        <f t="shared" si="97"/>
        <v>0</v>
      </c>
      <c r="AG656" s="1">
        <f t="shared" si="97"/>
        <v>0</v>
      </c>
      <c r="AH656" s="1">
        <f t="shared" si="97"/>
        <v>0</v>
      </c>
      <c r="AI656" s="1">
        <f t="shared" si="97"/>
        <v>0</v>
      </c>
      <c r="AJ656" s="1">
        <f t="shared" si="97"/>
        <v>0</v>
      </c>
      <c r="AK656" s="1">
        <f t="shared" si="97"/>
        <v>0</v>
      </c>
      <c r="AL656" s="1">
        <f t="shared" si="97"/>
        <v>0</v>
      </c>
      <c r="AM656" s="1">
        <f t="shared" si="97"/>
        <v>0</v>
      </c>
      <c r="AN656" s="1">
        <f t="shared" si="97"/>
        <v>0</v>
      </c>
      <c r="AO656" s="1">
        <f t="shared" si="97"/>
        <v>0</v>
      </c>
      <c r="AP656" s="1">
        <f t="shared" si="97"/>
        <v>1</v>
      </c>
      <c r="AQ656" s="1">
        <f t="shared" si="99"/>
        <v>0</v>
      </c>
      <c r="AR656" s="1">
        <f t="shared" si="99"/>
        <v>0</v>
      </c>
      <c r="AS656" s="1">
        <f t="shared" si="99"/>
        <v>0</v>
      </c>
      <c r="AT656" s="1">
        <f t="shared" si="99"/>
        <v>0</v>
      </c>
      <c r="AU656" s="1">
        <f t="shared" si="99"/>
        <v>0</v>
      </c>
      <c r="AV656" s="1">
        <f t="shared" si="99"/>
        <v>0</v>
      </c>
      <c r="AW656" s="1">
        <f t="shared" si="99"/>
        <v>0</v>
      </c>
      <c r="AX656" s="1">
        <f t="shared" si="98"/>
        <v>0</v>
      </c>
    </row>
    <row r="657" spans="1:50" s="1" customFormat="1" x14ac:dyDescent="0.15">
      <c r="A657" s="1">
        <v>2</v>
      </c>
      <c r="B657" s="1" t="s">
        <v>1799</v>
      </c>
      <c r="C657" s="1" t="s">
        <v>22</v>
      </c>
      <c r="D657" s="1" t="s">
        <v>15</v>
      </c>
      <c r="E657" s="1" t="s">
        <v>33</v>
      </c>
      <c r="F657" s="2">
        <v>43194.434374999997</v>
      </c>
      <c r="H657" s="1" t="s">
        <v>17</v>
      </c>
      <c r="I657" s="1" t="s">
        <v>17</v>
      </c>
      <c r="J657" s="1" t="s">
        <v>74</v>
      </c>
      <c r="K657" s="1" t="s">
        <v>1800</v>
      </c>
      <c r="L657" s="1" t="s">
        <v>1801</v>
      </c>
      <c r="M657" s="1" t="s">
        <v>28</v>
      </c>
      <c r="N657" s="1" t="s">
        <v>29</v>
      </c>
      <c r="O657" s="1" t="s">
        <v>39</v>
      </c>
      <c r="P657" s="1">
        <v>10001</v>
      </c>
      <c r="Q657" s="8">
        <v>15000</v>
      </c>
      <c r="R657" s="1">
        <v>1</v>
      </c>
      <c r="S657" s="1">
        <v>2</v>
      </c>
      <c r="T657" s="1">
        <v>5</v>
      </c>
      <c r="U657" s="1">
        <v>3</v>
      </c>
      <c r="V657" s="1">
        <v>0</v>
      </c>
      <c r="W657" s="1">
        <v>1</v>
      </c>
      <c r="X657" s="1">
        <v>12500.5</v>
      </c>
      <c r="Y657" s="1">
        <v>3</v>
      </c>
      <c r="Z657" s="1">
        <v>4</v>
      </c>
      <c r="AA657" s="1">
        <f t="shared" si="97"/>
        <v>0</v>
      </c>
      <c r="AB657" s="1">
        <f t="shared" si="97"/>
        <v>1</v>
      </c>
      <c r="AC657" s="1">
        <f t="shared" si="97"/>
        <v>0</v>
      </c>
      <c r="AD657" s="1">
        <f t="shared" si="97"/>
        <v>1</v>
      </c>
      <c r="AE657" s="1">
        <f t="shared" si="97"/>
        <v>0</v>
      </c>
      <c r="AF657" s="1">
        <f t="shared" si="97"/>
        <v>0</v>
      </c>
      <c r="AG657" s="1">
        <f t="shared" si="97"/>
        <v>0</v>
      </c>
      <c r="AH657" s="1">
        <f t="shared" si="97"/>
        <v>0</v>
      </c>
      <c r="AI657" s="1">
        <f t="shared" si="97"/>
        <v>0</v>
      </c>
      <c r="AJ657" s="1">
        <f t="shared" si="97"/>
        <v>0</v>
      </c>
      <c r="AK657" s="1">
        <f t="shared" si="97"/>
        <v>0</v>
      </c>
      <c r="AL657" s="1">
        <f t="shared" si="97"/>
        <v>0</v>
      </c>
      <c r="AM657" s="1">
        <f t="shared" si="97"/>
        <v>0</v>
      </c>
      <c r="AN657" s="1">
        <f t="shared" si="97"/>
        <v>0</v>
      </c>
      <c r="AO657" s="1">
        <f t="shared" si="97"/>
        <v>0</v>
      </c>
      <c r="AP657" s="1">
        <f t="shared" si="97"/>
        <v>1</v>
      </c>
      <c r="AQ657" s="1">
        <f t="shared" si="99"/>
        <v>0</v>
      </c>
      <c r="AR657" s="1">
        <f t="shared" si="99"/>
        <v>0</v>
      </c>
      <c r="AS657" s="1">
        <f t="shared" si="99"/>
        <v>0</v>
      </c>
      <c r="AT657" s="1">
        <f t="shared" si="99"/>
        <v>0</v>
      </c>
      <c r="AU657" s="1">
        <f t="shared" si="99"/>
        <v>0</v>
      </c>
      <c r="AV657" s="1">
        <f t="shared" si="99"/>
        <v>0</v>
      </c>
      <c r="AW657" s="1">
        <f t="shared" si="99"/>
        <v>0</v>
      </c>
      <c r="AX657" s="1">
        <f t="shared" si="98"/>
        <v>0</v>
      </c>
    </row>
    <row r="658" spans="1:50" s="1" customFormat="1" x14ac:dyDescent="0.15">
      <c r="A658" s="1">
        <v>2</v>
      </c>
      <c r="B658" s="1" t="s">
        <v>1538</v>
      </c>
      <c r="D658" s="1" t="s">
        <v>15</v>
      </c>
      <c r="E658" s="1" t="s">
        <v>1199</v>
      </c>
      <c r="F658" s="2">
        <v>43192.437164351853</v>
      </c>
      <c r="H658" s="1" t="s">
        <v>17</v>
      </c>
      <c r="I658" s="1" t="s">
        <v>17</v>
      </c>
      <c r="J658" s="1" t="s">
        <v>25</v>
      </c>
      <c r="K658" s="1" t="s">
        <v>1803</v>
      </c>
      <c r="L658" s="1" t="s">
        <v>1802</v>
      </c>
      <c r="M658" s="1" t="s">
        <v>28</v>
      </c>
      <c r="N658" s="1" t="s">
        <v>29</v>
      </c>
      <c r="O658" s="1" t="s">
        <v>39</v>
      </c>
      <c r="P658" s="1">
        <v>12000</v>
      </c>
      <c r="Q658" s="8">
        <v>20000</v>
      </c>
      <c r="R658" s="1">
        <v>1</v>
      </c>
      <c r="S658" s="1">
        <v>2</v>
      </c>
      <c r="T658" s="1">
        <v>1</v>
      </c>
      <c r="U658" s="1">
        <v>3</v>
      </c>
      <c r="V658" s="1">
        <v>0</v>
      </c>
      <c r="W658" s="1">
        <v>1</v>
      </c>
      <c r="X658" s="1">
        <v>16000</v>
      </c>
      <c r="Y658" s="1">
        <v>3</v>
      </c>
      <c r="Z658" s="1">
        <v>4</v>
      </c>
      <c r="AA658" s="1">
        <f t="shared" si="97"/>
        <v>0</v>
      </c>
      <c r="AB658" s="1">
        <f t="shared" si="97"/>
        <v>1</v>
      </c>
      <c r="AC658" s="1">
        <f t="shared" si="97"/>
        <v>0</v>
      </c>
      <c r="AD658" s="1">
        <f t="shared" si="97"/>
        <v>1</v>
      </c>
      <c r="AE658" s="1">
        <f t="shared" si="97"/>
        <v>0</v>
      </c>
      <c r="AF658" s="1">
        <f t="shared" si="97"/>
        <v>1</v>
      </c>
      <c r="AG658" s="1">
        <f t="shared" si="97"/>
        <v>0</v>
      </c>
      <c r="AH658" s="1">
        <f t="shared" si="97"/>
        <v>0</v>
      </c>
      <c r="AI658" s="1">
        <f t="shared" si="97"/>
        <v>0</v>
      </c>
      <c r="AJ658" s="1">
        <f t="shared" si="97"/>
        <v>0</v>
      </c>
      <c r="AK658" s="1">
        <f t="shared" si="97"/>
        <v>0</v>
      </c>
      <c r="AL658" s="1">
        <f t="shared" si="97"/>
        <v>0</v>
      </c>
      <c r="AM658" s="1">
        <f t="shared" si="97"/>
        <v>0</v>
      </c>
      <c r="AN658" s="1">
        <f t="shared" si="97"/>
        <v>0</v>
      </c>
      <c r="AO658" s="1">
        <f t="shared" si="97"/>
        <v>0</v>
      </c>
      <c r="AP658" s="1">
        <f t="shared" si="97"/>
        <v>1</v>
      </c>
      <c r="AQ658" s="1">
        <f t="shared" si="99"/>
        <v>0</v>
      </c>
      <c r="AR658" s="1">
        <f t="shared" si="99"/>
        <v>0</v>
      </c>
      <c r="AS658" s="1">
        <f t="shared" si="99"/>
        <v>0</v>
      </c>
      <c r="AT658" s="1">
        <f t="shared" si="99"/>
        <v>0</v>
      </c>
      <c r="AU658" s="1">
        <f t="shared" si="99"/>
        <v>0</v>
      </c>
      <c r="AV658" s="1">
        <f t="shared" si="99"/>
        <v>0</v>
      </c>
      <c r="AW658" s="1">
        <f t="shared" si="99"/>
        <v>0</v>
      </c>
      <c r="AX658" s="1">
        <f t="shared" si="98"/>
        <v>0</v>
      </c>
    </row>
    <row r="659" spans="1:50" s="1" customFormat="1" x14ac:dyDescent="0.15">
      <c r="A659" s="1">
        <v>2</v>
      </c>
      <c r="B659" s="1" t="s">
        <v>1092</v>
      </c>
      <c r="D659" s="1" t="s">
        <v>15</v>
      </c>
      <c r="E659" s="1" t="s">
        <v>33</v>
      </c>
      <c r="F659" s="2">
        <v>43198.419710648152</v>
      </c>
      <c r="H659" s="1" t="s">
        <v>59</v>
      </c>
      <c r="I659" s="1" t="s">
        <v>35</v>
      </c>
      <c r="J659" s="1" t="s">
        <v>60</v>
      </c>
      <c r="K659" s="1" t="s">
        <v>3668</v>
      </c>
      <c r="L659" s="1" t="s">
        <v>1094</v>
      </c>
      <c r="M659" s="1" t="s">
        <v>28</v>
      </c>
      <c r="N659" s="1" t="s">
        <v>29</v>
      </c>
      <c r="O659" s="1" t="s">
        <v>97</v>
      </c>
      <c r="P659" s="1">
        <v>10001</v>
      </c>
      <c r="Q659" s="8">
        <v>15000</v>
      </c>
      <c r="R659" s="1">
        <v>3</v>
      </c>
      <c r="S659" s="1">
        <v>4</v>
      </c>
      <c r="T659" s="1">
        <v>2</v>
      </c>
      <c r="U659" s="1">
        <v>3</v>
      </c>
      <c r="V659" s="1">
        <v>0</v>
      </c>
      <c r="W659" s="1">
        <v>0</v>
      </c>
      <c r="X659" s="1">
        <v>12500.5</v>
      </c>
      <c r="Y659" s="1">
        <v>3</v>
      </c>
      <c r="Z659" s="1">
        <v>4</v>
      </c>
      <c r="AA659" s="1">
        <f t="shared" si="97"/>
        <v>1</v>
      </c>
      <c r="AB659" s="1">
        <f t="shared" si="97"/>
        <v>1</v>
      </c>
      <c r="AC659" s="1">
        <f t="shared" si="97"/>
        <v>1</v>
      </c>
      <c r="AD659" s="1">
        <f t="shared" si="97"/>
        <v>1</v>
      </c>
      <c r="AE659" s="1">
        <f t="shared" si="97"/>
        <v>0</v>
      </c>
      <c r="AF659" s="1">
        <f t="shared" si="97"/>
        <v>0</v>
      </c>
      <c r="AG659" s="1">
        <f t="shared" si="97"/>
        <v>0</v>
      </c>
      <c r="AH659" s="1">
        <f t="shared" si="97"/>
        <v>1</v>
      </c>
      <c r="AI659" s="1">
        <f t="shared" si="97"/>
        <v>1</v>
      </c>
      <c r="AJ659" s="1">
        <f t="shared" si="97"/>
        <v>1</v>
      </c>
      <c r="AK659" s="1">
        <f t="shared" si="97"/>
        <v>0</v>
      </c>
      <c r="AL659" s="1">
        <f t="shared" si="97"/>
        <v>0</v>
      </c>
      <c r="AM659" s="1">
        <f t="shared" si="97"/>
        <v>0</v>
      </c>
      <c r="AN659" s="1">
        <f t="shared" si="97"/>
        <v>0</v>
      </c>
      <c r="AO659" s="1">
        <f t="shared" si="97"/>
        <v>1</v>
      </c>
      <c r="AP659" s="1">
        <f t="shared" si="97"/>
        <v>0</v>
      </c>
      <c r="AQ659" s="1">
        <f t="shared" si="99"/>
        <v>0</v>
      </c>
      <c r="AR659" s="1">
        <f t="shared" si="99"/>
        <v>0</v>
      </c>
      <c r="AS659" s="1">
        <f t="shared" si="99"/>
        <v>1</v>
      </c>
      <c r="AT659" s="1">
        <f t="shared" si="99"/>
        <v>0</v>
      </c>
      <c r="AU659" s="1">
        <f t="shared" si="99"/>
        <v>0</v>
      </c>
      <c r="AV659" s="1">
        <f t="shared" si="99"/>
        <v>0</v>
      </c>
      <c r="AW659" s="1">
        <f t="shared" si="99"/>
        <v>0</v>
      </c>
      <c r="AX659" s="1">
        <f t="shared" si="98"/>
        <v>0</v>
      </c>
    </row>
    <row r="660" spans="1:50" s="1" customFormat="1" x14ac:dyDescent="0.15">
      <c r="A660" s="1">
        <v>2</v>
      </c>
      <c r="B660" s="1" t="s">
        <v>1804</v>
      </c>
      <c r="C660" s="1" t="s">
        <v>22</v>
      </c>
      <c r="D660" s="1" t="s">
        <v>15</v>
      </c>
      <c r="E660" s="1" t="s">
        <v>556</v>
      </c>
      <c r="F660" s="2">
        <v>43193.367986111109</v>
      </c>
      <c r="H660" s="1" t="s">
        <v>34</v>
      </c>
      <c r="I660" s="1" t="s">
        <v>35</v>
      </c>
      <c r="J660" s="1" t="s">
        <v>25</v>
      </c>
      <c r="K660" s="1" t="s">
        <v>3802</v>
      </c>
      <c r="L660" s="1" t="s">
        <v>1806</v>
      </c>
      <c r="M660" s="1" t="s">
        <v>38</v>
      </c>
      <c r="N660" s="1" t="s">
        <v>56</v>
      </c>
      <c r="O660" s="1" t="s">
        <v>568</v>
      </c>
      <c r="P660" s="1">
        <v>20001</v>
      </c>
      <c r="Q660" s="8">
        <v>30000</v>
      </c>
      <c r="R660" s="1">
        <v>4</v>
      </c>
      <c r="S660" s="1">
        <v>4</v>
      </c>
      <c r="T660" s="1">
        <v>1</v>
      </c>
      <c r="U660" s="1">
        <v>5</v>
      </c>
      <c r="V660" s="1">
        <v>2</v>
      </c>
      <c r="W660" s="1">
        <v>0</v>
      </c>
      <c r="X660" s="1">
        <v>25000.5</v>
      </c>
      <c r="Y660" s="1">
        <v>3</v>
      </c>
      <c r="Z660" s="1">
        <v>4</v>
      </c>
      <c r="AA660" s="1">
        <f t="shared" si="97"/>
        <v>0</v>
      </c>
      <c r="AB660" s="1">
        <f t="shared" si="97"/>
        <v>1</v>
      </c>
      <c r="AC660" s="1">
        <f t="shared" si="97"/>
        <v>0</v>
      </c>
      <c r="AD660" s="1">
        <f t="shared" si="97"/>
        <v>1</v>
      </c>
      <c r="AE660" s="1">
        <f t="shared" si="97"/>
        <v>0</v>
      </c>
      <c r="AF660" s="1">
        <f t="shared" si="97"/>
        <v>0</v>
      </c>
      <c r="AG660" s="1">
        <f t="shared" si="97"/>
        <v>0</v>
      </c>
      <c r="AH660" s="1">
        <f t="shared" si="97"/>
        <v>0</v>
      </c>
      <c r="AI660" s="1">
        <f t="shared" si="97"/>
        <v>0</v>
      </c>
      <c r="AJ660" s="1">
        <f t="shared" si="97"/>
        <v>0</v>
      </c>
      <c r="AK660" s="1">
        <f t="shared" si="97"/>
        <v>1</v>
      </c>
      <c r="AL660" s="1">
        <f t="shared" si="97"/>
        <v>0</v>
      </c>
      <c r="AM660" s="1">
        <f t="shared" si="97"/>
        <v>0</v>
      </c>
      <c r="AN660" s="1">
        <f t="shared" si="97"/>
        <v>0</v>
      </c>
      <c r="AO660" s="1">
        <f t="shared" si="97"/>
        <v>0</v>
      </c>
      <c r="AP660" s="1">
        <f t="shared" si="97"/>
        <v>1</v>
      </c>
      <c r="AQ660" s="1">
        <f t="shared" si="99"/>
        <v>0</v>
      </c>
      <c r="AR660" s="1">
        <f t="shared" si="99"/>
        <v>0</v>
      </c>
      <c r="AS660" s="1">
        <f t="shared" si="99"/>
        <v>0</v>
      </c>
      <c r="AT660" s="1">
        <f t="shared" si="99"/>
        <v>0</v>
      </c>
      <c r="AU660" s="1">
        <f t="shared" si="99"/>
        <v>0</v>
      </c>
      <c r="AV660" s="1">
        <f t="shared" si="99"/>
        <v>0</v>
      </c>
      <c r="AW660" s="1">
        <f t="shared" si="99"/>
        <v>0</v>
      </c>
      <c r="AX660" s="1">
        <f t="shared" si="98"/>
        <v>1</v>
      </c>
    </row>
    <row r="661" spans="1:50" s="1" customFormat="1" x14ac:dyDescent="0.15">
      <c r="A661" s="1">
        <v>2</v>
      </c>
      <c r="B661" s="1" t="s">
        <v>1507</v>
      </c>
      <c r="D661" s="1" t="s">
        <v>15</v>
      </c>
      <c r="E661" s="1" t="s">
        <v>58</v>
      </c>
      <c r="F661" s="2">
        <v>43198.393159722225</v>
      </c>
      <c r="H661" s="1" t="s">
        <v>41</v>
      </c>
      <c r="I661" s="1" t="s">
        <v>35</v>
      </c>
      <c r="J661" s="1" t="s">
        <v>25</v>
      </c>
      <c r="K661" s="1" t="s">
        <v>1807</v>
      </c>
      <c r="L661" s="1" t="s">
        <v>1808</v>
      </c>
      <c r="M661" s="1" t="s">
        <v>96</v>
      </c>
      <c r="N661" s="1" t="s">
        <v>29</v>
      </c>
      <c r="O661" s="1" t="s">
        <v>39</v>
      </c>
      <c r="P661" s="1">
        <v>15001</v>
      </c>
      <c r="Q661" s="8">
        <v>20000</v>
      </c>
      <c r="R661" s="1">
        <v>5</v>
      </c>
      <c r="S661" s="1">
        <v>4</v>
      </c>
      <c r="T661" s="1">
        <v>1</v>
      </c>
      <c r="U661" s="1">
        <v>2</v>
      </c>
      <c r="V661" s="1">
        <v>0</v>
      </c>
      <c r="W661" s="1">
        <v>1</v>
      </c>
      <c r="X661" s="1">
        <v>17500.5</v>
      </c>
      <c r="Y661" s="1">
        <v>3</v>
      </c>
      <c r="Z661" s="1">
        <v>4</v>
      </c>
      <c r="AA661" s="1">
        <f t="shared" si="97"/>
        <v>0</v>
      </c>
      <c r="AB661" s="1">
        <f t="shared" si="97"/>
        <v>1</v>
      </c>
      <c r="AC661" s="1">
        <f t="shared" si="97"/>
        <v>0</v>
      </c>
      <c r="AD661" s="1">
        <f t="shared" si="97"/>
        <v>1</v>
      </c>
      <c r="AE661" s="1">
        <f t="shared" si="97"/>
        <v>0</v>
      </c>
      <c r="AF661" s="1">
        <f t="shared" si="97"/>
        <v>0</v>
      </c>
      <c r="AG661" s="1">
        <f t="shared" si="97"/>
        <v>0</v>
      </c>
      <c r="AH661" s="1">
        <f t="shared" si="97"/>
        <v>0</v>
      </c>
      <c r="AI661" s="1">
        <f t="shared" si="97"/>
        <v>0</v>
      </c>
      <c r="AJ661" s="1">
        <f t="shared" si="97"/>
        <v>0</v>
      </c>
      <c r="AK661" s="1">
        <f t="shared" si="97"/>
        <v>0</v>
      </c>
      <c r="AL661" s="1">
        <f t="shared" si="97"/>
        <v>0</v>
      </c>
      <c r="AM661" s="1">
        <f t="shared" si="97"/>
        <v>0</v>
      </c>
      <c r="AN661" s="1">
        <f t="shared" si="97"/>
        <v>0</v>
      </c>
      <c r="AO661" s="1">
        <f t="shared" si="97"/>
        <v>0</v>
      </c>
      <c r="AP661" s="1">
        <f t="shared" si="97"/>
        <v>1</v>
      </c>
      <c r="AQ661" s="1">
        <f t="shared" si="99"/>
        <v>0</v>
      </c>
      <c r="AR661" s="1">
        <f t="shared" si="99"/>
        <v>0</v>
      </c>
      <c r="AS661" s="1">
        <f t="shared" si="99"/>
        <v>0</v>
      </c>
      <c r="AT661" s="1">
        <f t="shared" si="99"/>
        <v>0</v>
      </c>
      <c r="AU661" s="1">
        <f t="shared" si="99"/>
        <v>0</v>
      </c>
      <c r="AV661" s="1">
        <f t="shared" si="99"/>
        <v>0</v>
      </c>
      <c r="AW661" s="1">
        <f t="shared" si="99"/>
        <v>0</v>
      </c>
      <c r="AX661" s="1">
        <f t="shared" si="98"/>
        <v>0</v>
      </c>
    </row>
    <row r="662" spans="1:50" s="1" customFormat="1" x14ac:dyDescent="0.15">
      <c r="A662" s="1">
        <v>2</v>
      </c>
      <c r="B662" s="1" t="s">
        <v>1809</v>
      </c>
      <c r="D662" s="1" t="s">
        <v>15</v>
      </c>
      <c r="E662" s="1" t="s">
        <v>33</v>
      </c>
      <c r="F662" s="2">
        <v>43198.438101851854</v>
      </c>
      <c r="H662" s="1" t="s">
        <v>1143</v>
      </c>
      <c r="I662" s="1" t="s">
        <v>35</v>
      </c>
      <c r="J662" s="1" t="s">
        <v>25</v>
      </c>
      <c r="K662" s="1" t="s">
        <v>1810</v>
      </c>
      <c r="L662" s="1" t="s">
        <v>1811</v>
      </c>
      <c r="M662" s="1" t="s">
        <v>96</v>
      </c>
      <c r="N662" s="1" t="s">
        <v>283</v>
      </c>
      <c r="O662" s="1" t="s">
        <v>966</v>
      </c>
      <c r="P662" s="1">
        <v>10001</v>
      </c>
      <c r="Q662" s="8">
        <v>15000</v>
      </c>
      <c r="R662" s="1">
        <v>6</v>
      </c>
      <c r="S662" s="1">
        <v>4</v>
      </c>
      <c r="T662" s="1">
        <v>1</v>
      </c>
      <c r="U662" s="1">
        <v>2</v>
      </c>
      <c r="V662" s="1">
        <v>6</v>
      </c>
      <c r="W662" s="1">
        <v>0</v>
      </c>
      <c r="X662" s="1">
        <v>12500.5</v>
      </c>
      <c r="Y662" s="1">
        <v>3</v>
      </c>
      <c r="Z662" s="1">
        <v>4</v>
      </c>
      <c r="AA662" s="1">
        <f t="shared" si="97"/>
        <v>0</v>
      </c>
      <c r="AB662" s="1">
        <f t="shared" si="97"/>
        <v>0</v>
      </c>
      <c r="AC662" s="1">
        <f t="shared" si="97"/>
        <v>0</v>
      </c>
      <c r="AD662" s="1">
        <f t="shared" si="97"/>
        <v>0</v>
      </c>
      <c r="AE662" s="1">
        <f t="shared" si="97"/>
        <v>0</v>
      </c>
      <c r="AF662" s="1">
        <f t="shared" si="97"/>
        <v>0</v>
      </c>
      <c r="AG662" s="1">
        <f t="shared" si="97"/>
        <v>0</v>
      </c>
      <c r="AH662" s="1">
        <f t="shared" si="97"/>
        <v>0</v>
      </c>
      <c r="AI662" s="1">
        <f t="shared" si="97"/>
        <v>0</v>
      </c>
      <c r="AJ662" s="1">
        <f t="shared" si="97"/>
        <v>0</v>
      </c>
      <c r="AK662" s="1">
        <f t="shared" si="97"/>
        <v>0</v>
      </c>
      <c r="AL662" s="1">
        <f t="shared" si="97"/>
        <v>0</v>
      </c>
      <c r="AM662" s="1">
        <f t="shared" si="97"/>
        <v>0</v>
      </c>
      <c r="AN662" s="1">
        <f t="shared" si="97"/>
        <v>0</v>
      </c>
      <c r="AO662" s="1">
        <f t="shared" si="97"/>
        <v>0</v>
      </c>
      <c r="AP662" s="1">
        <f t="shared" si="97"/>
        <v>0</v>
      </c>
      <c r="AQ662" s="1">
        <f t="shared" si="99"/>
        <v>0</v>
      </c>
      <c r="AR662" s="1">
        <f t="shared" si="99"/>
        <v>0</v>
      </c>
      <c r="AS662" s="1">
        <f t="shared" si="99"/>
        <v>0</v>
      </c>
      <c r="AT662" s="1">
        <f t="shared" si="99"/>
        <v>0</v>
      </c>
      <c r="AU662" s="1">
        <f t="shared" si="99"/>
        <v>0</v>
      </c>
      <c r="AV662" s="1">
        <f t="shared" si="99"/>
        <v>0</v>
      </c>
      <c r="AW662" s="1">
        <f t="shared" si="99"/>
        <v>0</v>
      </c>
      <c r="AX662" s="1">
        <f t="shared" si="98"/>
        <v>0</v>
      </c>
    </row>
    <row r="663" spans="1:50" s="1" customFormat="1" x14ac:dyDescent="0.15">
      <c r="A663" s="1">
        <v>2</v>
      </c>
      <c r="B663" s="1" t="s">
        <v>1538</v>
      </c>
      <c r="C663" s="1" t="s">
        <v>109</v>
      </c>
      <c r="D663" s="1" t="s">
        <v>15</v>
      </c>
      <c r="E663" s="1" t="s">
        <v>1199</v>
      </c>
      <c r="F663" s="2">
        <v>43198.404386574075</v>
      </c>
      <c r="H663" s="1" t="s">
        <v>41</v>
      </c>
      <c r="I663" s="1" t="s">
        <v>35</v>
      </c>
      <c r="J663" s="1" t="s">
        <v>25</v>
      </c>
      <c r="K663" s="1" t="s">
        <v>3803</v>
      </c>
      <c r="L663" s="1" t="s">
        <v>1813</v>
      </c>
      <c r="M663" s="1" t="s">
        <v>63</v>
      </c>
      <c r="N663" s="1" t="s">
        <v>82</v>
      </c>
      <c r="O663" s="1" t="s">
        <v>30</v>
      </c>
      <c r="P663" s="1">
        <v>12000</v>
      </c>
      <c r="Q663" s="8">
        <v>20000</v>
      </c>
      <c r="R663" s="1">
        <v>5</v>
      </c>
      <c r="S663" s="1">
        <v>4</v>
      </c>
      <c r="T663" s="1">
        <v>1</v>
      </c>
      <c r="U663" s="1">
        <v>4</v>
      </c>
      <c r="V663" s="1">
        <v>4</v>
      </c>
      <c r="W663" s="1">
        <v>0</v>
      </c>
      <c r="X663" s="1">
        <v>16000</v>
      </c>
      <c r="Y663" s="1">
        <v>3</v>
      </c>
      <c r="Z663" s="1">
        <v>4</v>
      </c>
      <c r="AA663" s="1">
        <f t="shared" si="97"/>
        <v>1</v>
      </c>
      <c r="AB663" s="1">
        <f t="shared" si="97"/>
        <v>1</v>
      </c>
      <c r="AC663" s="1">
        <f t="shared" si="97"/>
        <v>1</v>
      </c>
      <c r="AD663" s="1">
        <f t="shared" si="97"/>
        <v>1</v>
      </c>
      <c r="AE663" s="1">
        <f t="shared" si="97"/>
        <v>0</v>
      </c>
      <c r="AF663" s="1">
        <f t="shared" si="97"/>
        <v>0</v>
      </c>
      <c r="AG663" s="1">
        <f t="shared" si="97"/>
        <v>0</v>
      </c>
      <c r="AH663" s="1">
        <f t="shared" si="97"/>
        <v>0</v>
      </c>
      <c r="AI663" s="1">
        <f t="shared" si="97"/>
        <v>1</v>
      </c>
      <c r="AJ663" s="1">
        <f t="shared" si="97"/>
        <v>0</v>
      </c>
      <c r="AK663" s="1">
        <f t="shared" si="97"/>
        <v>0</v>
      </c>
      <c r="AL663" s="1">
        <f t="shared" si="97"/>
        <v>0</v>
      </c>
      <c r="AM663" s="1">
        <f t="shared" si="97"/>
        <v>0</v>
      </c>
      <c r="AN663" s="1">
        <f t="shared" si="97"/>
        <v>0</v>
      </c>
      <c r="AO663" s="1">
        <f t="shared" si="97"/>
        <v>1</v>
      </c>
      <c r="AP663" s="1">
        <f t="shared" si="97"/>
        <v>0</v>
      </c>
      <c r="AQ663" s="1">
        <f t="shared" si="99"/>
        <v>1</v>
      </c>
      <c r="AR663" s="1">
        <f t="shared" si="99"/>
        <v>0</v>
      </c>
      <c r="AS663" s="1">
        <f t="shared" si="99"/>
        <v>1</v>
      </c>
      <c r="AT663" s="1">
        <f t="shared" si="99"/>
        <v>0</v>
      </c>
      <c r="AU663" s="1">
        <f t="shared" si="99"/>
        <v>0</v>
      </c>
      <c r="AV663" s="1">
        <f t="shared" si="99"/>
        <v>0</v>
      </c>
      <c r="AW663" s="1">
        <f t="shared" si="99"/>
        <v>0</v>
      </c>
      <c r="AX663" s="1">
        <f t="shared" si="98"/>
        <v>0</v>
      </c>
    </row>
    <row r="664" spans="1:50" s="1" customFormat="1" x14ac:dyDescent="0.15">
      <c r="A664" s="1">
        <v>2</v>
      </c>
      <c r="B664" s="1" t="s">
        <v>1814</v>
      </c>
      <c r="D664" s="1" t="s">
        <v>15</v>
      </c>
      <c r="E664" s="1" t="s">
        <v>33</v>
      </c>
      <c r="F664" s="2">
        <v>43194.392835648148</v>
      </c>
      <c r="H664" s="1" t="s">
        <v>17</v>
      </c>
      <c r="I664" s="1" t="s">
        <v>17</v>
      </c>
      <c r="J664" s="1" t="s">
        <v>25</v>
      </c>
      <c r="K664" s="1" t="s">
        <v>3804</v>
      </c>
      <c r="L664" s="1" t="s">
        <v>1816</v>
      </c>
      <c r="M664" s="1" t="s">
        <v>38</v>
      </c>
      <c r="N664" s="1" t="s">
        <v>82</v>
      </c>
      <c r="O664" s="1" t="s">
        <v>30</v>
      </c>
      <c r="P664" s="1">
        <v>10001</v>
      </c>
      <c r="Q664" s="8">
        <v>15000</v>
      </c>
      <c r="R664" s="1">
        <v>1</v>
      </c>
      <c r="S664" s="1">
        <v>2</v>
      </c>
      <c r="T664" s="1">
        <v>1</v>
      </c>
      <c r="U664" s="1">
        <v>5</v>
      </c>
      <c r="V664" s="1">
        <v>4</v>
      </c>
      <c r="W664" s="1">
        <v>0</v>
      </c>
      <c r="X664" s="1">
        <v>12500.5</v>
      </c>
      <c r="Y664" s="1">
        <v>3</v>
      </c>
      <c r="Z664" s="1">
        <v>4</v>
      </c>
      <c r="AA664" s="1">
        <f t="shared" si="97"/>
        <v>0</v>
      </c>
      <c r="AB664" s="1">
        <f t="shared" si="97"/>
        <v>1</v>
      </c>
      <c r="AC664" s="1">
        <f t="shared" si="97"/>
        <v>0</v>
      </c>
      <c r="AD664" s="1">
        <f t="shared" si="97"/>
        <v>1</v>
      </c>
      <c r="AE664" s="1">
        <f t="shared" si="97"/>
        <v>0</v>
      </c>
      <c r="AF664" s="1">
        <f t="shared" si="97"/>
        <v>0</v>
      </c>
      <c r="AG664" s="1">
        <f t="shared" si="97"/>
        <v>0</v>
      </c>
      <c r="AH664" s="1">
        <f t="shared" si="97"/>
        <v>0</v>
      </c>
      <c r="AI664" s="1">
        <f t="shared" si="97"/>
        <v>0</v>
      </c>
      <c r="AJ664" s="1">
        <f t="shared" si="97"/>
        <v>0</v>
      </c>
      <c r="AK664" s="1">
        <f t="shared" si="97"/>
        <v>0</v>
      </c>
      <c r="AL664" s="1">
        <f t="shared" si="97"/>
        <v>0</v>
      </c>
      <c r="AM664" s="1">
        <f t="shared" si="97"/>
        <v>0</v>
      </c>
      <c r="AN664" s="1">
        <f t="shared" si="97"/>
        <v>0</v>
      </c>
      <c r="AO664" s="1">
        <f t="shared" si="97"/>
        <v>0</v>
      </c>
      <c r="AP664" s="1">
        <f t="shared" si="97"/>
        <v>1</v>
      </c>
      <c r="AQ664" s="1">
        <f t="shared" si="99"/>
        <v>0</v>
      </c>
      <c r="AR664" s="1">
        <f t="shared" si="99"/>
        <v>0</v>
      </c>
      <c r="AS664" s="1">
        <f t="shared" si="99"/>
        <v>0</v>
      </c>
      <c r="AT664" s="1">
        <f t="shared" si="99"/>
        <v>0</v>
      </c>
      <c r="AU664" s="1">
        <f t="shared" si="99"/>
        <v>0</v>
      </c>
      <c r="AV664" s="1">
        <f t="shared" si="99"/>
        <v>0</v>
      </c>
      <c r="AW664" s="1">
        <f t="shared" si="99"/>
        <v>0</v>
      </c>
      <c r="AX664" s="1">
        <f t="shared" si="98"/>
        <v>0</v>
      </c>
    </row>
    <row r="665" spans="1:50" s="1" customFormat="1" x14ac:dyDescent="0.15">
      <c r="A665" s="1">
        <v>2</v>
      </c>
      <c r="B665" s="1" t="s">
        <v>1817</v>
      </c>
      <c r="C665" s="1" t="s">
        <v>14</v>
      </c>
      <c r="D665" s="1" t="s">
        <v>15</v>
      </c>
      <c r="E665" s="1" t="s">
        <v>112</v>
      </c>
      <c r="F665" s="2">
        <v>43194.394386574073</v>
      </c>
      <c r="H665" s="1" t="s">
        <v>59</v>
      </c>
      <c r="I665" s="1" t="s">
        <v>35</v>
      </c>
      <c r="J665" s="1" t="s">
        <v>25</v>
      </c>
      <c r="K665" s="1" t="s">
        <v>1818</v>
      </c>
      <c r="L665" s="1" t="s">
        <v>1819</v>
      </c>
      <c r="M665" s="1" t="s">
        <v>96</v>
      </c>
      <c r="N665" s="1" t="s">
        <v>29</v>
      </c>
      <c r="O665" s="1" t="s">
        <v>39</v>
      </c>
      <c r="P665" s="1">
        <v>8000</v>
      </c>
      <c r="Q665" s="8">
        <v>12000</v>
      </c>
      <c r="R665" s="1">
        <v>3</v>
      </c>
      <c r="S665" s="1">
        <v>4</v>
      </c>
      <c r="T665" s="1">
        <v>1</v>
      </c>
      <c r="U665" s="1">
        <v>2</v>
      </c>
      <c r="V665" s="1">
        <v>0</v>
      </c>
      <c r="W665" s="1">
        <v>1</v>
      </c>
      <c r="X665" s="1">
        <v>10000</v>
      </c>
      <c r="Y665" s="1">
        <v>3</v>
      </c>
      <c r="Z665" s="1">
        <v>4</v>
      </c>
      <c r="AA665" s="1">
        <f t="shared" si="97"/>
        <v>0</v>
      </c>
      <c r="AB665" s="1">
        <f t="shared" si="97"/>
        <v>1</v>
      </c>
      <c r="AC665" s="1">
        <f t="shared" si="97"/>
        <v>0</v>
      </c>
      <c r="AD665" s="1">
        <f t="shared" si="97"/>
        <v>1</v>
      </c>
      <c r="AE665" s="1">
        <f t="shared" si="97"/>
        <v>0</v>
      </c>
      <c r="AF665" s="1">
        <f t="shared" si="97"/>
        <v>0</v>
      </c>
      <c r="AG665" s="1">
        <f t="shared" si="97"/>
        <v>0</v>
      </c>
      <c r="AH665" s="1">
        <f t="shared" si="97"/>
        <v>0</v>
      </c>
      <c r="AI665" s="1">
        <f t="shared" si="97"/>
        <v>0</v>
      </c>
      <c r="AJ665" s="1">
        <f t="shared" si="97"/>
        <v>0</v>
      </c>
      <c r="AK665" s="1">
        <f t="shared" si="97"/>
        <v>0</v>
      </c>
      <c r="AL665" s="1">
        <f t="shared" si="97"/>
        <v>0</v>
      </c>
      <c r="AM665" s="1">
        <f t="shared" si="97"/>
        <v>0</v>
      </c>
      <c r="AN665" s="1">
        <f t="shared" si="97"/>
        <v>0</v>
      </c>
      <c r="AO665" s="1">
        <f t="shared" si="97"/>
        <v>0</v>
      </c>
      <c r="AP665" s="1">
        <f t="shared" si="97"/>
        <v>1</v>
      </c>
      <c r="AQ665" s="1">
        <f t="shared" si="99"/>
        <v>0</v>
      </c>
      <c r="AR665" s="1">
        <f t="shared" si="99"/>
        <v>0</v>
      </c>
      <c r="AS665" s="1">
        <f t="shared" si="99"/>
        <v>0</v>
      </c>
      <c r="AT665" s="1">
        <f t="shared" si="99"/>
        <v>0</v>
      </c>
      <c r="AU665" s="1">
        <f t="shared" si="99"/>
        <v>0</v>
      </c>
      <c r="AV665" s="1">
        <f t="shared" si="99"/>
        <v>0</v>
      </c>
      <c r="AW665" s="1">
        <f t="shared" si="99"/>
        <v>0</v>
      </c>
      <c r="AX665" s="1">
        <f t="shared" si="98"/>
        <v>0</v>
      </c>
    </row>
    <row r="666" spans="1:50" s="1" customFormat="1" x14ac:dyDescent="0.15">
      <c r="A666" s="1">
        <v>2</v>
      </c>
      <c r="B666" s="1" t="s">
        <v>1431</v>
      </c>
      <c r="C666" s="1" t="s">
        <v>22</v>
      </c>
      <c r="D666" s="1" t="s">
        <v>15</v>
      </c>
      <c r="E666" s="1" t="s">
        <v>33</v>
      </c>
      <c r="F666" s="2">
        <v>43198.40388888889</v>
      </c>
      <c r="H666" s="1" t="s">
        <v>34</v>
      </c>
      <c r="I666" s="1" t="s">
        <v>35</v>
      </c>
      <c r="J666" s="1" t="s">
        <v>25</v>
      </c>
      <c r="K666" s="1" t="s">
        <v>1820</v>
      </c>
      <c r="L666" s="1" t="s">
        <v>1821</v>
      </c>
      <c r="M666" s="1" t="s">
        <v>96</v>
      </c>
      <c r="N666" s="1" t="s">
        <v>283</v>
      </c>
      <c r="O666" s="1" t="s">
        <v>39</v>
      </c>
      <c r="P666" s="1">
        <v>10001</v>
      </c>
      <c r="Q666" s="8">
        <v>15000</v>
      </c>
      <c r="R666" s="1">
        <v>4</v>
      </c>
      <c r="S666" s="1">
        <v>4</v>
      </c>
      <c r="T666" s="1">
        <v>1</v>
      </c>
      <c r="U666" s="1">
        <v>2</v>
      </c>
      <c r="V666" s="1">
        <v>6</v>
      </c>
      <c r="W666" s="1">
        <v>1</v>
      </c>
      <c r="X666" s="1">
        <v>12500.5</v>
      </c>
      <c r="Y666" s="1">
        <v>3</v>
      </c>
      <c r="Z666" s="1">
        <v>4</v>
      </c>
      <c r="AA666" s="1">
        <f t="shared" si="97"/>
        <v>0</v>
      </c>
      <c r="AB666" s="1">
        <f t="shared" si="97"/>
        <v>1</v>
      </c>
      <c r="AC666" s="1">
        <f t="shared" si="97"/>
        <v>0</v>
      </c>
      <c r="AD666" s="1">
        <f t="shared" si="97"/>
        <v>1</v>
      </c>
      <c r="AE666" s="1">
        <f t="shared" si="97"/>
        <v>0</v>
      </c>
      <c r="AF666" s="1">
        <f t="shared" si="97"/>
        <v>0</v>
      </c>
      <c r="AG666" s="1">
        <f t="shared" si="97"/>
        <v>0</v>
      </c>
      <c r="AH666" s="1">
        <f t="shared" si="97"/>
        <v>0</v>
      </c>
      <c r="AI666" s="1">
        <f t="shared" si="97"/>
        <v>0</v>
      </c>
      <c r="AJ666" s="1">
        <f t="shared" si="97"/>
        <v>0</v>
      </c>
      <c r="AK666" s="1">
        <f t="shared" si="97"/>
        <v>0</v>
      </c>
      <c r="AL666" s="1">
        <f t="shared" si="97"/>
        <v>0</v>
      </c>
      <c r="AM666" s="1">
        <f t="shared" si="97"/>
        <v>0</v>
      </c>
      <c r="AN666" s="1">
        <f t="shared" si="97"/>
        <v>0</v>
      </c>
      <c r="AO666" s="1">
        <f t="shared" si="97"/>
        <v>0</v>
      </c>
      <c r="AP666" s="1">
        <f t="shared" si="97"/>
        <v>1</v>
      </c>
      <c r="AQ666" s="1">
        <f t="shared" si="99"/>
        <v>0</v>
      </c>
      <c r="AR666" s="1">
        <f t="shared" si="99"/>
        <v>0</v>
      </c>
      <c r="AS666" s="1">
        <f t="shared" si="99"/>
        <v>0</v>
      </c>
      <c r="AT666" s="1">
        <f t="shared" si="99"/>
        <v>0</v>
      </c>
      <c r="AU666" s="1">
        <f t="shared" si="99"/>
        <v>0</v>
      </c>
      <c r="AV666" s="1">
        <f t="shared" si="99"/>
        <v>0</v>
      </c>
      <c r="AW666" s="1">
        <f t="shared" si="99"/>
        <v>0</v>
      </c>
      <c r="AX666" s="1">
        <f t="shared" si="98"/>
        <v>0</v>
      </c>
    </row>
    <row r="667" spans="1:50" s="1" customFormat="1" x14ac:dyDescent="0.15">
      <c r="A667" s="1">
        <v>2</v>
      </c>
      <c r="B667" s="1" t="s">
        <v>1822</v>
      </c>
      <c r="C667" s="1" t="s">
        <v>84</v>
      </c>
      <c r="D667" s="1" t="s">
        <v>15</v>
      </c>
      <c r="E667" s="1" t="s">
        <v>1823</v>
      </c>
      <c r="F667" s="2">
        <v>43198.393287037034</v>
      </c>
      <c r="H667" s="1" t="s">
        <v>34</v>
      </c>
      <c r="I667" s="1" t="s">
        <v>35</v>
      </c>
      <c r="J667" s="1" t="s">
        <v>25</v>
      </c>
      <c r="K667" s="1" t="s">
        <v>1824</v>
      </c>
      <c r="L667" s="1" t="s">
        <v>1825</v>
      </c>
      <c r="M667" s="1" t="s">
        <v>38</v>
      </c>
      <c r="N667" s="1" t="s">
        <v>29</v>
      </c>
      <c r="O667" s="1" t="s">
        <v>39</v>
      </c>
      <c r="P667" s="1">
        <v>50000</v>
      </c>
      <c r="Q667" s="8">
        <v>90000</v>
      </c>
      <c r="R667" s="1">
        <v>4</v>
      </c>
      <c r="S667" s="1">
        <v>4</v>
      </c>
      <c r="T667" s="1">
        <v>1</v>
      </c>
      <c r="U667" s="1">
        <v>5</v>
      </c>
      <c r="V667" s="1">
        <v>0</v>
      </c>
      <c r="W667" s="1">
        <v>1</v>
      </c>
      <c r="X667" s="1">
        <v>70000</v>
      </c>
      <c r="Y667" s="1">
        <v>3</v>
      </c>
      <c r="Z667" s="1">
        <v>4</v>
      </c>
      <c r="AA667" s="1">
        <f t="shared" si="97"/>
        <v>0</v>
      </c>
      <c r="AB667" s="1">
        <f t="shared" si="97"/>
        <v>1</v>
      </c>
      <c r="AC667" s="1">
        <f t="shared" si="97"/>
        <v>0</v>
      </c>
      <c r="AD667" s="1">
        <f t="shared" si="97"/>
        <v>1</v>
      </c>
      <c r="AE667" s="1">
        <f t="shared" si="97"/>
        <v>0</v>
      </c>
      <c r="AF667" s="1">
        <f t="shared" si="97"/>
        <v>0</v>
      </c>
      <c r="AG667" s="1">
        <f t="shared" si="97"/>
        <v>0</v>
      </c>
      <c r="AH667" s="1">
        <f t="shared" si="97"/>
        <v>0</v>
      </c>
      <c r="AI667" s="1">
        <f t="shared" si="97"/>
        <v>0</v>
      </c>
      <c r="AJ667" s="1">
        <f t="shared" si="97"/>
        <v>0</v>
      </c>
      <c r="AK667" s="1">
        <f t="shared" si="97"/>
        <v>0</v>
      </c>
      <c r="AL667" s="1">
        <f t="shared" si="97"/>
        <v>0</v>
      </c>
      <c r="AM667" s="1">
        <f t="shared" si="97"/>
        <v>0</v>
      </c>
      <c r="AN667" s="1">
        <f t="shared" si="97"/>
        <v>0</v>
      </c>
      <c r="AO667" s="1">
        <f t="shared" si="97"/>
        <v>0</v>
      </c>
      <c r="AP667" s="1">
        <f t="shared" si="97"/>
        <v>1</v>
      </c>
      <c r="AQ667" s="1">
        <f t="shared" si="99"/>
        <v>0</v>
      </c>
      <c r="AR667" s="1">
        <f t="shared" si="99"/>
        <v>0</v>
      </c>
      <c r="AS667" s="1">
        <f t="shared" si="99"/>
        <v>0</v>
      </c>
      <c r="AT667" s="1">
        <f t="shared" si="99"/>
        <v>0</v>
      </c>
      <c r="AU667" s="1">
        <f t="shared" si="99"/>
        <v>0</v>
      </c>
      <c r="AV667" s="1">
        <f t="shared" si="99"/>
        <v>0</v>
      </c>
      <c r="AW667" s="1">
        <f t="shared" si="99"/>
        <v>0</v>
      </c>
      <c r="AX667" s="1">
        <f t="shared" si="98"/>
        <v>1</v>
      </c>
    </row>
    <row r="668" spans="1:50" s="1" customFormat="1" x14ac:dyDescent="0.15">
      <c r="A668" s="1">
        <v>2</v>
      </c>
      <c r="B668" s="1" t="s">
        <v>1826</v>
      </c>
      <c r="C668" s="1" t="s">
        <v>14</v>
      </c>
      <c r="D668" s="1" t="s">
        <v>15</v>
      </c>
      <c r="E668" s="1" t="s">
        <v>16</v>
      </c>
      <c r="F668" s="2">
        <v>43198.426388888889</v>
      </c>
      <c r="H668" s="1" t="s">
        <v>17</v>
      </c>
      <c r="I668" s="1" t="s">
        <v>17</v>
      </c>
      <c r="J668" s="1" t="s">
        <v>74</v>
      </c>
      <c r="K668" s="1" t="s">
        <v>1827</v>
      </c>
      <c r="L668" s="1" t="s">
        <v>1828</v>
      </c>
      <c r="M668" s="1" t="s">
        <v>38</v>
      </c>
      <c r="N668" s="1" t="s">
        <v>316</v>
      </c>
      <c r="O668" s="1" t="s">
        <v>375</v>
      </c>
      <c r="P668" s="1">
        <v>6001</v>
      </c>
      <c r="Q668" s="8">
        <v>8000</v>
      </c>
      <c r="R668" s="1">
        <v>1</v>
      </c>
      <c r="S668" s="1">
        <v>2</v>
      </c>
      <c r="T668" s="1">
        <v>5</v>
      </c>
      <c r="U668" s="1">
        <v>5</v>
      </c>
      <c r="V668" s="1">
        <v>7</v>
      </c>
      <c r="W668" s="1">
        <v>0</v>
      </c>
      <c r="X668" s="1">
        <v>7000.5</v>
      </c>
      <c r="Y668" s="1">
        <v>3</v>
      </c>
      <c r="Z668" s="1">
        <v>4</v>
      </c>
      <c r="AA668" s="1">
        <f t="shared" si="97"/>
        <v>0</v>
      </c>
      <c r="AB668" s="1">
        <f t="shared" si="97"/>
        <v>1</v>
      </c>
      <c r="AC668" s="1">
        <f t="shared" si="97"/>
        <v>0</v>
      </c>
      <c r="AD668" s="1">
        <f t="shared" si="97"/>
        <v>0</v>
      </c>
      <c r="AE668" s="1">
        <f t="shared" si="97"/>
        <v>0</v>
      </c>
      <c r="AF668" s="1">
        <f t="shared" si="97"/>
        <v>0</v>
      </c>
      <c r="AG668" s="1">
        <f t="shared" si="97"/>
        <v>0</v>
      </c>
      <c r="AH668" s="1">
        <f t="shared" si="97"/>
        <v>0</v>
      </c>
      <c r="AI668" s="1">
        <f t="shared" si="97"/>
        <v>0</v>
      </c>
      <c r="AJ668" s="1">
        <f t="shared" si="97"/>
        <v>0</v>
      </c>
      <c r="AK668" s="1">
        <f t="shared" si="97"/>
        <v>0</v>
      </c>
      <c r="AL668" s="1">
        <f t="shared" si="97"/>
        <v>0</v>
      </c>
      <c r="AM668" s="1">
        <f t="shared" ref="AM668:AW683" si="100">IF(IFERROR(FIND(AM$1,$K668),0)&gt;0,1,0)</f>
        <v>0</v>
      </c>
      <c r="AN668" s="1">
        <f t="shared" si="100"/>
        <v>0</v>
      </c>
      <c r="AO668" s="1">
        <f t="shared" si="100"/>
        <v>0</v>
      </c>
      <c r="AP668" s="1">
        <f t="shared" si="100"/>
        <v>0</v>
      </c>
      <c r="AQ668" s="1">
        <f t="shared" si="100"/>
        <v>0</v>
      </c>
      <c r="AR668" s="1">
        <f t="shared" si="100"/>
        <v>0</v>
      </c>
      <c r="AS668" s="1">
        <f t="shared" si="100"/>
        <v>0</v>
      </c>
      <c r="AT668" s="1">
        <f t="shared" si="100"/>
        <v>0</v>
      </c>
      <c r="AU668" s="1">
        <f t="shared" si="100"/>
        <v>0</v>
      </c>
      <c r="AV668" s="1">
        <f t="shared" si="100"/>
        <v>0</v>
      </c>
      <c r="AW668" s="1">
        <f t="shared" si="100"/>
        <v>0</v>
      </c>
      <c r="AX668" s="1">
        <f t="shared" si="98"/>
        <v>0</v>
      </c>
    </row>
    <row r="669" spans="1:50" s="1" customFormat="1" x14ac:dyDescent="0.15">
      <c r="A669" s="1">
        <v>2</v>
      </c>
      <c r="B669" s="1" t="s">
        <v>1431</v>
      </c>
      <c r="C669" s="1" t="s">
        <v>22</v>
      </c>
      <c r="D669" s="1" t="s">
        <v>15</v>
      </c>
      <c r="E669" s="1" t="s">
        <v>1313</v>
      </c>
      <c r="F669" s="2">
        <v>43198.403171296297</v>
      </c>
      <c r="H669" s="1" t="s">
        <v>34</v>
      </c>
      <c r="I669" s="1" t="s">
        <v>35</v>
      </c>
      <c r="J669" s="1" t="s">
        <v>25</v>
      </c>
      <c r="K669" s="1" t="s">
        <v>1829</v>
      </c>
      <c r="L669" s="1" t="s">
        <v>1830</v>
      </c>
      <c r="M669" s="1" t="s">
        <v>28</v>
      </c>
      <c r="N669" s="1" t="s">
        <v>56</v>
      </c>
      <c r="O669" s="1" t="s">
        <v>45</v>
      </c>
      <c r="P669" s="1">
        <v>10000</v>
      </c>
      <c r="Q669" s="8">
        <v>12000</v>
      </c>
      <c r="R669" s="1">
        <v>4</v>
      </c>
      <c r="S669" s="1">
        <v>4</v>
      </c>
      <c r="T669" s="1">
        <v>1</v>
      </c>
      <c r="U669" s="1">
        <v>3</v>
      </c>
      <c r="V669" s="1">
        <v>2</v>
      </c>
      <c r="W669" s="1">
        <v>0</v>
      </c>
      <c r="X669" s="1">
        <v>11000</v>
      </c>
      <c r="Y669" s="1">
        <v>3</v>
      </c>
      <c r="Z669" s="1">
        <v>4</v>
      </c>
      <c r="AA669" s="1">
        <f t="shared" si="97"/>
        <v>0</v>
      </c>
      <c r="AB669" s="1">
        <f t="shared" ref="AB669:AQ684" si="101">IF(IFERROR(FIND(AB$1,$K669),0)&gt;0,1,0)</f>
        <v>0</v>
      </c>
      <c r="AC669" s="1">
        <f t="shared" si="101"/>
        <v>0</v>
      </c>
      <c r="AD669" s="1">
        <f t="shared" si="101"/>
        <v>1</v>
      </c>
      <c r="AE669" s="1">
        <f t="shared" si="101"/>
        <v>0</v>
      </c>
      <c r="AF669" s="1">
        <f t="shared" si="101"/>
        <v>0</v>
      </c>
      <c r="AG669" s="1">
        <f t="shared" si="101"/>
        <v>0</v>
      </c>
      <c r="AH669" s="1">
        <f t="shared" si="101"/>
        <v>0</v>
      </c>
      <c r="AI669" s="1">
        <f t="shared" si="101"/>
        <v>0</v>
      </c>
      <c r="AJ669" s="1">
        <f t="shared" si="101"/>
        <v>0</v>
      </c>
      <c r="AK669" s="1">
        <f t="shared" si="101"/>
        <v>0</v>
      </c>
      <c r="AL669" s="1">
        <f t="shared" si="101"/>
        <v>0</v>
      </c>
      <c r="AM669" s="1">
        <f t="shared" si="101"/>
        <v>0</v>
      </c>
      <c r="AN669" s="1">
        <f t="shared" si="101"/>
        <v>0</v>
      </c>
      <c r="AO669" s="1">
        <f t="shared" si="101"/>
        <v>0</v>
      </c>
      <c r="AP669" s="1">
        <f t="shared" si="101"/>
        <v>1</v>
      </c>
      <c r="AQ669" s="1">
        <f t="shared" si="101"/>
        <v>0</v>
      </c>
      <c r="AR669" s="1">
        <f t="shared" si="100"/>
        <v>0</v>
      </c>
      <c r="AS669" s="1">
        <f t="shared" si="100"/>
        <v>0</v>
      </c>
      <c r="AT669" s="1">
        <f t="shared" si="100"/>
        <v>0</v>
      </c>
      <c r="AU669" s="1">
        <f t="shared" si="100"/>
        <v>0</v>
      </c>
      <c r="AV669" s="1">
        <f t="shared" si="100"/>
        <v>0</v>
      </c>
      <c r="AW669" s="1">
        <f t="shared" si="100"/>
        <v>0</v>
      </c>
      <c r="AX669" s="1">
        <f t="shared" si="98"/>
        <v>0</v>
      </c>
    </row>
    <row r="670" spans="1:50" s="1" customFormat="1" x14ac:dyDescent="0.15">
      <c r="A670" s="1">
        <v>2</v>
      </c>
      <c r="B670" s="1" t="s">
        <v>1831</v>
      </c>
      <c r="C670" s="1" t="s">
        <v>14</v>
      </c>
      <c r="D670" s="1" t="s">
        <v>15</v>
      </c>
      <c r="E670" s="1" t="s">
        <v>67</v>
      </c>
      <c r="F670" s="2">
        <v>43195.423738425925</v>
      </c>
      <c r="H670" s="1" t="s">
        <v>17</v>
      </c>
      <c r="I670" s="1" t="s">
        <v>18</v>
      </c>
      <c r="J670" s="1" t="s">
        <v>74</v>
      </c>
      <c r="K670" s="1" t="s">
        <v>3805</v>
      </c>
      <c r="L670" s="1" t="s">
        <v>1284</v>
      </c>
      <c r="M670" s="1" t="s">
        <v>38</v>
      </c>
      <c r="N670" s="1" t="s">
        <v>316</v>
      </c>
      <c r="O670" s="1" t="s">
        <v>97</v>
      </c>
      <c r="P670" s="1">
        <v>8001</v>
      </c>
      <c r="Q670" s="8">
        <v>10000</v>
      </c>
      <c r="R670" s="1">
        <v>1</v>
      </c>
      <c r="S670" s="1">
        <v>3</v>
      </c>
      <c r="T670" s="1">
        <v>5</v>
      </c>
      <c r="U670" s="1">
        <v>5</v>
      </c>
      <c r="V670" s="1">
        <v>7</v>
      </c>
      <c r="W670" s="1">
        <v>0</v>
      </c>
      <c r="X670" s="1">
        <v>9000.5</v>
      </c>
      <c r="Y670" s="1">
        <v>3</v>
      </c>
      <c r="Z670" s="1">
        <v>4</v>
      </c>
      <c r="AA670" s="1">
        <f t="shared" si="97"/>
        <v>0</v>
      </c>
      <c r="AB670" s="1">
        <f t="shared" si="101"/>
        <v>0</v>
      </c>
      <c r="AC670" s="1">
        <f t="shared" si="101"/>
        <v>0</v>
      </c>
      <c r="AD670" s="1">
        <f t="shared" si="101"/>
        <v>0</v>
      </c>
      <c r="AE670" s="1">
        <f t="shared" si="101"/>
        <v>0</v>
      </c>
      <c r="AF670" s="1">
        <f t="shared" si="101"/>
        <v>0</v>
      </c>
      <c r="AG670" s="1">
        <f t="shared" si="101"/>
        <v>0</v>
      </c>
      <c r="AH670" s="1">
        <f t="shared" si="101"/>
        <v>0</v>
      </c>
      <c r="AI670" s="1">
        <f t="shared" si="101"/>
        <v>0</v>
      </c>
      <c r="AJ670" s="1">
        <f t="shared" si="101"/>
        <v>0</v>
      </c>
      <c r="AK670" s="1">
        <f t="shared" si="101"/>
        <v>1</v>
      </c>
      <c r="AL670" s="1">
        <f t="shared" si="101"/>
        <v>0</v>
      </c>
      <c r="AM670" s="1">
        <f t="shared" si="101"/>
        <v>0</v>
      </c>
      <c r="AN670" s="1">
        <f t="shared" si="101"/>
        <v>0</v>
      </c>
      <c r="AO670" s="1">
        <f t="shared" si="101"/>
        <v>0</v>
      </c>
      <c r="AP670" s="1">
        <f t="shared" si="101"/>
        <v>0</v>
      </c>
      <c r="AQ670" s="1">
        <f t="shared" si="101"/>
        <v>1</v>
      </c>
      <c r="AR670" s="1">
        <f t="shared" si="100"/>
        <v>0</v>
      </c>
      <c r="AS670" s="1">
        <f t="shared" si="100"/>
        <v>0</v>
      </c>
      <c r="AT670" s="1">
        <f t="shared" si="100"/>
        <v>0</v>
      </c>
      <c r="AU670" s="1">
        <f t="shared" si="100"/>
        <v>0</v>
      </c>
      <c r="AV670" s="1">
        <f t="shared" si="100"/>
        <v>1</v>
      </c>
      <c r="AW670" s="1">
        <f t="shared" si="100"/>
        <v>0</v>
      </c>
      <c r="AX670" s="1">
        <f t="shared" si="98"/>
        <v>0</v>
      </c>
    </row>
    <row r="671" spans="1:50" s="1" customFormat="1" x14ac:dyDescent="0.15">
      <c r="A671" s="1">
        <v>2</v>
      </c>
      <c r="B671" s="1" t="s">
        <v>1833</v>
      </c>
      <c r="C671" s="1" t="s">
        <v>22</v>
      </c>
      <c r="D671" s="1" t="s">
        <v>15</v>
      </c>
      <c r="E671" s="1" t="s">
        <v>263</v>
      </c>
      <c r="F671" s="2">
        <v>43198.409733796296</v>
      </c>
      <c r="H671" s="1" t="s">
        <v>59</v>
      </c>
      <c r="I671" s="1" t="s">
        <v>18</v>
      </c>
      <c r="J671" s="1" t="s">
        <v>60</v>
      </c>
      <c r="K671" s="1" t="s">
        <v>1834</v>
      </c>
      <c r="L671" s="1" t="s">
        <v>1835</v>
      </c>
      <c r="M671" s="1" t="s">
        <v>96</v>
      </c>
      <c r="N671" s="1" t="s">
        <v>29</v>
      </c>
      <c r="O671" s="1" t="s">
        <v>39</v>
      </c>
      <c r="P671" s="1">
        <v>5000</v>
      </c>
      <c r="Q671" s="8">
        <v>10000</v>
      </c>
      <c r="R671" s="1">
        <v>3</v>
      </c>
      <c r="S671" s="1">
        <v>3</v>
      </c>
      <c r="T671" s="1">
        <v>2</v>
      </c>
      <c r="U671" s="1">
        <v>2</v>
      </c>
      <c r="V671" s="1">
        <v>0</v>
      </c>
      <c r="W671" s="1">
        <v>1</v>
      </c>
      <c r="X671" s="1">
        <v>7500</v>
      </c>
      <c r="Y671" s="1">
        <v>3</v>
      </c>
      <c r="Z671" s="1">
        <v>4</v>
      </c>
      <c r="AA671" s="1">
        <f t="shared" si="97"/>
        <v>0</v>
      </c>
      <c r="AB671" s="1">
        <f t="shared" si="101"/>
        <v>1</v>
      </c>
      <c r="AC671" s="1">
        <f t="shared" si="101"/>
        <v>0</v>
      </c>
      <c r="AD671" s="1">
        <f t="shared" si="101"/>
        <v>0</v>
      </c>
      <c r="AE671" s="1">
        <f t="shared" si="101"/>
        <v>0</v>
      </c>
      <c r="AF671" s="1">
        <f t="shared" si="101"/>
        <v>0</v>
      </c>
      <c r="AG671" s="1">
        <f t="shared" si="101"/>
        <v>0</v>
      </c>
      <c r="AH671" s="1">
        <f t="shared" si="101"/>
        <v>0</v>
      </c>
      <c r="AI671" s="1">
        <f t="shared" si="101"/>
        <v>0</v>
      </c>
      <c r="AJ671" s="1">
        <f t="shared" si="101"/>
        <v>0</v>
      </c>
      <c r="AK671" s="1">
        <f t="shared" si="101"/>
        <v>0</v>
      </c>
      <c r="AL671" s="1">
        <f t="shared" si="101"/>
        <v>0</v>
      </c>
      <c r="AM671" s="1">
        <f t="shared" si="101"/>
        <v>0</v>
      </c>
      <c r="AN671" s="1">
        <f t="shared" si="101"/>
        <v>0</v>
      </c>
      <c r="AO671" s="1">
        <f t="shared" si="101"/>
        <v>0</v>
      </c>
      <c r="AP671" s="1">
        <f t="shared" si="101"/>
        <v>1</v>
      </c>
      <c r="AQ671" s="1">
        <f t="shared" si="101"/>
        <v>0</v>
      </c>
      <c r="AR671" s="1">
        <f t="shared" si="100"/>
        <v>0</v>
      </c>
      <c r="AS671" s="1">
        <f t="shared" si="100"/>
        <v>0</v>
      </c>
      <c r="AT671" s="1">
        <f t="shared" si="100"/>
        <v>0</v>
      </c>
      <c r="AU671" s="1">
        <f t="shared" si="100"/>
        <v>0</v>
      </c>
      <c r="AV671" s="1">
        <f t="shared" si="100"/>
        <v>0</v>
      </c>
      <c r="AW671" s="1">
        <f t="shared" si="100"/>
        <v>0</v>
      </c>
      <c r="AX671" s="1">
        <f t="shared" si="98"/>
        <v>0</v>
      </c>
    </row>
    <row r="672" spans="1:50" s="1" customFormat="1" x14ac:dyDescent="0.15">
      <c r="A672" s="1">
        <v>2</v>
      </c>
      <c r="B672" s="1" t="s">
        <v>1423</v>
      </c>
      <c r="C672" s="1" t="s">
        <v>14</v>
      </c>
      <c r="D672" s="1" t="s">
        <v>15</v>
      </c>
      <c r="E672" s="1" t="s">
        <v>112</v>
      </c>
      <c r="F672" s="1" t="s">
        <v>411</v>
      </c>
      <c r="H672" s="1" t="s">
        <v>17</v>
      </c>
      <c r="I672" s="1" t="s">
        <v>17</v>
      </c>
      <c r="J672" s="1" t="s">
        <v>25</v>
      </c>
      <c r="K672" s="1" t="s">
        <v>1836</v>
      </c>
      <c r="L672" s="1" t="s">
        <v>1837</v>
      </c>
      <c r="M672" s="1" t="s">
        <v>28</v>
      </c>
      <c r="N672" s="1" t="s">
        <v>29</v>
      </c>
      <c r="O672" s="1" t="s">
        <v>30</v>
      </c>
      <c r="P672" s="1">
        <v>8000</v>
      </c>
      <c r="Q672" s="8">
        <v>12000</v>
      </c>
      <c r="R672" s="1">
        <v>1</v>
      </c>
      <c r="S672" s="1">
        <v>2</v>
      </c>
      <c r="T672" s="1">
        <v>1</v>
      </c>
      <c r="U672" s="1">
        <v>3</v>
      </c>
      <c r="V672" s="1">
        <v>0</v>
      </c>
      <c r="W672" s="1">
        <v>0</v>
      </c>
      <c r="X672" s="1">
        <v>10000</v>
      </c>
      <c r="Y672" s="1">
        <v>3</v>
      </c>
      <c r="Z672" s="1">
        <v>4</v>
      </c>
      <c r="AA672" s="1">
        <f t="shared" si="97"/>
        <v>0</v>
      </c>
      <c r="AB672" s="1">
        <f t="shared" si="101"/>
        <v>1</v>
      </c>
      <c r="AC672" s="1">
        <f t="shared" si="101"/>
        <v>0</v>
      </c>
      <c r="AD672" s="1">
        <f t="shared" si="101"/>
        <v>0</v>
      </c>
      <c r="AE672" s="1">
        <f t="shared" si="101"/>
        <v>0</v>
      </c>
      <c r="AF672" s="1">
        <f t="shared" si="101"/>
        <v>0</v>
      </c>
      <c r="AG672" s="1">
        <f t="shared" si="101"/>
        <v>0</v>
      </c>
      <c r="AH672" s="1">
        <f t="shared" si="101"/>
        <v>0</v>
      </c>
      <c r="AI672" s="1">
        <f t="shared" si="101"/>
        <v>0</v>
      </c>
      <c r="AJ672" s="1">
        <f t="shared" si="101"/>
        <v>0</v>
      </c>
      <c r="AK672" s="1">
        <f t="shared" si="101"/>
        <v>0</v>
      </c>
      <c r="AL672" s="1">
        <f t="shared" si="101"/>
        <v>0</v>
      </c>
      <c r="AM672" s="1">
        <f t="shared" si="101"/>
        <v>0</v>
      </c>
      <c r="AN672" s="1">
        <f t="shared" si="101"/>
        <v>0</v>
      </c>
      <c r="AO672" s="1">
        <f t="shared" si="101"/>
        <v>0</v>
      </c>
      <c r="AP672" s="1">
        <f t="shared" si="101"/>
        <v>0</v>
      </c>
      <c r="AQ672" s="1">
        <f t="shared" si="101"/>
        <v>0</v>
      </c>
      <c r="AR672" s="1">
        <f t="shared" si="100"/>
        <v>0</v>
      </c>
      <c r="AS672" s="1">
        <f t="shared" si="100"/>
        <v>0</v>
      </c>
      <c r="AT672" s="1">
        <f t="shared" si="100"/>
        <v>0</v>
      </c>
      <c r="AU672" s="1">
        <f t="shared" si="100"/>
        <v>0</v>
      </c>
      <c r="AV672" s="1">
        <f t="shared" si="100"/>
        <v>0</v>
      </c>
      <c r="AW672" s="1">
        <f t="shared" si="100"/>
        <v>0</v>
      </c>
      <c r="AX672" s="1">
        <f t="shared" si="98"/>
        <v>0</v>
      </c>
    </row>
    <row r="673" spans="1:50" s="1" customFormat="1" x14ac:dyDescent="0.15">
      <c r="A673" s="1">
        <v>2</v>
      </c>
      <c r="B673" s="1" t="s">
        <v>1507</v>
      </c>
      <c r="C673" s="1" t="s">
        <v>84</v>
      </c>
      <c r="D673" s="1" t="s">
        <v>15</v>
      </c>
      <c r="E673" s="1" t="s">
        <v>58</v>
      </c>
      <c r="F673" s="2">
        <v>43198.391932870371</v>
      </c>
      <c r="H673" s="1" t="s">
        <v>1143</v>
      </c>
      <c r="I673" s="1" t="s">
        <v>35</v>
      </c>
      <c r="J673" s="1" t="s">
        <v>25</v>
      </c>
      <c r="K673" s="1" t="s">
        <v>3806</v>
      </c>
      <c r="L673" s="1" t="s">
        <v>1839</v>
      </c>
      <c r="M673" s="1" t="s">
        <v>96</v>
      </c>
      <c r="N673" s="1" t="s">
        <v>29</v>
      </c>
      <c r="O673" s="1" t="s">
        <v>39</v>
      </c>
      <c r="P673" s="1">
        <v>15001</v>
      </c>
      <c r="Q673" s="8">
        <v>20000</v>
      </c>
      <c r="R673" s="1">
        <v>6</v>
      </c>
      <c r="S673" s="1">
        <v>4</v>
      </c>
      <c r="T673" s="1">
        <v>1</v>
      </c>
      <c r="U673" s="1">
        <v>2</v>
      </c>
      <c r="V673" s="1">
        <v>0</v>
      </c>
      <c r="W673" s="1">
        <v>1</v>
      </c>
      <c r="X673" s="1">
        <v>17500.5</v>
      </c>
      <c r="Y673" s="1">
        <v>3</v>
      </c>
      <c r="Z673" s="1">
        <v>4</v>
      </c>
      <c r="AA673" s="1">
        <f t="shared" si="97"/>
        <v>0</v>
      </c>
      <c r="AB673" s="1">
        <f t="shared" si="101"/>
        <v>0</v>
      </c>
      <c r="AC673" s="1">
        <f t="shared" si="101"/>
        <v>0</v>
      </c>
      <c r="AD673" s="1">
        <f t="shared" si="101"/>
        <v>1</v>
      </c>
      <c r="AE673" s="1">
        <f t="shared" si="101"/>
        <v>0</v>
      </c>
      <c r="AF673" s="1">
        <f t="shared" si="101"/>
        <v>0</v>
      </c>
      <c r="AG673" s="1">
        <f t="shared" si="101"/>
        <v>0</v>
      </c>
      <c r="AH673" s="1">
        <f t="shared" si="101"/>
        <v>0</v>
      </c>
      <c r="AI673" s="1">
        <f t="shared" si="101"/>
        <v>0</v>
      </c>
      <c r="AJ673" s="1">
        <f t="shared" si="101"/>
        <v>0</v>
      </c>
      <c r="AK673" s="1">
        <f t="shared" si="101"/>
        <v>0</v>
      </c>
      <c r="AL673" s="1">
        <f t="shared" si="101"/>
        <v>0</v>
      </c>
      <c r="AM673" s="1">
        <f t="shared" si="101"/>
        <v>0</v>
      </c>
      <c r="AN673" s="1">
        <f t="shared" si="101"/>
        <v>0</v>
      </c>
      <c r="AO673" s="1">
        <f t="shared" si="101"/>
        <v>0</v>
      </c>
      <c r="AP673" s="1">
        <f t="shared" si="101"/>
        <v>1</v>
      </c>
      <c r="AQ673" s="1">
        <f t="shared" si="101"/>
        <v>0</v>
      </c>
      <c r="AR673" s="1">
        <f t="shared" si="100"/>
        <v>0</v>
      </c>
      <c r="AS673" s="1">
        <f t="shared" si="100"/>
        <v>0</v>
      </c>
      <c r="AT673" s="1">
        <f t="shared" si="100"/>
        <v>0</v>
      </c>
      <c r="AU673" s="1">
        <f t="shared" si="100"/>
        <v>0</v>
      </c>
      <c r="AV673" s="1">
        <f t="shared" si="100"/>
        <v>0</v>
      </c>
      <c r="AW673" s="1">
        <f t="shared" si="100"/>
        <v>0</v>
      </c>
      <c r="AX673" s="1">
        <f t="shared" si="98"/>
        <v>0</v>
      </c>
    </row>
    <row r="674" spans="1:50" s="1" customFormat="1" x14ac:dyDescent="0.15">
      <c r="A674" s="1">
        <v>2</v>
      </c>
      <c r="B674" s="1" t="s">
        <v>1495</v>
      </c>
      <c r="C674" s="1" t="s">
        <v>22</v>
      </c>
      <c r="D674" s="1" t="s">
        <v>15</v>
      </c>
      <c r="E674" s="1" t="s">
        <v>556</v>
      </c>
      <c r="F674" s="2">
        <v>43198.408437500002</v>
      </c>
      <c r="H674" s="1" t="s">
        <v>41</v>
      </c>
      <c r="I674" s="1" t="s">
        <v>35</v>
      </c>
      <c r="J674" s="1" t="s">
        <v>25</v>
      </c>
      <c r="K674" s="1" t="s">
        <v>1840</v>
      </c>
      <c r="L674" s="1" t="s">
        <v>1841</v>
      </c>
      <c r="M674" s="1" t="s">
        <v>28</v>
      </c>
      <c r="N674" s="1" t="s">
        <v>29</v>
      </c>
      <c r="O674" s="1" t="s">
        <v>39</v>
      </c>
      <c r="P674" s="1">
        <v>20001</v>
      </c>
      <c r="Q674" s="8">
        <v>30000</v>
      </c>
      <c r="R674" s="1">
        <v>5</v>
      </c>
      <c r="S674" s="1">
        <v>4</v>
      </c>
      <c r="T674" s="1">
        <v>1</v>
      </c>
      <c r="U674" s="1">
        <v>3</v>
      </c>
      <c r="V674" s="1">
        <v>0</v>
      </c>
      <c r="W674" s="1">
        <v>1</v>
      </c>
      <c r="X674" s="1">
        <v>25000.5</v>
      </c>
      <c r="Y674" s="1">
        <v>3</v>
      </c>
      <c r="Z674" s="1">
        <v>4</v>
      </c>
      <c r="AA674" s="1">
        <f t="shared" si="97"/>
        <v>0</v>
      </c>
      <c r="AB674" s="1">
        <f t="shared" si="101"/>
        <v>1</v>
      </c>
      <c r="AC674" s="1">
        <f t="shared" si="101"/>
        <v>0</v>
      </c>
      <c r="AD674" s="1">
        <f t="shared" si="101"/>
        <v>1</v>
      </c>
      <c r="AE674" s="1">
        <f t="shared" si="101"/>
        <v>0</v>
      </c>
      <c r="AF674" s="1">
        <f t="shared" si="101"/>
        <v>0</v>
      </c>
      <c r="AG674" s="1">
        <f t="shared" si="101"/>
        <v>0</v>
      </c>
      <c r="AH674" s="1">
        <f t="shared" si="101"/>
        <v>0</v>
      </c>
      <c r="AI674" s="1">
        <f t="shared" si="101"/>
        <v>0</v>
      </c>
      <c r="AJ674" s="1">
        <f t="shared" si="101"/>
        <v>0</v>
      </c>
      <c r="AK674" s="1">
        <f t="shared" si="101"/>
        <v>0</v>
      </c>
      <c r="AL674" s="1">
        <f t="shared" si="101"/>
        <v>0</v>
      </c>
      <c r="AM674" s="1">
        <f t="shared" si="101"/>
        <v>0</v>
      </c>
      <c r="AN674" s="1">
        <f t="shared" si="101"/>
        <v>0</v>
      </c>
      <c r="AO674" s="1">
        <f t="shared" si="101"/>
        <v>0</v>
      </c>
      <c r="AP674" s="1">
        <f t="shared" si="101"/>
        <v>0</v>
      </c>
      <c r="AQ674" s="1">
        <f t="shared" si="101"/>
        <v>0</v>
      </c>
      <c r="AR674" s="1">
        <f t="shared" si="100"/>
        <v>0</v>
      </c>
      <c r="AS674" s="1">
        <f t="shared" si="100"/>
        <v>0</v>
      </c>
      <c r="AT674" s="1">
        <f t="shared" si="100"/>
        <v>0</v>
      </c>
      <c r="AU674" s="1">
        <f t="shared" si="100"/>
        <v>0</v>
      </c>
      <c r="AV674" s="1">
        <f t="shared" si="100"/>
        <v>0</v>
      </c>
      <c r="AW674" s="1">
        <f t="shared" si="100"/>
        <v>0</v>
      </c>
      <c r="AX674" s="1">
        <f t="shared" si="98"/>
        <v>1</v>
      </c>
    </row>
    <row r="675" spans="1:50" s="1" customFormat="1" x14ac:dyDescent="0.15">
      <c r="A675" s="1">
        <v>2</v>
      </c>
      <c r="B675" s="1" t="s">
        <v>1538</v>
      </c>
      <c r="D675" s="1" t="s">
        <v>15</v>
      </c>
      <c r="E675" s="1" t="s">
        <v>33</v>
      </c>
      <c r="F675" s="2">
        <v>43198.400324074071</v>
      </c>
      <c r="H675" s="1" t="s">
        <v>243</v>
      </c>
      <c r="I675" s="1" t="s">
        <v>17</v>
      </c>
      <c r="J675" s="1" t="s">
        <v>60</v>
      </c>
      <c r="K675" s="1" t="s">
        <v>1842</v>
      </c>
      <c r="L675" s="1" t="s">
        <v>1843</v>
      </c>
      <c r="M675" s="1" t="s">
        <v>96</v>
      </c>
      <c r="N675" s="1" t="s">
        <v>29</v>
      </c>
      <c r="O675" s="1" t="s">
        <v>39</v>
      </c>
      <c r="P675" s="1">
        <v>10001</v>
      </c>
      <c r="Q675" s="8">
        <v>15000</v>
      </c>
      <c r="R675" s="1">
        <v>2</v>
      </c>
      <c r="S675" s="1">
        <v>2</v>
      </c>
      <c r="T675" s="1">
        <v>2</v>
      </c>
      <c r="U675" s="1">
        <v>2</v>
      </c>
      <c r="V675" s="1">
        <v>0</v>
      </c>
      <c r="W675" s="1">
        <v>1</v>
      </c>
      <c r="X675" s="1">
        <v>12500.5</v>
      </c>
      <c r="Y675" s="1">
        <v>3</v>
      </c>
      <c r="Z675" s="1">
        <v>4</v>
      </c>
      <c r="AA675" s="1">
        <f t="shared" si="97"/>
        <v>0</v>
      </c>
      <c r="AB675" s="1">
        <f t="shared" si="101"/>
        <v>1</v>
      </c>
      <c r="AC675" s="1">
        <f t="shared" si="101"/>
        <v>0</v>
      </c>
      <c r="AD675" s="1">
        <f t="shared" si="101"/>
        <v>0</v>
      </c>
      <c r="AE675" s="1">
        <f t="shared" si="101"/>
        <v>0</v>
      </c>
      <c r="AF675" s="1">
        <f t="shared" si="101"/>
        <v>0</v>
      </c>
      <c r="AG675" s="1">
        <f t="shared" si="101"/>
        <v>0</v>
      </c>
      <c r="AH675" s="1">
        <f t="shared" si="101"/>
        <v>0</v>
      </c>
      <c r="AI675" s="1">
        <f t="shared" si="101"/>
        <v>0</v>
      </c>
      <c r="AJ675" s="1">
        <f t="shared" si="101"/>
        <v>0</v>
      </c>
      <c r="AK675" s="1">
        <f t="shared" si="101"/>
        <v>0</v>
      </c>
      <c r="AL675" s="1">
        <f t="shared" si="101"/>
        <v>0</v>
      </c>
      <c r="AM675" s="1">
        <f t="shared" si="101"/>
        <v>0</v>
      </c>
      <c r="AN675" s="1">
        <f t="shared" si="101"/>
        <v>0</v>
      </c>
      <c r="AO675" s="1">
        <f t="shared" si="101"/>
        <v>0</v>
      </c>
      <c r="AP675" s="1">
        <f t="shared" si="101"/>
        <v>0</v>
      </c>
      <c r="AQ675" s="1">
        <f t="shared" si="101"/>
        <v>0</v>
      </c>
      <c r="AR675" s="1">
        <f t="shared" si="100"/>
        <v>0</v>
      </c>
      <c r="AS675" s="1">
        <f t="shared" si="100"/>
        <v>0</v>
      </c>
      <c r="AT675" s="1">
        <f t="shared" si="100"/>
        <v>0</v>
      </c>
      <c r="AU675" s="1">
        <f t="shared" si="100"/>
        <v>0</v>
      </c>
      <c r="AV675" s="1">
        <f t="shared" si="100"/>
        <v>0</v>
      </c>
      <c r="AW675" s="1">
        <f t="shared" si="100"/>
        <v>0</v>
      </c>
      <c r="AX675" s="1">
        <f t="shared" si="98"/>
        <v>0</v>
      </c>
    </row>
    <row r="676" spans="1:50" s="1" customFormat="1" x14ac:dyDescent="0.15">
      <c r="A676" s="1">
        <v>2</v>
      </c>
      <c r="B676" s="1" t="s">
        <v>1844</v>
      </c>
      <c r="C676" s="1" t="s">
        <v>84</v>
      </c>
      <c r="D676" s="1" t="s">
        <v>15</v>
      </c>
      <c r="E676" s="1" t="s">
        <v>16</v>
      </c>
      <c r="F676" s="2">
        <v>43198.391689814816</v>
      </c>
      <c r="H676" s="1" t="s">
        <v>59</v>
      </c>
      <c r="I676" s="1" t="s">
        <v>18</v>
      </c>
      <c r="J676" s="1" t="s">
        <v>60</v>
      </c>
      <c r="K676" s="1" t="s">
        <v>1845</v>
      </c>
      <c r="L676" s="1" t="s">
        <v>1846</v>
      </c>
      <c r="M676" s="1" t="s">
        <v>28</v>
      </c>
      <c r="N676" s="1" t="s">
        <v>82</v>
      </c>
      <c r="O676" s="1" t="s">
        <v>39</v>
      </c>
      <c r="P676" s="1">
        <v>6001</v>
      </c>
      <c r="Q676" s="8">
        <v>8000</v>
      </c>
      <c r="R676" s="1">
        <v>3</v>
      </c>
      <c r="S676" s="1">
        <v>3</v>
      </c>
      <c r="T676" s="1">
        <v>2</v>
      </c>
      <c r="U676" s="1">
        <v>3</v>
      </c>
      <c r="V676" s="1">
        <v>4</v>
      </c>
      <c r="W676" s="1">
        <v>1</v>
      </c>
      <c r="X676" s="1">
        <v>7000.5</v>
      </c>
      <c r="Y676" s="1">
        <v>3</v>
      </c>
      <c r="Z676" s="1">
        <v>4</v>
      </c>
      <c r="AA676" s="1">
        <f t="shared" si="97"/>
        <v>0</v>
      </c>
      <c r="AB676" s="1">
        <f t="shared" si="101"/>
        <v>0</v>
      </c>
      <c r="AC676" s="1">
        <f t="shared" si="101"/>
        <v>1</v>
      </c>
      <c r="AD676" s="1">
        <f t="shared" si="101"/>
        <v>0</v>
      </c>
      <c r="AE676" s="1">
        <f t="shared" si="101"/>
        <v>0</v>
      </c>
      <c r="AF676" s="1">
        <f t="shared" si="101"/>
        <v>0</v>
      </c>
      <c r="AG676" s="1">
        <f t="shared" si="101"/>
        <v>0</v>
      </c>
      <c r="AH676" s="1">
        <f t="shared" si="101"/>
        <v>0</v>
      </c>
      <c r="AI676" s="1">
        <f t="shared" si="101"/>
        <v>0</v>
      </c>
      <c r="AJ676" s="1">
        <f t="shared" si="101"/>
        <v>0</v>
      </c>
      <c r="AK676" s="1">
        <f t="shared" si="101"/>
        <v>0</v>
      </c>
      <c r="AL676" s="1">
        <f t="shared" si="101"/>
        <v>0</v>
      </c>
      <c r="AM676" s="1">
        <f t="shared" si="101"/>
        <v>0</v>
      </c>
      <c r="AN676" s="1">
        <f t="shared" si="101"/>
        <v>0</v>
      </c>
      <c r="AO676" s="1">
        <f t="shared" si="101"/>
        <v>0</v>
      </c>
      <c r="AP676" s="1">
        <f t="shared" si="101"/>
        <v>0</v>
      </c>
      <c r="AQ676" s="1">
        <f t="shared" si="101"/>
        <v>0</v>
      </c>
      <c r="AR676" s="1">
        <f t="shared" si="100"/>
        <v>0</v>
      </c>
      <c r="AS676" s="1">
        <f t="shared" si="100"/>
        <v>0</v>
      </c>
      <c r="AT676" s="1">
        <f t="shared" si="100"/>
        <v>0</v>
      </c>
      <c r="AU676" s="1">
        <f t="shared" si="100"/>
        <v>0</v>
      </c>
      <c r="AV676" s="1">
        <f t="shared" si="100"/>
        <v>0</v>
      </c>
      <c r="AW676" s="1">
        <f t="shared" si="100"/>
        <v>0</v>
      </c>
      <c r="AX676" s="1">
        <f t="shared" si="98"/>
        <v>0</v>
      </c>
    </row>
    <row r="677" spans="1:50" s="1" customFormat="1" x14ac:dyDescent="0.15">
      <c r="A677" s="1">
        <v>2</v>
      </c>
      <c r="B677" s="1" t="s">
        <v>1847</v>
      </c>
      <c r="C677" s="1" t="s">
        <v>22</v>
      </c>
      <c r="D677" s="1" t="s">
        <v>15</v>
      </c>
      <c r="E677" s="1" t="s">
        <v>347</v>
      </c>
      <c r="F677" s="2">
        <v>43155.40053240741</v>
      </c>
      <c r="H677" s="1" t="s">
        <v>41</v>
      </c>
      <c r="I677" s="1" t="s">
        <v>35</v>
      </c>
      <c r="J677" s="1" t="s">
        <v>25</v>
      </c>
      <c r="K677" s="1" t="s">
        <v>1848</v>
      </c>
      <c r="L677" s="1" t="s">
        <v>494</v>
      </c>
      <c r="M677" s="1" t="s">
        <v>28</v>
      </c>
      <c r="N677" s="1" t="s">
        <v>29</v>
      </c>
      <c r="O677" s="1" t="s">
        <v>30</v>
      </c>
      <c r="P677" s="1">
        <v>20000</v>
      </c>
      <c r="Q677" s="8">
        <v>40000</v>
      </c>
      <c r="R677" s="1">
        <v>5</v>
      </c>
      <c r="S677" s="1">
        <v>4</v>
      </c>
      <c r="T677" s="1">
        <v>1</v>
      </c>
      <c r="U677" s="1">
        <v>3</v>
      </c>
      <c r="V677" s="1">
        <v>0</v>
      </c>
      <c r="W677" s="1">
        <v>0</v>
      </c>
      <c r="X677" s="1">
        <v>30000</v>
      </c>
      <c r="Y677" s="1">
        <v>3</v>
      </c>
      <c r="Z677" s="1">
        <v>4</v>
      </c>
      <c r="AA677" s="1">
        <f t="shared" si="97"/>
        <v>0</v>
      </c>
      <c r="AB677" s="1">
        <f t="shared" si="101"/>
        <v>1</v>
      </c>
      <c r="AC677" s="1">
        <f t="shared" si="101"/>
        <v>0</v>
      </c>
      <c r="AD677" s="1">
        <f t="shared" si="101"/>
        <v>0</v>
      </c>
      <c r="AE677" s="1">
        <f t="shared" si="101"/>
        <v>0</v>
      </c>
      <c r="AF677" s="1">
        <f t="shared" si="101"/>
        <v>0</v>
      </c>
      <c r="AG677" s="1">
        <f t="shared" si="101"/>
        <v>0</v>
      </c>
      <c r="AH677" s="1">
        <f t="shared" si="101"/>
        <v>0</v>
      </c>
      <c r="AI677" s="1">
        <f t="shared" si="101"/>
        <v>0</v>
      </c>
      <c r="AJ677" s="1">
        <f t="shared" si="101"/>
        <v>0</v>
      </c>
      <c r="AK677" s="1">
        <f t="shared" si="101"/>
        <v>0</v>
      </c>
      <c r="AL677" s="1">
        <f t="shared" si="101"/>
        <v>0</v>
      </c>
      <c r="AM677" s="1">
        <f t="shared" si="101"/>
        <v>0</v>
      </c>
      <c r="AN677" s="1">
        <f t="shared" si="101"/>
        <v>0</v>
      </c>
      <c r="AO677" s="1">
        <f t="shared" si="101"/>
        <v>0</v>
      </c>
      <c r="AP677" s="1">
        <f t="shared" si="101"/>
        <v>1</v>
      </c>
      <c r="AQ677" s="1">
        <f t="shared" si="101"/>
        <v>0</v>
      </c>
      <c r="AR677" s="1">
        <f t="shared" si="100"/>
        <v>0</v>
      </c>
      <c r="AS677" s="1">
        <f t="shared" si="100"/>
        <v>0</v>
      </c>
      <c r="AT677" s="1">
        <f t="shared" si="100"/>
        <v>0</v>
      </c>
      <c r="AU677" s="1">
        <f t="shared" si="100"/>
        <v>0</v>
      </c>
      <c r="AV677" s="1">
        <f t="shared" si="100"/>
        <v>0</v>
      </c>
      <c r="AW677" s="1">
        <f t="shared" si="100"/>
        <v>0</v>
      </c>
      <c r="AX677" s="1">
        <f t="shared" si="98"/>
        <v>1</v>
      </c>
    </row>
    <row r="678" spans="1:50" s="1" customFormat="1" x14ac:dyDescent="0.15">
      <c r="A678" s="1">
        <v>2</v>
      </c>
      <c r="B678" s="1" t="s">
        <v>1423</v>
      </c>
      <c r="C678" s="1" t="s">
        <v>14</v>
      </c>
      <c r="D678" s="1" t="s">
        <v>15</v>
      </c>
      <c r="E678" s="1" t="s">
        <v>168</v>
      </c>
      <c r="F678" s="2">
        <v>43193.414849537039</v>
      </c>
      <c r="H678" s="1" t="s">
        <v>17</v>
      </c>
      <c r="I678" s="1" t="s">
        <v>17</v>
      </c>
      <c r="J678" s="1" t="s">
        <v>25</v>
      </c>
      <c r="K678" s="1" t="s">
        <v>1849</v>
      </c>
      <c r="L678" s="1" t="s">
        <v>1850</v>
      </c>
      <c r="M678" s="1" t="s">
        <v>96</v>
      </c>
      <c r="N678" s="1" t="s">
        <v>29</v>
      </c>
      <c r="O678" s="1" t="s">
        <v>39</v>
      </c>
      <c r="P678" s="1">
        <v>4001</v>
      </c>
      <c r="Q678" s="8">
        <v>6000</v>
      </c>
      <c r="R678" s="1">
        <v>1</v>
      </c>
      <c r="S678" s="1">
        <v>2</v>
      </c>
      <c r="T678" s="1">
        <v>1</v>
      </c>
      <c r="U678" s="1">
        <v>2</v>
      </c>
      <c r="V678" s="1">
        <v>0</v>
      </c>
      <c r="W678" s="1">
        <v>1</v>
      </c>
      <c r="X678" s="1">
        <v>5000.5</v>
      </c>
      <c r="Y678" s="1">
        <v>3</v>
      </c>
      <c r="Z678" s="1">
        <v>4</v>
      </c>
      <c r="AA678" s="1">
        <f t="shared" si="97"/>
        <v>0</v>
      </c>
      <c r="AB678" s="1">
        <f t="shared" si="101"/>
        <v>0</v>
      </c>
      <c r="AC678" s="1">
        <f t="shared" si="101"/>
        <v>0</v>
      </c>
      <c r="AD678" s="1">
        <f t="shared" si="101"/>
        <v>0</v>
      </c>
      <c r="AE678" s="1">
        <f t="shared" si="101"/>
        <v>0</v>
      </c>
      <c r="AF678" s="1">
        <f t="shared" si="101"/>
        <v>0</v>
      </c>
      <c r="AG678" s="1">
        <f t="shared" si="101"/>
        <v>0</v>
      </c>
      <c r="AH678" s="1">
        <f t="shared" si="101"/>
        <v>0</v>
      </c>
      <c r="AI678" s="1">
        <f t="shared" si="101"/>
        <v>0</v>
      </c>
      <c r="AJ678" s="1">
        <f t="shared" si="101"/>
        <v>0</v>
      </c>
      <c r="AK678" s="1">
        <f t="shared" si="101"/>
        <v>0</v>
      </c>
      <c r="AL678" s="1">
        <f t="shared" si="101"/>
        <v>0</v>
      </c>
      <c r="AM678" s="1">
        <f t="shared" si="101"/>
        <v>1</v>
      </c>
      <c r="AN678" s="1">
        <f t="shared" si="101"/>
        <v>0</v>
      </c>
      <c r="AO678" s="1">
        <f t="shared" si="101"/>
        <v>0</v>
      </c>
      <c r="AP678" s="1">
        <f t="shared" si="101"/>
        <v>0</v>
      </c>
      <c r="AQ678" s="1">
        <f t="shared" si="101"/>
        <v>1</v>
      </c>
      <c r="AR678" s="1">
        <f t="shared" si="100"/>
        <v>0</v>
      </c>
      <c r="AS678" s="1">
        <f t="shared" si="100"/>
        <v>0</v>
      </c>
      <c r="AT678" s="1">
        <f t="shared" si="100"/>
        <v>0</v>
      </c>
      <c r="AU678" s="1">
        <f t="shared" si="100"/>
        <v>0</v>
      </c>
      <c r="AV678" s="1">
        <f t="shared" si="100"/>
        <v>0</v>
      </c>
      <c r="AW678" s="1">
        <f t="shared" si="100"/>
        <v>0</v>
      </c>
      <c r="AX678" s="1">
        <f t="shared" si="98"/>
        <v>0</v>
      </c>
    </row>
    <row r="679" spans="1:50" s="1" customFormat="1" x14ac:dyDescent="0.15">
      <c r="A679" s="1">
        <v>2</v>
      </c>
      <c r="B679" s="1" t="s">
        <v>1851</v>
      </c>
      <c r="C679" s="1" t="s">
        <v>22</v>
      </c>
      <c r="D679" s="1" t="s">
        <v>15</v>
      </c>
      <c r="E679" s="1" t="s">
        <v>33</v>
      </c>
      <c r="F679" s="2">
        <v>43187.414224537039</v>
      </c>
      <c r="H679" s="1" t="s">
        <v>17</v>
      </c>
      <c r="I679" s="1" t="s">
        <v>17</v>
      </c>
      <c r="J679" s="1" t="s">
        <v>25</v>
      </c>
      <c r="K679" s="1" t="s">
        <v>3807</v>
      </c>
      <c r="L679" s="1" t="s">
        <v>593</v>
      </c>
      <c r="M679" s="1" t="s">
        <v>28</v>
      </c>
      <c r="N679" s="1" t="s">
        <v>29</v>
      </c>
      <c r="O679" s="1" t="s">
        <v>39</v>
      </c>
      <c r="P679" s="1">
        <v>10001</v>
      </c>
      <c r="Q679" s="8">
        <v>15000</v>
      </c>
      <c r="R679" s="1">
        <v>1</v>
      </c>
      <c r="S679" s="1">
        <v>2</v>
      </c>
      <c r="T679" s="1">
        <v>1</v>
      </c>
      <c r="U679" s="1">
        <v>3</v>
      </c>
      <c r="V679" s="1">
        <v>0</v>
      </c>
      <c r="W679" s="1">
        <v>1</v>
      </c>
      <c r="X679" s="1">
        <v>12500.5</v>
      </c>
      <c r="Y679" s="1">
        <v>3</v>
      </c>
      <c r="Z679" s="1">
        <v>4</v>
      </c>
      <c r="AA679" s="1">
        <f t="shared" si="97"/>
        <v>0</v>
      </c>
      <c r="AB679" s="1">
        <f t="shared" si="101"/>
        <v>1</v>
      </c>
      <c r="AC679" s="1">
        <f t="shared" si="101"/>
        <v>1</v>
      </c>
      <c r="AD679" s="1">
        <f t="shared" si="101"/>
        <v>1</v>
      </c>
      <c r="AE679" s="1">
        <f t="shared" si="101"/>
        <v>0</v>
      </c>
      <c r="AF679" s="1">
        <f t="shared" si="101"/>
        <v>0</v>
      </c>
      <c r="AG679" s="1">
        <f t="shared" si="101"/>
        <v>1</v>
      </c>
      <c r="AH679" s="1">
        <f t="shared" si="101"/>
        <v>1</v>
      </c>
      <c r="AI679" s="1">
        <f t="shared" si="101"/>
        <v>1</v>
      </c>
      <c r="AJ679" s="1">
        <f t="shared" si="101"/>
        <v>0</v>
      </c>
      <c r="AK679" s="1">
        <f t="shared" si="101"/>
        <v>1</v>
      </c>
      <c r="AL679" s="1">
        <f t="shared" si="101"/>
        <v>1</v>
      </c>
      <c r="AM679" s="1">
        <f t="shared" si="101"/>
        <v>0</v>
      </c>
      <c r="AN679" s="1">
        <f t="shared" si="101"/>
        <v>1</v>
      </c>
      <c r="AO679" s="1">
        <f t="shared" si="101"/>
        <v>0</v>
      </c>
      <c r="AP679" s="1">
        <f t="shared" si="101"/>
        <v>1</v>
      </c>
      <c r="AQ679" s="1">
        <f t="shared" si="101"/>
        <v>0</v>
      </c>
      <c r="AR679" s="1">
        <f t="shared" si="100"/>
        <v>0</v>
      </c>
      <c r="AS679" s="1">
        <f t="shared" si="100"/>
        <v>0</v>
      </c>
      <c r="AT679" s="1">
        <f t="shared" si="100"/>
        <v>0</v>
      </c>
      <c r="AU679" s="1">
        <f t="shared" si="100"/>
        <v>0</v>
      </c>
      <c r="AV679" s="1">
        <f t="shared" si="100"/>
        <v>0</v>
      </c>
      <c r="AW679" s="1">
        <f t="shared" si="100"/>
        <v>0</v>
      </c>
      <c r="AX679" s="1">
        <f t="shared" si="98"/>
        <v>0</v>
      </c>
    </row>
    <row r="680" spans="1:50" s="1" customFormat="1" x14ac:dyDescent="0.15">
      <c r="A680" s="1">
        <v>2</v>
      </c>
      <c r="B680" s="1" t="s">
        <v>1507</v>
      </c>
      <c r="C680" s="1" t="s">
        <v>22</v>
      </c>
      <c r="D680" s="1" t="s">
        <v>15</v>
      </c>
      <c r="E680" s="1" t="s">
        <v>58</v>
      </c>
      <c r="F680" s="2">
        <v>43198.407187500001</v>
      </c>
      <c r="H680" s="1" t="s">
        <v>41</v>
      </c>
      <c r="I680" s="1" t="s">
        <v>35</v>
      </c>
      <c r="J680" s="1" t="s">
        <v>25</v>
      </c>
      <c r="K680" s="1" t="s">
        <v>1853</v>
      </c>
      <c r="L680" s="1" t="s">
        <v>1854</v>
      </c>
      <c r="M680" s="1" t="s">
        <v>63</v>
      </c>
      <c r="N680" s="1" t="s">
        <v>283</v>
      </c>
      <c r="O680" s="1" t="s">
        <v>45</v>
      </c>
      <c r="P680" s="1">
        <v>15001</v>
      </c>
      <c r="Q680" s="8">
        <v>20000</v>
      </c>
      <c r="R680" s="1">
        <v>5</v>
      </c>
      <c r="S680" s="1">
        <v>4</v>
      </c>
      <c r="T680" s="1">
        <v>1</v>
      </c>
      <c r="U680" s="1">
        <v>4</v>
      </c>
      <c r="V680" s="1">
        <v>6</v>
      </c>
      <c r="W680" s="1">
        <v>0</v>
      </c>
      <c r="X680" s="1">
        <v>17500.5</v>
      </c>
      <c r="Y680" s="1">
        <v>3</v>
      </c>
      <c r="Z680" s="1">
        <v>4</v>
      </c>
      <c r="AA680" s="1">
        <f t="shared" si="97"/>
        <v>0</v>
      </c>
      <c r="AB680" s="1">
        <f t="shared" si="101"/>
        <v>1</v>
      </c>
      <c r="AC680" s="1">
        <f t="shared" si="101"/>
        <v>0</v>
      </c>
      <c r="AD680" s="1">
        <f t="shared" si="101"/>
        <v>1</v>
      </c>
      <c r="AE680" s="1">
        <f t="shared" si="101"/>
        <v>0</v>
      </c>
      <c r="AF680" s="1">
        <f t="shared" si="101"/>
        <v>0</v>
      </c>
      <c r="AG680" s="1">
        <f t="shared" si="101"/>
        <v>0</v>
      </c>
      <c r="AH680" s="1">
        <f t="shared" si="101"/>
        <v>0</v>
      </c>
      <c r="AI680" s="1">
        <f t="shared" si="101"/>
        <v>0</v>
      </c>
      <c r="AJ680" s="1">
        <f t="shared" si="101"/>
        <v>0</v>
      </c>
      <c r="AK680" s="1">
        <f t="shared" si="101"/>
        <v>0</v>
      </c>
      <c r="AL680" s="1">
        <f t="shared" si="101"/>
        <v>0</v>
      </c>
      <c r="AM680" s="1">
        <f t="shared" si="101"/>
        <v>0</v>
      </c>
      <c r="AN680" s="1">
        <f t="shared" si="101"/>
        <v>0</v>
      </c>
      <c r="AO680" s="1">
        <f t="shared" si="101"/>
        <v>0</v>
      </c>
      <c r="AP680" s="1">
        <f t="shared" si="101"/>
        <v>1</v>
      </c>
      <c r="AQ680" s="1">
        <f t="shared" si="101"/>
        <v>0</v>
      </c>
      <c r="AR680" s="1">
        <f t="shared" si="100"/>
        <v>0</v>
      </c>
      <c r="AS680" s="1">
        <f t="shared" si="100"/>
        <v>0</v>
      </c>
      <c r="AT680" s="1">
        <f t="shared" si="100"/>
        <v>0</v>
      </c>
      <c r="AU680" s="1">
        <f t="shared" si="100"/>
        <v>0</v>
      </c>
      <c r="AV680" s="1">
        <f t="shared" si="100"/>
        <v>0</v>
      </c>
      <c r="AW680" s="1">
        <f t="shared" si="100"/>
        <v>0</v>
      </c>
      <c r="AX680" s="1">
        <f t="shared" si="98"/>
        <v>0</v>
      </c>
    </row>
    <row r="681" spans="1:50" s="1" customFormat="1" x14ac:dyDescent="0.15">
      <c r="A681" s="1">
        <v>2</v>
      </c>
      <c r="B681" s="1" t="s">
        <v>1431</v>
      </c>
      <c r="C681" s="1" t="s">
        <v>14</v>
      </c>
      <c r="D681" s="1" t="s">
        <v>15</v>
      </c>
      <c r="E681" s="1" t="s">
        <v>33</v>
      </c>
      <c r="F681" s="2">
        <v>43194.742777777778</v>
      </c>
      <c r="H681" s="1" t="s">
        <v>17</v>
      </c>
      <c r="I681" s="1" t="s">
        <v>35</v>
      </c>
      <c r="J681" s="1" t="s">
        <v>25</v>
      </c>
      <c r="K681" s="1" t="s">
        <v>1855</v>
      </c>
      <c r="L681" s="1" t="s">
        <v>1856</v>
      </c>
      <c r="M681" s="1" t="s">
        <v>28</v>
      </c>
      <c r="N681" s="1" t="s">
        <v>82</v>
      </c>
      <c r="O681" s="1" t="s">
        <v>1555</v>
      </c>
      <c r="P681" s="1">
        <v>10001</v>
      </c>
      <c r="Q681" s="8">
        <v>15000</v>
      </c>
      <c r="R681" s="1">
        <v>1</v>
      </c>
      <c r="S681" s="1">
        <v>4</v>
      </c>
      <c r="T681" s="1">
        <v>1</v>
      </c>
      <c r="U681" s="1">
        <v>3</v>
      </c>
      <c r="V681" s="1">
        <v>4</v>
      </c>
      <c r="W681" s="1">
        <v>0</v>
      </c>
      <c r="X681" s="1">
        <v>12500.5</v>
      </c>
      <c r="Y681" s="1">
        <v>3</v>
      </c>
      <c r="Z681" s="1">
        <v>4</v>
      </c>
      <c r="AA681" s="1">
        <f t="shared" si="97"/>
        <v>0</v>
      </c>
      <c r="AB681" s="1">
        <f t="shared" si="101"/>
        <v>1</v>
      </c>
      <c r="AC681" s="1">
        <f t="shared" si="101"/>
        <v>0</v>
      </c>
      <c r="AD681" s="1">
        <f t="shared" si="101"/>
        <v>1</v>
      </c>
      <c r="AE681" s="1">
        <f t="shared" si="101"/>
        <v>0</v>
      </c>
      <c r="AF681" s="1">
        <f t="shared" si="101"/>
        <v>0</v>
      </c>
      <c r="AG681" s="1">
        <f t="shared" si="101"/>
        <v>0</v>
      </c>
      <c r="AH681" s="1">
        <f t="shared" si="101"/>
        <v>0</v>
      </c>
      <c r="AI681" s="1">
        <f t="shared" si="101"/>
        <v>0</v>
      </c>
      <c r="AJ681" s="1">
        <f t="shared" si="101"/>
        <v>0</v>
      </c>
      <c r="AK681" s="1">
        <f t="shared" si="101"/>
        <v>0</v>
      </c>
      <c r="AL681" s="1">
        <f t="shared" si="101"/>
        <v>0</v>
      </c>
      <c r="AM681" s="1">
        <f t="shared" si="101"/>
        <v>0</v>
      </c>
      <c r="AN681" s="1">
        <f t="shared" si="101"/>
        <v>0</v>
      </c>
      <c r="AO681" s="1">
        <f t="shared" si="101"/>
        <v>0</v>
      </c>
      <c r="AP681" s="1">
        <f t="shared" si="101"/>
        <v>1</v>
      </c>
      <c r="AQ681" s="1">
        <f t="shared" si="101"/>
        <v>0</v>
      </c>
      <c r="AR681" s="1">
        <f t="shared" si="100"/>
        <v>0</v>
      </c>
      <c r="AS681" s="1">
        <f t="shared" si="100"/>
        <v>0</v>
      </c>
      <c r="AT681" s="1">
        <f t="shared" si="100"/>
        <v>0</v>
      </c>
      <c r="AU681" s="1">
        <f t="shared" si="100"/>
        <v>0</v>
      </c>
      <c r="AV681" s="1">
        <f t="shared" si="100"/>
        <v>0</v>
      </c>
      <c r="AW681" s="1">
        <f t="shared" si="100"/>
        <v>0</v>
      </c>
      <c r="AX681" s="1">
        <f t="shared" si="98"/>
        <v>0</v>
      </c>
    </row>
    <row r="682" spans="1:50" s="1" customFormat="1" x14ac:dyDescent="0.15">
      <c r="A682" s="1">
        <v>2</v>
      </c>
      <c r="B682" s="1" t="s">
        <v>1507</v>
      </c>
      <c r="C682" s="1" t="s">
        <v>22</v>
      </c>
      <c r="D682" s="1" t="s">
        <v>15</v>
      </c>
      <c r="E682" s="1" t="s">
        <v>1199</v>
      </c>
      <c r="F682" s="2">
        <v>43198.390590277777</v>
      </c>
      <c r="H682" s="1" t="s">
        <v>41</v>
      </c>
      <c r="I682" s="1" t="s">
        <v>18</v>
      </c>
      <c r="J682" s="1" t="s">
        <v>25</v>
      </c>
      <c r="K682" s="1" t="s">
        <v>1857</v>
      </c>
      <c r="L682" s="1" t="s">
        <v>1858</v>
      </c>
      <c r="M682" s="1" t="s">
        <v>28</v>
      </c>
      <c r="N682" s="1" t="s">
        <v>29</v>
      </c>
      <c r="O682" s="1" t="s">
        <v>45</v>
      </c>
      <c r="P682" s="1">
        <v>12000</v>
      </c>
      <c r="Q682" s="8">
        <v>20000</v>
      </c>
      <c r="R682" s="1">
        <v>5</v>
      </c>
      <c r="S682" s="1">
        <v>3</v>
      </c>
      <c r="T682" s="1">
        <v>1</v>
      </c>
      <c r="U682" s="1">
        <v>3</v>
      </c>
      <c r="V682" s="1">
        <v>0</v>
      </c>
      <c r="W682" s="1">
        <v>0</v>
      </c>
      <c r="X682" s="1">
        <v>16000</v>
      </c>
      <c r="Y682" s="1">
        <v>3</v>
      </c>
      <c r="Z682" s="1">
        <v>4</v>
      </c>
      <c r="AA682" s="1">
        <f t="shared" si="97"/>
        <v>0</v>
      </c>
      <c r="AB682" s="1">
        <f t="shared" si="101"/>
        <v>1</v>
      </c>
      <c r="AC682" s="1">
        <f t="shared" si="101"/>
        <v>0</v>
      </c>
      <c r="AD682" s="1">
        <f t="shared" si="101"/>
        <v>1</v>
      </c>
      <c r="AE682" s="1">
        <f t="shared" si="101"/>
        <v>0</v>
      </c>
      <c r="AF682" s="1">
        <f t="shared" si="101"/>
        <v>0</v>
      </c>
      <c r="AG682" s="1">
        <f t="shared" si="101"/>
        <v>0</v>
      </c>
      <c r="AH682" s="1">
        <f t="shared" si="101"/>
        <v>0</v>
      </c>
      <c r="AI682" s="1">
        <f t="shared" si="101"/>
        <v>0</v>
      </c>
      <c r="AJ682" s="1">
        <f t="shared" si="101"/>
        <v>0</v>
      </c>
      <c r="AK682" s="1">
        <f t="shared" si="101"/>
        <v>0</v>
      </c>
      <c r="AL682" s="1">
        <f t="shared" si="101"/>
        <v>0</v>
      </c>
      <c r="AM682" s="1">
        <f t="shared" si="101"/>
        <v>0</v>
      </c>
      <c r="AN682" s="1">
        <f t="shared" si="101"/>
        <v>0</v>
      </c>
      <c r="AO682" s="1">
        <f t="shared" si="101"/>
        <v>0</v>
      </c>
      <c r="AP682" s="1">
        <f t="shared" si="101"/>
        <v>0</v>
      </c>
      <c r="AQ682" s="1">
        <f t="shared" si="101"/>
        <v>0</v>
      </c>
      <c r="AR682" s="1">
        <f t="shared" si="100"/>
        <v>0</v>
      </c>
      <c r="AS682" s="1">
        <f t="shared" si="100"/>
        <v>0</v>
      </c>
      <c r="AT682" s="1">
        <f t="shared" si="100"/>
        <v>0</v>
      </c>
      <c r="AU682" s="1">
        <f t="shared" si="100"/>
        <v>0</v>
      </c>
      <c r="AV682" s="1">
        <f t="shared" si="100"/>
        <v>0</v>
      </c>
      <c r="AW682" s="1">
        <f t="shared" si="100"/>
        <v>0</v>
      </c>
      <c r="AX682" s="1">
        <f t="shared" si="98"/>
        <v>0</v>
      </c>
    </row>
    <row r="683" spans="1:50" s="1" customFormat="1" x14ac:dyDescent="0.15">
      <c r="A683" s="1">
        <v>2</v>
      </c>
      <c r="B683" s="1" t="s">
        <v>1507</v>
      </c>
      <c r="C683" s="1" t="s">
        <v>22</v>
      </c>
      <c r="D683" s="1" t="s">
        <v>15</v>
      </c>
      <c r="E683" s="1" t="s">
        <v>556</v>
      </c>
      <c r="F683" s="2">
        <v>43194.442858796298</v>
      </c>
      <c r="H683" s="1" t="s">
        <v>41</v>
      </c>
      <c r="I683" s="1" t="s">
        <v>35</v>
      </c>
      <c r="J683" s="1" t="s">
        <v>25</v>
      </c>
      <c r="K683" s="1" t="s">
        <v>3808</v>
      </c>
      <c r="L683" s="1" t="s">
        <v>1860</v>
      </c>
      <c r="M683" s="1" t="s">
        <v>28</v>
      </c>
      <c r="N683" s="1" t="s">
        <v>316</v>
      </c>
      <c r="O683" s="1" t="s">
        <v>1544</v>
      </c>
      <c r="P683" s="1">
        <v>20001</v>
      </c>
      <c r="Q683" s="8">
        <v>30000</v>
      </c>
      <c r="R683" s="1">
        <v>5</v>
      </c>
      <c r="S683" s="1">
        <v>4</v>
      </c>
      <c r="T683" s="1">
        <v>1</v>
      </c>
      <c r="U683" s="1">
        <v>3</v>
      </c>
      <c r="V683" s="1">
        <v>7</v>
      </c>
      <c r="W683" s="1">
        <v>1</v>
      </c>
      <c r="X683" s="1">
        <v>25000.5</v>
      </c>
      <c r="Y683" s="1">
        <v>3</v>
      </c>
      <c r="Z683" s="1">
        <v>4</v>
      </c>
      <c r="AA683" s="1">
        <f t="shared" si="97"/>
        <v>0</v>
      </c>
      <c r="AB683" s="1">
        <f t="shared" si="101"/>
        <v>1</v>
      </c>
      <c r="AC683" s="1">
        <f t="shared" si="101"/>
        <v>0</v>
      </c>
      <c r="AD683" s="1">
        <f t="shared" si="101"/>
        <v>1</v>
      </c>
      <c r="AE683" s="1">
        <f t="shared" si="101"/>
        <v>0</v>
      </c>
      <c r="AF683" s="1">
        <f t="shared" si="101"/>
        <v>0</v>
      </c>
      <c r="AG683" s="1">
        <f t="shared" si="101"/>
        <v>0</v>
      </c>
      <c r="AH683" s="1">
        <f t="shared" si="101"/>
        <v>0</v>
      </c>
      <c r="AI683" s="1">
        <f t="shared" si="101"/>
        <v>0</v>
      </c>
      <c r="AJ683" s="1">
        <f t="shared" si="101"/>
        <v>0</v>
      </c>
      <c r="AK683" s="1">
        <f t="shared" si="101"/>
        <v>1</v>
      </c>
      <c r="AL683" s="1">
        <f t="shared" si="101"/>
        <v>0</v>
      </c>
      <c r="AM683" s="1">
        <f t="shared" si="101"/>
        <v>0</v>
      </c>
      <c r="AN683" s="1">
        <f t="shared" si="101"/>
        <v>0</v>
      </c>
      <c r="AO683" s="1">
        <f t="shared" si="101"/>
        <v>0</v>
      </c>
      <c r="AP683" s="1">
        <f t="shared" si="101"/>
        <v>1</v>
      </c>
      <c r="AQ683" s="1">
        <f t="shared" si="101"/>
        <v>0</v>
      </c>
      <c r="AR683" s="1">
        <f t="shared" si="100"/>
        <v>0</v>
      </c>
      <c r="AS683" s="1">
        <f t="shared" si="100"/>
        <v>0</v>
      </c>
      <c r="AT683" s="1">
        <f t="shared" si="100"/>
        <v>0</v>
      </c>
      <c r="AU683" s="1">
        <f t="shared" si="100"/>
        <v>0</v>
      </c>
      <c r="AV683" s="1">
        <f t="shared" si="100"/>
        <v>0</v>
      </c>
      <c r="AW683" s="1">
        <f t="shared" si="100"/>
        <v>0</v>
      </c>
      <c r="AX683" s="1">
        <f t="shared" si="98"/>
        <v>1</v>
      </c>
    </row>
    <row r="684" spans="1:50" s="1" customFormat="1" x14ac:dyDescent="0.15">
      <c r="A684" s="1">
        <v>2</v>
      </c>
      <c r="B684" s="1" t="s">
        <v>1861</v>
      </c>
      <c r="C684" s="1" t="s">
        <v>14</v>
      </c>
      <c r="D684" s="1" t="s">
        <v>15</v>
      </c>
      <c r="E684" s="1" t="s">
        <v>1199</v>
      </c>
      <c r="F684" s="2">
        <v>43186.734467592592</v>
      </c>
      <c r="H684" s="1" t="s">
        <v>34</v>
      </c>
      <c r="I684" s="1" t="s">
        <v>35</v>
      </c>
      <c r="J684" s="1" t="s">
        <v>25</v>
      </c>
      <c r="K684" s="1" t="s">
        <v>1862</v>
      </c>
      <c r="L684" s="1" t="s">
        <v>1863</v>
      </c>
      <c r="M684" s="1" t="s">
        <v>28</v>
      </c>
      <c r="N684" s="1" t="s">
        <v>29</v>
      </c>
      <c r="O684" s="1" t="s">
        <v>300</v>
      </c>
      <c r="P684" s="1">
        <v>12000</v>
      </c>
      <c r="Q684" s="8">
        <v>20000</v>
      </c>
      <c r="R684" s="1">
        <v>4</v>
      </c>
      <c r="S684" s="1">
        <v>4</v>
      </c>
      <c r="T684" s="1">
        <v>1</v>
      </c>
      <c r="U684" s="1">
        <v>3</v>
      </c>
      <c r="V684" s="1">
        <v>0</v>
      </c>
      <c r="W684" s="1">
        <v>0</v>
      </c>
      <c r="X684" s="1">
        <v>16000</v>
      </c>
      <c r="Y684" s="1">
        <v>3</v>
      </c>
      <c r="Z684" s="1">
        <v>4</v>
      </c>
      <c r="AA684" s="1">
        <f t="shared" si="97"/>
        <v>0</v>
      </c>
      <c r="AB684" s="1">
        <f t="shared" si="101"/>
        <v>1</v>
      </c>
      <c r="AC684" s="1">
        <f t="shared" si="101"/>
        <v>0</v>
      </c>
      <c r="AD684" s="1">
        <f t="shared" si="101"/>
        <v>0</v>
      </c>
      <c r="AE684" s="1">
        <f t="shared" si="101"/>
        <v>0</v>
      </c>
      <c r="AF684" s="1">
        <f t="shared" si="101"/>
        <v>0</v>
      </c>
      <c r="AG684" s="1">
        <f t="shared" si="101"/>
        <v>0</v>
      </c>
      <c r="AH684" s="1">
        <f t="shared" si="101"/>
        <v>0</v>
      </c>
      <c r="AI684" s="1">
        <f t="shared" si="101"/>
        <v>0</v>
      </c>
      <c r="AJ684" s="1">
        <f t="shared" si="101"/>
        <v>0</v>
      </c>
      <c r="AK684" s="1">
        <f t="shared" si="101"/>
        <v>0</v>
      </c>
      <c r="AL684" s="1">
        <f t="shared" si="101"/>
        <v>0</v>
      </c>
      <c r="AM684" s="1">
        <f t="shared" si="101"/>
        <v>0</v>
      </c>
      <c r="AN684" s="1">
        <f t="shared" si="101"/>
        <v>0</v>
      </c>
      <c r="AO684" s="1">
        <f t="shared" si="101"/>
        <v>0</v>
      </c>
      <c r="AP684" s="1">
        <f t="shared" si="101"/>
        <v>1</v>
      </c>
      <c r="AQ684" s="1">
        <f t="shared" ref="AQ684:AW699" si="102">IF(IFERROR(FIND(AQ$1,$K684),0)&gt;0,1,0)</f>
        <v>0</v>
      </c>
      <c r="AR684" s="1">
        <f t="shared" si="102"/>
        <v>0</v>
      </c>
      <c r="AS684" s="1">
        <f t="shared" si="102"/>
        <v>0</v>
      </c>
      <c r="AT684" s="1">
        <f t="shared" si="102"/>
        <v>0</v>
      </c>
      <c r="AU684" s="1">
        <f t="shared" si="102"/>
        <v>0</v>
      </c>
      <c r="AV684" s="1">
        <f t="shared" si="102"/>
        <v>0</v>
      </c>
      <c r="AW684" s="1">
        <f t="shared" si="102"/>
        <v>0</v>
      </c>
      <c r="AX684" s="1">
        <f t="shared" si="98"/>
        <v>0</v>
      </c>
    </row>
    <row r="685" spans="1:50" s="1" customFormat="1" x14ac:dyDescent="0.15">
      <c r="A685" s="1">
        <v>2</v>
      </c>
      <c r="B685" s="1" t="s">
        <v>1864</v>
      </c>
      <c r="C685" s="1" t="s">
        <v>84</v>
      </c>
      <c r="D685" s="1" t="s">
        <v>15</v>
      </c>
      <c r="E685" s="1" t="s">
        <v>556</v>
      </c>
      <c r="F685" s="2">
        <v>43198.479409722226</v>
      </c>
      <c r="H685" s="1" t="s">
        <v>34</v>
      </c>
      <c r="I685" s="1" t="s">
        <v>35</v>
      </c>
      <c r="J685" s="1" t="s">
        <v>25</v>
      </c>
      <c r="K685" s="1" t="s">
        <v>1865</v>
      </c>
      <c r="L685" s="1" t="s">
        <v>1866</v>
      </c>
      <c r="M685" s="1" t="s">
        <v>28</v>
      </c>
      <c r="N685" s="1" t="s">
        <v>316</v>
      </c>
      <c r="O685" s="1" t="s">
        <v>30</v>
      </c>
      <c r="P685" s="1">
        <v>20001</v>
      </c>
      <c r="Q685" s="8">
        <v>30000</v>
      </c>
      <c r="R685" s="1">
        <v>4</v>
      </c>
      <c r="S685" s="1">
        <v>4</v>
      </c>
      <c r="T685" s="1">
        <v>1</v>
      </c>
      <c r="U685" s="1">
        <v>3</v>
      </c>
      <c r="V685" s="1">
        <v>7</v>
      </c>
      <c r="W685" s="1">
        <v>0</v>
      </c>
      <c r="X685" s="1">
        <v>25000.5</v>
      </c>
      <c r="Y685" s="1">
        <v>3</v>
      </c>
      <c r="Z685" s="1">
        <v>4</v>
      </c>
      <c r="AA685" s="1">
        <f t="shared" si="97"/>
        <v>0</v>
      </c>
      <c r="AB685" s="1">
        <f t="shared" ref="AB685:AQ700" si="103">IF(IFERROR(FIND(AB$1,$K685),0)&gt;0,1,0)</f>
        <v>1</v>
      </c>
      <c r="AC685" s="1">
        <f t="shared" si="103"/>
        <v>0</v>
      </c>
      <c r="AD685" s="1">
        <f t="shared" si="103"/>
        <v>1</v>
      </c>
      <c r="AE685" s="1">
        <f t="shared" si="103"/>
        <v>0</v>
      </c>
      <c r="AF685" s="1">
        <f t="shared" si="103"/>
        <v>0</v>
      </c>
      <c r="AG685" s="1">
        <f t="shared" si="103"/>
        <v>0</v>
      </c>
      <c r="AH685" s="1">
        <f t="shared" si="103"/>
        <v>0</v>
      </c>
      <c r="AI685" s="1">
        <f t="shared" si="103"/>
        <v>0</v>
      </c>
      <c r="AJ685" s="1">
        <f t="shared" si="103"/>
        <v>0</v>
      </c>
      <c r="AK685" s="1">
        <f t="shared" si="103"/>
        <v>0</v>
      </c>
      <c r="AL685" s="1">
        <f t="shared" si="103"/>
        <v>0</v>
      </c>
      <c r="AM685" s="1">
        <f t="shared" si="103"/>
        <v>0</v>
      </c>
      <c r="AN685" s="1">
        <f t="shared" si="103"/>
        <v>0</v>
      </c>
      <c r="AO685" s="1">
        <f t="shared" si="103"/>
        <v>0</v>
      </c>
      <c r="AP685" s="1">
        <f t="shared" si="103"/>
        <v>0</v>
      </c>
      <c r="AQ685" s="1">
        <f t="shared" si="103"/>
        <v>0</v>
      </c>
      <c r="AR685" s="1">
        <f t="shared" si="102"/>
        <v>0</v>
      </c>
      <c r="AS685" s="1">
        <f t="shared" si="102"/>
        <v>0</v>
      </c>
      <c r="AT685" s="1">
        <f t="shared" si="102"/>
        <v>0</v>
      </c>
      <c r="AU685" s="1">
        <f t="shared" si="102"/>
        <v>0</v>
      </c>
      <c r="AV685" s="1">
        <f t="shared" si="102"/>
        <v>0</v>
      </c>
      <c r="AW685" s="1">
        <f t="shared" si="102"/>
        <v>0</v>
      </c>
      <c r="AX685" s="1">
        <f t="shared" si="98"/>
        <v>1</v>
      </c>
    </row>
    <row r="686" spans="1:50" s="1" customFormat="1" x14ac:dyDescent="0.15">
      <c r="A686" s="1">
        <v>2</v>
      </c>
      <c r="B686" s="1" t="s">
        <v>1864</v>
      </c>
      <c r="C686" s="1" t="s">
        <v>84</v>
      </c>
      <c r="D686" s="1" t="s">
        <v>15</v>
      </c>
      <c r="E686" s="1" t="s">
        <v>556</v>
      </c>
      <c r="F686" s="2">
        <v>43198.479409722226</v>
      </c>
      <c r="H686" s="1" t="s">
        <v>34</v>
      </c>
      <c r="I686" s="1" t="s">
        <v>35</v>
      </c>
      <c r="J686" s="1" t="s">
        <v>25</v>
      </c>
      <c r="K686" s="1" t="s">
        <v>1865</v>
      </c>
      <c r="L686" s="1" t="s">
        <v>1867</v>
      </c>
      <c r="M686" s="1" t="s">
        <v>28</v>
      </c>
      <c r="N686" s="1" t="s">
        <v>316</v>
      </c>
      <c r="O686" s="1" t="s">
        <v>30</v>
      </c>
      <c r="P686" s="1">
        <v>20001</v>
      </c>
      <c r="Q686" s="8">
        <v>30000</v>
      </c>
      <c r="R686" s="1">
        <v>4</v>
      </c>
      <c r="S686" s="1">
        <v>4</v>
      </c>
      <c r="T686" s="1">
        <v>1</v>
      </c>
      <c r="U686" s="1">
        <v>3</v>
      </c>
      <c r="V686" s="1">
        <v>7</v>
      </c>
      <c r="W686" s="1">
        <v>0</v>
      </c>
      <c r="X686" s="1">
        <v>25000.5</v>
      </c>
      <c r="Y686" s="1">
        <v>3</v>
      </c>
      <c r="Z686" s="1">
        <v>4</v>
      </c>
      <c r="AA686" s="1">
        <f t="shared" si="97"/>
        <v>0</v>
      </c>
      <c r="AB686" s="1">
        <f t="shared" si="103"/>
        <v>1</v>
      </c>
      <c r="AC686" s="1">
        <f t="shared" si="103"/>
        <v>0</v>
      </c>
      <c r="AD686" s="1">
        <f t="shared" si="103"/>
        <v>1</v>
      </c>
      <c r="AE686" s="1">
        <f t="shared" si="103"/>
        <v>0</v>
      </c>
      <c r="AF686" s="1">
        <f t="shared" si="103"/>
        <v>0</v>
      </c>
      <c r="AG686" s="1">
        <f t="shared" si="103"/>
        <v>0</v>
      </c>
      <c r="AH686" s="1">
        <f t="shared" si="103"/>
        <v>0</v>
      </c>
      <c r="AI686" s="1">
        <f t="shared" si="103"/>
        <v>0</v>
      </c>
      <c r="AJ686" s="1">
        <f t="shared" si="103"/>
        <v>0</v>
      </c>
      <c r="AK686" s="1">
        <f t="shared" si="103"/>
        <v>0</v>
      </c>
      <c r="AL686" s="1">
        <f t="shared" si="103"/>
        <v>0</v>
      </c>
      <c r="AM686" s="1">
        <f t="shared" si="103"/>
        <v>0</v>
      </c>
      <c r="AN686" s="1">
        <f t="shared" si="103"/>
        <v>0</v>
      </c>
      <c r="AO686" s="1">
        <f t="shared" si="103"/>
        <v>0</v>
      </c>
      <c r="AP686" s="1">
        <f t="shared" si="103"/>
        <v>0</v>
      </c>
      <c r="AQ686" s="1">
        <f t="shared" si="103"/>
        <v>0</v>
      </c>
      <c r="AR686" s="1">
        <f t="shared" si="102"/>
        <v>0</v>
      </c>
      <c r="AS686" s="1">
        <f t="shared" si="102"/>
        <v>0</v>
      </c>
      <c r="AT686" s="1">
        <f t="shared" si="102"/>
        <v>0</v>
      </c>
      <c r="AU686" s="1">
        <f t="shared" si="102"/>
        <v>0</v>
      </c>
      <c r="AV686" s="1">
        <f t="shared" si="102"/>
        <v>0</v>
      </c>
      <c r="AW686" s="1">
        <f t="shared" si="102"/>
        <v>0</v>
      </c>
      <c r="AX686" s="1">
        <f t="shared" si="98"/>
        <v>1</v>
      </c>
    </row>
    <row r="687" spans="1:50" s="1" customFormat="1" x14ac:dyDescent="0.15">
      <c r="A687" s="1">
        <v>2</v>
      </c>
      <c r="B687" s="1" t="s">
        <v>1868</v>
      </c>
      <c r="C687" s="1" t="s">
        <v>14</v>
      </c>
      <c r="D687" s="1" t="s">
        <v>15</v>
      </c>
      <c r="E687" s="1" t="s">
        <v>585</v>
      </c>
      <c r="F687" s="2">
        <v>43198.388599537036</v>
      </c>
      <c r="H687" s="1" t="s">
        <v>34</v>
      </c>
      <c r="I687" s="1" t="s">
        <v>35</v>
      </c>
      <c r="J687" s="1" t="s">
        <v>60</v>
      </c>
      <c r="K687" s="1" t="s">
        <v>1869</v>
      </c>
      <c r="L687" s="1" t="s">
        <v>1870</v>
      </c>
      <c r="M687" s="1" t="s">
        <v>96</v>
      </c>
      <c r="N687" s="1" t="s">
        <v>283</v>
      </c>
      <c r="O687" s="1" t="s">
        <v>699</v>
      </c>
      <c r="P687" s="1">
        <v>20000</v>
      </c>
      <c r="Q687" s="8">
        <v>35000</v>
      </c>
      <c r="R687" s="1">
        <v>4</v>
      </c>
      <c r="S687" s="1">
        <v>4</v>
      </c>
      <c r="T687" s="1">
        <v>2</v>
      </c>
      <c r="U687" s="1">
        <v>2</v>
      </c>
      <c r="V687" s="1">
        <v>6</v>
      </c>
      <c r="W687" s="1">
        <v>0</v>
      </c>
      <c r="X687" s="1">
        <v>27500</v>
      </c>
      <c r="Y687" s="1">
        <v>3</v>
      </c>
      <c r="Z687" s="1">
        <v>4</v>
      </c>
      <c r="AA687" s="1">
        <f t="shared" si="97"/>
        <v>0</v>
      </c>
      <c r="AB687" s="1">
        <f t="shared" si="103"/>
        <v>1</v>
      </c>
      <c r="AC687" s="1">
        <f t="shared" si="103"/>
        <v>0</v>
      </c>
      <c r="AD687" s="1">
        <f t="shared" si="103"/>
        <v>0</v>
      </c>
      <c r="AE687" s="1">
        <f t="shared" si="103"/>
        <v>0</v>
      </c>
      <c r="AF687" s="1">
        <f t="shared" si="103"/>
        <v>0</v>
      </c>
      <c r="AG687" s="1">
        <f t="shared" si="103"/>
        <v>0</v>
      </c>
      <c r="AH687" s="1">
        <f t="shared" si="103"/>
        <v>0</v>
      </c>
      <c r="AI687" s="1">
        <f t="shared" si="103"/>
        <v>0</v>
      </c>
      <c r="AJ687" s="1">
        <f t="shared" si="103"/>
        <v>0</v>
      </c>
      <c r="AK687" s="1">
        <f t="shared" si="103"/>
        <v>0</v>
      </c>
      <c r="AL687" s="1">
        <f t="shared" si="103"/>
        <v>0</v>
      </c>
      <c r="AM687" s="1">
        <f t="shared" si="103"/>
        <v>0</v>
      </c>
      <c r="AN687" s="1">
        <f t="shared" si="103"/>
        <v>0</v>
      </c>
      <c r="AO687" s="1">
        <f t="shared" si="103"/>
        <v>0</v>
      </c>
      <c r="AP687" s="1">
        <f t="shared" si="103"/>
        <v>1</v>
      </c>
      <c r="AQ687" s="1">
        <f t="shared" si="103"/>
        <v>0</v>
      </c>
      <c r="AR687" s="1">
        <f t="shared" si="102"/>
        <v>0</v>
      </c>
      <c r="AS687" s="1">
        <f t="shared" si="102"/>
        <v>0</v>
      </c>
      <c r="AT687" s="1">
        <f t="shared" si="102"/>
        <v>0</v>
      </c>
      <c r="AU687" s="1">
        <f t="shared" si="102"/>
        <v>0</v>
      </c>
      <c r="AV687" s="1">
        <f t="shared" si="102"/>
        <v>0</v>
      </c>
      <c r="AW687" s="1">
        <f t="shared" si="102"/>
        <v>0</v>
      </c>
      <c r="AX687" s="1">
        <f t="shared" si="98"/>
        <v>1</v>
      </c>
    </row>
    <row r="688" spans="1:50" s="1" customFormat="1" x14ac:dyDescent="0.15">
      <c r="A688" s="1">
        <v>2</v>
      </c>
      <c r="B688" s="1" t="s">
        <v>1871</v>
      </c>
      <c r="C688" s="1" t="s">
        <v>22</v>
      </c>
      <c r="D688" s="1" t="s">
        <v>15</v>
      </c>
      <c r="E688" s="1" t="s">
        <v>67</v>
      </c>
      <c r="F688" s="2">
        <v>43198.379386574074</v>
      </c>
      <c r="H688" s="1" t="s">
        <v>59</v>
      </c>
      <c r="I688" s="1" t="s">
        <v>35</v>
      </c>
      <c r="J688" s="1" t="s">
        <v>25</v>
      </c>
      <c r="K688" s="1" t="s">
        <v>1872</v>
      </c>
      <c r="L688" s="1" t="s">
        <v>1873</v>
      </c>
      <c r="M688" s="1" t="s">
        <v>96</v>
      </c>
      <c r="N688" s="1" t="s">
        <v>64</v>
      </c>
      <c r="O688" s="1" t="s">
        <v>30</v>
      </c>
      <c r="P688" s="1">
        <v>8001</v>
      </c>
      <c r="Q688" s="8">
        <v>10000</v>
      </c>
      <c r="R688" s="1">
        <v>3</v>
      </c>
      <c r="S688" s="1">
        <v>4</v>
      </c>
      <c r="T688" s="1">
        <v>1</v>
      </c>
      <c r="U688" s="1">
        <v>2</v>
      </c>
      <c r="V688" s="1">
        <v>3</v>
      </c>
      <c r="W688" s="1">
        <v>0</v>
      </c>
      <c r="X688" s="1">
        <v>9000.5</v>
      </c>
      <c r="Y688" s="1">
        <v>3</v>
      </c>
      <c r="Z688" s="1">
        <v>4</v>
      </c>
      <c r="AA688" s="1">
        <f t="shared" si="97"/>
        <v>0</v>
      </c>
      <c r="AB688" s="1">
        <f t="shared" si="103"/>
        <v>1</v>
      </c>
      <c r="AC688" s="1">
        <f t="shared" si="103"/>
        <v>1</v>
      </c>
      <c r="AD688" s="1">
        <f t="shared" si="103"/>
        <v>1</v>
      </c>
      <c r="AE688" s="1">
        <f t="shared" si="103"/>
        <v>0</v>
      </c>
      <c r="AF688" s="1">
        <f t="shared" si="103"/>
        <v>0</v>
      </c>
      <c r="AG688" s="1">
        <f t="shared" si="103"/>
        <v>0</v>
      </c>
      <c r="AH688" s="1">
        <f t="shared" si="103"/>
        <v>0</v>
      </c>
      <c r="AI688" s="1">
        <f t="shared" si="103"/>
        <v>0</v>
      </c>
      <c r="AJ688" s="1">
        <f t="shared" si="103"/>
        <v>0</v>
      </c>
      <c r="AK688" s="1">
        <f t="shared" si="103"/>
        <v>0</v>
      </c>
      <c r="AL688" s="1">
        <f t="shared" si="103"/>
        <v>0</v>
      </c>
      <c r="AM688" s="1">
        <f t="shared" si="103"/>
        <v>0</v>
      </c>
      <c r="AN688" s="1">
        <f t="shared" si="103"/>
        <v>0</v>
      </c>
      <c r="AO688" s="1">
        <f t="shared" si="103"/>
        <v>0</v>
      </c>
      <c r="AP688" s="1">
        <f t="shared" si="103"/>
        <v>0</v>
      </c>
      <c r="AQ688" s="1">
        <f t="shared" si="103"/>
        <v>0</v>
      </c>
      <c r="AR688" s="1">
        <f t="shared" si="102"/>
        <v>0</v>
      </c>
      <c r="AS688" s="1">
        <f t="shared" si="102"/>
        <v>0</v>
      </c>
      <c r="AT688" s="1">
        <f t="shared" si="102"/>
        <v>0</v>
      </c>
      <c r="AU688" s="1">
        <f t="shared" si="102"/>
        <v>0</v>
      </c>
      <c r="AV688" s="1">
        <f t="shared" si="102"/>
        <v>1</v>
      </c>
      <c r="AW688" s="1">
        <f t="shared" si="102"/>
        <v>0</v>
      </c>
      <c r="AX688" s="1">
        <f t="shared" si="98"/>
        <v>0</v>
      </c>
    </row>
    <row r="689" spans="1:50" s="1" customFormat="1" x14ac:dyDescent="0.15">
      <c r="A689" s="1">
        <v>2</v>
      </c>
      <c r="B689" s="1" t="s">
        <v>1538</v>
      </c>
      <c r="C689" s="1" t="s">
        <v>14</v>
      </c>
      <c r="D689" s="1" t="s">
        <v>15</v>
      </c>
      <c r="E689" s="1" t="s">
        <v>967</v>
      </c>
      <c r="F689" s="2">
        <v>43194.416400462964</v>
      </c>
      <c r="H689" s="1" t="s">
        <v>41</v>
      </c>
      <c r="I689" s="1" t="s">
        <v>18</v>
      </c>
      <c r="J689" s="1" t="s">
        <v>25</v>
      </c>
      <c r="K689" s="1" t="s">
        <v>3809</v>
      </c>
      <c r="L689" s="1" t="s">
        <v>1875</v>
      </c>
      <c r="M689" s="1" t="s">
        <v>96</v>
      </c>
      <c r="N689" s="1" t="s">
        <v>29</v>
      </c>
      <c r="O689" s="1" t="s">
        <v>39</v>
      </c>
      <c r="P689" s="1">
        <v>12000</v>
      </c>
      <c r="Q689" s="8">
        <v>18000</v>
      </c>
      <c r="R689" s="1">
        <v>5</v>
      </c>
      <c r="S689" s="1">
        <v>3</v>
      </c>
      <c r="T689" s="1">
        <v>1</v>
      </c>
      <c r="U689" s="1">
        <v>2</v>
      </c>
      <c r="V689" s="1">
        <v>0</v>
      </c>
      <c r="W689" s="1">
        <v>1</v>
      </c>
      <c r="X689" s="1">
        <v>15000</v>
      </c>
      <c r="Y689" s="1">
        <v>3</v>
      </c>
      <c r="Z689" s="1">
        <v>4</v>
      </c>
      <c r="AA689" s="1">
        <f t="shared" si="97"/>
        <v>0</v>
      </c>
      <c r="AB689" s="1">
        <f t="shared" si="103"/>
        <v>1</v>
      </c>
      <c r="AC689" s="1">
        <f t="shared" si="103"/>
        <v>0</v>
      </c>
      <c r="AD689" s="1">
        <f t="shared" si="103"/>
        <v>1</v>
      </c>
      <c r="AE689" s="1">
        <f t="shared" si="103"/>
        <v>0</v>
      </c>
      <c r="AF689" s="1">
        <f t="shared" si="103"/>
        <v>0</v>
      </c>
      <c r="AG689" s="1">
        <f t="shared" si="103"/>
        <v>0</v>
      </c>
      <c r="AH689" s="1">
        <f t="shared" si="103"/>
        <v>0</v>
      </c>
      <c r="AI689" s="1">
        <f t="shared" si="103"/>
        <v>0</v>
      </c>
      <c r="AJ689" s="1">
        <f t="shared" si="103"/>
        <v>0</v>
      </c>
      <c r="AK689" s="1">
        <f t="shared" si="103"/>
        <v>0</v>
      </c>
      <c r="AL689" s="1">
        <f t="shared" si="103"/>
        <v>0</v>
      </c>
      <c r="AM689" s="1">
        <f t="shared" si="103"/>
        <v>0</v>
      </c>
      <c r="AN689" s="1">
        <f t="shared" si="103"/>
        <v>0</v>
      </c>
      <c r="AO689" s="1">
        <f t="shared" si="103"/>
        <v>0</v>
      </c>
      <c r="AP689" s="1">
        <f t="shared" si="103"/>
        <v>1</v>
      </c>
      <c r="AQ689" s="1">
        <f t="shared" si="103"/>
        <v>0</v>
      </c>
      <c r="AR689" s="1">
        <f t="shared" si="102"/>
        <v>0</v>
      </c>
      <c r="AS689" s="1">
        <f t="shared" si="102"/>
        <v>0</v>
      </c>
      <c r="AT689" s="1">
        <f t="shared" si="102"/>
        <v>0</v>
      </c>
      <c r="AU689" s="1">
        <f t="shared" si="102"/>
        <v>0</v>
      </c>
      <c r="AV689" s="1">
        <f t="shared" si="102"/>
        <v>0</v>
      </c>
      <c r="AW689" s="1">
        <f t="shared" si="102"/>
        <v>0</v>
      </c>
      <c r="AX689" s="1">
        <f t="shared" si="98"/>
        <v>0</v>
      </c>
    </row>
    <row r="690" spans="1:50" s="1" customFormat="1" x14ac:dyDescent="0.15">
      <c r="A690" s="1">
        <v>2</v>
      </c>
      <c r="B690" s="1" t="s">
        <v>1507</v>
      </c>
      <c r="C690" s="1" t="s">
        <v>22</v>
      </c>
      <c r="D690" s="1" t="s">
        <v>15</v>
      </c>
      <c r="E690" s="1" t="s">
        <v>347</v>
      </c>
      <c r="F690" s="2">
        <v>43198.379548611112</v>
      </c>
      <c r="H690" s="1" t="s">
        <v>17</v>
      </c>
      <c r="I690" s="1" t="s">
        <v>35</v>
      </c>
      <c r="J690" s="1" t="s">
        <v>25</v>
      </c>
      <c r="K690" s="1" t="s">
        <v>1876</v>
      </c>
      <c r="L690" s="1" t="s">
        <v>1877</v>
      </c>
      <c r="M690" s="1" t="s">
        <v>28</v>
      </c>
      <c r="N690" s="1" t="s">
        <v>29</v>
      </c>
      <c r="O690" s="1" t="s">
        <v>39</v>
      </c>
      <c r="P690" s="1">
        <v>20000</v>
      </c>
      <c r="Q690" s="8">
        <v>40000</v>
      </c>
      <c r="R690" s="1">
        <v>1</v>
      </c>
      <c r="S690" s="1">
        <v>4</v>
      </c>
      <c r="T690" s="1">
        <v>1</v>
      </c>
      <c r="U690" s="1">
        <v>3</v>
      </c>
      <c r="V690" s="1">
        <v>0</v>
      </c>
      <c r="W690" s="1">
        <v>1</v>
      </c>
      <c r="X690" s="1">
        <v>30000</v>
      </c>
      <c r="Y690" s="1">
        <v>3</v>
      </c>
      <c r="Z690" s="1">
        <v>4</v>
      </c>
      <c r="AA690" s="1">
        <f t="shared" si="97"/>
        <v>0</v>
      </c>
      <c r="AB690" s="1">
        <f t="shared" si="103"/>
        <v>1</v>
      </c>
      <c r="AC690" s="1">
        <f t="shared" si="103"/>
        <v>0</v>
      </c>
      <c r="AD690" s="1">
        <f t="shared" si="103"/>
        <v>1</v>
      </c>
      <c r="AE690" s="1">
        <f t="shared" si="103"/>
        <v>0</v>
      </c>
      <c r="AF690" s="1">
        <f t="shared" si="103"/>
        <v>1</v>
      </c>
      <c r="AG690" s="1">
        <f t="shared" si="103"/>
        <v>0</v>
      </c>
      <c r="AH690" s="1">
        <f t="shared" si="103"/>
        <v>0</v>
      </c>
      <c r="AI690" s="1">
        <f t="shared" si="103"/>
        <v>0</v>
      </c>
      <c r="AJ690" s="1">
        <f t="shared" si="103"/>
        <v>0</v>
      </c>
      <c r="AK690" s="1">
        <f t="shared" si="103"/>
        <v>0</v>
      </c>
      <c r="AL690" s="1">
        <f t="shared" si="103"/>
        <v>0</v>
      </c>
      <c r="AM690" s="1">
        <f t="shared" si="103"/>
        <v>0</v>
      </c>
      <c r="AN690" s="1">
        <f t="shared" si="103"/>
        <v>0</v>
      </c>
      <c r="AO690" s="1">
        <f t="shared" si="103"/>
        <v>0</v>
      </c>
      <c r="AP690" s="1">
        <f t="shared" si="103"/>
        <v>1</v>
      </c>
      <c r="AQ690" s="1">
        <f t="shared" si="103"/>
        <v>0</v>
      </c>
      <c r="AR690" s="1">
        <f t="shared" si="102"/>
        <v>0</v>
      </c>
      <c r="AS690" s="1">
        <f t="shared" si="102"/>
        <v>0</v>
      </c>
      <c r="AT690" s="1">
        <f t="shared" si="102"/>
        <v>0</v>
      </c>
      <c r="AU690" s="1">
        <f t="shared" si="102"/>
        <v>0</v>
      </c>
      <c r="AV690" s="1">
        <f t="shared" si="102"/>
        <v>0</v>
      </c>
      <c r="AW690" s="1">
        <f t="shared" si="102"/>
        <v>0</v>
      </c>
      <c r="AX690" s="1">
        <f t="shared" si="98"/>
        <v>1</v>
      </c>
    </row>
    <row r="691" spans="1:50" s="1" customFormat="1" x14ac:dyDescent="0.15">
      <c r="A691" s="1">
        <v>2</v>
      </c>
      <c r="B691" s="1" t="s">
        <v>1878</v>
      </c>
      <c r="C691" s="1" t="s">
        <v>22</v>
      </c>
      <c r="D691" s="1" t="s">
        <v>15</v>
      </c>
      <c r="E691" s="1" t="s">
        <v>1397</v>
      </c>
      <c r="F691" s="2">
        <v>43194.579270833332</v>
      </c>
      <c r="H691" s="1" t="s">
        <v>1143</v>
      </c>
      <c r="I691" s="1" t="s">
        <v>35</v>
      </c>
      <c r="J691" s="1" t="s">
        <v>25</v>
      </c>
      <c r="K691" s="1" t="s">
        <v>1879</v>
      </c>
      <c r="L691" s="1" t="s">
        <v>1880</v>
      </c>
      <c r="M691" s="1" t="s">
        <v>38</v>
      </c>
      <c r="N691" s="1" t="s">
        <v>29</v>
      </c>
      <c r="O691" s="1" t="s">
        <v>39</v>
      </c>
      <c r="P691" s="1">
        <v>70001</v>
      </c>
      <c r="Q691" s="8">
        <v>100000</v>
      </c>
      <c r="R691" s="1">
        <v>6</v>
      </c>
      <c r="S691" s="1">
        <v>4</v>
      </c>
      <c r="T691" s="1">
        <v>1</v>
      </c>
      <c r="U691" s="1">
        <v>5</v>
      </c>
      <c r="V691" s="1">
        <v>0</v>
      </c>
      <c r="W691" s="1">
        <v>1</v>
      </c>
      <c r="X691" s="1">
        <v>85000.5</v>
      </c>
      <c r="Y691" s="1">
        <v>3</v>
      </c>
      <c r="Z691" s="1">
        <v>4</v>
      </c>
      <c r="AA691" s="1">
        <f t="shared" si="97"/>
        <v>0</v>
      </c>
      <c r="AB691" s="1">
        <f t="shared" si="103"/>
        <v>1</v>
      </c>
      <c r="AC691" s="1">
        <f t="shared" si="103"/>
        <v>0</v>
      </c>
      <c r="AD691" s="1">
        <f t="shared" si="103"/>
        <v>0</v>
      </c>
      <c r="AE691" s="1">
        <f t="shared" si="103"/>
        <v>0</v>
      </c>
      <c r="AF691" s="1">
        <f t="shared" si="103"/>
        <v>0</v>
      </c>
      <c r="AG691" s="1">
        <f t="shared" si="103"/>
        <v>0</v>
      </c>
      <c r="AH691" s="1">
        <f t="shared" si="103"/>
        <v>0</v>
      </c>
      <c r="AI691" s="1">
        <f t="shared" si="103"/>
        <v>0</v>
      </c>
      <c r="AJ691" s="1">
        <f t="shared" si="103"/>
        <v>0</v>
      </c>
      <c r="AK691" s="1">
        <f t="shared" si="103"/>
        <v>0</v>
      </c>
      <c r="AL691" s="1">
        <f t="shared" si="103"/>
        <v>0</v>
      </c>
      <c r="AM691" s="1">
        <f t="shared" si="103"/>
        <v>0</v>
      </c>
      <c r="AN691" s="1">
        <f t="shared" si="103"/>
        <v>0</v>
      </c>
      <c r="AO691" s="1">
        <f t="shared" si="103"/>
        <v>0</v>
      </c>
      <c r="AP691" s="1">
        <f t="shared" si="103"/>
        <v>1</v>
      </c>
      <c r="AQ691" s="1">
        <f t="shared" si="103"/>
        <v>0</v>
      </c>
      <c r="AR691" s="1">
        <f t="shared" si="102"/>
        <v>0</v>
      </c>
      <c r="AS691" s="1">
        <f t="shared" si="102"/>
        <v>0</v>
      </c>
      <c r="AT691" s="1">
        <f t="shared" si="102"/>
        <v>0</v>
      </c>
      <c r="AU691" s="1">
        <f t="shared" si="102"/>
        <v>0</v>
      </c>
      <c r="AV691" s="1">
        <f t="shared" si="102"/>
        <v>0</v>
      </c>
      <c r="AW691" s="1">
        <f t="shared" si="102"/>
        <v>0</v>
      </c>
      <c r="AX691" s="1">
        <f t="shared" si="98"/>
        <v>1</v>
      </c>
    </row>
    <row r="692" spans="1:50" s="1" customFormat="1" x14ac:dyDescent="0.15">
      <c r="A692" s="1">
        <v>2</v>
      </c>
      <c r="B692" s="1" t="s">
        <v>1881</v>
      </c>
      <c r="C692" s="1" t="s">
        <v>22</v>
      </c>
      <c r="D692" s="1" t="s">
        <v>15</v>
      </c>
      <c r="E692" s="1" t="s">
        <v>161</v>
      </c>
      <c r="F692" s="2">
        <v>43198.378993055558</v>
      </c>
      <c r="H692" s="1" t="s">
        <v>59</v>
      </c>
      <c r="I692" s="1" t="s">
        <v>35</v>
      </c>
      <c r="J692" s="1" t="s">
        <v>25</v>
      </c>
      <c r="K692" s="1" t="s">
        <v>1882</v>
      </c>
      <c r="L692" s="1" t="s">
        <v>1883</v>
      </c>
      <c r="M692" s="1" t="s">
        <v>28</v>
      </c>
      <c r="N692" s="1" t="s">
        <v>29</v>
      </c>
      <c r="O692" s="1" t="s">
        <v>39</v>
      </c>
      <c r="P692" s="1">
        <v>8000</v>
      </c>
      <c r="Q692" s="8">
        <v>15000</v>
      </c>
      <c r="R692" s="1">
        <v>3</v>
      </c>
      <c r="S692" s="1">
        <v>4</v>
      </c>
      <c r="T692" s="1">
        <v>1</v>
      </c>
      <c r="U692" s="1">
        <v>3</v>
      </c>
      <c r="V692" s="1">
        <v>0</v>
      </c>
      <c r="W692" s="1">
        <v>1</v>
      </c>
      <c r="X692" s="1">
        <v>11500</v>
      </c>
      <c r="Y692" s="1">
        <v>3</v>
      </c>
      <c r="Z692" s="1">
        <v>4</v>
      </c>
      <c r="AA692" s="1">
        <f t="shared" si="97"/>
        <v>0</v>
      </c>
      <c r="AB692" s="1">
        <f t="shared" si="103"/>
        <v>1</v>
      </c>
      <c r="AC692" s="1">
        <f t="shared" si="103"/>
        <v>0</v>
      </c>
      <c r="AD692" s="1">
        <f t="shared" si="103"/>
        <v>1</v>
      </c>
      <c r="AE692" s="1">
        <f t="shared" si="103"/>
        <v>0</v>
      </c>
      <c r="AF692" s="1">
        <f t="shared" si="103"/>
        <v>0</v>
      </c>
      <c r="AG692" s="1">
        <f t="shared" si="103"/>
        <v>0</v>
      </c>
      <c r="AH692" s="1">
        <f t="shared" si="103"/>
        <v>0</v>
      </c>
      <c r="AI692" s="1">
        <f t="shared" si="103"/>
        <v>0</v>
      </c>
      <c r="AJ692" s="1">
        <f t="shared" si="103"/>
        <v>0</v>
      </c>
      <c r="AK692" s="1">
        <f t="shared" si="103"/>
        <v>0</v>
      </c>
      <c r="AL692" s="1">
        <f t="shared" si="103"/>
        <v>0</v>
      </c>
      <c r="AM692" s="1">
        <f t="shared" si="103"/>
        <v>0</v>
      </c>
      <c r="AN692" s="1">
        <f t="shared" si="103"/>
        <v>0</v>
      </c>
      <c r="AO692" s="1">
        <f t="shared" si="103"/>
        <v>0</v>
      </c>
      <c r="AP692" s="1">
        <f t="shared" si="103"/>
        <v>0</v>
      </c>
      <c r="AQ692" s="1">
        <f t="shared" si="103"/>
        <v>0</v>
      </c>
      <c r="AR692" s="1">
        <f t="shared" si="102"/>
        <v>0</v>
      </c>
      <c r="AS692" s="1">
        <f t="shared" si="102"/>
        <v>0</v>
      </c>
      <c r="AT692" s="1">
        <f t="shared" si="102"/>
        <v>0</v>
      </c>
      <c r="AU692" s="1">
        <f t="shared" si="102"/>
        <v>0</v>
      </c>
      <c r="AV692" s="1">
        <f t="shared" si="102"/>
        <v>0</v>
      </c>
      <c r="AW692" s="1">
        <f t="shared" si="102"/>
        <v>0</v>
      </c>
      <c r="AX692" s="1">
        <f t="shared" si="98"/>
        <v>0</v>
      </c>
    </row>
    <row r="693" spans="1:50" s="1" customFormat="1" x14ac:dyDescent="0.15">
      <c r="A693" s="1">
        <v>2</v>
      </c>
      <c r="B693" s="1" t="s">
        <v>1538</v>
      </c>
      <c r="C693" s="1" t="s">
        <v>22</v>
      </c>
      <c r="D693" s="1" t="s">
        <v>15</v>
      </c>
      <c r="E693" s="1" t="s">
        <v>195</v>
      </c>
      <c r="F693" s="2">
        <v>43198.384212962963</v>
      </c>
      <c r="H693" s="1" t="s">
        <v>34</v>
      </c>
      <c r="I693" s="1" t="s">
        <v>35</v>
      </c>
      <c r="J693" s="1" t="s">
        <v>25</v>
      </c>
      <c r="K693" s="1" t="s">
        <v>3810</v>
      </c>
      <c r="L693" s="1" t="s">
        <v>1885</v>
      </c>
      <c r="M693" s="1" t="s">
        <v>63</v>
      </c>
      <c r="N693" s="1" t="s">
        <v>29</v>
      </c>
      <c r="O693" s="1" t="s">
        <v>39</v>
      </c>
      <c r="P693" s="1">
        <v>13000</v>
      </c>
      <c r="Q693" s="8">
        <v>20000</v>
      </c>
      <c r="R693" s="1">
        <v>4</v>
      </c>
      <c r="S693" s="1">
        <v>4</v>
      </c>
      <c r="T693" s="1">
        <v>1</v>
      </c>
      <c r="U693" s="1">
        <v>4</v>
      </c>
      <c r="V693" s="1">
        <v>0</v>
      </c>
      <c r="W693" s="1">
        <v>1</v>
      </c>
      <c r="X693" s="1">
        <v>16500</v>
      </c>
      <c r="Y693" s="1">
        <v>3</v>
      </c>
      <c r="Z693" s="1">
        <v>4</v>
      </c>
      <c r="AA693" s="1">
        <f t="shared" si="97"/>
        <v>0</v>
      </c>
      <c r="AB693" s="1">
        <f t="shared" si="103"/>
        <v>1</v>
      </c>
      <c r="AC693" s="1">
        <f t="shared" si="103"/>
        <v>0</v>
      </c>
      <c r="AD693" s="1">
        <f t="shared" si="103"/>
        <v>1</v>
      </c>
      <c r="AE693" s="1">
        <f t="shared" si="103"/>
        <v>0</v>
      </c>
      <c r="AF693" s="1">
        <f t="shared" si="103"/>
        <v>0</v>
      </c>
      <c r="AG693" s="1">
        <f t="shared" si="103"/>
        <v>0</v>
      </c>
      <c r="AH693" s="1">
        <f t="shared" si="103"/>
        <v>0</v>
      </c>
      <c r="AI693" s="1">
        <f t="shared" si="103"/>
        <v>0</v>
      </c>
      <c r="AJ693" s="1">
        <f t="shared" si="103"/>
        <v>0</v>
      </c>
      <c r="AK693" s="1">
        <f t="shared" si="103"/>
        <v>0</v>
      </c>
      <c r="AL693" s="1">
        <f t="shared" si="103"/>
        <v>0</v>
      </c>
      <c r="AM693" s="1">
        <f t="shared" si="103"/>
        <v>0</v>
      </c>
      <c r="AN693" s="1">
        <f t="shared" si="103"/>
        <v>0</v>
      </c>
      <c r="AO693" s="1">
        <f t="shared" si="103"/>
        <v>0</v>
      </c>
      <c r="AP693" s="1">
        <f t="shared" si="103"/>
        <v>1</v>
      </c>
      <c r="AQ693" s="1">
        <f t="shared" si="103"/>
        <v>0</v>
      </c>
      <c r="AR693" s="1">
        <f t="shared" si="102"/>
        <v>0</v>
      </c>
      <c r="AS693" s="1">
        <f t="shared" si="102"/>
        <v>0</v>
      </c>
      <c r="AT693" s="1">
        <f t="shared" si="102"/>
        <v>0</v>
      </c>
      <c r="AU693" s="1">
        <f t="shared" si="102"/>
        <v>0</v>
      </c>
      <c r="AV693" s="1">
        <f t="shared" si="102"/>
        <v>0</v>
      </c>
      <c r="AW693" s="1">
        <f t="shared" si="102"/>
        <v>0</v>
      </c>
      <c r="AX693" s="1">
        <f t="shared" si="98"/>
        <v>0</v>
      </c>
    </row>
    <row r="694" spans="1:50" s="1" customFormat="1" x14ac:dyDescent="0.15">
      <c r="A694" s="1">
        <v>2</v>
      </c>
      <c r="B694" s="1" t="s">
        <v>1507</v>
      </c>
      <c r="C694" s="1" t="s">
        <v>22</v>
      </c>
      <c r="D694" s="1" t="s">
        <v>15</v>
      </c>
      <c r="E694" s="1" t="s">
        <v>556</v>
      </c>
      <c r="F694" s="2">
        <v>43198.379432870373</v>
      </c>
      <c r="H694" s="1" t="s">
        <v>41</v>
      </c>
      <c r="I694" s="1" t="s">
        <v>35</v>
      </c>
      <c r="J694" s="1" t="s">
        <v>25</v>
      </c>
      <c r="K694" s="1" t="s">
        <v>1886</v>
      </c>
      <c r="L694" s="1" t="s">
        <v>1873</v>
      </c>
      <c r="M694" s="1" t="s">
        <v>96</v>
      </c>
      <c r="N694" s="1" t="s">
        <v>64</v>
      </c>
      <c r="O694" s="1" t="s">
        <v>30</v>
      </c>
      <c r="P694" s="1">
        <v>20001</v>
      </c>
      <c r="Q694" s="8">
        <v>30000</v>
      </c>
      <c r="R694" s="1">
        <v>5</v>
      </c>
      <c r="S694" s="1">
        <v>4</v>
      </c>
      <c r="T694" s="1">
        <v>1</v>
      </c>
      <c r="U694" s="1">
        <v>2</v>
      </c>
      <c r="V694" s="1">
        <v>3</v>
      </c>
      <c r="W694" s="1">
        <v>0</v>
      </c>
      <c r="X694" s="1">
        <v>25000.5</v>
      </c>
      <c r="Y694" s="1">
        <v>3</v>
      </c>
      <c r="Z694" s="1">
        <v>4</v>
      </c>
      <c r="AA694" s="1">
        <f t="shared" si="97"/>
        <v>0</v>
      </c>
      <c r="AB694" s="1">
        <f t="shared" si="103"/>
        <v>1</v>
      </c>
      <c r="AC694" s="1">
        <f t="shared" si="103"/>
        <v>0</v>
      </c>
      <c r="AD694" s="1">
        <f t="shared" si="103"/>
        <v>1</v>
      </c>
      <c r="AE694" s="1">
        <f t="shared" si="103"/>
        <v>0</v>
      </c>
      <c r="AF694" s="1">
        <f t="shared" si="103"/>
        <v>0</v>
      </c>
      <c r="AG694" s="1">
        <f t="shared" si="103"/>
        <v>0</v>
      </c>
      <c r="AH694" s="1">
        <f t="shared" si="103"/>
        <v>0</v>
      </c>
      <c r="AI694" s="1">
        <f t="shared" si="103"/>
        <v>0</v>
      </c>
      <c r="AJ694" s="1">
        <f t="shared" si="103"/>
        <v>0</v>
      </c>
      <c r="AK694" s="1">
        <f t="shared" si="103"/>
        <v>0</v>
      </c>
      <c r="AL694" s="1">
        <f t="shared" si="103"/>
        <v>0</v>
      </c>
      <c r="AM694" s="1">
        <f t="shared" si="103"/>
        <v>0</v>
      </c>
      <c r="AN694" s="1">
        <f t="shared" si="103"/>
        <v>0</v>
      </c>
      <c r="AO694" s="1">
        <f t="shared" si="103"/>
        <v>0</v>
      </c>
      <c r="AP694" s="1">
        <f t="shared" si="103"/>
        <v>1</v>
      </c>
      <c r="AQ694" s="1">
        <f t="shared" si="103"/>
        <v>0</v>
      </c>
      <c r="AR694" s="1">
        <f t="shared" si="102"/>
        <v>0</v>
      </c>
      <c r="AS694" s="1">
        <f t="shared" si="102"/>
        <v>0</v>
      </c>
      <c r="AT694" s="1">
        <f t="shared" si="102"/>
        <v>0</v>
      </c>
      <c r="AU694" s="1">
        <f t="shared" si="102"/>
        <v>0</v>
      </c>
      <c r="AV694" s="1">
        <f t="shared" si="102"/>
        <v>0</v>
      </c>
      <c r="AW694" s="1">
        <f t="shared" si="102"/>
        <v>0</v>
      </c>
      <c r="AX694" s="1">
        <f t="shared" si="98"/>
        <v>1</v>
      </c>
    </row>
    <row r="695" spans="1:50" s="1" customFormat="1" x14ac:dyDescent="0.15">
      <c r="A695" s="1">
        <v>2</v>
      </c>
      <c r="B695" s="1" t="s">
        <v>1538</v>
      </c>
      <c r="C695" s="1" t="s">
        <v>22</v>
      </c>
      <c r="D695" s="1" t="s">
        <v>15</v>
      </c>
      <c r="E695" s="1" t="s">
        <v>344</v>
      </c>
      <c r="F695" s="2">
        <v>43198.383009259262</v>
      </c>
      <c r="H695" s="1" t="s">
        <v>41</v>
      </c>
      <c r="I695" s="1" t="s">
        <v>35</v>
      </c>
      <c r="J695" s="1" t="s">
        <v>25</v>
      </c>
      <c r="K695" s="1" t="s">
        <v>1887</v>
      </c>
      <c r="L695" s="1" t="s">
        <v>683</v>
      </c>
      <c r="M695" s="1" t="s">
        <v>96</v>
      </c>
      <c r="N695" s="1" t="s">
        <v>283</v>
      </c>
      <c r="O695" s="1" t="s">
        <v>30</v>
      </c>
      <c r="P695" s="1">
        <v>15000</v>
      </c>
      <c r="Q695" s="8">
        <v>22000</v>
      </c>
      <c r="R695" s="1">
        <v>5</v>
      </c>
      <c r="S695" s="1">
        <v>4</v>
      </c>
      <c r="T695" s="1">
        <v>1</v>
      </c>
      <c r="U695" s="1">
        <v>2</v>
      </c>
      <c r="V695" s="1">
        <v>6</v>
      </c>
      <c r="W695" s="1">
        <v>0</v>
      </c>
      <c r="X695" s="1">
        <v>18500</v>
      </c>
      <c r="Y695" s="1">
        <v>3</v>
      </c>
      <c r="Z695" s="1">
        <v>4</v>
      </c>
      <c r="AA695" s="1">
        <f t="shared" si="97"/>
        <v>0</v>
      </c>
      <c r="AB695" s="1">
        <f t="shared" si="103"/>
        <v>1</v>
      </c>
      <c r="AC695" s="1">
        <f t="shared" si="103"/>
        <v>0</v>
      </c>
      <c r="AD695" s="1">
        <f t="shared" si="103"/>
        <v>1</v>
      </c>
      <c r="AE695" s="1">
        <f t="shared" si="103"/>
        <v>0</v>
      </c>
      <c r="AF695" s="1">
        <f t="shared" si="103"/>
        <v>0</v>
      </c>
      <c r="AG695" s="1">
        <f t="shared" si="103"/>
        <v>0</v>
      </c>
      <c r="AH695" s="1">
        <f t="shared" si="103"/>
        <v>0</v>
      </c>
      <c r="AI695" s="1">
        <f t="shared" si="103"/>
        <v>0</v>
      </c>
      <c r="AJ695" s="1">
        <f t="shared" si="103"/>
        <v>0</v>
      </c>
      <c r="AK695" s="1">
        <f t="shared" si="103"/>
        <v>0</v>
      </c>
      <c r="AL695" s="1">
        <f t="shared" si="103"/>
        <v>0</v>
      </c>
      <c r="AM695" s="1">
        <f t="shared" si="103"/>
        <v>0</v>
      </c>
      <c r="AN695" s="1">
        <f t="shared" si="103"/>
        <v>0</v>
      </c>
      <c r="AO695" s="1">
        <f t="shared" si="103"/>
        <v>0</v>
      </c>
      <c r="AP695" s="1">
        <f t="shared" si="103"/>
        <v>0</v>
      </c>
      <c r="AQ695" s="1">
        <f t="shared" si="103"/>
        <v>0</v>
      </c>
      <c r="AR695" s="1">
        <f t="shared" si="102"/>
        <v>0</v>
      </c>
      <c r="AS695" s="1">
        <f t="shared" si="102"/>
        <v>0</v>
      </c>
      <c r="AT695" s="1">
        <f t="shared" si="102"/>
        <v>0</v>
      </c>
      <c r="AU695" s="1">
        <f t="shared" si="102"/>
        <v>0</v>
      </c>
      <c r="AV695" s="1">
        <f t="shared" si="102"/>
        <v>0</v>
      </c>
      <c r="AW695" s="1">
        <f t="shared" si="102"/>
        <v>0</v>
      </c>
      <c r="AX695" s="1">
        <f t="shared" si="98"/>
        <v>1</v>
      </c>
    </row>
    <row r="696" spans="1:50" s="1" customFormat="1" x14ac:dyDescent="0.15">
      <c r="A696" s="1">
        <v>2</v>
      </c>
      <c r="B696" s="1" t="s">
        <v>1458</v>
      </c>
      <c r="C696" s="1" t="s">
        <v>84</v>
      </c>
      <c r="D696" s="1" t="s">
        <v>15</v>
      </c>
      <c r="E696" s="1" t="s">
        <v>16</v>
      </c>
      <c r="F696" s="2">
        <v>43198.37641203704</v>
      </c>
      <c r="H696" s="1" t="s">
        <v>59</v>
      </c>
      <c r="I696" s="1" t="s">
        <v>18</v>
      </c>
      <c r="J696" s="1" t="s">
        <v>25</v>
      </c>
      <c r="K696" s="1" t="s">
        <v>3811</v>
      </c>
      <c r="L696" s="1" t="s">
        <v>1889</v>
      </c>
      <c r="M696" s="1" t="s">
        <v>63</v>
      </c>
      <c r="N696" s="1" t="s">
        <v>29</v>
      </c>
      <c r="O696" s="1" t="s">
        <v>699</v>
      </c>
      <c r="P696" s="1">
        <v>6001</v>
      </c>
      <c r="Q696" s="8">
        <v>8000</v>
      </c>
      <c r="R696" s="1">
        <v>3</v>
      </c>
      <c r="S696" s="1">
        <v>3</v>
      </c>
      <c r="T696" s="1">
        <v>1</v>
      </c>
      <c r="U696" s="1">
        <v>4</v>
      </c>
      <c r="V696" s="1">
        <v>0</v>
      </c>
      <c r="W696" s="1">
        <v>0</v>
      </c>
      <c r="X696" s="1">
        <v>7000.5</v>
      </c>
      <c r="Y696" s="1">
        <v>3</v>
      </c>
      <c r="Z696" s="1">
        <v>4</v>
      </c>
      <c r="AA696" s="1">
        <f t="shared" si="97"/>
        <v>0</v>
      </c>
      <c r="AB696" s="1">
        <f t="shared" si="103"/>
        <v>1</v>
      </c>
      <c r="AC696" s="1">
        <f t="shared" si="103"/>
        <v>0</v>
      </c>
      <c r="AD696" s="1">
        <f t="shared" si="103"/>
        <v>0</v>
      </c>
      <c r="AE696" s="1">
        <f t="shared" si="103"/>
        <v>0</v>
      </c>
      <c r="AF696" s="1">
        <f t="shared" si="103"/>
        <v>0</v>
      </c>
      <c r="AG696" s="1">
        <f t="shared" si="103"/>
        <v>0</v>
      </c>
      <c r="AH696" s="1">
        <f t="shared" si="103"/>
        <v>0</v>
      </c>
      <c r="AI696" s="1">
        <f t="shared" si="103"/>
        <v>0</v>
      </c>
      <c r="AJ696" s="1">
        <f t="shared" si="103"/>
        <v>0</v>
      </c>
      <c r="AK696" s="1">
        <f t="shared" si="103"/>
        <v>1</v>
      </c>
      <c r="AL696" s="1">
        <f t="shared" si="103"/>
        <v>0</v>
      </c>
      <c r="AM696" s="1">
        <f t="shared" si="103"/>
        <v>0</v>
      </c>
      <c r="AN696" s="1">
        <f t="shared" si="103"/>
        <v>0</v>
      </c>
      <c r="AO696" s="1">
        <f t="shared" si="103"/>
        <v>0</v>
      </c>
      <c r="AP696" s="1">
        <f t="shared" si="103"/>
        <v>0</v>
      </c>
      <c r="AQ696" s="1">
        <f t="shared" si="103"/>
        <v>1</v>
      </c>
      <c r="AR696" s="1">
        <f t="shared" si="102"/>
        <v>0</v>
      </c>
      <c r="AS696" s="1">
        <f t="shared" si="102"/>
        <v>0</v>
      </c>
      <c r="AT696" s="1">
        <f t="shared" si="102"/>
        <v>0</v>
      </c>
      <c r="AU696" s="1">
        <f t="shared" si="102"/>
        <v>0</v>
      </c>
      <c r="AV696" s="1">
        <f t="shared" si="102"/>
        <v>0</v>
      </c>
      <c r="AW696" s="1">
        <f t="shared" si="102"/>
        <v>0</v>
      </c>
      <c r="AX696" s="1">
        <f t="shared" si="98"/>
        <v>0</v>
      </c>
    </row>
    <row r="697" spans="1:50" s="1" customFormat="1" x14ac:dyDescent="0.15">
      <c r="A697" s="1">
        <v>2</v>
      </c>
      <c r="B697" s="1" t="s">
        <v>1890</v>
      </c>
      <c r="C697" s="1" t="s">
        <v>22</v>
      </c>
      <c r="D697" s="1" t="s">
        <v>15</v>
      </c>
      <c r="E697" s="1" t="s">
        <v>168</v>
      </c>
      <c r="F697" s="2">
        <v>43198.445497685185</v>
      </c>
      <c r="H697" s="1" t="s">
        <v>243</v>
      </c>
      <c r="I697" s="1" t="s">
        <v>17</v>
      </c>
      <c r="J697" s="1" t="s">
        <v>25</v>
      </c>
      <c r="K697" s="1" t="s">
        <v>1891</v>
      </c>
      <c r="L697" s="1" t="s">
        <v>1892</v>
      </c>
      <c r="M697" s="1" t="s">
        <v>38</v>
      </c>
      <c r="N697" s="1" t="s">
        <v>64</v>
      </c>
      <c r="O697" s="1" t="s">
        <v>1893</v>
      </c>
      <c r="P697" s="1">
        <v>4001</v>
      </c>
      <c r="Q697" s="8">
        <v>6000</v>
      </c>
      <c r="R697" s="1">
        <v>2</v>
      </c>
      <c r="S697" s="1">
        <v>2</v>
      </c>
      <c r="T697" s="1">
        <v>1</v>
      </c>
      <c r="U697" s="1">
        <v>5</v>
      </c>
      <c r="V697" s="1">
        <v>3</v>
      </c>
      <c r="W697" s="1">
        <v>0</v>
      </c>
      <c r="X697" s="1">
        <v>5000.5</v>
      </c>
      <c r="Y697" s="1">
        <v>3</v>
      </c>
      <c r="Z697" s="1">
        <v>4</v>
      </c>
      <c r="AA697" s="1">
        <f t="shared" si="97"/>
        <v>0</v>
      </c>
      <c r="AB697" s="1">
        <f t="shared" si="103"/>
        <v>0</v>
      </c>
      <c r="AC697" s="1">
        <f t="shared" si="103"/>
        <v>0</v>
      </c>
      <c r="AD697" s="1">
        <f t="shared" si="103"/>
        <v>1</v>
      </c>
      <c r="AE697" s="1">
        <f t="shared" si="103"/>
        <v>0</v>
      </c>
      <c r="AF697" s="1">
        <f t="shared" si="103"/>
        <v>0</v>
      </c>
      <c r="AG697" s="1">
        <f t="shared" si="103"/>
        <v>0</v>
      </c>
      <c r="AH697" s="1">
        <f t="shared" si="103"/>
        <v>0</v>
      </c>
      <c r="AI697" s="1">
        <f t="shared" si="103"/>
        <v>0</v>
      </c>
      <c r="AJ697" s="1">
        <f t="shared" si="103"/>
        <v>0</v>
      </c>
      <c r="AK697" s="1">
        <f t="shared" si="103"/>
        <v>0</v>
      </c>
      <c r="AL697" s="1">
        <f t="shared" si="103"/>
        <v>0</v>
      </c>
      <c r="AM697" s="1">
        <f t="shared" si="103"/>
        <v>0</v>
      </c>
      <c r="AN697" s="1">
        <f t="shared" si="103"/>
        <v>0</v>
      </c>
      <c r="AO697" s="1">
        <f t="shared" si="103"/>
        <v>0</v>
      </c>
      <c r="AP697" s="1">
        <f t="shared" si="103"/>
        <v>0</v>
      </c>
      <c r="AQ697" s="1">
        <f t="shared" si="103"/>
        <v>0</v>
      </c>
      <c r="AR697" s="1">
        <f t="shared" si="102"/>
        <v>0</v>
      </c>
      <c r="AS697" s="1">
        <f t="shared" si="102"/>
        <v>0</v>
      </c>
      <c r="AT697" s="1">
        <f t="shared" si="102"/>
        <v>0</v>
      </c>
      <c r="AU697" s="1">
        <f t="shared" si="102"/>
        <v>0</v>
      </c>
      <c r="AV697" s="1">
        <f t="shared" si="102"/>
        <v>0</v>
      </c>
      <c r="AW697" s="1">
        <f t="shared" si="102"/>
        <v>0</v>
      </c>
      <c r="AX697" s="1">
        <f t="shared" si="98"/>
        <v>0</v>
      </c>
    </row>
    <row r="698" spans="1:50" s="1" customFormat="1" x14ac:dyDescent="0.15">
      <c r="A698" s="1">
        <v>2</v>
      </c>
      <c r="B698" s="1" t="s">
        <v>1423</v>
      </c>
      <c r="C698" s="1" t="s">
        <v>22</v>
      </c>
      <c r="D698" s="1" t="s">
        <v>15</v>
      </c>
      <c r="E698" s="1" t="s">
        <v>138</v>
      </c>
      <c r="F698" s="2">
        <v>43198.37641203704</v>
      </c>
      <c r="H698" s="1" t="s">
        <v>59</v>
      </c>
      <c r="I698" s="1" t="s">
        <v>18</v>
      </c>
      <c r="J698" s="1" t="s">
        <v>25</v>
      </c>
      <c r="K698" s="1" t="s">
        <v>3812</v>
      </c>
      <c r="L698" s="1" t="s">
        <v>1895</v>
      </c>
      <c r="M698" s="1" t="s">
        <v>63</v>
      </c>
      <c r="N698" s="1" t="s">
        <v>29</v>
      </c>
      <c r="O698" s="1" t="s">
        <v>699</v>
      </c>
      <c r="P698" s="1">
        <v>6000</v>
      </c>
      <c r="Q698" s="8">
        <v>8000</v>
      </c>
      <c r="R698" s="1">
        <v>3</v>
      </c>
      <c r="S698" s="1">
        <v>3</v>
      </c>
      <c r="T698" s="1">
        <v>1</v>
      </c>
      <c r="U698" s="1">
        <v>4</v>
      </c>
      <c r="V698" s="1">
        <v>0</v>
      </c>
      <c r="W698" s="1">
        <v>0</v>
      </c>
      <c r="X698" s="1">
        <v>7000</v>
      </c>
      <c r="Y698" s="1">
        <v>3</v>
      </c>
      <c r="Z698" s="1">
        <v>4</v>
      </c>
      <c r="AA698" s="1">
        <f t="shared" si="97"/>
        <v>0</v>
      </c>
      <c r="AB698" s="1">
        <f t="shared" si="103"/>
        <v>1</v>
      </c>
      <c r="AC698" s="1">
        <f t="shared" si="103"/>
        <v>1</v>
      </c>
      <c r="AD698" s="1">
        <f t="shared" si="103"/>
        <v>0</v>
      </c>
      <c r="AE698" s="1">
        <f t="shared" si="103"/>
        <v>0</v>
      </c>
      <c r="AF698" s="1">
        <f t="shared" si="103"/>
        <v>0</v>
      </c>
      <c r="AG698" s="1">
        <f t="shared" si="103"/>
        <v>0</v>
      </c>
      <c r="AH698" s="1">
        <f t="shared" si="103"/>
        <v>0</v>
      </c>
      <c r="AI698" s="1">
        <f t="shared" si="103"/>
        <v>0</v>
      </c>
      <c r="AJ698" s="1">
        <f t="shared" si="103"/>
        <v>0</v>
      </c>
      <c r="AK698" s="1">
        <f t="shared" si="103"/>
        <v>0</v>
      </c>
      <c r="AL698" s="1">
        <f t="shared" si="103"/>
        <v>0</v>
      </c>
      <c r="AM698" s="1">
        <f t="shared" si="103"/>
        <v>1</v>
      </c>
      <c r="AN698" s="1">
        <f t="shared" si="103"/>
        <v>0</v>
      </c>
      <c r="AO698" s="1">
        <f t="shared" si="103"/>
        <v>0</v>
      </c>
      <c r="AP698" s="1">
        <f t="shared" si="103"/>
        <v>0</v>
      </c>
      <c r="AQ698" s="1">
        <f t="shared" si="103"/>
        <v>0</v>
      </c>
      <c r="AR698" s="1">
        <f t="shared" si="102"/>
        <v>0</v>
      </c>
      <c r="AS698" s="1">
        <f t="shared" si="102"/>
        <v>0</v>
      </c>
      <c r="AT698" s="1">
        <f t="shared" si="102"/>
        <v>0</v>
      </c>
      <c r="AU698" s="1">
        <f t="shared" si="102"/>
        <v>0</v>
      </c>
      <c r="AV698" s="1">
        <f t="shared" si="102"/>
        <v>0</v>
      </c>
      <c r="AW698" s="1">
        <f t="shared" si="102"/>
        <v>0</v>
      </c>
      <c r="AX698" s="1">
        <f t="shared" si="98"/>
        <v>0</v>
      </c>
    </row>
    <row r="699" spans="1:50" s="1" customFormat="1" x14ac:dyDescent="0.15">
      <c r="A699" s="1">
        <v>2</v>
      </c>
      <c r="B699" s="1" t="s">
        <v>1423</v>
      </c>
      <c r="C699" s="1" t="s">
        <v>22</v>
      </c>
      <c r="D699" s="1" t="s">
        <v>15</v>
      </c>
      <c r="E699" s="1" t="s">
        <v>537</v>
      </c>
      <c r="F699" s="2">
        <v>43198.380300925928</v>
      </c>
      <c r="H699" s="1" t="s">
        <v>59</v>
      </c>
      <c r="I699" s="1" t="s">
        <v>35</v>
      </c>
      <c r="J699" s="1" t="s">
        <v>25</v>
      </c>
      <c r="K699" s="1" t="s">
        <v>1896</v>
      </c>
      <c r="L699" s="1" t="s">
        <v>1897</v>
      </c>
      <c r="M699" s="1" t="s">
        <v>96</v>
      </c>
      <c r="N699" s="1" t="s">
        <v>29</v>
      </c>
      <c r="O699" s="1" t="s">
        <v>30</v>
      </c>
      <c r="P699" s="1">
        <v>5000</v>
      </c>
      <c r="Q699" s="8">
        <v>8000</v>
      </c>
      <c r="R699" s="1">
        <v>3</v>
      </c>
      <c r="S699" s="1">
        <v>4</v>
      </c>
      <c r="T699" s="1">
        <v>1</v>
      </c>
      <c r="U699" s="1">
        <v>2</v>
      </c>
      <c r="V699" s="1">
        <v>0</v>
      </c>
      <c r="W699" s="1">
        <v>0</v>
      </c>
      <c r="X699" s="1">
        <v>6500</v>
      </c>
      <c r="Y699" s="1">
        <v>3</v>
      </c>
      <c r="Z699" s="1">
        <v>4</v>
      </c>
      <c r="AA699" s="1">
        <f t="shared" si="97"/>
        <v>0</v>
      </c>
      <c r="AB699" s="1">
        <f t="shared" si="103"/>
        <v>0</v>
      </c>
      <c r="AC699" s="1">
        <f t="shared" si="103"/>
        <v>0</v>
      </c>
      <c r="AD699" s="1">
        <f t="shared" si="103"/>
        <v>0</v>
      </c>
      <c r="AE699" s="1">
        <f t="shared" si="103"/>
        <v>0</v>
      </c>
      <c r="AF699" s="1">
        <f t="shared" si="103"/>
        <v>0</v>
      </c>
      <c r="AG699" s="1">
        <f t="shared" si="103"/>
        <v>0</v>
      </c>
      <c r="AH699" s="1">
        <f t="shared" si="103"/>
        <v>0</v>
      </c>
      <c r="AI699" s="1">
        <f t="shared" si="103"/>
        <v>0</v>
      </c>
      <c r="AJ699" s="1">
        <f t="shared" si="103"/>
        <v>0</v>
      </c>
      <c r="AK699" s="1">
        <f t="shared" si="103"/>
        <v>0</v>
      </c>
      <c r="AL699" s="1">
        <f t="shared" si="103"/>
        <v>0</v>
      </c>
      <c r="AM699" s="1">
        <f t="shared" si="103"/>
        <v>0</v>
      </c>
      <c r="AN699" s="1">
        <f t="shared" si="103"/>
        <v>0</v>
      </c>
      <c r="AO699" s="1">
        <f t="shared" si="103"/>
        <v>0</v>
      </c>
      <c r="AP699" s="1">
        <f t="shared" si="103"/>
        <v>0</v>
      </c>
      <c r="AQ699" s="1">
        <f t="shared" si="103"/>
        <v>0</v>
      </c>
      <c r="AR699" s="1">
        <f t="shared" si="102"/>
        <v>0</v>
      </c>
      <c r="AS699" s="1">
        <f t="shared" si="102"/>
        <v>0</v>
      </c>
      <c r="AT699" s="1">
        <f t="shared" si="102"/>
        <v>0</v>
      </c>
      <c r="AU699" s="1">
        <f t="shared" si="102"/>
        <v>0</v>
      </c>
      <c r="AV699" s="1">
        <f t="shared" si="102"/>
        <v>0</v>
      </c>
      <c r="AW699" s="1">
        <f t="shared" si="102"/>
        <v>0</v>
      </c>
      <c r="AX699" s="1">
        <f t="shared" si="98"/>
        <v>0</v>
      </c>
    </row>
    <row r="700" spans="1:50" s="1" customFormat="1" x14ac:dyDescent="0.15">
      <c r="A700" s="1">
        <v>2</v>
      </c>
      <c r="B700" s="1" t="s">
        <v>1898</v>
      </c>
      <c r="C700" s="1" t="s">
        <v>109</v>
      </c>
      <c r="D700" s="1" t="s">
        <v>15</v>
      </c>
      <c r="E700" s="1" t="s">
        <v>223</v>
      </c>
      <c r="F700" s="2">
        <v>43190.500439814816</v>
      </c>
      <c r="H700" s="1" t="s">
        <v>41</v>
      </c>
      <c r="I700" s="1" t="s">
        <v>35</v>
      </c>
      <c r="J700" s="1" t="s">
        <v>25</v>
      </c>
      <c r="K700" s="1" t="s">
        <v>1899</v>
      </c>
      <c r="L700" s="1" t="s">
        <v>1900</v>
      </c>
      <c r="M700" s="1" t="s">
        <v>28</v>
      </c>
      <c r="N700" s="1" t="s">
        <v>29</v>
      </c>
      <c r="O700" s="1" t="s">
        <v>615</v>
      </c>
      <c r="P700" s="1">
        <v>15000</v>
      </c>
      <c r="Q700" s="8">
        <v>30000</v>
      </c>
      <c r="R700" s="1">
        <v>5</v>
      </c>
      <c r="S700" s="1">
        <v>4</v>
      </c>
      <c r="T700" s="1">
        <v>1</v>
      </c>
      <c r="U700" s="1">
        <v>3</v>
      </c>
      <c r="V700" s="1">
        <v>0</v>
      </c>
      <c r="W700" s="1">
        <v>0</v>
      </c>
      <c r="X700" s="1">
        <v>22500</v>
      </c>
      <c r="Y700" s="1">
        <v>3</v>
      </c>
      <c r="Z700" s="1">
        <v>4</v>
      </c>
      <c r="AA700" s="1">
        <f t="shared" si="97"/>
        <v>0</v>
      </c>
      <c r="AB700" s="1">
        <f t="shared" si="103"/>
        <v>1</v>
      </c>
      <c r="AC700" s="1">
        <f t="shared" si="103"/>
        <v>0</v>
      </c>
      <c r="AD700" s="1">
        <f t="shared" si="103"/>
        <v>1</v>
      </c>
      <c r="AE700" s="1">
        <f t="shared" si="103"/>
        <v>0</v>
      </c>
      <c r="AF700" s="1">
        <f t="shared" si="103"/>
        <v>0</v>
      </c>
      <c r="AG700" s="1">
        <f t="shared" si="103"/>
        <v>0</v>
      </c>
      <c r="AH700" s="1">
        <f t="shared" si="103"/>
        <v>0</v>
      </c>
      <c r="AI700" s="1">
        <f t="shared" si="103"/>
        <v>0</v>
      </c>
      <c r="AJ700" s="1">
        <f t="shared" si="103"/>
        <v>0</v>
      </c>
      <c r="AK700" s="1">
        <f t="shared" si="103"/>
        <v>0</v>
      </c>
      <c r="AL700" s="1">
        <f t="shared" si="103"/>
        <v>0</v>
      </c>
      <c r="AM700" s="1">
        <f t="shared" si="103"/>
        <v>0</v>
      </c>
      <c r="AN700" s="1">
        <f t="shared" si="103"/>
        <v>0</v>
      </c>
      <c r="AO700" s="1">
        <f t="shared" si="103"/>
        <v>0</v>
      </c>
      <c r="AP700" s="1">
        <f t="shared" si="103"/>
        <v>0</v>
      </c>
      <c r="AQ700" s="1">
        <f t="shared" ref="AQ700:AW715" si="104">IF(IFERROR(FIND(AQ$1,$K700),0)&gt;0,1,0)</f>
        <v>0</v>
      </c>
      <c r="AR700" s="1">
        <f t="shared" si="104"/>
        <v>0</v>
      </c>
      <c r="AS700" s="1">
        <f t="shared" si="104"/>
        <v>0</v>
      </c>
      <c r="AT700" s="1">
        <f t="shared" si="104"/>
        <v>0</v>
      </c>
      <c r="AU700" s="1">
        <f t="shared" si="104"/>
        <v>0</v>
      </c>
      <c r="AV700" s="1">
        <f t="shared" si="104"/>
        <v>0</v>
      </c>
      <c r="AW700" s="1">
        <f t="shared" si="104"/>
        <v>0</v>
      </c>
      <c r="AX700" s="1">
        <f t="shared" si="98"/>
        <v>1</v>
      </c>
    </row>
    <row r="701" spans="1:50" s="1" customFormat="1" x14ac:dyDescent="0.15">
      <c r="A701" s="1">
        <v>2</v>
      </c>
      <c r="B701" s="1" t="s">
        <v>1538</v>
      </c>
      <c r="C701" s="1" t="s">
        <v>22</v>
      </c>
      <c r="D701" s="1" t="s">
        <v>15</v>
      </c>
      <c r="E701" s="1" t="s">
        <v>58</v>
      </c>
      <c r="F701" s="2">
        <v>43198.379791666666</v>
      </c>
      <c r="H701" s="1" t="s">
        <v>59</v>
      </c>
      <c r="I701" s="1" t="s">
        <v>35</v>
      </c>
      <c r="J701" s="1" t="s">
        <v>25</v>
      </c>
      <c r="K701" s="1" t="s">
        <v>3813</v>
      </c>
      <c r="L701" s="1" t="s">
        <v>1873</v>
      </c>
      <c r="M701" s="1" t="s">
        <v>96</v>
      </c>
      <c r="N701" s="1" t="s">
        <v>64</v>
      </c>
      <c r="O701" s="1" t="s">
        <v>30</v>
      </c>
      <c r="P701" s="1">
        <v>15001</v>
      </c>
      <c r="Q701" s="8">
        <v>20000</v>
      </c>
      <c r="R701" s="1">
        <v>3</v>
      </c>
      <c r="S701" s="1">
        <v>4</v>
      </c>
      <c r="T701" s="1">
        <v>1</v>
      </c>
      <c r="U701" s="1">
        <v>2</v>
      </c>
      <c r="V701" s="1">
        <v>3</v>
      </c>
      <c r="W701" s="1">
        <v>0</v>
      </c>
      <c r="X701" s="1">
        <v>17500.5</v>
      </c>
      <c r="Y701" s="1">
        <v>3</v>
      </c>
      <c r="Z701" s="1">
        <v>4</v>
      </c>
      <c r="AA701" s="1">
        <f t="shared" si="97"/>
        <v>0</v>
      </c>
      <c r="AB701" s="1">
        <f t="shared" ref="AB701:AQ716" si="105">IF(IFERROR(FIND(AB$1,$K701),0)&gt;0,1,0)</f>
        <v>1</v>
      </c>
      <c r="AC701" s="1">
        <f t="shared" si="105"/>
        <v>0</v>
      </c>
      <c r="AD701" s="1">
        <f t="shared" si="105"/>
        <v>1</v>
      </c>
      <c r="AE701" s="1">
        <f t="shared" si="105"/>
        <v>0</v>
      </c>
      <c r="AF701" s="1">
        <f t="shared" si="105"/>
        <v>0</v>
      </c>
      <c r="AG701" s="1">
        <f t="shared" si="105"/>
        <v>0</v>
      </c>
      <c r="AH701" s="1">
        <f t="shared" si="105"/>
        <v>0</v>
      </c>
      <c r="AI701" s="1">
        <f t="shared" si="105"/>
        <v>0</v>
      </c>
      <c r="AJ701" s="1">
        <f t="shared" si="105"/>
        <v>0</v>
      </c>
      <c r="AK701" s="1">
        <f t="shared" si="105"/>
        <v>0</v>
      </c>
      <c r="AL701" s="1">
        <f t="shared" si="105"/>
        <v>0</v>
      </c>
      <c r="AM701" s="1">
        <f t="shared" si="105"/>
        <v>0</v>
      </c>
      <c r="AN701" s="1">
        <f t="shared" si="105"/>
        <v>0</v>
      </c>
      <c r="AO701" s="1">
        <f t="shared" si="105"/>
        <v>0</v>
      </c>
      <c r="AP701" s="1">
        <f t="shared" si="105"/>
        <v>0</v>
      </c>
      <c r="AQ701" s="1">
        <f t="shared" si="105"/>
        <v>0</v>
      </c>
      <c r="AR701" s="1">
        <f t="shared" si="104"/>
        <v>0</v>
      </c>
      <c r="AS701" s="1">
        <f t="shared" si="104"/>
        <v>0</v>
      </c>
      <c r="AT701" s="1">
        <f t="shared" si="104"/>
        <v>0</v>
      </c>
      <c r="AU701" s="1">
        <f t="shared" si="104"/>
        <v>0</v>
      </c>
      <c r="AV701" s="1">
        <f t="shared" si="104"/>
        <v>0</v>
      </c>
      <c r="AW701" s="1">
        <f t="shared" si="104"/>
        <v>0</v>
      </c>
      <c r="AX701" s="1">
        <f t="shared" si="98"/>
        <v>0</v>
      </c>
    </row>
    <row r="702" spans="1:50" s="1" customFormat="1" x14ac:dyDescent="0.15">
      <c r="A702" s="1">
        <v>2</v>
      </c>
      <c r="B702" s="1" t="s">
        <v>1902</v>
      </c>
      <c r="C702" s="1" t="s">
        <v>32</v>
      </c>
      <c r="D702" s="1" t="s">
        <v>15</v>
      </c>
      <c r="E702" s="1" t="s">
        <v>16</v>
      </c>
      <c r="F702" s="2">
        <v>43194.731296296297</v>
      </c>
      <c r="H702" s="1" t="s">
        <v>17</v>
      </c>
      <c r="I702" s="1" t="s">
        <v>35</v>
      </c>
      <c r="J702" s="1" t="s">
        <v>74</v>
      </c>
      <c r="K702" s="1" t="s">
        <v>3814</v>
      </c>
      <c r="L702" s="1" t="s">
        <v>1904</v>
      </c>
      <c r="M702" s="1" t="s">
        <v>38</v>
      </c>
      <c r="N702" s="1" t="s">
        <v>29</v>
      </c>
      <c r="O702" s="1" t="s">
        <v>39</v>
      </c>
      <c r="P702" s="1">
        <v>6001</v>
      </c>
      <c r="Q702" s="8">
        <v>8000</v>
      </c>
      <c r="R702" s="1">
        <v>1</v>
      </c>
      <c r="S702" s="1">
        <v>4</v>
      </c>
      <c r="T702" s="1">
        <v>5</v>
      </c>
      <c r="U702" s="1">
        <v>5</v>
      </c>
      <c r="V702" s="1">
        <v>0</v>
      </c>
      <c r="W702" s="1">
        <v>1</v>
      </c>
      <c r="X702" s="1">
        <v>7000.5</v>
      </c>
      <c r="Y702" s="1">
        <v>3</v>
      </c>
      <c r="Z702" s="1">
        <v>4</v>
      </c>
      <c r="AA702" s="1">
        <f t="shared" si="97"/>
        <v>0</v>
      </c>
      <c r="AB702" s="1">
        <f t="shared" si="105"/>
        <v>0</v>
      </c>
      <c r="AC702" s="1">
        <f t="shared" si="105"/>
        <v>0</v>
      </c>
      <c r="AD702" s="1">
        <f t="shared" si="105"/>
        <v>1</v>
      </c>
      <c r="AE702" s="1">
        <f t="shared" si="105"/>
        <v>0</v>
      </c>
      <c r="AF702" s="1">
        <f t="shared" si="105"/>
        <v>0</v>
      </c>
      <c r="AG702" s="1">
        <f t="shared" si="105"/>
        <v>0</v>
      </c>
      <c r="AH702" s="1">
        <f t="shared" si="105"/>
        <v>0</v>
      </c>
      <c r="AI702" s="1">
        <f t="shared" si="105"/>
        <v>0</v>
      </c>
      <c r="AJ702" s="1">
        <f t="shared" si="105"/>
        <v>0</v>
      </c>
      <c r="AK702" s="1">
        <f t="shared" si="105"/>
        <v>0</v>
      </c>
      <c r="AL702" s="1">
        <f t="shared" si="105"/>
        <v>0</v>
      </c>
      <c r="AM702" s="1">
        <f t="shared" si="105"/>
        <v>0</v>
      </c>
      <c r="AN702" s="1">
        <f t="shared" si="105"/>
        <v>0</v>
      </c>
      <c r="AO702" s="1">
        <f t="shared" si="105"/>
        <v>0</v>
      </c>
      <c r="AP702" s="1">
        <f t="shared" si="105"/>
        <v>0</v>
      </c>
      <c r="AQ702" s="1">
        <f t="shared" si="105"/>
        <v>0</v>
      </c>
      <c r="AR702" s="1">
        <f t="shared" si="104"/>
        <v>0</v>
      </c>
      <c r="AS702" s="1">
        <f t="shared" si="104"/>
        <v>0</v>
      </c>
      <c r="AT702" s="1">
        <f t="shared" si="104"/>
        <v>0</v>
      </c>
      <c r="AU702" s="1">
        <f t="shared" si="104"/>
        <v>0</v>
      </c>
      <c r="AV702" s="1">
        <f t="shared" si="104"/>
        <v>0</v>
      </c>
      <c r="AW702" s="1">
        <f t="shared" si="104"/>
        <v>0</v>
      </c>
      <c r="AX702" s="1">
        <f t="shared" si="98"/>
        <v>0</v>
      </c>
    </row>
    <row r="703" spans="1:50" s="1" customFormat="1" x14ac:dyDescent="0.15">
      <c r="A703" s="1">
        <v>2</v>
      </c>
      <c r="B703" s="1" t="s">
        <v>1538</v>
      </c>
      <c r="C703" s="1" t="s">
        <v>22</v>
      </c>
      <c r="D703" s="1" t="s">
        <v>15</v>
      </c>
      <c r="E703" s="1" t="s">
        <v>556</v>
      </c>
      <c r="F703" s="2">
        <v>43198.380196759259</v>
      </c>
      <c r="H703" s="1" t="s">
        <v>41</v>
      </c>
      <c r="I703" s="1" t="s">
        <v>35</v>
      </c>
      <c r="J703" s="1" t="s">
        <v>25</v>
      </c>
      <c r="K703" s="1" t="s">
        <v>1905</v>
      </c>
      <c r="L703" s="1" t="s">
        <v>1906</v>
      </c>
      <c r="M703" s="1" t="s">
        <v>28</v>
      </c>
      <c r="N703" s="1" t="s">
        <v>29</v>
      </c>
      <c r="O703" s="1" t="s">
        <v>39</v>
      </c>
      <c r="P703" s="1">
        <v>20001</v>
      </c>
      <c r="Q703" s="8">
        <v>30000</v>
      </c>
      <c r="R703" s="1">
        <v>5</v>
      </c>
      <c r="S703" s="1">
        <v>4</v>
      </c>
      <c r="T703" s="1">
        <v>1</v>
      </c>
      <c r="U703" s="1">
        <v>3</v>
      </c>
      <c r="V703" s="1">
        <v>0</v>
      </c>
      <c r="W703" s="1">
        <v>1</v>
      </c>
      <c r="X703" s="1">
        <v>25000.5</v>
      </c>
      <c r="Y703" s="1">
        <v>3</v>
      </c>
      <c r="Z703" s="1">
        <v>4</v>
      </c>
      <c r="AA703" s="1">
        <f t="shared" si="97"/>
        <v>0</v>
      </c>
      <c r="AB703" s="1">
        <f t="shared" si="105"/>
        <v>1</v>
      </c>
      <c r="AC703" s="1">
        <f t="shared" si="105"/>
        <v>0</v>
      </c>
      <c r="AD703" s="1">
        <f t="shared" si="105"/>
        <v>1</v>
      </c>
      <c r="AE703" s="1">
        <f t="shared" si="105"/>
        <v>0</v>
      </c>
      <c r="AF703" s="1">
        <f t="shared" si="105"/>
        <v>0</v>
      </c>
      <c r="AG703" s="1">
        <f t="shared" si="105"/>
        <v>0</v>
      </c>
      <c r="AH703" s="1">
        <f t="shared" si="105"/>
        <v>0</v>
      </c>
      <c r="AI703" s="1">
        <f t="shared" si="105"/>
        <v>0</v>
      </c>
      <c r="AJ703" s="1">
        <f t="shared" si="105"/>
        <v>0</v>
      </c>
      <c r="AK703" s="1">
        <f t="shared" si="105"/>
        <v>0</v>
      </c>
      <c r="AL703" s="1">
        <f t="shared" si="105"/>
        <v>0</v>
      </c>
      <c r="AM703" s="1">
        <f t="shared" si="105"/>
        <v>0</v>
      </c>
      <c r="AN703" s="1">
        <f t="shared" si="105"/>
        <v>0</v>
      </c>
      <c r="AO703" s="1">
        <f t="shared" si="105"/>
        <v>0</v>
      </c>
      <c r="AP703" s="1">
        <f t="shared" si="105"/>
        <v>0</v>
      </c>
      <c r="AQ703" s="1">
        <f t="shared" si="105"/>
        <v>0</v>
      </c>
      <c r="AR703" s="1">
        <f t="shared" si="104"/>
        <v>0</v>
      </c>
      <c r="AS703" s="1">
        <f t="shared" si="104"/>
        <v>0</v>
      </c>
      <c r="AT703" s="1">
        <f t="shared" si="104"/>
        <v>0</v>
      </c>
      <c r="AU703" s="1">
        <f t="shared" si="104"/>
        <v>0</v>
      </c>
      <c r="AV703" s="1">
        <f t="shared" si="104"/>
        <v>0</v>
      </c>
      <c r="AW703" s="1">
        <f t="shared" si="104"/>
        <v>0</v>
      </c>
      <c r="AX703" s="1">
        <f t="shared" si="98"/>
        <v>1</v>
      </c>
    </row>
    <row r="704" spans="1:50" s="1" customFormat="1" x14ac:dyDescent="0.15">
      <c r="A704" s="1">
        <v>2</v>
      </c>
      <c r="B704" s="1" t="s">
        <v>1907</v>
      </c>
      <c r="D704" s="1" t="s">
        <v>15</v>
      </c>
      <c r="E704" s="1" t="s">
        <v>16</v>
      </c>
      <c r="F704" s="2">
        <v>43194.731354166666</v>
      </c>
      <c r="H704" s="1" t="s">
        <v>17</v>
      </c>
      <c r="I704" s="1" t="s">
        <v>35</v>
      </c>
      <c r="J704" s="1" t="s">
        <v>74</v>
      </c>
      <c r="K704" s="1" t="s">
        <v>3815</v>
      </c>
      <c r="L704" s="1" t="s">
        <v>1904</v>
      </c>
      <c r="M704" s="1" t="s">
        <v>38</v>
      </c>
      <c r="N704" s="1" t="s">
        <v>29</v>
      </c>
      <c r="O704" s="1" t="s">
        <v>39</v>
      </c>
      <c r="P704" s="1">
        <v>6001</v>
      </c>
      <c r="Q704" s="8">
        <v>8000</v>
      </c>
      <c r="R704" s="1">
        <v>1</v>
      </c>
      <c r="S704" s="1">
        <v>4</v>
      </c>
      <c r="T704" s="1">
        <v>5</v>
      </c>
      <c r="U704" s="1">
        <v>5</v>
      </c>
      <c r="V704" s="1">
        <v>0</v>
      </c>
      <c r="W704" s="1">
        <v>1</v>
      </c>
      <c r="X704" s="1">
        <v>7000.5</v>
      </c>
      <c r="Y704" s="1">
        <v>3</v>
      </c>
      <c r="Z704" s="1">
        <v>4</v>
      </c>
      <c r="AA704" s="1">
        <f t="shared" si="97"/>
        <v>0</v>
      </c>
      <c r="AB704" s="1">
        <f t="shared" si="105"/>
        <v>0</v>
      </c>
      <c r="AC704" s="1">
        <f t="shared" si="105"/>
        <v>0</v>
      </c>
      <c r="AD704" s="1">
        <f t="shared" si="105"/>
        <v>1</v>
      </c>
      <c r="AE704" s="1">
        <f t="shared" si="105"/>
        <v>0</v>
      </c>
      <c r="AF704" s="1">
        <f t="shared" si="105"/>
        <v>0</v>
      </c>
      <c r="AG704" s="1">
        <f t="shared" si="105"/>
        <v>0</v>
      </c>
      <c r="AH704" s="1">
        <f t="shared" si="105"/>
        <v>0</v>
      </c>
      <c r="AI704" s="1">
        <f t="shared" si="105"/>
        <v>0</v>
      </c>
      <c r="AJ704" s="1">
        <f t="shared" si="105"/>
        <v>0</v>
      </c>
      <c r="AK704" s="1">
        <f t="shared" si="105"/>
        <v>0</v>
      </c>
      <c r="AL704" s="1">
        <f t="shared" si="105"/>
        <v>0</v>
      </c>
      <c r="AM704" s="1">
        <f t="shared" si="105"/>
        <v>0</v>
      </c>
      <c r="AN704" s="1">
        <f t="shared" si="105"/>
        <v>0</v>
      </c>
      <c r="AO704" s="1">
        <f t="shared" si="105"/>
        <v>0</v>
      </c>
      <c r="AP704" s="1">
        <f t="shared" si="105"/>
        <v>0</v>
      </c>
      <c r="AQ704" s="1">
        <f t="shared" si="105"/>
        <v>0</v>
      </c>
      <c r="AR704" s="1">
        <f t="shared" si="104"/>
        <v>0</v>
      </c>
      <c r="AS704" s="1">
        <f t="shared" si="104"/>
        <v>0</v>
      </c>
      <c r="AT704" s="1">
        <f t="shared" si="104"/>
        <v>0</v>
      </c>
      <c r="AU704" s="1">
        <f t="shared" si="104"/>
        <v>0</v>
      </c>
      <c r="AV704" s="1">
        <f t="shared" si="104"/>
        <v>0</v>
      </c>
      <c r="AW704" s="1">
        <f t="shared" si="104"/>
        <v>0</v>
      </c>
      <c r="AX704" s="1">
        <f t="shared" si="98"/>
        <v>0</v>
      </c>
    </row>
    <row r="705" spans="1:50" s="1" customFormat="1" x14ac:dyDescent="0.15">
      <c r="A705" s="1">
        <v>2</v>
      </c>
      <c r="B705" s="1" t="s">
        <v>1909</v>
      </c>
      <c r="C705" s="1" t="s">
        <v>84</v>
      </c>
      <c r="D705" s="1" t="s">
        <v>15</v>
      </c>
      <c r="E705" s="1" t="s">
        <v>1910</v>
      </c>
      <c r="F705" s="2">
        <v>43198.385092592594</v>
      </c>
      <c r="H705" s="1" t="s">
        <v>41</v>
      </c>
      <c r="I705" s="1" t="s">
        <v>17</v>
      </c>
      <c r="J705" s="1" t="s">
        <v>25</v>
      </c>
      <c r="K705" s="1" t="s">
        <v>3816</v>
      </c>
      <c r="L705" s="1" t="s">
        <v>1912</v>
      </c>
      <c r="M705" s="1" t="s">
        <v>96</v>
      </c>
      <c r="N705" s="1" t="s">
        <v>29</v>
      </c>
      <c r="O705" s="1" t="s">
        <v>30</v>
      </c>
      <c r="P705" s="1">
        <v>16000</v>
      </c>
      <c r="Q705" s="8">
        <v>26000</v>
      </c>
      <c r="R705" s="1">
        <v>5</v>
      </c>
      <c r="S705" s="1">
        <v>2</v>
      </c>
      <c r="T705" s="1">
        <v>1</v>
      </c>
      <c r="U705" s="1">
        <v>2</v>
      </c>
      <c r="V705" s="1">
        <v>0</v>
      </c>
      <c r="W705" s="1">
        <v>0</v>
      </c>
      <c r="X705" s="1">
        <v>21000</v>
      </c>
      <c r="Y705" s="1">
        <v>3</v>
      </c>
      <c r="Z705" s="1">
        <v>4</v>
      </c>
      <c r="AA705" s="1">
        <f t="shared" si="97"/>
        <v>0</v>
      </c>
      <c r="AB705" s="1">
        <f t="shared" si="105"/>
        <v>1</v>
      </c>
      <c r="AC705" s="1">
        <f t="shared" si="105"/>
        <v>0</v>
      </c>
      <c r="AD705" s="1">
        <f t="shared" si="105"/>
        <v>0</v>
      </c>
      <c r="AE705" s="1">
        <f t="shared" si="105"/>
        <v>0</v>
      </c>
      <c r="AF705" s="1">
        <f t="shared" si="105"/>
        <v>0</v>
      </c>
      <c r="AG705" s="1">
        <f t="shared" si="105"/>
        <v>0</v>
      </c>
      <c r="AH705" s="1">
        <f t="shared" si="105"/>
        <v>0</v>
      </c>
      <c r="AI705" s="1">
        <f t="shared" si="105"/>
        <v>0</v>
      </c>
      <c r="AJ705" s="1">
        <f t="shared" si="105"/>
        <v>0</v>
      </c>
      <c r="AK705" s="1">
        <f t="shared" si="105"/>
        <v>0</v>
      </c>
      <c r="AL705" s="1">
        <f t="shared" si="105"/>
        <v>0</v>
      </c>
      <c r="AM705" s="1">
        <f t="shared" si="105"/>
        <v>0</v>
      </c>
      <c r="AN705" s="1">
        <f t="shared" si="105"/>
        <v>0</v>
      </c>
      <c r="AO705" s="1">
        <f t="shared" si="105"/>
        <v>0</v>
      </c>
      <c r="AP705" s="1">
        <f t="shared" si="105"/>
        <v>1</v>
      </c>
      <c r="AQ705" s="1">
        <f t="shared" si="105"/>
        <v>0</v>
      </c>
      <c r="AR705" s="1">
        <f t="shared" si="104"/>
        <v>0</v>
      </c>
      <c r="AS705" s="1">
        <f t="shared" si="104"/>
        <v>0</v>
      </c>
      <c r="AT705" s="1">
        <f t="shared" si="104"/>
        <v>0</v>
      </c>
      <c r="AU705" s="1">
        <f t="shared" si="104"/>
        <v>0</v>
      </c>
      <c r="AV705" s="1">
        <f t="shared" si="104"/>
        <v>0</v>
      </c>
      <c r="AW705" s="1">
        <f t="shared" si="104"/>
        <v>0</v>
      </c>
      <c r="AX705" s="1">
        <f t="shared" si="98"/>
        <v>1</v>
      </c>
    </row>
    <row r="706" spans="1:50" s="1" customFormat="1" x14ac:dyDescent="0.15">
      <c r="A706" s="1">
        <v>2</v>
      </c>
      <c r="B706" s="1" t="s">
        <v>1507</v>
      </c>
      <c r="C706" s="1" t="s">
        <v>22</v>
      </c>
      <c r="D706" s="1" t="s">
        <v>15</v>
      </c>
      <c r="E706" s="1" t="s">
        <v>556</v>
      </c>
      <c r="F706" s="2">
        <v>43194.443923611114</v>
      </c>
      <c r="H706" s="1" t="s">
        <v>41</v>
      </c>
      <c r="I706" s="1" t="s">
        <v>35</v>
      </c>
      <c r="J706" s="1" t="s">
        <v>25</v>
      </c>
      <c r="K706" s="1" t="s">
        <v>3817</v>
      </c>
      <c r="L706" s="1" t="s">
        <v>1658</v>
      </c>
      <c r="M706" s="1" t="s">
        <v>28</v>
      </c>
      <c r="N706" s="1" t="s">
        <v>64</v>
      </c>
      <c r="O706" s="1" t="s">
        <v>39</v>
      </c>
      <c r="P706" s="1">
        <v>20001</v>
      </c>
      <c r="Q706" s="8">
        <v>30000</v>
      </c>
      <c r="R706" s="1">
        <v>5</v>
      </c>
      <c r="S706" s="1">
        <v>4</v>
      </c>
      <c r="T706" s="1">
        <v>1</v>
      </c>
      <c r="U706" s="1">
        <v>3</v>
      </c>
      <c r="V706" s="1">
        <v>3</v>
      </c>
      <c r="W706" s="1">
        <v>1</v>
      </c>
      <c r="X706" s="1">
        <v>25000.5</v>
      </c>
      <c r="Y706" s="1">
        <v>3</v>
      </c>
      <c r="Z706" s="1">
        <v>4</v>
      </c>
      <c r="AA706" s="1">
        <f t="shared" si="97"/>
        <v>0</v>
      </c>
      <c r="AB706" s="1">
        <f t="shared" si="105"/>
        <v>1</v>
      </c>
      <c r="AC706" s="1">
        <f t="shared" si="105"/>
        <v>0</v>
      </c>
      <c r="AD706" s="1">
        <f t="shared" si="105"/>
        <v>1</v>
      </c>
      <c r="AE706" s="1">
        <f t="shared" si="105"/>
        <v>0</v>
      </c>
      <c r="AF706" s="1">
        <f t="shared" si="105"/>
        <v>0</v>
      </c>
      <c r="AG706" s="1">
        <f t="shared" si="105"/>
        <v>0</v>
      </c>
      <c r="AH706" s="1">
        <f t="shared" si="105"/>
        <v>0</v>
      </c>
      <c r="AI706" s="1">
        <f t="shared" si="105"/>
        <v>0</v>
      </c>
      <c r="AJ706" s="1">
        <f t="shared" si="105"/>
        <v>0</v>
      </c>
      <c r="AK706" s="1">
        <f t="shared" si="105"/>
        <v>1</v>
      </c>
      <c r="AL706" s="1">
        <f t="shared" si="105"/>
        <v>0</v>
      </c>
      <c r="AM706" s="1">
        <f t="shared" si="105"/>
        <v>0</v>
      </c>
      <c r="AN706" s="1">
        <f t="shared" si="105"/>
        <v>0</v>
      </c>
      <c r="AO706" s="1">
        <f t="shared" si="105"/>
        <v>0</v>
      </c>
      <c r="AP706" s="1">
        <f t="shared" si="105"/>
        <v>1</v>
      </c>
      <c r="AQ706" s="1">
        <f t="shared" si="105"/>
        <v>0</v>
      </c>
      <c r="AR706" s="1">
        <f t="shared" si="104"/>
        <v>0</v>
      </c>
      <c r="AS706" s="1">
        <f t="shared" si="104"/>
        <v>0</v>
      </c>
      <c r="AT706" s="1">
        <f t="shared" si="104"/>
        <v>0</v>
      </c>
      <c r="AU706" s="1">
        <f t="shared" si="104"/>
        <v>0</v>
      </c>
      <c r="AV706" s="1">
        <f t="shared" si="104"/>
        <v>0</v>
      </c>
      <c r="AW706" s="1">
        <f t="shared" si="104"/>
        <v>0</v>
      </c>
      <c r="AX706" s="1">
        <f t="shared" si="98"/>
        <v>1</v>
      </c>
    </row>
    <row r="707" spans="1:50" s="1" customFormat="1" x14ac:dyDescent="0.15">
      <c r="A707" s="1">
        <v>2</v>
      </c>
      <c r="B707" s="1" t="s">
        <v>1423</v>
      </c>
      <c r="C707" s="1" t="s">
        <v>320</v>
      </c>
      <c r="D707" s="1" t="s">
        <v>15</v>
      </c>
      <c r="E707" s="1" t="s">
        <v>16</v>
      </c>
      <c r="F707" s="2">
        <v>43198.374293981484</v>
      </c>
      <c r="H707" s="1" t="s">
        <v>59</v>
      </c>
      <c r="I707" s="1" t="s">
        <v>18</v>
      </c>
      <c r="J707" s="1" t="s">
        <v>25</v>
      </c>
      <c r="K707" s="1" t="s">
        <v>1914</v>
      </c>
      <c r="L707" s="1" t="s">
        <v>1915</v>
      </c>
      <c r="M707" s="1" t="s">
        <v>185</v>
      </c>
      <c r="N707" s="1" t="s">
        <v>29</v>
      </c>
      <c r="O707" s="1" t="s">
        <v>1544</v>
      </c>
      <c r="P707" s="1">
        <v>6001</v>
      </c>
      <c r="Q707" s="8">
        <v>8000</v>
      </c>
      <c r="R707" s="1">
        <v>3</v>
      </c>
      <c r="S707" s="1">
        <v>3</v>
      </c>
      <c r="T707" s="1">
        <v>1</v>
      </c>
      <c r="U707" s="1">
        <v>1</v>
      </c>
      <c r="V707" s="1">
        <v>0</v>
      </c>
      <c r="W707" s="1">
        <v>1</v>
      </c>
      <c r="X707" s="1">
        <v>7000.5</v>
      </c>
      <c r="Y707" s="1">
        <v>3</v>
      </c>
      <c r="Z707" s="1">
        <v>4</v>
      </c>
      <c r="AA707" s="1">
        <f t="shared" ref="AA707:AP770" si="106">IF(IFERROR(FIND(AA$1,$K707),0)&gt;0,1,0)</f>
        <v>0</v>
      </c>
      <c r="AB707" s="1">
        <f t="shared" si="105"/>
        <v>1</v>
      </c>
      <c r="AC707" s="1">
        <f t="shared" si="105"/>
        <v>0</v>
      </c>
      <c r="AD707" s="1">
        <f t="shared" si="105"/>
        <v>0</v>
      </c>
      <c r="AE707" s="1">
        <f t="shared" si="105"/>
        <v>0</v>
      </c>
      <c r="AF707" s="1">
        <f t="shared" si="105"/>
        <v>0</v>
      </c>
      <c r="AG707" s="1">
        <f t="shared" si="105"/>
        <v>0</v>
      </c>
      <c r="AH707" s="1">
        <f t="shared" si="105"/>
        <v>0</v>
      </c>
      <c r="AI707" s="1">
        <f t="shared" si="105"/>
        <v>0</v>
      </c>
      <c r="AJ707" s="1">
        <f t="shared" si="105"/>
        <v>0</v>
      </c>
      <c r="AK707" s="1">
        <f t="shared" si="105"/>
        <v>0</v>
      </c>
      <c r="AL707" s="1">
        <f t="shared" si="105"/>
        <v>0</v>
      </c>
      <c r="AM707" s="1">
        <f t="shared" si="105"/>
        <v>0</v>
      </c>
      <c r="AN707" s="1">
        <f t="shared" si="105"/>
        <v>0</v>
      </c>
      <c r="AO707" s="1">
        <f t="shared" si="105"/>
        <v>0</v>
      </c>
      <c r="AP707" s="1">
        <f t="shared" si="105"/>
        <v>0</v>
      </c>
      <c r="AQ707" s="1">
        <f t="shared" si="105"/>
        <v>0</v>
      </c>
      <c r="AR707" s="1">
        <f t="shared" si="104"/>
        <v>0</v>
      </c>
      <c r="AS707" s="1">
        <f t="shared" si="104"/>
        <v>0</v>
      </c>
      <c r="AT707" s="1">
        <f t="shared" si="104"/>
        <v>0</v>
      </c>
      <c r="AU707" s="1">
        <f t="shared" si="104"/>
        <v>0</v>
      </c>
      <c r="AV707" s="1">
        <f t="shared" si="104"/>
        <v>0</v>
      </c>
      <c r="AW707" s="1">
        <f t="shared" si="104"/>
        <v>0</v>
      </c>
      <c r="AX707" s="1">
        <f t="shared" ref="AX707:AX770" si="107">IF(Q707&gt;20000,1,0)</f>
        <v>0</v>
      </c>
    </row>
    <row r="708" spans="1:50" s="1" customFormat="1" x14ac:dyDescent="0.15">
      <c r="A708" s="1">
        <v>2</v>
      </c>
      <c r="B708" s="1" t="s">
        <v>1916</v>
      </c>
      <c r="C708" s="1" t="s">
        <v>22</v>
      </c>
      <c r="D708" s="1" t="s">
        <v>15</v>
      </c>
      <c r="E708" s="1" t="s">
        <v>58</v>
      </c>
      <c r="F708" s="2">
        <v>43194.36818287037</v>
      </c>
      <c r="H708" s="1" t="s">
        <v>34</v>
      </c>
      <c r="I708" s="1" t="s">
        <v>35</v>
      </c>
      <c r="J708" s="1" t="s">
        <v>25</v>
      </c>
      <c r="K708" s="1" t="s">
        <v>1917</v>
      </c>
      <c r="L708" s="1" t="s">
        <v>725</v>
      </c>
      <c r="M708" s="1" t="s">
        <v>28</v>
      </c>
      <c r="N708" s="1" t="s">
        <v>115</v>
      </c>
      <c r="O708" s="1" t="s">
        <v>39</v>
      </c>
      <c r="P708" s="1">
        <v>15001</v>
      </c>
      <c r="Q708" s="8">
        <v>20000</v>
      </c>
      <c r="R708" s="1">
        <v>4</v>
      </c>
      <c r="S708" s="1">
        <v>4</v>
      </c>
      <c r="T708" s="1">
        <v>1</v>
      </c>
      <c r="U708" s="1">
        <v>3</v>
      </c>
      <c r="V708" s="1">
        <v>5</v>
      </c>
      <c r="W708" s="1">
        <v>1</v>
      </c>
      <c r="X708" s="1">
        <v>17500.5</v>
      </c>
      <c r="Y708" s="1">
        <v>3</v>
      </c>
      <c r="Z708" s="1">
        <v>4</v>
      </c>
      <c r="AA708" s="1">
        <f t="shared" si="106"/>
        <v>0</v>
      </c>
      <c r="AB708" s="1">
        <f t="shared" si="105"/>
        <v>1</v>
      </c>
      <c r="AC708" s="1">
        <f t="shared" si="105"/>
        <v>1</v>
      </c>
      <c r="AD708" s="1">
        <f t="shared" si="105"/>
        <v>1</v>
      </c>
      <c r="AE708" s="1">
        <f t="shared" si="105"/>
        <v>0</v>
      </c>
      <c r="AF708" s="1">
        <f t="shared" si="105"/>
        <v>0</v>
      </c>
      <c r="AG708" s="1">
        <f t="shared" si="105"/>
        <v>1</v>
      </c>
      <c r="AH708" s="1">
        <f t="shared" si="105"/>
        <v>0</v>
      </c>
      <c r="AI708" s="1">
        <f t="shared" si="105"/>
        <v>0</v>
      </c>
      <c r="AJ708" s="1">
        <f t="shared" si="105"/>
        <v>0</v>
      </c>
      <c r="AK708" s="1">
        <f t="shared" si="105"/>
        <v>0</v>
      </c>
      <c r="AL708" s="1">
        <f t="shared" si="105"/>
        <v>0</v>
      </c>
      <c r="AM708" s="1">
        <f t="shared" si="105"/>
        <v>0</v>
      </c>
      <c r="AN708" s="1">
        <f t="shared" si="105"/>
        <v>0</v>
      </c>
      <c r="AO708" s="1">
        <f t="shared" si="105"/>
        <v>0</v>
      </c>
      <c r="AP708" s="1">
        <f t="shared" si="105"/>
        <v>0</v>
      </c>
      <c r="AQ708" s="1">
        <f t="shared" si="105"/>
        <v>0</v>
      </c>
      <c r="AR708" s="1">
        <f t="shared" si="104"/>
        <v>0</v>
      </c>
      <c r="AS708" s="1">
        <f t="shared" si="104"/>
        <v>0</v>
      </c>
      <c r="AT708" s="1">
        <f t="shared" si="104"/>
        <v>0</v>
      </c>
      <c r="AU708" s="1">
        <f t="shared" si="104"/>
        <v>0</v>
      </c>
      <c r="AV708" s="1">
        <f t="shared" si="104"/>
        <v>0</v>
      </c>
      <c r="AW708" s="1">
        <f t="shared" si="104"/>
        <v>0</v>
      </c>
      <c r="AX708" s="1">
        <f t="shared" si="107"/>
        <v>0</v>
      </c>
    </row>
    <row r="709" spans="1:50" s="1" customFormat="1" x14ac:dyDescent="0.15">
      <c r="A709" s="1">
        <v>2</v>
      </c>
      <c r="B709" s="1" t="s">
        <v>1918</v>
      </c>
      <c r="C709" s="1" t="s">
        <v>22</v>
      </c>
      <c r="D709" s="1" t="s">
        <v>15</v>
      </c>
      <c r="E709" s="1" t="s">
        <v>16</v>
      </c>
      <c r="F709" s="2">
        <v>43197.986932870372</v>
      </c>
      <c r="H709" s="1" t="s">
        <v>17</v>
      </c>
      <c r="I709" s="1" t="s">
        <v>18</v>
      </c>
      <c r="J709" s="1" t="s">
        <v>89</v>
      </c>
      <c r="K709" s="1" t="s">
        <v>3818</v>
      </c>
      <c r="L709" s="1" t="s">
        <v>764</v>
      </c>
      <c r="M709" s="1" t="s">
        <v>28</v>
      </c>
      <c r="N709" s="1" t="s">
        <v>82</v>
      </c>
      <c r="O709" s="1" t="s">
        <v>39</v>
      </c>
      <c r="P709" s="1">
        <v>6001</v>
      </c>
      <c r="Q709" s="8">
        <v>8000</v>
      </c>
      <c r="R709" s="1">
        <v>1</v>
      </c>
      <c r="S709" s="1">
        <v>3</v>
      </c>
      <c r="T709" s="1">
        <v>8</v>
      </c>
      <c r="U709" s="1">
        <v>3</v>
      </c>
      <c r="V709" s="1">
        <v>4</v>
      </c>
      <c r="W709" s="1">
        <v>1</v>
      </c>
      <c r="X709" s="1">
        <v>7000.5</v>
      </c>
      <c r="Y709" s="1">
        <v>3</v>
      </c>
      <c r="Z709" s="1">
        <v>4</v>
      </c>
      <c r="AA709" s="1">
        <f t="shared" si="106"/>
        <v>0</v>
      </c>
      <c r="AB709" s="1">
        <f t="shared" si="105"/>
        <v>0</v>
      </c>
      <c r="AC709" s="1">
        <f t="shared" si="105"/>
        <v>0</v>
      </c>
      <c r="AD709" s="1">
        <f t="shared" si="105"/>
        <v>0</v>
      </c>
      <c r="AE709" s="1">
        <f t="shared" si="105"/>
        <v>0</v>
      </c>
      <c r="AF709" s="1">
        <f t="shared" si="105"/>
        <v>0</v>
      </c>
      <c r="AG709" s="1">
        <f t="shared" si="105"/>
        <v>0</v>
      </c>
      <c r="AH709" s="1">
        <f t="shared" si="105"/>
        <v>0</v>
      </c>
      <c r="AI709" s="1">
        <f t="shared" si="105"/>
        <v>0</v>
      </c>
      <c r="AJ709" s="1">
        <f t="shared" si="105"/>
        <v>0</v>
      </c>
      <c r="AK709" s="1">
        <f t="shared" si="105"/>
        <v>1</v>
      </c>
      <c r="AL709" s="1">
        <f t="shared" si="105"/>
        <v>0</v>
      </c>
      <c r="AM709" s="1">
        <f t="shared" si="105"/>
        <v>0</v>
      </c>
      <c r="AN709" s="1">
        <f t="shared" si="105"/>
        <v>0</v>
      </c>
      <c r="AO709" s="1">
        <f t="shared" si="105"/>
        <v>0</v>
      </c>
      <c r="AP709" s="1">
        <f t="shared" si="105"/>
        <v>0</v>
      </c>
      <c r="AQ709" s="1">
        <f t="shared" si="105"/>
        <v>0</v>
      </c>
      <c r="AR709" s="1">
        <f t="shared" si="104"/>
        <v>0</v>
      </c>
      <c r="AS709" s="1">
        <f t="shared" si="104"/>
        <v>0</v>
      </c>
      <c r="AT709" s="1">
        <f t="shared" si="104"/>
        <v>0</v>
      </c>
      <c r="AU709" s="1">
        <f t="shared" si="104"/>
        <v>0</v>
      </c>
      <c r="AV709" s="1">
        <f t="shared" si="104"/>
        <v>0</v>
      </c>
      <c r="AW709" s="1">
        <f t="shared" si="104"/>
        <v>0</v>
      </c>
      <c r="AX709" s="1">
        <f t="shared" si="107"/>
        <v>0</v>
      </c>
    </row>
    <row r="710" spans="1:50" s="1" customFormat="1" x14ac:dyDescent="0.15">
      <c r="A710" s="1">
        <v>2</v>
      </c>
      <c r="B710" s="1" t="s">
        <v>1507</v>
      </c>
      <c r="C710" s="1" t="s">
        <v>14</v>
      </c>
      <c r="D710" s="1" t="s">
        <v>15</v>
      </c>
      <c r="E710" s="1" t="s">
        <v>560</v>
      </c>
      <c r="F710" s="2">
        <v>43192.374745370369</v>
      </c>
      <c r="H710" s="1" t="s">
        <v>41</v>
      </c>
      <c r="I710" s="1" t="s">
        <v>35</v>
      </c>
      <c r="J710" s="1" t="s">
        <v>25</v>
      </c>
      <c r="K710" s="1" t="s">
        <v>1920</v>
      </c>
      <c r="L710" s="1" t="s">
        <v>1921</v>
      </c>
      <c r="M710" s="1" t="s">
        <v>28</v>
      </c>
      <c r="N710" s="1" t="s">
        <v>29</v>
      </c>
      <c r="O710" s="1" t="s">
        <v>1544</v>
      </c>
      <c r="P710" s="1">
        <v>20000</v>
      </c>
      <c r="Q710" s="8">
        <v>25000</v>
      </c>
      <c r="R710" s="1">
        <v>5</v>
      </c>
      <c r="S710" s="1">
        <v>4</v>
      </c>
      <c r="T710" s="1">
        <v>1</v>
      </c>
      <c r="U710" s="1">
        <v>3</v>
      </c>
      <c r="V710" s="1">
        <v>0</v>
      </c>
      <c r="W710" s="1">
        <v>1</v>
      </c>
      <c r="X710" s="1">
        <v>22500</v>
      </c>
      <c r="Y710" s="1">
        <v>3</v>
      </c>
      <c r="Z710" s="1">
        <v>4</v>
      </c>
      <c r="AA710" s="1">
        <f t="shared" si="106"/>
        <v>0</v>
      </c>
      <c r="AB710" s="1">
        <f t="shared" si="105"/>
        <v>0</v>
      </c>
      <c r="AC710" s="1">
        <f t="shared" si="105"/>
        <v>0</v>
      </c>
      <c r="AD710" s="1">
        <f t="shared" si="105"/>
        <v>1</v>
      </c>
      <c r="AE710" s="1">
        <f t="shared" si="105"/>
        <v>0</v>
      </c>
      <c r="AF710" s="1">
        <f t="shared" si="105"/>
        <v>0</v>
      </c>
      <c r="AG710" s="1">
        <f t="shared" si="105"/>
        <v>0</v>
      </c>
      <c r="AH710" s="1">
        <f t="shared" si="105"/>
        <v>0</v>
      </c>
      <c r="AI710" s="1">
        <f t="shared" si="105"/>
        <v>0</v>
      </c>
      <c r="AJ710" s="1">
        <f t="shared" si="105"/>
        <v>0</v>
      </c>
      <c r="AK710" s="1">
        <f t="shared" si="105"/>
        <v>0</v>
      </c>
      <c r="AL710" s="1">
        <f t="shared" si="105"/>
        <v>0</v>
      </c>
      <c r="AM710" s="1">
        <f t="shared" si="105"/>
        <v>0</v>
      </c>
      <c r="AN710" s="1">
        <f t="shared" si="105"/>
        <v>0</v>
      </c>
      <c r="AO710" s="1">
        <f t="shared" si="105"/>
        <v>0</v>
      </c>
      <c r="AP710" s="1">
        <f t="shared" si="105"/>
        <v>0</v>
      </c>
      <c r="AQ710" s="1">
        <f t="shared" si="105"/>
        <v>0</v>
      </c>
      <c r="AR710" s="1">
        <f t="shared" si="104"/>
        <v>0</v>
      </c>
      <c r="AS710" s="1">
        <f t="shared" si="104"/>
        <v>0</v>
      </c>
      <c r="AT710" s="1">
        <f t="shared" si="104"/>
        <v>0</v>
      </c>
      <c r="AU710" s="1">
        <f t="shared" si="104"/>
        <v>0</v>
      </c>
      <c r="AV710" s="1">
        <f t="shared" si="104"/>
        <v>0</v>
      </c>
      <c r="AW710" s="1">
        <f t="shared" si="104"/>
        <v>0</v>
      </c>
      <c r="AX710" s="1">
        <f t="shared" si="107"/>
        <v>1</v>
      </c>
    </row>
    <row r="711" spans="1:50" s="1" customFormat="1" x14ac:dyDescent="0.15">
      <c r="A711" s="1">
        <v>2</v>
      </c>
      <c r="B711" s="1" t="s">
        <v>1423</v>
      </c>
      <c r="C711" s="1" t="s">
        <v>22</v>
      </c>
      <c r="D711" s="1" t="s">
        <v>15</v>
      </c>
      <c r="E711" s="1" t="s">
        <v>168</v>
      </c>
      <c r="F711" s="2">
        <v>43197.910185185188</v>
      </c>
      <c r="H711" s="1" t="s">
        <v>17</v>
      </c>
      <c r="I711" s="1" t="s">
        <v>17</v>
      </c>
      <c r="J711" s="1" t="s">
        <v>42</v>
      </c>
      <c r="K711" s="1" t="s">
        <v>1922</v>
      </c>
      <c r="L711" s="1" t="s">
        <v>1923</v>
      </c>
      <c r="M711" s="1" t="s">
        <v>38</v>
      </c>
      <c r="N711" s="1" t="s">
        <v>29</v>
      </c>
      <c r="O711" s="1" t="s">
        <v>30</v>
      </c>
      <c r="P711" s="1">
        <v>4001</v>
      </c>
      <c r="Q711" s="8">
        <v>6000</v>
      </c>
      <c r="R711" s="1">
        <v>1</v>
      </c>
      <c r="S711" s="1">
        <v>2</v>
      </c>
      <c r="T711" s="1">
        <v>3</v>
      </c>
      <c r="U711" s="1">
        <v>5</v>
      </c>
      <c r="V711" s="1">
        <v>0</v>
      </c>
      <c r="W711" s="1">
        <v>0</v>
      </c>
      <c r="X711" s="1">
        <v>5000.5</v>
      </c>
      <c r="Y711" s="1">
        <v>3</v>
      </c>
      <c r="Z711" s="1">
        <v>4</v>
      </c>
      <c r="AA711" s="1">
        <f t="shared" si="106"/>
        <v>0</v>
      </c>
      <c r="AB711" s="1">
        <f t="shared" si="105"/>
        <v>0</v>
      </c>
      <c r="AC711" s="1">
        <f t="shared" si="105"/>
        <v>1</v>
      </c>
      <c r="AD711" s="1">
        <f t="shared" si="105"/>
        <v>0</v>
      </c>
      <c r="AE711" s="1">
        <f t="shared" si="105"/>
        <v>0</v>
      </c>
      <c r="AF711" s="1">
        <f t="shared" si="105"/>
        <v>0</v>
      </c>
      <c r="AG711" s="1">
        <f t="shared" si="105"/>
        <v>0</v>
      </c>
      <c r="AH711" s="1">
        <f t="shared" si="105"/>
        <v>0</v>
      </c>
      <c r="AI711" s="1">
        <f t="shared" si="105"/>
        <v>0</v>
      </c>
      <c r="AJ711" s="1">
        <f t="shared" si="105"/>
        <v>0</v>
      </c>
      <c r="AK711" s="1">
        <f t="shared" si="105"/>
        <v>0</v>
      </c>
      <c r="AL711" s="1">
        <f t="shared" si="105"/>
        <v>0</v>
      </c>
      <c r="AM711" s="1">
        <f t="shared" si="105"/>
        <v>0</v>
      </c>
      <c r="AN711" s="1">
        <f t="shared" si="105"/>
        <v>0</v>
      </c>
      <c r="AO711" s="1">
        <f t="shared" si="105"/>
        <v>0</v>
      </c>
      <c r="AP711" s="1">
        <f t="shared" si="105"/>
        <v>0</v>
      </c>
      <c r="AQ711" s="1">
        <f t="shared" si="105"/>
        <v>0</v>
      </c>
      <c r="AR711" s="1">
        <f t="shared" si="104"/>
        <v>0</v>
      </c>
      <c r="AS711" s="1">
        <f t="shared" si="104"/>
        <v>0</v>
      </c>
      <c r="AT711" s="1">
        <f t="shared" si="104"/>
        <v>0</v>
      </c>
      <c r="AU711" s="1">
        <f t="shared" si="104"/>
        <v>0</v>
      </c>
      <c r="AV711" s="1">
        <f t="shared" si="104"/>
        <v>0</v>
      </c>
      <c r="AW711" s="1">
        <f t="shared" si="104"/>
        <v>0</v>
      </c>
      <c r="AX711" s="1">
        <f t="shared" si="107"/>
        <v>0</v>
      </c>
    </row>
    <row r="712" spans="1:50" s="1" customFormat="1" x14ac:dyDescent="0.15">
      <c r="A712" s="1">
        <v>2</v>
      </c>
      <c r="B712" s="1" t="s">
        <v>1507</v>
      </c>
      <c r="C712" s="1" t="s">
        <v>22</v>
      </c>
      <c r="D712" s="1" t="s">
        <v>15</v>
      </c>
      <c r="E712" s="1" t="s">
        <v>556</v>
      </c>
      <c r="F712" s="2">
        <v>43198.367951388886</v>
      </c>
      <c r="H712" s="1" t="s">
        <v>41</v>
      </c>
      <c r="I712" s="1" t="s">
        <v>35</v>
      </c>
      <c r="J712" s="1" t="s">
        <v>25</v>
      </c>
      <c r="K712" s="1" t="s">
        <v>3819</v>
      </c>
      <c r="L712" s="1" t="s">
        <v>1925</v>
      </c>
      <c r="M712" s="1" t="s">
        <v>96</v>
      </c>
      <c r="N712" s="1" t="s">
        <v>29</v>
      </c>
      <c r="O712" s="1" t="s">
        <v>30</v>
      </c>
      <c r="P712" s="1">
        <v>20001</v>
      </c>
      <c r="Q712" s="8">
        <v>30000</v>
      </c>
      <c r="R712" s="1">
        <v>5</v>
      </c>
      <c r="S712" s="1">
        <v>4</v>
      </c>
      <c r="T712" s="1">
        <v>1</v>
      </c>
      <c r="U712" s="1">
        <v>2</v>
      </c>
      <c r="V712" s="1">
        <v>0</v>
      </c>
      <c r="W712" s="1">
        <v>0</v>
      </c>
      <c r="X712" s="1">
        <v>25000.5</v>
      </c>
      <c r="Y712" s="1">
        <v>3</v>
      </c>
      <c r="Z712" s="1">
        <v>4</v>
      </c>
      <c r="AA712" s="1">
        <f t="shared" si="106"/>
        <v>0</v>
      </c>
      <c r="AB712" s="1">
        <f t="shared" si="105"/>
        <v>1</v>
      </c>
      <c r="AC712" s="1">
        <f t="shared" si="105"/>
        <v>0</v>
      </c>
      <c r="AD712" s="1">
        <f t="shared" si="105"/>
        <v>1</v>
      </c>
      <c r="AE712" s="1">
        <f t="shared" si="105"/>
        <v>0</v>
      </c>
      <c r="AF712" s="1">
        <f t="shared" si="105"/>
        <v>0</v>
      </c>
      <c r="AG712" s="1">
        <f t="shared" si="105"/>
        <v>0</v>
      </c>
      <c r="AH712" s="1">
        <f t="shared" si="105"/>
        <v>0</v>
      </c>
      <c r="AI712" s="1">
        <f t="shared" si="105"/>
        <v>0</v>
      </c>
      <c r="AJ712" s="1">
        <f t="shared" si="105"/>
        <v>0</v>
      </c>
      <c r="AK712" s="1">
        <f t="shared" si="105"/>
        <v>0</v>
      </c>
      <c r="AL712" s="1">
        <f t="shared" si="105"/>
        <v>0</v>
      </c>
      <c r="AM712" s="1">
        <f t="shared" si="105"/>
        <v>0</v>
      </c>
      <c r="AN712" s="1">
        <f t="shared" si="105"/>
        <v>0</v>
      </c>
      <c r="AO712" s="1">
        <f t="shared" si="105"/>
        <v>0</v>
      </c>
      <c r="AP712" s="1">
        <f t="shared" si="105"/>
        <v>1</v>
      </c>
      <c r="AQ712" s="1">
        <f t="shared" si="105"/>
        <v>0</v>
      </c>
      <c r="AR712" s="1">
        <f t="shared" si="104"/>
        <v>0</v>
      </c>
      <c r="AS712" s="1">
        <f t="shared" si="104"/>
        <v>0</v>
      </c>
      <c r="AT712" s="1">
        <f t="shared" si="104"/>
        <v>0</v>
      </c>
      <c r="AU712" s="1">
        <f t="shared" si="104"/>
        <v>0</v>
      </c>
      <c r="AV712" s="1">
        <f t="shared" si="104"/>
        <v>0</v>
      </c>
      <c r="AW712" s="1">
        <f t="shared" si="104"/>
        <v>0</v>
      </c>
      <c r="AX712" s="1">
        <f t="shared" si="107"/>
        <v>1</v>
      </c>
    </row>
    <row r="713" spans="1:50" s="1" customFormat="1" x14ac:dyDescent="0.15">
      <c r="A713" s="1">
        <v>2</v>
      </c>
      <c r="B713" s="1" t="s">
        <v>1926</v>
      </c>
      <c r="C713" s="1" t="s">
        <v>14</v>
      </c>
      <c r="D713" s="1" t="s">
        <v>15</v>
      </c>
      <c r="E713" s="1" t="s">
        <v>1927</v>
      </c>
      <c r="F713" s="2">
        <v>43192.374745370369</v>
      </c>
      <c r="H713" s="1" t="s">
        <v>41</v>
      </c>
      <c r="I713" s="1" t="s">
        <v>35</v>
      </c>
      <c r="J713" s="1" t="s">
        <v>25</v>
      </c>
      <c r="K713" s="1" t="s">
        <v>3820</v>
      </c>
      <c r="L713" s="1" t="s">
        <v>1929</v>
      </c>
      <c r="M713" s="1" t="s">
        <v>28</v>
      </c>
      <c r="N713" s="1" t="s">
        <v>29</v>
      </c>
      <c r="O713" s="1" t="s">
        <v>1544</v>
      </c>
      <c r="P713" s="1">
        <v>25000</v>
      </c>
      <c r="Q713" s="8">
        <v>30000</v>
      </c>
      <c r="R713" s="1">
        <v>5</v>
      </c>
      <c r="S713" s="1">
        <v>4</v>
      </c>
      <c r="T713" s="1">
        <v>1</v>
      </c>
      <c r="U713" s="1">
        <v>3</v>
      </c>
      <c r="V713" s="1">
        <v>0</v>
      </c>
      <c r="W713" s="1">
        <v>1</v>
      </c>
      <c r="X713" s="1">
        <v>27500</v>
      </c>
      <c r="Y713" s="1">
        <v>3</v>
      </c>
      <c r="Z713" s="1">
        <v>4</v>
      </c>
      <c r="AA713" s="1">
        <f t="shared" si="106"/>
        <v>0</v>
      </c>
      <c r="AB713" s="1">
        <f t="shared" si="105"/>
        <v>1</v>
      </c>
      <c r="AC713" s="1">
        <f t="shared" si="105"/>
        <v>0</v>
      </c>
      <c r="AD713" s="1">
        <f t="shared" si="105"/>
        <v>1</v>
      </c>
      <c r="AE713" s="1">
        <f t="shared" si="105"/>
        <v>0</v>
      </c>
      <c r="AF713" s="1">
        <f t="shared" si="105"/>
        <v>0</v>
      </c>
      <c r="AG713" s="1">
        <f t="shared" si="105"/>
        <v>0</v>
      </c>
      <c r="AH713" s="1">
        <f t="shared" si="105"/>
        <v>0</v>
      </c>
      <c r="AI713" s="1">
        <f t="shared" si="105"/>
        <v>0</v>
      </c>
      <c r="AJ713" s="1">
        <f t="shared" si="105"/>
        <v>0</v>
      </c>
      <c r="AK713" s="1">
        <f t="shared" si="105"/>
        <v>0</v>
      </c>
      <c r="AL713" s="1">
        <f t="shared" si="105"/>
        <v>0</v>
      </c>
      <c r="AM713" s="1">
        <f t="shared" si="105"/>
        <v>0</v>
      </c>
      <c r="AN713" s="1">
        <f t="shared" si="105"/>
        <v>0</v>
      </c>
      <c r="AO713" s="1">
        <f t="shared" si="105"/>
        <v>0</v>
      </c>
      <c r="AP713" s="1">
        <f t="shared" si="105"/>
        <v>1</v>
      </c>
      <c r="AQ713" s="1">
        <f t="shared" si="105"/>
        <v>0</v>
      </c>
      <c r="AR713" s="1">
        <f t="shared" si="104"/>
        <v>0</v>
      </c>
      <c r="AS713" s="1">
        <f t="shared" si="104"/>
        <v>0</v>
      </c>
      <c r="AT713" s="1">
        <f t="shared" si="104"/>
        <v>0</v>
      </c>
      <c r="AU713" s="1">
        <f t="shared" si="104"/>
        <v>0</v>
      </c>
      <c r="AV713" s="1">
        <f t="shared" si="104"/>
        <v>0</v>
      </c>
      <c r="AW713" s="1">
        <f t="shared" si="104"/>
        <v>0</v>
      </c>
      <c r="AX713" s="1">
        <f t="shared" si="107"/>
        <v>1</v>
      </c>
    </row>
    <row r="714" spans="1:50" s="1" customFormat="1" x14ac:dyDescent="0.15">
      <c r="A714" s="1">
        <v>2</v>
      </c>
      <c r="B714" s="1" t="s">
        <v>1930</v>
      </c>
      <c r="C714" s="1" t="s">
        <v>22</v>
      </c>
      <c r="D714" s="1" t="s">
        <v>15</v>
      </c>
      <c r="E714" s="1" t="s">
        <v>16</v>
      </c>
      <c r="F714" s="2">
        <v>43196.334097222221</v>
      </c>
      <c r="H714" s="1" t="s">
        <v>17</v>
      </c>
      <c r="I714" s="1" t="s">
        <v>18</v>
      </c>
      <c r="J714" s="1" t="s">
        <v>286</v>
      </c>
      <c r="K714" s="1" t="s">
        <v>3821</v>
      </c>
      <c r="L714" s="1" t="s">
        <v>78</v>
      </c>
      <c r="M714" s="1" t="s">
        <v>28</v>
      </c>
      <c r="N714" s="1" t="s">
        <v>29</v>
      </c>
      <c r="O714" s="1" t="s">
        <v>39</v>
      </c>
      <c r="P714" s="1">
        <v>6001</v>
      </c>
      <c r="Q714" s="8">
        <v>8000</v>
      </c>
      <c r="R714" s="1">
        <v>1</v>
      </c>
      <c r="S714" s="1">
        <v>3</v>
      </c>
      <c r="T714" s="1">
        <v>10</v>
      </c>
      <c r="U714" s="1">
        <v>3</v>
      </c>
      <c r="V714" s="1">
        <v>0</v>
      </c>
      <c r="W714" s="1">
        <v>1</v>
      </c>
      <c r="X714" s="1">
        <v>7000.5</v>
      </c>
      <c r="Y714" s="1">
        <v>3</v>
      </c>
      <c r="Z714" s="1">
        <v>4</v>
      </c>
      <c r="AA714" s="1">
        <f t="shared" si="106"/>
        <v>0</v>
      </c>
      <c r="AB714" s="1">
        <f t="shared" si="105"/>
        <v>1</v>
      </c>
      <c r="AC714" s="1">
        <f t="shared" si="105"/>
        <v>0</v>
      </c>
      <c r="AD714" s="1">
        <f t="shared" si="105"/>
        <v>0</v>
      </c>
      <c r="AE714" s="1">
        <f t="shared" si="105"/>
        <v>0</v>
      </c>
      <c r="AF714" s="1">
        <f t="shared" si="105"/>
        <v>0</v>
      </c>
      <c r="AG714" s="1">
        <f t="shared" si="105"/>
        <v>0</v>
      </c>
      <c r="AH714" s="1">
        <f t="shared" si="105"/>
        <v>0</v>
      </c>
      <c r="AI714" s="1">
        <f t="shared" si="105"/>
        <v>0</v>
      </c>
      <c r="AJ714" s="1">
        <f t="shared" si="105"/>
        <v>0</v>
      </c>
      <c r="AK714" s="1">
        <f t="shared" si="105"/>
        <v>0</v>
      </c>
      <c r="AL714" s="1">
        <f t="shared" si="105"/>
        <v>0</v>
      </c>
      <c r="AM714" s="1">
        <f t="shared" si="105"/>
        <v>0</v>
      </c>
      <c r="AN714" s="1">
        <f t="shared" si="105"/>
        <v>0</v>
      </c>
      <c r="AO714" s="1">
        <f t="shared" si="105"/>
        <v>0</v>
      </c>
      <c r="AP714" s="1">
        <f t="shared" si="105"/>
        <v>0</v>
      </c>
      <c r="AQ714" s="1">
        <f t="shared" si="105"/>
        <v>0</v>
      </c>
      <c r="AR714" s="1">
        <f t="shared" si="104"/>
        <v>0</v>
      </c>
      <c r="AS714" s="1">
        <f t="shared" si="104"/>
        <v>0</v>
      </c>
      <c r="AT714" s="1">
        <f t="shared" si="104"/>
        <v>0</v>
      </c>
      <c r="AU714" s="1">
        <f t="shared" si="104"/>
        <v>0</v>
      </c>
      <c r="AV714" s="1">
        <f t="shared" si="104"/>
        <v>0</v>
      </c>
      <c r="AW714" s="1">
        <f t="shared" si="104"/>
        <v>0</v>
      </c>
      <c r="AX714" s="1">
        <f t="shared" si="107"/>
        <v>0</v>
      </c>
    </row>
    <row r="715" spans="1:50" s="1" customFormat="1" x14ac:dyDescent="0.15">
      <c r="A715" s="1">
        <v>2</v>
      </c>
      <c r="B715" s="1" t="s">
        <v>1932</v>
      </c>
      <c r="C715" s="1" t="s">
        <v>14</v>
      </c>
      <c r="D715" s="1" t="s">
        <v>15</v>
      </c>
      <c r="E715" s="1" t="s">
        <v>161</v>
      </c>
      <c r="F715" s="2">
        <v>43197.36824074074</v>
      </c>
      <c r="H715" s="1" t="s">
        <v>59</v>
      </c>
      <c r="I715" s="1" t="s">
        <v>18</v>
      </c>
      <c r="J715" s="1" t="s">
        <v>42</v>
      </c>
      <c r="K715" s="1" t="s">
        <v>1933</v>
      </c>
      <c r="L715" s="1" t="s">
        <v>1934</v>
      </c>
      <c r="M715" s="1" t="s">
        <v>28</v>
      </c>
      <c r="N715" s="1" t="s">
        <v>283</v>
      </c>
      <c r="O715" s="1" t="s">
        <v>39</v>
      </c>
      <c r="P715" s="1">
        <v>8000</v>
      </c>
      <c r="Q715" s="8">
        <v>15000</v>
      </c>
      <c r="R715" s="1">
        <v>3</v>
      </c>
      <c r="S715" s="1">
        <v>3</v>
      </c>
      <c r="T715" s="1">
        <v>3</v>
      </c>
      <c r="U715" s="1">
        <v>3</v>
      </c>
      <c r="V715" s="1">
        <v>6</v>
      </c>
      <c r="W715" s="1">
        <v>1</v>
      </c>
      <c r="X715" s="1">
        <v>11500</v>
      </c>
      <c r="Y715" s="1">
        <v>3</v>
      </c>
      <c r="Z715" s="1">
        <v>4</v>
      </c>
      <c r="AA715" s="1">
        <f t="shared" si="106"/>
        <v>0</v>
      </c>
      <c r="AB715" s="1">
        <f t="shared" si="105"/>
        <v>0</v>
      </c>
      <c r="AC715" s="1">
        <f t="shared" si="105"/>
        <v>0</v>
      </c>
      <c r="AD715" s="1">
        <f t="shared" si="105"/>
        <v>0</v>
      </c>
      <c r="AE715" s="1">
        <f t="shared" si="105"/>
        <v>0</v>
      </c>
      <c r="AF715" s="1">
        <f t="shared" si="105"/>
        <v>0</v>
      </c>
      <c r="AG715" s="1">
        <f t="shared" si="105"/>
        <v>0</v>
      </c>
      <c r="AH715" s="1">
        <f t="shared" si="105"/>
        <v>0</v>
      </c>
      <c r="AI715" s="1">
        <f t="shared" si="105"/>
        <v>0</v>
      </c>
      <c r="AJ715" s="1">
        <f t="shared" si="105"/>
        <v>0</v>
      </c>
      <c r="AK715" s="1">
        <f t="shared" si="105"/>
        <v>0</v>
      </c>
      <c r="AL715" s="1">
        <f t="shared" si="105"/>
        <v>0</v>
      </c>
      <c r="AM715" s="1">
        <f t="shared" si="105"/>
        <v>0</v>
      </c>
      <c r="AN715" s="1">
        <f t="shared" si="105"/>
        <v>0</v>
      </c>
      <c r="AO715" s="1">
        <f t="shared" si="105"/>
        <v>0</v>
      </c>
      <c r="AP715" s="1">
        <f t="shared" si="105"/>
        <v>0</v>
      </c>
      <c r="AQ715" s="1">
        <f t="shared" si="105"/>
        <v>0</v>
      </c>
      <c r="AR715" s="1">
        <f t="shared" si="104"/>
        <v>0</v>
      </c>
      <c r="AS715" s="1">
        <f t="shared" si="104"/>
        <v>0</v>
      </c>
      <c r="AT715" s="1">
        <f t="shared" si="104"/>
        <v>0</v>
      </c>
      <c r="AU715" s="1">
        <f t="shared" si="104"/>
        <v>0</v>
      </c>
      <c r="AV715" s="1">
        <f t="shared" si="104"/>
        <v>0</v>
      </c>
      <c r="AW715" s="1">
        <f t="shared" si="104"/>
        <v>0</v>
      </c>
      <c r="AX715" s="1">
        <f t="shared" si="107"/>
        <v>0</v>
      </c>
    </row>
    <row r="716" spans="1:50" s="1" customFormat="1" x14ac:dyDescent="0.15">
      <c r="A716" s="1">
        <v>2</v>
      </c>
      <c r="B716" s="1" t="s">
        <v>1538</v>
      </c>
      <c r="C716" s="1" t="s">
        <v>14</v>
      </c>
      <c r="D716" s="1" t="s">
        <v>15</v>
      </c>
      <c r="E716" s="1" t="s">
        <v>1935</v>
      </c>
      <c r="F716" s="1" t="s">
        <v>411</v>
      </c>
      <c r="H716" s="1" t="s">
        <v>34</v>
      </c>
      <c r="I716" s="1" t="s">
        <v>18</v>
      </c>
      <c r="J716" s="1" t="s">
        <v>19</v>
      </c>
      <c r="K716" s="1" t="s">
        <v>1936</v>
      </c>
      <c r="L716" s="1" t="s">
        <v>1937</v>
      </c>
      <c r="M716" s="1" t="s">
        <v>63</v>
      </c>
      <c r="N716" s="1" t="s">
        <v>29</v>
      </c>
      <c r="O716" s="1" t="s">
        <v>1544</v>
      </c>
      <c r="P716" s="1">
        <v>5000</v>
      </c>
      <c r="Q716" s="8">
        <v>9000</v>
      </c>
      <c r="R716" s="1">
        <v>4</v>
      </c>
      <c r="S716" s="1">
        <v>3</v>
      </c>
      <c r="T716" s="1">
        <v>7</v>
      </c>
      <c r="U716" s="1">
        <v>4</v>
      </c>
      <c r="V716" s="1">
        <v>0</v>
      </c>
      <c r="W716" s="1">
        <v>1</v>
      </c>
      <c r="X716" s="1">
        <v>7000</v>
      </c>
      <c r="Y716" s="1">
        <v>3</v>
      </c>
      <c r="Z716" s="1">
        <v>4</v>
      </c>
      <c r="AA716" s="1">
        <f t="shared" si="106"/>
        <v>0</v>
      </c>
      <c r="AB716" s="1">
        <f t="shared" si="105"/>
        <v>1</v>
      </c>
      <c r="AC716" s="1">
        <f t="shared" si="105"/>
        <v>0</v>
      </c>
      <c r="AD716" s="1">
        <f t="shared" si="105"/>
        <v>0</v>
      </c>
      <c r="AE716" s="1">
        <f t="shared" si="105"/>
        <v>0</v>
      </c>
      <c r="AF716" s="1">
        <f t="shared" si="105"/>
        <v>0</v>
      </c>
      <c r="AG716" s="1">
        <f t="shared" si="105"/>
        <v>0</v>
      </c>
      <c r="AH716" s="1">
        <f t="shared" si="105"/>
        <v>0</v>
      </c>
      <c r="AI716" s="1">
        <f t="shared" si="105"/>
        <v>0</v>
      </c>
      <c r="AJ716" s="1">
        <f t="shared" si="105"/>
        <v>0</v>
      </c>
      <c r="AK716" s="1">
        <f t="shared" si="105"/>
        <v>0</v>
      </c>
      <c r="AL716" s="1">
        <f t="shared" si="105"/>
        <v>0</v>
      </c>
      <c r="AM716" s="1">
        <f t="shared" si="105"/>
        <v>0</v>
      </c>
      <c r="AN716" s="1">
        <f t="shared" si="105"/>
        <v>0</v>
      </c>
      <c r="AO716" s="1">
        <f t="shared" si="105"/>
        <v>0</v>
      </c>
      <c r="AP716" s="1">
        <f t="shared" si="105"/>
        <v>0</v>
      </c>
      <c r="AQ716" s="1">
        <f t="shared" ref="AQ716:AW728" si="108">IF(IFERROR(FIND(AQ$1,$K716),0)&gt;0,1,0)</f>
        <v>0</v>
      </c>
      <c r="AR716" s="1">
        <f t="shared" si="108"/>
        <v>0</v>
      </c>
      <c r="AS716" s="1">
        <f t="shared" si="108"/>
        <v>0</v>
      </c>
      <c r="AT716" s="1">
        <f t="shared" si="108"/>
        <v>0</v>
      </c>
      <c r="AU716" s="1">
        <f t="shared" si="108"/>
        <v>0</v>
      </c>
      <c r="AV716" s="1">
        <f t="shared" si="108"/>
        <v>0</v>
      </c>
      <c r="AW716" s="1">
        <f t="shared" si="108"/>
        <v>0</v>
      </c>
      <c r="AX716" s="1">
        <f t="shared" si="107"/>
        <v>0</v>
      </c>
    </row>
    <row r="717" spans="1:50" s="1" customFormat="1" x14ac:dyDescent="0.15">
      <c r="A717" s="1">
        <v>2</v>
      </c>
      <c r="B717" s="1" t="s">
        <v>1423</v>
      </c>
      <c r="C717" s="1" t="s">
        <v>22</v>
      </c>
      <c r="D717" s="1" t="s">
        <v>15</v>
      </c>
      <c r="E717" s="1" t="s">
        <v>67</v>
      </c>
      <c r="F717" s="2">
        <v>43198.404872685183</v>
      </c>
      <c r="H717" s="1" t="s">
        <v>59</v>
      </c>
      <c r="I717" s="1" t="s">
        <v>18</v>
      </c>
      <c r="J717" s="1" t="s">
        <v>42</v>
      </c>
      <c r="K717" s="1" t="s">
        <v>1938</v>
      </c>
      <c r="L717" s="1" t="s">
        <v>1939</v>
      </c>
      <c r="M717" s="1" t="s">
        <v>96</v>
      </c>
      <c r="N717" s="1" t="s">
        <v>82</v>
      </c>
      <c r="O717" s="1" t="s">
        <v>284</v>
      </c>
      <c r="P717" s="1">
        <v>8001</v>
      </c>
      <c r="Q717" s="8">
        <v>10000</v>
      </c>
      <c r="R717" s="1">
        <v>3</v>
      </c>
      <c r="S717" s="1">
        <v>3</v>
      </c>
      <c r="T717" s="1">
        <v>3</v>
      </c>
      <c r="U717" s="1">
        <v>2</v>
      </c>
      <c r="V717" s="1">
        <v>4</v>
      </c>
      <c r="W717" s="1">
        <v>0</v>
      </c>
      <c r="X717" s="1">
        <v>9000.5</v>
      </c>
      <c r="Y717" s="1">
        <v>3</v>
      </c>
      <c r="Z717" s="1">
        <v>4</v>
      </c>
      <c r="AA717" s="1">
        <f t="shared" si="106"/>
        <v>0</v>
      </c>
      <c r="AB717" s="1">
        <f t="shared" si="106"/>
        <v>1</v>
      </c>
      <c r="AC717" s="1">
        <f t="shared" si="106"/>
        <v>0</v>
      </c>
      <c r="AD717" s="1">
        <f t="shared" si="106"/>
        <v>0</v>
      </c>
      <c r="AE717" s="1">
        <f t="shared" si="106"/>
        <v>0</v>
      </c>
      <c r="AF717" s="1">
        <f t="shared" si="106"/>
        <v>0</v>
      </c>
      <c r="AG717" s="1">
        <f t="shared" si="106"/>
        <v>0</v>
      </c>
      <c r="AH717" s="1">
        <f t="shared" si="106"/>
        <v>0</v>
      </c>
      <c r="AI717" s="1">
        <f t="shared" si="106"/>
        <v>0</v>
      </c>
      <c r="AJ717" s="1">
        <f t="shared" si="106"/>
        <v>0</v>
      </c>
      <c r="AK717" s="1">
        <f t="shared" si="106"/>
        <v>0</v>
      </c>
      <c r="AL717" s="1">
        <f t="shared" si="106"/>
        <v>0</v>
      </c>
      <c r="AM717" s="1">
        <f t="shared" si="106"/>
        <v>0</v>
      </c>
      <c r="AN717" s="1">
        <f t="shared" si="106"/>
        <v>0</v>
      </c>
      <c r="AO717" s="1">
        <f t="shared" si="106"/>
        <v>0</v>
      </c>
      <c r="AP717" s="1">
        <f t="shared" si="106"/>
        <v>0</v>
      </c>
      <c r="AQ717" s="1">
        <f t="shared" si="108"/>
        <v>0</v>
      </c>
      <c r="AR717" s="1">
        <f t="shared" si="108"/>
        <v>0</v>
      </c>
      <c r="AS717" s="1">
        <f t="shared" si="108"/>
        <v>0</v>
      </c>
      <c r="AT717" s="1">
        <f t="shared" si="108"/>
        <v>0</v>
      </c>
      <c r="AU717" s="1">
        <f t="shared" si="108"/>
        <v>0</v>
      </c>
      <c r="AV717" s="1">
        <f t="shared" si="108"/>
        <v>0</v>
      </c>
      <c r="AW717" s="1">
        <f t="shared" si="108"/>
        <v>0</v>
      </c>
      <c r="AX717" s="1">
        <f t="shared" si="107"/>
        <v>0</v>
      </c>
    </row>
    <row r="718" spans="1:50" s="1" customFormat="1" x14ac:dyDescent="0.15">
      <c r="A718" s="1">
        <v>2</v>
      </c>
      <c r="B718" s="1" t="s">
        <v>1525</v>
      </c>
      <c r="C718" s="1" t="s">
        <v>718</v>
      </c>
      <c r="D718" s="1" t="s">
        <v>15</v>
      </c>
      <c r="E718" s="1" t="s">
        <v>168</v>
      </c>
      <c r="F718" s="2">
        <v>43198.398796296293</v>
      </c>
      <c r="H718" s="1" t="s">
        <v>59</v>
      </c>
      <c r="I718" s="1" t="s">
        <v>18</v>
      </c>
      <c r="J718" s="1" t="s">
        <v>60</v>
      </c>
      <c r="K718" s="1" t="s">
        <v>3822</v>
      </c>
      <c r="L718" s="1" t="s">
        <v>1941</v>
      </c>
      <c r="M718" s="1" t="s">
        <v>63</v>
      </c>
      <c r="N718" s="1" t="s">
        <v>29</v>
      </c>
      <c r="O718" s="1" t="s">
        <v>39</v>
      </c>
      <c r="P718" s="1">
        <v>4001</v>
      </c>
      <c r="Q718" s="8">
        <v>6000</v>
      </c>
      <c r="R718" s="1">
        <v>3</v>
      </c>
      <c r="S718" s="1">
        <v>3</v>
      </c>
      <c r="T718" s="1">
        <v>2</v>
      </c>
      <c r="U718" s="1">
        <v>4</v>
      </c>
      <c r="V718" s="1">
        <v>0</v>
      </c>
      <c r="W718" s="1">
        <v>1</v>
      </c>
      <c r="X718" s="1">
        <v>5000.5</v>
      </c>
      <c r="Y718" s="1">
        <v>3</v>
      </c>
      <c r="Z718" s="1">
        <v>4</v>
      </c>
      <c r="AA718" s="1">
        <f t="shared" si="106"/>
        <v>0</v>
      </c>
      <c r="AB718" s="1">
        <f t="shared" si="106"/>
        <v>0</v>
      </c>
      <c r="AC718" s="1">
        <f t="shared" si="106"/>
        <v>0</v>
      </c>
      <c r="AD718" s="1">
        <f t="shared" si="106"/>
        <v>0</v>
      </c>
      <c r="AE718" s="1">
        <f t="shared" si="106"/>
        <v>0</v>
      </c>
      <c r="AF718" s="1">
        <f t="shared" si="106"/>
        <v>0</v>
      </c>
      <c r="AG718" s="1">
        <f t="shared" si="106"/>
        <v>0</v>
      </c>
      <c r="AH718" s="1">
        <f t="shared" si="106"/>
        <v>0</v>
      </c>
      <c r="AI718" s="1">
        <f t="shared" si="106"/>
        <v>0</v>
      </c>
      <c r="AJ718" s="1">
        <f t="shared" si="106"/>
        <v>0</v>
      </c>
      <c r="AK718" s="1">
        <f t="shared" si="106"/>
        <v>1</v>
      </c>
      <c r="AL718" s="1">
        <f t="shared" si="106"/>
        <v>0</v>
      </c>
      <c r="AM718" s="1">
        <f t="shared" si="106"/>
        <v>0</v>
      </c>
      <c r="AN718" s="1">
        <f t="shared" si="106"/>
        <v>0</v>
      </c>
      <c r="AO718" s="1">
        <f t="shared" si="106"/>
        <v>0</v>
      </c>
      <c r="AP718" s="1">
        <f t="shared" si="106"/>
        <v>0</v>
      </c>
      <c r="AQ718" s="1">
        <f t="shared" si="108"/>
        <v>1</v>
      </c>
      <c r="AR718" s="1">
        <f t="shared" si="108"/>
        <v>0</v>
      </c>
      <c r="AS718" s="1">
        <f t="shared" si="108"/>
        <v>0</v>
      </c>
      <c r="AT718" s="1">
        <f t="shared" si="108"/>
        <v>0</v>
      </c>
      <c r="AU718" s="1">
        <f t="shared" si="108"/>
        <v>0</v>
      </c>
      <c r="AV718" s="1">
        <f t="shared" si="108"/>
        <v>0</v>
      </c>
      <c r="AW718" s="1">
        <f t="shared" si="108"/>
        <v>0</v>
      </c>
      <c r="AX718" s="1">
        <f t="shared" si="107"/>
        <v>0</v>
      </c>
    </row>
    <row r="719" spans="1:50" s="1" customFormat="1" x14ac:dyDescent="0.15">
      <c r="A719" s="1">
        <v>2</v>
      </c>
      <c r="B719" s="1" t="s">
        <v>1333</v>
      </c>
      <c r="C719" s="1" t="s">
        <v>22</v>
      </c>
      <c r="D719" s="1" t="s">
        <v>15</v>
      </c>
      <c r="E719" s="1" t="s">
        <v>67</v>
      </c>
      <c r="F719" s="2">
        <v>43198.399745370371</v>
      </c>
      <c r="H719" s="1" t="s">
        <v>59</v>
      </c>
      <c r="I719" s="1" t="s">
        <v>35</v>
      </c>
      <c r="J719" s="1" t="s">
        <v>25</v>
      </c>
      <c r="K719" s="1" t="s">
        <v>3733</v>
      </c>
      <c r="L719" s="1" t="s">
        <v>1189</v>
      </c>
      <c r="M719" s="1" t="s">
        <v>63</v>
      </c>
      <c r="N719" s="1" t="s">
        <v>64</v>
      </c>
      <c r="O719" s="1" t="s">
        <v>39</v>
      </c>
      <c r="P719" s="1">
        <v>8001</v>
      </c>
      <c r="Q719" s="8">
        <v>10000</v>
      </c>
      <c r="R719" s="1">
        <v>3</v>
      </c>
      <c r="S719" s="1">
        <v>4</v>
      </c>
      <c r="T719" s="1">
        <v>1</v>
      </c>
      <c r="U719" s="1">
        <v>4</v>
      </c>
      <c r="V719" s="1">
        <v>3</v>
      </c>
      <c r="W719" s="1">
        <v>1</v>
      </c>
      <c r="X719" s="1">
        <v>9000.5</v>
      </c>
      <c r="Y719" s="1">
        <v>3</v>
      </c>
      <c r="Z719" s="1">
        <v>4</v>
      </c>
      <c r="AA719" s="1">
        <f t="shared" si="106"/>
        <v>1</v>
      </c>
      <c r="AB719" s="1">
        <f t="shared" si="106"/>
        <v>1</v>
      </c>
      <c r="AC719" s="1">
        <f t="shared" si="106"/>
        <v>1</v>
      </c>
      <c r="AD719" s="1">
        <f t="shared" si="106"/>
        <v>1</v>
      </c>
      <c r="AE719" s="1">
        <f t="shared" si="106"/>
        <v>0</v>
      </c>
      <c r="AF719" s="1">
        <f t="shared" si="106"/>
        <v>0</v>
      </c>
      <c r="AG719" s="1">
        <f t="shared" si="106"/>
        <v>1</v>
      </c>
      <c r="AH719" s="1">
        <f t="shared" si="106"/>
        <v>1</v>
      </c>
      <c r="AI719" s="1">
        <f t="shared" si="106"/>
        <v>1</v>
      </c>
      <c r="AJ719" s="1">
        <f t="shared" si="106"/>
        <v>1</v>
      </c>
      <c r="AK719" s="1">
        <f t="shared" si="106"/>
        <v>0</v>
      </c>
      <c r="AL719" s="1">
        <f t="shared" si="106"/>
        <v>0</v>
      </c>
      <c r="AM719" s="1">
        <f t="shared" si="106"/>
        <v>1</v>
      </c>
      <c r="AN719" s="1">
        <f t="shared" si="106"/>
        <v>0</v>
      </c>
      <c r="AO719" s="1">
        <f t="shared" si="106"/>
        <v>1</v>
      </c>
      <c r="AP719" s="1">
        <f t="shared" si="106"/>
        <v>0</v>
      </c>
      <c r="AQ719" s="1">
        <f t="shared" si="108"/>
        <v>0</v>
      </c>
      <c r="AR719" s="1">
        <f t="shared" si="108"/>
        <v>0</v>
      </c>
      <c r="AS719" s="1">
        <f t="shared" si="108"/>
        <v>0</v>
      </c>
      <c r="AT719" s="1">
        <f t="shared" si="108"/>
        <v>0</v>
      </c>
      <c r="AU719" s="1">
        <f t="shared" si="108"/>
        <v>0</v>
      </c>
      <c r="AV719" s="1">
        <f t="shared" si="108"/>
        <v>0</v>
      </c>
      <c r="AW719" s="1">
        <f t="shared" si="108"/>
        <v>0</v>
      </c>
      <c r="AX719" s="1">
        <f t="shared" si="107"/>
        <v>0</v>
      </c>
    </row>
    <row r="720" spans="1:50" s="1" customFormat="1" x14ac:dyDescent="0.15">
      <c r="A720" s="1">
        <v>2</v>
      </c>
      <c r="B720" s="1" t="s">
        <v>1538</v>
      </c>
      <c r="C720" s="1" t="s">
        <v>22</v>
      </c>
      <c r="D720" s="1" t="s">
        <v>15</v>
      </c>
      <c r="E720" s="1" t="s">
        <v>379</v>
      </c>
      <c r="F720" s="2">
        <v>43194.541747685187</v>
      </c>
      <c r="H720" s="1" t="s">
        <v>41</v>
      </c>
      <c r="I720" s="1" t="s">
        <v>35</v>
      </c>
      <c r="J720" s="1" t="s">
        <v>25</v>
      </c>
      <c r="K720" s="1" t="s">
        <v>3823</v>
      </c>
      <c r="L720" s="1" t="s">
        <v>1943</v>
      </c>
      <c r="M720" s="1" t="s">
        <v>28</v>
      </c>
      <c r="N720" s="1" t="s">
        <v>283</v>
      </c>
      <c r="O720" s="1" t="s">
        <v>39</v>
      </c>
      <c r="P720" s="1">
        <v>30001</v>
      </c>
      <c r="Q720" s="8">
        <v>50000</v>
      </c>
      <c r="R720" s="1">
        <v>5</v>
      </c>
      <c r="S720" s="1">
        <v>4</v>
      </c>
      <c r="T720" s="1">
        <v>1</v>
      </c>
      <c r="U720" s="1">
        <v>3</v>
      </c>
      <c r="V720" s="1">
        <v>6</v>
      </c>
      <c r="W720" s="1">
        <v>1</v>
      </c>
      <c r="X720" s="1">
        <v>40000.5</v>
      </c>
      <c r="Y720" s="1">
        <v>3</v>
      </c>
      <c r="Z720" s="1">
        <v>4</v>
      </c>
      <c r="AA720" s="1">
        <f t="shared" si="106"/>
        <v>0</v>
      </c>
      <c r="AB720" s="1">
        <f t="shared" si="106"/>
        <v>1</v>
      </c>
      <c r="AC720" s="1">
        <f t="shared" si="106"/>
        <v>0</v>
      </c>
      <c r="AD720" s="1">
        <f t="shared" si="106"/>
        <v>1</v>
      </c>
      <c r="AE720" s="1">
        <f t="shared" si="106"/>
        <v>0</v>
      </c>
      <c r="AF720" s="1">
        <f t="shared" si="106"/>
        <v>0</v>
      </c>
      <c r="AG720" s="1">
        <f t="shared" si="106"/>
        <v>0</v>
      </c>
      <c r="AH720" s="1">
        <f t="shared" si="106"/>
        <v>0</v>
      </c>
      <c r="AI720" s="1">
        <f t="shared" si="106"/>
        <v>0</v>
      </c>
      <c r="AJ720" s="1">
        <f t="shared" si="106"/>
        <v>0</v>
      </c>
      <c r="AK720" s="1">
        <f t="shared" si="106"/>
        <v>0</v>
      </c>
      <c r="AL720" s="1">
        <f t="shared" si="106"/>
        <v>0</v>
      </c>
      <c r="AM720" s="1">
        <f t="shared" si="106"/>
        <v>0</v>
      </c>
      <c r="AN720" s="1">
        <f t="shared" si="106"/>
        <v>0</v>
      </c>
      <c r="AO720" s="1">
        <f t="shared" si="106"/>
        <v>0</v>
      </c>
      <c r="AP720" s="1">
        <f t="shared" si="106"/>
        <v>1</v>
      </c>
      <c r="AQ720" s="1">
        <f t="shared" si="108"/>
        <v>0</v>
      </c>
      <c r="AR720" s="1">
        <f t="shared" si="108"/>
        <v>0</v>
      </c>
      <c r="AS720" s="1">
        <f t="shared" si="108"/>
        <v>0</v>
      </c>
      <c r="AT720" s="1">
        <f t="shared" si="108"/>
        <v>0</v>
      </c>
      <c r="AU720" s="1">
        <f t="shared" si="108"/>
        <v>0</v>
      </c>
      <c r="AV720" s="1">
        <f t="shared" si="108"/>
        <v>0</v>
      </c>
      <c r="AW720" s="1">
        <f t="shared" si="108"/>
        <v>0</v>
      </c>
      <c r="AX720" s="1">
        <f t="shared" si="107"/>
        <v>1</v>
      </c>
    </row>
    <row r="721" spans="1:50" s="1" customFormat="1" x14ac:dyDescent="0.15">
      <c r="A721" s="1">
        <v>2</v>
      </c>
      <c r="B721" s="1" t="s">
        <v>1944</v>
      </c>
      <c r="C721" s="1" t="s">
        <v>14</v>
      </c>
      <c r="D721" s="1" t="s">
        <v>15</v>
      </c>
      <c r="E721" s="1" t="s">
        <v>16</v>
      </c>
      <c r="F721" s="2">
        <v>43198.409849537034</v>
      </c>
      <c r="H721" s="1" t="s">
        <v>59</v>
      </c>
      <c r="I721" s="1" t="s">
        <v>17</v>
      </c>
      <c r="J721" s="1" t="s">
        <v>286</v>
      </c>
      <c r="K721" s="1" t="s">
        <v>3824</v>
      </c>
      <c r="L721" s="1" t="s">
        <v>1946</v>
      </c>
      <c r="M721" s="1" t="s">
        <v>38</v>
      </c>
      <c r="N721" s="1" t="s">
        <v>29</v>
      </c>
      <c r="O721" s="1" t="s">
        <v>39</v>
      </c>
      <c r="P721" s="1">
        <v>6001</v>
      </c>
      <c r="Q721" s="8">
        <v>8000</v>
      </c>
      <c r="R721" s="1">
        <v>3</v>
      </c>
      <c r="S721" s="1">
        <v>2</v>
      </c>
      <c r="T721" s="1">
        <v>10</v>
      </c>
      <c r="U721" s="1">
        <v>5</v>
      </c>
      <c r="V721" s="1">
        <v>0</v>
      </c>
      <c r="W721" s="1">
        <v>1</v>
      </c>
      <c r="X721" s="1">
        <v>7000.5</v>
      </c>
      <c r="Y721" s="1">
        <v>3</v>
      </c>
      <c r="Z721" s="1">
        <v>4</v>
      </c>
      <c r="AA721" s="1">
        <f t="shared" si="106"/>
        <v>0</v>
      </c>
      <c r="AB721" s="1">
        <f t="shared" si="106"/>
        <v>1</v>
      </c>
      <c r="AC721" s="1">
        <f t="shared" si="106"/>
        <v>0</v>
      </c>
      <c r="AD721" s="1">
        <f t="shared" si="106"/>
        <v>0</v>
      </c>
      <c r="AE721" s="1">
        <f t="shared" si="106"/>
        <v>0</v>
      </c>
      <c r="AF721" s="1">
        <f t="shared" si="106"/>
        <v>0</v>
      </c>
      <c r="AG721" s="1">
        <f t="shared" si="106"/>
        <v>0</v>
      </c>
      <c r="AH721" s="1">
        <f t="shared" si="106"/>
        <v>0</v>
      </c>
      <c r="AI721" s="1">
        <f t="shared" si="106"/>
        <v>0</v>
      </c>
      <c r="AJ721" s="1">
        <f t="shared" si="106"/>
        <v>0</v>
      </c>
      <c r="AK721" s="1">
        <f t="shared" si="106"/>
        <v>0</v>
      </c>
      <c r="AL721" s="1">
        <f t="shared" si="106"/>
        <v>0</v>
      </c>
      <c r="AM721" s="1">
        <f t="shared" si="106"/>
        <v>0</v>
      </c>
      <c r="AN721" s="1">
        <f t="shared" si="106"/>
        <v>0</v>
      </c>
      <c r="AO721" s="1">
        <f t="shared" si="106"/>
        <v>0</v>
      </c>
      <c r="AP721" s="1">
        <f t="shared" si="106"/>
        <v>0</v>
      </c>
      <c r="AQ721" s="1">
        <f t="shared" si="108"/>
        <v>0</v>
      </c>
      <c r="AR721" s="1">
        <f t="shared" si="108"/>
        <v>0</v>
      </c>
      <c r="AS721" s="1">
        <f t="shared" si="108"/>
        <v>0</v>
      </c>
      <c r="AT721" s="1">
        <f t="shared" si="108"/>
        <v>0</v>
      </c>
      <c r="AU721" s="1">
        <f t="shared" si="108"/>
        <v>0</v>
      </c>
      <c r="AV721" s="1">
        <f t="shared" si="108"/>
        <v>0</v>
      </c>
      <c r="AW721" s="1">
        <f t="shared" si="108"/>
        <v>0</v>
      </c>
      <c r="AX721" s="1">
        <f t="shared" si="107"/>
        <v>0</v>
      </c>
    </row>
    <row r="722" spans="1:50" s="1" customFormat="1" x14ac:dyDescent="0.15">
      <c r="A722" s="1">
        <v>2</v>
      </c>
      <c r="B722" s="1" t="s">
        <v>1947</v>
      </c>
      <c r="C722" s="1" t="s">
        <v>22</v>
      </c>
      <c r="D722" s="1" t="s">
        <v>15</v>
      </c>
      <c r="E722" s="1" t="s">
        <v>67</v>
      </c>
      <c r="F722" s="2">
        <v>43196.613483796296</v>
      </c>
      <c r="H722" s="1" t="s">
        <v>59</v>
      </c>
      <c r="I722" s="1" t="s">
        <v>18</v>
      </c>
      <c r="J722" s="1" t="s">
        <v>286</v>
      </c>
      <c r="K722" s="1" t="s">
        <v>3825</v>
      </c>
      <c r="L722" s="1" t="s">
        <v>78</v>
      </c>
      <c r="M722" s="1" t="s">
        <v>28</v>
      </c>
      <c r="N722" s="1" t="s">
        <v>29</v>
      </c>
      <c r="O722" s="1" t="s">
        <v>39</v>
      </c>
      <c r="P722" s="1">
        <v>8001</v>
      </c>
      <c r="Q722" s="8">
        <v>10000</v>
      </c>
      <c r="R722" s="1">
        <v>3</v>
      </c>
      <c r="S722" s="1">
        <v>3</v>
      </c>
      <c r="T722" s="1">
        <v>10</v>
      </c>
      <c r="U722" s="1">
        <v>3</v>
      </c>
      <c r="V722" s="1">
        <v>0</v>
      </c>
      <c r="W722" s="1">
        <v>1</v>
      </c>
      <c r="X722" s="1">
        <v>9000.5</v>
      </c>
      <c r="Y722" s="1">
        <v>3</v>
      </c>
      <c r="Z722" s="1">
        <v>4</v>
      </c>
      <c r="AA722" s="1">
        <f t="shared" si="106"/>
        <v>0</v>
      </c>
      <c r="AB722" s="1">
        <f t="shared" si="106"/>
        <v>1</v>
      </c>
      <c r="AC722" s="1">
        <f t="shared" si="106"/>
        <v>0</v>
      </c>
      <c r="AD722" s="1">
        <f t="shared" si="106"/>
        <v>0</v>
      </c>
      <c r="AE722" s="1">
        <f t="shared" si="106"/>
        <v>0</v>
      </c>
      <c r="AF722" s="1">
        <f t="shared" si="106"/>
        <v>0</v>
      </c>
      <c r="AG722" s="1">
        <f t="shared" si="106"/>
        <v>0</v>
      </c>
      <c r="AH722" s="1">
        <f t="shared" si="106"/>
        <v>0</v>
      </c>
      <c r="AI722" s="1">
        <f t="shared" si="106"/>
        <v>0</v>
      </c>
      <c r="AJ722" s="1">
        <f t="shared" si="106"/>
        <v>0</v>
      </c>
      <c r="AK722" s="1">
        <f t="shared" si="106"/>
        <v>0</v>
      </c>
      <c r="AL722" s="1">
        <f t="shared" si="106"/>
        <v>0</v>
      </c>
      <c r="AM722" s="1">
        <f t="shared" si="106"/>
        <v>0</v>
      </c>
      <c r="AN722" s="1">
        <f t="shared" si="106"/>
        <v>0</v>
      </c>
      <c r="AO722" s="1">
        <f t="shared" si="106"/>
        <v>0</v>
      </c>
      <c r="AP722" s="1">
        <f t="shared" si="106"/>
        <v>0</v>
      </c>
      <c r="AQ722" s="1">
        <f t="shared" si="108"/>
        <v>0</v>
      </c>
      <c r="AR722" s="1">
        <f t="shared" si="108"/>
        <v>0</v>
      </c>
      <c r="AS722" s="1">
        <f t="shared" si="108"/>
        <v>0</v>
      </c>
      <c r="AT722" s="1">
        <f t="shared" si="108"/>
        <v>0</v>
      </c>
      <c r="AU722" s="1">
        <f t="shared" si="108"/>
        <v>0</v>
      </c>
      <c r="AV722" s="1">
        <f t="shared" si="108"/>
        <v>0</v>
      </c>
      <c r="AW722" s="1">
        <f t="shared" si="108"/>
        <v>0</v>
      </c>
      <c r="AX722" s="1">
        <f t="shared" si="107"/>
        <v>0</v>
      </c>
    </row>
    <row r="723" spans="1:50" s="1" customFormat="1" x14ac:dyDescent="0.15">
      <c r="A723" s="1">
        <v>2</v>
      </c>
      <c r="B723" s="1" t="s">
        <v>1423</v>
      </c>
      <c r="C723" s="1" t="s">
        <v>14</v>
      </c>
      <c r="D723" s="1" t="s">
        <v>15</v>
      </c>
      <c r="E723" s="1" t="s">
        <v>23</v>
      </c>
      <c r="F723" s="2">
        <v>43192.673483796294</v>
      </c>
      <c r="H723" s="1" t="s">
        <v>17</v>
      </c>
      <c r="I723" s="1" t="s">
        <v>35</v>
      </c>
      <c r="J723" s="1" t="s">
        <v>74</v>
      </c>
      <c r="K723" s="1" t="s">
        <v>1949</v>
      </c>
      <c r="L723" s="1" t="s">
        <v>1950</v>
      </c>
      <c r="M723" s="1" t="s">
        <v>96</v>
      </c>
      <c r="N723" s="1" t="s">
        <v>29</v>
      </c>
      <c r="O723" s="1" t="s">
        <v>252</v>
      </c>
      <c r="P723" s="1">
        <v>3000</v>
      </c>
      <c r="Q723" s="8">
        <v>5000</v>
      </c>
      <c r="R723" s="1">
        <v>1</v>
      </c>
      <c r="S723" s="1">
        <v>4</v>
      </c>
      <c r="T723" s="1">
        <v>5</v>
      </c>
      <c r="U723" s="1">
        <v>2</v>
      </c>
      <c r="V723" s="1">
        <v>0</v>
      </c>
      <c r="W723" s="1">
        <v>0</v>
      </c>
      <c r="X723" s="1">
        <v>4000</v>
      </c>
      <c r="Y723" s="1">
        <v>3</v>
      </c>
      <c r="Z723" s="1">
        <v>4</v>
      </c>
      <c r="AA723" s="1">
        <f t="shared" si="106"/>
        <v>0</v>
      </c>
      <c r="AB723" s="1">
        <f t="shared" si="106"/>
        <v>0</v>
      </c>
      <c r="AC723" s="1">
        <f t="shared" si="106"/>
        <v>1</v>
      </c>
      <c r="AD723" s="1">
        <f t="shared" si="106"/>
        <v>1</v>
      </c>
      <c r="AE723" s="1">
        <f t="shared" si="106"/>
        <v>0</v>
      </c>
      <c r="AF723" s="1">
        <f t="shared" si="106"/>
        <v>0</v>
      </c>
      <c r="AG723" s="1">
        <f t="shared" si="106"/>
        <v>0</v>
      </c>
      <c r="AH723" s="1">
        <f t="shared" si="106"/>
        <v>0</v>
      </c>
      <c r="AI723" s="1">
        <f t="shared" si="106"/>
        <v>0</v>
      </c>
      <c r="AJ723" s="1">
        <f t="shared" si="106"/>
        <v>0</v>
      </c>
      <c r="AK723" s="1">
        <f t="shared" si="106"/>
        <v>0</v>
      </c>
      <c r="AL723" s="1">
        <f t="shared" si="106"/>
        <v>0</v>
      </c>
      <c r="AM723" s="1">
        <f t="shared" si="106"/>
        <v>0</v>
      </c>
      <c r="AN723" s="1">
        <f t="shared" si="106"/>
        <v>0</v>
      </c>
      <c r="AO723" s="1">
        <f t="shared" si="106"/>
        <v>0</v>
      </c>
      <c r="AP723" s="1">
        <f t="shared" si="106"/>
        <v>0</v>
      </c>
      <c r="AQ723" s="1">
        <f t="shared" si="108"/>
        <v>0</v>
      </c>
      <c r="AR723" s="1">
        <f t="shared" si="108"/>
        <v>0</v>
      </c>
      <c r="AS723" s="1">
        <f t="shared" si="108"/>
        <v>0</v>
      </c>
      <c r="AT723" s="1">
        <f t="shared" si="108"/>
        <v>0</v>
      </c>
      <c r="AU723" s="1">
        <f t="shared" si="108"/>
        <v>0</v>
      </c>
      <c r="AV723" s="1">
        <f t="shared" si="108"/>
        <v>0</v>
      </c>
      <c r="AW723" s="1">
        <f t="shared" si="108"/>
        <v>0</v>
      </c>
      <c r="AX723" s="1">
        <f t="shared" si="107"/>
        <v>0</v>
      </c>
    </row>
    <row r="724" spans="1:50" s="1" customFormat="1" x14ac:dyDescent="0.15">
      <c r="A724" s="1">
        <v>2</v>
      </c>
      <c r="B724" s="1" t="s">
        <v>1951</v>
      </c>
      <c r="C724" s="1" t="s">
        <v>454</v>
      </c>
      <c r="D724" s="1" t="s">
        <v>15</v>
      </c>
      <c r="E724" s="1" t="s">
        <v>556</v>
      </c>
      <c r="F724" s="2">
        <v>43198.362743055557</v>
      </c>
      <c r="H724" s="1" t="s">
        <v>41</v>
      </c>
      <c r="I724" s="1" t="s">
        <v>24</v>
      </c>
      <c r="J724" s="1" t="s">
        <v>25</v>
      </c>
      <c r="K724" s="1" t="s">
        <v>1952</v>
      </c>
      <c r="L724" s="1" t="s">
        <v>1953</v>
      </c>
      <c r="M724" s="1" t="s">
        <v>96</v>
      </c>
      <c r="N724" s="1" t="s">
        <v>283</v>
      </c>
      <c r="O724" s="1" t="s">
        <v>39</v>
      </c>
      <c r="P724" s="1">
        <v>20001</v>
      </c>
      <c r="Q724" s="8">
        <v>30000</v>
      </c>
      <c r="R724" s="1">
        <v>5</v>
      </c>
      <c r="S724" s="1">
        <v>5</v>
      </c>
      <c r="T724" s="1">
        <v>1</v>
      </c>
      <c r="U724" s="1">
        <v>2</v>
      </c>
      <c r="V724" s="1">
        <v>6</v>
      </c>
      <c r="W724" s="1">
        <v>1</v>
      </c>
      <c r="X724" s="1">
        <v>25000.5</v>
      </c>
      <c r="Y724" s="1">
        <v>3</v>
      </c>
      <c r="Z724" s="1">
        <v>4</v>
      </c>
      <c r="AA724" s="1">
        <f t="shared" si="106"/>
        <v>0</v>
      </c>
      <c r="AB724" s="1">
        <f t="shared" si="106"/>
        <v>0</v>
      </c>
      <c r="AC724" s="1">
        <f t="shared" si="106"/>
        <v>0</v>
      </c>
      <c r="AD724" s="1">
        <f t="shared" si="106"/>
        <v>0</v>
      </c>
      <c r="AE724" s="1">
        <f t="shared" si="106"/>
        <v>0</v>
      </c>
      <c r="AF724" s="1">
        <f t="shared" si="106"/>
        <v>0</v>
      </c>
      <c r="AG724" s="1">
        <f t="shared" si="106"/>
        <v>0</v>
      </c>
      <c r="AH724" s="1">
        <f t="shared" si="106"/>
        <v>0</v>
      </c>
      <c r="AI724" s="1">
        <f t="shared" si="106"/>
        <v>0</v>
      </c>
      <c r="AJ724" s="1">
        <f t="shared" si="106"/>
        <v>0</v>
      </c>
      <c r="AK724" s="1">
        <f t="shared" si="106"/>
        <v>0</v>
      </c>
      <c r="AL724" s="1">
        <f t="shared" si="106"/>
        <v>0</v>
      </c>
      <c r="AM724" s="1">
        <f t="shared" si="106"/>
        <v>0</v>
      </c>
      <c r="AN724" s="1">
        <f t="shared" si="106"/>
        <v>0</v>
      </c>
      <c r="AO724" s="1">
        <f t="shared" si="106"/>
        <v>0</v>
      </c>
      <c r="AP724" s="1">
        <f t="shared" si="106"/>
        <v>1</v>
      </c>
      <c r="AQ724" s="1">
        <f t="shared" si="108"/>
        <v>0</v>
      </c>
      <c r="AR724" s="1">
        <f t="shared" si="108"/>
        <v>0</v>
      </c>
      <c r="AS724" s="1">
        <f t="shared" si="108"/>
        <v>0</v>
      </c>
      <c r="AT724" s="1">
        <f t="shared" si="108"/>
        <v>0</v>
      </c>
      <c r="AU724" s="1">
        <f t="shared" si="108"/>
        <v>0</v>
      </c>
      <c r="AV724" s="1">
        <f t="shared" si="108"/>
        <v>0</v>
      </c>
      <c r="AW724" s="1">
        <f t="shared" si="108"/>
        <v>0</v>
      </c>
      <c r="AX724" s="1">
        <f t="shared" si="107"/>
        <v>1</v>
      </c>
    </row>
    <row r="725" spans="1:50" s="1" customFormat="1" x14ac:dyDescent="0.15">
      <c r="A725" s="1">
        <v>2</v>
      </c>
      <c r="B725" s="1" t="s">
        <v>1423</v>
      </c>
      <c r="C725" s="1" t="s">
        <v>109</v>
      </c>
      <c r="D725" s="1" t="s">
        <v>15</v>
      </c>
      <c r="E725" s="1" t="s">
        <v>67</v>
      </c>
      <c r="F725" s="2">
        <v>43198.407025462962</v>
      </c>
      <c r="H725" s="1" t="s">
        <v>59</v>
      </c>
      <c r="I725" s="1" t="s">
        <v>35</v>
      </c>
      <c r="J725" s="1" t="s">
        <v>25</v>
      </c>
      <c r="K725" s="1" t="s">
        <v>3826</v>
      </c>
      <c r="L725" s="1" t="s">
        <v>1955</v>
      </c>
      <c r="M725" s="1" t="s">
        <v>185</v>
      </c>
      <c r="N725" s="1" t="s">
        <v>29</v>
      </c>
      <c r="O725" s="1" t="s">
        <v>39</v>
      </c>
      <c r="P725" s="1">
        <v>8001</v>
      </c>
      <c r="Q725" s="8">
        <v>10000</v>
      </c>
      <c r="R725" s="1">
        <v>3</v>
      </c>
      <c r="S725" s="1">
        <v>4</v>
      </c>
      <c r="T725" s="1">
        <v>1</v>
      </c>
      <c r="U725" s="1">
        <v>1</v>
      </c>
      <c r="V725" s="1">
        <v>0</v>
      </c>
      <c r="W725" s="1">
        <v>1</v>
      </c>
      <c r="X725" s="1">
        <v>9000.5</v>
      </c>
      <c r="Y725" s="1">
        <v>3</v>
      </c>
      <c r="Z725" s="1">
        <v>4</v>
      </c>
      <c r="AA725" s="1">
        <f t="shared" si="106"/>
        <v>0</v>
      </c>
      <c r="AB725" s="1">
        <f t="shared" si="106"/>
        <v>0</v>
      </c>
      <c r="AC725" s="1">
        <f t="shared" si="106"/>
        <v>0</v>
      </c>
      <c r="AD725" s="1">
        <f t="shared" si="106"/>
        <v>1</v>
      </c>
      <c r="AE725" s="1">
        <f t="shared" si="106"/>
        <v>0</v>
      </c>
      <c r="AF725" s="1">
        <f t="shared" si="106"/>
        <v>0</v>
      </c>
      <c r="AG725" s="1">
        <f t="shared" si="106"/>
        <v>0</v>
      </c>
      <c r="AH725" s="1">
        <f t="shared" si="106"/>
        <v>0</v>
      </c>
      <c r="AI725" s="1">
        <f t="shared" si="106"/>
        <v>0</v>
      </c>
      <c r="AJ725" s="1">
        <f t="shared" si="106"/>
        <v>0</v>
      </c>
      <c r="AK725" s="1">
        <f t="shared" si="106"/>
        <v>0</v>
      </c>
      <c r="AL725" s="1">
        <f t="shared" si="106"/>
        <v>0</v>
      </c>
      <c r="AM725" s="1">
        <f t="shared" si="106"/>
        <v>0</v>
      </c>
      <c r="AN725" s="1">
        <f t="shared" si="106"/>
        <v>0</v>
      </c>
      <c r="AO725" s="1">
        <f t="shared" si="106"/>
        <v>0</v>
      </c>
      <c r="AP725" s="1">
        <f t="shared" si="106"/>
        <v>0</v>
      </c>
      <c r="AQ725" s="1">
        <f t="shared" si="108"/>
        <v>0</v>
      </c>
      <c r="AR725" s="1">
        <f t="shared" si="108"/>
        <v>0</v>
      </c>
      <c r="AS725" s="1">
        <f t="shared" si="108"/>
        <v>0</v>
      </c>
      <c r="AT725" s="1">
        <f t="shared" si="108"/>
        <v>0</v>
      </c>
      <c r="AU725" s="1">
        <f t="shared" si="108"/>
        <v>0</v>
      </c>
      <c r="AV725" s="1">
        <f t="shared" si="108"/>
        <v>0</v>
      </c>
      <c r="AW725" s="1">
        <f t="shared" si="108"/>
        <v>0</v>
      </c>
      <c r="AX725" s="1">
        <f t="shared" si="107"/>
        <v>0</v>
      </c>
    </row>
    <row r="726" spans="1:50" s="1" customFormat="1" x14ac:dyDescent="0.15">
      <c r="A726" s="1">
        <v>2</v>
      </c>
      <c r="B726" s="1" t="s">
        <v>1956</v>
      </c>
      <c r="C726" s="1" t="s">
        <v>84</v>
      </c>
      <c r="D726" s="1" t="s">
        <v>15</v>
      </c>
      <c r="E726" s="1" t="s">
        <v>23</v>
      </c>
      <c r="F726" s="2">
        <v>43198.383310185185</v>
      </c>
      <c r="H726" s="1" t="s">
        <v>17</v>
      </c>
      <c r="I726" s="1" t="s">
        <v>18</v>
      </c>
      <c r="J726" s="1" t="s">
        <v>25</v>
      </c>
      <c r="K726" s="1" t="s">
        <v>3827</v>
      </c>
      <c r="L726" s="1" t="s">
        <v>1958</v>
      </c>
      <c r="M726" s="1" t="s">
        <v>28</v>
      </c>
      <c r="N726" s="1" t="s">
        <v>29</v>
      </c>
      <c r="O726" s="1" t="s">
        <v>30</v>
      </c>
      <c r="P726" s="1">
        <v>3000</v>
      </c>
      <c r="Q726" s="8">
        <v>5000</v>
      </c>
      <c r="R726" s="1">
        <v>1</v>
      </c>
      <c r="S726" s="1">
        <v>3</v>
      </c>
      <c r="T726" s="1">
        <v>1</v>
      </c>
      <c r="U726" s="1">
        <v>3</v>
      </c>
      <c r="V726" s="1">
        <v>0</v>
      </c>
      <c r="W726" s="1">
        <v>0</v>
      </c>
      <c r="X726" s="1">
        <v>4000</v>
      </c>
      <c r="Y726" s="1">
        <v>3</v>
      </c>
      <c r="Z726" s="1">
        <v>4</v>
      </c>
      <c r="AA726" s="1">
        <f t="shared" si="106"/>
        <v>0</v>
      </c>
      <c r="AB726" s="1">
        <f t="shared" si="106"/>
        <v>0</v>
      </c>
      <c r="AC726" s="1">
        <f t="shared" si="106"/>
        <v>0</v>
      </c>
      <c r="AD726" s="1">
        <f t="shared" si="106"/>
        <v>0</v>
      </c>
      <c r="AE726" s="1">
        <f t="shared" si="106"/>
        <v>0</v>
      </c>
      <c r="AF726" s="1">
        <f t="shared" si="106"/>
        <v>0</v>
      </c>
      <c r="AG726" s="1">
        <f t="shared" si="106"/>
        <v>0</v>
      </c>
      <c r="AH726" s="1">
        <f t="shared" si="106"/>
        <v>0</v>
      </c>
      <c r="AI726" s="1">
        <f t="shared" si="106"/>
        <v>0</v>
      </c>
      <c r="AJ726" s="1">
        <f t="shared" si="106"/>
        <v>0</v>
      </c>
      <c r="AK726" s="1">
        <f t="shared" si="106"/>
        <v>1</v>
      </c>
      <c r="AL726" s="1">
        <f t="shared" si="106"/>
        <v>0</v>
      </c>
      <c r="AM726" s="1">
        <f t="shared" si="106"/>
        <v>0</v>
      </c>
      <c r="AN726" s="1">
        <f t="shared" si="106"/>
        <v>0</v>
      </c>
      <c r="AO726" s="1">
        <f t="shared" si="106"/>
        <v>0</v>
      </c>
      <c r="AP726" s="1">
        <f t="shared" si="106"/>
        <v>0</v>
      </c>
      <c r="AQ726" s="1">
        <f t="shared" si="108"/>
        <v>1</v>
      </c>
      <c r="AR726" s="1">
        <f t="shared" si="108"/>
        <v>0</v>
      </c>
      <c r="AS726" s="1">
        <f t="shared" si="108"/>
        <v>0</v>
      </c>
      <c r="AT726" s="1">
        <f t="shared" si="108"/>
        <v>0</v>
      </c>
      <c r="AU726" s="1">
        <f t="shared" si="108"/>
        <v>0</v>
      </c>
      <c r="AV726" s="1">
        <f t="shared" si="108"/>
        <v>0</v>
      </c>
      <c r="AW726" s="1">
        <f t="shared" si="108"/>
        <v>0</v>
      </c>
      <c r="AX726" s="1">
        <f t="shared" si="107"/>
        <v>0</v>
      </c>
    </row>
    <row r="727" spans="1:50" s="1" customFormat="1" x14ac:dyDescent="0.15">
      <c r="A727" s="1">
        <v>2</v>
      </c>
      <c r="B727" s="1" t="s">
        <v>1959</v>
      </c>
      <c r="C727" s="1" t="s">
        <v>22</v>
      </c>
      <c r="D727" s="1" t="s">
        <v>15</v>
      </c>
      <c r="E727" s="1" t="s">
        <v>16</v>
      </c>
      <c r="F727" s="2">
        <v>43194.368263888886</v>
      </c>
      <c r="H727" s="1" t="s">
        <v>59</v>
      </c>
      <c r="I727" s="1" t="s">
        <v>35</v>
      </c>
      <c r="J727" s="1" t="s">
        <v>25</v>
      </c>
      <c r="K727" s="1" t="s">
        <v>1960</v>
      </c>
      <c r="L727" s="1" t="s">
        <v>725</v>
      </c>
      <c r="M727" s="1" t="s">
        <v>28</v>
      </c>
      <c r="N727" s="1" t="s">
        <v>115</v>
      </c>
      <c r="O727" s="1" t="s">
        <v>39</v>
      </c>
      <c r="P727" s="1">
        <v>6001</v>
      </c>
      <c r="Q727" s="8">
        <v>8000</v>
      </c>
      <c r="R727" s="1">
        <v>3</v>
      </c>
      <c r="S727" s="1">
        <v>4</v>
      </c>
      <c r="T727" s="1">
        <v>1</v>
      </c>
      <c r="U727" s="1">
        <v>3</v>
      </c>
      <c r="V727" s="1">
        <v>5</v>
      </c>
      <c r="W727" s="1">
        <v>1</v>
      </c>
      <c r="X727" s="1">
        <v>7000.5</v>
      </c>
      <c r="Y727" s="1">
        <v>3</v>
      </c>
      <c r="Z727" s="1">
        <v>4</v>
      </c>
      <c r="AA727" s="1">
        <f t="shared" si="106"/>
        <v>0</v>
      </c>
      <c r="AB727" s="1">
        <f t="shared" si="106"/>
        <v>0</v>
      </c>
      <c r="AC727" s="1">
        <f t="shared" si="106"/>
        <v>0</v>
      </c>
      <c r="AD727" s="1">
        <f t="shared" si="106"/>
        <v>1</v>
      </c>
      <c r="AE727" s="1">
        <f t="shared" si="106"/>
        <v>0</v>
      </c>
      <c r="AF727" s="1">
        <f t="shared" si="106"/>
        <v>0</v>
      </c>
      <c r="AG727" s="1">
        <f t="shared" si="106"/>
        <v>0</v>
      </c>
      <c r="AH727" s="1">
        <f t="shared" si="106"/>
        <v>0</v>
      </c>
      <c r="AI727" s="1">
        <f t="shared" si="106"/>
        <v>0</v>
      </c>
      <c r="AJ727" s="1">
        <f t="shared" si="106"/>
        <v>0</v>
      </c>
      <c r="AK727" s="1">
        <f t="shared" si="106"/>
        <v>0</v>
      </c>
      <c r="AL727" s="1">
        <f t="shared" si="106"/>
        <v>0</v>
      </c>
      <c r="AM727" s="1">
        <f t="shared" si="106"/>
        <v>0</v>
      </c>
      <c r="AN727" s="1">
        <f t="shared" si="106"/>
        <v>0</v>
      </c>
      <c r="AO727" s="1">
        <f t="shared" si="106"/>
        <v>0</v>
      </c>
      <c r="AP727" s="1">
        <f t="shared" si="106"/>
        <v>1</v>
      </c>
      <c r="AQ727" s="1">
        <f t="shared" si="108"/>
        <v>0</v>
      </c>
      <c r="AR727" s="1">
        <f t="shared" si="108"/>
        <v>0</v>
      </c>
      <c r="AS727" s="1">
        <f t="shared" si="108"/>
        <v>0</v>
      </c>
      <c r="AT727" s="1">
        <f t="shared" si="108"/>
        <v>0</v>
      </c>
      <c r="AU727" s="1">
        <f t="shared" si="108"/>
        <v>0</v>
      </c>
      <c r="AV727" s="1">
        <f t="shared" si="108"/>
        <v>0</v>
      </c>
      <c r="AW727" s="1">
        <f t="shared" si="108"/>
        <v>0</v>
      </c>
      <c r="AX727" s="1">
        <f t="shared" si="107"/>
        <v>0</v>
      </c>
    </row>
    <row r="728" spans="1:50" s="1" customFormat="1" x14ac:dyDescent="0.15">
      <c r="A728" s="1">
        <v>2</v>
      </c>
      <c r="B728" s="1" t="s">
        <v>1961</v>
      </c>
      <c r="C728" s="1" t="s">
        <v>14</v>
      </c>
      <c r="D728" s="1" t="s">
        <v>15</v>
      </c>
      <c r="E728" s="1" t="s">
        <v>516</v>
      </c>
      <c r="F728" s="2">
        <v>43198.459305555552</v>
      </c>
      <c r="H728" s="1" t="s">
        <v>34</v>
      </c>
      <c r="I728" s="1" t="s">
        <v>35</v>
      </c>
      <c r="J728" s="1" t="s">
        <v>25</v>
      </c>
      <c r="K728" s="1" t="s">
        <v>1962</v>
      </c>
      <c r="L728" s="1" t="s">
        <v>1963</v>
      </c>
      <c r="M728" s="1" t="s">
        <v>38</v>
      </c>
      <c r="N728" s="1" t="s">
        <v>29</v>
      </c>
      <c r="O728" s="1" t="s">
        <v>39</v>
      </c>
      <c r="P728" s="1">
        <v>8000</v>
      </c>
      <c r="Q728" s="8">
        <v>16000</v>
      </c>
      <c r="R728" s="1">
        <v>4</v>
      </c>
      <c r="S728" s="1">
        <v>4</v>
      </c>
      <c r="T728" s="1">
        <v>1</v>
      </c>
      <c r="U728" s="1">
        <v>5</v>
      </c>
      <c r="V728" s="1">
        <v>0</v>
      </c>
      <c r="W728" s="1">
        <v>1</v>
      </c>
      <c r="X728" s="1">
        <v>12000</v>
      </c>
      <c r="Y728" s="1">
        <v>3</v>
      </c>
      <c r="Z728" s="1">
        <v>4</v>
      </c>
      <c r="AA728" s="1">
        <f t="shared" si="106"/>
        <v>0</v>
      </c>
      <c r="AB728" s="1">
        <f t="shared" si="106"/>
        <v>1</v>
      </c>
      <c r="AC728" s="1">
        <f t="shared" si="106"/>
        <v>0</v>
      </c>
      <c r="AD728" s="1">
        <f t="shared" si="106"/>
        <v>1</v>
      </c>
      <c r="AE728" s="1">
        <f t="shared" si="106"/>
        <v>0</v>
      </c>
      <c r="AF728" s="1">
        <f t="shared" si="106"/>
        <v>0</v>
      </c>
      <c r="AG728" s="1">
        <f t="shared" si="106"/>
        <v>0</v>
      </c>
      <c r="AH728" s="1">
        <f t="shared" si="106"/>
        <v>0</v>
      </c>
      <c r="AI728" s="1">
        <f t="shared" si="106"/>
        <v>0</v>
      </c>
      <c r="AJ728" s="1">
        <f t="shared" si="106"/>
        <v>0</v>
      </c>
      <c r="AK728" s="1">
        <f t="shared" si="106"/>
        <v>0</v>
      </c>
      <c r="AL728" s="1">
        <f t="shared" si="106"/>
        <v>0</v>
      </c>
      <c r="AM728" s="1">
        <f t="shared" si="106"/>
        <v>0</v>
      </c>
      <c r="AN728" s="1">
        <f t="shared" si="106"/>
        <v>0</v>
      </c>
      <c r="AO728" s="1">
        <f t="shared" si="106"/>
        <v>0</v>
      </c>
      <c r="AP728" s="1">
        <f t="shared" si="106"/>
        <v>1</v>
      </c>
      <c r="AQ728" s="1">
        <f t="shared" si="108"/>
        <v>0</v>
      </c>
      <c r="AR728" s="1">
        <f t="shared" si="108"/>
        <v>0</v>
      </c>
      <c r="AS728" s="1">
        <f t="shared" si="108"/>
        <v>0</v>
      </c>
      <c r="AT728" s="1">
        <f t="shared" si="108"/>
        <v>0</v>
      </c>
      <c r="AU728" s="1">
        <f t="shared" si="108"/>
        <v>0</v>
      </c>
      <c r="AV728" s="1">
        <f t="shared" si="108"/>
        <v>0</v>
      </c>
      <c r="AW728" s="1">
        <f t="shared" si="108"/>
        <v>0</v>
      </c>
      <c r="AX728" s="1">
        <f t="shared" si="107"/>
        <v>0</v>
      </c>
    </row>
    <row r="729" spans="1:50" s="1" customFormat="1" x14ac:dyDescent="0.15">
      <c r="A729" s="1">
        <v>2</v>
      </c>
      <c r="B729" s="1" t="s">
        <v>1423</v>
      </c>
      <c r="C729" s="1" t="s">
        <v>370</v>
      </c>
      <c r="D729" s="1" t="s">
        <v>15</v>
      </c>
      <c r="E729" s="1" t="s">
        <v>278</v>
      </c>
      <c r="F729" s="2">
        <v>43198.387453703705</v>
      </c>
      <c r="H729" s="1" t="s">
        <v>59</v>
      </c>
      <c r="I729" s="1" t="s">
        <v>18</v>
      </c>
      <c r="J729" s="1" t="s">
        <v>25</v>
      </c>
      <c r="K729" s="1" t="s">
        <v>1964</v>
      </c>
      <c r="L729" s="1" t="s">
        <v>1965</v>
      </c>
      <c r="M729" s="1" t="s">
        <v>28</v>
      </c>
      <c r="N729" s="1" t="s">
        <v>283</v>
      </c>
      <c r="O729" s="1" t="s">
        <v>39</v>
      </c>
      <c r="P729" s="1">
        <v>10000</v>
      </c>
      <c r="Q729" s="8">
        <v>18000</v>
      </c>
      <c r="R729" s="1">
        <v>3</v>
      </c>
      <c r="S729" s="1">
        <v>3</v>
      </c>
      <c r="T729" s="1">
        <v>1</v>
      </c>
      <c r="U729" s="1">
        <v>3</v>
      </c>
      <c r="V729" s="1">
        <v>6</v>
      </c>
      <c r="W729" s="1">
        <v>1</v>
      </c>
      <c r="X729" s="1">
        <v>14000</v>
      </c>
      <c r="Y729" s="1">
        <v>3</v>
      </c>
      <c r="Z729" s="1">
        <v>4</v>
      </c>
      <c r="AA729" s="1">
        <f t="shared" si="106"/>
        <v>0</v>
      </c>
      <c r="AB729" s="1">
        <f t="shared" si="106"/>
        <v>1</v>
      </c>
      <c r="AC729" s="1">
        <f t="shared" si="106"/>
        <v>0</v>
      </c>
      <c r="AD729" s="1">
        <f t="shared" si="106"/>
        <v>0</v>
      </c>
      <c r="AE729" s="1">
        <f t="shared" si="106"/>
        <v>0</v>
      </c>
      <c r="AF729" s="1">
        <f t="shared" si="106"/>
        <v>0</v>
      </c>
      <c r="AG729" s="1">
        <f t="shared" si="106"/>
        <v>0</v>
      </c>
      <c r="AH729" s="1">
        <f t="shared" si="106"/>
        <v>0</v>
      </c>
      <c r="AI729" s="1">
        <f t="shared" si="106"/>
        <v>0</v>
      </c>
      <c r="AJ729" s="1">
        <f t="shared" si="106"/>
        <v>0</v>
      </c>
      <c r="AK729" s="1">
        <f t="shared" si="106"/>
        <v>0</v>
      </c>
      <c r="AL729" s="1">
        <f t="shared" si="106"/>
        <v>0</v>
      </c>
      <c r="AM729" s="1">
        <f t="shared" ref="AM729:AW744" si="109">IF(IFERROR(FIND(AM$1,$K729),0)&gt;0,1,0)</f>
        <v>1</v>
      </c>
      <c r="AN729" s="1">
        <f t="shared" si="109"/>
        <v>0</v>
      </c>
      <c r="AO729" s="1">
        <f t="shared" si="109"/>
        <v>0</v>
      </c>
      <c r="AP729" s="1">
        <f t="shared" si="109"/>
        <v>1</v>
      </c>
      <c r="AQ729" s="1">
        <f t="shared" si="109"/>
        <v>0</v>
      </c>
      <c r="AR729" s="1">
        <f t="shared" si="109"/>
        <v>0</v>
      </c>
      <c r="AS729" s="1">
        <f t="shared" si="109"/>
        <v>0</v>
      </c>
      <c r="AT729" s="1">
        <f t="shared" si="109"/>
        <v>0</v>
      </c>
      <c r="AU729" s="1">
        <f t="shared" si="109"/>
        <v>0</v>
      </c>
      <c r="AV729" s="1">
        <f t="shared" si="109"/>
        <v>0</v>
      </c>
      <c r="AW729" s="1">
        <f t="shared" si="109"/>
        <v>0</v>
      </c>
      <c r="AX729" s="1">
        <f t="shared" si="107"/>
        <v>0</v>
      </c>
    </row>
    <row r="730" spans="1:50" s="1" customFormat="1" x14ac:dyDescent="0.15">
      <c r="A730" s="1">
        <v>2</v>
      </c>
      <c r="B730" s="1" t="s">
        <v>1966</v>
      </c>
      <c r="C730" s="1" t="s">
        <v>22</v>
      </c>
      <c r="D730" s="1" t="s">
        <v>15</v>
      </c>
      <c r="E730" s="1" t="s">
        <v>462</v>
      </c>
      <c r="F730" s="2">
        <v>43194.368263888886</v>
      </c>
      <c r="H730" s="1" t="s">
        <v>59</v>
      </c>
      <c r="I730" s="1" t="s">
        <v>35</v>
      </c>
      <c r="J730" s="1" t="s">
        <v>25</v>
      </c>
      <c r="K730" s="1" t="s">
        <v>1967</v>
      </c>
      <c r="L730" s="1" t="s">
        <v>725</v>
      </c>
      <c r="M730" s="1" t="s">
        <v>28</v>
      </c>
      <c r="N730" s="1" t="s">
        <v>115</v>
      </c>
      <c r="O730" s="1" t="s">
        <v>39</v>
      </c>
      <c r="P730" s="1">
        <v>7000</v>
      </c>
      <c r="Q730" s="8">
        <v>9000</v>
      </c>
      <c r="R730" s="1">
        <v>3</v>
      </c>
      <c r="S730" s="1">
        <v>4</v>
      </c>
      <c r="T730" s="1">
        <v>1</v>
      </c>
      <c r="U730" s="1">
        <v>3</v>
      </c>
      <c r="V730" s="1">
        <v>5</v>
      </c>
      <c r="W730" s="1">
        <v>1</v>
      </c>
      <c r="X730" s="1">
        <v>8000</v>
      </c>
      <c r="Y730" s="1">
        <v>3</v>
      </c>
      <c r="Z730" s="1">
        <v>4</v>
      </c>
      <c r="AA730" s="1">
        <f t="shared" si="106"/>
        <v>0</v>
      </c>
      <c r="AB730" s="1">
        <f t="shared" ref="AB730:AQ745" si="110">IF(IFERROR(FIND(AB$1,$K730),0)&gt;0,1,0)</f>
        <v>0</v>
      </c>
      <c r="AC730" s="1">
        <f t="shared" si="110"/>
        <v>0</v>
      </c>
      <c r="AD730" s="1">
        <f t="shared" si="110"/>
        <v>1</v>
      </c>
      <c r="AE730" s="1">
        <f t="shared" si="110"/>
        <v>0</v>
      </c>
      <c r="AF730" s="1">
        <f t="shared" si="110"/>
        <v>0</v>
      </c>
      <c r="AG730" s="1">
        <f t="shared" si="110"/>
        <v>0</v>
      </c>
      <c r="AH730" s="1">
        <f t="shared" si="110"/>
        <v>0</v>
      </c>
      <c r="AI730" s="1">
        <f t="shared" si="110"/>
        <v>0</v>
      </c>
      <c r="AJ730" s="1">
        <f t="shared" si="110"/>
        <v>0</v>
      </c>
      <c r="AK730" s="1">
        <f t="shared" si="110"/>
        <v>0</v>
      </c>
      <c r="AL730" s="1">
        <f t="shared" si="110"/>
        <v>0</v>
      </c>
      <c r="AM730" s="1">
        <f t="shared" si="110"/>
        <v>0</v>
      </c>
      <c r="AN730" s="1">
        <f t="shared" si="110"/>
        <v>0</v>
      </c>
      <c r="AO730" s="1">
        <f t="shared" si="110"/>
        <v>0</v>
      </c>
      <c r="AP730" s="1">
        <f t="shared" si="110"/>
        <v>1</v>
      </c>
      <c r="AQ730" s="1">
        <f t="shared" si="110"/>
        <v>0</v>
      </c>
      <c r="AR730" s="1">
        <f t="shared" si="109"/>
        <v>0</v>
      </c>
      <c r="AS730" s="1">
        <f t="shared" si="109"/>
        <v>0</v>
      </c>
      <c r="AT730" s="1">
        <f t="shared" si="109"/>
        <v>0</v>
      </c>
      <c r="AU730" s="1">
        <f t="shared" si="109"/>
        <v>0</v>
      </c>
      <c r="AV730" s="1">
        <f t="shared" si="109"/>
        <v>0</v>
      </c>
      <c r="AW730" s="1">
        <f t="shared" si="109"/>
        <v>0</v>
      </c>
      <c r="AX730" s="1">
        <f t="shared" si="107"/>
        <v>0</v>
      </c>
    </row>
    <row r="731" spans="1:50" s="1" customFormat="1" x14ac:dyDescent="0.15">
      <c r="A731" s="1">
        <v>2</v>
      </c>
      <c r="B731" s="1" t="s">
        <v>1968</v>
      </c>
      <c r="C731" s="1" t="s">
        <v>22</v>
      </c>
      <c r="D731" s="1" t="s">
        <v>15</v>
      </c>
      <c r="E731" s="1" t="s">
        <v>33</v>
      </c>
      <c r="F731" s="2">
        <v>43198.341678240744</v>
      </c>
      <c r="H731" s="1" t="s">
        <v>41</v>
      </c>
      <c r="I731" s="1" t="s">
        <v>35</v>
      </c>
      <c r="J731" s="1" t="s">
        <v>42</v>
      </c>
      <c r="K731" s="1" t="s">
        <v>1969</v>
      </c>
      <c r="L731" s="1" t="s">
        <v>1970</v>
      </c>
      <c r="M731" s="1" t="s">
        <v>96</v>
      </c>
      <c r="N731" s="1" t="s">
        <v>283</v>
      </c>
      <c r="O731" s="1" t="s">
        <v>181</v>
      </c>
      <c r="P731" s="1">
        <v>10001</v>
      </c>
      <c r="Q731" s="8">
        <v>15000</v>
      </c>
      <c r="R731" s="1">
        <v>5</v>
      </c>
      <c r="S731" s="1">
        <v>4</v>
      </c>
      <c r="T731" s="1">
        <v>3</v>
      </c>
      <c r="U731" s="1">
        <v>2</v>
      </c>
      <c r="V731" s="1">
        <v>6</v>
      </c>
      <c r="W731" s="1">
        <v>0</v>
      </c>
      <c r="X731" s="1">
        <v>12500.5</v>
      </c>
      <c r="Y731" s="1">
        <v>3</v>
      </c>
      <c r="Z731" s="1">
        <v>4</v>
      </c>
      <c r="AA731" s="1">
        <f t="shared" si="106"/>
        <v>0</v>
      </c>
      <c r="AB731" s="1">
        <f t="shared" si="110"/>
        <v>0</v>
      </c>
      <c r="AC731" s="1">
        <f t="shared" si="110"/>
        <v>0</v>
      </c>
      <c r="AD731" s="1">
        <f t="shared" si="110"/>
        <v>1</v>
      </c>
      <c r="AE731" s="1">
        <f t="shared" si="110"/>
        <v>0</v>
      </c>
      <c r="AF731" s="1">
        <f t="shared" si="110"/>
        <v>0</v>
      </c>
      <c r="AG731" s="1">
        <f t="shared" si="110"/>
        <v>0</v>
      </c>
      <c r="AH731" s="1">
        <f t="shared" si="110"/>
        <v>0</v>
      </c>
      <c r="AI731" s="1">
        <f t="shared" si="110"/>
        <v>0</v>
      </c>
      <c r="AJ731" s="1">
        <f t="shared" si="110"/>
        <v>0</v>
      </c>
      <c r="AK731" s="1">
        <f t="shared" si="110"/>
        <v>0</v>
      </c>
      <c r="AL731" s="1">
        <f t="shared" si="110"/>
        <v>0</v>
      </c>
      <c r="AM731" s="1">
        <f t="shared" si="110"/>
        <v>0</v>
      </c>
      <c r="AN731" s="1">
        <f t="shared" si="110"/>
        <v>0</v>
      </c>
      <c r="AO731" s="1">
        <f t="shared" si="110"/>
        <v>0</v>
      </c>
      <c r="AP731" s="1">
        <f t="shared" si="110"/>
        <v>0</v>
      </c>
      <c r="AQ731" s="1">
        <f t="shared" si="110"/>
        <v>0</v>
      </c>
      <c r="AR731" s="1">
        <f t="shared" si="109"/>
        <v>0</v>
      </c>
      <c r="AS731" s="1">
        <f t="shared" si="109"/>
        <v>0</v>
      </c>
      <c r="AT731" s="1">
        <f t="shared" si="109"/>
        <v>0</v>
      </c>
      <c r="AU731" s="1">
        <f t="shared" si="109"/>
        <v>0</v>
      </c>
      <c r="AV731" s="1">
        <f t="shared" si="109"/>
        <v>0</v>
      </c>
      <c r="AW731" s="1">
        <f t="shared" si="109"/>
        <v>0</v>
      </c>
      <c r="AX731" s="1">
        <f t="shared" si="107"/>
        <v>0</v>
      </c>
    </row>
    <row r="732" spans="1:50" s="1" customFormat="1" x14ac:dyDescent="0.15">
      <c r="A732" s="1">
        <v>2</v>
      </c>
      <c r="B732" s="1" t="s">
        <v>1971</v>
      </c>
      <c r="D732" s="1" t="s">
        <v>15</v>
      </c>
      <c r="E732" s="1" t="s">
        <v>1972</v>
      </c>
      <c r="F732" s="2">
        <v>43198.386342592596</v>
      </c>
      <c r="H732" s="1" t="s">
        <v>34</v>
      </c>
      <c r="I732" s="1" t="s">
        <v>35</v>
      </c>
      <c r="J732" s="1" t="s">
        <v>25</v>
      </c>
      <c r="K732" s="1" t="s">
        <v>1973</v>
      </c>
      <c r="L732" s="1" t="s">
        <v>1974</v>
      </c>
      <c r="M732" s="1" t="s">
        <v>63</v>
      </c>
      <c r="N732" s="1" t="s">
        <v>283</v>
      </c>
      <c r="O732" s="1" t="s">
        <v>233</v>
      </c>
      <c r="P732" s="1">
        <v>13333</v>
      </c>
      <c r="Q732" s="8">
        <v>21666</v>
      </c>
      <c r="R732" s="1">
        <v>4</v>
      </c>
      <c r="S732" s="1">
        <v>4</v>
      </c>
      <c r="T732" s="1">
        <v>1</v>
      </c>
      <c r="U732" s="1">
        <v>4</v>
      </c>
      <c r="V732" s="1">
        <v>6</v>
      </c>
      <c r="W732" s="1">
        <v>0</v>
      </c>
      <c r="X732" s="1">
        <v>17499.5</v>
      </c>
      <c r="Y732" s="1">
        <v>3</v>
      </c>
      <c r="Z732" s="1">
        <v>4</v>
      </c>
      <c r="AA732" s="1">
        <f t="shared" si="106"/>
        <v>0</v>
      </c>
      <c r="AB732" s="1">
        <f t="shared" si="110"/>
        <v>0</v>
      </c>
      <c r="AC732" s="1">
        <f t="shared" si="110"/>
        <v>0</v>
      </c>
      <c r="AD732" s="1">
        <f t="shared" si="110"/>
        <v>1</v>
      </c>
      <c r="AE732" s="1">
        <f t="shared" si="110"/>
        <v>0</v>
      </c>
      <c r="AF732" s="1">
        <f t="shared" si="110"/>
        <v>0</v>
      </c>
      <c r="AG732" s="1">
        <f t="shared" si="110"/>
        <v>0</v>
      </c>
      <c r="AH732" s="1">
        <f t="shared" si="110"/>
        <v>0</v>
      </c>
      <c r="AI732" s="1">
        <f t="shared" si="110"/>
        <v>0</v>
      </c>
      <c r="AJ732" s="1">
        <f t="shared" si="110"/>
        <v>0</v>
      </c>
      <c r="AK732" s="1">
        <f t="shared" si="110"/>
        <v>0</v>
      </c>
      <c r="AL732" s="1">
        <f t="shared" si="110"/>
        <v>0</v>
      </c>
      <c r="AM732" s="1">
        <f t="shared" si="110"/>
        <v>0</v>
      </c>
      <c r="AN732" s="1">
        <f t="shared" si="110"/>
        <v>0</v>
      </c>
      <c r="AO732" s="1">
        <f t="shared" si="110"/>
        <v>0</v>
      </c>
      <c r="AP732" s="1">
        <f t="shared" si="110"/>
        <v>0</v>
      </c>
      <c r="AQ732" s="1">
        <f t="shared" si="110"/>
        <v>0</v>
      </c>
      <c r="AR732" s="1">
        <f t="shared" si="109"/>
        <v>0</v>
      </c>
      <c r="AS732" s="1">
        <f t="shared" si="109"/>
        <v>0</v>
      </c>
      <c r="AT732" s="1">
        <f t="shared" si="109"/>
        <v>0</v>
      </c>
      <c r="AU732" s="1">
        <f t="shared" si="109"/>
        <v>0</v>
      </c>
      <c r="AV732" s="1">
        <f t="shared" si="109"/>
        <v>0</v>
      </c>
      <c r="AW732" s="1">
        <f t="shared" si="109"/>
        <v>0</v>
      </c>
      <c r="AX732" s="1">
        <f t="shared" si="107"/>
        <v>1</v>
      </c>
    </row>
    <row r="733" spans="1:50" s="1" customFormat="1" x14ac:dyDescent="0.15">
      <c r="A733" s="1">
        <v>2</v>
      </c>
      <c r="B733" s="1" t="s">
        <v>1975</v>
      </c>
      <c r="D733" s="1" t="s">
        <v>15</v>
      </c>
      <c r="E733" s="1" t="s">
        <v>347</v>
      </c>
      <c r="F733" s="2">
        <v>43198.34101851852</v>
      </c>
      <c r="H733" s="1" t="s">
        <v>34</v>
      </c>
      <c r="I733" s="1" t="s">
        <v>35</v>
      </c>
      <c r="J733" s="1" t="s">
        <v>25</v>
      </c>
      <c r="K733" s="1" t="s">
        <v>3828</v>
      </c>
      <c r="L733" s="1" t="s">
        <v>1977</v>
      </c>
      <c r="M733" s="1" t="s">
        <v>38</v>
      </c>
      <c r="N733" s="1" t="s">
        <v>29</v>
      </c>
      <c r="O733" s="1" t="s">
        <v>39</v>
      </c>
      <c r="P733" s="1">
        <v>20000</v>
      </c>
      <c r="Q733" s="8">
        <v>40000</v>
      </c>
      <c r="R733" s="1">
        <v>4</v>
      </c>
      <c r="S733" s="1">
        <v>4</v>
      </c>
      <c r="T733" s="1">
        <v>1</v>
      </c>
      <c r="U733" s="1">
        <v>5</v>
      </c>
      <c r="V733" s="1">
        <v>0</v>
      </c>
      <c r="W733" s="1">
        <v>1</v>
      </c>
      <c r="X733" s="1">
        <v>30000</v>
      </c>
      <c r="Y733" s="1">
        <v>3</v>
      </c>
      <c r="Z733" s="1">
        <v>4</v>
      </c>
      <c r="AA733" s="1">
        <f t="shared" si="106"/>
        <v>0</v>
      </c>
      <c r="AB733" s="1">
        <f t="shared" si="110"/>
        <v>1</v>
      </c>
      <c r="AC733" s="1">
        <f t="shared" si="110"/>
        <v>0</v>
      </c>
      <c r="AD733" s="1">
        <f t="shared" si="110"/>
        <v>1</v>
      </c>
      <c r="AE733" s="1">
        <f t="shared" si="110"/>
        <v>0</v>
      </c>
      <c r="AF733" s="1">
        <f t="shared" si="110"/>
        <v>0</v>
      </c>
      <c r="AG733" s="1">
        <f t="shared" si="110"/>
        <v>1</v>
      </c>
      <c r="AH733" s="1">
        <f t="shared" si="110"/>
        <v>0</v>
      </c>
      <c r="AI733" s="1">
        <f t="shared" si="110"/>
        <v>0</v>
      </c>
      <c r="AJ733" s="1">
        <f t="shared" si="110"/>
        <v>0</v>
      </c>
      <c r="AK733" s="1">
        <f t="shared" si="110"/>
        <v>1</v>
      </c>
      <c r="AL733" s="1">
        <f t="shared" si="110"/>
        <v>0</v>
      </c>
      <c r="AM733" s="1">
        <f t="shared" si="110"/>
        <v>0</v>
      </c>
      <c r="AN733" s="1">
        <f t="shared" si="110"/>
        <v>0</v>
      </c>
      <c r="AO733" s="1">
        <f t="shared" si="110"/>
        <v>0</v>
      </c>
      <c r="AP733" s="1">
        <f t="shared" si="110"/>
        <v>1</v>
      </c>
      <c r="AQ733" s="1">
        <f t="shared" si="110"/>
        <v>0</v>
      </c>
      <c r="AR733" s="1">
        <f t="shared" si="109"/>
        <v>0</v>
      </c>
      <c r="AS733" s="1">
        <f t="shared" si="109"/>
        <v>0</v>
      </c>
      <c r="AT733" s="1">
        <f t="shared" si="109"/>
        <v>0</v>
      </c>
      <c r="AU733" s="1">
        <f t="shared" si="109"/>
        <v>0</v>
      </c>
      <c r="AV733" s="1">
        <f t="shared" si="109"/>
        <v>0</v>
      </c>
      <c r="AW733" s="1">
        <f t="shared" si="109"/>
        <v>0</v>
      </c>
      <c r="AX733" s="1">
        <f t="shared" si="107"/>
        <v>1</v>
      </c>
    </row>
    <row r="734" spans="1:50" s="1" customFormat="1" x14ac:dyDescent="0.15">
      <c r="A734" s="1">
        <v>2</v>
      </c>
      <c r="B734" s="1" t="s">
        <v>1726</v>
      </c>
      <c r="D734" s="1" t="s">
        <v>15</v>
      </c>
      <c r="E734" s="1" t="s">
        <v>58</v>
      </c>
      <c r="F734" s="2">
        <v>43193.809849537036</v>
      </c>
      <c r="H734" s="1" t="s">
        <v>34</v>
      </c>
      <c r="I734" s="1" t="s">
        <v>35</v>
      </c>
      <c r="J734" s="1" t="s">
        <v>25</v>
      </c>
      <c r="K734" s="1" t="s">
        <v>1978</v>
      </c>
      <c r="L734" s="1" t="s">
        <v>1979</v>
      </c>
      <c r="M734" s="1" t="s">
        <v>28</v>
      </c>
      <c r="N734" s="1" t="s">
        <v>115</v>
      </c>
      <c r="O734" s="1" t="s">
        <v>186</v>
      </c>
      <c r="P734" s="1">
        <v>15001</v>
      </c>
      <c r="Q734" s="8">
        <v>20000</v>
      </c>
      <c r="R734" s="1">
        <v>4</v>
      </c>
      <c r="S734" s="1">
        <v>4</v>
      </c>
      <c r="T734" s="1">
        <v>1</v>
      </c>
      <c r="U734" s="1">
        <v>3</v>
      </c>
      <c r="V734" s="1">
        <v>5</v>
      </c>
      <c r="W734" s="1">
        <v>0</v>
      </c>
      <c r="X734" s="1">
        <v>17500.5</v>
      </c>
      <c r="Y734" s="1">
        <v>3</v>
      </c>
      <c r="Z734" s="1">
        <v>4</v>
      </c>
      <c r="AA734" s="1">
        <f t="shared" si="106"/>
        <v>0</v>
      </c>
      <c r="AB734" s="1">
        <f t="shared" si="110"/>
        <v>1</v>
      </c>
      <c r="AC734" s="1">
        <f t="shared" si="110"/>
        <v>0</v>
      </c>
      <c r="AD734" s="1">
        <f t="shared" si="110"/>
        <v>1</v>
      </c>
      <c r="AE734" s="1">
        <f t="shared" si="110"/>
        <v>0</v>
      </c>
      <c r="AF734" s="1">
        <f t="shared" si="110"/>
        <v>0</v>
      </c>
      <c r="AG734" s="1">
        <f t="shared" si="110"/>
        <v>0</v>
      </c>
      <c r="AH734" s="1">
        <f t="shared" si="110"/>
        <v>0</v>
      </c>
      <c r="AI734" s="1">
        <f t="shared" si="110"/>
        <v>0</v>
      </c>
      <c r="AJ734" s="1">
        <f t="shared" si="110"/>
        <v>0</v>
      </c>
      <c r="AK734" s="1">
        <f t="shared" si="110"/>
        <v>0</v>
      </c>
      <c r="AL734" s="1">
        <f t="shared" si="110"/>
        <v>0</v>
      </c>
      <c r="AM734" s="1">
        <f t="shared" si="110"/>
        <v>0</v>
      </c>
      <c r="AN734" s="1">
        <f t="shared" si="110"/>
        <v>0</v>
      </c>
      <c r="AO734" s="1">
        <f t="shared" si="110"/>
        <v>0</v>
      </c>
      <c r="AP734" s="1">
        <f t="shared" si="110"/>
        <v>1</v>
      </c>
      <c r="AQ734" s="1">
        <f t="shared" si="110"/>
        <v>0</v>
      </c>
      <c r="AR734" s="1">
        <f t="shared" si="109"/>
        <v>0</v>
      </c>
      <c r="AS734" s="1">
        <f t="shared" si="109"/>
        <v>0</v>
      </c>
      <c r="AT734" s="1">
        <f t="shared" si="109"/>
        <v>0</v>
      </c>
      <c r="AU734" s="1">
        <f t="shared" si="109"/>
        <v>0</v>
      </c>
      <c r="AV734" s="1">
        <f t="shared" si="109"/>
        <v>0</v>
      </c>
      <c r="AW734" s="1">
        <f t="shared" si="109"/>
        <v>0</v>
      </c>
      <c r="AX734" s="1">
        <f t="shared" si="107"/>
        <v>0</v>
      </c>
    </row>
    <row r="735" spans="1:50" s="1" customFormat="1" x14ac:dyDescent="0.15">
      <c r="A735" s="1">
        <v>2</v>
      </c>
      <c r="B735" s="1" t="s">
        <v>1980</v>
      </c>
      <c r="C735" s="1" t="s">
        <v>22</v>
      </c>
      <c r="D735" s="1" t="s">
        <v>15</v>
      </c>
      <c r="E735" s="1" t="s">
        <v>1004</v>
      </c>
      <c r="F735" s="2">
        <v>43193.381238425929</v>
      </c>
      <c r="H735" s="1" t="s">
        <v>17</v>
      </c>
      <c r="I735" s="1" t="s">
        <v>18</v>
      </c>
      <c r="J735" s="1" t="s">
        <v>25</v>
      </c>
      <c r="K735" s="1" t="s">
        <v>1981</v>
      </c>
      <c r="L735" s="1" t="s">
        <v>1982</v>
      </c>
      <c r="M735" s="1" t="s">
        <v>96</v>
      </c>
      <c r="N735" s="1" t="s">
        <v>29</v>
      </c>
      <c r="O735" s="1" t="s">
        <v>30</v>
      </c>
      <c r="P735" s="1">
        <v>4000</v>
      </c>
      <c r="Q735" s="8">
        <v>5000</v>
      </c>
      <c r="R735" s="1">
        <v>1</v>
      </c>
      <c r="S735" s="1">
        <v>3</v>
      </c>
      <c r="T735" s="1">
        <v>1</v>
      </c>
      <c r="U735" s="1">
        <v>2</v>
      </c>
      <c r="V735" s="1">
        <v>0</v>
      </c>
      <c r="W735" s="1">
        <v>0</v>
      </c>
      <c r="X735" s="1">
        <v>4500</v>
      </c>
      <c r="Y735" s="1">
        <v>3</v>
      </c>
      <c r="Z735" s="1">
        <v>4</v>
      </c>
      <c r="AA735" s="1">
        <f t="shared" si="106"/>
        <v>0</v>
      </c>
      <c r="AB735" s="1">
        <f t="shared" si="110"/>
        <v>1</v>
      </c>
      <c r="AC735" s="1">
        <f t="shared" si="110"/>
        <v>0</v>
      </c>
      <c r="AD735" s="1">
        <f t="shared" si="110"/>
        <v>0</v>
      </c>
      <c r="AE735" s="1">
        <f t="shared" si="110"/>
        <v>0</v>
      </c>
      <c r="AF735" s="1">
        <f t="shared" si="110"/>
        <v>0</v>
      </c>
      <c r="AG735" s="1">
        <f t="shared" si="110"/>
        <v>0</v>
      </c>
      <c r="AH735" s="1">
        <f t="shared" si="110"/>
        <v>0</v>
      </c>
      <c r="AI735" s="1">
        <f t="shared" si="110"/>
        <v>0</v>
      </c>
      <c r="AJ735" s="1">
        <f t="shared" si="110"/>
        <v>0</v>
      </c>
      <c r="AK735" s="1">
        <f t="shared" si="110"/>
        <v>0</v>
      </c>
      <c r="AL735" s="1">
        <f t="shared" si="110"/>
        <v>0</v>
      </c>
      <c r="AM735" s="1">
        <f t="shared" si="110"/>
        <v>0</v>
      </c>
      <c r="AN735" s="1">
        <f t="shared" si="110"/>
        <v>0</v>
      </c>
      <c r="AO735" s="1">
        <f t="shared" si="110"/>
        <v>0</v>
      </c>
      <c r="AP735" s="1">
        <f t="shared" si="110"/>
        <v>0</v>
      </c>
      <c r="AQ735" s="1">
        <f t="shared" si="110"/>
        <v>0</v>
      </c>
      <c r="AR735" s="1">
        <f t="shared" si="109"/>
        <v>0</v>
      </c>
      <c r="AS735" s="1">
        <f t="shared" si="109"/>
        <v>0</v>
      </c>
      <c r="AT735" s="1">
        <f t="shared" si="109"/>
        <v>0</v>
      </c>
      <c r="AU735" s="1">
        <f t="shared" si="109"/>
        <v>0</v>
      </c>
      <c r="AV735" s="1">
        <f t="shared" si="109"/>
        <v>0</v>
      </c>
      <c r="AW735" s="1">
        <f t="shared" si="109"/>
        <v>0</v>
      </c>
      <c r="AX735" s="1">
        <f t="shared" si="107"/>
        <v>0</v>
      </c>
    </row>
    <row r="736" spans="1:50" s="1" customFormat="1" x14ac:dyDescent="0.15">
      <c r="A736" s="1">
        <v>2</v>
      </c>
      <c r="B736" s="1" t="s">
        <v>1538</v>
      </c>
      <c r="C736" s="1" t="s">
        <v>22</v>
      </c>
      <c r="D736" s="1" t="s">
        <v>15</v>
      </c>
      <c r="E736" s="1" t="s">
        <v>33</v>
      </c>
      <c r="F736" s="2">
        <v>43198.431956018518</v>
      </c>
      <c r="H736" s="1" t="s">
        <v>59</v>
      </c>
      <c r="I736" s="1" t="s">
        <v>18</v>
      </c>
      <c r="J736" s="1" t="s">
        <v>25</v>
      </c>
      <c r="K736" s="1" t="s">
        <v>1983</v>
      </c>
      <c r="L736" s="1" t="s">
        <v>1984</v>
      </c>
      <c r="M736" s="1" t="s">
        <v>185</v>
      </c>
      <c r="N736" s="1" t="s">
        <v>64</v>
      </c>
      <c r="O736" s="1" t="s">
        <v>375</v>
      </c>
      <c r="P736" s="1">
        <v>10001</v>
      </c>
      <c r="Q736" s="8">
        <v>15000</v>
      </c>
      <c r="R736" s="1">
        <v>3</v>
      </c>
      <c r="S736" s="1">
        <v>3</v>
      </c>
      <c r="T736" s="1">
        <v>1</v>
      </c>
      <c r="U736" s="1">
        <v>1</v>
      </c>
      <c r="V736" s="1">
        <v>3</v>
      </c>
      <c r="W736" s="1">
        <v>0</v>
      </c>
      <c r="X736" s="1">
        <v>12500.5</v>
      </c>
      <c r="Y736" s="1">
        <v>3</v>
      </c>
      <c r="Z736" s="1">
        <v>4</v>
      </c>
      <c r="AA736" s="1">
        <f t="shared" si="106"/>
        <v>0</v>
      </c>
      <c r="AB736" s="1">
        <f t="shared" si="110"/>
        <v>1</v>
      </c>
      <c r="AC736" s="1">
        <f t="shared" si="110"/>
        <v>0</v>
      </c>
      <c r="AD736" s="1">
        <f t="shared" si="110"/>
        <v>0</v>
      </c>
      <c r="AE736" s="1">
        <f t="shared" si="110"/>
        <v>0</v>
      </c>
      <c r="AF736" s="1">
        <f t="shared" si="110"/>
        <v>0</v>
      </c>
      <c r="AG736" s="1">
        <f t="shared" si="110"/>
        <v>0</v>
      </c>
      <c r="AH736" s="1">
        <f t="shared" si="110"/>
        <v>0</v>
      </c>
      <c r="AI736" s="1">
        <f t="shared" si="110"/>
        <v>0</v>
      </c>
      <c r="AJ736" s="1">
        <f t="shared" si="110"/>
        <v>0</v>
      </c>
      <c r="AK736" s="1">
        <f t="shared" si="110"/>
        <v>0</v>
      </c>
      <c r="AL736" s="1">
        <f t="shared" si="110"/>
        <v>0</v>
      </c>
      <c r="AM736" s="1">
        <f t="shared" si="110"/>
        <v>0</v>
      </c>
      <c r="AN736" s="1">
        <f t="shared" si="110"/>
        <v>0</v>
      </c>
      <c r="AO736" s="1">
        <f t="shared" si="110"/>
        <v>0</v>
      </c>
      <c r="AP736" s="1">
        <f t="shared" si="110"/>
        <v>0</v>
      </c>
      <c r="AQ736" s="1">
        <f t="shared" si="110"/>
        <v>0</v>
      </c>
      <c r="AR736" s="1">
        <f t="shared" si="109"/>
        <v>0</v>
      </c>
      <c r="AS736" s="1">
        <f t="shared" si="109"/>
        <v>0</v>
      </c>
      <c r="AT736" s="1">
        <f t="shared" si="109"/>
        <v>0</v>
      </c>
      <c r="AU736" s="1">
        <f t="shared" si="109"/>
        <v>0</v>
      </c>
      <c r="AV736" s="1">
        <f t="shared" si="109"/>
        <v>0</v>
      </c>
      <c r="AW736" s="1">
        <f t="shared" si="109"/>
        <v>0</v>
      </c>
      <c r="AX736" s="1">
        <f t="shared" si="107"/>
        <v>0</v>
      </c>
    </row>
    <row r="737" spans="1:50" s="1" customFormat="1" x14ac:dyDescent="0.15">
      <c r="A737" s="1">
        <v>2</v>
      </c>
      <c r="B737" s="1" t="s">
        <v>1985</v>
      </c>
      <c r="C737" s="1" t="s">
        <v>109</v>
      </c>
      <c r="D737" s="1" t="s">
        <v>15</v>
      </c>
      <c r="E737" s="1" t="s">
        <v>263</v>
      </c>
      <c r="F737" s="2">
        <v>43198.425682870373</v>
      </c>
      <c r="H737" s="1" t="s">
        <v>17</v>
      </c>
      <c r="I737" s="1" t="s">
        <v>17</v>
      </c>
      <c r="J737" s="1" t="s">
        <v>60</v>
      </c>
      <c r="K737" s="1" t="s">
        <v>1986</v>
      </c>
      <c r="L737" s="1" t="s">
        <v>1987</v>
      </c>
      <c r="M737" s="1" t="s">
        <v>96</v>
      </c>
      <c r="N737" s="1" t="s">
        <v>29</v>
      </c>
      <c r="O737" s="1" t="s">
        <v>30</v>
      </c>
      <c r="P737" s="1">
        <v>5000</v>
      </c>
      <c r="Q737" s="8">
        <v>10000</v>
      </c>
      <c r="R737" s="1">
        <v>1</v>
      </c>
      <c r="S737" s="1">
        <v>2</v>
      </c>
      <c r="T737" s="1">
        <v>2</v>
      </c>
      <c r="U737" s="1">
        <v>2</v>
      </c>
      <c r="V737" s="1">
        <v>0</v>
      </c>
      <c r="W737" s="1">
        <v>0</v>
      </c>
      <c r="X737" s="1">
        <v>7500</v>
      </c>
      <c r="Y737" s="1">
        <v>3</v>
      </c>
      <c r="Z737" s="1">
        <v>4</v>
      </c>
      <c r="AA737" s="1">
        <f t="shared" si="106"/>
        <v>0</v>
      </c>
      <c r="AB737" s="1">
        <f t="shared" si="110"/>
        <v>1</v>
      </c>
      <c r="AC737" s="1">
        <f t="shared" si="110"/>
        <v>0</v>
      </c>
      <c r="AD737" s="1">
        <f t="shared" si="110"/>
        <v>0</v>
      </c>
      <c r="AE737" s="1">
        <f t="shared" si="110"/>
        <v>0</v>
      </c>
      <c r="AF737" s="1">
        <f t="shared" si="110"/>
        <v>0</v>
      </c>
      <c r="AG737" s="1">
        <f t="shared" si="110"/>
        <v>0</v>
      </c>
      <c r="AH737" s="1">
        <f t="shared" si="110"/>
        <v>0</v>
      </c>
      <c r="AI737" s="1">
        <f t="shared" si="110"/>
        <v>0</v>
      </c>
      <c r="AJ737" s="1">
        <f t="shared" si="110"/>
        <v>0</v>
      </c>
      <c r="AK737" s="1">
        <f t="shared" si="110"/>
        <v>0</v>
      </c>
      <c r="AL737" s="1">
        <f t="shared" si="110"/>
        <v>0</v>
      </c>
      <c r="AM737" s="1">
        <f t="shared" si="110"/>
        <v>0</v>
      </c>
      <c r="AN737" s="1">
        <f t="shared" si="110"/>
        <v>0</v>
      </c>
      <c r="AO737" s="1">
        <f t="shared" si="110"/>
        <v>0</v>
      </c>
      <c r="AP737" s="1">
        <f t="shared" si="110"/>
        <v>0</v>
      </c>
      <c r="AQ737" s="1">
        <f t="shared" si="110"/>
        <v>0</v>
      </c>
      <c r="AR737" s="1">
        <f t="shared" si="109"/>
        <v>0</v>
      </c>
      <c r="AS737" s="1">
        <f t="shared" si="109"/>
        <v>0</v>
      </c>
      <c r="AT737" s="1">
        <f t="shared" si="109"/>
        <v>0</v>
      </c>
      <c r="AU737" s="1">
        <f t="shared" si="109"/>
        <v>0</v>
      </c>
      <c r="AV737" s="1">
        <f t="shared" si="109"/>
        <v>0</v>
      </c>
      <c r="AW737" s="1">
        <f t="shared" si="109"/>
        <v>0</v>
      </c>
      <c r="AX737" s="1">
        <f t="shared" si="107"/>
        <v>0</v>
      </c>
    </row>
    <row r="738" spans="1:50" s="1" customFormat="1" x14ac:dyDescent="0.15">
      <c r="A738" s="1">
        <v>2</v>
      </c>
      <c r="B738" s="1" t="s">
        <v>1988</v>
      </c>
      <c r="C738" s="1" t="s">
        <v>84</v>
      </c>
      <c r="D738" s="1" t="s">
        <v>15</v>
      </c>
      <c r="E738" s="1" t="s">
        <v>58</v>
      </c>
      <c r="F738" s="1" t="s">
        <v>411</v>
      </c>
      <c r="H738" s="1" t="s">
        <v>17</v>
      </c>
      <c r="I738" s="1" t="s">
        <v>18</v>
      </c>
      <c r="J738" s="1" t="s">
        <v>60</v>
      </c>
      <c r="K738" s="1" t="s">
        <v>3829</v>
      </c>
      <c r="L738" s="1" t="s">
        <v>1990</v>
      </c>
      <c r="M738" s="1" t="s">
        <v>28</v>
      </c>
      <c r="N738" s="1" t="s">
        <v>82</v>
      </c>
      <c r="O738" s="1" t="s">
        <v>39</v>
      </c>
      <c r="P738" s="1">
        <v>15001</v>
      </c>
      <c r="Q738" s="8">
        <v>20000</v>
      </c>
      <c r="R738" s="1">
        <v>1</v>
      </c>
      <c r="S738" s="1">
        <v>3</v>
      </c>
      <c r="T738" s="1">
        <v>2</v>
      </c>
      <c r="U738" s="1">
        <v>3</v>
      </c>
      <c r="V738" s="1">
        <v>4</v>
      </c>
      <c r="W738" s="1">
        <v>1</v>
      </c>
      <c r="X738" s="1">
        <v>17500.5</v>
      </c>
      <c r="Y738" s="1">
        <v>3</v>
      </c>
      <c r="Z738" s="1">
        <v>4</v>
      </c>
      <c r="AA738" s="1">
        <f t="shared" si="106"/>
        <v>0</v>
      </c>
      <c r="AB738" s="1">
        <f t="shared" si="110"/>
        <v>1</v>
      </c>
      <c r="AC738" s="1">
        <f t="shared" si="110"/>
        <v>0</v>
      </c>
      <c r="AD738" s="1">
        <f t="shared" si="110"/>
        <v>0</v>
      </c>
      <c r="AE738" s="1">
        <f t="shared" si="110"/>
        <v>0</v>
      </c>
      <c r="AF738" s="1">
        <f t="shared" si="110"/>
        <v>0</v>
      </c>
      <c r="AG738" s="1">
        <f t="shared" si="110"/>
        <v>0</v>
      </c>
      <c r="AH738" s="1">
        <f t="shared" si="110"/>
        <v>0</v>
      </c>
      <c r="AI738" s="1">
        <f t="shared" si="110"/>
        <v>0</v>
      </c>
      <c r="AJ738" s="1">
        <f t="shared" si="110"/>
        <v>0</v>
      </c>
      <c r="AK738" s="1">
        <f t="shared" si="110"/>
        <v>0</v>
      </c>
      <c r="AL738" s="1">
        <f t="shared" si="110"/>
        <v>0</v>
      </c>
      <c r="AM738" s="1">
        <f t="shared" si="110"/>
        <v>0</v>
      </c>
      <c r="AN738" s="1">
        <f t="shared" si="110"/>
        <v>0</v>
      </c>
      <c r="AO738" s="1">
        <f t="shared" si="110"/>
        <v>0</v>
      </c>
      <c r="AP738" s="1">
        <f t="shared" si="110"/>
        <v>0</v>
      </c>
      <c r="AQ738" s="1">
        <f t="shared" si="110"/>
        <v>0</v>
      </c>
      <c r="AR738" s="1">
        <f t="shared" si="109"/>
        <v>0</v>
      </c>
      <c r="AS738" s="1">
        <f t="shared" si="109"/>
        <v>0</v>
      </c>
      <c r="AT738" s="1">
        <f t="shared" si="109"/>
        <v>0</v>
      </c>
      <c r="AU738" s="1">
        <f t="shared" si="109"/>
        <v>0</v>
      </c>
      <c r="AV738" s="1">
        <f t="shared" si="109"/>
        <v>0</v>
      </c>
      <c r="AW738" s="1">
        <f t="shared" si="109"/>
        <v>0</v>
      </c>
      <c r="AX738" s="1">
        <f t="shared" si="107"/>
        <v>0</v>
      </c>
    </row>
    <row r="739" spans="1:50" s="1" customFormat="1" x14ac:dyDescent="0.15">
      <c r="A739" s="1">
        <v>2</v>
      </c>
      <c r="B739" s="1" t="s">
        <v>1991</v>
      </c>
      <c r="C739" s="1" t="s">
        <v>32</v>
      </c>
      <c r="D739" s="1" t="s">
        <v>15</v>
      </c>
      <c r="E739" s="1" t="s">
        <v>168</v>
      </c>
      <c r="F739" s="2">
        <v>43197.888842592591</v>
      </c>
      <c r="H739" s="1" t="s">
        <v>17</v>
      </c>
      <c r="I739" s="1" t="s">
        <v>17</v>
      </c>
      <c r="J739" s="1" t="s">
        <v>286</v>
      </c>
      <c r="K739" s="1" t="s">
        <v>1992</v>
      </c>
      <c r="L739" s="1" t="s">
        <v>1993</v>
      </c>
      <c r="M739" s="1" t="s">
        <v>28</v>
      </c>
      <c r="N739" s="1" t="s">
        <v>29</v>
      </c>
      <c r="O739" s="1" t="s">
        <v>39</v>
      </c>
      <c r="P739" s="1">
        <v>4001</v>
      </c>
      <c r="Q739" s="8">
        <v>6000</v>
      </c>
      <c r="R739" s="1">
        <v>1</v>
      </c>
      <c r="S739" s="1">
        <v>2</v>
      </c>
      <c r="T739" s="1">
        <v>10</v>
      </c>
      <c r="U739" s="1">
        <v>3</v>
      </c>
      <c r="V739" s="1">
        <v>0</v>
      </c>
      <c r="W739" s="1">
        <v>1</v>
      </c>
      <c r="X739" s="1">
        <v>5000.5</v>
      </c>
      <c r="Y739" s="1">
        <v>3</v>
      </c>
      <c r="Z739" s="1">
        <v>4</v>
      </c>
      <c r="AA739" s="1">
        <f t="shared" si="106"/>
        <v>0</v>
      </c>
      <c r="AB739" s="1">
        <f t="shared" si="110"/>
        <v>0</v>
      </c>
      <c r="AC739" s="1">
        <f t="shared" si="110"/>
        <v>0</v>
      </c>
      <c r="AD739" s="1">
        <f t="shared" si="110"/>
        <v>0</v>
      </c>
      <c r="AE739" s="1">
        <f t="shared" si="110"/>
        <v>0</v>
      </c>
      <c r="AF739" s="1">
        <f t="shared" si="110"/>
        <v>0</v>
      </c>
      <c r="AG739" s="1">
        <f t="shared" si="110"/>
        <v>0</v>
      </c>
      <c r="AH739" s="1">
        <f t="shared" si="110"/>
        <v>0</v>
      </c>
      <c r="AI739" s="1">
        <f t="shared" si="110"/>
        <v>0</v>
      </c>
      <c r="AJ739" s="1">
        <f t="shared" si="110"/>
        <v>0</v>
      </c>
      <c r="AK739" s="1">
        <f t="shared" si="110"/>
        <v>0</v>
      </c>
      <c r="AL739" s="1">
        <f t="shared" si="110"/>
        <v>0</v>
      </c>
      <c r="AM739" s="1">
        <f t="shared" si="110"/>
        <v>0</v>
      </c>
      <c r="AN739" s="1">
        <f t="shared" si="110"/>
        <v>0</v>
      </c>
      <c r="AO739" s="1">
        <f t="shared" si="110"/>
        <v>0</v>
      </c>
      <c r="AP739" s="1">
        <f t="shared" si="110"/>
        <v>1</v>
      </c>
      <c r="AQ739" s="1">
        <f t="shared" si="110"/>
        <v>0</v>
      </c>
      <c r="AR739" s="1">
        <f t="shared" si="109"/>
        <v>0</v>
      </c>
      <c r="AS739" s="1">
        <f t="shared" si="109"/>
        <v>0</v>
      </c>
      <c r="AT739" s="1">
        <f t="shared" si="109"/>
        <v>0</v>
      </c>
      <c r="AU739" s="1">
        <f t="shared" si="109"/>
        <v>0</v>
      </c>
      <c r="AV739" s="1">
        <f t="shared" si="109"/>
        <v>0</v>
      </c>
      <c r="AW739" s="1">
        <f t="shared" si="109"/>
        <v>0</v>
      </c>
      <c r="AX739" s="1">
        <f t="shared" si="107"/>
        <v>0</v>
      </c>
    </row>
    <row r="740" spans="1:50" s="1" customFormat="1" x14ac:dyDescent="0.15">
      <c r="A740" s="1">
        <v>2</v>
      </c>
      <c r="B740" s="1" t="s">
        <v>1994</v>
      </c>
      <c r="C740" s="1" t="s">
        <v>14</v>
      </c>
      <c r="D740" s="1" t="s">
        <v>15</v>
      </c>
      <c r="E740" s="1" t="s">
        <v>58</v>
      </c>
      <c r="F740" s="1" t="s">
        <v>411</v>
      </c>
      <c r="H740" s="1" t="s">
        <v>17</v>
      </c>
      <c r="I740" s="1" t="s">
        <v>35</v>
      </c>
      <c r="J740" s="1" t="s">
        <v>60</v>
      </c>
      <c r="K740" s="1" t="s">
        <v>3830</v>
      </c>
      <c r="L740" s="1" t="s">
        <v>1996</v>
      </c>
      <c r="M740" s="1" t="s">
        <v>28</v>
      </c>
      <c r="N740" s="1" t="s">
        <v>82</v>
      </c>
      <c r="O740" s="1" t="s">
        <v>39</v>
      </c>
      <c r="P740" s="1">
        <v>15001</v>
      </c>
      <c r="Q740" s="8">
        <v>20000</v>
      </c>
      <c r="R740" s="1">
        <v>1</v>
      </c>
      <c r="S740" s="1">
        <v>4</v>
      </c>
      <c r="T740" s="1">
        <v>2</v>
      </c>
      <c r="U740" s="1">
        <v>3</v>
      </c>
      <c r="V740" s="1">
        <v>4</v>
      </c>
      <c r="W740" s="1">
        <v>1</v>
      </c>
      <c r="X740" s="1">
        <v>17500.5</v>
      </c>
      <c r="Y740" s="1">
        <v>3</v>
      </c>
      <c r="Z740" s="1">
        <v>4</v>
      </c>
      <c r="AA740" s="1">
        <f t="shared" si="106"/>
        <v>0</v>
      </c>
      <c r="AB740" s="1">
        <f t="shared" si="110"/>
        <v>1</v>
      </c>
      <c r="AC740" s="1">
        <f t="shared" si="110"/>
        <v>0</v>
      </c>
      <c r="AD740" s="1">
        <f t="shared" si="110"/>
        <v>0</v>
      </c>
      <c r="AE740" s="1">
        <f t="shared" si="110"/>
        <v>0</v>
      </c>
      <c r="AF740" s="1">
        <f t="shared" si="110"/>
        <v>0</v>
      </c>
      <c r="AG740" s="1">
        <f t="shared" si="110"/>
        <v>0</v>
      </c>
      <c r="AH740" s="1">
        <f t="shared" si="110"/>
        <v>0</v>
      </c>
      <c r="AI740" s="1">
        <f t="shared" si="110"/>
        <v>0</v>
      </c>
      <c r="AJ740" s="1">
        <f t="shared" si="110"/>
        <v>0</v>
      </c>
      <c r="AK740" s="1">
        <f t="shared" si="110"/>
        <v>0</v>
      </c>
      <c r="AL740" s="1">
        <f t="shared" si="110"/>
        <v>0</v>
      </c>
      <c r="AM740" s="1">
        <f t="shared" si="110"/>
        <v>0</v>
      </c>
      <c r="AN740" s="1">
        <f t="shared" si="110"/>
        <v>0</v>
      </c>
      <c r="AO740" s="1">
        <f t="shared" si="110"/>
        <v>0</v>
      </c>
      <c r="AP740" s="1">
        <f t="shared" si="110"/>
        <v>0</v>
      </c>
      <c r="AQ740" s="1">
        <f t="shared" si="110"/>
        <v>0</v>
      </c>
      <c r="AR740" s="1">
        <f t="shared" si="109"/>
        <v>0</v>
      </c>
      <c r="AS740" s="1">
        <f t="shared" si="109"/>
        <v>0</v>
      </c>
      <c r="AT740" s="1">
        <f t="shared" si="109"/>
        <v>0</v>
      </c>
      <c r="AU740" s="1">
        <f t="shared" si="109"/>
        <v>0</v>
      </c>
      <c r="AV740" s="1">
        <f t="shared" si="109"/>
        <v>0</v>
      </c>
      <c r="AW740" s="1">
        <f t="shared" si="109"/>
        <v>0</v>
      </c>
      <c r="AX740" s="1">
        <f t="shared" si="107"/>
        <v>0</v>
      </c>
    </row>
    <row r="741" spans="1:50" s="1" customFormat="1" x14ac:dyDescent="0.15">
      <c r="A741" s="1">
        <v>2</v>
      </c>
      <c r="B741" s="1" t="s">
        <v>1997</v>
      </c>
      <c r="C741" s="1" t="s">
        <v>22</v>
      </c>
      <c r="D741" s="1" t="s">
        <v>15</v>
      </c>
      <c r="E741" s="1" t="s">
        <v>1998</v>
      </c>
      <c r="F741" s="2">
        <v>43198.404016203705</v>
      </c>
      <c r="H741" s="1" t="s">
        <v>17</v>
      </c>
      <c r="I741" s="1" t="s">
        <v>18</v>
      </c>
      <c r="J741" s="1" t="s">
        <v>286</v>
      </c>
      <c r="K741" s="1" t="s">
        <v>3831</v>
      </c>
      <c r="L741" s="1" t="s">
        <v>2000</v>
      </c>
      <c r="M741" s="1" t="s">
        <v>28</v>
      </c>
      <c r="N741" s="1" t="s">
        <v>115</v>
      </c>
      <c r="O741" s="1" t="s">
        <v>1338</v>
      </c>
      <c r="P741" s="1">
        <v>7500</v>
      </c>
      <c r="Q741" s="8">
        <v>9500</v>
      </c>
      <c r="R741" s="1">
        <v>1</v>
      </c>
      <c r="S741" s="1">
        <v>3</v>
      </c>
      <c r="T741" s="1">
        <v>10</v>
      </c>
      <c r="U741" s="1">
        <v>3</v>
      </c>
      <c r="V741" s="1">
        <v>5</v>
      </c>
      <c r="W741" s="1">
        <v>0</v>
      </c>
      <c r="X741" s="1">
        <v>8500</v>
      </c>
      <c r="Y741" s="1">
        <v>3</v>
      </c>
      <c r="Z741" s="1">
        <v>4</v>
      </c>
      <c r="AA741" s="1">
        <f t="shared" si="106"/>
        <v>0</v>
      </c>
      <c r="AB741" s="1">
        <f t="shared" si="110"/>
        <v>0</v>
      </c>
      <c r="AC741" s="1">
        <f t="shared" si="110"/>
        <v>0</v>
      </c>
      <c r="AD741" s="1">
        <f t="shared" si="110"/>
        <v>0</v>
      </c>
      <c r="AE741" s="1">
        <f t="shared" si="110"/>
        <v>0</v>
      </c>
      <c r="AF741" s="1">
        <f t="shared" si="110"/>
        <v>0</v>
      </c>
      <c r="AG741" s="1">
        <f t="shared" si="110"/>
        <v>0</v>
      </c>
      <c r="AH741" s="1">
        <f t="shared" si="110"/>
        <v>0</v>
      </c>
      <c r="AI741" s="1">
        <f t="shared" si="110"/>
        <v>0</v>
      </c>
      <c r="AJ741" s="1">
        <f t="shared" si="110"/>
        <v>0</v>
      </c>
      <c r="AK741" s="1">
        <f t="shared" si="110"/>
        <v>0</v>
      </c>
      <c r="AL741" s="1">
        <f t="shared" si="110"/>
        <v>0</v>
      </c>
      <c r="AM741" s="1">
        <f t="shared" si="110"/>
        <v>0</v>
      </c>
      <c r="AN741" s="1">
        <f t="shared" si="110"/>
        <v>0</v>
      </c>
      <c r="AO741" s="1">
        <f t="shared" si="110"/>
        <v>0</v>
      </c>
      <c r="AP741" s="1">
        <f t="shared" si="110"/>
        <v>0</v>
      </c>
      <c r="AQ741" s="1">
        <f t="shared" si="110"/>
        <v>0</v>
      </c>
      <c r="AR741" s="1">
        <f t="shared" si="109"/>
        <v>0</v>
      </c>
      <c r="AS741" s="1">
        <f t="shared" si="109"/>
        <v>0</v>
      </c>
      <c r="AT741" s="1">
        <f t="shared" si="109"/>
        <v>0</v>
      </c>
      <c r="AU741" s="1">
        <f t="shared" si="109"/>
        <v>0</v>
      </c>
      <c r="AV741" s="1">
        <f t="shared" si="109"/>
        <v>0</v>
      </c>
      <c r="AW741" s="1">
        <f t="shared" si="109"/>
        <v>0</v>
      </c>
      <c r="AX741" s="1">
        <f t="shared" si="107"/>
        <v>0</v>
      </c>
    </row>
    <row r="742" spans="1:50" s="1" customFormat="1" x14ac:dyDescent="0.15">
      <c r="A742" s="1">
        <v>2</v>
      </c>
      <c r="B742" s="1" t="s">
        <v>2001</v>
      </c>
      <c r="C742" s="1" t="s">
        <v>109</v>
      </c>
      <c r="D742" s="1" t="s">
        <v>15</v>
      </c>
      <c r="E742" s="1" t="s">
        <v>58</v>
      </c>
      <c r="F742" s="1" t="s">
        <v>411</v>
      </c>
      <c r="H742" s="1" t="s">
        <v>59</v>
      </c>
      <c r="I742" s="1" t="s">
        <v>18</v>
      </c>
      <c r="J742" s="1" t="s">
        <v>60</v>
      </c>
      <c r="K742" s="1" t="s">
        <v>2002</v>
      </c>
      <c r="L742" s="1" t="s">
        <v>62</v>
      </c>
      <c r="M742" s="1" t="s">
        <v>63</v>
      </c>
      <c r="N742" s="1" t="s">
        <v>64</v>
      </c>
      <c r="O742" s="1" t="s">
        <v>39</v>
      </c>
      <c r="P742" s="1">
        <v>15001</v>
      </c>
      <c r="Q742" s="8">
        <v>20000</v>
      </c>
      <c r="R742" s="1">
        <v>3</v>
      </c>
      <c r="S742" s="1">
        <v>3</v>
      </c>
      <c r="T742" s="1">
        <v>2</v>
      </c>
      <c r="U742" s="1">
        <v>4</v>
      </c>
      <c r="V742" s="1">
        <v>3</v>
      </c>
      <c r="W742" s="1">
        <v>1</v>
      </c>
      <c r="X742" s="1">
        <v>17500.5</v>
      </c>
      <c r="Y742" s="1">
        <v>3</v>
      </c>
      <c r="Z742" s="1">
        <v>4</v>
      </c>
      <c r="AA742" s="1">
        <f t="shared" si="106"/>
        <v>0</v>
      </c>
      <c r="AB742" s="1">
        <f t="shared" si="110"/>
        <v>0</v>
      </c>
      <c r="AC742" s="1">
        <f t="shared" si="110"/>
        <v>0</v>
      </c>
      <c r="AD742" s="1">
        <f t="shared" si="110"/>
        <v>0</v>
      </c>
      <c r="AE742" s="1">
        <f t="shared" si="110"/>
        <v>0</v>
      </c>
      <c r="AF742" s="1">
        <f t="shared" si="110"/>
        <v>0</v>
      </c>
      <c r="AG742" s="1">
        <f t="shared" si="110"/>
        <v>0</v>
      </c>
      <c r="AH742" s="1">
        <f t="shared" si="110"/>
        <v>0</v>
      </c>
      <c r="AI742" s="1">
        <f t="shared" si="110"/>
        <v>0</v>
      </c>
      <c r="AJ742" s="1">
        <f t="shared" si="110"/>
        <v>0</v>
      </c>
      <c r="AK742" s="1">
        <f t="shared" si="110"/>
        <v>0</v>
      </c>
      <c r="AL742" s="1">
        <f t="shared" si="110"/>
        <v>0</v>
      </c>
      <c r="AM742" s="1">
        <f t="shared" si="110"/>
        <v>0</v>
      </c>
      <c r="AN742" s="1">
        <f t="shared" si="110"/>
        <v>0</v>
      </c>
      <c r="AO742" s="1">
        <f t="shared" si="110"/>
        <v>0</v>
      </c>
      <c r="AP742" s="1">
        <f t="shared" si="110"/>
        <v>0</v>
      </c>
      <c r="AQ742" s="1">
        <f t="shared" si="110"/>
        <v>0</v>
      </c>
      <c r="AR742" s="1">
        <f t="shared" si="109"/>
        <v>0</v>
      </c>
      <c r="AS742" s="1">
        <f t="shared" si="109"/>
        <v>0</v>
      </c>
      <c r="AT742" s="1">
        <f t="shared" si="109"/>
        <v>0</v>
      </c>
      <c r="AU742" s="1">
        <f t="shared" si="109"/>
        <v>0</v>
      </c>
      <c r="AV742" s="1">
        <f t="shared" si="109"/>
        <v>0</v>
      </c>
      <c r="AW742" s="1">
        <f t="shared" si="109"/>
        <v>0</v>
      </c>
      <c r="AX742" s="1">
        <f t="shared" si="107"/>
        <v>0</v>
      </c>
    </row>
    <row r="743" spans="1:50" s="1" customFormat="1" x14ac:dyDescent="0.15">
      <c r="A743" s="1">
        <v>2</v>
      </c>
      <c r="B743" s="1" t="s">
        <v>1538</v>
      </c>
      <c r="C743" s="1" t="s">
        <v>14</v>
      </c>
      <c r="D743" s="1" t="s">
        <v>15</v>
      </c>
      <c r="E743" s="1" t="s">
        <v>1935</v>
      </c>
      <c r="F743" s="1" t="s">
        <v>411</v>
      </c>
      <c r="H743" s="1" t="s">
        <v>34</v>
      </c>
      <c r="I743" s="1" t="s">
        <v>18</v>
      </c>
      <c r="J743" s="1" t="s">
        <v>19</v>
      </c>
      <c r="K743" s="1" t="s">
        <v>1936</v>
      </c>
      <c r="L743" s="1" t="s">
        <v>1937</v>
      </c>
      <c r="M743" s="1" t="s">
        <v>63</v>
      </c>
      <c r="N743" s="1" t="s">
        <v>29</v>
      </c>
      <c r="O743" s="1" t="s">
        <v>1544</v>
      </c>
      <c r="P743" s="1">
        <v>5000</v>
      </c>
      <c r="Q743" s="8">
        <v>9000</v>
      </c>
      <c r="R743" s="1">
        <v>4</v>
      </c>
      <c r="S743" s="1">
        <v>3</v>
      </c>
      <c r="T743" s="1">
        <v>7</v>
      </c>
      <c r="U743" s="1">
        <v>4</v>
      </c>
      <c r="V743" s="1">
        <v>0</v>
      </c>
      <c r="W743" s="1">
        <v>1</v>
      </c>
      <c r="X743" s="1">
        <v>7000</v>
      </c>
      <c r="Y743" s="1">
        <v>3</v>
      </c>
      <c r="Z743" s="1">
        <v>4</v>
      </c>
      <c r="AA743" s="1">
        <f t="shared" si="106"/>
        <v>0</v>
      </c>
      <c r="AB743" s="1">
        <f t="shared" si="110"/>
        <v>1</v>
      </c>
      <c r="AC743" s="1">
        <f t="shared" si="110"/>
        <v>0</v>
      </c>
      <c r="AD743" s="1">
        <f t="shared" si="110"/>
        <v>0</v>
      </c>
      <c r="AE743" s="1">
        <f t="shared" si="110"/>
        <v>0</v>
      </c>
      <c r="AF743" s="1">
        <f t="shared" si="110"/>
        <v>0</v>
      </c>
      <c r="AG743" s="1">
        <f t="shared" si="110"/>
        <v>0</v>
      </c>
      <c r="AH743" s="1">
        <f t="shared" si="110"/>
        <v>0</v>
      </c>
      <c r="AI743" s="1">
        <f t="shared" si="110"/>
        <v>0</v>
      </c>
      <c r="AJ743" s="1">
        <f t="shared" si="110"/>
        <v>0</v>
      </c>
      <c r="AK743" s="1">
        <f t="shared" si="110"/>
        <v>0</v>
      </c>
      <c r="AL743" s="1">
        <f t="shared" si="110"/>
        <v>0</v>
      </c>
      <c r="AM743" s="1">
        <f t="shared" si="110"/>
        <v>0</v>
      </c>
      <c r="AN743" s="1">
        <f t="shared" si="110"/>
        <v>0</v>
      </c>
      <c r="AO743" s="1">
        <f t="shared" si="110"/>
        <v>0</v>
      </c>
      <c r="AP743" s="1">
        <f t="shared" si="110"/>
        <v>0</v>
      </c>
      <c r="AQ743" s="1">
        <f t="shared" si="110"/>
        <v>0</v>
      </c>
      <c r="AR743" s="1">
        <f t="shared" si="109"/>
        <v>0</v>
      </c>
      <c r="AS743" s="1">
        <f t="shared" si="109"/>
        <v>0</v>
      </c>
      <c r="AT743" s="1">
        <f t="shared" si="109"/>
        <v>0</v>
      </c>
      <c r="AU743" s="1">
        <f t="shared" si="109"/>
        <v>0</v>
      </c>
      <c r="AV743" s="1">
        <f t="shared" si="109"/>
        <v>0</v>
      </c>
      <c r="AW743" s="1">
        <f t="shared" si="109"/>
        <v>0</v>
      </c>
      <c r="AX743" s="1">
        <f t="shared" si="107"/>
        <v>0</v>
      </c>
    </row>
    <row r="744" spans="1:50" s="1" customFormat="1" x14ac:dyDescent="0.15">
      <c r="A744" s="1">
        <v>2</v>
      </c>
      <c r="B744" s="1" t="s">
        <v>2003</v>
      </c>
      <c r="C744" s="1" t="s">
        <v>22</v>
      </c>
      <c r="D744" s="1" t="s">
        <v>15</v>
      </c>
      <c r="E744" s="1" t="s">
        <v>58</v>
      </c>
      <c r="F744" s="1" t="s">
        <v>411</v>
      </c>
      <c r="H744" s="1" t="s">
        <v>59</v>
      </c>
      <c r="I744" s="1" t="s">
        <v>18</v>
      </c>
      <c r="J744" s="1" t="s">
        <v>60</v>
      </c>
      <c r="K744" s="1" t="s">
        <v>2004</v>
      </c>
      <c r="L744" s="1" t="s">
        <v>62</v>
      </c>
      <c r="M744" s="1" t="s">
        <v>63</v>
      </c>
      <c r="N744" s="1" t="s">
        <v>64</v>
      </c>
      <c r="O744" s="1" t="s">
        <v>39</v>
      </c>
      <c r="P744" s="1">
        <v>15001</v>
      </c>
      <c r="Q744" s="8">
        <v>20000</v>
      </c>
      <c r="R744" s="1">
        <v>3</v>
      </c>
      <c r="S744" s="1">
        <v>3</v>
      </c>
      <c r="T744" s="1">
        <v>2</v>
      </c>
      <c r="U744" s="1">
        <v>4</v>
      </c>
      <c r="V744" s="1">
        <v>3</v>
      </c>
      <c r="W744" s="1">
        <v>1</v>
      </c>
      <c r="X744" s="1">
        <v>17500.5</v>
      </c>
      <c r="Y744" s="1">
        <v>3</v>
      </c>
      <c r="Z744" s="1">
        <v>4</v>
      </c>
      <c r="AA744" s="1">
        <f t="shared" si="106"/>
        <v>0</v>
      </c>
      <c r="AB744" s="1">
        <f t="shared" si="110"/>
        <v>0</v>
      </c>
      <c r="AC744" s="1">
        <f t="shared" si="110"/>
        <v>0</v>
      </c>
      <c r="AD744" s="1">
        <f t="shared" si="110"/>
        <v>0</v>
      </c>
      <c r="AE744" s="1">
        <f t="shared" si="110"/>
        <v>0</v>
      </c>
      <c r="AF744" s="1">
        <f t="shared" si="110"/>
        <v>0</v>
      </c>
      <c r="AG744" s="1">
        <f t="shared" si="110"/>
        <v>0</v>
      </c>
      <c r="AH744" s="1">
        <f t="shared" si="110"/>
        <v>0</v>
      </c>
      <c r="AI744" s="1">
        <f t="shared" si="110"/>
        <v>0</v>
      </c>
      <c r="AJ744" s="1">
        <f t="shared" si="110"/>
        <v>0</v>
      </c>
      <c r="AK744" s="1">
        <f t="shared" si="110"/>
        <v>0</v>
      </c>
      <c r="AL744" s="1">
        <f t="shared" si="110"/>
        <v>0</v>
      </c>
      <c r="AM744" s="1">
        <f t="shared" si="110"/>
        <v>0</v>
      </c>
      <c r="AN744" s="1">
        <f t="shared" si="110"/>
        <v>0</v>
      </c>
      <c r="AO744" s="1">
        <f t="shared" si="110"/>
        <v>0</v>
      </c>
      <c r="AP744" s="1">
        <f t="shared" si="110"/>
        <v>0</v>
      </c>
      <c r="AQ744" s="1">
        <f t="shared" si="110"/>
        <v>0</v>
      </c>
      <c r="AR744" s="1">
        <f t="shared" si="109"/>
        <v>0</v>
      </c>
      <c r="AS744" s="1">
        <f t="shared" si="109"/>
        <v>0</v>
      </c>
      <c r="AT744" s="1">
        <f t="shared" si="109"/>
        <v>0</v>
      </c>
      <c r="AU744" s="1">
        <f t="shared" si="109"/>
        <v>0</v>
      </c>
      <c r="AV744" s="1">
        <f t="shared" si="109"/>
        <v>0</v>
      </c>
      <c r="AW744" s="1">
        <f t="shared" si="109"/>
        <v>0</v>
      </c>
      <c r="AX744" s="1">
        <f t="shared" si="107"/>
        <v>0</v>
      </c>
    </row>
    <row r="745" spans="1:50" s="1" customFormat="1" x14ac:dyDescent="0.15">
      <c r="A745" s="1">
        <v>2</v>
      </c>
      <c r="B745" s="1" t="s">
        <v>1627</v>
      </c>
      <c r="C745" s="1" t="s">
        <v>14</v>
      </c>
      <c r="D745" s="1" t="s">
        <v>15</v>
      </c>
      <c r="E745" s="1" t="s">
        <v>33</v>
      </c>
      <c r="F745" s="2">
        <v>43197.890115740738</v>
      </c>
      <c r="H745" s="1" t="s">
        <v>17</v>
      </c>
      <c r="I745" s="1" t="s">
        <v>18</v>
      </c>
      <c r="J745" s="1" t="s">
        <v>286</v>
      </c>
      <c r="K745" s="1" t="s">
        <v>3832</v>
      </c>
      <c r="L745" s="1" t="s">
        <v>2006</v>
      </c>
      <c r="M745" s="1" t="s">
        <v>28</v>
      </c>
      <c r="N745" s="1" t="s">
        <v>29</v>
      </c>
      <c r="O745" s="1" t="s">
        <v>39</v>
      </c>
      <c r="P745" s="1">
        <v>10001</v>
      </c>
      <c r="Q745" s="8">
        <v>15000</v>
      </c>
      <c r="R745" s="1">
        <v>1</v>
      </c>
      <c r="S745" s="1">
        <v>3</v>
      </c>
      <c r="T745" s="1">
        <v>10</v>
      </c>
      <c r="U745" s="1">
        <v>3</v>
      </c>
      <c r="V745" s="1">
        <v>0</v>
      </c>
      <c r="W745" s="1">
        <v>1</v>
      </c>
      <c r="X745" s="1">
        <v>12500.5</v>
      </c>
      <c r="Y745" s="1">
        <v>3</v>
      </c>
      <c r="Z745" s="1">
        <v>4</v>
      </c>
      <c r="AA745" s="1">
        <f t="shared" si="106"/>
        <v>0</v>
      </c>
      <c r="AB745" s="1">
        <f t="shared" si="110"/>
        <v>1</v>
      </c>
      <c r="AC745" s="1">
        <f t="shared" si="110"/>
        <v>0</v>
      </c>
      <c r="AD745" s="1">
        <f t="shared" si="110"/>
        <v>0</v>
      </c>
      <c r="AE745" s="1">
        <f t="shared" si="110"/>
        <v>0</v>
      </c>
      <c r="AF745" s="1">
        <f t="shared" si="110"/>
        <v>0</v>
      </c>
      <c r="AG745" s="1">
        <f t="shared" si="110"/>
        <v>0</v>
      </c>
      <c r="AH745" s="1">
        <f t="shared" si="110"/>
        <v>0</v>
      </c>
      <c r="AI745" s="1">
        <f t="shared" si="110"/>
        <v>0</v>
      </c>
      <c r="AJ745" s="1">
        <f t="shared" si="110"/>
        <v>0</v>
      </c>
      <c r="AK745" s="1">
        <f t="shared" si="110"/>
        <v>0</v>
      </c>
      <c r="AL745" s="1">
        <f t="shared" si="110"/>
        <v>0</v>
      </c>
      <c r="AM745" s="1">
        <f t="shared" si="110"/>
        <v>0</v>
      </c>
      <c r="AN745" s="1">
        <f t="shared" si="110"/>
        <v>0</v>
      </c>
      <c r="AO745" s="1">
        <f t="shared" si="110"/>
        <v>0</v>
      </c>
      <c r="AP745" s="1">
        <f t="shared" si="110"/>
        <v>0</v>
      </c>
      <c r="AQ745" s="1">
        <f t="shared" ref="AQ745:AW760" si="111">IF(IFERROR(FIND(AQ$1,$K745),0)&gt;0,1,0)</f>
        <v>0</v>
      </c>
      <c r="AR745" s="1">
        <f t="shared" si="111"/>
        <v>0</v>
      </c>
      <c r="AS745" s="1">
        <f t="shared" si="111"/>
        <v>0</v>
      </c>
      <c r="AT745" s="1">
        <f t="shared" si="111"/>
        <v>0</v>
      </c>
      <c r="AU745" s="1">
        <f t="shared" si="111"/>
        <v>0</v>
      </c>
      <c r="AV745" s="1">
        <f t="shared" si="111"/>
        <v>0</v>
      </c>
      <c r="AW745" s="1">
        <f t="shared" si="111"/>
        <v>0</v>
      </c>
      <c r="AX745" s="1">
        <f t="shared" si="107"/>
        <v>0</v>
      </c>
    </row>
    <row r="746" spans="1:50" s="1" customFormat="1" x14ac:dyDescent="0.15">
      <c r="A746" s="1">
        <v>2</v>
      </c>
      <c r="B746" s="1" t="s">
        <v>1431</v>
      </c>
      <c r="C746" s="1" t="s">
        <v>22</v>
      </c>
      <c r="D746" s="1" t="s">
        <v>15</v>
      </c>
      <c r="E746" s="1" t="s">
        <v>58</v>
      </c>
      <c r="F746" s="2">
        <v>43174.456435185188</v>
      </c>
      <c r="H746" s="1" t="s">
        <v>59</v>
      </c>
      <c r="I746" s="1" t="s">
        <v>18</v>
      </c>
      <c r="J746" s="1" t="s">
        <v>60</v>
      </c>
      <c r="K746" s="1" t="s">
        <v>2007</v>
      </c>
      <c r="L746" s="1" t="s">
        <v>62</v>
      </c>
      <c r="M746" s="1" t="s">
        <v>63</v>
      </c>
      <c r="N746" s="1" t="s">
        <v>64</v>
      </c>
      <c r="O746" s="1" t="s">
        <v>39</v>
      </c>
      <c r="P746" s="1">
        <v>15001</v>
      </c>
      <c r="Q746" s="8">
        <v>20000</v>
      </c>
      <c r="R746" s="1">
        <v>3</v>
      </c>
      <c r="S746" s="1">
        <v>3</v>
      </c>
      <c r="T746" s="1">
        <v>2</v>
      </c>
      <c r="U746" s="1">
        <v>4</v>
      </c>
      <c r="V746" s="1">
        <v>3</v>
      </c>
      <c r="W746" s="1">
        <v>1</v>
      </c>
      <c r="X746" s="1">
        <v>17500.5</v>
      </c>
      <c r="Y746" s="1">
        <v>3</v>
      </c>
      <c r="Z746" s="1">
        <v>4</v>
      </c>
      <c r="AA746" s="1">
        <f t="shared" si="106"/>
        <v>0</v>
      </c>
      <c r="AB746" s="1">
        <f t="shared" ref="AB746:AQ761" si="112">IF(IFERROR(FIND(AB$1,$K746),0)&gt;0,1,0)</f>
        <v>0</v>
      </c>
      <c r="AC746" s="1">
        <f t="shared" si="112"/>
        <v>0</v>
      </c>
      <c r="AD746" s="1">
        <f t="shared" si="112"/>
        <v>0</v>
      </c>
      <c r="AE746" s="1">
        <f t="shared" si="112"/>
        <v>0</v>
      </c>
      <c r="AF746" s="1">
        <f t="shared" si="112"/>
        <v>0</v>
      </c>
      <c r="AG746" s="1">
        <f t="shared" si="112"/>
        <v>0</v>
      </c>
      <c r="AH746" s="1">
        <f t="shared" si="112"/>
        <v>0</v>
      </c>
      <c r="AI746" s="1">
        <f t="shared" si="112"/>
        <v>0</v>
      </c>
      <c r="AJ746" s="1">
        <f t="shared" si="112"/>
        <v>0</v>
      </c>
      <c r="AK746" s="1">
        <f t="shared" si="112"/>
        <v>0</v>
      </c>
      <c r="AL746" s="1">
        <f t="shared" si="112"/>
        <v>0</v>
      </c>
      <c r="AM746" s="1">
        <f t="shared" si="112"/>
        <v>0</v>
      </c>
      <c r="AN746" s="1">
        <f t="shared" si="112"/>
        <v>0</v>
      </c>
      <c r="AO746" s="1">
        <f t="shared" si="112"/>
        <v>0</v>
      </c>
      <c r="AP746" s="1">
        <f t="shared" si="112"/>
        <v>0</v>
      </c>
      <c r="AQ746" s="1">
        <f t="shared" si="112"/>
        <v>0</v>
      </c>
      <c r="AR746" s="1">
        <f t="shared" si="111"/>
        <v>0</v>
      </c>
      <c r="AS746" s="1">
        <f t="shared" si="111"/>
        <v>0</v>
      </c>
      <c r="AT746" s="1">
        <f t="shared" si="111"/>
        <v>0</v>
      </c>
      <c r="AU746" s="1">
        <f t="shared" si="111"/>
        <v>0</v>
      </c>
      <c r="AV746" s="1">
        <f t="shared" si="111"/>
        <v>0</v>
      </c>
      <c r="AW746" s="1">
        <f t="shared" si="111"/>
        <v>0</v>
      </c>
      <c r="AX746" s="1">
        <f t="shared" si="107"/>
        <v>0</v>
      </c>
    </row>
    <row r="747" spans="1:50" s="1" customFormat="1" x14ac:dyDescent="0.15">
      <c r="A747" s="1">
        <v>2</v>
      </c>
      <c r="B747" s="1" t="s">
        <v>2008</v>
      </c>
      <c r="C747" s="1" t="s">
        <v>22</v>
      </c>
      <c r="D747" s="1" t="s">
        <v>15</v>
      </c>
      <c r="E747" s="1" t="s">
        <v>168</v>
      </c>
      <c r="F747" s="2">
        <v>43197.015300925923</v>
      </c>
      <c r="H747" s="1" t="s">
        <v>17</v>
      </c>
      <c r="I747" s="1" t="s">
        <v>18</v>
      </c>
      <c r="J747" s="1" t="s">
        <v>74</v>
      </c>
      <c r="K747" s="1" t="s">
        <v>3833</v>
      </c>
      <c r="L747" s="1" t="s">
        <v>120</v>
      </c>
      <c r="M747" s="1" t="s">
        <v>50</v>
      </c>
      <c r="N747" s="1" t="s">
        <v>50</v>
      </c>
      <c r="P747" s="1">
        <v>4001</v>
      </c>
      <c r="Q747" s="8">
        <v>6000</v>
      </c>
      <c r="R747" s="1">
        <v>1</v>
      </c>
      <c r="S747" s="1">
        <v>3</v>
      </c>
      <c r="T747" s="1">
        <v>5</v>
      </c>
      <c r="U747" s="1">
        <v>0</v>
      </c>
      <c r="V747" s="1">
        <v>1</v>
      </c>
      <c r="W747" s="1">
        <v>0</v>
      </c>
      <c r="X747" s="1">
        <v>5000.5</v>
      </c>
      <c r="Y747" s="1">
        <v>3</v>
      </c>
      <c r="Z747" s="1">
        <v>4</v>
      </c>
      <c r="AA747" s="1">
        <f t="shared" si="106"/>
        <v>0</v>
      </c>
      <c r="AB747" s="1">
        <f t="shared" si="112"/>
        <v>0</v>
      </c>
      <c r="AC747" s="1">
        <f t="shared" si="112"/>
        <v>0</v>
      </c>
      <c r="AD747" s="1">
        <f t="shared" si="112"/>
        <v>0</v>
      </c>
      <c r="AE747" s="1">
        <f t="shared" si="112"/>
        <v>0</v>
      </c>
      <c r="AF747" s="1">
        <f t="shared" si="112"/>
        <v>0</v>
      </c>
      <c r="AG747" s="1">
        <f t="shared" si="112"/>
        <v>0</v>
      </c>
      <c r="AH747" s="1">
        <f t="shared" si="112"/>
        <v>0</v>
      </c>
      <c r="AI747" s="1">
        <f t="shared" si="112"/>
        <v>0</v>
      </c>
      <c r="AJ747" s="1">
        <f t="shared" si="112"/>
        <v>0</v>
      </c>
      <c r="AK747" s="1">
        <f t="shared" si="112"/>
        <v>1</v>
      </c>
      <c r="AL747" s="1">
        <f t="shared" si="112"/>
        <v>0</v>
      </c>
      <c r="AM747" s="1">
        <f t="shared" si="112"/>
        <v>0</v>
      </c>
      <c r="AN747" s="1">
        <f t="shared" si="112"/>
        <v>0</v>
      </c>
      <c r="AO747" s="1">
        <f t="shared" si="112"/>
        <v>0</v>
      </c>
      <c r="AP747" s="1">
        <f t="shared" si="112"/>
        <v>1</v>
      </c>
      <c r="AQ747" s="1">
        <f t="shared" si="112"/>
        <v>0</v>
      </c>
      <c r="AR747" s="1">
        <f t="shared" si="111"/>
        <v>0</v>
      </c>
      <c r="AS747" s="1">
        <f t="shared" si="111"/>
        <v>0</v>
      </c>
      <c r="AT747" s="1">
        <f t="shared" si="111"/>
        <v>0</v>
      </c>
      <c r="AU747" s="1">
        <f t="shared" si="111"/>
        <v>0</v>
      </c>
      <c r="AV747" s="1">
        <f t="shared" si="111"/>
        <v>0</v>
      </c>
      <c r="AW747" s="1">
        <f t="shared" si="111"/>
        <v>0</v>
      </c>
      <c r="AX747" s="1">
        <f t="shared" si="107"/>
        <v>0</v>
      </c>
    </row>
    <row r="748" spans="1:50" s="1" customFormat="1" x14ac:dyDescent="0.15">
      <c r="A748" s="1">
        <v>2</v>
      </c>
      <c r="B748" s="1" t="s">
        <v>1538</v>
      </c>
      <c r="C748" s="1" t="s">
        <v>109</v>
      </c>
      <c r="D748" s="1" t="s">
        <v>15</v>
      </c>
      <c r="E748" s="1" t="s">
        <v>67</v>
      </c>
      <c r="F748" s="2">
        <v>43174.399826388886</v>
      </c>
      <c r="H748" s="1" t="s">
        <v>59</v>
      </c>
      <c r="I748" s="1" t="s">
        <v>18</v>
      </c>
      <c r="J748" s="1" t="s">
        <v>42</v>
      </c>
      <c r="K748" s="1" t="s">
        <v>2010</v>
      </c>
      <c r="L748" s="1" t="s">
        <v>62</v>
      </c>
      <c r="M748" s="1" t="s">
        <v>63</v>
      </c>
      <c r="N748" s="1" t="s">
        <v>64</v>
      </c>
      <c r="O748" s="1" t="s">
        <v>39</v>
      </c>
      <c r="P748" s="1">
        <v>8001</v>
      </c>
      <c r="Q748" s="8">
        <v>10000</v>
      </c>
      <c r="R748" s="1">
        <v>3</v>
      </c>
      <c r="S748" s="1">
        <v>3</v>
      </c>
      <c r="T748" s="1">
        <v>3</v>
      </c>
      <c r="U748" s="1">
        <v>4</v>
      </c>
      <c r="V748" s="1">
        <v>3</v>
      </c>
      <c r="W748" s="1">
        <v>1</v>
      </c>
      <c r="X748" s="1">
        <v>9000.5</v>
      </c>
      <c r="Y748" s="1">
        <v>3</v>
      </c>
      <c r="Z748" s="1">
        <v>4</v>
      </c>
      <c r="AA748" s="1">
        <f t="shared" si="106"/>
        <v>0</v>
      </c>
      <c r="AB748" s="1">
        <f t="shared" si="112"/>
        <v>0</v>
      </c>
      <c r="AC748" s="1">
        <f t="shared" si="112"/>
        <v>0</v>
      </c>
      <c r="AD748" s="1">
        <f t="shared" si="112"/>
        <v>0</v>
      </c>
      <c r="AE748" s="1">
        <f t="shared" si="112"/>
        <v>0</v>
      </c>
      <c r="AF748" s="1">
        <f t="shared" si="112"/>
        <v>0</v>
      </c>
      <c r="AG748" s="1">
        <f t="shared" si="112"/>
        <v>0</v>
      </c>
      <c r="AH748" s="1">
        <f t="shared" si="112"/>
        <v>0</v>
      </c>
      <c r="AI748" s="1">
        <f t="shared" si="112"/>
        <v>0</v>
      </c>
      <c r="AJ748" s="1">
        <f t="shared" si="112"/>
        <v>0</v>
      </c>
      <c r="AK748" s="1">
        <f t="shared" si="112"/>
        <v>0</v>
      </c>
      <c r="AL748" s="1">
        <f t="shared" si="112"/>
        <v>0</v>
      </c>
      <c r="AM748" s="1">
        <f t="shared" si="112"/>
        <v>0</v>
      </c>
      <c r="AN748" s="1">
        <f t="shared" si="112"/>
        <v>0</v>
      </c>
      <c r="AO748" s="1">
        <f t="shared" si="112"/>
        <v>0</v>
      </c>
      <c r="AP748" s="1">
        <f t="shared" si="112"/>
        <v>0</v>
      </c>
      <c r="AQ748" s="1">
        <f t="shared" si="112"/>
        <v>0</v>
      </c>
      <c r="AR748" s="1">
        <f t="shared" si="111"/>
        <v>0</v>
      </c>
      <c r="AS748" s="1">
        <f t="shared" si="111"/>
        <v>0</v>
      </c>
      <c r="AT748" s="1">
        <f t="shared" si="111"/>
        <v>0</v>
      </c>
      <c r="AU748" s="1">
        <f t="shared" si="111"/>
        <v>0</v>
      </c>
      <c r="AV748" s="1">
        <f t="shared" si="111"/>
        <v>0</v>
      </c>
      <c r="AW748" s="1">
        <f t="shared" si="111"/>
        <v>0</v>
      </c>
      <c r="AX748" s="1">
        <f t="shared" si="107"/>
        <v>0</v>
      </c>
    </row>
    <row r="749" spans="1:50" s="1" customFormat="1" x14ac:dyDescent="0.15">
      <c r="A749" s="1">
        <v>2</v>
      </c>
      <c r="B749" s="1" t="s">
        <v>2011</v>
      </c>
      <c r="C749" s="1" t="s">
        <v>32</v>
      </c>
      <c r="D749" s="1" t="s">
        <v>15</v>
      </c>
      <c r="E749" s="1" t="s">
        <v>168</v>
      </c>
      <c r="F749" s="2">
        <v>43197.897835648146</v>
      </c>
      <c r="H749" s="1" t="s">
        <v>17</v>
      </c>
      <c r="I749" s="1" t="s">
        <v>338</v>
      </c>
      <c r="J749" s="1" t="s">
        <v>857</v>
      </c>
      <c r="K749" s="1" t="s">
        <v>1992</v>
      </c>
      <c r="L749" s="1" t="s">
        <v>1993</v>
      </c>
      <c r="M749" s="1" t="s">
        <v>28</v>
      </c>
      <c r="N749" s="1" t="s">
        <v>29</v>
      </c>
      <c r="O749" s="1" t="s">
        <v>39</v>
      </c>
      <c r="P749" s="1">
        <v>4001</v>
      </c>
      <c r="Q749" s="8">
        <v>6000</v>
      </c>
      <c r="R749" s="1">
        <v>1</v>
      </c>
      <c r="S749" s="1">
        <v>1</v>
      </c>
      <c r="T749" s="1">
        <v>15</v>
      </c>
      <c r="U749" s="1">
        <v>3</v>
      </c>
      <c r="V749" s="1">
        <v>0</v>
      </c>
      <c r="W749" s="1">
        <v>1</v>
      </c>
      <c r="X749" s="1">
        <v>5000.5</v>
      </c>
      <c r="Y749" s="1">
        <v>3</v>
      </c>
      <c r="Z749" s="1">
        <v>4</v>
      </c>
      <c r="AA749" s="1">
        <f t="shared" si="106"/>
        <v>0</v>
      </c>
      <c r="AB749" s="1">
        <f t="shared" si="112"/>
        <v>0</v>
      </c>
      <c r="AC749" s="1">
        <f t="shared" si="112"/>
        <v>0</v>
      </c>
      <c r="AD749" s="1">
        <f t="shared" si="112"/>
        <v>0</v>
      </c>
      <c r="AE749" s="1">
        <f t="shared" si="112"/>
        <v>0</v>
      </c>
      <c r="AF749" s="1">
        <f t="shared" si="112"/>
        <v>0</v>
      </c>
      <c r="AG749" s="1">
        <f t="shared" si="112"/>
        <v>0</v>
      </c>
      <c r="AH749" s="1">
        <f t="shared" si="112"/>
        <v>0</v>
      </c>
      <c r="AI749" s="1">
        <f t="shared" si="112"/>
        <v>0</v>
      </c>
      <c r="AJ749" s="1">
        <f t="shared" si="112"/>
        <v>0</v>
      </c>
      <c r="AK749" s="1">
        <f t="shared" si="112"/>
        <v>0</v>
      </c>
      <c r="AL749" s="1">
        <f t="shared" si="112"/>
        <v>0</v>
      </c>
      <c r="AM749" s="1">
        <f t="shared" si="112"/>
        <v>0</v>
      </c>
      <c r="AN749" s="1">
        <f t="shared" si="112"/>
        <v>0</v>
      </c>
      <c r="AO749" s="1">
        <f t="shared" si="112"/>
        <v>0</v>
      </c>
      <c r="AP749" s="1">
        <f t="shared" si="112"/>
        <v>1</v>
      </c>
      <c r="AQ749" s="1">
        <f t="shared" si="112"/>
        <v>0</v>
      </c>
      <c r="AR749" s="1">
        <f t="shared" si="111"/>
        <v>0</v>
      </c>
      <c r="AS749" s="1">
        <f t="shared" si="111"/>
        <v>0</v>
      </c>
      <c r="AT749" s="1">
        <f t="shared" si="111"/>
        <v>0</v>
      </c>
      <c r="AU749" s="1">
        <f t="shared" si="111"/>
        <v>0</v>
      </c>
      <c r="AV749" s="1">
        <f t="shared" si="111"/>
        <v>0</v>
      </c>
      <c r="AW749" s="1">
        <f t="shared" si="111"/>
        <v>0</v>
      </c>
      <c r="AX749" s="1">
        <f t="shared" si="107"/>
        <v>0</v>
      </c>
    </row>
    <row r="750" spans="1:50" s="1" customFormat="1" x14ac:dyDescent="0.15">
      <c r="A750" s="1">
        <v>2</v>
      </c>
      <c r="B750" s="1" t="s">
        <v>2012</v>
      </c>
      <c r="C750" s="1" t="s">
        <v>159</v>
      </c>
      <c r="D750" s="1" t="s">
        <v>15</v>
      </c>
      <c r="E750" s="1" t="s">
        <v>33</v>
      </c>
      <c r="F750" s="2">
        <v>43194.415937500002</v>
      </c>
      <c r="H750" s="1" t="s">
        <v>34</v>
      </c>
      <c r="I750" s="1" t="s">
        <v>35</v>
      </c>
      <c r="J750" s="1" t="s">
        <v>60</v>
      </c>
      <c r="K750" s="1" t="s">
        <v>3834</v>
      </c>
      <c r="L750" s="1" t="s">
        <v>65</v>
      </c>
      <c r="M750" s="1" t="s">
        <v>63</v>
      </c>
      <c r="N750" s="1" t="s">
        <v>64</v>
      </c>
      <c r="O750" s="1" t="s">
        <v>39</v>
      </c>
      <c r="P750" s="1">
        <v>10001</v>
      </c>
      <c r="Q750" s="8">
        <v>15000</v>
      </c>
      <c r="R750" s="1">
        <v>4</v>
      </c>
      <c r="S750" s="1">
        <v>4</v>
      </c>
      <c r="T750" s="1">
        <v>2</v>
      </c>
      <c r="U750" s="1">
        <v>4</v>
      </c>
      <c r="V750" s="1">
        <v>3</v>
      </c>
      <c r="W750" s="1">
        <v>1</v>
      </c>
      <c r="X750" s="1">
        <v>12500.5</v>
      </c>
      <c r="Y750" s="1">
        <v>3</v>
      </c>
      <c r="Z750" s="1">
        <v>4</v>
      </c>
      <c r="AA750" s="1">
        <f t="shared" si="106"/>
        <v>0</v>
      </c>
      <c r="AB750" s="1">
        <f t="shared" si="112"/>
        <v>0</v>
      </c>
      <c r="AC750" s="1">
        <f t="shared" si="112"/>
        <v>0</v>
      </c>
      <c r="AD750" s="1">
        <f t="shared" si="112"/>
        <v>0</v>
      </c>
      <c r="AE750" s="1">
        <f t="shared" si="112"/>
        <v>0</v>
      </c>
      <c r="AF750" s="1">
        <f t="shared" si="112"/>
        <v>0</v>
      </c>
      <c r="AG750" s="1">
        <f t="shared" si="112"/>
        <v>0</v>
      </c>
      <c r="AH750" s="1">
        <f t="shared" si="112"/>
        <v>0</v>
      </c>
      <c r="AI750" s="1">
        <f t="shared" si="112"/>
        <v>0</v>
      </c>
      <c r="AJ750" s="1">
        <f t="shared" si="112"/>
        <v>0</v>
      </c>
      <c r="AK750" s="1">
        <f t="shared" si="112"/>
        <v>0</v>
      </c>
      <c r="AL750" s="1">
        <f t="shared" si="112"/>
        <v>0</v>
      </c>
      <c r="AM750" s="1">
        <f t="shared" si="112"/>
        <v>0</v>
      </c>
      <c r="AN750" s="1">
        <f t="shared" si="112"/>
        <v>0</v>
      </c>
      <c r="AO750" s="1">
        <f t="shared" si="112"/>
        <v>0</v>
      </c>
      <c r="AP750" s="1">
        <f t="shared" si="112"/>
        <v>0</v>
      </c>
      <c r="AQ750" s="1">
        <f t="shared" si="112"/>
        <v>0</v>
      </c>
      <c r="AR750" s="1">
        <f t="shared" si="111"/>
        <v>0</v>
      </c>
      <c r="AS750" s="1">
        <f t="shared" si="111"/>
        <v>0</v>
      </c>
      <c r="AT750" s="1">
        <f t="shared" si="111"/>
        <v>0</v>
      </c>
      <c r="AU750" s="1">
        <f t="shared" si="111"/>
        <v>0</v>
      </c>
      <c r="AV750" s="1">
        <f t="shared" si="111"/>
        <v>0</v>
      </c>
      <c r="AW750" s="1">
        <f t="shared" si="111"/>
        <v>0</v>
      </c>
      <c r="AX750" s="1">
        <f t="shared" si="107"/>
        <v>0</v>
      </c>
    </row>
    <row r="751" spans="1:50" s="1" customFormat="1" x14ac:dyDescent="0.15">
      <c r="A751" s="1">
        <v>2</v>
      </c>
      <c r="B751" s="1" t="s">
        <v>2014</v>
      </c>
      <c r="C751" s="1" t="s">
        <v>22</v>
      </c>
      <c r="D751" s="1" t="s">
        <v>15</v>
      </c>
      <c r="E751" s="1" t="s">
        <v>507</v>
      </c>
      <c r="F751" s="2">
        <v>43198.396585648145</v>
      </c>
      <c r="H751" s="1" t="s">
        <v>41</v>
      </c>
      <c r="I751" s="1" t="s">
        <v>35</v>
      </c>
      <c r="J751" s="1" t="s">
        <v>25</v>
      </c>
      <c r="K751" s="1" t="s">
        <v>2015</v>
      </c>
      <c r="L751" s="1" t="s">
        <v>2016</v>
      </c>
      <c r="M751" s="1" t="s">
        <v>38</v>
      </c>
      <c r="N751" s="1" t="s">
        <v>82</v>
      </c>
      <c r="O751" s="1" t="s">
        <v>39</v>
      </c>
      <c r="P751" s="1">
        <v>8000</v>
      </c>
      <c r="Q751" s="8">
        <v>10000</v>
      </c>
      <c r="R751" s="1">
        <v>5</v>
      </c>
      <c r="S751" s="1">
        <v>4</v>
      </c>
      <c r="T751" s="1">
        <v>1</v>
      </c>
      <c r="U751" s="1">
        <v>5</v>
      </c>
      <c r="V751" s="1">
        <v>4</v>
      </c>
      <c r="W751" s="1">
        <v>1</v>
      </c>
      <c r="X751" s="1">
        <v>9000</v>
      </c>
      <c r="Y751" s="1">
        <v>3</v>
      </c>
      <c r="Z751" s="1">
        <v>4</v>
      </c>
      <c r="AA751" s="1">
        <f t="shared" si="106"/>
        <v>0</v>
      </c>
      <c r="AB751" s="1">
        <f t="shared" si="112"/>
        <v>1</v>
      </c>
      <c r="AC751" s="1">
        <f t="shared" si="112"/>
        <v>0</v>
      </c>
      <c r="AD751" s="1">
        <f t="shared" si="112"/>
        <v>1</v>
      </c>
      <c r="AE751" s="1">
        <f t="shared" si="112"/>
        <v>0</v>
      </c>
      <c r="AF751" s="1">
        <f t="shared" si="112"/>
        <v>0</v>
      </c>
      <c r="AG751" s="1">
        <f t="shared" si="112"/>
        <v>0</v>
      </c>
      <c r="AH751" s="1">
        <f t="shared" si="112"/>
        <v>0</v>
      </c>
      <c r="AI751" s="1">
        <f t="shared" si="112"/>
        <v>0</v>
      </c>
      <c r="AJ751" s="1">
        <f t="shared" si="112"/>
        <v>0</v>
      </c>
      <c r="AK751" s="1">
        <f t="shared" si="112"/>
        <v>0</v>
      </c>
      <c r="AL751" s="1">
        <f t="shared" si="112"/>
        <v>0</v>
      </c>
      <c r="AM751" s="1">
        <f t="shared" si="112"/>
        <v>0</v>
      </c>
      <c r="AN751" s="1">
        <f t="shared" si="112"/>
        <v>0</v>
      </c>
      <c r="AO751" s="1">
        <f t="shared" si="112"/>
        <v>0</v>
      </c>
      <c r="AP751" s="1">
        <f t="shared" si="112"/>
        <v>0</v>
      </c>
      <c r="AQ751" s="1">
        <f t="shared" si="112"/>
        <v>0</v>
      </c>
      <c r="AR751" s="1">
        <f t="shared" si="111"/>
        <v>0</v>
      </c>
      <c r="AS751" s="1">
        <f t="shared" si="111"/>
        <v>0</v>
      </c>
      <c r="AT751" s="1">
        <f t="shared" si="111"/>
        <v>0</v>
      </c>
      <c r="AU751" s="1">
        <f t="shared" si="111"/>
        <v>0</v>
      </c>
      <c r="AV751" s="1">
        <f t="shared" si="111"/>
        <v>0</v>
      </c>
      <c r="AW751" s="1">
        <f t="shared" si="111"/>
        <v>0</v>
      </c>
      <c r="AX751" s="1">
        <f t="shared" si="107"/>
        <v>0</v>
      </c>
    </row>
    <row r="752" spans="1:50" s="1" customFormat="1" x14ac:dyDescent="0.15">
      <c r="A752" s="1">
        <v>2</v>
      </c>
      <c r="B752" s="1" t="s">
        <v>2017</v>
      </c>
      <c r="C752" s="1" t="s">
        <v>22</v>
      </c>
      <c r="D752" s="1" t="s">
        <v>15</v>
      </c>
      <c r="E752" s="1" t="s">
        <v>556</v>
      </c>
      <c r="F752" s="2">
        <v>43180.514861111114</v>
      </c>
      <c r="H752" s="1" t="s">
        <v>59</v>
      </c>
      <c r="I752" s="1" t="s">
        <v>35</v>
      </c>
      <c r="J752" s="1" t="s">
        <v>25</v>
      </c>
      <c r="K752" s="1" t="s">
        <v>2018</v>
      </c>
      <c r="L752" s="1" t="s">
        <v>62</v>
      </c>
      <c r="M752" s="1" t="s">
        <v>63</v>
      </c>
      <c r="N752" s="1" t="s">
        <v>64</v>
      </c>
      <c r="O752" s="1" t="s">
        <v>39</v>
      </c>
      <c r="P752" s="1">
        <v>20001</v>
      </c>
      <c r="Q752" s="8">
        <v>30000</v>
      </c>
      <c r="R752" s="1">
        <v>3</v>
      </c>
      <c r="S752" s="1">
        <v>4</v>
      </c>
      <c r="T752" s="1">
        <v>1</v>
      </c>
      <c r="U752" s="1">
        <v>4</v>
      </c>
      <c r="V752" s="1">
        <v>3</v>
      </c>
      <c r="W752" s="1">
        <v>1</v>
      </c>
      <c r="X752" s="1">
        <v>25000.5</v>
      </c>
      <c r="Y752" s="1">
        <v>3</v>
      </c>
      <c r="Z752" s="1">
        <v>4</v>
      </c>
      <c r="AA752" s="1">
        <f t="shared" si="106"/>
        <v>0</v>
      </c>
      <c r="AB752" s="1">
        <f t="shared" si="112"/>
        <v>0</v>
      </c>
      <c r="AC752" s="1">
        <f t="shared" si="112"/>
        <v>0</v>
      </c>
      <c r="AD752" s="1">
        <f t="shared" si="112"/>
        <v>0</v>
      </c>
      <c r="AE752" s="1">
        <f t="shared" si="112"/>
        <v>0</v>
      </c>
      <c r="AF752" s="1">
        <f t="shared" si="112"/>
        <v>0</v>
      </c>
      <c r="AG752" s="1">
        <f t="shared" si="112"/>
        <v>0</v>
      </c>
      <c r="AH752" s="1">
        <f t="shared" si="112"/>
        <v>0</v>
      </c>
      <c r="AI752" s="1">
        <f t="shared" si="112"/>
        <v>0</v>
      </c>
      <c r="AJ752" s="1">
        <f t="shared" si="112"/>
        <v>0</v>
      </c>
      <c r="AK752" s="1">
        <f t="shared" si="112"/>
        <v>0</v>
      </c>
      <c r="AL752" s="1">
        <f t="shared" si="112"/>
        <v>0</v>
      </c>
      <c r="AM752" s="1">
        <f t="shared" si="112"/>
        <v>0</v>
      </c>
      <c r="AN752" s="1">
        <f t="shared" si="112"/>
        <v>0</v>
      </c>
      <c r="AO752" s="1">
        <f t="shared" si="112"/>
        <v>0</v>
      </c>
      <c r="AP752" s="1">
        <f t="shared" si="112"/>
        <v>0</v>
      </c>
      <c r="AQ752" s="1">
        <f t="shared" si="112"/>
        <v>0</v>
      </c>
      <c r="AR752" s="1">
        <f t="shared" si="111"/>
        <v>0</v>
      </c>
      <c r="AS752" s="1">
        <f t="shared" si="111"/>
        <v>0</v>
      </c>
      <c r="AT752" s="1">
        <f t="shared" si="111"/>
        <v>0</v>
      </c>
      <c r="AU752" s="1">
        <f t="shared" si="111"/>
        <v>0</v>
      </c>
      <c r="AV752" s="1">
        <f t="shared" si="111"/>
        <v>0</v>
      </c>
      <c r="AW752" s="1">
        <f t="shared" si="111"/>
        <v>0</v>
      </c>
      <c r="AX752" s="1">
        <f t="shared" si="107"/>
        <v>1</v>
      </c>
    </row>
    <row r="753" spans="1:50" s="1" customFormat="1" x14ac:dyDescent="0.15">
      <c r="A753" s="1">
        <v>2</v>
      </c>
      <c r="B753" s="1" t="s">
        <v>1423</v>
      </c>
      <c r="C753" s="1" t="s">
        <v>84</v>
      </c>
      <c r="D753" s="1" t="s">
        <v>15</v>
      </c>
      <c r="E753" s="1" t="s">
        <v>33</v>
      </c>
      <c r="F753" s="2">
        <v>43195.683252314811</v>
      </c>
      <c r="H753" s="1" t="s">
        <v>17</v>
      </c>
      <c r="I753" s="1" t="s">
        <v>18</v>
      </c>
      <c r="J753" s="1" t="s">
        <v>74</v>
      </c>
      <c r="K753" s="1" t="s">
        <v>3835</v>
      </c>
      <c r="L753" s="1" t="s">
        <v>628</v>
      </c>
      <c r="M753" s="1" t="s">
        <v>28</v>
      </c>
      <c r="N753" s="1" t="s">
        <v>82</v>
      </c>
      <c r="O753" s="1" t="s">
        <v>39</v>
      </c>
      <c r="P753" s="1">
        <v>10001</v>
      </c>
      <c r="Q753" s="8">
        <v>15000</v>
      </c>
      <c r="R753" s="1">
        <v>1</v>
      </c>
      <c r="S753" s="1">
        <v>3</v>
      </c>
      <c r="T753" s="1">
        <v>5</v>
      </c>
      <c r="U753" s="1">
        <v>3</v>
      </c>
      <c r="V753" s="1">
        <v>4</v>
      </c>
      <c r="W753" s="1">
        <v>1</v>
      </c>
      <c r="X753" s="1">
        <v>12500.5</v>
      </c>
      <c r="Y753" s="1">
        <v>3</v>
      </c>
      <c r="Z753" s="1">
        <v>4</v>
      </c>
      <c r="AA753" s="1">
        <f t="shared" si="106"/>
        <v>0</v>
      </c>
      <c r="AB753" s="1">
        <f t="shared" si="112"/>
        <v>1</v>
      </c>
      <c r="AC753" s="1">
        <f t="shared" si="112"/>
        <v>0</v>
      </c>
      <c r="AD753" s="1">
        <f t="shared" si="112"/>
        <v>0</v>
      </c>
      <c r="AE753" s="1">
        <f t="shared" si="112"/>
        <v>0</v>
      </c>
      <c r="AF753" s="1">
        <f t="shared" si="112"/>
        <v>0</v>
      </c>
      <c r="AG753" s="1">
        <f t="shared" si="112"/>
        <v>0</v>
      </c>
      <c r="AH753" s="1">
        <f t="shared" si="112"/>
        <v>0</v>
      </c>
      <c r="AI753" s="1">
        <f t="shared" si="112"/>
        <v>0</v>
      </c>
      <c r="AJ753" s="1">
        <f t="shared" si="112"/>
        <v>0</v>
      </c>
      <c r="AK753" s="1">
        <f t="shared" si="112"/>
        <v>0</v>
      </c>
      <c r="AL753" s="1">
        <f t="shared" si="112"/>
        <v>0</v>
      </c>
      <c r="AM753" s="1">
        <f t="shared" si="112"/>
        <v>0</v>
      </c>
      <c r="AN753" s="1">
        <f t="shared" si="112"/>
        <v>0</v>
      </c>
      <c r="AO753" s="1">
        <f t="shared" si="112"/>
        <v>0</v>
      </c>
      <c r="AP753" s="1">
        <f t="shared" si="112"/>
        <v>0</v>
      </c>
      <c r="AQ753" s="1">
        <f t="shared" si="112"/>
        <v>0</v>
      </c>
      <c r="AR753" s="1">
        <f t="shared" si="111"/>
        <v>0</v>
      </c>
      <c r="AS753" s="1">
        <f t="shared" si="111"/>
        <v>0</v>
      </c>
      <c r="AT753" s="1">
        <f t="shared" si="111"/>
        <v>0</v>
      </c>
      <c r="AU753" s="1">
        <f t="shared" si="111"/>
        <v>0</v>
      </c>
      <c r="AV753" s="1">
        <f t="shared" si="111"/>
        <v>0</v>
      </c>
      <c r="AW753" s="1">
        <f t="shared" si="111"/>
        <v>0</v>
      </c>
      <c r="AX753" s="1">
        <f t="shared" si="107"/>
        <v>0</v>
      </c>
    </row>
    <row r="754" spans="1:50" s="1" customFormat="1" x14ac:dyDescent="0.15">
      <c r="A754" s="1">
        <v>2</v>
      </c>
      <c r="B754" s="1" t="s">
        <v>1507</v>
      </c>
      <c r="C754" s="1" t="s">
        <v>22</v>
      </c>
      <c r="D754" s="1" t="s">
        <v>15</v>
      </c>
      <c r="E754" s="1" t="s">
        <v>379</v>
      </c>
      <c r="F754" s="2">
        <v>43180.514861111114</v>
      </c>
      <c r="H754" s="1" t="s">
        <v>34</v>
      </c>
      <c r="I754" s="1" t="s">
        <v>35</v>
      </c>
      <c r="J754" s="1" t="s">
        <v>25</v>
      </c>
      <c r="K754" s="1" t="s">
        <v>2020</v>
      </c>
      <c r="L754" s="1" t="s">
        <v>62</v>
      </c>
      <c r="M754" s="1" t="s">
        <v>63</v>
      </c>
      <c r="N754" s="1" t="s">
        <v>64</v>
      </c>
      <c r="O754" s="1" t="s">
        <v>39</v>
      </c>
      <c r="P754" s="1">
        <v>30001</v>
      </c>
      <c r="Q754" s="8">
        <v>50000</v>
      </c>
      <c r="R754" s="1">
        <v>4</v>
      </c>
      <c r="S754" s="1">
        <v>4</v>
      </c>
      <c r="T754" s="1">
        <v>1</v>
      </c>
      <c r="U754" s="1">
        <v>4</v>
      </c>
      <c r="V754" s="1">
        <v>3</v>
      </c>
      <c r="W754" s="1">
        <v>1</v>
      </c>
      <c r="X754" s="1">
        <v>40000.5</v>
      </c>
      <c r="Y754" s="1">
        <v>3</v>
      </c>
      <c r="Z754" s="1">
        <v>4</v>
      </c>
      <c r="AA754" s="1">
        <f t="shared" si="106"/>
        <v>0</v>
      </c>
      <c r="AB754" s="1">
        <f t="shared" si="112"/>
        <v>0</v>
      </c>
      <c r="AC754" s="1">
        <f t="shared" si="112"/>
        <v>0</v>
      </c>
      <c r="AD754" s="1">
        <f t="shared" si="112"/>
        <v>0</v>
      </c>
      <c r="AE754" s="1">
        <f t="shared" si="112"/>
        <v>0</v>
      </c>
      <c r="AF754" s="1">
        <f t="shared" si="112"/>
        <v>0</v>
      </c>
      <c r="AG754" s="1">
        <f t="shared" si="112"/>
        <v>0</v>
      </c>
      <c r="AH754" s="1">
        <f t="shared" si="112"/>
        <v>0</v>
      </c>
      <c r="AI754" s="1">
        <f t="shared" si="112"/>
        <v>0</v>
      </c>
      <c r="AJ754" s="1">
        <f t="shared" si="112"/>
        <v>0</v>
      </c>
      <c r="AK754" s="1">
        <f t="shared" si="112"/>
        <v>0</v>
      </c>
      <c r="AL754" s="1">
        <f t="shared" si="112"/>
        <v>0</v>
      </c>
      <c r="AM754" s="1">
        <f t="shared" si="112"/>
        <v>0</v>
      </c>
      <c r="AN754" s="1">
        <f t="shared" si="112"/>
        <v>0</v>
      </c>
      <c r="AO754" s="1">
        <f t="shared" si="112"/>
        <v>0</v>
      </c>
      <c r="AP754" s="1">
        <f t="shared" si="112"/>
        <v>0</v>
      </c>
      <c r="AQ754" s="1">
        <f t="shared" si="112"/>
        <v>0</v>
      </c>
      <c r="AR754" s="1">
        <f t="shared" si="111"/>
        <v>0</v>
      </c>
      <c r="AS754" s="1">
        <f t="shared" si="111"/>
        <v>0</v>
      </c>
      <c r="AT754" s="1">
        <f t="shared" si="111"/>
        <v>0</v>
      </c>
      <c r="AU754" s="1">
        <f t="shared" si="111"/>
        <v>0</v>
      </c>
      <c r="AV754" s="1">
        <f t="shared" si="111"/>
        <v>0</v>
      </c>
      <c r="AW754" s="1">
        <f t="shared" si="111"/>
        <v>0</v>
      </c>
      <c r="AX754" s="1">
        <f t="shared" si="107"/>
        <v>1</v>
      </c>
    </row>
    <row r="755" spans="1:50" s="1" customFormat="1" x14ac:dyDescent="0.15">
      <c r="A755" s="1">
        <v>2</v>
      </c>
      <c r="B755" s="1" t="s">
        <v>1538</v>
      </c>
      <c r="C755" s="1" t="s">
        <v>22</v>
      </c>
      <c r="D755" s="1" t="s">
        <v>15</v>
      </c>
      <c r="E755" s="1" t="s">
        <v>58</v>
      </c>
      <c r="F755" s="2">
        <v>43187.664525462962</v>
      </c>
      <c r="H755" s="1" t="s">
        <v>59</v>
      </c>
      <c r="I755" s="1" t="s">
        <v>18</v>
      </c>
      <c r="J755" s="1" t="s">
        <v>60</v>
      </c>
      <c r="K755" s="1" t="s">
        <v>2021</v>
      </c>
      <c r="L755" s="1" t="s">
        <v>62</v>
      </c>
      <c r="M755" s="1" t="s">
        <v>63</v>
      </c>
      <c r="N755" s="1" t="s">
        <v>64</v>
      </c>
      <c r="O755" s="1" t="s">
        <v>39</v>
      </c>
      <c r="P755" s="1">
        <v>15001</v>
      </c>
      <c r="Q755" s="8">
        <v>20000</v>
      </c>
      <c r="R755" s="1">
        <v>3</v>
      </c>
      <c r="S755" s="1">
        <v>3</v>
      </c>
      <c r="T755" s="1">
        <v>2</v>
      </c>
      <c r="U755" s="1">
        <v>4</v>
      </c>
      <c r="V755" s="1">
        <v>3</v>
      </c>
      <c r="W755" s="1">
        <v>1</v>
      </c>
      <c r="X755" s="1">
        <v>17500.5</v>
      </c>
      <c r="Y755" s="1">
        <v>3</v>
      </c>
      <c r="Z755" s="1">
        <v>4</v>
      </c>
      <c r="AA755" s="1">
        <f t="shared" si="106"/>
        <v>0</v>
      </c>
      <c r="AB755" s="1">
        <f t="shared" si="112"/>
        <v>0</v>
      </c>
      <c r="AC755" s="1">
        <f t="shared" si="112"/>
        <v>0</v>
      </c>
      <c r="AD755" s="1">
        <f t="shared" si="112"/>
        <v>0</v>
      </c>
      <c r="AE755" s="1">
        <f t="shared" si="112"/>
        <v>0</v>
      </c>
      <c r="AF755" s="1">
        <f t="shared" si="112"/>
        <v>0</v>
      </c>
      <c r="AG755" s="1">
        <f t="shared" si="112"/>
        <v>0</v>
      </c>
      <c r="AH755" s="1">
        <f t="shared" si="112"/>
        <v>0</v>
      </c>
      <c r="AI755" s="1">
        <f t="shared" si="112"/>
        <v>0</v>
      </c>
      <c r="AJ755" s="1">
        <f t="shared" si="112"/>
        <v>0</v>
      </c>
      <c r="AK755" s="1">
        <f t="shared" si="112"/>
        <v>0</v>
      </c>
      <c r="AL755" s="1">
        <f t="shared" si="112"/>
        <v>0</v>
      </c>
      <c r="AM755" s="1">
        <f t="shared" si="112"/>
        <v>0</v>
      </c>
      <c r="AN755" s="1">
        <f t="shared" si="112"/>
        <v>0</v>
      </c>
      <c r="AO755" s="1">
        <f t="shared" si="112"/>
        <v>0</v>
      </c>
      <c r="AP755" s="1">
        <f t="shared" si="112"/>
        <v>0</v>
      </c>
      <c r="AQ755" s="1">
        <f t="shared" si="112"/>
        <v>0</v>
      </c>
      <c r="AR755" s="1">
        <f t="shared" si="111"/>
        <v>0</v>
      </c>
      <c r="AS755" s="1">
        <f t="shared" si="111"/>
        <v>0</v>
      </c>
      <c r="AT755" s="1">
        <f t="shared" si="111"/>
        <v>0</v>
      </c>
      <c r="AU755" s="1">
        <f t="shared" si="111"/>
        <v>0</v>
      </c>
      <c r="AV755" s="1">
        <f t="shared" si="111"/>
        <v>0</v>
      </c>
      <c r="AW755" s="1">
        <f t="shared" si="111"/>
        <v>0</v>
      </c>
      <c r="AX755" s="1">
        <f t="shared" si="107"/>
        <v>0</v>
      </c>
    </row>
    <row r="756" spans="1:50" s="1" customFormat="1" x14ac:dyDescent="0.15">
      <c r="A756" s="1">
        <v>2</v>
      </c>
      <c r="B756" s="1" t="s">
        <v>2001</v>
      </c>
      <c r="C756" s="1" t="s">
        <v>22</v>
      </c>
      <c r="D756" s="1" t="s">
        <v>15</v>
      </c>
      <c r="E756" s="1" t="s">
        <v>379</v>
      </c>
      <c r="F756" s="2">
        <v>43178.461736111109</v>
      </c>
      <c r="H756" s="1" t="s">
        <v>34</v>
      </c>
      <c r="I756" s="1" t="s">
        <v>35</v>
      </c>
      <c r="J756" s="1" t="s">
        <v>25</v>
      </c>
      <c r="K756" s="1" t="s">
        <v>2022</v>
      </c>
      <c r="L756" s="1" t="s">
        <v>62</v>
      </c>
      <c r="M756" s="1" t="s">
        <v>63</v>
      </c>
      <c r="N756" s="1" t="s">
        <v>64</v>
      </c>
      <c r="O756" s="1" t="s">
        <v>39</v>
      </c>
      <c r="P756" s="1">
        <v>30001</v>
      </c>
      <c r="Q756" s="8">
        <v>50000</v>
      </c>
      <c r="R756" s="1">
        <v>4</v>
      </c>
      <c r="S756" s="1">
        <v>4</v>
      </c>
      <c r="T756" s="1">
        <v>1</v>
      </c>
      <c r="U756" s="1">
        <v>4</v>
      </c>
      <c r="V756" s="1">
        <v>3</v>
      </c>
      <c r="W756" s="1">
        <v>1</v>
      </c>
      <c r="X756" s="1">
        <v>40000.5</v>
      </c>
      <c r="Y756" s="1">
        <v>3</v>
      </c>
      <c r="Z756" s="1">
        <v>4</v>
      </c>
      <c r="AA756" s="1">
        <f t="shared" si="106"/>
        <v>0</v>
      </c>
      <c r="AB756" s="1">
        <f t="shared" si="112"/>
        <v>0</v>
      </c>
      <c r="AC756" s="1">
        <f t="shared" si="112"/>
        <v>0</v>
      </c>
      <c r="AD756" s="1">
        <f t="shared" si="112"/>
        <v>0</v>
      </c>
      <c r="AE756" s="1">
        <f t="shared" si="112"/>
        <v>0</v>
      </c>
      <c r="AF756" s="1">
        <f t="shared" si="112"/>
        <v>0</v>
      </c>
      <c r="AG756" s="1">
        <f t="shared" si="112"/>
        <v>0</v>
      </c>
      <c r="AH756" s="1">
        <f t="shared" si="112"/>
        <v>0</v>
      </c>
      <c r="AI756" s="1">
        <f t="shared" si="112"/>
        <v>0</v>
      </c>
      <c r="AJ756" s="1">
        <f t="shared" si="112"/>
        <v>0</v>
      </c>
      <c r="AK756" s="1">
        <f t="shared" si="112"/>
        <v>0</v>
      </c>
      <c r="AL756" s="1">
        <f t="shared" si="112"/>
        <v>0</v>
      </c>
      <c r="AM756" s="1">
        <f t="shared" si="112"/>
        <v>0</v>
      </c>
      <c r="AN756" s="1">
        <f t="shared" si="112"/>
        <v>0</v>
      </c>
      <c r="AO756" s="1">
        <f t="shared" si="112"/>
        <v>0</v>
      </c>
      <c r="AP756" s="1">
        <f t="shared" si="112"/>
        <v>0</v>
      </c>
      <c r="AQ756" s="1">
        <f t="shared" si="112"/>
        <v>0</v>
      </c>
      <c r="AR756" s="1">
        <f t="shared" si="111"/>
        <v>0</v>
      </c>
      <c r="AS756" s="1">
        <f t="shared" si="111"/>
        <v>0</v>
      </c>
      <c r="AT756" s="1">
        <f t="shared" si="111"/>
        <v>0</v>
      </c>
      <c r="AU756" s="1">
        <f t="shared" si="111"/>
        <v>0</v>
      </c>
      <c r="AV756" s="1">
        <f t="shared" si="111"/>
        <v>0</v>
      </c>
      <c r="AW756" s="1">
        <f t="shared" si="111"/>
        <v>0</v>
      </c>
      <c r="AX756" s="1">
        <f t="shared" si="107"/>
        <v>1</v>
      </c>
    </row>
    <row r="757" spans="1:50" s="1" customFormat="1" x14ac:dyDescent="0.15">
      <c r="A757" s="1">
        <v>2</v>
      </c>
      <c r="B757" s="1" t="s">
        <v>1538</v>
      </c>
      <c r="C757" s="1" t="s">
        <v>159</v>
      </c>
      <c r="D757" s="1" t="s">
        <v>15</v>
      </c>
      <c r="E757" s="1" t="s">
        <v>33</v>
      </c>
      <c r="F757" s="2">
        <v>43193.444849537038</v>
      </c>
      <c r="H757" s="1" t="s">
        <v>34</v>
      </c>
      <c r="I757" s="1" t="s">
        <v>18</v>
      </c>
      <c r="J757" s="1" t="s">
        <v>60</v>
      </c>
      <c r="K757" s="1" t="s">
        <v>2023</v>
      </c>
      <c r="L757" s="1" t="s">
        <v>65</v>
      </c>
      <c r="M757" s="1" t="s">
        <v>63</v>
      </c>
      <c r="N757" s="1" t="s">
        <v>64</v>
      </c>
      <c r="O757" s="1" t="s">
        <v>39</v>
      </c>
      <c r="P757" s="1">
        <v>10001</v>
      </c>
      <c r="Q757" s="8">
        <v>15000</v>
      </c>
      <c r="R757" s="1">
        <v>4</v>
      </c>
      <c r="S757" s="1">
        <v>3</v>
      </c>
      <c r="T757" s="1">
        <v>2</v>
      </c>
      <c r="U757" s="1">
        <v>4</v>
      </c>
      <c r="V757" s="1">
        <v>3</v>
      </c>
      <c r="W757" s="1">
        <v>1</v>
      </c>
      <c r="X757" s="1">
        <v>12500.5</v>
      </c>
      <c r="Y757" s="1">
        <v>3</v>
      </c>
      <c r="Z757" s="1">
        <v>4</v>
      </c>
      <c r="AA757" s="1">
        <f t="shared" si="106"/>
        <v>0</v>
      </c>
      <c r="AB757" s="1">
        <f t="shared" si="112"/>
        <v>0</v>
      </c>
      <c r="AC757" s="1">
        <f t="shared" si="112"/>
        <v>0</v>
      </c>
      <c r="AD757" s="1">
        <f t="shared" si="112"/>
        <v>0</v>
      </c>
      <c r="AE757" s="1">
        <f t="shared" si="112"/>
        <v>0</v>
      </c>
      <c r="AF757" s="1">
        <f t="shared" si="112"/>
        <v>0</v>
      </c>
      <c r="AG757" s="1">
        <f t="shared" si="112"/>
        <v>0</v>
      </c>
      <c r="AH757" s="1">
        <f t="shared" si="112"/>
        <v>0</v>
      </c>
      <c r="AI757" s="1">
        <f t="shared" si="112"/>
        <v>0</v>
      </c>
      <c r="AJ757" s="1">
        <f t="shared" si="112"/>
        <v>0</v>
      </c>
      <c r="AK757" s="1">
        <f t="shared" si="112"/>
        <v>0</v>
      </c>
      <c r="AL757" s="1">
        <f t="shared" si="112"/>
        <v>0</v>
      </c>
      <c r="AM757" s="1">
        <f t="shared" si="112"/>
        <v>0</v>
      </c>
      <c r="AN757" s="1">
        <f t="shared" si="112"/>
        <v>0</v>
      </c>
      <c r="AO757" s="1">
        <f t="shared" si="112"/>
        <v>0</v>
      </c>
      <c r="AP757" s="1">
        <f t="shared" si="112"/>
        <v>0</v>
      </c>
      <c r="AQ757" s="1">
        <f t="shared" si="112"/>
        <v>0</v>
      </c>
      <c r="AR757" s="1">
        <f t="shared" si="111"/>
        <v>0</v>
      </c>
      <c r="AS757" s="1">
        <f t="shared" si="111"/>
        <v>0</v>
      </c>
      <c r="AT757" s="1">
        <f t="shared" si="111"/>
        <v>0</v>
      </c>
      <c r="AU757" s="1">
        <f t="shared" si="111"/>
        <v>0</v>
      </c>
      <c r="AV757" s="1">
        <f t="shared" si="111"/>
        <v>0</v>
      </c>
      <c r="AW757" s="1">
        <f t="shared" si="111"/>
        <v>0</v>
      </c>
      <c r="AX757" s="1">
        <f t="shared" si="107"/>
        <v>0</v>
      </c>
    </row>
    <row r="758" spans="1:50" s="1" customFormat="1" x14ac:dyDescent="0.15">
      <c r="A758" s="1">
        <v>2</v>
      </c>
      <c r="B758" s="1" t="s">
        <v>1538</v>
      </c>
      <c r="C758" s="1" t="s">
        <v>159</v>
      </c>
      <c r="D758" s="1" t="s">
        <v>15</v>
      </c>
      <c r="E758" s="1" t="s">
        <v>33</v>
      </c>
      <c r="F758" s="2">
        <v>43187.671620370369</v>
      </c>
      <c r="H758" s="1" t="s">
        <v>59</v>
      </c>
      <c r="I758" s="1" t="s">
        <v>18</v>
      </c>
      <c r="J758" s="1" t="s">
        <v>60</v>
      </c>
      <c r="K758" s="1" t="s">
        <v>2024</v>
      </c>
      <c r="L758" s="1" t="s">
        <v>65</v>
      </c>
      <c r="M758" s="1" t="s">
        <v>63</v>
      </c>
      <c r="N758" s="1" t="s">
        <v>64</v>
      </c>
      <c r="O758" s="1" t="s">
        <v>39</v>
      </c>
      <c r="P758" s="1">
        <v>10001</v>
      </c>
      <c r="Q758" s="8">
        <v>15000</v>
      </c>
      <c r="R758" s="1">
        <v>3</v>
      </c>
      <c r="S758" s="1">
        <v>3</v>
      </c>
      <c r="T758" s="1">
        <v>2</v>
      </c>
      <c r="U758" s="1">
        <v>4</v>
      </c>
      <c r="V758" s="1">
        <v>3</v>
      </c>
      <c r="W758" s="1">
        <v>1</v>
      </c>
      <c r="X758" s="1">
        <v>12500.5</v>
      </c>
      <c r="Y758" s="1">
        <v>3</v>
      </c>
      <c r="Z758" s="1">
        <v>4</v>
      </c>
      <c r="AA758" s="1">
        <f t="shared" si="106"/>
        <v>0</v>
      </c>
      <c r="AB758" s="1">
        <f t="shared" si="112"/>
        <v>0</v>
      </c>
      <c r="AC758" s="1">
        <f t="shared" si="112"/>
        <v>0</v>
      </c>
      <c r="AD758" s="1">
        <f t="shared" si="112"/>
        <v>0</v>
      </c>
      <c r="AE758" s="1">
        <f t="shared" si="112"/>
        <v>0</v>
      </c>
      <c r="AF758" s="1">
        <f t="shared" si="112"/>
        <v>0</v>
      </c>
      <c r="AG758" s="1">
        <f t="shared" si="112"/>
        <v>0</v>
      </c>
      <c r="AH758" s="1">
        <f t="shared" si="112"/>
        <v>0</v>
      </c>
      <c r="AI758" s="1">
        <f t="shared" si="112"/>
        <v>0</v>
      </c>
      <c r="AJ758" s="1">
        <f t="shared" si="112"/>
        <v>0</v>
      </c>
      <c r="AK758" s="1">
        <f t="shared" si="112"/>
        <v>0</v>
      </c>
      <c r="AL758" s="1">
        <f t="shared" si="112"/>
        <v>0</v>
      </c>
      <c r="AM758" s="1">
        <f t="shared" si="112"/>
        <v>0</v>
      </c>
      <c r="AN758" s="1">
        <f t="shared" si="112"/>
        <v>0</v>
      </c>
      <c r="AO758" s="1">
        <f t="shared" si="112"/>
        <v>0</v>
      </c>
      <c r="AP758" s="1">
        <f t="shared" si="112"/>
        <v>0</v>
      </c>
      <c r="AQ758" s="1">
        <f t="shared" si="112"/>
        <v>0</v>
      </c>
      <c r="AR758" s="1">
        <f t="shared" si="111"/>
        <v>0</v>
      </c>
      <c r="AS758" s="1">
        <f t="shared" si="111"/>
        <v>0</v>
      </c>
      <c r="AT758" s="1">
        <f t="shared" si="111"/>
        <v>0</v>
      </c>
      <c r="AU758" s="1">
        <f t="shared" si="111"/>
        <v>0</v>
      </c>
      <c r="AV758" s="1">
        <f t="shared" si="111"/>
        <v>0</v>
      </c>
      <c r="AW758" s="1">
        <f t="shared" si="111"/>
        <v>0</v>
      </c>
      <c r="AX758" s="1">
        <f t="shared" si="107"/>
        <v>0</v>
      </c>
    </row>
    <row r="759" spans="1:50" s="1" customFormat="1" x14ac:dyDescent="0.15">
      <c r="A759" s="1">
        <v>2</v>
      </c>
      <c r="B759" s="1" t="s">
        <v>2025</v>
      </c>
      <c r="C759" s="1" t="s">
        <v>109</v>
      </c>
      <c r="D759" s="1" t="s">
        <v>15</v>
      </c>
      <c r="E759" s="1" t="s">
        <v>58</v>
      </c>
      <c r="F759" s="2">
        <v>43181.576458333337</v>
      </c>
      <c r="H759" s="1" t="s">
        <v>59</v>
      </c>
      <c r="I759" s="1" t="s">
        <v>18</v>
      </c>
      <c r="J759" s="1" t="s">
        <v>60</v>
      </c>
      <c r="K759" s="1" t="s">
        <v>2026</v>
      </c>
      <c r="L759" s="1" t="s">
        <v>62</v>
      </c>
      <c r="M759" s="1" t="s">
        <v>63</v>
      </c>
      <c r="N759" s="1" t="s">
        <v>64</v>
      </c>
      <c r="O759" s="1" t="s">
        <v>39</v>
      </c>
      <c r="P759" s="1">
        <v>15001</v>
      </c>
      <c r="Q759" s="8">
        <v>20000</v>
      </c>
      <c r="R759" s="1">
        <v>3</v>
      </c>
      <c r="S759" s="1">
        <v>3</v>
      </c>
      <c r="T759" s="1">
        <v>2</v>
      </c>
      <c r="U759" s="1">
        <v>4</v>
      </c>
      <c r="V759" s="1">
        <v>3</v>
      </c>
      <c r="W759" s="1">
        <v>1</v>
      </c>
      <c r="X759" s="1">
        <v>17500.5</v>
      </c>
      <c r="Y759" s="1">
        <v>3</v>
      </c>
      <c r="Z759" s="1">
        <v>4</v>
      </c>
      <c r="AA759" s="1">
        <f t="shared" si="106"/>
        <v>0</v>
      </c>
      <c r="AB759" s="1">
        <f t="shared" si="112"/>
        <v>0</v>
      </c>
      <c r="AC759" s="1">
        <f t="shared" si="112"/>
        <v>0</v>
      </c>
      <c r="AD759" s="1">
        <f t="shared" si="112"/>
        <v>0</v>
      </c>
      <c r="AE759" s="1">
        <f t="shared" si="112"/>
        <v>0</v>
      </c>
      <c r="AF759" s="1">
        <f t="shared" si="112"/>
        <v>0</v>
      </c>
      <c r="AG759" s="1">
        <f t="shared" si="112"/>
        <v>0</v>
      </c>
      <c r="AH759" s="1">
        <f t="shared" si="112"/>
        <v>0</v>
      </c>
      <c r="AI759" s="1">
        <f t="shared" si="112"/>
        <v>0</v>
      </c>
      <c r="AJ759" s="1">
        <f t="shared" si="112"/>
        <v>0</v>
      </c>
      <c r="AK759" s="1">
        <f t="shared" si="112"/>
        <v>0</v>
      </c>
      <c r="AL759" s="1">
        <f t="shared" si="112"/>
        <v>0</v>
      </c>
      <c r="AM759" s="1">
        <f t="shared" si="112"/>
        <v>0</v>
      </c>
      <c r="AN759" s="1">
        <f t="shared" si="112"/>
        <v>0</v>
      </c>
      <c r="AO759" s="1">
        <f t="shared" si="112"/>
        <v>0</v>
      </c>
      <c r="AP759" s="1">
        <f t="shared" si="112"/>
        <v>0</v>
      </c>
      <c r="AQ759" s="1">
        <f t="shared" si="112"/>
        <v>0</v>
      </c>
      <c r="AR759" s="1">
        <f t="shared" si="111"/>
        <v>0</v>
      </c>
      <c r="AS759" s="1">
        <f t="shared" si="111"/>
        <v>0</v>
      </c>
      <c r="AT759" s="1">
        <f t="shared" si="111"/>
        <v>0</v>
      </c>
      <c r="AU759" s="1">
        <f t="shared" si="111"/>
        <v>0</v>
      </c>
      <c r="AV759" s="1">
        <f t="shared" si="111"/>
        <v>0</v>
      </c>
      <c r="AW759" s="1">
        <f t="shared" si="111"/>
        <v>0</v>
      </c>
      <c r="AX759" s="1">
        <f t="shared" si="107"/>
        <v>0</v>
      </c>
    </row>
    <row r="760" spans="1:50" s="1" customFormat="1" x14ac:dyDescent="0.15">
      <c r="A760" s="1">
        <v>2</v>
      </c>
      <c r="B760" s="1" t="s">
        <v>2027</v>
      </c>
      <c r="C760" s="1" t="s">
        <v>159</v>
      </c>
      <c r="D760" s="1" t="s">
        <v>15</v>
      </c>
      <c r="E760" s="1" t="s">
        <v>516</v>
      </c>
      <c r="F760" s="2">
        <v>43184.635729166665</v>
      </c>
      <c r="H760" s="1" t="s">
        <v>34</v>
      </c>
      <c r="I760" s="1" t="s">
        <v>18</v>
      </c>
      <c r="J760" s="1" t="s">
        <v>60</v>
      </c>
      <c r="K760" s="1" t="s">
        <v>3836</v>
      </c>
      <c r="L760" s="1" t="s">
        <v>65</v>
      </c>
      <c r="M760" s="1" t="s">
        <v>63</v>
      </c>
      <c r="N760" s="1" t="s">
        <v>64</v>
      </c>
      <c r="O760" s="1" t="s">
        <v>39</v>
      </c>
      <c r="P760" s="1">
        <v>8000</v>
      </c>
      <c r="Q760" s="8">
        <v>16000</v>
      </c>
      <c r="R760" s="1">
        <v>4</v>
      </c>
      <c r="S760" s="1">
        <v>3</v>
      </c>
      <c r="T760" s="1">
        <v>2</v>
      </c>
      <c r="U760" s="1">
        <v>4</v>
      </c>
      <c r="V760" s="1">
        <v>3</v>
      </c>
      <c r="W760" s="1">
        <v>1</v>
      </c>
      <c r="X760" s="1">
        <v>12000</v>
      </c>
      <c r="Y760" s="1">
        <v>3</v>
      </c>
      <c r="Z760" s="1">
        <v>4</v>
      </c>
      <c r="AA760" s="1">
        <f t="shared" si="106"/>
        <v>0</v>
      </c>
      <c r="AB760" s="1">
        <f t="shared" si="112"/>
        <v>0</v>
      </c>
      <c r="AC760" s="1">
        <f t="shared" si="112"/>
        <v>0</v>
      </c>
      <c r="AD760" s="1">
        <f t="shared" si="112"/>
        <v>0</v>
      </c>
      <c r="AE760" s="1">
        <f t="shared" si="112"/>
        <v>0</v>
      </c>
      <c r="AF760" s="1">
        <f t="shared" si="112"/>
        <v>0</v>
      </c>
      <c r="AG760" s="1">
        <f t="shared" si="112"/>
        <v>0</v>
      </c>
      <c r="AH760" s="1">
        <f t="shared" si="112"/>
        <v>0</v>
      </c>
      <c r="AI760" s="1">
        <f t="shared" si="112"/>
        <v>0</v>
      </c>
      <c r="AJ760" s="1">
        <f t="shared" si="112"/>
        <v>0</v>
      </c>
      <c r="AK760" s="1">
        <f t="shared" si="112"/>
        <v>1</v>
      </c>
      <c r="AL760" s="1">
        <f t="shared" si="112"/>
        <v>0</v>
      </c>
      <c r="AM760" s="1">
        <f t="shared" si="112"/>
        <v>0</v>
      </c>
      <c r="AN760" s="1">
        <f t="shared" si="112"/>
        <v>0</v>
      </c>
      <c r="AO760" s="1">
        <f t="shared" si="112"/>
        <v>0</v>
      </c>
      <c r="AP760" s="1">
        <f t="shared" si="112"/>
        <v>0</v>
      </c>
      <c r="AQ760" s="1">
        <f t="shared" si="112"/>
        <v>0</v>
      </c>
      <c r="AR760" s="1">
        <f t="shared" si="111"/>
        <v>0</v>
      </c>
      <c r="AS760" s="1">
        <f t="shared" si="111"/>
        <v>0</v>
      </c>
      <c r="AT760" s="1">
        <f t="shared" si="111"/>
        <v>0</v>
      </c>
      <c r="AU760" s="1">
        <f t="shared" si="111"/>
        <v>0</v>
      </c>
      <c r="AV760" s="1">
        <f t="shared" si="111"/>
        <v>0</v>
      </c>
      <c r="AW760" s="1">
        <f t="shared" si="111"/>
        <v>0</v>
      </c>
      <c r="AX760" s="1">
        <f t="shared" si="107"/>
        <v>0</v>
      </c>
    </row>
    <row r="761" spans="1:50" s="1" customFormat="1" x14ac:dyDescent="0.15">
      <c r="A761" s="1">
        <v>2</v>
      </c>
      <c r="B761" s="1" t="s">
        <v>1611</v>
      </c>
      <c r="C761" s="1" t="s">
        <v>22</v>
      </c>
      <c r="D761" s="1" t="s">
        <v>15</v>
      </c>
      <c r="E761" s="1" t="s">
        <v>58</v>
      </c>
      <c r="F761" s="2">
        <v>43193.424490740741</v>
      </c>
      <c r="H761" s="1" t="s">
        <v>34</v>
      </c>
      <c r="I761" s="1" t="s">
        <v>35</v>
      </c>
      <c r="J761" s="1" t="s">
        <v>25</v>
      </c>
      <c r="K761" s="1" t="s">
        <v>3837</v>
      </c>
      <c r="L761" s="1" t="s">
        <v>2030</v>
      </c>
      <c r="M761" s="1" t="s">
        <v>38</v>
      </c>
      <c r="N761" s="1" t="s">
        <v>29</v>
      </c>
      <c r="O761" s="1" t="s">
        <v>39</v>
      </c>
      <c r="P761" s="1">
        <v>15001</v>
      </c>
      <c r="Q761" s="8">
        <v>20000</v>
      </c>
      <c r="R761" s="1">
        <v>4</v>
      </c>
      <c r="S761" s="1">
        <v>4</v>
      </c>
      <c r="T761" s="1">
        <v>1</v>
      </c>
      <c r="U761" s="1">
        <v>5</v>
      </c>
      <c r="V761" s="1">
        <v>0</v>
      </c>
      <c r="W761" s="1">
        <v>1</v>
      </c>
      <c r="X761" s="1">
        <v>17500.5</v>
      </c>
      <c r="Y761" s="1">
        <v>3</v>
      </c>
      <c r="Z761" s="1">
        <v>4</v>
      </c>
      <c r="AA761" s="1">
        <f t="shared" si="106"/>
        <v>0</v>
      </c>
      <c r="AB761" s="1">
        <f t="shared" si="112"/>
        <v>1</v>
      </c>
      <c r="AC761" s="1">
        <f t="shared" si="112"/>
        <v>0</v>
      </c>
      <c r="AD761" s="1">
        <f t="shared" si="112"/>
        <v>1</v>
      </c>
      <c r="AE761" s="1">
        <f t="shared" si="112"/>
        <v>0</v>
      </c>
      <c r="AF761" s="1">
        <f t="shared" si="112"/>
        <v>0</v>
      </c>
      <c r="AG761" s="1">
        <f t="shared" si="112"/>
        <v>0</v>
      </c>
      <c r="AH761" s="1">
        <f t="shared" si="112"/>
        <v>0</v>
      </c>
      <c r="AI761" s="1">
        <f t="shared" si="112"/>
        <v>0</v>
      </c>
      <c r="AJ761" s="1">
        <f t="shared" si="112"/>
        <v>0</v>
      </c>
      <c r="AK761" s="1">
        <f t="shared" si="112"/>
        <v>0</v>
      </c>
      <c r="AL761" s="1">
        <f t="shared" si="112"/>
        <v>0</v>
      </c>
      <c r="AM761" s="1">
        <f t="shared" si="112"/>
        <v>0</v>
      </c>
      <c r="AN761" s="1">
        <f t="shared" si="112"/>
        <v>0</v>
      </c>
      <c r="AO761" s="1">
        <f t="shared" si="112"/>
        <v>0</v>
      </c>
      <c r="AP761" s="1">
        <f t="shared" si="112"/>
        <v>0</v>
      </c>
      <c r="AQ761" s="1">
        <f t="shared" ref="AQ761:AW776" si="113">IF(IFERROR(FIND(AQ$1,$K761),0)&gt;0,1,0)</f>
        <v>0</v>
      </c>
      <c r="AR761" s="1">
        <f t="shared" si="113"/>
        <v>0</v>
      </c>
      <c r="AS761" s="1">
        <f t="shared" si="113"/>
        <v>0</v>
      </c>
      <c r="AT761" s="1">
        <f t="shared" si="113"/>
        <v>0</v>
      </c>
      <c r="AU761" s="1">
        <f t="shared" si="113"/>
        <v>0</v>
      </c>
      <c r="AV761" s="1">
        <f t="shared" si="113"/>
        <v>0</v>
      </c>
      <c r="AW761" s="1">
        <f t="shared" si="113"/>
        <v>0</v>
      </c>
      <c r="AX761" s="1">
        <f t="shared" si="107"/>
        <v>0</v>
      </c>
    </row>
    <row r="762" spans="1:50" s="1" customFormat="1" x14ac:dyDescent="0.15">
      <c r="A762" s="1">
        <v>2</v>
      </c>
      <c r="B762" s="1" t="s">
        <v>1538</v>
      </c>
      <c r="C762" s="1" t="s">
        <v>109</v>
      </c>
      <c r="D762" s="1" t="s">
        <v>15</v>
      </c>
      <c r="E762" s="1" t="s">
        <v>58</v>
      </c>
      <c r="F762" s="2">
        <v>43172.653287037036</v>
      </c>
      <c r="H762" s="1" t="s">
        <v>59</v>
      </c>
      <c r="I762" s="1" t="s">
        <v>18</v>
      </c>
      <c r="J762" s="1" t="s">
        <v>60</v>
      </c>
      <c r="K762" s="1" t="s">
        <v>2031</v>
      </c>
      <c r="L762" s="1" t="s">
        <v>62</v>
      </c>
      <c r="M762" s="1" t="s">
        <v>63</v>
      </c>
      <c r="N762" s="1" t="s">
        <v>64</v>
      </c>
      <c r="O762" s="1" t="s">
        <v>39</v>
      </c>
      <c r="P762" s="1">
        <v>15001</v>
      </c>
      <c r="Q762" s="8">
        <v>20000</v>
      </c>
      <c r="R762" s="1">
        <v>3</v>
      </c>
      <c r="S762" s="1">
        <v>3</v>
      </c>
      <c r="T762" s="1">
        <v>2</v>
      </c>
      <c r="U762" s="1">
        <v>4</v>
      </c>
      <c r="V762" s="1">
        <v>3</v>
      </c>
      <c r="W762" s="1">
        <v>1</v>
      </c>
      <c r="X762" s="1">
        <v>17500.5</v>
      </c>
      <c r="Y762" s="1">
        <v>3</v>
      </c>
      <c r="Z762" s="1">
        <v>4</v>
      </c>
      <c r="AA762" s="1">
        <f t="shared" si="106"/>
        <v>0</v>
      </c>
      <c r="AB762" s="1">
        <f t="shared" ref="AB762:AQ777" si="114">IF(IFERROR(FIND(AB$1,$K762),0)&gt;0,1,0)</f>
        <v>0</v>
      </c>
      <c r="AC762" s="1">
        <f t="shared" si="114"/>
        <v>0</v>
      </c>
      <c r="AD762" s="1">
        <f t="shared" si="114"/>
        <v>0</v>
      </c>
      <c r="AE762" s="1">
        <f t="shared" si="114"/>
        <v>0</v>
      </c>
      <c r="AF762" s="1">
        <f t="shared" si="114"/>
        <v>0</v>
      </c>
      <c r="AG762" s="1">
        <f t="shared" si="114"/>
        <v>0</v>
      </c>
      <c r="AH762" s="1">
        <f t="shared" si="114"/>
        <v>0</v>
      </c>
      <c r="AI762" s="1">
        <f t="shared" si="114"/>
        <v>0</v>
      </c>
      <c r="AJ762" s="1">
        <f t="shared" si="114"/>
        <v>0</v>
      </c>
      <c r="AK762" s="1">
        <f t="shared" si="114"/>
        <v>0</v>
      </c>
      <c r="AL762" s="1">
        <f t="shared" si="114"/>
        <v>0</v>
      </c>
      <c r="AM762" s="1">
        <f t="shared" si="114"/>
        <v>0</v>
      </c>
      <c r="AN762" s="1">
        <f t="shared" si="114"/>
        <v>0</v>
      </c>
      <c r="AO762" s="1">
        <f t="shared" si="114"/>
        <v>0</v>
      </c>
      <c r="AP762" s="1">
        <f t="shared" si="114"/>
        <v>0</v>
      </c>
      <c r="AQ762" s="1">
        <f t="shared" si="114"/>
        <v>0</v>
      </c>
      <c r="AR762" s="1">
        <f t="shared" si="113"/>
        <v>0</v>
      </c>
      <c r="AS762" s="1">
        <f t="shared" si="113"/>
        <v>0</v>
      </c>
      <c r="AT762" s="1">
        <f t="shared" si="113"/>
        <v>0</v>
      </c>
      <c r="AU762" s="1">
        <f t="shared" si="113"/>
        <v>0</v>
      </c>
      <c r="AV762" s="1">
        <f t="shared" si="113"/>
        <v>0</v>
      </c>
      <c r="AW762" s="1">
        <f t="shared" si="113"/>
        <v>0</v>
      </c>
      <c r="AX762" s="1">
        <f t="shared" si="107"/>
        <v>0</v>
      </c>
    </row>
    <row r="763" spans="1:50" s="1" customFormat="1" x14ac:dyDescent="0.15">
      <c r="A763" s="1">
        <v>2</v>
      </c>
      <c r="B763" s="1" t="s">
        <v>2032</v>
      </c>
      <c r="C763" s="1" t="s">
        <v>22</v>
      </c>
      <c r="D763" s="1" t="s">
        <v>15</v>
      </c>
      <c r="E763" s="1" t="s">
        <v>58</v>
      </c>
      <c r="F763" s="2">
        <v>43186.364675925928</v>
      </c>
      <c r="H763" s="1" t="s">
        <v>34</v>
      </c>
      <c r="I763" s="1" t="s">
        <v>18</v>
      </c>
      <c r="J763" s="1" t="s">
        <v>25</v>
      </c>
      <c r="K763" s="1" t="s">
        <v>2033</v>
      </c>
      <c r="L763" s="1" t="s">
        <v>65</v>
      </c>
      <c r="M763" s="1" t="s">
        <v>63</v>
      </c>
      <c r="N763" s="1" t="s">
        <v>64</v>
      </c>
      <c r="O763" s="1" t="s">
        <v>39</v>
      </c>
      <c r="P763" s="1">
        <v>15001</v>
      </c>
      <c r="Q763" s="8">
        <v>20000</v>
      </c>
      <c r="R763" s="1">
        <v>4</v>
      </c>
      <c r="S763" s="1">
        <v>3</v>
      </c>
      <c r="T763" s="1">
        <v>1</v>
      </c>
      <c r="U763" s="1">
        <v>4</v>
      </c>
      <c r="V763" s="1">
        <v>3</v>
      </c>
      <c r="W763" s="1">
        <v>1</v>
      </c>
      <c r="X763" s="1">
        <v>17500.5</v>
      </c>
      <c r="Y763" s="1">
        <v>3</v>
      </c>
      <c r="Z763" s="1">
        <v>4</v>
      </c>
      <c r="AA763" s="1">
        <f t="shared" si="106"/>
        <v>0</v>
      </c>
      <c r="AB763" s="1">
        <f t="shared" si="114"/>
        <v>0</v>
      </c>
      <c r="AC763" s="1">
        <f t="shared" si="114"/>
        <v>0</v>
      </c>
      <c r="AD763" s="1">
        <f t="shared" si="114"/>
        <v>0</v>
      </c>
      <c r="AE763" s="1">
        <f t="shared" si="114"/>
        <v>0</v>
      </c>
      <c r="AF763" s="1">
        <f t="shared" si="114"/>
        <v>0</v>
      </c>
      <c r="AG763" s="1">
        <f t="shared" si="114"/>
        <v>0</v>
      </c>
      <c r="AH763" s="1">
        <f t="shared" si="114"/>
        <v>0</v>
      </c>
      <c r="AI763" s="1">
        <f t="shared" si="114"/>
        <v>0</v>
      </c>
      <c r="AJ763" s="1">
        <f t="shared" si="114"/>
        <v>0</v>
      </c>
      <c r="AK763" s="1">
        <f t="shared" si="114"/>
        <v>0</v>
      </c>
      <c r="AL763" s="1">
        <f t="shared" si="114"/>
        <v>0</v>
      </c>
      <c r="AM763" s="1">
        <f t="shared" si="114"/>
        <v>0</v>
      </c>
      <c r="AN763" s="1">
        <f t="shared" si="114"/>
        <v>0</v>
      </c>
      <c r="AO763" s="1">
        <f t="shared" si="114"/>
        <v>0</v>
      </c>
      <c r="AP763" s="1">
        <f t="shared" si="114"/>
        <v>0</v>
      </c>
      <c r="AQ763" s="1">
        <f t="shared" si="114"/>
        <v>0</v>
      </c>
      <c r="AR763" s="1">
        <f t="shared" si="113"/>
        <v>0</v>
      </c>
      <c r="AS763" s="1">
        <f t="shared" si="113"/>
        <v>0</v>
      </c>
      <c r="AT763" s="1">
        <f t="shared" si="113"/>
        <v>0</v>
      </c>
      <c r="AU763" s="1">
        <f t="shared" si="113"/>
        <v>0</v>
      </c>
      <c r="AV763" s="1">
        <f t="shared" si="113"/>
        <v>0</v>
      </c>
      <c r="AW763" s="1">
        <f t="shared" si="113"/>
        <v>0</v>
      </c>
      <c r="AX763" s="1">
        <f t="shared" si="107"/>
        <v>0</v>
      </c>
    </row>
    <row r="764" spans="1:50" s="1" customFormat="1" x14ac:dyDescent="0.15">
      <c r="A764" s="1">
        <v>2</v>
      </c>
      <c r="B764" s="1" t="s">
        <v>1507</v>
      </c>
      <c r="C764" s="1" t="s">
        <v>718</v>
      </c>
      <c r="D764" s="1" t="s">
        <v>15</v>
      </c>
      <c r="E764" s="1" t="s">
        <v>58</v>
      </c>
      <c r="F764" s="2">
        <v>43190.533703703702</v>
      </c>
      <c r="H764" s="1" t="s">
        <v>59</v>
      </c>
      <c r="I764" s="1" t="s">
        <v>35</v>
      </c>
      <c r="J764" s="1" t="s">
        <v>60</v>
      </c>
      <c r="K764" s="1" t="s">
        <v>2034</v>
      </c>
      <c r="L764" s="1" t="s">
        <v>62</v>
      </c>
      <c r="M764" s="1" t="s">
        <v>63</v>
      </c>
      <c r="N764" s="1" t="s">
        <v>64</v>
      </c>
      <c r="O764" s="1" t="s">
        <v>39</v>
      </c>
      <c r="P764" s="1">
        <v>15001</v>
      </c>
      <c r="Q764" s="8">
        <v>20000</v>
      </c>
      <c r="R764" s="1">
        <v>3</v>
      </c>
      <c r="S764" s="1">
        <v>4</v>
      </c>
      <c r="T764" s="1">
        <v>2</v>
      </c>
      <c r="U764" s="1">
        <v>4</v>
      </c>
      <c r="V764" s="1">
        <v>3</v>
      </c>
      <c r="W764" s="1">
        <v>1</v>
      </c>
      <c r="X764" s="1">
        <v>17500.5</v>
      </c>
      <c r="Y764" s="1">
        <v>3</v>
      </c>
      <c r="Z764" s="1">
        <v>4</v>
      </c>
      <c r="AA764" s="1">
        <f t="shared" si="106"/>
        <v>0</v>
      </c>
      <c r="AB764" s="1">
        <f t="shared" si="114"/>
        <v>0</v>
      </c>
      <c r="AC764" s="1">
        <f t="shared" si="114"/>
        <v>0</v>
      </c>
      <c r="AD764" s="1">
        <f t="shared" si="114"/>
        <v>0</v>
      </c>
      <c r="AE764" s="1">
        <f t="shared" si="114"/>
        <v>0</v>
      </c>
      <c r="AF764" s="1">
        <f t="shared" si="114"/>
        <v>0</v>
      </c>
      <c r="AG764" s="1">
        <f t="shared" si="114"/>
        <v>0</v>
      </c>
      <c r="AH764" s="1">
        <f t="shared" si="114"/>
        <v>0</v>
      </c>
      <c r="AI764" s="1">
        <f t="shared" si="114"/>
        <v>0</v>
      </c>
      <c r="AJ764" s="1">
        <f t="shared" si="114"/>
        <v>0</v>
      </c>
      <c r="AK764" s="1">
        <f t="shared" si="114"/>
        <v>0</v>
      </c>
      <c r="AL764" s="1">
        <f t="shared" si="114"/>
        <v>0</v>
      </c>
      <c r="AM764" s="1">
        <f t="shared" si="114"/>
        <v>0</v>
      </c>
      <c r="AN764" s="1">
        <f t="shared" si="114"/>
        <v>0</v>
      </c>
      <c r="AO764" s="1">
        <f t="shared" si="114"/>
        <v>0</v>
      </c>
      <c r="AP764" s="1">
        <f t="shared" si="114"/>
        <v>0</v>
      </c>
      <c r="AQ764" s="1">
        <f t="shared" si="114"/>
        <v>0</v>
      </c>
      <c r="AR764" s="1">
        <f t="shared" si="113"/>
        <v>0</v>
      </c>
      <c r="AS764" s="1">
        <f t="shared" si="113"/>
        <v>0</v>
      </c>
      <c r="AT764" s="1">
        <f t="shared" si="113"/>
        <v>0</v>
      </c>
      <c r="AU764" s="1">
        <f t="shared" si="113"/>
        <v>0</v>
      </c>
      <c r="AV764" s="1">
        <f t="shared" si="113"/>
        <v>0</v>
      </c>
      <c r="AW764" s="1">
        <f t="shared" si="113"/>
        <v>0</v>
      </c>
      <c r="AX764" s="1">
        <f t="shared" si="107"/>
        <v>0</v>
      </c>
    </row>
    <row r="765" spans="1:50" s="1" customFormat="1" x14ac:dyDescent="0.15">
      <c r="A765" s="1">
        <v>2</v>
      </c>
      <c r="B765" s="1" t="s">
        <v>1538</v>
      </c>
      <c r="C765" s="1" t="s">
        <v>159</v>
      </c>
      <c r="D765" s="1" t="s">
        <v>15</v>
      </c>
      <c r="E765" s="1" t="s">
        <v>168</v>
      </c>
      <c r="F765" s="2">
        <v>43178.38758101852</v>
      </c>
      <c r="H765" s="1" t="s">
        <v>59</v>
      </c>
      <c r="I765" s="1" t="s">
        <v>18</v>
      </c>
      <c r="J765" s="1" t="s">
        <v>42</v>
      </c>
      <c r="K765" s="1" t="s">
        <v>2035</v>
      </c>
      <c r="L765" s="1" t="s">
        <v>65</v>
      </c>
      <c r="M765" s="1" t="s">
        <v>63</v>
      </c>
      <c r="N765" s="1" t="s">
        <v>64</v>
      </c>
      <c r="O765" s="1" t="s">
        <v>39</v>
      </c>
      <c r="P765" s="1">
        <v>4001</v>
      </c>
      <c r="Q765" s="8">
        <v>6000</v>
      </c>
      <c r="R765" s="1">
        <v>3</v>
      </c>
      <c r="S765" s="1">
        <v>3</v>
      </c>
      <c r="T765" s="1">
        <v>3</v>
      </c>
      <c r="U765" s="1">
        <v>4</v>
      </c>
      <c r="V765" s="1">
        <v>3</v>
      </c>
      <c r="W765" s="1">
        <v>1</v>
      </c>
      <c r="X765" s="1">
        <v>5000.5</v>
      </c>
      <c r="Y765" s="1">
        <v>3</v>
      </c>
      <c r="Z765" s="1">
        <v>4</v>
      </c>
      <c r="AA765" s="1">
        <f t="shared" si="106"/>
        <v>0</v>
      </c>
      <c r="AB765" s="1">
        <f t="shared" si="114"/>
        <v>0</v>
      </c>
      <c r="AC765" s="1">
        <f t="shared" si="114"/>
        <v>0</v>
      </c>
      <c r="AD765" s="1">
        <f t="shared" si="114"/>
        <v>0</v>
      </c>
      <c r="AE765" s="1">
        <f t="shared" si="114"/>
        <v>0</v>
      </c>
      <c r="AF765" s="1">
        <f t="shared" si="114"/>
        <v>0</v>
      </c>
      <c r="AG765" s="1">
        <f t="shared" si="114"/>
        <v>0</v>
      </c>
      <c r="AH765" s="1">
        <f t="shared" si="114"/>
        <v>0</v>
      </c>
      <c r="AI765" s="1">
        <f t="shared" si="114"/>
        <v>0</v>
      </c>
      <c r="AJ765" s="1">
        <f t="shared" si="114"/>
        <v>0</v>
      </c>
      <c r="AK765" s="1">
        <f t="shared" si="114"/>
        <v>0</v>
      </c>
      <c r="AL765" s="1">
        <f t="shared" si="114"/>
        <v>0</v>
      </c>
      <c r="AM765" s="1">
        <f t="shared" si="114"/>
        <v>0</v>
      </c>
      <c r="AN765" s="1">
        <f t="shared" si="114"/>
        <v>0</v>
      </c>
      <c r="AO765" s="1">
        <f t="shared" si="114"/>
        <v>0</v>
      </c>
      <c r="AP765" s="1">
        <f t="shared" si="114"/>
        <v>0</v>
      </c>
      <c r="AQ765" s="1">
        <f t="shared" si="114"/>
        <v>0</v>
      </c>
      <c r="AR765" s="1">
        <f t="shared" si="113"/>
        <v>0</v>
      </c>
      <c r="AS765" s="1">
        <f t="shared" si="113"/>
        <v>0</v>
      </c>
      <c r="AT765" s="1">
        <f t="shared" si="113"/>
        <v>0</v>
      </c>
      <c r="AU765" s="1">
        <f t="shared" si="113"/>
        <v>0</v>
      </c>
      <c r="AV765" s="1">
        <f t="shared" si="113"/>
        <v>0</v>
      </c>
      <c r="AW765" s="1">
        <f t="shared" si="113"/>
        <v>0</v>
      </c>
      <c r="AX765" s="1">
        <f t="shared" si="107"/>
        <v>0</v>
      </c>
    </row>
    <row r="766" spans="1:50" s="1" customFormat="1" x14ac:dyDescent="0.15">
      <c r="A766" s="1">
        <v>2</v>
      </c>
      <c r="B766" s="1" t="s">
        <v>1538</v>
      </c>
      <c r="C766" s="1" t="s">
        <v>109</v>
      </c>
      <c r="D766" s="1" t="s">
        <v>15</v>
      </c>
      <c r="E766" s="1" t="s">
        <v>58</v>
      </c>
      <c r="F766" s="2">
        <v>43192.450069444443</v>
      </c>
      <c r="H766" s="1" t="s">
        <v>59</v>
      </c>
      <c r="I766" s="1" t="s">
        <v>18</v>
      </c>
      <c r="J766" s="1" t="s">
        <v>60</v>
      </c>
      <c r="K766" s="1" t="s">
        <v>2002</v>
      </c>
      <c r="L766" s="1" t="s">
        <v>62</v>
      </c>
      <c r="M766" s="1" t="s">
        <v>63</v>
      </c>
      <c r="N766" s="1" t="s">
        <v>64</v>
      </c>
      <c r="O766" s="1" t="s">
        <v>39</v>
      </c>
      <c r="P766" s="1">
        <v>15001</v>
      </c>
      <c r="Q766" s="8">
        <v>20000</v>
      </c>
      <c r="R766" s="1">
        <v>3</v>
      </c>
      <c r="S766" s="1">
        <v>3</v>
      </c>
      <c r="T766" s="1">
        <v>2</v>
      </c>
      <c r="U766" s="1">
        <v>4</v>
      </c>
      <c r="V766" s="1">
        <v>3</v>
      </c>
      <c r="W766" s="1">
        <v>1</v>
      </c>
      <c r="X766" s="1">
        <v>17500.5</v>
      </c>
      <c r="Y766" s="1">
        <v>3</v>
      </c>
      <c r="Z766" s="1">
        <v>4</v>
      </c>
      <c r="AA766" s="1">
        <f t="shared" si="106"/>
        <v>0</v>
      </c>
      <c r="AB766" s="1">
        <f t="shared" si="114"/>
        <v>0</v>
      </c>
      <c r="AC766" s="1">
        <f t="shared" si="114"/>
        <v>0</v>
      </c>
      <c r="AD766" s="1">
        <f t="shared" si="114"/>
        <v>0</v>
      </c>
      <c r="AE766" s="1">
        <f t="shared" si="114"/>
        <v>0</v>
      </c>
      <c r="AF766" s="1">
        <f t="shared" si="114"/>
        <v>0</v>
      </c>
      <c r="AG766" s="1">
        <f t="shared" si="114"/>
        <v>0</v>
      </c>
      <c r="AH766" s="1">
        <f t="shared" si="114"/>
        <v>0</v>
      </c>
      <c r="AI766" s="1">
        <f t="shared" si="114"/>
        <v>0</v>
      </c>
      <c r="AJ766" s="1">
        <f t="shared" si="114"/>
        <v>0</v>
      </c>
      <c r="AK766" s="1">
        <f t="shared" si="114"/>
        <v>0</v>
      </c>
      <c r="AL766" s="1">
        <f t="shared" si="114"/>
        <v>0</v>
      </c>
      <c r="AM766" s="1">
        <f t="shared" si="114"/>
        <v>0</v>
      </c>
      <c r="AN766" s="1">
        <f t="shared" si="114"/>
        <v>0</v>
      </c>
      <c r="AO766" s="1">
        <f t="shared" si="114"/>
        <v>0</v>
      </c>
      <c r="AP766" s="1">
        <f t="shared" si="114"/>
        <v>0</v>
      </c>
      <c r="AQ766" s="1">
        <f t="shared" si="114"/>
        <v>0</v>
      </c>
      <c r="AR766" s="1">
        <f t="shared" si="113"/>
        <v>0</v>
      </c>
      <c r="AS766" s="1">
        <f t="shared" si="113"/>
        <v>0</v>
      </c>
      <c r="AT766" s="1">
        <f t="shared" si="113"/>
        <v>0</v>
      </c>
      <c r="AU766" s="1">
        <f t="shared" si="113"/>
        <v>0</v>
      </c>
      <c r="AV766" s="1">
        <f t="shared" si="113"/>
        <v>0</v>
      </c>
      <c r="AW766" s="1">
        <f t="shared" si="113"/>
        <v>0</v>
      </c>
      <c r="AX766" s="1">
        <f t="shared" si="107"/>
        <v>0</v>
      </c>
    </row>
    <row r="767" spans="1:50" s="1" customFormat="1" x14ac:dyDescent="0.15">
      <c r="A767" s="1">
        <v>2</v>
      </c>
      <c r="B767" s="1" t="s">
        <v>1423</v>
      </c>
      <c r="C767" s="1" t="s">
        <v>14</v>
      </c>
      <c r="D767" s="1" t="s">
        <v>15</v>
      </c>
      <c r="E767" s="1" t="s">
        <v>16</v>
      </c>
      <c r="F767" s="2">
        <v>43194.405127314814</v>
      </c>
      <c r="H767" s="1" t="s">
        <v>17</v>
      </c>
      <c r="I767" s="1" t="s">
        <v>17</v>
      </c>
      <c r="J767" s="1" t="s">
        <v>42</v>
      </c>
      <c r="K767" s="1" t="s">
        <v>3838</v>
      </c>
      <c r="L767" s="1" t="s">
        <v>1441</v>
      </c>
      <c r="M767" s="1" t="s">
        <v>28</v>
      </c>
      <c r="N767" s="1" t="s">
        <v>82</v>
      </c>
      <c r="O767" s="1" t="s">
        <v>39</v>
      </c>
      <c r="P767" s="1">
        <v>6001</v>
      </c>
      <c r="Q767" s="8">
        <v>8000</v>
      </c>
      <c r="R767" s="1">
        <v>1</v>
      </c>
      <c r="S767" s="1">
        <v>2</v>
      </c>
      <c r="T767" s="1">
        <v>3</v>
      </c>
      <c r="U767" s="1">
        <v>3</v>
      </c>
      <c r="V767" s="1">
        <v>4</v>
      </c>
      <c r="W767" s="1">
        <v>1</v>
      </c>
      <c r="X767" s="1">
        <v>7000.5</v>
      </c>
      <c r="Y767" s="1">
        <v>3</v>
      </c>
      <c r="Z767" s="1">
        <v>4</v>
      </c>
      <c r="AA767" s="1">
        <f t="shared" si="106"/>
        <v>0</v>
      </c>
      <c r="AB767" s="1">
        <f t="shared" si="114"/>
        <v>0</v>
      </c>
      <c r="AC767" s="1">
        <f t="shared" si="114"/>
        <v>0</v>
      </c>
      <c r="AD767" s="1">
        <f t="shared" si="114"/>
        <v>0</v>
      </c>
      <c r="AE767" s="1">
        <f t="shared" si="114"/>
        <v>0</v>
      </c>
      <c r="AF767" s="1">
        <f t="shared" si="114"/>
        <v>0</v>
      </c>
      <c r="AG767" s="1">
        <f t="shared" si="114"/>
        <v>0</v>
      </c>
      <c r="AH767" s="1">
        <f t="shared" si="114"/>
        <v>0</v>
      </c>
      <c r="AI767" s="1">
        <f t="shared" si="114"/>
        <v>0</v>
      </c>
      <c r="AJ767" s="1">
        <f t="shared" si="114"/>
        <v>0</v>
      </c>
      <c r="AK767" s="1">
        <f t="shared" si="114"/>
        <v>0</v>
      </c>
      <c r="AL767" s="1">
        <f t="shared" si="114"/>
        <v>0</v>
      </c>
      <c r="AM767" s="1">
        <f t="shared" si="114"/>
        <v>0</v>
      </c>
      <c r="AN767" s="1">
        <f t="shared" si="114"/>
        <v>0</v>
      </c>
      <c r="AO767" s="1">
        <f t="shared" si="114"/>
        <v>0</v>
      </c>
      <c r="AP767" s="1">
        <f t="shared" si="114"/>
        <v>0</v>
      </c>
      <c r="AQ767" s="1">
        <f t="shared" si="114"/>
        <v>0</v>
      </c>
      <c r="AR767" s="1">
        <f t="shared" si="113"/>
        <v>0</v>
      </c>
      <c r="AS767" s="1">
        <f t="shared" si="113"/>
        <v>0</v>
      </c>
      <c r="AT767" s="1">
        <f t="shared" si="113"/>
        <v>0</v>
      </c>
      <c r="AU767" s="1">
        <f t="shared" si="113"/>
        <v>0</v>
      </c>
      <c r="AV767" s="1">
        <f t="shared" si="113"/>
        <v>0</v>
      </c>
      <c r="AW767" s="1">
        <f t="shared" si="113"/>
        <v>0</v>
      </c>
      <c r="AX767" s="1">
        <f t="shared" si="107"/>
        <v>0</v>
      </c>
    </row>
    <row r="768" spans="1:50" s="1" customFormat="1" x14ac:dyDescent="0.15">
      <c r="A768" s="1">
        <v>2</v>
      </c>
      <c r="B768" s="1" t="s">
        <v>2037</v>
      </c>
      <c r="C768" s="1" t="s">
        <v>22</v>
      </c>
      <c r="D768" s="1" t="s">
        <v>15</v>
      </c>
      <c r="E768" s="1" t="s">
        <v>556</v>
      </c>
      <c r="F768" s="2">
        <v>43192.572002314817</v>
      </c>
      <c r="H768" s="1" t="s">
        <v>59</v>
      </c>
      <c r="I768" s="1" t="s">
        <v>35</v>
      </c>
      <c r="J768" s="1" t="s">
        <v>60</v>
      </c>
      <c r="K768" s="1" t="s">
        <v>3839</v>
      </c>
      <c r="L768" s="1" t="s">
        <v>62</v>
      </c>
      <c r="M768" s="1" t="s">
        <v>63</v>
      </c>
      <c r="N768" s="1" t="s">
        <v>64</v>
      </c>
      <c r="O768" s="1" t="s">
        <v>39</v>
      </c>
      <c r="P768" s="1">
        <v>20001</v>
      </c>
      <c r="Q768" s="8">
        <v>30000</v>
      </c>
      <c r="R768" s="1">
        <v>3</v>
      </c>
      <c r="S768" s="1">
        <v>4</v>
      </c>
      <c r="T768" s="1">
        <v>2</v>
      </c>
      <c r="U768" s="1">
        <v>4</v>
      </c>
      <c r="V768" s="1">
        <v>3</v>
      </c>
      <c r="W768" s="1">
        <v>1</v>
      </c>
      <c r="X768" s="1">
        <v>25000.5</v>
      </c>
      <c r="Y768" s="1">
        <v>3</v>
      </c>
      <c r="Z768" s="1">
        <v>4</v>
      </c>
      <c r="AA768" s="1">
        <f t="shared" si="106"/>
        <v>0</v>
      </c>
      <c r="AB768" s="1">
        <f t="shared" si="114"/>
        <v>0</v>
      </c>
      <c r="AC768" s="1">
        <f t="shared" si="114"/>
        <v>0</v>
      </c>
      <c r="AD768" s="1">
        <f t="shared" si="114"/>
        <v>0</v>
      </c>
      <c r="AE768" s="1">
        <f t="shared" si="114"/>
        <v>0</v>
      </c>
      <c r="AF768" s="1">
        <f t="shared" si="114"/>
        <v>0</v>
      </c>
      <c r="AG768" s="1">
        <f t="shared" si="114"/>
        <v>0</v>
      </c>
      <c r="AH768" s="1">
        <f t="shared" si="114"/>
        <v>0</v>
      </c>
      <c r="AI768" s="1">
        <f t="shared" si="114"/>
        <v>0</v>
      </c>
      <c r="AJ768" s="1">
        <f t="shared" si="114"/>
        <v>0</v>
      </c>
      <c r="AK768" s="1">
        <f t="shared" si="114"/>
        <v>0</v>
      </c>
      <c r="AL768" s="1">
        <f t="shared" si="114"/>
        <v>0</v>
      </c>
      <c r="AM768" s="1">
        <f t="shared" si="114"/>
        <v>0</v>
      </c>
      <c r="AN768" s="1">
        <f t="shared" si="114"/>
        <v>0</v>
      </c>
      <c r="AO768" s="1">
        <f t="shared" si="114"/>
        <v>0</v>
      </c>
      <c r="AP768" s="1">
        <f t="shared" si="114"/>
        <v>0</v>
      </c>
      <c r="AQ768" s="1">
        <f t="shared" si="114"/>
        <v>0</v>
      </c>
      <c r="AR768" s="1">
        <f t="shared" si="113"/>
        <v>0</v>
      </c>
      <c r="AS768" s="1">
        <f t="shared" si="113"/>
        <v>0</v>
      </c>
      <c r="AT768" s="1">
        <f t="shared" si="113"/>
        <v>0</v>
      </c>
      <c r="AU768" s="1">
        <f t="shared" si="113"/>
        <v>0</v>
      </c>
      <c r="AV768" s="1">
        <f t="shared" si="113"/>
        <v>0</v>
      </c>
      <c r="AW768" s="1">
        <f t="shared" si="113"/>
        <v>0</v>
      </c>
      <c r="AX768" s="1">
        <f t="shared" si="107"/>
        <v>1</v>
      </c>
    </row>
    <row r="769" spans="1:50" s="1" customFormat="1" x14ac:dyDescent="0.15">
      <c r="A769" s="1">
        <v>2</v>
      </c>
      <c r="B769" s="1" t="s">
        <v>2039</v>
      </c>
      <c r="C769" s="1" t="s">
        <v>159</v>
      </c>
      <c r="D769" s="1" t="s">
        <v>15</v>
      </c>
      <c r="E769" s="1" t="s">
        <v>58</v>
      </c>
      <c r="F769" s="2">
        <v>43194.415937500002</v>
      </c>
      <c r="H769" s="1" t="s">
        <v>34</v>
      </c>
      <c r="I769" s="1" t="s">
        <v>35</v>
      </c>
      <c r="J769" s="1" t="s">
        <v>25</v>
      </c>
      <c r="K769" s="1" t="s">
        <v>2040</v>
      </c>
      <c r="L769" s="1" t="s">
        <v>65</v>
      </c>
      <c r="M769" s="1" t="s">
        <v>63</v>
      </c>
      <c r="N769" s="1" t="s">
        <v>64</v>
      </c>
      <c r="O769" s="1" t="s">
        <v>39</v>
      </c>
      <c r="P769" s="1">
        <v>15001</v>
      </c>
      <c r="Q769" s="8">
        <v>20000</v>
      </c>
      <c r="R769" s="1">
        <v>4</v>
      </c>
      <c r="S769" s="1">
        <v>4</v>
      </c>
      <c r="T769" s="1">
        <v>1</v>
      </c>
      <c r="U769" s="1">
        <v>4</v>
      </c>
      <c r="V769" s="1">
        <v>3</v>
      </c>
      <c r="W769" s="1">
        <v>1</v>
      </c>
      <c r="X769" s="1">
        <v>17500.5</v>
      </c>
      <c r="Y769" s="1">
        <v>3</v>
      </c>
      <c r="Z769" s="1">
        <v>4</v>
      </c>
      <c r="AA769" s="1">
        <f t="shared" si="106"/>
        <v>0</v>
      </c>
      <c r="AB769" s="1">
        <f t="shared" si="114"/>
        <v>0</v>
      </c>
      <c r="AC769" s="1">
        <f t="shared" si="114"/>
        <v>0</v>
      </c>
      <c r="AD769" s="1">
        <f t="shared" si="114"/>
        <v>0</v>
      </c>
      <c r="AE769" s="1">
        <f t="shared" si="114"/>
        <v>0</v>
      </c>
      <c r="AF769" s="1">
        <f t="shared" si="114"/>
        <v>0</v>
      </c>
      <c r="AG769" s="1">
        <f t="shared" si="114"/>
        <v>0</v>
      </c>
      <c r="AH769" s="1">
        <f t="shared" si="114"/>
        <v>0</v>
      </c>
      <c r="AI769" s="1">
        <f t="shared" si="114"/>
        <v>0</v>
      </c>
      <c r="AJ769" s="1">
        <f t="shared" si="114"/>
        <v>0</v>
      </c>
      <c r="AK769" s="1">
        <f t="shared" si="114"/>
        <v>0</v>
      </c>
      <c r="AL769" s="1">
        <f t="shared" si="114"/>
        <v>0</v>
      </c>
      <c r="AM769" s="1">
        <f t="shared" si="114"/>
        <v>0</v>
      </c>
      <c r="AN769" s="1">
        <f t="shared" si="114"/>
        <v>0</v>
      </c>
      <c r="AO769" s="1">
        <f t="shared" si="114"/>
        <v>0</v>
      </c>
      <c r="AP769" s="1">
        <f t="shared" si="114"/>
        <v>0</v>
      </c>
      <c r="AQ769" s="1">
        <f t="shared" si="114"/>
        <v>0</v>
      </c>
      <c r="AR769" s="1">
        <f t="shared" si="113"/>
        <v>0</v>
      </c>
      <c r="AS769" s="1">
        <f t="shared" si="113"/>
        <v>0</v>
      </c>
      <c r="AT769" s="1">
        <f t="shared" si="113"/>
        <v>0</v>
      </c>
      <c r="AU769" s="1">
        <f t="shared" si="113"/>
        <v>0</v>
      </c>
      <c r="AV769" s="1">
        <f t="shared" si="113"/>
        <v>0</v>
      </c>
      <c r="AW769" s="1">
        <f t="shared" si="113"/>
        <v>0</v>
      </c>
      <c r="AX769" s="1">
        <f t="shared" si="107"/>
        <v>0</v>
      </c>
    </row>
    <row r="770" spans="1:50" s="1" customFormat="1" x14ac:dyDescent="0.15">
      <c r="A770" s="1">
        <v>2</v>
      </c>
      <c r="B770" s="1" t="s">
        <v>2001</v>
      </c>
      <c r="C770" s="1" t="s">
        <v>22</v>
      </c>
      <c r="D770" s="1" t="s">
        <v>15</v>
      </c>
      <c r="E770" s="1" t="s">
        <v>58</v>
      </c>
      <c r="F770" s="2">
        <v>43188.730474537035</v>
      </c>
      <c r="H770" s="1" t="s">
        <v>59</v>
      </c>
      <c r="I770" s="1" t="s">
        <v>18</v>
      </c>
      <c r="J770" s="1" t="s">
        <v>60</v>
      </c>
      <c r="K770" s="1" t="s">
        <v>2041</v>
      </c>
      <c r="L770" s="1" t="s">
        <v>62</v>
      </c>
      <c r="M770" s="1" t="s">
        <v>63</v>
      </c>
      <c r="N770" s="1" t="s">
        <v>64</v>
      </c>
      <c r="O770" s="1" t="s">
        <v>39</v>
      </c>
      <c r="P770" s="1">
        <v>15001</v>
      </c>
      <c r="Q770" s="8">
        <v>20000</v>
      </c>
      <c r="R770" s="1">
        <v>3</v>
      </c>
      <c r="S770" s="1">
        <v>3</v>
      </c>
      <c r="T770" s="1">
        <v>2</v>
      </c>
      <c r="U770" s="1">
        <v>4</v>
      </c>
      <c r="V770" s="1">
        <v>3</v>
      </c>
      <c r="W770" s="1">
        <v>1</v>
      </c>
      <c r="X770" s="1">
        <v>17500.5</v>
      </c>
      <c r="Y770" s="1">
        <v>3</v>
      </c>
      <c r="Z770" s="1">
        <v>4</v>
      </c>
      <c r="AA770" s="1">
        <f t="shared" si="106"/>
        <v>0</v>
      </c>
      <c r="AB770" s="1">
        <f t="shared" si="114"/>
        <v>0</v>
      </c>
      <c r="AC770" s="1">
        <f t="shared" si="114"/>
        <v>0</v>
      </c>
      <c r="AD770" s="1">
        <f t="shared" si="114"/>
        <v>0</v>
      </c>
      <c r="AE770" s="1">
        <f t="shared" si="114"/>
        <v>0</v>
      </c>
      <c r="AF770" s="1">
        <f t="shared" si="114"/>
        <v>0</v>
      </c>
      <c r="AG770" s="1">
        <f t="shared" si="114"/>
        <v>0</v>
      </c>
      <c r="AH770" s="1">
        <f t="shared" si="114"/>
        <v>0</v>
      </c>
      <c r="AI770" s="1">
        <f t="shared" si="114"/>
        <v>0</v>
      </c>
      <c r="AJ770" s="1">
        <f t="shared" si="114"/>
        <v>0</v>
      </c>
      <c r="AK770" s="1">
        <f t="shared" si="114"/>
        <v>0</v>
      </c>
      <c r="AL770" s="1">
        <f t="shared" si="114"/>
        <v>0</v>
      </c>
      <c r="AM770" s="1">
        <f t="shared" si="114"/>
        <v>0</v>
      </c>
      <c r="AN770" s="1">
        <f t="shared" si="114"/>
        <v>0</v>
      </c>
      <c r="AO770" s="1">
        <f t="shared" si="114"/>
        <v>0</v>
      </c>
      <c r="AP770" s="1">
        <f t="shared" si="114"/>
        <v>0</v>
      </c>
      <c r="AQ770" s="1">
        <f t="shared" si="114"/>
        <v>0</v>
      </c>
      <c r="AR770" s="1">
        <f t="shared" si="113"/>
        <v>0</v>
      </c>
      <c r="AS770" s="1">
        <f t="shared" si="113"/>
        <v>0</v>
      </c>
      <c r="AT770" s="1">
        <f t="shared" si="113"/>
        <v>0</v>
      </c>
      <c r="AU770" s="1">
        <f t="shared" si="113"/>
        <v>0</v>
      </c>
      <c r="AV770" s="1">
        <f t="shared" si="113"/>
        <v>0</v>
      </c>
      <c r="AW770" s="1">
        <f t="shared" si="113"/>
        <v>0</v>
      </c>
      <c r="AX770" s="1">
        <f t="shared" si="107"/>
        <v>0</v>
      </c>
    </row>
    <row r="771" spans="1:50" s="1" customFormat="1" x14ac:dyDescent="0.15">
      <c r="A771" s="1">
        <v>2</v>
      </c>
      <c r="B771" s="1" t="s">
        <v>2042</v>
      </c>
      <c r="C771" s="1" t="s">
        <v>159</v>
      </c>
      <c r="D771" s="1" t="s">
        <v>15</v>
      </c>
      <c r="E771" s="1" t="s">
        <v>2043</v>
      </c>
      <c r="F771" s="2">
        <v>43192.435833333337</v>
      </c>
      <c r="H771" s="1" t="s">
        <v>34</v>
      </c>
      <c r="I771" s="1" t="s">
        <v>35</v>
      </c>
      <c r="J771" s="1" t="s">
        <v>47</v>
      </c>
      <c r="K771" s="1" t="s">
        <v>3840</v>
      </c>
      <c r="L771" s="1" t="s">
        <v>65</v>
      </c>
      <c r="M771" s="1" t="s">
        <v>63</v>
      </c>
      <c r="N771" s="1" t="s">
        <v>64</v>
      </c>
      <c r="O771" s="1" t="s">
        <v>39</v>
      </c>
      <c r="P771" s="1">
        <v>16000</v>
      </c>
      <c r="Q771" s="8">
        <v>32000</v>
      </c>
      <c r="R771" s="1">
        <v>4</v>
      </c>
      <c r="S771" s="1">
        <v>4</v>
      </c>
      <c r="T771" s="1">
        <v>4</v>
      </c>
      <c r="U771" s="1">
        <v>4</v>
      </c>
      <c r="V771" s="1">
        <v>3</v>
      </c>
      <c r="W771" s="1">
        <v>1</v>
      </c>
      <c r="X771" s="1">
        <v>24000</v>
      </c>
      <c r="Y771" s="1">
        <v>3</v>
      </c>
      <c r="Z771" s="1">
        <v>4</v>
      </c>
      <c r="AA771" s="1">
        <f t="shared" ref="AA771:AP834" si="115">IF(IFERROR(FIND(AA$1,$K771),0)&gt;0,1,0)</f>
        <v>0</v>
      </c>
      <c r="AB771" s="1">
        <f t="shared" si="114"/>
        <v>0</v>
      </c>
      <c r="AC771" s="1">
        <f t="shared" si="114"/>
        <v>0</v>
      </c>
      <c r="AD771" s="1">
        <f t="shared" si="114"/>
        <v>0</v>
      </c>
      <c r="AE771" s="1">
        <f t="shared" si="114"/>
        <v>0</v>
      </c>
      <c r="AF771" s="1">
        <f t="shared" si="114"/>
        <v>0</v>
      </c>
      <c r="AG771" s="1">
        <f t="shared" si="114"/>
        <v>0</v>
      </c>
      <c r="AH771" s="1">
        <f t="shared" si="114"/>
        <v>0</v>
      </c>
      <c r="AI771" s="1">
        <f t="shared" si="114"/>
        <v>0</v>
      </c>
      <c r="AJ771" s="1">
        <f t="shared" si="114"/>
        <v>0</v>
      </c>
      <c r="AK771" s="1">
        <f t="shared" si="114"/>
        <v>1</v>
      </c>
      <c r="AL771" s="1">
        <f t="shared" si="114"/>
        <v>0</v>
      </c>
      <c r="AM771" s="1">
        <f t="shared" si="114"/>
        <v>0</v>
      </c>
      <c r="AN771" s="1">
        <f t="shared" si="114"/>
        <v>0</v>
      </c>
      <c r="AO771" s="1">
        <f t="shared" si="114"/>
        <v>0</v>
      </c>
      <c r="AP771" s="1">
        <f t="shared" si="114"/>
        <v>0</v>
      </c>
      <c r="AQ771" s="1">
        <f t="shared" si="114"/>
        <v>0</v>
      </c>
      <c r="AR771" s="1">
        <f t="shared" si="113"/>
        <v>0</v>
      </c>
      <c r="AS771" s="1">
        <f t="shared" si="113"/>
        <v>0</v>
      </c>
      <c r="AT771" s="1">
        <f t="shared" si="113"/>
        <v>0</v>
      </c>
      <c r="AU771" s="1">
        <f t="shared" si="113"/>
        <v>0</v>
      </c>
      <c r="AV771" s="1">
        <f t="shared" si="113"/>
        <v>0</v>
      </c>
      <c r="AW771" s="1">
        <f t="shared" si="113"/>
        <v>0</v>
      </c>
      <c r="AX771" s="1">
        <f t="shared" ref="AX771:AX834" si="116">IF(Q771&gt;20000,1,0)</f>
        <v>1</v>
      </c>
    </row>
    <row r="772" spans="1:50" s="1" customFormat="1" x14ac:dyDescent="0.15">
      <c r="A772" s="1">
        <v>2</v>
      </c>
      <c r="B772" s="1" t="s">
        <v>1538</v>
      </c>
      <c r="C772" s="1" t="s">
        <v>22</v>
      </c>
      <c r="D772" s="1" t="s">
        <v>15</v>
      </c>
      <c r="E772" s="1" t="s">
        <v>58</v>
      </c>
      <c r="F772" s="2">
        <v>43172.538483796299</v>
      </c>
      <c r="H772" s="1" t="s">
        <v>59</v>
      </c>
      <c r="I772" s="1" t="s">
        <v>18</v>
      </c>
      <c r="J772" s="1" t="s">
        <v>60</v>
      </c>
      <c r="K772" s="1" t="s">
        <v>2045</v>
      </c>
      <c r="L772" s="1" t="s">
        <v>62</v>
      </c>
      <c r="M772" s="1" t="s">
        <v>63</v>
      </c>
      <c r="N772" s="1" t="s">
        <v>64</v>
      </c>
      <c r="O772" s="1" t="s">
        <v>39</v>
      </c>
      <c r="P772" s="1">
        <v>15001</v>
      </c>
      <c r="Q772" s="8">
        <v>20000</v>
      </c>
      <c r="R772" s="1">
        <v>3</v>
      </c>
      <c r="S772" s="1">
        <v>3</v>
      </c>
      <c r="T772" s="1">
        <v>2</v>
      </c>
      <c r="U772" s="1">
        <v>4</v>
      </c>
      <c r="V772" s="1">
        <v>3</v>
      </c>
      <c r="W772" s="1">
        <v>1</v>
      </c>
      <c r="X772" s="1">
        <v>17500.5</v>
      </c>
      <c r="Y772" s="1">
        <v>3</v>
      </c>
      <c r="Z772" s="1">
        <v>4</v>
      </c>
      <c r="AA772" s="1">
        <f t="shared" si="115"/>
        <v>0</v>
      </c>
      <c r="AB772" s="1">
        <f t="shared" si="114"/>
        <v>0</v>
      </c>
      <c r="AC772" s="1">
        <f t="shared" si="114"/>
        <v>0</v>
      </c>
      <c r="AD772" s="1">
        <f t="shared" si="114"/>
        <v>0</v>
      </c>
      <c r="AE772" s="1">
        <f t="shared" si="114"/>
        <v>0</v>
      </c>
      <c r="AF772" s="1">
        <f t="shared" si="114"/>
        <v>0</v>
      </c>
      <c r="AG772" s="1">
        <f t="shared" si="114"/>
        <v>0</v>
      </c>
      <c r="AH772" s="1">
        <f t="shared" si="114"/>
        <v>0</v>
      </c>
      <c r="AI772" s="1">
        <f t="shared" si="114"/>
        <v>0</v>
      </c>
      <c r="AJ772" s="1">
        <f t="shared" si="114"/>
        <v>0</v>
      </c>
      <c r="AK772" s="1">
        <f t="shared" si="114"/>
        <v>0</v>
      </c>
      <c r="AL772" s="1">
        <f t="shared" si="114"/>
        <v>0</v>
      </c>
      <c r="AM772" s="1">
        <f t="shared" si="114"/>
        <v>0</v>
      </c>
      <c r="AN772" s="1">
        <f t="shared" si="114"/>
        <v>0</v>
      </c>
      <c r="AO772" s="1">
        <f t="shared" si="114"/>
        <v>0</v>
      </c>
      <c r="AP772" s="1">
        <f t="shared" si="114"/>
        <v>0</v>
      </c>
      <c r="AQ772" s="1">
        <f t="shared" si="114"/>
        <v>0</v>
      </c>
      <c r="AR772" s="1">
        <f t="shared" si="113"/>
        <v>0</v>
      </c>
      <c r="AS772" s="1">
        <f t="shared" si="113"/>
        <v>0</v>
      </c>
      <c r="AT772" s="1">
        <f t="shared" si="113"/>
        <v>0</v>
      </c>
      <c r="AU772" s="1">
        <f t="shared" si="113"/>
        <v>0</v>
      </c>
      <c r="AV772" s="1">
        <f t="shared" si="113"/>
        <v>0</v>
      </c>
      <c r="AW772" s="1">
        <f t="shared" si="113"/>
        <v>0</v>
      </c>
      <c r="AX772" s="1">
        <f t="shared" si="116"/>
        <v>0</v>
      </c>
    </row>
    <row r="773" spans="1:50" s="1" customFormat="1" x14ac:dyDescent="0.15">
      <c r="A773" s="1">
        <v>2</v>
      </c>
      <c r="B773" s="1" t="s">
        <v>2046</v>
      </c>
      <c r="C773" s="1" t="s">
        <v>22</v>
      </c>
      <c r="D773" s="1" t="s">
        <v>15</v>
      </c>
      <c r="E773" s="1" t="s">
        <v>33</v>
      </c>
      <c r="F773" s="2">
        <v>43195.57234953704</v>
      </c>
      <c r="H773" s="1" t="s">
        <v>59</v>
      </c>
      <c r="I773" s="1" t="s">
        <v>18</v>
      </c>
      <c r="J773" s="1" t="s">
        <v>60</v>
      </c>
      <c r="K773" s="1" t="s">
        <v>2047</v>
      </c>
      <c r="L773" s="1" t="s">
        <v>62</v>
      </c>
      <c r="M773" s="1" t="s">
        <v>63</v>
      </c>
      <c r="N773" s="1" t="s">
        <v>64</v>
      </c>
      <c r="O773" s="1" t="s">
        <v>39</v>
      </c>
      <c r="P773" s="1">
        <v>10001</v>
      </c>
      <c r="Q773" s="8">
        <v>15000</v>
      </c>
      <c r="R773" s="1">
        <v>3</v>
      </c>
      <c r="S773" s="1">
        <v>3</v>
      </c>
      <c r="T773" s="1">
        <v>2</v>
      </c>
      <c r="U773" s="1">
        <v>4</v>
      </c>
      <c r="V773" s="1">
        <v>3</v>
      </c>
      <c r="W773" s="1">
        <v>1</v>
      </c>
      <c r="X773" s="1">
        <v>12500.5</v>
      </c>
      <c r="Y773" s="1">
        <v>3</v>
      </c>
      <c r="Z773" s="1">
        <v>4</v>
      </c>
      <c r="AA773" s="1">
        <f t="shared" si="115"/>
        <v>0</v>
      </c>
      <c r="AB773" s="1">
        <f t="shared" si="114"/>
        <v>0</v>
      </c>
      <c r="AC773" s="1">
        <f t="shared" si="114"/>
        <v>0</v>
      </c>
      <c r="AD773" s="1">
        <f t="shared" si="114"/>
        <v>0</v>
      </c>
      <c r="AE773" s="1">
        <f t="shared" si="114"/>
        <v>0</v>
      </c>
      <c r="AF773" s="1">
        <f t="shared" si="114"/>
        <v>0</v>
      </c>
      <c r="AG773" s="1">
        <f t="shared" si="114"/>
        <v>0</v>
      </c>
      <c r="AH773" s="1">
        <f t="shared" si="114"/>
        <v>0</v>
      </c>
      <c r="AI773" s="1">
        <f t="shared" si="114"/>
        <v>0</v>
      </c>
      <c r="AJ773" s="1">
        <f t="shared" si="114"/>
        <v>0</v>
      </c>
      <c r="AK773" s="1">
        <f t="shared" si="114"/>
        <v>0</v>
      </c>
      <c r="AL773" s="1">
        <f t="shared" si="114"/>
        <v>0</v>
      </c>
      <c r="AM773" s="1">
        <f t="shared" si="114"/>
        <v>0</v>
      </c>
      <c r="AN773" s="1">
        <f t="shared" si="114"/>
        <v>0</v>
      </c>
      <c r="AO773" s="1">
        <f t="shared" si="114"/>
        <v>0</v>
      </c>
      <c r="AP773" s="1">
        <f t="shared" si="114"/>
        <v>0</v>
      </c>
      <c r="AQ773" s="1">
        <f t="shared" si="114"/>
        <v>0</v>
      </c>
      <c r="AR773" s="1">
        <f t="shared" si="113"/>
        <v>0</v>
      </c>
      <c r="AS773" s="1">
        <f t="shared" si="113"/>
        <v>0</v>
      </c>
      <c r="AT773" s="1">
        <f t="shared" si="113"/>
        <v>0</v>
      </c>
      <c r="AU773" s="1">
        <f t="shared" si="113"/>
        <v>0</v>
      </c>
      <c r="AV773" s="1">
        <f t="shared" si="113"/>
        <v>0</v>
      </c>
      <c r="AW773" s="1">
        <f t="shared" si="113"/>
        <v>0</v>
      </c>
      <c r="AX773" s="1">
        <f t="shared" si="116"/>
        <v>0</v>
      </c>
    </row>
    <row r="774" spans="1:50" s="1" customFormat="1" x14ac:dyDescent="0.15">
      <c r="A774" s="1">
        <v>2</v>
      </c>
      <c r="B774" s="1" t="s">
        <v>2048</v>
      </c>
      <c r="C774" s="1" t="s">
        <v>159</v>
      </c>
      <c r="D774" s="1" t="s">
        <v>15</v>
      </c>
      <c r="E774" s="1" t="s">
        <v>347</v>
      </c>
      <c r="F774" s="2">
        <v>43192.435266203705</v>
      </c>
      <c r="H774" s="1" t="s">
        <v>34</v>
      </c>
      <c r="I774" s="1" t="s">
        <v>35</v>
      </c>
      <c r="J774" s="1" t="s">
        <v>60</v>
      </c>
      <c r="K774" s="1" t="s">
        <v>3841</v>
      </c>
      <c r="L774" s="1" t="s">
        <v>65</v>
      </c>
      <c r="M774" s="1" t="s">
        <v>63</v>
      </c>
      <c r="N774" s="1" t="s">
        <v>64</v>
      </c>
      <c r="O774" s="1" t="s">
        <v>39</v>
      </c>
      <c r="P774" s="1">
        <v>20000</v>
      </c>
      <c r="Q774" s="8">
        <v>40000</v>
      </c>
      <c r="R774" s="1">
        <v>4</v>
      </c>
      <c r="S774" s="1">
        <v>4</v>
      </c>
      <c r="T774" s="1">
        <v>2</v>
      </c>
      <c r="U774" s="1">
        <v>4</v>
      </c>
      <c r="V774" s="1">
        <v>3</v>
      </c>
      <c r="W774" s="1">
        <v>1</v>
      </c>
      <c r="X774" s="1">
        <v>30000</v>
      </c>
      <c r="Y774" s="1">
        <v>3</v>
      </c>
      <c r="Z774" s="1">
        <v>4</v>
      </c>
      <c r="AA774" s="1">
        <f t="shared" si="115"/>
        <v>0</v>
      </c>
      <c r="AB774" s="1">
        <f t="shared" si="114"/>
        <v>0</v>
      </c>
      <c r="AC774" s="1">
        <f t="shared" si="114"/>
        <v>0</v>
      </c>
      <c r="AD774" s="1">
        <f t="shared" si="114"/>
        <v>0</v>
      </c>
      <c r="AE774" s="1">
        <f t="shared" si="114"/>
        <v>0</v>
      </c>
      <c r="AF774" s="1">
        <f t="shared" si="114"/>
        <v>0</v>
      </c>
      <c r="AG774" s="1">
        <f t="shared" si="114"/>
        <v>0</v>
      </c>
      <c r="AH774" s="1">
        <f t="shared" si="114"/>
        <v>0</v>
      </c>
      <c r="AI774" s="1">
        <f t="shared" si="114"/>
        <v>0</v>
      </c>
      <c r="AJ774" s="1">
        <f t="shared" si="114"/>
        <v>0</v>
      </c>
      <c r="AK774" s="1">
        <f t="shared" si="114"/>
        <v>1</v>
      </c>
      <c r="AL774" s="1">
        <f t="shared" si="114"/>
        <v>0</v>
      </c>
      <c r="AM774" s="1">
        <f t="shared" si="114"/>
        <v>0</v>
      </c>
      <c r="AN774" s="1">
        <f t="shared" si="114"/>
        <v>0</v>
      </c>
      <c r="AO774" s="1">
        <f t="shared" si="114"/>
        <v>0</v>
      </c>
      <c r="AP774" s="1">
        <f t="shared" si="114"/>
        <v>0</v>
      </c>
      <c r="AQ774" s="1">
        <f t="shared" si="114"/>
        <v>0</v>
      </c>
      <c r="AR774" s="1">
        <f t="shared" si="113"/>
        <v>0</v>
      </c>
      <c r="AS774" s="1">
        <f t="shared" si="113"/>
        <v>0</v>
      </c>
      <c r="AT774" s="1">
        <f t="shared" si="113"/>
        <v>0</v>
      </c>
      <c r="AU774" s="1">
        <f t="shared" si="113"/>
        <v>0</v>
      </c>
      <c r="AV774" s="1">
        <f t="shared" si="113"/>
        <v>0</v>
      </c>
      <c r="AW774" s="1">
        <f t="shared" si="113"/>
        <v>0</v>
      </c>
      <c r="AX774" s="1">
        <f t="shared" si="116"/>
        <v>1</v>
      </c>
    </row>
    <row r="775" spans="1:50" s="1" customFormat="1" x14ac:dyDescent="0.15">
      <c r="A775" s="1">
        <v>2</v>
      </c>
      <c r="B775" s="1" t="s">
        <v>2050</v>
      </c>
      <c r="C775" s="1" t="s">
        <v>14</v>
      </c>
      <c r="D775" s="1" t="s">
        <v>15</v>
      </c>
      <c r="E775" s="1" t="s">
        <v>33</v>
      </c>
      <c r="F775" s="2">
        <v>43192.584201388891</v>
      </c>
      <c r="H775" s="1" t="s">
        <v>59</v>
      </c>
      <c r="I775" s="1" t="s">
        <v>35</v>
      </c>
      <c r="J775" s="1" t="s">
        <v>42</v>
      </c>
      <c r="K775" s="1" t="s">
        <v>3842</v>
      </c>
      <c r="L775" s="1" t="s">
        <v>1441</v>
      </c>
      <c r="M775" s="1" t="s">
        <v>28</v>
      </c>
      <c r="N775" s="1" t="s">
        <v>82</v>
      </c>
      <c r="O775" s="1" t="s">
        <v>39</v>
      </c>
      <c r="P775" s="1">
        <v>10001</v>
      </c>
      <c r="Q775" s="8">
        <v>15000</v>
      </c>
      <c r="R775" s="1">
        <v>3</v>
      </c>
      <c r="S775" s="1">
        <v>4</v>
      </c>
      <c r="T775" s="1">
        <v>3</v>
      </c>
      <c r="U775" s="1">
        <v>3</v>
      </c>
      <c r="V775" s="1">
        <v>4</v>
      </c>
      <c r="W775" s="1">
        <v>1</v>
      </c>
      <c r="X775" s="1">
        <v>12500.5</v>
      </c>
      <c r="Y775" s="1">
        <v>3</v>
      </c>
      <c r="Z775" s="1">
        <v>4</v>
      </c>
      <c r="AA775" s="1">
        <f t="shared" si="115"/>
        <v>0</v>
      </c>
      <c r="AB775" s="1">
        <f t="shared" si="114"/>
        <v>0</v>
      </c>
      <c r="AC775" s="1">
        <f t="shared" si="114"/>
        <v>0</v>
      </c>
      <c r="AD775" s="1">
        <f t="shared" si="114"/>
        <v>0</v>
      </c>
      <c r="AE775" s="1">
        <f t="shared" si="114"/>
        <v>0</v>
      </c>
      <c r="AF775" s="1">
        <f t="shared" si="114"/>
        <v>0</v>
      </c>
      <c r="AG775" s="1">
        <f t="shared" si="114"/>
        <v>0</v>
      </c>
      <c r="AH775" s="1">
        <f t="shared" si="114"/>
        <v>0</v>
      </c>
      <c r="AI775" s="1">
        <f t="shared" si="114"/>
        <v>0</v>
      </c>
      <c r="AJ775" s="1">
        <f t="shared" si="114"/>
        <v>0</v>
      </c>
      <c r="AK775" s="1">
        <f t="shared" si="114"/>
        <v>0</v>
      </c>
      <c r="AL775" s="1">
        <f t="shared" si="114"/>
        <v>0</v>
      </c>
      <c r="AM775" s="1">
        <f t="shared" si="114"/>
        <v>0</v>
      </c>
      <c r="AN775" s="1">
        <f t="shared" si="114"/>
        <v>0</v>
      </c>
      <c r="AO775" s="1">
        <f t="shared" si="114"/>
        <v>0</v>
      </c>
      <c r="AP775" s="1">
        <f t="shared" si="114"/>
        <v>0</v>
      </c>
      <c r="AQ775" s="1">
        <f t="shared" si="114"/>
        <v>0</v>
      </c>
      <c r="AR775" s="1">
        <f t="shared" si="113"/>
        <v>0</v>
      </c>
      <c r="AS775" s="1">
        <f t="shared" si="113"/>
        <v>0</v>
      </c>
      <c r="AT775" s="1">
        <f t="shared" si="113"/>
        <v>0</v>
      </c>
      <c r="AU775" s="1">
        <f t="shared" si="113"/>
        <v>0</v>
      </c>
      <c r="AV775" s="1">
        <f t="shared" si="113"/>
        <v>0</v>
      </c>
      <c r="AW775" s="1">
        <f t="shared" si="113"/>
        <v>0</v>
      </c>
      <c r="AX775" s="1">
        <f t="shared" si="116"/>
        <v>0</v>
      </c>
    </row>
    <row r="776" spans="1:50" s="1" customFormat="1" x14ac:dyDescent="0.15">
      <c r="A776" s="1">
        <v>2</v>
      </c>
      <c r="B776" s="1" t="s">
        <v>2052</v>
      </c>
      <c r="C776" s="1" t="s">
        <v>159</v>
      </c>
      <c r="D776" s="1" t="s">
        <v>15</v>
      </c>
      <c r="E776" s="1" t="s">
        <v>58</v>
      </c>
      <c r="F776" s="2">
        <v>43194.415937500002</v>
      </c>
      <c r="H776" s="1" t="s">
        <v>34</v>
      </c>
      <c r="I776" s="1" t="s">
        <v>18</v>
      </c>
      <c r="J776" s="1" t="s">
        <v>60</v>
      </c>
      <c r="K776" s="1" t="s">
        <v>3834</v>
      </c>
      <c r="L776" s="1" t="s">
        <v>65</v>
      </c>
      <c r="M776" s="1" t="s">
        <v>63</v>
      </c>
      <c r="N776" s="1" t="s">
        <v>64</v>
      </c>
      <c r="O776" s="1" t="s">
        <v>39</v>
      </c>
      <c r="P776" s="1">
        <v>15001</v>
      </c>
      <c r="Q776" s="8">
        <v>20000</v>
      </c>
      <c r="R776" s="1">
        <v>4</v>
      </c>
      <c r="S776" s="1">
        <v>3</v>
      </c>
      <c r="T776" s="1">
        <v>2</v>
      </c>
      <c r="U776" s="1">
        <v>4</v>
      </c>
      <c r="V776" s="1">
        <v>3</v>
      </c>
      <c r="W776" s="1">
        <v>1</v>
      </c>
      <c r="X776" s="1">
        <v>17500.5</v>
      </c>
      <c r="Y776" s="1">
        <v>3</v>
      </c>
      <c r="Z776" s="1">
        <v>4</v>
      </c>
      <c r="AA776" s="1">
        <f t="shared" si="115"/>
        <v>0</v>
      </c>
      <c r="AB776" s="1">
        <f t="shared" si="114"/>
        <v>0</v>
      </c>
      <c r="AC776" s="1">
        <f t="shared" si="114"/>
        <v>0</v>
      </c>
      <c r="AD776" s="1">
        <f t="shared" si="114"/>
        <v>0</v>
      </c>
      <c r="AE776" s="1">
        <f t="shared" si="114"/>
        <v>0</v>
      </c>
      <c r="AF776" s="1">
        <f t="shared" si="114"/>
        <v>0</v>
      </c>
      <c r="AG776" s="1">
        <f t="shared" si="114"/>
        <v>0</v>
      </c>
      <c r="AH776" s="1">
        <f t="shared" si="114"/>
        <v>0</v>
      </c>
      <c r="AI776" s="1">
        <f t="shared" si="114"/>
        <v>0</v>
      </c>
      <c r="AJ776" s="1">
        <f t="shared" si="114"/>
        <v>0</v>
      </c>
      <c r="AK776" s="1">
        <f t="shared" si="114"/>
        <v>0</v>
      </c>
      <c r="AL776" s="1">
        <f t="shared" si="114"/>
        <v>0</v>
      </c>
      <c r="AM776" s="1">
        <f t="shared" si="114"/>
        <v>0</v>
      </c>
      <c r="AN776" s="1">
        <f t="shared" si="114"/>
        <v>0</v>
      </c>
      <c r="AO776" s="1">
        <f t="shared" si="114"/>
        <v>0</v>
      </c>
      <c r="AP776" s="1">
        <f t="shared" si="114"/>
        <v>0</v>
      </c>
      <c r="AQ776" s="1">
        <f t="shared" si="114"/>
        <v>0</v>
      </c>
      <c r="AR776" s="1">
        <f t="shared" si="113"/>
        <v>0</v>
      </c>
      <c r="AS776" s="1">
        <f t="shared" si="113"/>
        <v>0</v>
      </c>
      <c r="AT776" s="1">
        <f t="shared" si="113"/>
        <v>0</v>
      </c>
      <c r="AU776" s="1">
        <f t="shared" si="113"/>
        <v>0</v>
      </c>
      <c r="AV776" s="1">
        <f t="shared" si="113"/>
        <v>0</v>
      </c>
      <c r="AW776" s="1">
        <f t="shared" si="113"/>
        <v>0</v>
      </c>
      <c r="AX776" s="1">
        <f t="shared" si="116"/>
        <v>0</v>
      </c>
    </row>
    <row r="777" spans="1:50" s="1" customFormat="1" x14ac:dyDescent="0.15">
      <c r="A777" s="1">
        <v>2</v>
      </c>
      <c r="B777" s="1" t="s">
        <v>2053</v>
      </c>
      <c r="C777" s="1" t="s">
        <v>22</v>
      </c>
      <c r="D777" s="1" t="s">
        <v>15</v>
      </c>
      <c r="E777" s="1" t="s">
        <v>67</v>
      </c>
      <c r="F777" s="2">
        <v>43172.869490740741</v>
      </c>
      <c r="H777" s="1" t="s">
        <v>17</v>
      </c>
      <c r="I777" s="1" t="s">
        <v>18</v>
      </c>
      <c r="J777" s="1" t="s">
        <v>74</v>
      </c>
      <c r="K777" s="1" t="s">
        <v>3843</v>
      </c>
      <c r="L777" s="1" t="s">
        <v>2055</v>
      </c>
      <c r="M777" s="1" t="s">
        <v>28</v>
      </c>
      <c r="N777" s="1" t="s">
        <v>82</v>
      </c>
      <c r="O777" s="1" t="s">
        <v>39</v>
      </c>
      <c r="P777" s="1">
        <v>8001</v>
      </c>
      <c r="Q777" s="8">
        <v>10000</v>
      </c>
      <c r="R777" s="1">
        <v>1</v>
      </c>
      <c r="S777" s="1">
        <v>3</v>
      </c>
      <c r="T777" s="1">
        <v>5</v>
      </c>
      <c r="U777" s="1">
        <v>3</v>
      </c>
      <c r="V777" s="1">
        <v>4</v>
      </c>
      <c r="W777" s="1">
        <v>1</v>
      </c>
      <c r="X777" s="1">
        <v>9000.5</v>
      </c>
      <c r="Y777" s="1">
        <v>3</v>
      </c>
      <c r="Z777" s="1">
        <v>4</v>
      </c>
      <c r="AA777" s="1">
        <f t="shared" si="115"/>
        <v>0</v>
      </c>
      <c r="AB777" s="1">
        <f t="shared" si="114"/>
        <v>0</v>
      </c>
      <c r="AC777" s="1">
        <f t="shared" si="114"/>
        <v>0</v>
      </c>
      <c r="AD777" s="1">
        <f t="shared" si="114"/>
        <v>0</v>
      </c>
      <c r="AE777" s="1">
        <f t="shared" si="114"/>
        <v>0</v>
      </c>
      <c r="AF777" s="1">
        <f t="shared" si="114"/>
        <v>0</v>
      </c>
      <c r="AG777" s="1">
        <f t="shared" si="114"/>
        <v>0</v>
      </c>
      <c r="AH777" s="1">
        <f t="shared" si="114"/>
        <v>0</v>
      </c>
      <c r="AI777" s="1">
        <f t="shared" si="114"/>
        <v>0</v>
      </c>
      <c r="AJ777" s="1">
        <f t="shared" si="114"/>
        <v>0</v>
      </c>
      <c r="AK777" s="1">
        <f t="shared" si="114"/>
        <v>1</v>
      </c>
      <c r="AL777" s="1">
        <f t="shared" si="114"/>
        <v>0</v>
      </c>
      <c r="AM777" s="1">
        <f t="shared" si="114"/>
        <v>0</v>
      </c>
      <c r="AN777" s="1">
        <f t="shared" si="114"/>
        <v>0</v>
      </c>
      <c r="AO777" s="1">
        <f t="shared" si="114"/>
        <v>0</v>
      </c>
      <c r="AP777" s="1">
        <f t="shared" si="114"/>
        <v>0</v>
      </c>
      <c r="AQ777" s="1">
        <f t="shared" ref="AQ777:AW789" si="117">IF(IFERROR(FIND(AQ$1,$K777),0)&gt;0,1,0)</f>
        <v>0</v>
      </c>
      <c r="AR777" s="1">
        <f t="shared" si="117"/>
        <v>0</v>
      </c>
      <c r="AS777" s="1">
        <f t="shared" si="117"/>
        <v>0</v>
      </c>
      <c r="AT777" s="1">
        <f t="shared" si="117"/>
        <v>0</v>
      </c>
      <c r="AU777" s="1">
        <f t="shared" si="117"/>
        <v>0</v>
      </c>
      <c r="AV777" s="1">
        <f t="shared" si="117"/>
        <v>0</v>
      </c>
      <c r="AW777" s="1">
        <f t="shared" si="117"/>
        <v>0</v>
      </c>
      <c r="AX777" s="1">
        <f t="shared" si="116"/>
        <v>0</v>
      </c>
    </row>
    <row r="778" spans="1:50" s="1" customFormat="1" x14ac:dyDescent="0.15">
      <c r="A778" s="1">
        <v>2</v>
      </c>
      <c r="B778" s="1" t="s">
        <v>2056</v>
      </c>
      <c r="C778" s="1" t="s">
        <v>22</v>
      </c>
      <c r="D778" s="1" t="s">
        <v>15</v>
      </c>
      <c r="E778" s="1" t="s">
        <v>556</v>
      </c>
      <c r="F778" s="2">
        <v>43187.358518518522</v>
      </c>
      <c r="H778" s="1" t="s">
        <v>41</v>
      </c>
      <c r="I778" s="1" t="s">
        <v>35</v>
      </c>
      <c r="J778" s="1" t="s">
        <v>25</v>
      </c>
      <c r="K778" s="1" t="s">
        <v>2057</v>
      </c>
      <c r="L778" s="1" t="s">
        <v>65</v>
      </c>
      <c r="M778" s="1" t="s">
        <v>63</v>
      </c>
      <c r="N778" s="1" t="s">
        <v>64</v>
      </c>
      <c r="O778" s="1" t="s">
        <v>39</v>
      </c>
      <c r="P778" s="1">
        <v>20001</v>
      </c>
      <c r="Q778" s="8">
        <v>30000</v>
      </c>
      <c r="R778" s="1">
        <v>5</v>
      </c>
      <c r="S778" s="1">
        <v>4</v>
      </c>
      <c r="T778" s="1">
        <v>1</v>
      </c>
      <c r="U778" s="1">
        <v>4</v>
      </c>
      <c r="V778" s="1">
        <v>3</v>
      </c>
      <c r="W778" s="1">
        <v>1</v>
      </c>
      <c r="X778" s="1">
        <v>25000.5</v>
      </c>
      <c r="Y778" s="1">
        <v>3</v>
      </c>
      <c r="Z778" s="1">
        <v>4</v>
      </c>
      <c r="AA778" s="1">
        <f t="shared" si="115"/>
        <v>0</v>
      </c>
      <c r="AB778" s="1">
        <f t="shared" si="115"/>
        <v>0</v>
      </c>
      <c r="AC778" s="1">
        <f t="shared" si="115"/>
        <v>0</v>
      </c>
      <c r="AD778" s="1">
        <f t="shared" si="115"/>
        <v>0</v>
      </c>
      <c r="AE778" s="1">
        <f t="shared" si="115"/>
        <v>0</v>
      </c>
      <c r="AF778" s="1">
        <f t="shared" si="115"/>
        <v>0</v>
      </c>
      <c r="AG778" s="1">
        <f t="shared" si="115"/>
        <v>0</v>
      </c>
      <c r="AH778" s="1">
        <f t="shared" si="115"/>
        <v>0</v>
      </c>
      <c r="AI778" s="1">
        <f t="shared" si="115"/>
        <v>0</v>
      </c>
      <c r="AJ778" s="1">
        <f t="shared" si="115"/>
        <v>0</v>
      </c>
      <c r="AK778" s="1">
        <f t="shared" si="115"/>
        <v>0</v>
      </c>
      <c r="AL778" s="1">
        <f t="shared" si="115"/>
        <v>0</v>
      </c>
      <c r="AM778" s="1">
        <f t="shared" si="115"/>
        <v>0</v>
      </c>
      <c r="AN778" s="1">
        <f t="shared" si="115"/>
        <v>0</v>
      </c>
      <c r="AO778" s="1">
        <f t="shared" si="115"/>
        <v>0</v>
      </c>
      <c r="AP778" s="1">
        <f t="shared" si="115"/>
        <v>0</v>
      </c>
      <c r="AQ778" s="1">
        <f t="shared" si="117"/>
        <v>0</v>
      </c>
      <c r="AR778" s="1">
        <f t="shared" si="117"/>
        <v>0</v>
      </c>
      <c r="AS778" s="1">
        <f t="shared" si="117"/>
        <v>0</v>
      </c>
      <c r="AT778" s="1">
        <f t="shared" si="117"/>
        <v>0</v>
      </c>
      <c r="AU778" s="1">
        <f t="shared" si="117"/>
        <v>0</v>
      </c>
      <c r="AV778" s="1">
        <f t="shared" si="117"/>
        <v>0</v>
      </c>
      <c r="AW778" s="1">
        <f t="shared" si="117"/>
        <v>0</v>
      </c>
      <c r="AX778" s="1">
        <f t="shared" si="116"/>
        <v>1</v>
      </c>
    </row>
    <row r="779" spans="1:50" s="1" customFormat="1" x14ac:dyDescent="0.15">
      <c r="A779" s="1">
        <v>2</v>
      </c>
      <c r="B779" s="1" t="s">
        <v>1507</v>
      </c>
      <c r="C779" s="1" t="s">
        <v>22</v>
      </c>
      <c r="D779" s="1" t="s">
        <v>15</v>
      </c>
      <c r="E779" s="1" t="s">
        <v>556</v>
      </c>
      <c r="F779" s="2">
        <v>43193.441064814811</v>
      </c>
      <c r="H779" s="1" t="s">
        <v>59</v>
      </c>
      <c r="I779" s="1" t="s">
        <v>35</v>
      </c>
      <c r="J779" s="1" t="s">
        <v>25</v>
      </c>
      <c r="K779" s="1" t="s">
        <v>2058</v>
      </c>
      <c r="L779" s="1" t="s">
        <v>62</v>
      </c>
      <c r="M779" s="1" t="s">
        <v>63</v>
      </c>
      <c r="N779" s="1" t="s">
        <v>64</v>
      </c>
      <c r="O779" s="1" t="s">
        <v>39</v>
      </c>
      <c r="P779" s="1">
        <v>20001</v>
      </c>
      <c r="Q779" s="8">
        <v>30000</v>
      </c>
      <c r="R779" s="1">
        <v>3</v>
      </c>
      <c r="S779" s="1">
        <v>4</v>
      </c>
      <c r="T779" s="1">
        <v>1</v>
      </c>
      <c r="U779" s="1">
        <v>4</v>
      </c>
      <c r="V779" s="1">
        <v>3</v>
      </c>
      <c r="W779" s="1">
        <v>1</v>
      </c>
      <c r="X779" s="1">
        <v>25000.5</v>
      </c>
      <c r="Y779" s="1">
        <v>3</v>
      </c>
      <c r="Z779" s="1">
        <v>4</v>
      </c>
      <c r="AA779" s="1">
        <f t="shared" si="115"/>
        <v>0</v>
      </c>
      <c r="AB779" s="1">
        <f t="shared" si="115"/>
        <v>0</v>
      </c>
      <c r="AC779" s="1">
        <f t="shared" si="115"/>
        <v>0</v>
      </c>
      <c r="AD779" s="1">
        <f t="shared" si="115"/>
        <v>0</v>
      </c>
      <c r="AE779" s="1">
        <f t="shared" si="115"/>
        <v>0</v>
      </c>
      <c r="AF779" s="1">
        <f t="shared" si="115"/>
        <v>0</v>
      </c>
      <c r="AG779" s="1">
        <f t="shared" si="115"/>
        <v>0</v>
      </c>
      <c r="AH779" s="1">
        <f t="shared" si="115"/>
        <v>0</v>
      </c>
      <c r="AI779" s="1">
        <f t="shared" si="115"/>
        <v>0</v>
      </c>
      <c r="AJ779" s="1">
        <f t="shared" si="115"/>
        <v>0</v>
      </c>
      <c r="AK779" s="1">
        <f t="shared" si="115"/>
        <v>0</v>
      </c>
      <c r="AL779" s="1">
        <f t="shared" si="115"/>
        <v>0</v>
      </c>
      <c r="AM779" s="1">
        <f t="shared" si="115"/>
        <v>0</v>
      </c>
      <c r="AN779" s="1">
        <f t="shared" si="115"/>
        <v>0</v>
      </c>
      <c r="AO779" s="1">
        <f t="shared" si="115"/>
        <v>0</v>
      </c>
      <c r="AP779" s="1">
        <f t="shared" si="115"/>
        <v>0</v>
      </c>
      <c r="AQ779" s="1">
        <f t="shared" si="117"/>
        <v>0</v>
      </c>
      <c r="AR779" s="1">
        <f t="shared" si="117"/>
        <v>0</v>
      </c>
      <c r="AS779" s="1">
        <f t="shared" si="117"/>
        <v>0</v>
      </c>
      <c r="AT779" s="1">
        <f t="shared" si="117"/>
        <v>0</v>
      </c>
      <c r="AU779" s="1">
        <f t="shared" si="117"/>
        <v>0</v>
      </c>
      <c r="AV779" s="1">
        <f t="shared" si="117"/>
        <v>0</v>
      </c>
      <c r="AW779" s="1">
        <f t="shared" si="117"/>
        <v>0</v>
      </c>
      <c r="AX779" s="1">
        <f t="shared" si="116"/>
        <v>1</v>
      </c>
    </row>
    <row r="780" spans="1:50" s="1" customFormat="1" x14ac:dyDescent="0.15">
      <c r="A780" s="1">
        <v>2</v>
      </c>
      <c r="B780" s="1" t="s">
        <v>2059</v>
      </c>
      <c r="C780" s="1" t="s">
        <v>22</v>
      </c>
      <c r="D780" s="1" t="s">
        <v>15</v>
      </c>
      <c r="E780" s="1" t="s">
        <v>556</v>
      </c>
      <c r="F780" s="2">
        <v>43188.462511574071</v>
      </c>
      <c r="H780" s="1" t="s">
        <v>59</v>
      </c>
      <c r="I780" s="1" t="s">
        <v>35</v>
      </c>
      <c r="J780" s="1" t="s">
        <v>60</v>
      </c>
      <c r="K780" s="1" t="s">
        <v>2060</v>
      </c>
      <c r="L780" s="1" t="s">
        <v>62</v>
      </c>
      <c r="M780" s="1" t="s">
        <v>63</v>
      </c>
      <c r="N780" s="1" t="s">
        <v>64</v>
      </c>
      <c r="O780" s="1" t="s">
        <v>39</v>
      </c>
      <c r="P780" s="1">
        <v>20001</v>
      </c>
      <c r="Q780" s="8">
        <v>30000</v>
      </c>
      <c r="R780" s="1">
        <v>3</v>
      </c>
      <c r="S780" s="1">
        <v>4</v>
      </c>
      <c r="T780" s="1">
        <v>2</v>
      </c>
      <c r="U780" s="1">
        <v>4</v>
      </c>
      <c r="V780" s="1">
        <v>3</v>
      </c>
      <c r="W780" s="1">
        <v>1</v>
      </c>
      <c r="X780" s="1">
        <v>25000.5</v>
      </c>
      <c r="Y780" s="1">
        <v>3</v>
      </c>
      <c r="Z780" s="1">
        <v>4</v>
      </c>
      <c r="AA780" s="1">
        <f t="shared" si="115"/>
        <v>0</v>
      </c>
      <c r="AB780" s="1">
        <f t="shared" si="115"/>
        <v>0</v>
      </c>
      <c r="AC780" s="1">
        <f t="shared" si="115"/>
        <v>0</v>
      </c>
      <c r="AD780" s="1">
        <f t="shared" si="115"/>
        <v>0</v>
      </c>
      <c r="AE780" s="1">
        <f t="shared" si="115"/>
        <v>0</v>
      </c>
      <c r="AF780" s="1">
        <f t="shared" si="115"/>
        <v>0</v>
      </c>
      <c r="AG780" s="1">
        <f t="shared" si="115"/>
        <v>0</v>
      </c>
      <c r="AH780" s="1">
        <f t="shared" si="115"/>
        <v>0</v>
      </c>
      <c r="AI780" s="1">
        <f t="shared" si="115"/>
        <v>0</v>
      </c>
      <c r="AJ780" s="1">
        <f t="shared" si="115"/>
        <v>0</v>
      </c>
      <c r="AK780" s="1">
        <f t="shared" si="115"/>
        <v>0</v>
      </c>
      <c r="AL780" s="1">
        <f t="shared" si="115"/>
        <v>0</v>
      </c>
      <c r="AM780" s="1">
        <f t="shared" si="115"/>
        <v>0</v>
      </c>
      <c r="AN780" s="1">
        <f t="shared" si="115"/>
        <v>0</v>
      </c>
      <c r="AO780" s="1">
        <f t="shared" si="115"/>
        <v>0</v>
      </c>
      <c r="AP780" s="1">
        <f t="shared" si="115"/>
        <v>0</v>
      </c>
      <c r="AQ780" s="1">
        <f t="shared" si="117"/>
        <v>0</v>
      </c>
      <c r="AR780" s="1">
        <f t="shared" si="117"/>
        <v>0</v>
      </c>
      <c r="AS780" s="1">
        <f t="shared" si="117"/>
        <v>0</v>
      </c>
      <c r="AT780" s="1">
        <f t="shared" si="117"/>
        <v>0</v>
      </c>
      <c r="AU780" s="1">
        <f t="shared" si="117"/>
        <v>0</v>
      </c>
      <c r="AV780" s="1">
        <f t="shared" si="117"/>
        <v>0</v>
      </c>
      <c r="AW780" s="1">
        <f t="shared" si="117"/>
        <v>0</v>
      </c>
      <c r="AX780" s="1">
        <f t="shared" si="116"/>
        <v>1</v>
      </c>
    </row>
    <row r="781" spans="1:50" s="1" customFormat="1" x14ac:dyDescent="0.15">
      <c r="A781" s="1">
        <v>2</v>
      </c>
      <c r="B781" s="1" t="s">
        <v>2061</v>
      </c>
      <c r="C781" s="1" t="s">
        <v>159</v>
      </c>
      <c r="D781" s="1" t="s">
        <v>15</v>
      </c>
      <c r="E781" s="1" t="s">
        <v>347</v>
      </c>
      <c r="F781" s="2">
        <v>43186.47619212963</v>
      </c>
      <c r="H781" s="1" t="s">
        <v>41</v>
      </c>
      <c r="I781" s="1" t="s">
        <v>35</v>
      </c>
      <c r="J781" s="1" t="s">
        <v>60</v>
      </c>
      <c r="K781" s="1" t="s">
        <v>3844</v>
      </c>
      <c r="L781" s="1" t="s">
        <v>65</v>
      </c>
      <c r="M781" s="1" t="s">
        <v>63</v>
      </c>
      <c r="N781" s="1" t="s">
        <v>64</v>
      </c>
      <c r="O781" s="1" t="s">
        <v>39</v>
      </c>
      <c r="P781" s="1">
        <v>20000</v>
      </c>
      <c r="Q781" s="8">
        <v>40000</v>
      </c>
      <c r="R781" s="1">
        <v>5</v>
      </c>
      <c r="S781" s="1">
        <v>4</v>
      </c>
      <c r="T781" s="1">
        <v>2</v>
      </c>
      <c r="U781" s="1">
        <v>4</v>
      </c>
      <c r="V781" s="1">
        <v>3</v>
      </c>
      <c r="W781" s="1">
        <v>1</v>
      </c>
      <c r="X781" s="1">
        <v>30000</v>
      </c>
      <c r="Y781" s="1">
        <v>3</v>
      </c>
      <c r="Z781" s="1">
        <v>4</v>
      </c>
      <c r="AA781" s="1">
        <f t="shared" si="115"/>
        <v>0</v>
      </c>
      <c r="AB781" s="1">
        <f t="shared" si="115"/>
        <v>0</v>
      </c>
      <c r="AC781" s="1">
        <f t="shared" si="115"/>
        <v>0</v>
      </c>
      <c r="AD781" s="1">
        <f t="shared" si="115"/>
        <v>0</v>
      </c>
      <c r="AE781" s="1">
        <f t="shared" si="115"/>
        <v>0</v>
      </c>
      <c r="AF781" s="1">
        <f t="shared" si="115"/>
        <v>0</v>
      </c>
      <c r="AG781" s="1">
        <f t="shared" si="115"/>
        <v>0</v>
      </c>
      <c r="AH781" s="1">
        <f t="shared" si="115"/>
        <v>0</v>
      </c>
      <c r="AI781" s="1">
        <f t="shared" si="115"/>
        <v>0</v>
      </c>
      <c r="AJ781" s="1">
        <f t="shared" si="115"/>
        <v>0</v>
      </c>
      <c r="AK781" s="1">
        <f t="shared" si="115"/>
        <v>1</v>
      </c>
      <c r="AL781" s="1">
        <f t="shared" si="115"/>
        <v>0</v>
      </c>
      <c r="AM781" s="1">
        <f t="shared" si="115"/>
        <v>0</v>
      </c>
      <c r="AN781" s="1">
        <f t="shared" si="115"/>
        <v>0</v>
      </c>
      <c r="AO781" s="1">
        <f t="shared" si="115"/>
        <v>0</v>
      </c>
      <c r="AP781" s="1">
        <f t="shared" si="115"/>
        <v>0</v>
      </c>
      <c r="AQ781" s="1">
        <f t="shared" si="117"/>
        <v>0</v>
      </c>
      <c r="AR781" s="1">
        <f t="shared" si="117"/>
        <v>0</v>
      </c>
      <c r="AS781" s="1">
        <f t="shared" si="117"/>
        <v>0</v>
      </c>
      <c r="AT781" s="1">
        <f t="shared" si="117"/>
        <v>0</v>
      </c>
      <c r="AU781" s="1">
        <f t="shared" si="117"/>
        <v>0</v>
      </c>
      <c r="AV781" s="1">
        <f t="shared" si="117"/>
        <v>0</v>
      </c>
      <c r="AW781" s="1">
        <f t="shared" si="117"/>
        <v>0</v>
      </c>
      <c r="AX781" s="1">
        <f t="shared" si="116"/>
        <v>1</v>
      </c>
    </row>
    <row r="782" spans="1:50" s="1" customFormat="1" x14ac:dyDescent="0.15">
      <c r="A782" s="1">
        <v>2</v>
      </c>
      <c r="B782" s="1" t="s">
        <v>2039</v>
      </c>
      <c r="C782" s="1" t="s">
        <v>109</v>
      </c>
      <c r="D782" s="1" t="s">
        <v>15</v>
      </c>
      <c r="E782" s="1" t="s">
        <v>67</v>
      </c>
      <c r="F782" s="2">
        <v>43187.463171296295</v>
      </c>
      <c r="H782" s="1" t="s">
        <v>59</v>
      </c>
      <c r="I782" s="1" t="s">
        <v>18</v>
      </c>
      <c r="J782" s="1" t="s">
        <v>42</v>
      </c>
      <c r="K782" s="1" t="s">
        <v>2063</v>
      </c>
      <c r="L782" s="1" t="s">
        <v>62</v>
      </c>
      <c r="M782" s="1" t="s">
        <v>63</v>
      </c>
      <c r="N782" s="1" t="s">
        <v>64</v>
      </c>
      <c r="O782" s="1" t="s">
        <v>39</v>
      </c>
      <c r="P782" s="1">
        <v>8001</v>
      </c>
      <c r="Q782" s="8">
        <v>10000</v>
      </c>
      <c r="R782" s="1">
        <v>3</v>
      </c>
      <c r="S782" s="1">
        <v>3</v>
      </c>
      <c r="T782" s="1">
        <v>3</v>
      </c>
      <c r="U782" s="1">
        <v>4</v>
      </c>
      <c r="V782" s="1">
        <v>3</v>
      </c>
      <c r="W782" s="1">
        <v>1</v>
      </c>
      <c r="X782" s="1">
        <v>9000.5</v>
      </c>
      <c r="Y782" s="1">
        <v>3</v>
      </c>
      <c r="Z782" s="1">
        <v>4</v>
      </c>
      <c r="AA782" s="1">
        <f t="shared" si="115"/>
        <v>0</v>
      </c>
      <c r="AB782" s="1">
        <f t="shared" si="115"/>
        <v>0</v>
      </c>
      <c r="AC782" s="1">
        <f t="shared" si="115"/>
        <v>0</v>
      </c>
      <c r="AD782" s="1">
        <f t="shared" si="115"/>
        <v>0</v>
      </c>
      <c r="AE782" s="1">
        <f t="shared" si="115"/>
        <v>0</v>
      </c>
      <c r="AF782" s="1">
        <f t="shared" si="115"/>
        <v>0</v>
      </c>
      <c r="AG782" s="1">
        <f t="shared" si="115"/>
        <v>0</v>
      </c>
      <c r="AH782" s="1">
        <f t="shared" si="115"/>
        <v>0</v>
      </c>
      <c r="AI782" s="1">
        <f t="shared" si="115"/>
        <v>0</v>
      </c>
      <c r="AJ782" s="1">
        <f t="shared" si="115"/>
        <v>0</v>
      </c>
      <c r="AK782" s="1">
        <f t="shared" si="115"/>
        <v>0</v>
      </c>
      <c r="AL782" s="1">
        <f t="shared" si="115"/>
        <v>0</v>
      </c>
      <c r="AM782" s="1">
        <f t="shared" si="115"/>
        <v>0</v>
      </c>
      <c r="AN782" s="1">
        <f t="shared" si="115"/>
        <v>0</v>
      </c>
      <c r="AO782" s="1">
        <f t="shared" si="115"/>
        <v>0</v>
      </c>
      <c r="AP782" s="1">
        <f t="shared" si="115"/>
        <v>0</v>
      </c>
      <c r="AQ782" s="1">
        <f t="shared" si="117"/>
        <v>0</v>
      </c>
      <c r="AR782" s="1">
        <f t="shared" si="117"/>
        <v>0</v>
      </c>
      <c r="AS782" s="1">
        <f t="shared" si="117"/>
        <v>0</v>
      </c>
      <c r="AT782" s="1">
        <f t="shared" si="117"/>
        <v>0</v>
      </c>
      <c r="AU782" s="1">
        <f t="shared" si="117"/>
        <v>0</v>
      </c>
      <c r="AV782" s="1">
        <f t="shared" si="117"/>
        <v>0</v>
      </c>
      <c r="AW782" s="1">
        <f t="shared" si="117"/>
        <v>0</v>
      </c>
      <c r="AX782" s="1">
        <f t="shared" si="116"/>
        <v>0</v>
      </c>
    </row>
    <row r="783" spans="1:50" s="1" customFormat="1" x14ac:dyDescent="0.15">
      <c r="A783" s="1">
        <v>2</v>
      </c>
      <c r="B783" s="1" t="s">
        <v>2001</v>
      </c>
      <c r="C783" s="1" t="s">
        <v>109</v>
      </c>
      <c r="D783" s="1" t="s">
        <v>15</v>
      </c>
      <c r="E783" s="1" t="s">
        <v>58</v>
      </c>
      <c r="F783" s="1" t="s">
        <v>411</v>
      </c>
      <c r="H783" s="1" t="s">
        <v>59</v>
      </c>
      <c r="I783" s="1" t="s">
        <v>18</v>
      </c>
      <c r="J783" s="1" t="s">
        <v>60</v>
      </c>
      <c r="K783" s="1" t="s">
        <v>2064</v>
      </c>
      <c r="L783" s="1" t="s">
        <v>62</v>
      </c>
      <c r="M783" s="1" t="s">
        <v>63</v>
      </c>
      <c r="N783" s="1" t="s">
        <v>64</v>
      </c>
      <c r="O783" s="1" t="s">
        <v>39</v>
      </c>
      <c r="P783" s="1">
        <v>15001</v>
      </c>
      <c r="Q783" s="8">
        <v>20000</v>
      </c>
      <c r="R783" s="1">
        <v>3</v>
      </c>
      <c r="S783" s="1">
        <v>3</v>
      </c>
      <c r="T783" s="1">
        <v>2</v>
      </c>
      <c r="U783" s="1">
        <v>4</v>
      </c>
      <c r="V783" s="1">
        <v>3</v>
      </c>
      <c r="W783" s="1">
        <v>1</v>
      </c>
      <c r="X783" s="1">
        <v>17500.5</v>
      </c>
      <c r="Y783" s="1">
        <v>3</v>
      </c>
      <c r="Z783" s="1">
        <v>4</v>
      </c>
      <c r="AA783" s="1">
        <f t="shared" si="115"/>
        <v>0</v>
      </c>
      <c r="AB783" s="1">
        <f t="shared" si="115"/>
        <v>0</v>
      </c>
      <c r="AC783" s="1">
        <f t="shared" si="115"/>
        <v>0</v>
      </c>
      <c r="AD783" s="1">
        <f t="shared" si="115"/>
        <v>0</v>
      </c>
      <c r="AE783" s="1">
        <f t="shared" si="115"/>
        <v>0</v>
      </c>
      <c r="AF783" s="1">
        <f t="shared" si="115"/>
        <v>0</v>
      </c>
      <c r="AG783" s="1">
        <f t="shared" si="115"/>
        <v>0</v>
      </c>
      <c r="AH783" s="1">
        <f t="shared" si="115"/>
        <v>0</v>
      </c>
      <c r="AI783" s="1">
        <f t="shared" si="115"/>
        <v>0</v>
      </c>
      <c r="AJ783" s="1">
        <f t="shared" si="115"/>
        <v>0</v>
      </c>
      <c r="AK783" s="1">
        <f t="shared" si="115"/>
        <v>0</v>
      </c>
      <c r="AL783" s="1">
        <f t="shared" si="115"/>
        <v>0</v>
      </c>
      <c r="AM783" s="1">
        <f t="shared" si="115"/>
        <v>0</v>
      </c>
      <c r="AN783" s="1">
        <f t="shared" si="115"/>
        <v>0</v>
      </c>
      <c r="AO783" s="1">
        <f t="shared" si="115"/>
        <v>0</v>
      </c>
      <c r="AP783" s="1">
        <f t="shared" si="115"/>
        <v>0</v>
      </c>
      <c r="AQ783" s="1">
        <f t="shared" si="117"/>
        <v>0</v>
      </c>
      <c r="AR783" s="1">
        <f t="shared" si="117"/>
        <v>0</v>
      </c>
      <c r="AS783" s="1">
        <f t="shared" si="117"/>
        <v>0</v>
      </c>
      <c r="AT783" s="1">
        <f t="shared" si="117"/>
        <v>0</v>
      </c>
      <c r="AU783" s="1">
        <f t="shared" si="117"/>
        <v>0</v>
      </c>
      <c r="AV783" s="1">
        <f t="shared" si="117"/>
        <v>0</v>
      </c>
      <c r="AW783" s="1">
        <f t="shared" si="117"/>
        <v>0</v>
      </c>
      <c r="AX783" s="1">
        <f t="shared" si="116"/>
        <v>0</v>
      </c>
    </row>
    <row r="784" spans="1:50" s="1" customFormat="1" x14ac:dyDescent="0.15">
      <c r="A784" s="1">
        <v>2</v>
      </c>
      <c r="B784" s="1" t="s">
        <v>2065</v>
      </c>
      <c r="C784" s="1" t="s">
        <v>22</v>
      </c>
      <c r="D784" s="1" t="s">
        <v>15</v>
      </c>
      <c r="E784" s="1" t="s">
        <v>58</v>
      </c>
      <c r="F784" s="2">
        <v>43181.353946759256</v>
      </c>
      <c r="H784" s="1" t="s">
        <v>34</v>
      </c>
      <c r="I784" s="1" t="s">
        <v>18</v>
      </c>
      <c r="J784" s="1" t="s">
        <v>25</v>
      </c>
      <c r="K784" s="1" t="s">
        <v>2066</v>
      </c>
      <c r="L784" s="1" t="s">
        <v>65</v>
      </c>
      <c r="M784" s="1" t="s">
        <v>63</v>
      </c>
      <c r="N784" s="1" t="s">
        <v>64</v>
      </c>
      <c r="O784" s="1" t="s">
        <v>39</v>
      </c>
      <c r="P784" s="1">
        <v>15001</v>
      </c>
      <c r="Q784" s="8">
        <v>20000</v>
      </c>
      <c r="R784" s="1">
        <v>4</v>
      </c>
      <c r="S784" s="1">
        <v>3</v>
      </c>
      <c r="T784" s="1">
        <v>1</v>
      </c>
      <c r="U784" s="1">
        <v>4</v>
      </c>
      <c r="V784" s="1">
        <v>3</v>
      </c>
      <c r="W784" s="1">
        <v>1</v>
      </c>
      <c r="X784" s="1">
        <v>17500.5</v>
      </c>
      <c r="Y784" s="1">
        <v>3</v>
      </c>
      <c r="Z784" s="1">
        <v>4</v>
      </c>
      <c r="AA784" s="1">
        <f t="shared" si="115"/>
        <v>0</v>
      </c>
      <c r="AB784" s="1">
        <f t="shared" si="115"/>
        <v>0</v>
      </c>
      <c r="AC784" s="1">
        <f t="shared" si="115"/>
        <v>0</v>
      </c>
      <c r="AD784" s="1">
        <f t="shared" si="115"/>
        <v>0</v>
      </c>
      <c r="AE784" s="1">
        <f t="shared" si="115"/>
        <v>0</v>
      </c>
      <c r="AF784" s="1">
        <f t="shared" si="115"/>
        <v>0</v>
      </c>
      <c r="AG784" s="1">
        <f t="shared" si="115"/>
        <v>0</v>
      </c>
      <c r="AH784" s="1">
        <f t="shared" si="115"/>
        <v>0</v>
      </c>
      <c r="AI784" s="1">
        <f t="shared" si="115"/>
        <v>0</v>
      </c>
      <c r="AJ784" s="1">
        <f t="shared" si="115"/>
        <v>0</v>
      </c>
      <c r="AK784" s="1">
        <f t="shared" si="115"/>
        <v>0</v>
      </c>
      <c r="AL784" s="1">
        <f t="shared" si="115"/>
        <v>0</v>
      </c>
      <c r="AM784" s="1">
        <f t="shared" si="115"/>
        <v>0</v>
      </c>
      <c r="AN784" s="1">
        <f t="shared" si="115"/>
        <v>0</v>
      </c>
      <c r="AO784" s="1">
        <f t="shared" si="115"/>
        <v>0</v>
      </c>
      <c r="AP784" s="1">
        <f t="shared" si="115"/>
        <v>0</v>
      </c>
      <c r="AQ784" s="1">
        <f t="shared" si="117"/>
        <v>0</v>
      </c>
      <c r="AR784" s="1">
        <f t="shared" si="117"/>
        <v>0</v>
      </c>
      <c r="AS784" s="1">
        <f t="shared" si="117"/>
        <v>0</v>
      </c>
      <c r="AT784" s="1">
        <f t="shared" si="117"/>
        <v>0</v>
      </c>
      <c r="AU784" s="1">
        <f t="shared" si="117"/>
        <v>0</v>
      </c>
      <c r="AV784" s="1">
        <f t="shared" si="117"/>
        <v>0</v>
      </c>
      <c r="AW784" s="1">
        <f t="shared" si="117"/>
        <v>0</v>
      </c>
      <c r="AX784" s="1">
        <f t="shared" si="116"/>
        <v>0</v>
      </c>
    </row>
    <row r="785" spans="1:50" s="1" customFormat="1" x14ac:dyDescent="0.15">
      <c r="A785" s="1">
        <v>2</v>
      </c>
      <c r="B785" s="1" t="s">
        <v>2048</v>
      </c>
      <c r="C785" s="1" t="s">
        <v>22</v>
      </c>
      <c r="D785" s="1" t="s">
        <v>15</v>
      </c>
      <c r="E785" s="1" t="s">
        <v>33</v>
      </c>
      <c r="F785" s="2">
        <v>43178.640243055554</v>
      </c>
      <c r="H785" s="1" t="s">
        <v>59</v>
      </c>
      <c r="I785" s="1" t="s">
        <v>35</v>
      </c>
      <c r="J785" s="1" t="s">
        <v>60</v>
      </c>
      <c r="K785" s="1" t="s">
        <v>3845</v>
      </c>
      <c r="L785" s="1" t="s">
        <v>62</v>
      </c>
      <c r="M785" s="1" t="s">
        <v>63</v>
      </c>
      <c r="N785" s="1" t="s">
        <v>64</v>
      </c>
      <c r="O785" s="1" t="s">
        <v>39</v>
      </c>
      <c r="P785" s="1">
        <v>10001</v>
      </c>
      <c r="Q785" s="8">
        <v>15000</v>
      </c>
      <c r="R785" s="1">
        <v>3</v>
      </c>
      <c r="S785" s="1">
        <v>4</v>
      </c>
      <c r="T785" s="1">
        <v>2</v>
      </c>
      <c r="U785" s="1">
        <v>4</v>
      </c>
      <c r="V785" s="1">
        <v>3</v>
      </c>
      <c r="W785" s="1">
        <v>1</v>
      </c>
      <c r="X785" s="1">
        <v>12500.5</v>
      </c>
      <c r="Y785" s="1">
        <v>3</v>
      </c>
      <c r="Z785" s="1">
        <v>4</v>
      </c>
      <c r="AA785" s="1">
        <f t="shared" si="115"/>
        <v>0</v>
      </c>
      <c r="AB785" s="1">
        <f t="shared" si="115"/>
        <v>0</v>
      </c>
      <c r="AC785" s="1">
        <f t="shared" si="115"/>
        <v>0</v>
      </c>
      <c r="AD785" s="1">
        <f t="shared" si="115"/>
        <v>0</v>
      </c>
      <c r="AE785" s="1">
        <f t="shared" si="115"/>
        <v>0</v>
      </c>
      <c r="AF785" s="1">
        <f t="shared" si="115"/>
        <v>0</v>
      </c>
      <c r="AG785" s="1">
        <f t="shared" si="115"/>
        <v>0</v>
      </c>
      <c r="AH785" s="1">
        <f t="shared" si="115"/>
        <v>0</v>
      </c>
      <c r="AI785" s="1">
        <f t="shared" si="115"/>
        <v>0</v>
      </c>
      <c r="AJ785" s="1">
        <f t="shared" si="115"/>
        <v>0</v>
      </c>
      <c r="AK785" s="1">
        <f t="shared" si="115"/>
        <v>0</v>
      </c>
      <c r="AL785" s="1">
        <f t="shared" si="115"/>
        <v>0</v>
      </c>
      <c r="AM785" s="1">
        <f t="shared" si="115"/>
        <v>0</v>
      </c>
      <c r="AN785" s="1">
        <f t="shared" si="115"/>
        <v>0</v>
      </c>
      <c r="AO785" s="1">
        <f t="shared" si="115"/>
        <v>0</v>
      </c>
      <c r="AP785" s="1">
        <f t="shared" si="115"/>
        <v>0</v>
      </c>
      <c r="AQ785" s="1">
        <f t="shared" si="117"/>
        <v>0</v>
      </c>
      <c r="AR785" s="1">
        <f t="shared" si="117"/>
        <v>0</v>
      </c>
      <c r="AS785" s="1">
        <f t="shared" si="117"/>
        <v>0</v>
      </c>
      <c r="AT785" s="1">
        <f t="shared" si="117"/>
        <v>0</v>
      </c>
      <c r="AU785" s="1">
        <f t="shared" si="117"/>
        <v>0</v>
      </c>
      <c r="AV785" s="1">
        <f t="shared" si="117"/>
        <v>0</v>
      </c>
      <c r="AW785" s="1">
        <f t="shared" si="117"/>
        <v>0</v>
      </c>
      <c r="AX785" s="1">
        <f t="shared" si="116"/>
        <v>0</v>
      </c>
    </row>
    <row r="786" spans="1:50" s="1" customFormat="1" x14ac:dyDescent="0.15">
      <c r="A786" s="1">
        <v>2</v>
      </c>
      <c r="B786" s="1" t="s">
        <v>2001</v>
      </c>
      <c r="C786" s="1" t="s">
        <v>22</v>
      </c>
      <c r="D786" s="1" t="s">
        <v>15</v>
      </c>
      <c r="E786" s="1" t="s">
        <v>58</v>
      </c>
      <c r="F786" s="1" t="s">
        <v>411</v>
      </c>
      <c r="H786" s="1" t="s">
        <v>59</v>
      </c>
      <c r="I786" s="1" t="s">
        <v>18</v>
      </c>
      <c r="J786" s="1" t="s">
        <v>60</v>
      </c>
      <c r="K786" s="1" t="s">
        <v>2068</v>
      </c>
      <c r="L786" s="1" t="s">
        <v>62</v>
      </c>
      <c r="M786" s="1" t="s">
        <v>63</v>
      </c>
      <c r="N786" s="1" t="s">
        <v>64</v>
      </c>
      <c r="O786" s="1" t="s">
        <v>39</v>
      </c>
      <c r="P786" s="1">
        <v>15001</v>
      </c>
      <c r="Q786" s="8">
        <v>20000</v>
      </c>
      <c r="R786" s="1">
        <v>3</v>
      </c>
      <c r="S786" s="1">
        <v>3</v>
      </c>
      <c r="T786" s="1">
        <v>2</v>
      </c>
      <c r="U786" s="1">
        <v>4</v>
      </c>
      <c r="V786" s="1">
        <v>3</v>
      </c>
      <c r="W786" s="1">
        <v>1</v>
      </c>
      <c r="X786" s="1">
        <v>17500.5</v>
      </c>
      <c r="Y786" s="1">
        <v>3</v>
      </c>
      <c r="Z786" s="1">
        <v>4</v>
      </c>
      <c r="AA786" s="1">
        <f t="shared" si="115"/>
        <v>0</v>
      </c>
      <c r="AB786" s="1">
        <f t="shared" si="115"/>
        <v>0</v>
      </c>
      <c r="AC786" s="1">
        <f t="shared" si="115"/>
        <v>0</v>
      </c>
      <c r="AD786" s="1">
        <f t="shared" si="115"/>
        <v>0</v>
      </c>
      <c r="AE786" s="1">
        <f t="shared" si="115"/>
        <v>0</v>
      </c>
      <c r="AF786" s="1">
        <f t="shared" si="115"/>
        <v>0</v>
      </c>
      <c r="AG786" s="1">
        <f t="shared" si="115"/>
        <v>0</v>
      </c>
      <c r="AH786" s="1">
        <f t="shared" si="115"/>
        <v>0</v>
      </c>
      <c r="AI786" s="1">
        <f t="shared" si="115"/>
        <v>0</v>
      </c>
      <c r="AJ786" s="1">
        <f t="shared" si="115"/>
        <v>0</v>
      </c>
      <c r="AK786" s="1">
        <f t="shared" si="115"/>
        <v>0</v>
      </c>
      <c r="AL786" s="1">
        <f t="shared" si="115"/>
        <v>0</v>
      </c>
      <c r="AM786" s="1">
        <f t="shared" si="115"/>
        <v>0</v>
      </c>
      <c r="AN786" s="1">
        <f t="shared" si="115"/>
        <v>0</v>
      </c>
      <c r="AO786" s="1">
        <f t="shared" si="115"/>
        <v>0</v>
      </c>
      <c r="AP786" s="1">
        <f t="shared" si="115"/>
        <v>0</v>
      </c>
      <c r="AQ786" s="1">
        <f t="shared" si="117"/>
        <v>0</v>
      </c>
      <c r="AR786" s="1">
        <f t="shared" si="117"/>
        <v>0</v>
      </c>
      <c r="AS786" s="1">
        <f t="shared" si="117"/>
        <v>0</v>
      </c>
      <c r="AT786" s="1">
        <f t="shared" si="117"/>
        <v>0</v>
      </c>
      <c r="AU786" s="1">
        <f t="shared" si="117"/>
        <v>0</v>
      </c>
      <c r="AV786" s="1">
        <f t="shared" si="117"/>
        <v>0</v>
      </c>
      <c r="AW786" s="1">
        <f t="shared" si="117"/>
        <v>0</v>
      </c>
      <c r="AX786" s="1">
        <f t="shared" si="116"/>
        <v>0</v>
      </c>
    </row>
    <row r="787" spans="1:50" s="1" customFormat="1" x14ac:dyDescent="0.15">
      <c r="A787" s="1">
        <v>2</v>
      </c>
      <c r="B787" s="1" t="s">
        <v>2069</v>
      </c>
      <c r="C787" s="1" t="s">
        <v>159</v>
      </c>
      <c r="D787" s="1" t="s">
        <v>15</v>
      </c>
      <c r="E787" s="1" t="s">
        <v>2070</v>
      </c>
      <c r="F787" s="2">
        <v>43194.415937500002</v>
      </c>
      <c r="H787" s="1" t="s">
        <v>41</v>
      </c>
      <c r="I787" s="1" t="s">
        <v>35</v>
      </c>
      <c r="J787" s="1" t="s">
        <v>42</v>
      </c>
      <c r="K787" s="1" t="s">
        <v>3834</v>
      </c>
      <c r="L787" s="1" t="s">
        <v>65</v>
      </c>
      <c r="M787" s="1" t="s">
        <v>63</v>
      </c>
      <c r="N787" s="1" t="s">
        <v>64</v>
      </c>
      <c r="O787" s="1" t="s">
        <v>39</v>
      </c>
      <c r="P787" s="1">
        <v>25000</v>
      </c>
      <c r="Q787" s="8">
        <v>50000</v>
      </c>
      <c r="R787" s="1">
        <v>5</v>
      </c>
      <c r="S787" s="1">
        <v>4</v>
      </c>
      <c r="T787" s="1">
        <v>3</v>
      </c>
      <c r="U787" s="1">
        <v>4</v>
      </c>
      <c r="V787" s="1">
        <v>3</v>
      </c>
      <c r="W787" s="1">
        <v>1</v>
      </c>
      <c r="X787" s="1">
        <v>37500</v>
      </c>
      <c r="Y787" s="1">
        <v>3</v>
      </c>
      <c r="Z787" s="1">
        <v>4</v>
      </c>
      <c r="AA787" s="1">
        <f t="shared" si="115"/>
        <v>0</v>
      </c>
      <c r="AB787" s="1">
        <f t="shared" si="115"/>
        <v>0</v>
      </c>
      <c r="AC787" s="1">
        <f t="shared" si="115"/>
        <v>0</v>
      </c>
      <c r="AD787" s="1">
        <f t="shared" si="115"/>
        <v>0</v>
      </c>
      <c r="AE787" s="1">
        <f t="shared" si="115"/>
        <v>0</v>
      </c>
      <c r="AF787" s="1">
        <f t="shared" si="115"/>
        <v>0</v>
      </c>
      <c r="AG787" s="1">
        <f t="shared" si="115"/>
        <v>0</v>
      </c>
      <c r="AH787" s="1">
        <f t="shared" si="115"/>
        <v>0</v>
      </c>
      <c r="AI787" s="1">
        <f t="shared" si="115"/>
        <v>0</v>
      </c>
      <c r="AJ787" s="1">
        <f t="shared" si="115"/>
        <v>0</v>
      </c>
      <c r="AK787" s="1">
        <f t="shared" si="115"/>
        <v>0</v>
      </c>
      <c r="AL787" s="1">
        <f t="shared" si="115"/>
        <v>0</v>
      </c>
      <c r="AM787" s="1">
        <f t="shared" si="115"/>
        <v>0</v>
      </c>
      <c r="AN787" s="1">
        <f t="shared" si="115"/>
        <v>0</v>
      </c>
      <c r="AO787" s="1">
        <f t="shared" si="115"/>
        <v>0</v>
      </c>
      <c r="AP787" s="1">
        <f t="shared" si="115"/>
        <v>0</v>
      </c>
      <c r="AQ787" s="1">
        <f t="shared" si="117"/>
        <v>0</v>
      </c>
      <c r="AR787" s="1">
        <f t="shared" si="117"/>
        <v>0</v>
      </c>
      <c r="AS787" s="1">
        <f t="shared" si="117"/>
        <v>0</v>
      </c>
      <c r="AT787" s="1">
        <f t="shared" si="117"/>
        <v>0</v>
      </c>
      <c r="AU787" s="1">
        <f t="shared" si="117"/>
        <v>0</v>
      </c>
      <c r="AV787" s="1">
        <f t="shared" si="117"/>
        <v>0</v>
      </c>
      <c r="AW787" s="1">
        <f t="shared" si="117"/>
        <v>0</v>
      </c>
      <c r="AX787" s="1">
        <f t="shared" si="116"/>
        <v>1</v>
      </c>
    </row>
    <row r="788" spans="1:50" s="1" customFormat="1" x14ac:dyDescent="0.15">
      <c r="A788" s="1">
        <v>2</v>
      </c>
      <c r="B788" s="1" t="s">
        <v>1423</v>
      </c>
      <c r="C788" s="1" t="s">
        <v>22</v>
      </c>
      <c r="D788" s="1" t="s">
        <v>15</v>
      </c>
      <c r="E788" s="1" t="s">
        <v>67</v>
      </c>
      <c r="F788" s="2">
        <v>43193.44091435185</v>
      </c>
      <c r="H788" s="1" t="s">
        <v>17</v>
      </c>
      <c r="I788" s="1" t="s">
        <v>18</v>
      </c>
      <c r="J788" s="1" t="s">
        <v>25</v>
      </c>
      <c r="K788" s="1" t="s">
        <v>2071</v>
      </c>
      <c r="L788" s="1" t="s">
        <v>62</v>
      </c>
      <c r="M788" s="1" t="s">
        <v>63</v>
      </c>
      <c r="N788" s="1" t="s">
        <v>64</v>
      </c>
      <c r="O788" s="1" t="s">
        <v>39</v>
      </c>
      <c r="P788" s="1">
        <v>8001</v>
      </c>
      <c r="Q788" s="8">
        <v>10000</v>
      </c>
      <c r="R788" s="1">
        <v>1</v>
      </c>
      <c r="S788" s="1">
        <v>3</v>
      </c>
      <c r="T788" s="1">
        <v>1</v>
      </c>
      <c r="U788" s="1">
        <v>4</v>
      </c>
      <c r="V788" s="1">
        <v>3</v>
      </c>
      <c r="W788" s="1">
        <v>1</v>
      </c>
      <c r="X788" s="1">
        <v>9000.5</v>
      </c>
      <c r="Y788" s="1">
        <v>3</v>
      </c>
      <c r="Z788" s="1">
        <v>4</v>
      </c>
      <c r="AA788" s="1">
        <f t="shared" si="115"/>
        <v>0</v>
      </c>
      <c r="AB788" s="1">
        <f t="shared" si="115"/>
        <v>1</v>
      </c>
      <c r="AC788" s="1">
        <f t="shared" si="115"/>
        <v>0</v>
      </c>
      <c r="AD788" s="1">
        <f t="shared" si="115"/>
        <v>0</v>
      </c>
      <c r="AE788" s="1">
        <f t="shared" si="115"/>
        <v>0</v>
      </c>
      <c r="AF788" s="1">
        <f t="shared" si="115"/>
        <v>0</v>
      </c>
      <c r="AG788" s="1">
        <f t="shared" si="115"/>
        <v>0</v>
      </c>
      <c r="AH788" s="1">
        <f t="shared" si="115"/>
        <v>0</v>
      </c>
      <c r="AI788" s="1">
        <f t="shared" si="115"/>
        <v>0</v>
      </c>
      <c r="AJ788" s="1">
        <f t="shared" si="115"/>
        <v>0</v>
      </c>
      <c r="AK788" s="1">
        <f t="shared" si="115"/>
        <v>0</v>
      </c>
      <c r="AL788" s="1">
        <f t="shared" si="115"/>
        <v>0</v>
      </c>
      <c r="AM788" s="1">
        <f t="shared" si="115"/>
        <v>0</v>
      </c>
      <c r="AN788" s="1">
        <f t="shared" si="115"/>
        <v>0</v>
      </c>
      <c r="AO788" s="1">
        <f t="shared" si="115"/>
        <v>0</v>
      </c>
      <c r="AP788" s="1">
        <f t="shared" si="115"/>
        <v>0</v>
      </c>
      <c r="AQ788" s="1">
        <f t="shared" si="117"/>
        <v>0</v>
      </c>
      <c r="AR788" s="1">
        <f t="shared" si="117"/>
        <v>0</v>
      </c>
      <c r="AS788" s="1">
        <f t="shared" si="117"/>
        <v>0</v>
      </c>
      <c r="AT788" s="1">
        <f t="shared" si="117"/>
        <v>0</v>
      </c>
      <c r="AU788" s="1">
        <f t="shared" si="117"/>
        <v>0</v>
      </c>
      <c r="AV788" s="1">
        <f t="shared" si="117"/>
        <v>0</v>
      </c>
      <c r="AW788" s="1">
        <f t="shared" si="117"/>
        <v>0</v>
      </c>
      <c r="AX788" s="1">
        <f t="shared" si="116"/>
        <v>0</v>
      </c>
    </row>
    <row r="789" spans="1:50" s="1" customFormat="1" x14ac:dyDescent="0.15">
      <c r="A789" s="1">
        <v>2</v>
      </c>
      <c r="B789" s="1" t="s">
        <v>1538</v>
      </c>
      <c r="C789" s="1" t="s">
        <v>22</v>
      </c>
      <c r="D789" s="1" t="s">
        <v>15</v>
      </c>
      <c r="E789" s="1" t="s">
        <v>737</v>
      </c>
      <c r="F789" s="1" t="s">
        <v>411</v>
      </c>
      <c r="H789" s="1" t="s">
        <v>17</v>
      </c>
      <c r="I789" s="1" t="s">
        <v>35</v>
      </c>
      <c r="J789" s="1" t="s">
        <v>25</v>
      </c>
      <c r="K789" s="1" t="s">
        <v>2072</v>
      </c>
      <c r="L789" s="1" t="s">
        <v>2073</v>
      </c>
      <c r="M789" s="1" t="s">
        <v>38</v>
      </c>
      <c r="N789" s="1" t="s">
        <v>29</v>
      </c>
      <c r="O789" s="1" t="s">
        <v>39</v>
      </c>
      <c r="P789" s="1">
        <v>25000</v>
      </c>
      <c r="Q789" s="8">
        <v>35000</v>
      </c>
      <c r="R789" s="1">
        <v>1</v>
      </c>
      <c r="S789" s="1">
        <v>4</v>
      </c>
      <c r="T789" s="1">
        <v>1</v>
      </c>
      <c r="U789" s="1">
        <v>5</v>
      </c>
      <c r="V789" s="1">
        <v>0</v>
      </c>
      <c r="W789" s="1">
        <v>1</v>
      </c>
      <c r="X789" s="1">
        <v>30000</v>
      </c>
      <c r="Y789" s="1">
        <v>3</v>
      </c>
      <c r="Z789" s="1">
        <v>4</v>
      </c>
      <c r="AA789" s="1">
        <f t="shared" si="115"/>
        <v>0</v>
      </c>
      <c r="AB789" s="1">
        <f t="shared" si="115"/>
        <v>1</v>
      </c>
      <c r="AC789" s="1">
        <f t="shared" si="115"/>
        <v>0</v>
      </c>
      <c r="AD789" s="1">
        <f t="shared" si="115"/>
        <v>1</v>
      </c>
      <c r="AE789" s="1">
        <f t="shared" si="115"/>
        <v>0</v>
      </c>
      <c r="AF789" s="1">
        <f t="shared" si="115"/>
        <v>0</v>
      </c>
      <c r="AG789" s="1">
        <f t="shared" si="115"/>
        <v>0</v>
      </c>
      <c r="AH789" s="1">
        <f t="shared" si="115"/>
        <v>0</v>
      </c>
      <c r="AI789" s="1">
        <f t="shared" si="115"/>
        <v>0</v>
      </c>
      <c r="AJ789" s="1">
        <f t="shared" si="115"/>
        <v>0</v>
      </c>
      <c r="AK789" s="1">
        <f t="shared" si="115"/>
        <v>0</v>
      </c>
      <c r="AL789" s="1">
        <f t="shared" si="115"/>
        <v>0</v>
      </c>
      <c r="AM789" s="1">
        <f t="shared" si="115"/>
        <v>0</v>
      </c>
      <c r="AN789" s="1">
        <f t="shared" si="115"/>
        <v>0</v>
      </c>
      <c r="AO789" s="1">
        <f t="shared" si="115"/>
        <v>0</v>
      </c>
      <c r="AP789" s="1">
        <f t="shared" si="115"/>
        <v>1</v>
      </c>
      <c r="AQ789" s="1">
        <f t="shared" si="117"/>
        <v>0</v>
      </c>
      <c r="AR789" s="1">
        <f t="shared" si="117"/>
        <v>0</v>
      </c>
      <c r="AS789" s="1">
        <f t="shared" si="117"/>
        <v>0</v>
      </c>
      <c r="AT789" s="1">
        <f t="shared" si="117"/>
        <v>0</v>
      </c>
      <c r="AU789" s="1">
        <f t="shared" si="117"/>
        <v>0</v>
      </c>
      <c r="AV789" s="1">
        <f t="shared" si="117"/>
        <v>0</v>
      </c>
      <c r="AW789" s="1">
        <f t="shared" si="117"/>
        <v>0</v>
      </c>
      <c r="AX789" s="1">
        <f t="shared" si="116"/>
        <v>1</v>
      </c>
    </row>
    <row r="790" spans="1:50" s="1" customFormat="1" x14ac:dyDescent="0.15">
      <c r="A790" s="1">
        <v>2</v>
      </c>
      <c r="B790" s="1" t="s">
        <v>2074</v>
      </c>
      <c r="C790" s="1" t="s">
        <v>22</v>
      </c>
      <c r="D790" s="1" t="s">
        <v>15</v>
      </c>
      <c r="E790" s="1" t="s">
        <v>379</v>
      </c>
      <c r="F790" s="2">
        <v>43186.364675925928</v>
      </c>
      <c r="H790" s="1" t="s">
        <v>1143</v>
      </c>
      <c r="I790" s="1" t="s">
        <v>24</v>
      </c>
      <c r="J790" s="1" t="s">
        <v>25</v>
      </c>
      <c r="K790" s="1" t="s">
        <v>2075</v>
      </c>
      <c r="L790" s="1" t="s">
        <v>65</v>
      </c>
      <c r="M790" s="1" t="s">
        <v>63</v>
      </c>
      <c r="N790" s="1" t="s">
        <v>64</v>
      </c>
      <c r="O790" s="1" t="s">
        <v>39</v>
      </c>
      <c r="P790" s="1">
        <v>30001</v>
      </c>
      <c r="Q790" s="8">
        <v>50000</v>
      </c>
      <c r="R790" s="1">
        <v>6</v>
      </c>
      <c r="S790" s="1">
        <v>5</v>
      </c>
      <c r="T790" s="1">
        <v>1</v>
      </c>
      <c r="U790" s="1">
        <v>4</v>
      </c>
      <c r="V790" s="1">
        <v>3</v>
      </c>
      <c r="W790" s="1">
        <v>1</v>
      </c>
      <c r="X790" s="1">
        <v>40000.5</v>
      </c>
      <c r="Y790" s="1">
        <v>3</v>
      </c>
      <c r="Z790" s="1">
        <v>4</v>
      </c>
      <c r="AA790" s="1">
        <f t="shared" si="115"/>
        <v>0</v>
      </c>
      <c r="AB790" s="1">
        <f t="shared" si="115"/>
        <v>0</v>
      </c>
      <c r="AC790" s="1">
        <f t="shared" si="115"/>
        <v>0</v>
      </c>
      <c r="AD790" s="1">
        <f t="shared" si="115"/>
        <v>0</v>
      </c>
      <c r="AE790" s="1">
        <f t="shared" si="115"/>
        <v>0</v>
      </c>
      <c r="AF790" s="1">
        <f t="shared" si="115"/>
        <v>0</v>
      </c>
      <c r="AG790" s="1">
        <f t="shared" si="115"/>
        <v>0</v>
      </c>
      <c r="AH790" s="1">
        <f t="shared" si="115"/>
        <v>0</v>
      </c>
      <c r="AI790" s="1">
        <f t="shared" si="115"/>
        <v>0</v>
      </c>
      <c r="AJ790" s="1">
        <f t="shared" si="115"/>
        <v>0</v>
      </c>
      <c r="AK790" s="1">
        <f t="shared" si="115"/>
        <v>0</v>
      </c>
      <c r="AL790" s="1">
        <f t="shared" si="115"/>
        <v>0</v>
      </c>
      <c r="AM790" s="1">
        <f t="shared" ref="AM790:AW805" si="118">IF(IFERROR(FIND(AM$1,$K790),0)&gt;0,1,0)</f>
        <v>0</v>
      </c>
      <c r="AN790" s="1">
        <f t="shared" si="118"/>
        <v>0</v>
      </c>
      <c r="AO790" s="1">
        <f t="shared" si="118"/>
        <v>0</v>
      </c>
      <c r="AP790" s="1">
        <f t="shared" si="118"/>
        <v>0</v>
      </c>
      <c r="AQ790" s="1">
        <f t="shared" si="118"/>
        <v>0</v>
      </c>
      <c r="AR790" s="1">
        <f t="shared" si="118"/>
        <v>0</v>
      </c>
      <c r="AS790" s="1">
        <f t="shared" si="118"/>
        <v>0</v>
      </c>
      <c r="AT790" s="1">
        <f t="shared" si="118"/>
        <v>0</v>
      </c>
      <c r="AU790" s="1">
        <f t="shared" si="118"/>
        <v>0</v>
      </c>
      <c r="AV790" s="1">
        <f t="shared" si="118"/>
        <v>0</v>
      </c>
      <c r="AW790" s="1">
        <f t="shared" si="118"/>
        <v>0</v>
      </c>
      <c r="AX790" s="1">
        <f t="shared" si="116"/>
        <v>1</v>
      </c>
    </row>
    <row r="791" spans="1:50" s="1" customFormat="1" x14ac:dyDescent="0.15">
      <c r="A791" s="1">
        <v>2</v>
      </c>
      <c r="B791" s="1" t="s">
        <v>1431</v>
      </c>
      <c r="C791" s="1" t="s">
        <v>22</v>
      </c>
      <c r="D791" s="1" t="s">
        <v>15</v>
      </c>
      <c r="E791" s="1" t="s">
        <v>58</v>
      </c>
      <c r="F791" s="1" t="s">
        <v>411</v>
      </c>
      <c r="H791" s="1" t="s">
        <v>59</v>
      </c>
      <c r="I791" s="1" t="s">
        <v>18</v>
      </c>
      <c r="J791" s="1" t="s">
        <v>60</v>
      </c>
      <c r="K791" s="1" t="s">
        <v>779</v>
      </c>
      <c r="L791" s="1" t="s">
        <v>62</v>
      </c>
      <c r="M791" s="1" t="s">
        <v>63</v>
      </c>
      <c r="N791" s="1" t="s">
        <v>64</v>
      </c>
      <c r="O791" s="1" t="s">
        <v>39</v>
      </c>
      <c r="P791" s="1">
        <v>15001</v>
      </c>
      <c r="Q791" s="8">
        <v>20000</v>
      </c>
      <c r="R791" s="1">
        <v>3</v>
      </c>
      <c r="S791" s="1">
        <v>3</v>
      </c>
      <c r="T791" s="1">
        <v>2</v>
      </c>
      <c r="U791" s="1">
        <v>4</v>
      </c>
      <c r="V791" s="1">
        <v>3</v>
      </c>
      <c r="W791" s="1">
        <v>1</v>
      </c>
      <c r="X791" s="1">
        <v>17500.5</v>
      </c>
      <c r="Y791" s="1">
        <v>3</v>
      </c>
      <c r="Z791" s="1">
        <v>4</v>
      </c>
      <c r="AA791" s="1">
        <f t="shared" si="115"/>
        <v>0</v>
      </c>
      <c r="AB791" s="1">
        <f t="shared" ref="AB791:AQ806" si="119">IF(IFERROR(FIND(AB$1,$K791),0)&gt;0,1,0)</f>
        <v>0</v>
      </c>
      <c r="AC791" s="1">
        <f t="shared" si="119"/>
        <v>0</v>
      </c>
      <c r="AD791" s="1">
        <f t="shared" si="119"/>
        <v>0</v>
      </c>
      <c r="AE791" s="1">
        <f t="shared" si="119"/>
        <v>0</v>
      </c>
      <c r="AF791" s="1">
        <f t="shared" si="119"/>
        <v>0</v>
      </c>
      <c r="AG791" s="1">
        <f t="shared" si="119"/>
        <v>0</v>
      </c>
      <c r="AH791" s="1">
        <f t="shared" si="119"/>
        <v>0</v>
      </c>
      <c r="AI791" s="1">
        <f t="shared" si="119"/>
        <v>0</v>
      </c>
      <c r="AJ791" s="1">
        <f t="shared" si="119"/>
        <v>0</v>
      </c>
      <c r="AK791" s="1">
        <f t="shared" si="119"/>
        <v>0</v>
      </c>
      <c r="AL791" s="1">
        <f t="shared" si="119"/>
        <v>0</v>
      </c>
      <c r="AM791" s="1">
        <f t="shared" si="119"/>
        <v>0</v>
      </c>
      <c r="AN791" s="1">
        <f t="shared" si="119"/>
        <v>0</v>
      </c>
      <c r="AO791" s="1">
        <f t="shared" si="119"/>
        <v>0</v>
      </c>
      <c r="AP791" s="1">
        <f t="shared" si="119"/>
        <v>0</v>
      </c>
      <c r="AQ791" s="1">
        <f t="shared" si="119"/>
        <v>0</v>
      </c>
      <c r="AR791" s="1">
        <f t="shared" si="118"/>
        <v>0</v>
      </c>
      <c r="AS791" s="1">
        <f t="shared" si="118"/>
        <v>0</v>
      </c>
      <c r="AT791" s="1">
        <f t="shared" si="118"/>
        <v>0</v>
      </c>
      <c r="AU791" s="1">
        <f t="shared" si="118"/>
        <v>0</v>
      </c>
      <c r="AV791" s="1">
        <f t="shared" si="118"/>
        <v>0</v>
      </c>
      <c r="AW791" s="1">
        <f t="shared" si="118"/>
        <v>0</v>
      </c>
      <c r="AX791" s="1">
        <f t="shared" si="116"/>
        <v>0</v>
      </c>
    </row>
    <row r="792" spans="1:50" s="1" customFormat="1" x14ac:dyDescent="0.15">
      <c r="A792" s="1">
        <v>2</v>
      </c>
      <c r="B792" s="1" t="s">
        <v>2076</v>
      </c>
      <c r="C792" s="1" t="s">
        <v>718</v>
      </c>
      <c r="D792" s="1" t="s">
        <v>15</v>
      </c>
      <c r="E792" s="1" t="s">
        <v>58</v>
      </c>
      <c r="F792" s="2">
        <v>43190.533703703702</v>
      </c>
      <c r="H792" s="1" t="s">
        <v>59</v>
      </c>
      <c r="I792" s="1" t="s">
        <v>35</v>
      </c>
      <c r="J792" s="1" t="s">
        <v>60</v>
      </c>
      <c r="K792" s="1" t="s">
        <v>2077</v>
      </c>
      <c r="L792" s="1" t="s">
        <v>62</v>
      </c>
      <c r="M792" s="1" t="s">
        <v>63</v>
      </c>
      <c r="N792" s="1" t="s">
        <v>64</v>
      </c>
      <c r="O792" s="1" t="s">
        <v>39</v>
      </c>
      <c r="P792" s="1">
        <v>15001</v>
      </c>
      <c r="Q792" s="8">
        <v>20000</v>
      </c>
      <c r="R792" s="1">
        <v>3</v>
      </c>
      <c r="S792" s="1">
        <v>4</v>
      </c>
      <c r="T792" s="1">
        <v>2</v>
      </c>
      <c r="U792" s="1">
        <v>4</v>
      </c>
      <c r="V792" s="1">
        <v>3</v>
      </c>
      <c r="W792" s="1">
        <v>1</v>
      </c>
      <c r="X792" s="1">
        <v>17500.5</v>
      </c>
      <c r="Y792" s="1">
        <v>3</v>
      </c>
      <c r="Z792" s="1">
        <v>4</v>
      </c>
      <c r="AA792" s="1">
        <f t="shared" si="115"/>
        <v>0</v>
      </c>
      <c r="AB792" s="1">
        <f t="shared" si="119"/>
        <v>0</v>
      </c>
      <c r="AC792" s="1">
        <f t="shared" si="119"/>
        <v>0</v>
      </c>
      <c r="AD792" s="1">
        <f t="shared" si="119"/>
        <v>0</v>
      </c>
      <c r="AE792" s="1">
        <f t="shared" si="119"/>
        <v>0</v>
      </c>
      <c r="AF792" s="1">
        <f t="shared" si="119"/>
        <v>0</v>
      </c>
      <c r="AG792" s="1">
        <f t="shared" si="119"/>
        <v>0</v>
      </c>
      <c r="AH792" s="1">
        <f t="shared" si="119"/>
        <v>0</v>
      </c>
      <c r="AI792" s="1">
        <f t="shared" si="119"/>
        <v>0</v>
      </c>
      <c r="AJ792" s="1">
        <f t="shared" si="119"/>
        <v>0</v>
      </c>
      <c r="AK792" s="1">
        <f t="shared" si="119"/>
        <v>0</v>
      </c>
      <c r="AL792" s="1">
        <f t="shared" si="119"/>
        <v>0</v>
      </c>
      <c r="AM792" s="1">
        <f t="shared" si="119"/>
        <v>0</v>
      </c>
      <c r="AN792" s="1">
        <f t="shared" si="119"/>
        <v>0</v>
      </c>
      <c r="AO792" s="1">
        <f t="shared" si="119"/>
        <v>0</v>
      </c>
      <c r="AP792" s="1">
        <f t="shared" si="119"/>
        <v>0</v>
      </c>
      <c r="AQ792" s="1">
        <f t="shared" si="119"/>
        <v>0</v>
      </c>
      <c r="AR792" s="1">
        <f t="shared" si="118"/>
        <v>0</v>
      </c>
      <c r="AS792" s="1">
        <f t="shared" si="118"/>
        <v>0</v>
      </c>
      <c r="AT792" s="1">
        <f t="shared" si="118"/>
        <v>0</v>
      </c>
      <c r="AU792" s="1">
        <f t="shared" si="118"/>
        <v>0</v>
      </c>
      <c r="AV792" s="1">
        <f t="shared" si="118"/>
        <v>0</v>
      </c>
      <c r="AW792" s="1">
        <f t="shared" si="118"/>
        <v>0</v>
      </c>
      <c r="AX792" s="1">
        <f t="shared" si="116"/>
        <v>0</v>
      </c>
    </row>
    <row r="793" spans="1:50" s="1" customFormat="1" x14ac:dyDescent="0.15">
      <c r="A793" s="1">
        <v>2</v>
      </c>
      <c r="B793" s="1" t="s">
        <v>2078</v>
      </c>
      <c r="C793" s="1" t="s">
        <v>22</v>
      </c>
      <c r="D793" s="1" t="s">
        <v>15</v>
      </c>
      <c r="E793" s="1" t="s">
        <v>33</v>
      </c>
      <c r="F793" s="1" t="s">
        <v>411</v>
      </c>
      <c r="H793" s="1" t="s">
        <v>17</v>
      </c>
      <c r="I793" s="1" t="s">
        <v>18</v>
      </c>
      <c r="J793" s="1" t="s">
        <v>25</v>
      </c>
      <c r="K793" s="1" t="s">
        <v>2079</v>
      </c>
      <c r="L793" s="1" t="s">
        <v>62</v>
      </c>
      <c r="M793" s="1" t="s">
        <v>63</v>
      </c>
      <c r="N793" s="1" t="s">
        <v>64</v>
      </c>
      <c r="O793" s="1" t="s">
        <v>39</v>
      </c>
      <c r="P793" s="1">
        <v>10001</v>
      </c>
      <c r="Q793" s="8">
        <v>15000</v>
      </c>
      <c r="R793" s="1">
        <v>1</v>
      </c>
      <c r="S793" s="1">
        <v>3</v>
      </c>
      <c r="T793" s="1">
        <v>1</v>
      </c>
      <c r="U793" s="1">
        <v>4</v>
      </c>
      <c r="V793" s="1">
        <v>3</v>
      </c>
      <c r="W793" s="1">
        <v>1</v>
      </c>
      <c r="X793" s="1">
        <v>12500.5</v>
      </c>
      <c r="Y793" s="1">
        <v>3</v>
      </c>
      <c r="Z793" s="1">
        <v>4</v>
      </c>
      <c r="AA793" s="1">
        <f t="shared" si="115"/>
        <v>0</v>
      </c>
      <c r="AB793" s="1">
        <f t="shared" si="119"/>
        <v>1</v>
      </c>
      <c r="AC793" s="1">
        <f t="shared" si="119"/>
        <v>0</v>
      </c>
      <c r="AD793" s="1">
        <f t="shared" si="119"/>
        <v>0</v>
      </c>
      <c r="AE793" s="1">
        <f t="shared" si="119"/>
        <v>0</v>
      </c>
      <c r="AF793" s="1">
        <f t="shared" si="119"/>
        <v>0</v>
      </c>
      <c r="AG793" s="1">
        <f t="shared" si="119"/>
        <v>0</v>
      </c>
      <c r="AH793" s="1">
        <f t="shared" si="119"/>
        <v>0</v>
      </c>
      <c r="AI793" s="1">
        <f t="shared" si="119"/>
        <v>0</v>
      </c>
      <c r="AJ793" s="1">
        <f t="shared" si="119"/>
        <v>0</v>
      </c>
      <c r="AK793" s="1">
        <f t="shared" si="119"/>
        <v>0</v>
      </c>
      <c r="AL793" s="1">
        <f t="shared" si="119"/>
        <v>0</v>
      </c>
      <c r="AM793" s="1">
        <f t="shared" si="119"/>
        <v>0</v>
      </c>
      <c r="AN793" s="1">
        <f t="shared" si="119"/>
        <v>0</v>
      </c>
      <c r="AO793" s="1">
        <f t="shared" si="119"/>
        <v>0</v>
      </c>
      <c r="AP793" s="1">
        <f t="shared" si="119"/>
        <v>0</v>
      </c>
      <c r="AQ793" s="1">
        <f t="shared" si="119"/>
        <v>0</v>
      </c>
      <c r="AR793" s="1">
        <f t="shared" si="118"/>
        <v>0</v>
      </c>
      <c r="AS793" s="1">
        <f t="shared" si="118"/>
        <v>0</v>
      </c>
      <c r="AT793" s="1">
        <f t="shared" si="118"/>
        <v>0</v>
      </c>
      <c r="AU793" s="1">
        <f t="shared" si="118"/>
        <v>0</v>
      </c>
      <c r="AV793" s="1">
        <f t="shared" si="118"/>
        <v>0</v>
      </c>
      <c r="AW793" s="1">
        <f t="shared" si="118"/>
        <v>0</v>
      </c>
      <c r="AX793" s="1">
        <f t="shared" si="116"/>
        <v>0</v>
      </c>
    </row>
    <row r="794" spans="1:50" s="1" customFormat="1" x14ac:dyDescent="0.15">
      <c r="A794" s="1">
        <v>2</v>
      </c>
      <c r="B794" s="1" t="s">
        <v>2080</v>
      </c>
      <c r="C794" s="1" t="s">
        <v>22</v>
      </c>
      <c r="D794" s="1" t="s">
        <v>15</v>
      </c>
      <c r="E794" s="1" t="s">
        <v>16</v>
      </c>
      <c r="F794" s="1" t="s">
        <v>411</v>
      </c>
      <c r="H794" s="1" t="s">
        <v>17</v>
      </c>
      <c r="I794" s="1" t="s">
        <v>17</v>
      </c>
      <c r="J794" s="1" t="s">
        <v>89</v>
      </c>
      <c r="K794" s="1" t="s">
        <v>3846</v>
      </c>
      <c r="L794" s="1" t="s">
        <v>2082</v>
      </c>
      <c r="M794" s="1" t="s">
        <v>28</v>
      </c>
      <c r="N794" s="1" t="s">
        <v>82</v>
      </c>
      <c r="O794" s="1" t="s">
        <v>39</v>
      </c>
      <c r="P794" s="1">
        <v>6001</v>
      </c>
      <c r="Q794" s="8">
        <v>8000</v>
      </c>
      <c r="R794" s="1">
        <v>1</v>
      </c>
      <c r="S794" s="1">
        <v>2</v>
      </c>
      <c r="T794" s="1">
        <v>8</v>
      </c>
      <c r="U794" s="1">
        <v>3</v>
      </c>
      <c r="V794" s="1">
        <v>4</v>
      </c>
      <c r="W794" s="1">
        <v>1</v>
      </c>
      <c r="X794" s="1">
        <v>7000.5</v>
      </c>
      <c r="Y794" s="1">
        <v>3</v>
      </c>
      <c r="Z794" s="1">
        <v>4</v>
      </c>
      <c r="AA794" s="1">
        <f t="shared" si="115"/>
        <v>0</v>
      </c>
      <c r="AB794" s="1">
        <f t="shared" si="119"/>
        <v>0</v>
      </c>
      <c r="AC794" s="1">
        <f t="shared" si="119"/>
        <v>0</v>
      </c>
      <c r="AD794" s="1">
        <f t="shared" si="119"/>
        <v>0</v>
      </c>
      <c r="AE794" s="1">
        <f t="shared" si="119"/>
        <v>0</v>
      </c>
      <c r="AF794" s="1">
        <f t="shared" si="119"/>
        <v>0</v>
      </c>
      <c r="AG794" s="1">
        <f t="shared" si="119"/>
        <v>0</v>
      </c>
      <c r="AH794" s="1">
        <f t="shared" si="119"/>
        <v>0</v>
      </c>
      <c r="AI794" s="1">
        <f t="shared" si="119"/>
        <v>0</v>
      </c>
      <c r="AJ794" s="1">
        <f t="shared" si="119"/>
        <v>0</v>
      </c>
      <c r="AK794" s="1">
        <f t="shared" si="119"/>
        <v>1</v>
      </c>
      <c r="AL794" s="1">
        <f t="shared" si="119"/>
        <v>0</v>
      </c>
      <c r="AM794" s="1">
        <f t="shared" si="119"/>
        <v>0</v>
      </c>
      <c r="AN794" s="1">
        <f t="shared" si="119"/>
        <v>0</v>
      </c>
      <c r="AO794" s="1">
        <f t="shared" si="119"/>
        <v>0</v>
      </c>
      <c r="AP794" s="1">
        <f t="shared" si="119"/>
        <v>0</v>
      </c>
      <c r="AQ794" s="1">
        <f t="shared" si="119"/>
        <v>0</v>
      </c>
      <c r="AR794" s="1">
        <f t="shared" si="118"/>
        <v>0</v>
      </c>
      <c r="AS794" s="1">
        <f t="shared" si="118"/>
        <v>0</v>
      </c>
      <c r="AT794" s="1">
        <f t="shared" si="118"/>
        <v>0</v>
      </c>
      <c r="AU794" s="1">
        <f t="shared" si="118"/>
        <v>0</v>
      </c>
      <c r="AV794" s="1">
        <f t="shared" si="118"/>
        <v>0</v>
      </c>
      <c r="AW794" s="1">
        <f t="shared" si="118"/>
        <v>0</v>
      </c>
      <c r="AX794" s="1">
        <f t="shared" si="116"/>
        <v>0</v>
      </c>
    </row>
    <row r="795" spans="1:50" s="1" customFormat="1" x14ac:dyDescent="0.15">
      <c r="A795" s="1">
        <v>2</v>
      </c>
      <c r="B795" s="1" t="s">
        <v>2083</v>
      </c>
      <c r="C795" s="1" t="s">
        <v>22</v>
      </c>
      <c r="D795" s="1" t="s">
        <v>15</v>
      </c>
      <c r="E795" s="1" t="s">
        <v>16</v>
      </c>
      <c r="F795" s="2">
        <v>43165.639085648145</v>
      </c>
      <c r="H795" s="1" t="s">
        <v>59</v>
      </c>
      <c r="I795" s="1" t="s">
        <v>18</v>
      </c>
      <c r="J795" s="1" t="s">
        <v>60</v>
      </c>
      <c r="K795" s="1" t="s">
        <v>2084</v>
      </c>
      <c r="L795" s="1" t="s">
        <v>62</v>
      </c>
      <c r="M795" s="1" t="s">
        <v>63</v>
      </c>
      <c r="N795" s="1" t="s">
        <v>64</v>
      </c>
      <c r="O795" s="1" t="s">
        <v>39</v>
      </c>
      <c r="P795" s="1">
        <v>6001</v>
      </c>
      <c r="Q795" s="8">
        <v>8000</v>
      </c>
      <c r="R795" s="1">
        <v>3</v>
      </c>
      <c r="S795" s="1">
        <v>3</v>
      </c>
      <c r="T795" s="1">
        <v>2</v>
      </c>
      <c r="U795" s="1">
        <v>4</v>
      </c>
      <c r="V795" s="1">
        <v>3</v>
      </c>
      <c r="W795" s="1">
        <v>1</v>
      </c>
      <c r="X795" s="1">
        <v>7000.5</v>
      </c>
      <c r="Y795" s="1">
        <v>3</v>
      </c>
      <c r="Z795" s="1">
        <v>4</v>
      </c>
      <c r="AA795" s="1">
        <f t="shared" si="115"/>
        <v>0</v>
      </c>
      <c r="AB795" s="1">
        <f t="shared" si="119"/>
        <v>0</v>
      </c>
      <c r="AC795" s="1">
        <f t="shared" si="119"/>
        <v>0</v>
      </c>
      <c r="AD795" s="1">
        <f t="shared" si="119"/>
        <v>0</v>
      </c>
      <c r="AE795" s="1">
        <f t="shared" si="119"/>
        <v>0</v>
      </c>
      <c r="AF795" s="1">
        <f t="shared" si="119"/>
        <v>0</v>
      </c>
      <c r="AG795" s="1">
        <f t="shared" si="119"/>
        <v>0</v>
      </c>
      <c r="AH795" s="1">
        <f t="shared" si="119"/>
        <v>0</v>
      </c>
      <c r="AI795" s="1">
        <f t="shared" si="119"/>
        <v>0</v>
      </c>
      <c r="AJ795" s="1">
        <f t="shared" si="119"/>
        <v>0</v>
      </c>
      <c r="AK795" s="1">
        <f t="shared" si="119"/>
        <v>0</v>
      </c>
      <c r="AL795" s="1">
        <f t="shared" si="119"/>
        <v>0</v>
      </c>
      <c r="AM795" s="1">
        <f t="shared" si="119"/>
        <v>0</v>
      </c>
      <c r="AN795" s="1">
        <f t="shared" si="119"/>
        <v>0</v>
      </c>
      <c r="AO795" s="1">
        <f t="shared" si="119"/>
        <v>0</v>
      </c>
      <c r="AP795" s="1">
        <f t="shared" si="119"/>
        <v>0</v>
      </c>
      <c r="AQ795" s="1">
        <f t="shared" si="119"/>
        <v>0</v>
      </c>
      <c r="AR795" s="1">
        <f t="shared" si="118"/>
        <v>0</v>
      </c>
      <c r="AS795" s="1">
        <f t="shared" si="118"/>
        <v>0</v>
      </c>
      <c r="AT795" s="1">
        <f t="shared" si="118"/>
        <v>0</v>
      </c>
      <c r="AU795" s="1">
        <f t="shared" si="118"/>
        <v>0</v>
      </c>
      <c r="AV795" s="1">
        <f t="shared" si="118"/>
        <v>0</v>
      </c>
      <c r="AW795" s="1">
        <f t="shared" si="118"/>
        <v>0</v>
      </c>
      <c r="AX795" s="1">
        <f t="shared" si="116"/>
        <v>0</v>
      </c>
    </row>
    <row r="796" spans="1:50" s="1" customFormat="1" x14ac:dyDescent="0.15">
      <c r="A796" s="1">
        <v>2</v>
      </c>
      <c r="B796" s="1" t="s">
        <v>2085</v>
      </c>
      <c r="C796" s="1" t="s">
        <v>32</v>
      </c>
      <c r="D796" s="1" t="s">
        <v>15</v>
      </c>
      <c r="E796" s="1" t="s">
        <v>33</v>
      </c>
      <c r="F796" s="2">
        <v>43109.726990740739</v>
      </c>
      <c r="H796" s="1" t="s">
        <v>17</v>
      </c>
      <c r="I796" s="1" t="s">
        <v>17</v>
      </c>
      <c r="J796" s="1" t="s">
        <v>42</v>
      </c>
      <c r="K796" s="1" t="s">
        <v>3847</v>
      </c>
      <c r="L796" s="1" t="s">
        <v>2087</v>
      </c>
      <c r="M796" s="1" t="s">
        <v>28</v>
      </c>
      <c r="N796" s="1" t="s">
        <v>82</v>
      </c>
      <c r="O796" s="1" t="s">
        <v>39</v>
      </c>
      <c r="P796" s="1">
        <v>10001</v>
      </c>
      <c r="Q796" s="8">
        <v>15000</v>
      </c>
      <c r="R796" s="1">
        <v>1</v>
      </c>
      <c r="S796" s="1">
        <v>2</v>
      </c>
      <c r="T796" s="1">
        <v>3</v>
      </c>
      <c r="U796" s="1">
        <v>3</v>
      </c>
      <c r="V796" s="1">
        <v>4</v>
      </c>
      <c r="W796" s="1">
        <v>1</v>
      </c>
      <c r="X796" s="1">
        <v>12500.5</v>
      </c>
      <c r="Y796" s="1">
        <v>3</v>
      </c>
      <c r="Z796" s="1">
        <v>4</v>
      </c>
      <c r="AA796" s="1">
        <f t="shared" si="115"/>
        <v>0</v>
      </c>
      <c r="AB796" s="1">
        <f t="shared" si="119"/>
        <v>0</v>
      </c>
      <c r="AC796" s="1">
        <f t="shared" si="119"/>
        <v>0</v>
      </c>
      <c r="AD796" s="1">
        <f t="shared" si="119"/>
        <v>0</v>
      </c>
      <c r="AE796" s="1">
        <f t="shared" si="119"/>
        <v>0</v>
      </c>
      <c r="AF796" s="1">
        <f t="shared" si="119"/>
        <v>0</v>
      </c>
      <c r="AG796" s="1">
        <f t="shared" si="119"/>
        <v>0</v>
      </c>
      <c r="AH796" s="1">
        <f t="shared" si="119"/>
        <v>0</v>
      </c>
      <c r="AI796" s="1">
        <f t="shared" si="119"/>
        <v>0</v>
      </c>
      <c r="AJ796" s="1">
        <f t="shared" si="119"/>
        <v>0</v>
      </c>
      <c r="AK796" s="1">
        <f t="shared" si="119"/>
        <v>0</v>
      </c>
      <c r="AL796" s="1">
        <f t="shared" si="119"/>
        <v>0</v>
      </c>
      <c r="AM796" s="1">
        <f t="shared" si="119"/>
        <v>0</v>
      </c>
      <c r="AN796" s="1">
        <f t="shared" si="119"/>
        <v>0</v>
      </c>
      <c r="AO796" s="1">
        <f t="shared" si="119"/>
        <v>0</v>
      </c>
      <c r="AP796" s="1">
        <f t="shared" si="119"/>
        <v>0</v>
      </c>
      <c r="AQ796" s="1">
        <f t="shared" si="119"/>
        <v>0</v>
      </c>
      <c r="AR796" s="1">
        <f t="shared" si="118"/>
        <v>0</v>
      </c>
      <c r="AS796" s="1">
        <f t="shared" si="118"/>
        <v>0</v>
      </c>
      <c r="AT796" s="1">
        <f t="shared" si="118"/>
        <v>0</v>
      </c>
      <c r="AU796" s="1">
        <f t="shared" si="118"/>
        <v>0</v>
      </c>
      <c r="AV796" s="1">
        <f t="shared" si="118"/>
        <v>0</v>
      </c>
      <c r="AW796" s="1">
        <f t="shared" si="118"/>
        <v>0</v>
      </c>
      <c r="AX796" s="1">
        <f t="shared" si="116"/>
        <v>0</v>
      </c>
    </row>
    <row r="797" spans="1:50" s="1" customFormat="1" x14ac:dyDescent="0.15">
      <c r="A797" s="1">
        <v>2</v>
      </c>
      <c r="B797" s="1" t="s">
        <v>1538</v>
      </c>
      <c r="C797" s="1" t="s">
        <v>22</v>
      </c>
      <c r="D797" s="1" t="s">
        <v>15</v>
      </c>
      <c r="E797" s="1" t="s">
        <v>379</v>
      </c>
      <c r="F797" s="2">
        <v>43198.432870370372</v>
      </c>
      <c r="H797" s="1" t="s">
        <v>34</v>
      </c>
      <c r="I797" s="1" t="s">
        <v>35</v>
      </c>
      <c r="J797" s="1" t="s">
        <v>25</v>
      </c>
      <c r="K797" s="1" t="s">
        <v>2088</v>
      </c>
      <c r="L797" s="1" t="s">
        <v>2089</v>
      </c>
      <c r="M797" s="1" t="s">
        <v>96</v>
      </c>
      <c r="N797" s="1" t="s">
        <v>29</v>
      </c>
      <c r="O797" s="1" t="s">
        <v>39</v>
      </c>
      <c r="P797" s="1">
        <v>30001</v>
      </c>
      <c r="Q797" s="8">
        <v>50000</v>
      </c>
      <c r="R797" s="1">
        <v>4</v>
      </c>
      <c r="S797" s="1">
        <v>4</v>
      </c>
      <c r="T797" s="1">
        <v>1</v>
      </c>
      <c r="U797" s="1">
        <v>2</v>
      </c>
      <c r="V797" s="1">
        <v>0</v>
      </c>
      <c r="W797" s="1">
        <v>1</v>
      </c>
      <c r="X797" s="1">
        <v>40000.5</v>
      </c>
      <c r="Y797" s="1">
        <v>3</v>
      </c>
      <c r="Z797" s="1">
        <v>4</v>
      </c>
      <c r="AA797" s="1">
        <f t="shared" si="115"/>
        <v>0</v>
      </c>
      <c r="AB797" s="1">
        <f t="shared" si="119"/>
        <v>0</v>
      </c>
      <c r="AC797" s="1">
        <f t="shared" si="119"/>
        <v>0</v>
      </c>
      <c r="AD797" s="1">
        <f t="shared" si="119"/>
        <v>1</v>
      </c>
      <c r="AE797" s="1">
        <f t="shared" si="119"/>
        <v>0</v>
      </c>
      <c r="AF797" s="1">
        <f t="shared" si="119"/>
        <v>0</v>
      </c>
      <c r="AG797" s="1">
        <f t="shared" si="119"/>
        <v>0</v>
      </c>
      <c r="AH797" s="1">
        <f t="shared" si="119"/>
        <v>0</v>
      </c>
      <c r="AI797" s="1">
        <f t="shared" si="119"/>
        <v>0</v>
      </c>
      <c r="AJ797" s="1">
        <f t="shared" si="119"/>
        <v>0</v>
      </c>
      <c r="AK797" s="1">
        <f t="shared" si="119"/>
        <v>0</v>
      </c>
      <c r="AL797" s="1">
        <f t="shared" si="119"/>
        <v>0</v>
      </c>
      <c r="AM797" s="1">
        <f t="shared" si="119"/>
        <v>0</v>
      </c>
      <c r="AN797" s="1">
        <f t="shared" si="119"/>
        <v>0</v>
      </c>
      <c r="AO797" s="1">
        <f t="shared" si="119"/>
        <v>0</v>
      </c>
      <c r="AP797" s="1">
        <f t="shared" si="119"/>
        <v>1</v>
      </c>
      <c r="AQ797" s="1">
        <f t="shared" si="119"/>
        <v>0</v>
      </c>
      <c r="AR797" s="1">
        <f t="shared" si="118"/>
        <v>0</v>
      </c>
      <c r="AS797" s="1">
        <f t="shared" si="118"/>
        <v>0</v>
      </c>
      <c r="AT797" s="1">
        <f t="shared" si="118"/>
        <v>0</v>
      </c>
      <c r="AU797" s="1">
        <f t="shared" si="118"/>
        <v>0</v>
      </c>
      <c r="AV797" s="1">
        <f t="shared" si="118"/>
        <v>0</v>
      </c>
      <c r="AW797" s="1">
        <f t="shared" si="118"/>
        <v>0</v>
      </c>
      <c r="AX797" s="1">
        <f t="shared" si="116"/>
        <v>1</v>
      </c>
    </row>
    <row r="798" spans="1:50" s="1" customFormat="1" x14ac:dyDescent="0.15">
      <c r="A798" s="1">
        <v>2</v>
      </c>
      <c r="B798" s="1" t="s">
        <v>1458</v>
      </c>
      <c r="C798" s="1" t="s">
        <v>22</v>
      </c>
      <c r="D798" s="1" t="s">
        <v>15</v>
      </c>
      <c r="E798" s="1" t="s">
        <v>58</v>
      </c>
      <c r="F798" s="2">
        <v>43187.404097222221</v>
      </c>
      <c r="H798" s="1" t="s">
        <v>59</v>
      </c>
      <c r="I798" s="1" t="s">
        <v>18</v>
      </c>
      <c r="J798" s="1" t="s">
        <v>60</v>
      </c>
      <c r="K798" s="1" t="s">
        <v>2090</v>
      </c>
      <c r="L798" s="1" t="s">
        <v>62</v>
      </c>
      <c r="M798" s="1" t="s">
        <v>63</v>
      </c>
      <c r="N798" s="1" t="s">
        <v>64</v>
      </c>
      <c r="O798" s="1" t="s">
        <v>39</v>
      </c>
      <c r="P798" s="1">
        <v>15001</v>
      </c>
      <c r="Q798" s="8">
        <v>20000</v>
      </c>
      <c r="R798" s="1">
        <v>3</v>
      </c>
      <c r="S798" s="1">
        <v>3</v>
      </c>
      <c r="T798" s="1">
        <v>2</v>
      </c>
      <c r="U798" s="1">
        <v>4</v>
      </c>
      <c r="V798" s="1">
        <v>3</v>
      </c>
      <c r="W798" s="1">
        <v>1</v>
      </c>
      <c r="X798" s="1">
        <v>17500.5</v>
      </c>
      <c r="Y798" s="1">
        <v>3</v>
      </c>
      <c r="Z798" s="1">
        <v>4</v>
      </c>
      <c r="AA798" s="1">
        <f t="shared" si="115"/>
        <v>0</v>
      </c>
      <c r="AB798" s="1">
        <f t="shared" si="119"/>
        <v>0</v>
      </c>
      <c r="AC798" s="1">
        <f t="shared" si="119"/>
        <v>0</v>
      </c>
      <c r="AD798" s="1">
        <f t="shared" si="119"/>
        <v>0</v>
      </c>
      <c r="AE798" s="1">
        <f t="shared" si="119"/>
        <v>0</v>
      </c>
      <c r="AF798" s="1">
        <f t="shared" si="119"/>
        <v>0</v>
      </c>
      <c r="AG798" s="1">
        <f t="shared" si="119"/>
        <v>0</v>
      </c>
      <c r="AH798" s="1">
        <f t="shared" si="119"/>
        <v>0</v>
      </c>
      <c r="AI798" s="1">
        <f t="shared" si="119"/>
        <v>0</v>
      </c>
      <c r="AJ798" s="1">
        <f t="shared" si="119"/>
        <v>0</v>
      </c>
      <c r="AK798" s="1">
        <f t="shared" si="119"/>
        <v>0</v>
      </c>
      <c r="AL798" s="1">
        <f t="shared" si="119"/>
        <v>0</v>
      </c>
      <c r="AM798" s="1">
        <f t="shared" si="119"/>
        <v>0</v>
      </c>
      <c r="AN798" s="1">
        <f t="shared" si="119"/>
        <v>0</v>
      </c>
      <c r="AO798" s="1">
        <f t="shared" si="119"/>
        <v>0</v>
      </c>
      <c r="AP798" s="1">
        <f t="shared" si="119"/>
        <v>0</v>
      </c>
      <c r="AQ798" s="1">
        <f t="shared" si="119"/>
        <v>0</v>
      </c>
      <c r="AR798" s="1">
        <f t="shared" si="118"/>
        <v>0</v>
      </c>
      <c r="AS798" s="1">
        <f t="shared" si="118"/>
        <v>0</v>
      </c>
      <c r="AT798" s="1">
        <f t="shared" si="118"/>
        <v>0</v>
      </c>
      <c r="AU798" s="1">
        <f t="shared" si="118"/>
        <v>0</v>
      </c>
      <c r="AV798" s="1">
        <f t="shared" si="118"/>
        <v>0</v>
      </c>
      <c r="AW798" s="1">
        <f t="shared" si="118"/>
        <v>0</v>
      </c>
      <c r="AX798" s="1">
        <f t="shared" si="116"/>
        <v>0</v>
      </c>
    </row>
    <row r="799" spans="1:50" s="1" customFormat="1" x14ac:dyDescent="0.15">
      <c r="A799" s="1">
        <v>2</v>
      </c>
      <c r="B799" s="1" t="s">
        <v>2091</v>
      </c>
      <c r="D799" s="1" t="s">
        <v>15</v>
      </c>
      <c r="E799" s="1" t="s">
        <v>33</v>
      </c>
      <c r="F799" s="1" t="s">
        <v>411</v>
      </c>
      <c r="H799" s="1" t="s">
        <v>34</v>
      </c>
      <c r="I799" s="1" t="s">
        <v>35</v>
      </c>
      <c r="J799" s="1" t="s">
        <v>25</v>
      </c>
      <c r="K799" s="1" t="s">
        <v>2092</v>
      </c>
      <c r="L799" s="1" t="s">
        <v>2093</v>
      </c>
      <c r="M799" s="1" t="s">
        <v>28</v>
      </c>
      <c r="N799" s="1" t="s">
        <v>29</v>
      </c>
      <c r="O799" s="1" t="s">
        <v>233</v>
      </c>
      <c r="P799" s="1">
        <v>10001</v>
      </c>
      <c r="Q799" s="8">
        <v>15000</v>
      </c>
      <c r="R799" s="1">
        <v>4</v>
      </c>
      <c r="S799" s="1">
        <v>4</v>
      </c>
      <c r="T799" s="1">
        <v>1</v>
      </c>
      <c r="U799" s="1">
        <v>3</v>
      </c>
      <c r="V799" s="1">
        <v>0</v>
      </c>
      <c r="W799" s="1">
        <v>0</v>
      </c>
      <c r="X799" s="1">
        <v>12500.5</v>
      </c>
      <c r="Y799" s="1">
        <v>3</v>
      </c>
      <c r="Z799" s="1">
        <v>4</v>
      </c>
      <c r="AA799" s="1">
        <f t="shared" si="115"/>
        <v>0</v>
      </c>
      <c r="AB799" s="1">
        <f t="shared" si="119"/>
        <v>1</v>
      </c>
      <c r="AC799" s="1">
        <f t="shared" si="119"/>
        <v>1</v>
      </c>
      <c r="AD799" s="1">
        <f t="shared" si="119"/>
        <v>1</v>
      </c>
      <c r="AE799" s="1">
        <f t="shared" si="119"/>
        <v>0</v>
      </c>
      <c r="AF799" s="1">
        <f t="shared" si="119"/>
        <v>0</v>
      </c>
      <c r="AG799" s="1">
        <f t="shared" si="119"/>
        <v>0</v>
      </c>
      <c r="AH799" s="1">
        <f t="shared" si="119"/>
        <v>0</v>
      </c>
      <c r="AI799" s="1">
        <f t="shared" si="119"/>
        <v>0</v>
      </c>
      <c r="AJ799" s="1">
        <f t="shared" si="119"/>
        <v>0</v>
      </c>
      <c r="AK799" s="1">
        <f t="shared" si="119"/>
        <v>0</v>
      </c>
      <c r="AL799" s="1">
        <f t="shared" si="119"/>
        <v>0</v>
      </c>
      <c r="AM799" s="1">
        <f t="shared" si="119"/>
        <v>1</v>
      </c>
      <c r="AN799" s="1">
        <f t="shared" si="119"/>
        <v>0</v>
      </c>
      <c r="AO799" s="1">
        <f t="shared" si="119"/>
        <v>0</v>
      </c>
      <c r="AP799" s="1">
        <f t="shared" si="119"/>
        <v>1</v>
      </c>
      <c r="AQ799" s="1">
        <f t="shared" si="119"/>
        <v>0</v>
      </c>
      <c r="AR799" s="1">
        <f t="shared" si="118"/>
        <v>0</v>
      </c>
      <c r="AS799" s="1">
        <f t="shared" si="118"/>
        <v>0</v>
      </c>
      <c r="AT799" s="1">
        <f t="shared" si="118"/>
        <v>0</v>
      </c>
      <c r="AU799" s="1">
        <f t="shared" si="118"/>
        <v>0</v>
      </c>
      <c r="AV799" s="1">
        <f t="shared" si="118"/>
        <v>0</v>
      </c>
      <c r="AW799" s="1">
        <f t="shared" si="118"/>
        <v>0</v>
      </c>
      <c r="AX799" s="1">
        <f t="shared" si="116"/>
        <v>0</v>
      </c>
    </row>
    <row r="800" spans="1:50" s="1" customFormat="1" x14ac:dyDescent="0.15">
      <c r="A800" s="1">
        <v>2</v>
      </c>
      <c r="B800" s="1" t="s">
        <v>2094</v>
      </c>
      <c r="C800" s="1" t="s">
        <v>32</v>
      </c>
      <c r="D800" s="1" t="s">
        <v>15</v>
      </c>
      <c r="E800" s="1" t="s">
        <v>671</v>
      </c>
      <c r="F800" s="1" t="s">
        <v>411</v>
      </c>
      <c r="H800" s="1" t="s">
        <v>17</v>
      </c>
      <c r="I800" s="1" t="s">
        <v>18</v>
      </c>
      <c r="J800" s="1" t="s">
        <v>60</v>
      </c>
      <c r="K800" s="1" t="s">
        <v>3848</v>
      </c>
      <c r="L800" s="1" t="s">
        <v>2096</v>
      </c>
      <c r="M800" s="1" t="s">
        <v>38</v>
      </c>
      <c r="N800" s="1" t="s">
        <v>29</v>
      </c>
      <c r="O800" s="1" t="s">
        <v>97</v>
      </c>
      <c r="Q800" s="8"/>
      <c r="R800" s="1">
        <v>1</v>
      </c>
      <c r="S800" s="1">
        <v>3</v>
      </c>
      <c r="T800" s="1">
        <v>2</v>
      </c>
      <c r="U800" s="1">
        <v>5</v>
      </c>
      <c r="V800" s="1">
        <v>0</v>
      </c>
      <c r="W800" s="1">
        <v>0</v>
      </c>
      <c r="X800" s="1">
        <v>0</v>
      </c>
      <c r="Y800" s="1">
        <v>3</v>
      </c>
      <c r="Z800" s="1">
        <v>4</v>
      </c>
      <c r="AA800" s="1">
        <f t="shared" si="115"/>
        <v>0</v>
      </c>
      <c r="AB800" s="1">
        <f t="shared" si="119"/>
        <v>0</v>
      </c>
      <c r="AC800" s="1">
        <f t="shared" si="119"/>
        <v>0</v>
      </c>
      <c r="AD800" s="1">
        <f t="shared" si="119"/>
        <v>0</v>
      </c>
      <c r="AE800" s="1">
        <f t="shared" si="119"/>
        <v>0</v>
      </c>
      <c r="AF800" s="1">
        <f t="shared" si="119"/>
        <v>0</v>
      </c>
      <c r="AG800" s="1">
        <f t="shared" si="119"/>
        <v>0</v>
      </c>
      <c r="AH800" s="1">
        <f t="shared" si="119"/>
        <v>0</v>
      </c>
      <c r="AI800" s="1">
        <f t="shared" si="119"/>
        <v>0</v>
      </c>
      <c r="AJ800" s="1">
        <f t="shared" si="119"/>
        <v>0</v>
      </c>
      <c r="AK800" s="1">
        <f t="shared" si="119"/>
        <v>0</v>
      </c>
      <c r="AL800" s="1">
        <f t="shared" si="119"/>
        <v>0</v>
      </c>
      <c r="AM800" s="1">
        <f t="shared" si="119"/>
        <v>0</v>
      </c>
      <c r="AN800" s="1">
        <f t="shared" si="119"/>
        <v>0</v>
      </c>
      <c r="AO800" s="1">
        <f t="shared" si="119"/>
        <v>0</v>
      </c>
      <c r="AP800" s="1">
        <f t="shared" si="119"/>
        <v>0</v>
      </c>
      <c r="AQ800" s="1">
        <f t="shared" si="119"/>
        <v>0</v>
      </c>
      <c r="AR800" s="1">
        <f t="shared" si="118"/>
        <v>0</v>
      </c>
      <c r="AS800" s="1">
        <f t="shared" si="118"/>
        <v>0</v>
      </c>
      <c r="AT800" s="1">
        <f t="shared" si="118"/>
        <v>0</v>
      </c>
      <c r="AU800" s="1">
        <f t="shared" si="118"/>
        <v>0</v>
      </c>
      <c r="AV800" s="1">
        <f t="shared" si="118"/>
        <v>0</v>
      </c>
      <c r="AW800" s="1">
        <f t="shared" si="118"/>
        <v>0</v>
      </c>
      <c r="AX800" s="1">
        <f t="shared" si="116"/>
        <v>0</v>
      </c>
    </row>
    <row r="801" spans="1:50" s="1" customFormat="1" x14ac:dyDescent="0.15">
      <c r="A801" s="1">
        <v>2</v>
      </c>
      <c r="B801" s="1" t="s">
        <v>1538</v>
      </c>
      <c r="C801" s="1" t="s">
        <v>22</v>
      </c>
      <c r="D801" s="1" t="s">
        <v>15</v>
      </c>
      <c r="E801" s="1" t="s">
        <v>33</v>
      </c>
      <c r="F801" s="2">
        <v>43193.441238425927</v>
      </c>
      <c r="H801" s="1" t="s">
        <v>59</v>
      </c>
      <c r="I801" s="1" t="s">
        <v>35</v>
      </c>
      <c r="J801" s="1" t="s">
        <v>25</v>
      </c>
      <c r="K801" s="1" t="s">
        <v>2097</v>
      </c>
      <c r="L801" s="1" t="s">
        <v>62</v>
      </c>
      <c r="M801" s="1" t="s">
        <v>63</v>
      </c>
      <c r="N801" s="1" t="s">
        <v>64</v>
      </c>
      <c r="O801" s="1" t="s">
        <v>39</v>
      </c>
      <c r="P801" s="1">
        <v>10001</v>
      </c>
      <c r="Q801" s="8">
        <v>15000</v>
      </c>
      <c r="R801" s="1">
        <v>3</v>
      </c>
      <c r="S801" s="1">
        <v>4</v>
      </c>
      <c r="T801" s="1">
        <v>1</v>
      </c>
      <c r="U801" s="1">
        <v>4</v>
      </c>
      <c r="V801" s="1">
        <v>3</v>
      </c>
      <c r="W801" s="1">
        <v>1</v>
      </c>
      <c r="X801" s="1">
        <v>12500.5</v>
      </c>
      <c r="Y801" s="1">
        <v>3</v>
      </c>
      <c r="Z801" s="1">
        <v>4</v>
      </c>
      <c r="AA801" s="1">
        <f t="shared" si="115"/>
        <v>0</v>
      </c>
      <c r="AB801" s="1">
        <f t="shared" si="119"/>
        <v>0</v>
      </c>
      <c r="AC801" s="1">
        <f t="shared" si="119"/>
        <v>0</v>
      </c>
      <c r="AD801" s="1">
        <f t="shared" si="119"/>
        <v>0</v>
      </c>
      <c r="AE801" s="1">
        <f t="shared" si="119"/>
        <v>0</v>
      </c>
      <c r="AF801" s="1">
        <f t="shared" si="119"/>
        <v>0</v>
      </c>
      <c r="AG801" s="1">
        <f t="shared" si="119"/>
        <v>0</v>
      </c>
      <c r="AH801" s="1">
        <f t="shared" si="119"/>
        <v>0</v>
      </c>
      <c r="AI801" s="1">
        <f t="shared" si="119"/>
        <v>0</v>
      </c>
      <c r="AJ801" s="1">
        <f t="shared" si="119"/>
        <v>0</v>
      </c>
      <c r="AK801" s="1">
        <f t="shared" si="119"/>
        <v>0</v>
      </c>
      <c r="AL801" s="1">
        <f t="shared" si="119"/>
        <v>0</v>
      </c>
      <c r="AM801" s="1">
        <f t="shared" si="119"/>
        <v>0</v>
      </c>
      <c r="AN801" s="1">
        <f t="shared" si="119"/>
        <v>0</v>
      </c>
      <c r="AO801" s="1">
        <f t="shared" si="119"/>
        <v>0</v>
      </c>
      <c r="AP801" s="1">
        <f t="shared" si="119"/>
        <v>0</v>
      </c>
      <c r="AQ801" s="1">
        <f t="shared" si="119"/>
        <v>0</v>
      </c>
      <c r="AR801" s="1">
        <f t="shared" si="118"/>
        <v>0</v>
      </c>
      <c r="AS801" s="1">
        <f t="shared" si="118"/>
        <v>0</v>
      </c>
      <c r="AT801" s="1">
        <f t="shared" si="118"/>
        <v>0</v>
      </c>
      <c r="AU801" s="1">
        <f t="shared" si="118"/>
        <v>0</v>
      </c>
      <c r="AV801" s="1">
        <f t="shared" si="118"/>
        <v>0</v>
      </c>
      <c r="AW801" s="1">
        <f t="shared" si="118"/>
        <v>0</v>
      </c>
      <c r="AX801" s="1">
        <f t="shared" si="116"/>
        <v>0</v>
      </c>
    </row>
    <row r="802" spans="1:50" s="1" customFormat="1" x14ac:dyDescent="0.15">
      <c r="A802" s="1">
        <v>2</v>
      </c>
      <c r="B802" s="1" t="s">
        <v>2098</v>
      </c>
      <c r="C802" s="1" t="s">
        <v>22</v>
      </c>
      <c r="D802" s="1" t="s">
        <v>15</v>
      </c>
      <c r="E802" s="1" t="s">
        <v>16</v>
      </c>
      <c r="F802" s="1" t="s">
        <v>411</v>
      </c>
      <c r="H802" s="1" t="s">
        <v>17</v>
      </c>
      <c r="I802" s="1" t="s">
        <v>18</v>
      </c>
      <c r="J802" s="1" t="s">
        <v>60</v>
      </c>
      <c r="K802" s="1" t="s">
        <v>3849</v>
      </c>
      <c r="L802" s="1" t="s">
        <v>2100</v>
      </c>
      <c r="M802" s="1" t="s">
        <v>28</v>
      </c>
      <c r="N802" s="1" t="s">
        <v>82</v>
      </c>
      <c r="O802" s="1" t="s">
        <v>39</v>
      </c>
      <c r="P802" s="1">
        <v>6001</v>
      </c>
      <c r="Q802" s="8">
        <v>8000</v>
      </c>
      <c r="R802" s="1">
        <v>1</v>
      </c>
      <c r="S802" s="1">
        <v>3</v>
      </c>
      <c r="T802" s="1">
        <v>2</v>
      </c>
      <c r="U802" s="1">
        <v>3</v>
      </c>
      <c r="V802" s="1">
        <v>4</v>
      </c>
      <c r="W802" s="1">
        <v>1</v>
      </c>
      <c r="X802" s="1">
        <v>7000.5</v>
      </c>
      <c r="Y802" s="1">
        <v>3</v>
      </c>
      <c r="Z802" s="1">
        <v>4</v>
      </c>
      <c r="AA802" s="1">
        <f t="shared" si="115"/>
        <v>0</v>
      </c>
      <c r="AB802" s="1">
        <f t="shared" si="119"/>
        <v>0</v>
      </c>
      <c r="AC802" s="1">
        <f t="shared" si="119"/>
        <v>0</v>
      </c>
      <c r="AD802" s="1">
        <f t="shared" si="119"/>
        <v>0</v>
      </c>
      <c r="AE802" s="1">
        <f t="shared" si="119"/>
        <v>0</v>
      </c>
      <c r="AF802" s="1">
        <f t="shared" si="119"/>
        <v>0</v>
      </c>
      <c r="AG802" s="1">
        <f t="shared" si="119"/>
        <v>0</v>
      </c>
      <c r="AH802" s="1">
        <f t="shared" si="119"/>
        <v>0</v>
      </c>
      <c r="AI802" s="1">
        <f t="shared" si="119"/>
        <v>0</v>
      </c>
      <c r="AJ802" s="1">
        <f t="shared" si="119"/>
        <v>0</v>
      </c>
      <c r="AK802" s="1">
        <f t="shared" si="119"/>
        <v>0</v>
      </c>
      <c r="AL802" s="1">
        <f t="shared" si="119"/>
        <v>0</v>
      </c>
      <c r="AM802" s="1">
        <f t="shared" si="119"/>
        <v>0</v>
      </c>
      <c r="AN802" s="1">
        <f t="shared" si="119"/>
        <v>0</v>
      </c>
      <c r="AO802" s="1">
        <f t="shared" si="119"/>
        <v>0</v>
      </c>
      <c r="AP802" s="1">
        <f t="shared" si="119"/>
        <v>0</v>
      </c>
      <c r="AQ802" s="1">
        <f t="shared" si="119"/>
        <v>0</v>
      </c>
      <c r="AR802" s="1">
        <f t="shared" si="118"/>
        <v>0</v>
      </c>
      <c r="AS802" s="1">
        <f t="shared" si="118"/>
        <v>0</v>
      </c>
      <c r="AT802" s="1">
        <f t="shared" si="118"/>
        <v>0</v>
      </c>
      <c r="AU802" s="1">
        <f t="shared" si="118"/>
        <v>0</v>
      </c>
      <c r="AV802" s="1">
        <f t="shared" si="118"/>
        <v>0</v>
      </c>
      <c r="AW802" s="1">
        <f t="shared" si="118"/>
        <v>0</v>
      </c>
      <c r="AX802" s="1">
        <f t="shared" si="116"/>
        <v>0</v>
      </c>
    </row>
    <row r="803" spans="1:50" s="1" customFormat="1" x14ac:dyDescent="0.15">
      <c r="A803" s="1">
        <v>2</v>
      </c>
      <c r="B803" s="1" t="s">
        <v>2101</v>
      </c>
      <c r="C803" s="1" t="s">
        <v>22</v>
      </c>
      <c r="D803" s="1" t="s">
        <v>15</v>
      </c>
      <c r="E803" s="1" t="s">
        <v>58</v>
      </c>
      <c r="F803" s="2">
        <v>43168.562314814815</v>
      </c>
      <c r="H803" s="1" t="s">
        <v>59</v>
      </c>
      <c r="I803" s="1" t="s">
        <v>35</v>
      </c>
      <c r="J803" s="1" t="s">
        <v>60</v>
      </c>
      <c r="K803" s="1" t="s">
        <v>2102</v>
      </c>
      <c r="L803" s="1" t="s">
        <v>62</v>
      </c>
      <c r="M803" s="1" t="s">
        <v>63</v>
      </c>
      <c r="N803" s="1" t="s">
        <v>64</v>
      </c>
      <c r="O803" s="1" t="s">
        <v>39</v>
      </c>
      <c r="P803" s="1">
        <v>15001</v>
      </c>
      <c r="Q803" s="8">
        <v>20000</v>
      </c>
      <c r="R803" s="1">
        <v>3</v>
      </c>
      <c r="S803" s="1">
        <v>4</v>
      </c>
      <c r="T803" s="1">
        <v>2</v>
      </c>
      <c r="U803" s="1">
        <v>4</v>
      </c>
      <c r="V803" s="1">
        <v>3</v>
      </c>
      <c r="W803" s="1">
        <v>1</v>
      </c>
      <c r="X803" s="1">
        <v>17500.5</v>
      </c>
      <c r="Y803" s="1">
        <v>3</v>
      </c>
      <c r="Z803" s="1">
        <v>4</v>
      </c>
      <c r="AA803" s="1">
        <f t="shared" si="115"/>
        <v>0</v>
      </c>
      <c r="AB803" s="1">
        <f t="shared" si="119"/>
        <v>0</v>
      </c>
      <c r="AC803" s="1">
        <f t="shared" si="119"/>
        <v>0</v>
      </c>
      <c r="AD803" s="1">
        <f t="shared" si="119"/>
        <v>0</v>
      </c>
      <c r="AE803" s="1">
        <f t="shared" si="119"/>
        <v>0</v>
      </c>
      <c r="AF803" s="1">
        <f t="shared" si="119"/>
        <v>0</v>
      </c>
      <c r="AG803" s="1">
        <f t="shared" si="119"/>
        <v>0</v>
      </c>
      <c r="AH803" s="1">
        <f t="shared" si="119"/>
        <v>0</v>
      </c>
      <c r="AI803" s="1">
        <f t="shared" si="119"/>
        <v>0</v>
      </c>
      <c r="AJ803" s="1">
        <f t="shared" si="119"/>
        <v>0</v>
      </c>
      <c r="AK803" s="1">
        <f t="shared" si="119"/>
        <v>0</v>
      </c>
      <c r="AL803" s="1">
        <f t="shared" si="119"/>
        <v>0</v>
      </c>
      <c r="AM803" s="1">
        <f t="shared" si="119"/>
        <v>0</v>
      </c>
      <c r="AN803" s="1">
        <f t="shared" si="119"/>
        <v>0</v>
      </c>
      <c r="AO803" s="1">
        <f t="shared" si="119"/>
        <v>0</v>
      </c>
      <c r="AP803" s="1">
        <f t="shared" si="119"/>
        <v>0</v>
      </c>
      <c r="AQ803" s="1">
        <f t="shared" si="119"/>
        <v>0</v>
      </c>
      <c r="AR803" s="1">
        <f t="shared" si="118"/>
        <v>0</v>
      </c>
      <c r="AS803" s="1">
        <f t="shared" si="118"/>
        <v>0</v>
      </c>
      <c r="AT803" s="1">
        <f t="shared" si="118"/>
        <v>0</v>
      </c>
      <c r="AU803" s="1">
        <f t="shared" si="118"/>
        <v>0</v>
      </c>
      <c r="AV803" s="1">
        <f t="shared" si="118"/>
        <v>0</v>
      </c>
      <c r="AW803" s="1">
        <f t="shared" si="118"/>
        <v>0</v>
      </c>
      <c r="AX803" s="1">
        <f t="shared" si="116"/>
        <v>0</v>
      </c>
    </row>
    <row r="804" spans="1:50" s="1" customFormat="1" x14ac:dyDescent="0.15">
      <c r="A804" s="1">
        <v>2</v>
      </c>
      <c r="B804" s="1" t="s">
        <v>2103</v>
      </c>
      <c r="C804" s="1" t="s">
        <v>22</v>
      </c>
      <c r="D804" s="1" t="s">
        <v>15</v>
      </c>
      <c r="E804" s="1" t="s">
        <v>58</v>
      </c>
      <c r="F804" s="2">
        <v>43185.378530092596</v>
      </c>
      <c r="H804" s="1" t="s">
        <v>41</v>
      </c>
      <c r="I804" s="1" t="s">
        <v>18</v>
      </c>
      <c r="J804" s="1" t="s">
        <v>25</v>
      </c>
      <c r="K804" s="1" t="s">
        <v>2104</v>
      </c>
      <c r="L804" s="1" t="s">
        <v>65</v>
      </c>
      <c r="M804" s="1" t="s">
        <v>63</v>
      </c>
      <c r="N804" s="1" t="s">
        <v>64</v>
      </c>
      <c r="O804" s="1" t="s">
        <v>39</v>
      </c>
      <c r="P804" s="1">
        <v>15001</v>
      </c>
      <c r="Q804" s="8">
        <v>20000</v>
      </c>
      <c r="R804" s="1">
        <v>5</v>
      </c>
      <c r="S804" s="1">
        <v>3</v>
      </c>
      <c r="T804" s="1">
        <v>1</v>
      </c>
      <c r="U804" s="1">
        <v>4</v>
      </c>
      <c r="V804" s="1">
        <v>3</v>
      </c>
      <c r="W804" s="1">
        <v>1</v>
      </c>
      <c r="X804" s="1">
        <v>17500.5</v>
      </c>
      <c r="Y804" s="1">
        <v>3</v>
      </c>
      <c r="Z804" s="1">
        <v>4</v>
      </c>
      <c r="AA804" s="1">
        <f t="shared" si="115"/>
        <v>0</v>
      </c>
      <c r="AB804" s="1">
        <f t="shared" si="119"/>
        <v>0</v>
      </c>
      <c r="AC804" s="1">
        <f t="shared" si="119"/>
        <v>0</v>
      </c>
      <c r="AD804" s="1">
        <f t="shared" si="119"/>
        <v>0</v>
      </c>
      <c r="AE804" s="1">
        <f t="shared" si="119"/>
        <v>0</v>
      </c>
      <c r="AF804" s="1">
        <f t="shared" si="119"/>
        <v>0</v>
      </c>
      <c r="AG804" s="1">
        <f t="shared" si="119"/>
        <v>0</v>
      </c>
      <c r="AH804" s="1">
        <f t="shared" si="119"/>
        <v>0</v>
      </c>
      <c r="AI804" s="1">
        <f t="shared" si="119"/>
        <v>0</v>
      </c>
      <c r="AJ804" s="1">
        <f t="shared" si="119"/>
        <v>0</v>
      </c>
      <c r="AK804" s="1">
        <f t="shared" si="119"/>
        <v>0</v>
      </c>
      <c r="AL804" s="1">
        <f t="shared" si="119"/>
        <v>0</v>
      </c>
      <c r="AM804" s="1">
        <f t="shared" si="119"/>
        <v>0</v>
      </c>
      <c r="AN804" s="1">
        <f t="shared" si="119"/>
        <v>0</v>
      </c>
      <c r="AO804" s="1">
        <f t="shared" si="119"/>
        <v>0</v>
      </c>
      <c r="AP804" s="1">
        <f t="shared" si="119"/>
        <v>0</v>
      </c>
      <c r="AQ804" s="1">
        <f t="shared" si="119"/>
        <v>0</v>
      </c>
      <c r="AR804" s="1">
        <f t="shared" si="118"/>
        <v>0</v>
      </c>
      <c r="AS804" s="1">
        <f t="shared" si="118"/>
        <v>0</v>
      </c>
      <c r="AT804" s="1">
        <f t="shared" si="118"/>
        <v>0</v>
      </c>
      <c r="AU804" s="1">
        <f t="shared" si="118"/>
        <v>0</v>
      </c>
      <c r="AV804" s="1">
        <f t="shared" si="118"/>
        <v>0</v>
      </c>
      <c r="AW804" s="1">
        <f t="shared" si="118"/>
        <v>0</v>
      </c>
      <c r="AX804" s="1">
        <f t="shared" si="116"/>
        <v>0</v>
      </c>
    </row>
    <row r="805" spans="1:50" s="1" customFormat="1" x14ac:dyDescent="0.15">
      <c r="A805" s="1">
        <v>2</v>
      </c>
      <c r="B805" s="1" t="s">
        <v>1431</v>
      </c>
      <c r="C805" s="1" t="s">
        <v>22</v>
      </c>
      <c r="D805" s="1" t="s">
        <v>15</v>
      </c>
      <c r="E805" s="1" t="s">
        <v>58</v>
      </c>
      <c r="F805" s="1" t="s">
        <v>411</v>
      </c>
      <c r="H805" s="1" t="s">
        <v>59</v>
      </c>
      <c r="I805" s="1" t="s">
        <v>18</v>
      </c>
      <c r="J805" s="1" t="s">
        <v>60</v>
      </c>
      <c r="K805" s="1" t="s">
        <v>2004</v>
      </c>
      <c r="L805" s="1" t="s">
        <v>62</v>
      </c>
      <c r="M805" s="1" t="s">
        <v>63</v>
      </c>
      <c r="N805" s="1" t="s">
        <v>64</v>
      </c>
      <c r="O805" s="1" t="s">
        <v>39</v>
      </c>
      <c r="P805" s="1">
        <v>15001</v>
      </c>
      <c r="Q805" s="8">
        <v>20000</v>
      </c>
      <c r="R805" s="1">
        <v>3</v>
      </c>
      <c r="S805" s="1">
        <v>3</v>
      </c>
      <c r="T805" s="1">
        <v>2</v>
      </c>
      <c r="U805" s="1">
        <v>4</v>
      </c>
      <c r="V805" s="1">
        <v>3</v>
      </c>
      <c r="W805" s="1">
        <v>1</v>
      </c>
      <c r="X805" s="1">
        <v>17500.5</v>
      </c>
      <c r="Y805" s="1">
        <v>3</v>
      </c>
      <c r="Z805" s="1">
        <v>4</v>
      </c>
      <c r="AA805" s="1">
        <f t="shared" si="115"/>
        <v>0</v>
      </c>
      <c r="AB805" s="1">
        <f t="shared" si="119"/>
        <v>0</v>
      </c>
      <c r="AC805" s="1">
        <f t="shared" si="119"/>
        <v>0</v>
      </c>
      <c r="AD805" s="1">
        <f t="shared" si="119"/>
        <v>0</v>
      </c>
      <c r="AE805" s="1">
        <f t="shared" si="119"/>
        <v>0</v>
      </c>
      <c r="AF805" s="1">
        <f t="shared" si="119"/>
        <v>0</v>
      </c>
      <c r="AG805" s="1">
        <f t="shared" si="119"/>
        <v>0</v>
      </c>
      <c r="AH805" s="1">
        <f t="shared" si="119"/>
        <v>0</v>
      </c>
      <c r="AI805" s="1">
        <f t="shared" si="119"/>
        <v>0</v>
      </c>
      <c r="AJ805" s="1">
        <f t="shared" si="119"/>
        <v>0</v>
      </c>
      <c r="AK805" s="1">
        <f t="shared" si="119"/>
        <v>0</v>
      </c>
      <c r="AL805" s="1">
        <f t="shared" si="119"/>
        <v>0</v>
      </c>
      <c r="AM805" s="1">
        <f t="shared" si="119"/>
        <v>0</v>
      </c>
      <c r="AN805" s="1">
        <f t="shared" si="119"/>
        <v>0</v>
      </c>
      <c r="AO805" s="1">
        <f t="shared" si="119"/>
        <v>0</v>
      </c>
      <c r="AP805" s="1">
        <f t="shared" si="119"/>
        <v>0</v>
      </c>
      <c r="AQ805" s="1">
        <f t="shared" si="119"/>
        <v>0</v>
      </c>
      <c r="AR805" s="1">
        <f t="shared" si="118"/>
        <v>0</v>
      </c>
      <c r="AS805" s="1">
        <f t="shared" si="118"/>
        <v>0</v>
      </c>
      <c r="AT805" s="1">
        <f t="shared" si="118"/>
        <v>0</v>
      </c>
      <c r="AU805" s="1">
        <f t="shared" si="118"/>
        <v>0</v>
      </c>
      <c r="AV805" s="1">
        <f t="shared" si="118"/>
        <v>0</v>
      </c>
      <c r="AW805" s="1">
        <f t="shared" si="118"/>
        <v>0</v>
      </c>
      <c r="AX805" s="1">
        <f t="shared" si="116"/>
        <v>0</v>
      </c>
    </row>
    <row r="806" spans="1:50" s="1" customFormat="1" x14ac:dyDescent="0.15">
      <c r="A806" s="1">
        <v>2</v>
      </c>
      <c r="B806" s="1" t="s">
        <v>1423</v>
      </c>
      <c r="C806" s="1" t="s">
        <v>32</v>
      </c>
      <c r="D806" s="1" t="s">
        <v>15</v>
      </c>
      <c r="E806" s="1" t="s">
        <v>168</v>
      </c>
      <c r="F806" s="2">
        <v>43194.392939814818</v>
      </c>
      <c r="H806" s="1" t="s">
        <v>17</v>
      </c>
      <c r="I806" s="1" t="s">
        <v>18</v>
      </c>
      <c r="J806" s="1" t="s">
        <v>42</v>
      </c>
      <c r="K806" s="1" t="s">
        <v>1424</v>
      </c>
      <c r="L806" s="1" t="s">
        <v>1425</v>
      </c>
      <c r="M806" s="1" t="s">
        <v>38</v>
      </c>
      <c r="N806" s="1" t="s">
        <v>316</v>
      </c>
      <c r="O806" s="1" t="s">
        <v>30</v>
      </c>
      <c r="P806" s="1">
        <v>4001</v>
      </c>
      <c r="Q806" s="8">
        <v>6000</v>
      </c>
      <c r="R806" s="1">
        <v>1</v>
      </c>
      <c r="S806" s="1">
        <v>3</v>
      </c>
      <c r="T806" s="1">
        <v>3</v>
      </c>
      <c r="U806" s="1">
        <v>5</v>
      </c>
      <c r="V806" s="1">
        <v>7</v>
      </c>
      <c r="W806" s="1">
        <v>0</v>
      </c>
      <c r="X806" s="1">
        <v>5000.5</v>
      </c>
      <c r="Y806" s="1">
        <v>3</v>
      </c>
      <c r="Z806" s="1">
        <v>4</v>
      </c>
      <c r="AA806" s="1">
        <f t="shared" si="115"/>
        <v>0</v>
      </c>
      <c r="AB806" s="1">
        <f t="shared" si="119"/>
        <v>0</v>
      </c>
      <c r="AC806" s="1">
        <f t="shared" si="119"/>
        <v>0</v>
      </c>
      <c r="AD806" s="1">
        <f t="shared" si="119"/>
        <v>0</v>
      </c>
      <c r="AE806" s="1">
        <f t="shared" si="119"/>
        <v>0</v>
      </c>
      <c r="AF806" s="1">
        <f t="shared" si="119"/>
        <v>0</v>
      </c>
      <c r="AG806" s="1">
        <f t="shared" si="119"/>
        <v>0</v>
      </c>
      <c r="AH806" s="1">
        <f t="shared" si="119"/>
        <v>0</v>
      </c>
      <c r="AI806" s="1">
        <f t="shared" si="119"/>
        <v>0</v>
      </c>
      <c r="AJ806" s="1">
        <f t="shared" si="119"/>
        <v>0</v>
      </c>
      <c r="AK806" s="1">
        <f t="shared" si="119"/>
        <v>0</v>
      </c>
      <c r="AL806" s="1">
        <f t="shared" si="119"/>
        <v>0</v>
      </c>
      <c r="AM806" s="1">
        <f t="shared" si="119"/>
        <v>0</v>
      </c>
      <c r="AN806" s="1">
        <f t="shared" si="119"/>
        <v>0</v>
      </c>
      <c r="AO806" s="1">
        <f t="shared" si="119"/>
        <v>0</v>
      </c>
      <c r="AP806" s="1">
        <f t="shared" si="119"/>
        <v>0</v>
      </c>
      <c r="AQ806" s="1">
        <f t="shared" ref="AQ806:AW821" si="120">IF(IFERROR(FIND(AQ$1,$K806),0)&gt;0,1,0)</f>
        <v>0</v>
      </c>
      <c r="AR806" s="1">
        <f t="shared" si="120"/>
        <v>0</v>
      </c>
      <c r="AS806" s="1">
        <f t="shared" si="120"/>
        <v>0</v>
      </c>
      <c r="AT806" s="1">
        <f t="shared" si="120"/>
        <v>0</v>
      </c>
      <c r="AU806" s="1">
        <f t="shared" si="120"/>
        <v>0</v>
      </c>
      <c r="AV806" s="1">
        <f t="shared" si="120"/>
        <v>0</v>
      </c>
      <c r="AW806" s="1">
        <f t="shared" si="120"/>
        <v>0</v>
      </c>
      <c r="AX806" s="1">
        <f t="shared" si="116"/>
        <v>0</v>
      </c>
    </row>
    <row r="807" spans="1:50" s="1" customFormat="1" x14ac:dyDescent="0.15">
      <c r="A807" s="1">
        <v>2</v>
      </c>
      <c r="B807" s="1" t="s">
        <v>1431</v>
      </c>
      <c r="C807" s="1" t="s">
        <v>22</v>
      </c>
      <c r="D807" s="1" t="s">
        <v>15</v>
      </c>
      <c r="E807" s="1" t="s">
        <v>33</v>
      </c>
      <c r="F807" s="2">
        <v>43193.440983796296</v>
      </c>
      <c r="H807" s="1" t="s">
        <v>17</v>
      </c>
      <c r="I807" s="1" t="s">
        <v>18</v>
      </c>
      <c r="J807" s="1" t="s">
        <v>25</v>
      </c>
      <c r="K807" s="1" t="s">
        <v>2105</v>
      </c>
      <c r="L807" s="1" t="s">
        <v>62</v>
      </c>
      <c r="M807" s="1" t="s">
        <v>63</v>
      </c>
      <c r="N807" s="1" t="s">
        <v>64</v>
      </c>
      <c r="O807" s="1" t="s">
        <v>39</v>
      </c>
      <c r="P807" s="1">
        <v>10001</v>
      </c>
      <c r="Q807" s="8">
        <v>15000</v>
      </c>
      <c r="R807" s="1">
        <v>1</v>
      </c>
      <c r="S807" s="1">
        <v>3</v>
      </c>
      <c r="T807" s="1">
        <v>1</v>
      </c>
      <c r="U807" s="1">
        <v>4</v>
      </c>
      <c r="V807" s="1">
        <v>3</v>
      </c>
      <c r="W807" s="1">
        <v>1</v>
      </c>
      <c r="X807" s="1">
        <v>12500.5</v>
      </c>
      <c r="Y807" s="1">
        <v>3</v>
      </c>
      <c r="Z807" s="1">
        <v>4</v>
      </c>
      <c r="AA807" s="1">
        <f t="shared" si="115"/>
        <v>0</v>
      </c>
      <c r="AB807" s="1">
        <f t="shared" ref="AB807:AQ822" si="121">IF(IFERROR(FIND(AB$1,$K807),0)&gt;0,1,0)</f>
        <v>1</v>
      </c>
      <c r="AC807" s="1">
        <f t="shared" si="121"/>
        <v>0</v>
      </c>
      <c r="AD807" s="1">
        <f t="shared" si="121"/>
        <v>0</v>
      </c>
      <c r="AE807" s="1">
        <f t="shared" si="121"/>
        <v>0</v>
      </c>
      <c r="AF807" s="1">
        <f t="shared" si="121"/>
        <v>0</v>
      </c>
      <c r="AG807" s="1">
        <f t="shared" si="121"/>
        <v>0</v>
      </c>
      <c r="AH807" s="1">
        <f t="shared" si="121"/>
        <v>0</v>
      </c>
      <c r="AI807" s="1">
        <f t="shared" si="121"/>
        <v>0</v>
      </c>
      <c r="AJ807" s="1">
        <f t="shared" si="121"/>
        <v>0</v>
      </c>
      <c r="AK807" s="1">
        <f t="shared" si="121"/>
        <v>0</v>
      </c>
      <c r="AL807" s="1">
        <f t="shared" si="121"/>
        <v>0</v>
      </c>
      <c r="AM807" s="1">
        <f t="shared" si="121"/>
        <v>0</v>
      </c>
      <c r="AN807" s="1">
        <f t="shared" si="121"/>
        <v>0</v>
      </c>
      <c r="AO807" s="1">
        <f t="shared" si="121"/>
        <v>0</v>
      </c>
      <c r="AP807" s="1">
        <f t="shared" si="121"/>
        <v>0</v>
      </c>
      <c r="AQ807" s="1">
        <f t="shared" si="121"/>
        <v>0</v>
      </c>
      <c r="AR807" s="1">
        <f t="shared" si="120"/>
        <v>0</v>
      </c>
      <c r="AS807" s="1">
        <f t="shared" si="120"/>
        <v>0</v>
      </c>
      <c r="AT807" s="1">
        <f t="shared" si="120"/>
        <v>0</v>
      </c>
      <c r="AU807" s="1">
        <f t="shared" si="120"/>
        <v>0</v>
      </c>
      <c r="AV807" s="1">
        <f t="shared" si="120"/>
        <v>0</v>
      </c>
      <c r="AW807" s="1">
        <f t="shared" si="120"/>
        <v>0</v>
      </c>
      <c r="AX807" s="1">
        <f t="shared" si="116"/>
        <v>0</v>
      </c>
    </row>
    <row r="808" spans="1:50" s="1" customFormat="1" x14ac:dyDescent="0.15">
      <c r="A808" s="1">
        <v>2</v>
      </c>
      <c r="B808" s="1" t="s">
        <v>2106</v>
      </c>
      <c r="C808" s="1" t="s">
        <v>14</v>
      </c>
      <c r="D808" s="1" t="s">
        <v>15</v>
      </c>
      <c r="E808" s="1" t="s">
        <v>67</v>
      </c>
      <c r="F808" s="2">
        <v>43117.497152777774</v>
      </c>
      <c r="H808" s="1" t="s">
        <v>17</v>
      </c>
      <c r="I808" s="1" t="s">
        <v>17</v>
      </c>
      <c r="J808" s="1" t="s">
        <v>25</v>
      </c>
      <c r="K808" s="1" t="s">
        <v>3850</v>
      </c>
      <c r="L808" s="1" t="s">
        <v>2108</v>
      </c>
      <c r="M808" s="1" t="s">
        <v>28</v>
      </c>
      <c r="N808" s="1" t="s">
        <v>82</v>
      </c>
      <c r="O808" s="1" t="s">
        <v>39</v>
      </c>
      <c r="P808" s="1">
        <v>8001</v>
      </c>
      <c r="Q808" s="8">
        <v>10000</v>
      </c>
      <c r="R808" s="1">
        <v>1</v>
      </c>
      <c r="S808" s="1">
        <v>2</v>
      </c>
      <c r="T808" s="1">
        <v>1</v>
      </c>
      <c r="U808" s="1">
        <v>3</v>
      </c>
      <c r="V808" s="1">
        <v>4</v>
      </c>
      <c r="W808" s="1">
        <v>1</v>
      </c>
      <c r="X808" s="1">
        <v>9000.5</v>
      </c>
      <c r="Y808" s="1">
        <v>3</v>
      </c>
      <c r="Z808" s="1">
        <v>4</v>
      </c>
      <c r="AA808" s="1">
        <f t="shared" si="115"/>
        <v>0</v>
      </c>
      <c r="AB808" s="1">
        <f t="shared" si="121"/>
        <v>0</v>
      </c>
      <c r="AC808" s="1">
        <f t="shared" si="121"/>
        <v>0</v>
      </c>
      <c r="AD808" s="1">
        <f t="shared" si="121"/>
        <v>0</v>
      </c>
      <c r="AE808" s="1">
        <f t="shared" si="121"/>
        <v>0</v>
      </c>
      <c r="AF808" s="1">
        <f t="shared" si="121"/>
        <v>0</v>
      </c>
      <c r="AG808" s="1">
        <f t="shared" si="121"/>
        <v>0</v>
      </c>
      <c r="AH808" s="1">
        <f t="shared" si="121"/>
        <v>0</v>
      </c>
      <c r="AI808" s="1">
        <f t="shared" si="121"/>
        <v>0</v>
      </c>
      <c r="AJ808" s="1">
        <f t="shared" si="121"/>
        <v>0</v>
      </c>
      <c r="AK808" s="1">
        <f t="shared" si="121"/>
        <v>1</v>
      </c>
      <c r="AL808" s="1">
        <f t="shared" si="121"/>
        <v>0</v>
      </c>
      <c r="AM808" s="1">
        <f t="shared" si="121"/>
        <v>0</v>
      </c>
      <c r="AN808" s="1">
        <f t="shared" si="121"/>
        <v>0</v>
      </c>
      <c r="AO808" s="1">
        <f t="shared" si="121"/>
        <v>0</v>
      </c>
      <c r="AP808" s="1">
        <f t="shared" si="121"/>
        <v>0</v>
      </c>
      <c r="AQ808" s="1">
        <f t="shared" si="121"/>
        <v>0</v>
      </c>
      <c r="AR808" s="1">
        <f t="shared" si="120"/>
        <v>0</v>
      </c>
      <c r="AS808" s="1">
        <f t="shared" si="120"/>
        <v>0</v>
      </c>
      <c r="AT808" s="1">
        <f t="shared" si="120"/>
        <v>0</v>
      </c>
      <c r="AU808" s="1">
        <f t="shared" si="120"/>
        <v>0</v>
      </c>
      <c r="AV808" s="1">
        <f t="shared" si="120"/>
        <v>0</v>
      </c>
      <c r="AW808" s="1">
        <f t="shared" si="120"/>
        <v>0</v>
      </c>
      <c r="AX808" s="1">
        <f t="shared" si="116"/>
        <v>0</v>
      </c>
    </row>
    <row r="809" spans="1:50" s="1" customFormat="1" x14ac:dyDescent="0.15">
      <c r="A809" s="1">
        <v>2</v>
      </c>
      <c r="B809" s="1" t="s">
        <v>1423</v>
      </c>
      <c r="C809" s="1" t="s">
        <v>22</v>
      </c>
      <c r="D809" s="1" t="s">
        <v>15</v>
      </c>
      <c r="E809" s="1" t="s">
        <v>67</v>
      </c>
      <c r="F809" s="2">
        <v>43198.409456018519</v>
      </c>
      <c r="H809" s="1" t="s">
        <v>59</v>
      </c>
      <c r="I809" s="1" t="s">
        <v>35</v>
      </c>
      <c r="J809" s="1" t="s">
        <v>25</v>
      </c>
      <c r="K809" s="1" t="s">
        <v>2109</v>
      </c>
      <c r="L809" s="1" t="s">
        <v>2110</v>
      </c>
      <c r="M809" s="1" t="s">
        <v>28</v>
      </c>
      <c r="N809" s="1" t="s">
        <v>29</v>
      </c>
      <c r="O809" s="1" t="s">
        <v>39</v>
      </c>
      <c r="P809" s="1">
        <v>8001</v>
      </c>
      <c r="Q809" s="8">
        <v>10000</v>
      </c>
      <c r="R809" s="1">
        <v>3</v>
      </c>
      <c r="S809" s="1">
        <v>4</v>
      </c>
      <c r="T809" s="1">
        <v>1</v>
      </c>
      <c r="U809" s="1">
        <v>3</v>
      </c>
      <c r="V809" s="1">
        <v>0</v>
      </c>
      <c r="W809" s="1">
        <v>1</v>
      </c>
      <c r="X809" s="1">
        <v>9000.5</v>
      </c>
      <c r="Y809" s="1">
        <v>3</v>
      </c>
      <c r="Z809" s="1">
        <v>4</v>
      </c>
      <c r="AA809" s="1">
        <f t="shared" si="115"/>
        <v>0</v>
      </c>
      <c r="AB809" s="1">
        <f t="shared" si="121"/>
        <v>1</v>
      </c>
      <c r="AC809" s="1">
        <f t="shared" si="121"/>
        <v>0</v>
      </c>
      <c r="AD809" s="1">
        <f t="shared" si="121"/>
        <v>1</v>
      </c>
      <c r="AE809" s="1">
        <f t="shared" si="121"/>
        <v>0</v>
      </c>
      <c r="AF809" s="1">
        <f t="shared" si="121"/>
        <v>0</v>
      </c>
      <c r="AG809" s="1">
        <f t="shared" si="121"/>
        <v>0</v>
      </c>
      <c r="AH809" s="1">
        <f t="shared" si="121"/>
        <v>0</v>
      </c>
      <c r="AI809" s="1">
        <f t="shared" si="121"/>
        <v>0</v>
      </c>
      <c r="AJ809" s="1">
        <f t="shared" si="121"/>
        <v>0</v>
      </c>
      <c r="AK809" s="1">
        <f t="shared" si="121"/>
        <v>0</v>
      </c>
      <c r="AL809" s="1">
        <f t="shared" si="121"/>
        <v>0</v>
      </c>
      <c r="AM809" s="1">
        <f t="shared" si="121"/>
        <v>1</v>
      </c>
      <c r="AN809" s="1">
        <f t="shared" si="121"/>
        <v>0</v>
      </c>
      <c r="AO809" s="1">
        <f t="shared" si="121"/>
        <v>0</v>
      </c>
      <c r="AP809" s="1">
        <f t="shared" si="121"/>
        <v>1</v>
      </c>
      <c r="AQ809" s="1">
        <f t="shared" si="121"/>
        <v>0</v>
      </c>
      <c r="AR809" s="1">
        <f t="shared" si="120"/>
        <v>0</v>
      </c>
      <c r="AS809" s="1">
        <f t="shared" si="120"/>
        <v>0</v>
      </c>
      <c r="AT809" s="1">
        <f t="shared" si="120"/>
        <v>0</v>
      </c>
      <c r="AU809" s="1">
        <f t="shared" si="120"/>
        <v>0</v>
      </c>
      <c r="AV809" s="1">
        <f t="shared" si="120"/>
        <v>0</v>
      </c>
      <c r="AW809" s="1">
        <f t="shared" si="120"/>
        <v>0</v>
      </c>
      <c r="AX809" s="1">
        <f t="shared" si="116"/>
        <v>0</v>
      </c>
    </row>
    <row r="810" spans="1:50" s="1" customFormat="1" x14ac:dyDescent="0.15">
      <c r="A810" s="1">
        <v>2</v>
      </c>
      <c r="B810" s="1" t="s">
        <v>2111</v>
      </c>
      <c r="C810" s="1" t="s">
        <v>22</v>
      </c>
      <c r="D810" s="1" t="s">
        <v>15</v>
      </c>
      <c r="E810" s="1" t="s">
        <v>33</v>
      </c>
      <c r="F810" s="2">
        <v>43180.583240740743</v>
      </c>
      <c r="H810" s="1" t="s">
        <v>59</v>
      </c>
      <c r="I810" s="1" t="s">
        <v>35</v>
      </c>
      <c r="J810" s="1" t="s">
        <v>106</v>
      </c>
      <c r="K810" s="1" t="s">
        <v>3851</v>
      </c>
      <c r="L810" s="1" t="s">
        <v>1440</v>
      </c>
      <c r="M810" s="1" t="s">
        <v>28</v>
      </c>
      <c r="N810" s="1" t="s">
        <v>82</v>
      </c>
      <c r="O810" s="1" t="s">
        <v>39</v>
      </c>
      <c r="P810" s="1">
        <v>10001</v>
      </c>
      <c r="Q810" s="8">
        <v>15000</v>
      </c>
      <c r="R810" s="1">
        <v>3</v>
      </c>
      <c r="S810" s="1">
        <v>4</v>
      </c>
      <c r="T810" s="1">
        <v>6</v>
      </c>
      <c r="U810" s="1">
        <v>3</v>
      </c>
      <c r="V810" s="1">
        <v>4</v>
      </c>
      <c r="W810" s="1">
        <v>1</v>
      </c>
      <c r="X810" s="1">
        <v>12500.5</v>
      </c>
      <c r="Y810" s="1">
        <v>3</v>
      </c>
      <c r="Z810" s="1">
        <v>4</v>
      </c>
      <c r="AA810" s="1">
        <f t="shared" si="115"/>
        <v>0</v>
      </c>
      <c r="AB810" s="1">
        <f t="shared" si="121"/>
        <v>1</v>
      </c>
      <c r="AC810" s="1">
        <f t="shared" si="121"/>
        <v>0</v>
      </c>
      <c r="AD810" s="1">
        <f t="shared" si="121"/>
        <v>0</v>
      </c>
      <c r="AE810" s="1">
        <f t="shared" si="121"/>
        <v>0</v>
      </c>
      <c r="AF810" s="1">
        <f t="shared" si="121"/>
        <v>0</v>
      </c>
      <c r="AG810" s="1">
        <f t="shared" si="121"/>
        <v>0</v>
      </c>
      <c r="AH810" s="1">
        <f t="shared" si="121"/>
        <v>0</v>
      </c>
      <c r="AI810" s="1">
        <f t="shared" si="121"/>
        <v>0</v>
      </c>
      <c r="AJ810" s="1">
        <f t="shared" si="121"/>
        <v>0</v>
      </c>
      <c r="AK810" s="1">
        <f t="shared" si="121"/>
        <v>1</v>
      </c>
      <c r="AL810" s="1">
        <f t="shared" si="121"/>
        <v>0</v>
      </c>
      <c r="AM810" s="1">
        <f t="shared" si="121"/>
        <v>0</v>
      </c>
      <c r="AN810" s="1">
        <f t="shared" si="121"/>
        <v>0</v>
      </c>
      <c r="AO810" s="1">
        <f t="shared" si="121"/>
        <v>0</v>
      </c>
      <c r="AP810" s="1">
        <f t="shared" si="121"/>
        <v>0</v>
      </c>
      <c r="AQ810" s="1">
        <f t="shared" si="121"/>
        <v>0</v>
      </c>
      <c r="AR810" s="1">
        <f t="shared" si="120"/>
        <v>0</v>
      </c>
      <c r="AS810" s="1">
        <f t="shared" si="120"/>
        <v>0</v>
      </c>
      <c r="AT810" s="1">
        <f t="shared" si="120"/>
        <v>0</v>
      </c>
      <c r="AU810" s="1">
        <f t="shared" si="120"/>
        <v>0</v>
      </c>
      <c r="AV810" s="1">
        <f t="shared" si="120"/>
        <v>0</v>
      </c>
      <c r="AW810" s="1">
        <f t="shared" si="120"/>
        <v>0</v>
      </c>
      <c r="AX810" s="1">
        <f t="shared" si="116"/>
        <v>0</v>
      </c>
    </row>
    <row r="811" spans="1:50" s="1" customFormat="1" x14ac:dyDescent="0.15">
      <c r="A811" s="1">
        <v>2</v>
      </c>
      <c r="B811" s="1" t="s">
        <v>2113</v>
      </c>
      <c r="C811" s="1" t="s">
        <v>370</v>
      </c>
      <c r="D811" s="1" t="s">
        <v>15</v>
      </c>
      <c r="E811" s="1" t="s">
        <v>671</v>
      </c>
      <c r="F811" s="1" t="s">
        <v>411</v>
      </c>
      <c r="H811" s="1" t="s">
        <v>59</v>
      </c>
      <c r="I811" s="1" t="s">
        <v>18</v>
      </c>
      <c r="J811" s="1" t="s">
        <v>25</v>
      </c>
      <c r="K811" s="1" t="s">
        <v>3852</v>
      </c>
      <c r="L811" s="1" t="s">
        <v>2115</v>
      </c>
      <c r="M811" s="1" t="s">
        <v>38</v>
      </c>
      <c r="N811" s="1" t="s">
        <v>316</v>
      </c>
      <c r="O811" s="1" t="s">
        <v>30</v>
      </c>
      <c r="Q811" s="8"/>
      <c r="R811" s="1">
        <v>3</v>
      </c>
      <c r="S811" s="1">
        <v>3</v>
      </c>
      <c r="T811" s="1">
        <v>1</v>
      </c>
      <c r="U811" s="1">
        <v>5</v>
      </c>
      <c r="V811" s="1">
        <v>7</v>
      </c>
      <c r="W811" s="1">
        <v>0</v>
      </c>
      <c r="X811" s="1">
        <v>0</v>
      </c>
      <c r="Y811" s="1">
        <v>3</v>
      </c>
      <c r="Z811" s="1">
        <v>4</v>
      </c>
      <c r="AA811" s="1">
        <f t="shared" si="115"/>
        <v>0</v>
      </c>
      <c r="AB811" s="1">
        <f t="shared" si="121"/>
        <v>1</v>
      </c>
      <c r="AC811" s="1">
        <f t="shared" si="121"/>
        <v>0</v>
      </c>
      <c r="AD811" s="1">
        <f t="shared" si="121"/>
        <v>0</v>
      </c>
      <c r="AE811" s="1">
        <f t="shared" si="121"/>
        <v>0</v>
      </c>
      <c r="AF811" s="1">
        <f t="shared" si="121"/>
        <v>0</v>
      </c>
      <c r="AG811" s="1">
        <f t="shared" si="121"/>
        <v>0</v>
      </c>
      <c r="AH811" s="1">
        <f t="shared" si="121"/>
        <v>0</v>
      </c>
      <c r="AI811" s="1">
        <f t="shared" si="121"/>
        <v>0</v>
      </c>
      <c r="AJ811" s="1">
        <f t="shared" si="121"/>
        <v>0</v>
      </c>
      <c r="AK811" s="1">
        <f t="shared" si="121"/>
        <v>1</v>
      </c>
      <c r="AL811" s="1">
        <f t="shared" si="121"/>
        <v>0</v>
      </c>
      <c r="AM811" s="1">
        <f t="shared" si="121"/>
        <v>0</v>
      </c>
      <c r="AN811" s="1">
        <f t="shared" si="121"/>
        <v>0</v>
      </c>
      <c r="AO811" s="1">
        <f t="shared" si="121"/>
        <v>0</v>
      </c>
      <c r="AP811" s="1">
        <f t="shared" si="121"/>
        <v>0</v>
      </c>
      <c r="AQ811" s="1">
        <f t="shared" si="121"/>
        <v>1</v>
      </c>
      <c r="AR811" s="1">
        <f t="shared" si="120"/>
        <v>0</v>
      </c>
      <c r="AS811" s="1">
        <f t="shared" si="120"/>
        <v>0</v>
      </c>
      <c r="AT811" s="1">
        <f t="shared" si="120"/>
        <v>0</v>
      </c>
      <c r="AU811" s="1">
        <f t="shared" si="120"/>
        <v>0</v>
      </c>
      <c r="AV811" s="1">
        <f t="shared" si="120"/>
        <v>1</v>
      </c>
      <c r="AW811" s="1">
        <f t="shared" si="120"/>
        <v>0</v>
      </c>
      <c r="AX811" s="1">
        <f t="shared" si="116"/>
        <v>0</v>
      </c>
    </row>
    <row r="812" spans="1:50" s="1" customFormat="1" x14ac:dyDescent="0.15">
      <c r="A812" s="1">
        <v>2</v>
      </c>
      <c r="B812" s="1" t="s">
        <v>1431</v>
      </c>
      <c r="C812" s="1" t="s">
        <v>454</v>
      </c>
      <c r="D812" s="1" t="s">
        <v>15</v>
      </c>
      <c r="E812" s="1" t="s">
        <v>16</v>
      </c>
      <c r="F812" s="2">
        <v>43198.409456018519</v>
      </c>
      <c r="H812" s="1" t="s">
        <v>59</v>
      </c>
      <c r="I812" s="1" t="s">
        <v>35</v>
      </c>
      <c r="J812" s="1" t="s">
        <v>25</v>
      </c>
      <c r="K812" s="1" t="s">
        <v>2109</v>
      </c>
      <c r="L812" s="1" t="s">
        <v>2116</v>
      </c>
      <c r="M812" s="1" t="s">
        <v>28</v>
      </c>
      <c r="N812" s="1" t="s">
        <v>29</v>
      </c>
      <c r="O812" s="1" t="s">
        <v>39</v>
      </c>
      <c r="P812" s="1">
        <v>6001</v>
      </c>
      <c r="Q812" s="8">
        <v>8000</v>
      </c>
      <c r="R812" s="1">
        <v>3</v>
      </c>
      <c r="S812" s="1">
        <v>4</v>
      </c>
      <c r="T812" s="1">
        <v>1</v>
      </c>
      <c r="U812" s="1">
        <v>3</v>
      </c>
      <c r="V812" s="1">
        <v>0</v>
      </c>
      <c r="W812" s="1">
        <v>1</v>
      </c>
      <c r="X812" s="1">
        <v>7000.5</v>
      </c>
      <c r="Y812" s="1">
        <v>3</v>
      </c>
      <c r="Z812" s="1">
        <v>4</v>
      </c>
      <c r="AA812" s="1">
        <f t="shared" si="115"/>
        <v>0</v>
      </c>
      <c r="AB812" s="1">
        <f t="shared" si="121"/>
        <v>1</v>
      </c>
      <c r="AC812" s="1">
        <f t="shared" si="121"/>
        <v>0</v>
      </c>
      <c r="AD812" s="1">
        <f t="shared" si="121"/>
        <v>1</v>
      </c>
      <c r="AE812" s="1">
        <f t="shared" si="121"/>
        <v>0</v>
      </c>
      <c r="AF812" s="1">
        <f t="shared" si="121"/>
        <v>0</v>
      </c>
      <c r="AG812" s="1">
        <f t="shared" si="121"/>
        <v>0</v>
      </c>
      <c r="AH812" s="1">
        <f t="shared" si="121"/>
        <v>0</v>
      </c>
      <c r="AI812" s="1">
        <f t="shared" si="121"/>
        <v>0</v>
      </c>
      <c r="AJ812" s="1">
        <f t="shared" si="121"/>
        <v>0</v>
      </c>
      <c r="AK812" s="1">
        <f t="shared" si="121"/>
        <v>0</v>
      </c>
      <c r="AL812" s="1">
        <f t="shared" si="121"/>
        <v>0</v>
      </c>
      <c r="AM812" s="1">
        <f t="shared" si="121"/>
        <v>1</v>
      </c>
      <c r="AN812" s="1">
        <f t="shared" si="121"/>
        <v>0</v>
      </c>
      <c r="AO812" s="1">
        <f t="shared" si="121"/>
        <v>0</v>
      </c>
      <c r="AP812" s="1">
        <f t="shared" si="121"/>
        <v>1</v>
      </c>
      <c r="AQ812" s="1">
        <f t="shared" si="121"/>
        <v>0</v>
      </c>
      <c r="AR812" s="1">
        <f t="shared" si="120"/>
        <v>0</v>
      </c>
      <c r="AS812" s="1">
        <f t="shared" si="120"/>
        <v>0</v>
      </c>
      <c r="AT812" s="1">
        <f t="shared" si="120"/>
        <v>0</v>
      </c>
      <c r="AU812" s="1">
        <f t="shared" si="120"/>
        <v>0</v>
      </c>
      <c r="AV812" s="1">
        <f t="shared" si="120"/>
        <v>0</v>
      </c>
      <c r="AW812" s="1">
        <f t="shared" si="120"/>
        <v>0</v>
      </c>
      <c r="AX812" s="1">
        <f t="shared" si="116"/>
        <v>0</v>
      </c>
    </row>
    <row r="813" spans="1:50" s="1" customFormat="1" x14ac:dyDescent="0.15">
      <c r="A813" s="1">
        <v>2</v>
      </c>
      <c r="B813" s="1" t="s">
        <v>2117</v>
      </c>
      <c r="C813" s="1" t="s">
        <v>22</v>
      </c>
      <c r="D813" s="1" t="s">
        <v>15</v>
      </c>
      <c r="E813" s="1" t="s">
        <v>33</v>
      </c>
      <c r="F813" s="2">
        <v>43031.798611111109</v>
      </c>
      <c r="H813" s="1" t="s">
        <v>59</v>
      </c>
      <c r="I813" s="1" t="s">
        <v>18</v>
      </c>
      <c r="J813" s="1" t="s">
        <v>74</v>
      </c>
      <c r="K813" s="1" t="s">
        <v>3853</v>
      </c>
      <c r="L813" s="1" t="s">
        <v>1440</v>
      </c>
      <c r="M813" s="1" t="s">
        <v>28</v>
      </c>
      <c r="N813" s="1" t="s">
        <v>82</v>
      </c>
      <c r="O813" s="1" t="s">
        <v>39</v>
      </c>
      <c r="P813" s="1">
        <v>10001</v>
      </c>
      <c r="Q813" s="8">
        <v>15000</v>
      </c>
      <c r="R813" s="1">
        <v>3</v>
      </c>
      <c r="S813" s="1">
        <v>3</v>
      </c>
      <c r="T813" s="1">
        <v>5</v>
      </c>
      <c r="U813" s="1">
        <v>3</v>
      </c>
      <c r="V813" s="1">
        <v>4</v>
      </c>
      <c r="W813" s="1">
        <v>1</v>
      </c>
      <c r="X813" s="1">
        <v>12500.5</v>
      </c>
      <c r="Y813" s="1">
        <v>3</v>
      </c>
      <c r="Z813" s="1">
        <v>4</v>
      </c>
      <c r="AA813" s="1">
        <f t="shared" si="115"/>
        <v>0</v>
      </c>
      <c r="AB813" s="1">
        <f t="shared" si="121"/>
        <v>1</v>
      </c>
      <c r="AC813" s="1">
        <f t="shared" si="121"/>
        <v>0</v>
      </c>
      <c r="AD813" s="1">
        <f t="shared" si="121"/>
        <v>0</v>
      </c>
      <c r="AE813" s="1">
        <f t="shared" si="121"/>
        <v>0</v>
      </c>
      <c r="AF813" s="1">
        <f t="shared" si="121"/>
        <v>0</v>
      </c>
      <c r="AG813" s="1">
        <f t="shared" si="121"/>
        <v>0</v>
      </c>
      <c r="AH813" s="1">
        <f t="shared" si="121"/>
        <v>0</v>
      </c>
      <c r="AI813" s="1">
        <f t="shared" si="121"/>
        <v>0</v>
      </c>
      <c r="AJ813" s="1">
        <f t="shared" si="121"/>
        <v>0</v>
      </c>
      <c r="AK813" s="1">
        <f t="shared" si="121"/>
        <v>1</v>
      </c>
      <c r="AL813" s="1">
        <f t="shared" si="121"/>
        <v>0</v>
      </c>
      <c r="AM813" s="1">
        <f t="shared" si="121"/>
        <v>0</v>
      </c>
      <c r="AN813" s="1">
        <f t="shared" si="121"/>
        <v>0</v>
      </c>
      <c r="AO813" s="1">
        <f t="shared" si="121"/>
        <v>0</v>
      </c>
      <c r="AP813" s="1">
        <f t="shared" si="121"/>
        <v>1</v>
      </c>
      <c r="AQ813" s="1">
        <f t="shared" si="121"/>
        <v>0</v>
      </c>
      <c r="AR813" s="1">
        <f t="shared" si="120"/>
        <v>0</v>
      </c>
      <c r="AS813" s="1">
        <f t="shared" si="120"/>
        <v>0</v>
      </c>
      <c r="AT813" s="1">
        <f t="shared" si="120"/>
        <v>0</v>
      </c>
      <c r="AU813" s="1">
        <f t="shared" si="120"/>
        <v>0</v>
      </c>
      <c r="AV813" s="1">
        <f t="shared" si="120"/>
        <v>0</v>
      </c>
      <c r="AW813" s="1">
        <f t="shared" si="120"/>
        <v>0</v>
      </c>
      <c r="AX813" s="1">
        <f t="shared" si="116"/>
        <v>0</v>
      </c>
    </row>
    <row r="814" spans="1:50" s="1" customFormat="1" x14ac:dyDescent="0.15">
      <c r="A814" s="1">
        <v>2</v>
      </c>
      <c r="B814" s="1" t="s">
        <v>2119</v>
      </c>
      <c r="C814" s="1" t="s">
        <v>22</v>
      </c>
      <c r="D814" s="1" t="s">
        <v>15</v>
      </c>
      <c r="E814" s="1" t="s">
        <v>671</v>
      </c>
      <c r="F814" s="1" t="s">
        <v>411</v>
      </c>
      <c r="H814" s="1" t="s">
        <v>34</v>
      </c>
      <c r="I814" s="1" t="s">
        <v>35</v>
      </c>
      <c r="J814" s="1" t="s">
        <v>60</v>
      </c>
      <c r="K814" s="1" t="s">
        <v>2120</v>
      </c>
      <c r="L814" s="1" t="s">
        <v>2121</v>
      </c>
      <c r="M814" s="1" t="s">
        <v>38</v>
      </c>
      <c r="N814" s="1" t="s">
        <v>316</v>
      </c>
      <c r="O814" s="1" t="s">
        <v>30</v>
      </c>
      <c r="Q814" s="8"/>
      <c r="R814" s="1">
        <v>4</v>
      </c>
      <c r="S814" s="1">
        <v>4</v>
      </c>
      <c r="T814" s="1">
        <v>2</v>
      </c>
      <c r="U814" s="1">
        <v>5</v>
      </c>
      <c r="V814" s="1">
        <v>7</v>
      </c>
      <c r="W814" s="1">
        <v>0</v>
      </c>
      <c r="X814" s="1">
        <v>0</v>
      </c>
      <c r="Y814" s="1">
        <v>3</v>
      </c>
      <c r="Z814" s="1">
        <v>4</v>
      </c>
      <c r="AA814" s="1">
        <f t="shared" si="115"/>
        <v>0</v>
      </c>
      <c r="AB814" s="1">
        <f t="shared" si="121"/>
        <v>1</v>
      </c>
      <c r="AC814" s="1">
        <f t="shared" si="121"/>
        <v>0</v>
      </c>
      <c r="AD814" s="1">
        <f t="shared" si="121"/>
        <v>1</v>
      </c>
      <c r="AE814" s="1">
        <f t="shared" si="121"/>
        <v>0</v>
      </c>
      <c r="AF814" s="1">
        <f t="shared" si="121"/>
        <v>0</v>
      </c>
      <c r="AG814" s="1">
        <f t="shared" si="121"/>
        <v>0</v>
      </c>
      <c r="AH814" s="1">
        <f t="shared" si="121"/>
        <v>0</v>
      </c>
      <c r="AI814" s="1">
        <f t="shared" si="121"/>
        <v>0</v>
      </c>
      <c r="AJ814" s="1">
        <f t="shared" si="121"/>
        <v>0</v>
      </c>
      <c r="AK814" s="1">
        <f t="shared" si="121"/>
        <v>0</v>
      </c>
      <c r="AL814" s="1">
        <f t="shared" si="121"/>
        <v>0</v>
      </c>
      <c r="AM814" s="1">
        <f t="shared" si="121"/>
        <v>0</v>
      </c>
      <c r="AN814" s="1">
        <f t="shared" si="121"/>
        <v>0</v>
      </c>
      <c r="AO814" s="1">
        <f t="shared" si="121"/>
        <v>0</v>
      </c>
      <c r="AP814" s="1">
        <f t="shared" si="121"/>
        <v>1</v>
      </c>
      <c r="AQ814" s="1">
        <f t="shared" si="121"/>
        <v>0</v>
      </c>
      <c r="AR814" s="1">
        <f t="shared" si="120"/>
        <v>0</v>
      </c>
      <c r="AS814" s="1">
        <f t="shared" si="120"/>
        <v>0</v>
      </c>
      <c r="AT814" s="1">
        <f t="shared" si="120"/>
        <v>0</v>
      </c>
      <c r="AU814" s="1">
        <f t="shared" si="120"/>
        <v>0</v>
      </c>
      <c r="AV814" s="1">
        <f t="shared" si="120"/>
        <v>0</v>
      </c>
      <c r="AW814" s="1">
        <f t="shared" si="120"/>
        <v>0</v>
      </c>
      <c r="AX814" s="1">
        <f t="shared" si="116"/>
        <v>0</v>
      </c>
    </row>
    <row r="815" spans="1:50" s="1" customFormat="1" x14ac:dyDescent="0.15">
      <c r="A815" s="1">
        <v>2</v>
      </c>
      <c r="B815" s="1" t="s">
        <v>2117</v>
      </c>
      <c r="C815" s="1" t="s">
        <v>22</v>
      </c>
      <c r="D815" s="1" t="s">
        <v>15</v>
      </c>
      <c r="E815" s="1" t="s">
        <v>16</v>
      </c>
      <c r="F815" s="2">
        <v>42968.685115740744</v>
      </c>
      <c r="H815" s="1" t="s">
        <v>124</v>
      </c>
      <c r="I815" s="1" t="s">
        <v>18</v>
      </c>
      <c r="J815" s="1" t="s">
        <v>74</v>
      </c>
      <c r="K815" s="1" t="s">
        <v>3853</v>
      </c>
      <c r="L815" s="1" t="s">
        <v>2087</v>
      </c>
      <c r="M815" s="1" t="s">
        <v>28</v>
      </c>
      <c r="N815" s="1" t="s">
        <v>82</v>
      </c>
      <c r="O815" s="1" t="s">
        <v>39</v>
      </c>
      <c r="P815" s="1">
        <v>6001</v>
      </c>
      <c r="Q815" s="8">
        <v>8000</v>
      </c>
      <c r="R815" s="1">
        <v>0</v>
      </c>
      <c r="S815" s="1">
        <v>3</v>
      </c>
      <c r="T815" s="1">
        <v>5</v>
      </c>
      <c r="U815" s="1">
        <v>3</v>
      </c>
      <c r="V815" s="1">
        <v>4</v>
      </c>
      <c r="W815" s="1">
        <v>1</v>
      </c>
      <c r="X815" s="1">
        <v>7000.5</v>
      </c>
      <c r="Y815" s="1">
        <v>3</v>
      </c>
      <c r="Z815" s="1">
        <v>4</v>
      </c>
      <c r="AA815" s="1">
        <f t="shared" si="115"/>
        <v>0</v>
      </c>
      <c r="AB815" s="1">
        <f t="shared" si="121"/>
        <v>1</v>
      </c>
      <c r="AC815" s="1">
        <f t="shared" si="121"/>
        <v>0</v>
      </c>
      <c r="AD815" s="1">
        <f t="shared" si="121"/>
        <v>0</v>
      </c>
      <c r="AE815" s="1">
        <f t="shared" si="121"/>
        <v>0</v>
      </c>
      <c r="AF815" s="1">
        <f t="shared" si="121"/>
        <v>0</v>
      </c>
      <c r="AG815" s="1">
        <f t="shared" si="121"/>
        <v>0</v>
      </c>
      <c r="AH815" s="1">
        <f t="shared" si="121"/>
        <v>0</v>
      </c>
      <c r="AI815" s="1">
        <f t="shared" si="121"/>
        <v>0</v>
      </c>
      <c r="AJ815" s="1">
        <f t="shared" si="121"/>
        <v>0</v>
      </c>
      <c r="AK815" s="1">
        <f t="shared" si="121"/>
        <v>1</v>
      </c>
      <c r="AL815" s="1">
        <f t="shared" si="121"/>
        <v>0</v>
      </c>
      <c r="AM815" s="1">
        <f t="shared" si="121"/>
        <v>0</v>
      </c>
      <c r="AN815" s="1">
        <f t="shared" si="121"/>
        <v>0</v>
      </c>
      <c r="AO815" s="1">
        <f t="shared" si="121"/>
        <v>0</v>
      </c>
      <c r="AP815" s="1">
        <f t="shared" si="121"/>
        <v>1</v>
      </c>
      <c r="AQ815" s="1">
        <f t="shared" si="121"/>
        <v>0</v>
      </c>
      <c r="AR815" s="1">
        <f t="shared" si="120"/>
        <v>0</v>
      </c>
      <c r="AS815" s="1">
        <f t="shared" si="120"/>
        <v>0</v>
      </c>
      <c r="AT815" s="1">
        <f t="shared" si="120"/>
        <v>0</v>
      </c>
      <c r="AU815" s="1">
        <f t="shared" si="120"/>
        <v>0</v>
      </c>
      <c r="AV815" s="1">
        <f t="shared" si="120"/>
        <v>0</v>
      </c>
      <c r="AW815" s="1">
        <f t="shared" si="120"/>
        <v>0</v>
      </c>
      <c r="AX815" s="1">
        <f t="shared" si="116"/>
        <v>0</v>
      </c>
    </row>
    <row r="816" spans="1:50" s="1" customFormat="1" x14ac:dyDescent="0.15">
      <c r="A816" s="1">
        <v>2</v>
      </c>
      <c r="B816" s="1" t="s">
        <v>2122</v>
      </c>
      <c r="C816" s="1" t="s">
        <v>159</v>
      </c>
      <c r="D816" s="1" t="s">
        <v>15</v>
      </c>
      <c r="E816" s="1" t="s">
        <v>16</v>
      </c>
      <c r="F816" s="2">
        <v>43178.38758101852</v>
      </c>
      <c r="H816" s="1" t="s">
        <v>124</v>
      </c>
      <c r="I816" s="1" t="s">
        <v>18</v>
      </c>
      <c r="J816" s="1" t="s">
        <v>60</v>
      </c>
      <c r="K816" s="1" t="s">
        <v>2123</v>
      </c>
      <c r="L816" s="1" t="s">
        <v>65</v>
      </c>
      <c r="M816" s="1" t="s">
        <v>63</v>
      </c>
      <c r="N816" s="1" t="s">
        <v>64</v>
      </c>
      <c r="O816" s="1" t="s">
        <v>39</v>
      </c>
      <c r="P816" s="1">
        <v>6001</v>
      </c>
      <c r="Q816" s="8">
        <v>8000</v>
      </c>
      <c r="R816" s="1">
        <v>0</v>
      </c>
      <c r="S816" s="1">
        <v>3</v>
      </c>
      <c r="T816" s="1">
        <v>2</v>
      </c>
      <c r="U816" s="1">
        <v>4</v>
      </c>
      <c r="V816" s="1">
        <v>3</v>
      </c>
      <c r="W816" s="1">
        <v>1</v>
      </c>
      <c r="X816" s="1">
        <v>7000.5</v>
      </c>
      <c r="Y816" s="1">
        <v>3</v>
      </c>
      <c r="Z816" s="1">
        <v>4</v>
      </c>
      <c r="AA816" s="1">
        <f t="shared" si="115"/>
        <v>0</v>
      </c>
      <c r="AB816" s="1">
        <f t="shared" si="121"/>
        <v>0</v>
      </c>
      <c r="AC816" s="1">
        <f t="shared" si="121"/>
        <v>0</v>
      </c>
      <c r="AD816" s="1">
        <f t="shared" si="121"/>
        <v>0</v>
      </c>
      <c r="AE816" s="1">
        <f t="shared" si="121"/>
        <v>0</v>
      </c>
      <c r="AF816" s="1">
        <f t="shared" si="121"/>
        <v>0</v>
      </c>
      <c r="AG816" s="1">
        <f t="shared" si="121"/>
        <v>0</v>
      </c>
      <c r="AH816" s="1">
        <f t="shared" si="121"/>
        <v>0</v>
      </c>
      <c r="AI816" s="1">
        <f t="shared" si="121"/>
        <v>0</v>
      </c>
      <c r="AJ816" s="1">
        <f t="shared" si="121"/>
        <v>0</v>
      </c>
      <c r="AK816" s="1">
        <f t="shared" si="121"/>
        <v>0</v>
      </c>
      <c r="AL816" s="1">
        <f t="shared" si="121"/>
        <v>0</v>
      </c>
      <c r="AM816" s="1">
        <f t="shared" si="121"/>
        <v>0</v>
      </c>
      <c r="AN816" s="1">
        <f t="shared" si="121"/>
        <v>0</v>
      </c>
      <c r="AO816" s="1">
        <f t="shared" si="121"/>
        <v>0</v>
      </c>
      <c r="AP816" s="1">
        <f t="shared" si="121"/>
        <v>0</v>
      </c>
      <c r="AQ816" s="1">
        <f t="shared" si="121"/>
        <v>0</v>
      </c>
      <c r="AR816" s="1">
        <f t="shared" si="120"/>
        <v>0</v>
      </c>
      <c r="AS816" s="1">
        <f t="shared" si="120"/>
        <v>0</v>
      </c>
      <c r="AT816" s="1">
        <f t="shared" si="120"/>
        <v>0</v>
      </c>
      <c r="AU816" s="1">
        <f t="shared" si="120"/>
        <v>0</v>
      </c>
      <c r="AV816" s="1">
        <f t="shared" si="120"/>
        <v>0</v>
      </c>
      <c r="AW816" s="1">
        <f t="shared" si="120"/>
        <v>0</v>
      </c>
      <c r="AX816" s="1">
        <f t="shared" si="116"/>
        <v>0</v>
      </c>
    </row>
    <row r="817" spans="1:50" s="1" customFormat="1" x14ac:dyDescent="0.15">
      <c r="A817" s="1">
        <v>2</v>
      </c>
      <c r="B817" s="1" t="s">
        <v>2124</v>
      </c>
      <c r="C817" s="1" t="s">
        <v>22</v>
      </c>
      <c r="D817" s="1" t="s">
        <v>15</v>
      </c>
      <c r="E817" s="1" t="s">
        <v>168</v>
      </c>
      <c r="F817" s="1" t="s">
        <v>411</v>
      </c>
      <c r="H817" s="1" t="s">
        <v>17</v>
      </c>
      <c r="I817" s="1" t="s">
        <v>35</v>
      </c>
      <c r="J817" s="1" t="s">
        <v>42</v>
      </c>
      <c r="K817" s="1" t="s">
        <v>2125</v>
      </c>
      <c r="L817" s="1" t="s">
        <v>2126</v>
      </c>
      <c r="M817" s="1" t="s">
        <v>393</v>
      </c>
      <c r="N817" s="1" t="s">
        <v>29</v>
      </c>
      <c r="O817" s="1" t="s">
        <v>39</v>
      </c>
      <c r="P817" s="1">
        <v>4001</v>
      </c>
      <c r="Q817" s="8">
        <v>6000</v>
      </c>
      <c r="R817" s="1">
        <v>1</v>
      </c>
      <c r="S817" s="1">
        <v>4</v>
      </c>
      <c r="T817" s="1">
        <v>3</v>
      </c>
      <c r="U817" s="1">
        <v>6</v>
      </c>
      <c r="V817" s="1">
        <v>0</v>
      </c>
      <c r="W817" s="1">
        <v>1</v>
      </c>
      <c r="X817" s="1">
        <v>5000.5</v>
      </c>
      <c r="Y817" s="1">
        <v>3</v>
      </c>
      <c r="Z817" s="1">
        <v>4</v>
      </c>
      <c r="AA817" s="1">
        <f t="shared" si="115"/>
        <v>0</v>
      </c>
      <c r="AB817" s="1">
        <f t="shared" si="121"/>
        <v>0</v>
      </c>
      <c r="AC817" s="1">
        <f t="shared" si="121"/>
        <v>0</v>
      </c>
      <c r="AD817" s="1">
        <f t="shared" si="121"/>
        <v>1</v>
      </c>
      <c r="AE817" s="1">
        <f t="shared" si="121"/>
        <v>0</v>
      </c>
      <c r="AF817" s="1">
        <f t="shared" si="121"/>
        <v>0</v>
      </c>
      <c r="AG817" s="1">
        <f t="shared" si="121"/>
        <v>0</v>
      </c>
      <c r="AH817" s="1">
        <f t="shared" si="121"/>
        <v>0</v>
      </c>
      <c r="AI817" s="1">
        <f t="shared" si="121"/>
        <v>0</v>
      </c>
      <c r="AJ817" s="1">
        <f t="shared" si="121"/>
        <v>0</v>
      </c>
      <c r="AK817" s="1">
        <f t="shared" si="121"/>
        <v>0</v>
      </c>
      <c r="AL817" s="1">
        <f t="shared" si="121"/>
        <v>0</v>
      </c>
      <c r="AM817" s="1">
        <f t="shared" si="121"/>
        <v>0</v>
      </c>
      <c r="AN817" s="1">
        <f t="shared" si="121"/>
        <v>0</v>
      </c>
      <c r="AO817" s="1">
        <f t="shared" si="121"/>
        <v>0</v>
      </c>
      <c r="AP817" s="1">
        <f t="shared" si="121"/>
        <v>0</v>
      </c>
      <c r="AQ817" s="1">
        <f t="shared" si="121"/>
        <v>0</v>
      </c>
      <c r="AR817" s="1">
        <f t="shared" si="120"/>
        <v>0</v>
      </c>
      <c r="AS817" s="1">
        <f t="shared" si="120"/>
        <v>0</v>
      </c>
      <c r="AT817" s="1">
        <f t="shared" si="120"/>
        <v>0</v>
      </c>
      <c r="AU817" s="1">
        <f t="shared" si="120"/>
        <v>0</v>
      </c>
      <c r="AV817" s="1">
        <f t="shared" si="120"/>
        <v>0</v>
      </c>
      <c r="AW817" s="1">
        <f t="shared" si="120"/>
        <v>0</v>
      </c>
      <c r="AX817" s="1">
        <f t="shared" si="116"/>
        <v>0</v>
      </c>
    </row>
    <row r="818" spans="1:50" s="1" customFormat="1" x14ac:dyDescent="0.15">
      <c r="A818" s="1">
        <v>2</v>
      </c>
      <c r="B818" s="1" t="s">
        <v>2128</v>
      </c>
      <c r="C818" s="1" t="s">
        <v>22</v>
      </c>
      <c r="D818" s="1" t="s">
        <v>15</v>
      </c>
      <c r="E818" s="1" t="s">
        <v>33</v>
      </c>
      <c r="F818" s="2">
        <v>43193.440787037034</v>
      </c>
      <c r="H818" s="1" t="s">
        <v>59</v>
      </c>
      <c r="I818" s="1" t="s">
        <v>35</v>
      </c>
      <c r="J818" s="1" t="s">
        <v>25</v>
      </c>
      <c r="K818" s="1" t="s">
        <v>2129</v>
      </c>
      <c r="L818" s="1" t="s">
        <v>62</v>
      </c>
      <c r="M818" s="1" t="s">
        <v>63</v>
      </c>
      <c r="N818" s="1" t="s">
        <v>64</v>
      </c>
      <c r="O818" s="1" t="s">
        <v>39</v>
      </c>
      <c r="P818" s="1">
        <v>10001</v>
      </c>
      <c r="Q818" s="8">
        <v>15000</v>
      </c>
      <c r="R818" s="1">
        <v>3</v>
      </c>
      <c r="S818" s="1">
        <v>4</v>
      </c>
      <c r="T818" s="1">
        <v>1</v>
      </c>
      <c r="U818" s="1">
        <v>4</v>
      </c>
      <c r="V818" s="1">
        <v>3</v>
      </c>
      <c r="W818" s="1">
        <v>1</v>
      </c>
      <c r="X818" s="1">
        <v>12500.5</v>
      </c>
      <c r="Y818" s="1">
        <v>3</v>
      </c>
      <c r="Z818" s="1">
        <v>4</v>
      </c>
      <c r="AA818" s="1">
        <f t="shared" si="115"/>
        <v>0</v>
      </c>
      <c r="AB818" s="1">
        <f t="shared" si="121"/>
        <v>1</v>
      </c>
      <c r="AC818" s="1">
        <f t="shared" si="121"/>
        <v>0</v>
      </c>
      <c r="AD818" s="1">
        <f t="shared" si="121"/>
        <v>0</v>
      </c>
      <c r="AE818" s="1">
        <f t="shared" si="121"/>
        <v>0</v>
      </c>
      <c r="AF818" s="1">
        <f t="shared" si="121"/>
        <v>0</v>
      </c>
      <c r="AG818" s="1">
        <f t="shared" si="121"/>
        <v>0</v>
      </c>
      <c r="AH818" s="1">
        <f t="shared" si="121"/>
        <v>0</v>
      </c>
      <c r="AI818" s="1">
        <f t="shared" si="121"/>
        <v>0</v>
      </c>
      <c r="AJ818" s="1">
        <f t="shared" si="121"/>
        <v>0</v>
      </c>
      <c r="AK818" s="1">
        <f t="shared" si="121"/>
        <v>0</v>
      </c>
      <c r="AL818" s="1">
        <f t="shared" si="121"/>
        <v>0</v>
      </c>
      <c r="AM818" s="1">
        <f t="shared" si="121"/>
        <v>0</v>
      </c>
      <c r="AN818" s="1">
        <f t="shared" si="121"/>
        <v>0</v>
      </c>
      <c r="AO818" s="1">
        <f t="shared" si="121"/>
        <v>0</v>
      </c>
      <c r="AP818" s="1">
        <f t="shared" si="121"/>
        <v>0</v>
      </c>
      <c r="AQ818" s="1">
        <f t="shared" si="121"/>
        <v>0</v>
      </c>
      <c r="AR818" s="1">
        <f t="shared" si="120"/>
        <v>0</v>
      </c>
      <c r="AS818" s="1">
        <f t="shared" si="120"/>
        <v>0</v>
      </c>
      <c r="AT818" s="1">
        <f t="shared" si="120"/>
        <v>0</v>
      </c>
      <c r="AU818" s="1">
        <f t="shared" si="120"/>
        <v>0</v>
      </c>
      <c r="AV818" s="1">
        <f t="shared" si="120"/>
        <v>0</v>
      </c>
      <c r="AW818" s="1">
        <f t="shared" si="120"/>
        <v>0</v>
      </c>
      <c r="AX818" s="1">
        <f t="shared" si="116"/>
        <v>0</v>
      </c>
    </row>
    <row r="819" spans="1:50" s="1" customFormat="1" x14ac:dyDescent="0.15">
      <c r="A819" s="1">
        <v>2</v>
      </c>
      <c r="B819" s="1" t="s">
        <v>2130</v>
      </c>
      <c r="C819" s="1" t="s">
        <v>22</v>
      </c>
      <c r="D819" s="1" t="s">
        <v>15</v>
      </c>
      <c r="E819" s="1" t="s">
        <v>33</v>
      </c>
      <c r="F819" s="2">
        <v>43194.799120370371</v>
      </c>
      <c r="H819" s="1" t="s">
        <v>34</v>
      </c>
      <c r="I819" s="1" t="s">
        <v>35</v>
      </c>
      <c r="J819" s="1" t="s">
        <v>25</v>
      </c>
      <c r="K819" s="1" t="s">
        <v>2131</v>
      </c>
      <c r="L819" s="1" t="s">
        <v>2132</v>
      </c>
      <c r="M819" s="1" t="s">
        <v>393</v>
      </c>
      <c r="N819" s="1" t="s">
        <v>29</v>
      </c>
      <c r="O819" s="1" t="s">
        <v>39</v>
      </c>
      <c r="P819" s="1">
        <v>10001</v>
      </c>
      <c r="Q819" s="8">
        <v>15000</v>
      </c>
      <c r="R819" s="1">
        <v>4</v>
      </c>
      <c r="S819" s="1">
        <v>4</v>
      </c>
      <c r="T819" s="1">
        <v>1</v>
      </c>
      <c r="U819" s="1">
        <v>6</v>
      </c>
      <c r="V819" s="1">
        <v>0</v>
      </c>
      <c r="W819" s="1">
        <v>1</v>
      </c>
      <c r="X819" s="1">
        <v>12500.5</v>
      </c>
      <c r="Y819" s="1">
        <v>3</v>
      </c>
      <c r="Z819" s="1">
        <v>4</v>
      </c>
      <c r="AA819" s="1">
        <f t="shared" si="115"/>
        <v>0</v>
      </c>
      <c r="AB819" s="1">
        <f t="shared" si="121"/>
        <v>0</v>
      </c>
      <c r="AC819" s="1">
        <f t="shared" si="121"/>
        <v>0</v>
      </c>
      <c r="AD819" s="1">
        <f t="shared" si="121"/>
        <v>1</v>
      </c>
      <c r="AE819" s="1">
        <f t="shared" si="121"/>
        <v>0</v>
      </c>
      <c r="AF819" s="1">
        <f t="shared" si="121"/>
        <v>0</v>
      </c>
      <c r="AG819" s="1">
        <f t="shared" si="121"/>
        <v>0</v>
      </c>
      <c r="AH819" s="1">
        <f t="shared" si="121"/>
        <v>0</v>
      </c>
      <c r="AI819" s="1">
        <f t="shared" si="121"/>
        <v>0</v>
      </c>
      <c r="AJ819" s="1">
        <f t="shared" si="121"/>
        <v>0</v>
      </c>
      <c r="AK819" s="1">
        <f t="shared" si="121"/>
        <v>0</v>
      </c>
      <c r="AL819" s="1">
        <f t="shared" si="121"/>
        <v>0</v>
      </c>
      <c r="AM819" s="1">
        <f t="shared" si="121"/>
        <v>0</v>
      </c>
      <c r="AN819" s="1">
        <f t="shared" si="121"/>
        <v>0</v>
      </c>
      <c r="AO819" s="1">
        <f t="shared" si="121"/>
        <v>0</v>
      </c>
      <c r="AP819" s="1">
        <f t="shared" si="121"/>
        <v>0</v>
      </c>
      <c r="AQ819" s="1">
        <f t="shared" si="121"/>
        <v>0</v>
      </c>
      <c r="AR819" s="1">
        <f t="shared" si="120"/>
        <v>0</v>
      </c>
      <c r="AS819" s="1">
        <f t="shared" si="120"/>
        <v>0</v>
      </c>
      <c r="AT819" s="1">
        <f t="shared" si="120"/>
        <v>0</v>
      </c>
      <c r="AU819" s="1">
        <f t="shared" si="120"/>
        <v>0</v>
      </c>
      <c r="AV819" s="1">
        <f t="shared" si="120"/>
        <v>0</v>
      </c>
      <c r="AW819" s="1">
        <f t="shared" si="120"/>
        <v>0</v>
      </c>
      <c r="AX819" s="1">
        <f t="shared" si="116"/>
        <v>0</v>
      </c>
    </row>
    <row r="820" spans="1:50" s="1" customFormat="1" x14ac:dyDescent="0.15">
      <c r="A820" s="1">
        <v>2</v>
      </c>
      <c r="B820" s="1" t="s">
        <v>2133</v>
      </c>
      <c r="C820" s="1" t="s">
        <v>22</v>
      </c>
      <c r="D820" s="1" t="s">
        <v>15</v>
      </c>
      <c r="E820" s="1" t="s">
        <v>16</v>
      </c>
      <c r="F820" s="2">
        <v>43194.802766203706</v>
      </c>
      <c r="H820" s="1" t="s">
        <v>17</v>
      </c>
      <c r="I820" s="1" t="s">
        <v>35</v>
      </c>
      <c r="J820" s="1" t="s">
        <v>25</v>
      </c>
      <c r="K820" s="1" t="s">
        <v>2134</v>
      </c>
      <c r="L820" s="1" t="s">
        <v>2132</v>
      </c>
      <c r="M820" s="1" t="s">
        <v>393</v>
      </c>
      <c r="N820" s="1" t="s">
        <v>29</v>
      </c>
      <c r="O820" s="1" t="s">
        <v>39</v>
      </c>
      <c r="P820" s="1">
        <v>6001</v>
      </c>
      <c r="Q820" s="8">
        <v>8000</v>
      </c>
      <c r="R820" s="1">
        <v>1</v>
      </c>
      <c r="S820" s="1">
        <v>4</v>
      </c>
      <c r="T820" s="1">
        <v>1</v>
      </c>
      <c r="U820" s="1">
        <v>6</v>
      </c>
      <c r="V820" s="1">
        <v>0</v>
      </c>
      <c r="W820" s="1">
        <v>1</v>
      </c>
      <c r="X820" s="1">
        <v>7000.5</v>
      </c>
      <c r="Y820" s="1">
        <v>3</v>
      </c>
      <c r="Z820" s="1">
        <v>4</v>
      </c>
      <c r="AA820" s="1">
        <f t="shared" si="115"/>
        <v>0</v>
      </c>
      <c r="AB820" s="1">
        <f t="shared" si="121"/>
        <v>0</v>
      </c>
      <c r="AC820" s="1">
        <f t="shared" si="121"/>
        <v>0</v>
      </c>
      <c r="AD820" s="1">
        <f t="shared" si="121"/>
        <v>1</v>
      </c>
      <c r="AE820" s="1">
        <f t="shared" si="121"/>
        <v>0</v>
      </c>
      <c r="AF820" s="1">
        <f t="shared" si="121"/>
        <v>0</v>
      </c>
      <c r="AG820" s="1">
        <f t="shared" si="121"/>
        <v>0</v>
      </c>
      <c r="AH820" s="1">
        <f t="shared" si="121"/>
        <v>0</v>
      </c>
      <c r="AI820" s="1">
        <f t="shared" si="121"/>
        <v>0</v>
      </c>
      <c r="AJ820" s="1">
        <f t="shared" si="121"/>
        <v>0</v>
      </c>
      <c r="AK820" s="1">
        <f t="shared" si="121"/>
        <v>0</v>
      </c>
      <c r="AL820" s="1">
        <f t="shared" si="121"/>
        <v>0</v>
      </c>
      <c r="AM820" s="1">
        <f t="shared" si="121"/>
        <v>0</v>
      </c>
      <c r="AN820" s="1">
        <f t="shared" si="121"/>
        <v>0</v>
      </c>
      <c r="AO820" s="1">
        <f t="shared" si="121"/>
        <v>0</v>
      </c>
      <c r="AP820" s="1">
        <f t="shared" si="121"/>
        <v>0</v>
      </c>
      <c r="AQ820" s="1">
        <f t="shared" si="121"/>
        <v>0</v>
      </c>
      <c r="AR820" s="1">
        <f t="shared" si="120"/>
        <v>0</v>
      </c>
      <c r="AS820" s="1">
        <f t="shared" si="120"/>
        <v>0</v>
      </c>
      <c r="AT820" s="1">
        <f t="shared" si="120"/>
        <v>0</v>
      </c>
      <c r="AU820" s="1">
        <f t="shared" si="120"/>
        <v>0</v>
      </c>
      <c r="AV820" s="1">
        <f t="shared" si="120"/>
        <v>0</v>
      </c>
      <c r="AW820" s="1">
        <f t="shared" si="120"/>
        <v>0</v>
      </c>
      <c r="AX820" s="1">
        <f t="shared" si="116"/>
        <v>0</v>
      </c>
    </row>
    <row r="821" spans="1:50" s="1" customFormat="1" x14ac:dyDescent="0.15">
      <c r="A821" s="1">
        <v>2</v>
      </c>
      <c r="B821" s="1" t="s">
        <v>2135</v>
      </c>
      <c r="C821" s="1" t="s">
        <v>22</v>
      </c>
      <c r="D821" s="1" t="s">
        <v>15</v>
      </c>
      <c r="E821" s="1" t="s">
        <v>67</v>
      </c>
      <c r="F821" s="2">
        <v>43187.465578703705</v>
      </c>
      <c r="H821" s="1" t="s">
        <v>17</v>
      </c>
      <c r="I821" s="1" t="s">
        <v>18</v>
      </c>
      <c r="J821" s="1" t="s">
        <v>25</v>
      </c>
      <c r="K821" s="1" t="s">
        <v>2136</v>
      </c>
      <c r="L821" s="1" t="s">
        <v>62</v>
      </c>
      <c r="M821" s="1" t="s">
        <v>63</v>
      </c>
      <c r="N821" s="1" t="s">
        <v>64</v>
      </c>
      <c r="O821" s="1" t="s">
        <v>39</v>
      </c>
      <c r="P821" s="1">
        <v>8001</v>
      </c>
      <c r="Q821" s="8">
        <v>10000</v>
      </c>
      <c r="R821" s="1">
        <v>1</v>
      </c>
      <c r="S821" s="1">
        <v>3</v>
      </c>
      <c r="T821" s="1">
        <v>1</v>
      </c>
      <c r="U821" s="1">
        <v>4</v>
      </c>
      <c r="V821" s="1">
        <v>3</v>
      </c>
      <c r="W821" s="1">
        <v>1</v>
      </c>
      <c r="X821" s="1">
        <v>9000.5</v>
      </c>
      <c r="Y821" s="1">
        <v>3</v>
      </c>
      <c r="Z821" s="1">
        <v>4</v>
      </c>
      <c r="AA821" s="1">
        <f t="shared" si="115"/>
        <v>0</v>
      </c>
      <c r="AB821" s="1">
        <f t="shared" si="121"/>
        <v>1</v>
      </c>
      <c r="AC821" s="1">
        <f t="shared" si="121"/>
        <v>0</v>
      </c>
      <c r="AD821" s="1">
        <f t="shared" si="121"/>
        <v>0</v>
      </c>
      <c r="AE821" s="1">
        <f t="shared" si="121"/>
        <v>0</v>
      </c>
      <c r="AF821" s="1">
        <f t="shared" si="121"/>
        <v>0</v>
      </c>
      <c r="AG821" s="1">
        <f t="shared" si="121"/>
        <v>0</v>
      </c>
      <c r="AH821" s="1">
        <f t="shared" si="121"/>
        <v>0</v>
      </c>
      <c r="AI821" s="1">
        <f t="shared" si="121"/>
        <v>0</v>
      </c>
      <c r="AJ821" s="1">
        <f t="shared" si="121"/>
        <v>0</v>
      </c>
      <c r="AK821" s="1">
        <f t="shared" si="121"/>
        <v>0</v>
      </c>
      <c r="AL821" s="1">
        <f t="shared" si="121"/>
        <v>0</v>
      </c>
      <c r="AM821" s="1">
        <f t="shared" si="121"/>
        <v>0</v>
      </c>
      <c r="AN821" s="1">
        <f t="shared" si="121"/>
        <v>0</v>
      </c>
      <c r="AO821" s="1">
        <f t="shared" si="121"/>
        <v>0</v>
      </c>
      <c r="AP821" s="1">
        <f t="shared" si="121"/>
        <v>0</v>
      </c>
      <c r="AQ821" s="1">
        <f t="shared" si="121"/>
        <v>0</v>
      </c>
      <c r="AR821" s="1">
        <f t="shared" si="120"/>
        <v>0</v>
      </c>
      <c r="AS821" s="1">
        <f t="shared" si="120"/>
        <v>0</v>
      </c>
      <c r="AT821" s="1">
        <f t="shared" si="120"/>
        <v>0</v>
      </c>
      <c r="AU821" s="1">
        <f t="shared" si="120"/>
        <v>0</v>
      </c>
      <c r="AV821" s="1">
        <f t="shared" si="120"/>
        <v>0</v>
      </c>
      <c r="AW821" s="1">
        <f t="shared" si="120"/>
        <v>0</v>
      </c>
      <c r="AX821" s="1">
        <f t="shared" si="116"/>
        <v>0</v>
      </c>
    </row>
    <row r="822" spans="1:50" s="1" customFormat="1" x14ac:dyDescent="0.15">
      <c r="A822" s="1">
        <v>2</v>
      </c>
      <c r="B822" s="1" t="s">
        <v>2137</v>
      </c>
      <c r="C822" s="1" t="s">
        <v>22</v>
      </c>
      <c r="D822" s="1" t="s">
        <v>15</v>
      </c>
      <c r="E822" s="1" t="s">
        <v>671</v>
      </c>
      <c r="F822" s="1" t="s">
        <v>411</v>
      </c>
      <c r="H822" s="1" t="s">
        <v>41</v>
      </c>
      <c r="I822" s="1" t="s">
        <v>35</v>
      </c>
      <c r="J822" s="1" t="s">
        <v>25</v>
      </c>
      <c r="K822" s="1" t="s">
        <v>3854</v>
      </c>
      <c r="L822" s="1" t="s">
        <v>2121</v>
      </c>
      <c r="M822" s="1" t="s">
        <v>38</v>
      </c>
      <c r="N822" s="1" t="s">
        <v>316</v>
      </c>
      <c r="O822" s="1" t="s">
        <v>30</v>
      </c>
      <c r="Q822" s="8"/>
      <c r="R822" s="1">
        <v>5</v>
      </c>
      <c r="S822" s="1">
        <v>4</v>
      </c>
      <c r="T822" s="1">
        <v>1</v>
      </c>
      <c r="U822" s="1">
        <v>5</v>
      </c>
      <c r="V822" s="1">
        <v>7</v>
      </c>
      <c r="W822" s="1">
        <v>0</v>
      </c>
      <c r="X822" s="1">
        <v>0</v>
      </c>
      <c r="Y822" s="1">
        <v>3</v>
      </c>
      <c r="Z822" s="1">
        <v>4</v>
      </c>
      <c r="AA822" s="1">
        <f t="shared" si="115"/>
        <v>0</v>
      </c>
      <c r="AB822" s="1">
        <f t="shared" si="121"/>
        <v>1</v>
      </c>
      <c r="AC822" s="1">
        <f t="shared" si="121"/>
        <v>0</v>
      </c>
      <c r="AD822" s="1">
        <f t="shared" si="121"/>
        <v>1</v>
      </c>
      <c r="AE822" s="1">
        <f t="shared" si="121"/>
        <v>0</v>
      </c>
      <c r="AF822" s="1">
        <f t="shared" si="121"/>
        <v>0</v>
      </c>
      <c r="AG822" s="1">
        <f t="shared" si="121"/>
        <v>0</v>
      </c>
      <c r="AH822" s="1">
        <f t="shared" si="121"/>
        <v>0</v>
      </c>
      <c r="AI822" s="1">
        <f t="shared" si="121"/>
        <v>0</v>
      </c>
      <c r="AJ822" s="1">
        <f t="shared" si="121"/>
        <v>0</v>
      </c>
      <c r="AK822" s="1">
        <f t="shared" si="121"/>
        <v>0</v>
      </c>
      <c r="AL822" s="1">
        <f t="shared" si="121"/>
        <v>0</v>
      </c>
      <c r="AM822" s="1">
        <f t="shared" si="121"/>
        <v>0</v>
      </c>
      <c r="AN822" s="1">
        <f t="shared" si="121"/>
        <v>0</v>
      </c>
      <c r="AO822" s="1">
        <f t="shared" si="121"/>
        <v>0</v>
      </c>
      <c r="AP822" s="1">
        <f t="shared" si="121"/>
        <v>0</v>
      </c>
      <c r="AQ822" s="1">
        <f t="shared" ref="AQ822:AW837" si="122">IF(IFERROR(FIND(AQ$1,$K822),0)&gt;0,1,0)</f>
        <v>0</v>
      </c>
      <c r="AR822" s="1">
        <f t="shared" si="122"/>
        <v>0</v>
      </c>
      <c r="AS822" s="1">
        <f t="shared" si="122"/>
        <v>0</v>
      </c>
      <c r="AT822" s="1">
        <f t="shared" si="122"/>
        <v>0</v>
      </c>
      <c r="AU822" s="1">
        <f t="shared" si="122"/>
        <v>0</v>
      </c>
      <c r="AV822" s="1">
        <f t="shared" si="122"/>
        <v>0</v>
      </c>
      <c r="AW822" s="1">
        <f t="shared" si="122"/>
        <v>0</v>
      </c>
      <c r="AX822" s="1">
        <f t="shared" si="116"/>
        <v>0</v>
      </c>
    </row>
    <row r="823" spans="1:50" s="1" customFormat="1" x14ac:dyDescent="0.15">
      <c r="A823" s="1">
        <v>2</v>
      </c>
      <c r="B823" s="1" t="s">
        <v>2139</v>
      </c>
      <c r="C823" s="1" t="s">
        <v>22</v>
      </c>
      <c r="D823" s="1" t="s">
        <v>15</v>
      </c>
      <c r="E823" s="1" t="s">
        <v>671</v>
      </c>
      <c r="F823" s="2">
        <v>43045.386550925927</v>
      </c>
      <c r="H823" s="1" t="s">
        <v>41</v>
      </c>
      <c r="I823" s="1" t="s">
        <v>35</v>
      </c>
      <c r="J823" s="1" t="s">
        <v>25</v>
      </c>
      <c r="K823" s="1" t="s">
        <v>2140</v>
      </c>
      <c r="L823" s="1" t="s">
        <v>2141</v>
      </c>
      <c r="M823" s="1" t="s">
        <v>393</v>
      </c>
      <c r="N823" s="1" t="s">
        <v>29</v>
      </c>
      <c r="O823" s="1" t="s">
        <v>39</v>
      </c>
      <c r="Q823" s="8"/>
      <c r="R823" s="1">
        <v>5</v>
      </c>
      <c r="S823" s="1">
        <v>4</v>
      </c>
      <c r="T823" s="1">
        <v>1</v>
      </c>
      <c r="U823" s="1">
        <v>6</v>
      </c>
      <c r="V823" s="1">
        <v>0</v>
      </c>
      <c r="W823" s="1">
        <v>1</v>
      </c>
      <c r="X823" s="1">
        <v>0</v>
      </c>
      <c r="Y823" s="1">
        <v>3</v>
      </c>
      <c r="Z823" s="1">
        <v>4</v>
      </c>
      <c r="AA823" s="1">
        <f t="shared" si="115"/>
        <v>0</v>
      </c>
      <c r="AB823" s="1">
        <f t="shared" ref="AB823:AQ838" si="123">IF(IFERROR(FIND(AB$1,$K823),0)&gt;0,1,0)</f>
        <v>1</v>
      </c>
      <c r="AC823" s="1">
        <f t="shared" si="123"/>
        <v>0</v>
      </c>
      <c r="AD823" s="1">
        <f t="shared" si="123"/>
        <v>1</v>
      </c>
      <c r="AE823" s="1">
        <f t="shared" si="123"/>
        <v>0</v>
      </c>
      <c r="AF823" s="1">
        <f t="shared" si="123"/>
        <v>0</v>
      </c>
      <c r="AG823" s="1">
        <f t="shared" si="123"/>
        <v>0</v>
      </c>
      <c r="AH823" s="1">
        <f t="shared" si="123"/>
        <v>0</v>
      </c>
      <c r="AI823" s="1">
        <f t="shared" si="123"/>
        <v>0</v>
      </c>
      <c r="AJ823" s="1">
        <f t="shared" si="123"/>
        <v>0</v>
      </c>
      <c r="AK823" s="1">
        <f t="shared" si="123"/>
        <v>0</v>
      </c>
      <c r="AL823" s="1">
        <f t="shared" si="123"/>
        <v>0</v>
      </c>
      <c r="AM823" s="1">
        <f t="shared" si="123"/>
        <v>0</v>
      </c>
      <c r="AN823" s="1">
        <f t="shared" si="123"/>
        <v>0</v>
      </c>
      <c r="AO823" s="1">
        <f t="shared" si="123"/>
        <v>0</v>
      </c>
      <c r="AP823" s="1">
        <f t="shared" si="123"/>
        <v>1</v>
      </c>
      <c r="AQ823" s="1">
        <f t="shared" si="123"/>
        <v>0</v>
      </c>
      <c r="AR823" s="1">
        <f t="shared" si="122"/>
        <v>0</v>
      </c>
      <c r="AS823" s="1">
        <f t="shared" si="122"/>
        <v>0</v>
      </c>
      <c r="AT823" s="1">
        <f t="shared" si="122"/>
        <v>0</v>
      </c>
      <c r="AU823" s="1">
        <f t="shared" si="122"/>
        <v>0</v>
      </c>
      <c r="AV823" s="1">
        <f t="shared" si="122"/>
        <v>0</v>
      </c>
      <c r="AW823" s="1">
        <f t="shared" si="122"/>
        <v>0</v>
      </c>
      <c r="AX823" s="1">
        <f t="shared" si="116"/>
        <v>0</v>
      </c>
    </row>
    <row r="824" spans="1:50" s="1" customFormat="1" x14ac:dyDescent="0.15">
      <c r="A824" s="1">
        <v>2</v>
      </c>
      <c r="B824" s="1" t="s">
        <v>2142</v>
      </c>
      <c r="C824" s="1" t="s">
        <v>22</v>
      </c>
      <c r="D824" s="1" t="s">
        <v>15</v>
      </c>
      <c r="E824" s="1" t="s">
        <v>33</v>
      </c>
      <c r="F824" s="2">
        <v>43178.413368055553</v>
      </c>
      <c r="H824" s="1" t="s">
        <v>17</v>
      </c>
      <c r="I824" s="1" t="s">
        <v>18</v>
      </c>
      <c r="J824" s="1" t="s">
        <v>25</v>
      </c>
      <c r="K824" s="1" t="s">
        <v>2143</v>
      </c>
      <c r="L824" s="1" t="s">
        <v>62</v>
      </c>
      <c r="M824" s="1" t="s">
        <v>63</v>
      </c>
      <c r="N824" s="1" t="s">
        <v>64</v>
      </c>
      <c r="O824" s="1" t="s">
        <v>39</v>
      </c>
      <c r="P824" s="1">
        <v>10001</v>
      </c>
      <c r="Q824" s="8">
        <v>15000</v>
      </c>
      <c r="R824" s="1">
        <v>1</v>
      </c>
      <c r="S824" s="1">
        <v>3</v>
      </c>
      <c r="T824" s="1">
        <v>1</v>
      </c>
      <c r="U824" s="1">
        <v>4</v>
      </c>
      <c r="V824" s="1">
        <v>3</v>
      </c>
      <c r="W824" s="1">
        <v>1</v>
      </c>
      <c r="X824" s="1">
        <v>12500.5</v>
      </c>
      <c r="Y824" s="1">
        <v>3</v>
      </c>
      <c r="Z824" s="1">
        <v>4</v>
      </c>
      <c r="AA824" s="1">
        <f t="shared" si="115"/>
        <v>0</v>
      </c>
      <c r="AB824" s="1">
        <f t="shared" si="123"/>
        <v>1</v>
      </c>
      <c r="AC824" s="1">
        <f t="shared" si="123"/>
        <v>0</v>
      </c>
      <c r="AD824" s="1">
        <f t="shared" si="123"/>
        <v>0</v>
      </c>
      <c r="AE824" s="1">
        <f t="shared" si="123"/>
        <v>0</v>
      </c>
      <c r="AF824" s="1">
        <f t="shared" si="123"/>
        <v>0</v>
      </c>
      <c r="AG824" s="1">
        <f t="shared" si="123"/>
        <v>0</v>
      </c>
      <c r="AH824" s="1">
        <f t="shared" si="123"/>
        <v>0</v>
      </c>
      <c r="AI824" s="1">
        <f t="shared" si="123"/>
        <v>0</v>
      </c>
      <c r="AJ824" s="1">
        <f t="shared" si="123"/>
        <v>0</v>
      </c>
      <c r="AK824" s="1">
        <f t="shared" si="123"/>
        <v>0</v>
      </c>
      <c r="AL824" s="1">
        <f t="shared" si="123"/>
        <v>0</v>
      </c>
      <c r="AM824" s="1">
        <f t="shared" si="123"/>
        <v>0</v>
      </c>
      <c r="AN824" s="1">
        <f t="shared" si="123"/>
        <v>0</v>
      </c>
      <c r="AO824" s="1">
        <f t="shared" si="123"/>
        <v>0</v>
      </c>
      <c r="AP824" s="1">
        <f t="shared" si="123"/>
        <v>0</v>
      </c>
      <c r="AQ824" s="1">
        <f t="shared" si="123"/>
        <v>0</v>
      </c>
      <c r="AR824" s="1">
        <f t="shared" si="122"/>
        <v>0</v>
      </c>
      <c r="AS824" s="1">
        <f t="shared" si="122"/>
        <v>0</v>
      </c>
      <c r="AT824" s="1">
        <f t="shared" si="122"/>
        <v>0</v>
      </c>
      <c r="AU824" s="1">
        <f t="shared" si="122"/>
        <v>0</v>
      </c>
      <c r="AV824" s="1">
        <f t="shared" si="122"/>
        <v>0</v>
      </c>
      <c r="AW824" s="1">
        <f t="shared" si="122"/>
        <v>0</v>
      </c>
      <c r="AX824" s="1">
        <f t="shared" si="116"/>
        <v>0</v>
      </c>
    </row>
    <row r="825" spans="1:50" s="1" customFormat="1" x14ac:dyDescent="0.15">
      <c r="A825" s="1">
        <v>2</v>
      </c>
      <c r="B825" s="1" t="s">
        <v>2144</v>
      </c>
      <c r="C825" s="1" t="s">
        <v>22</v>
      </c>
      <c r="D825" s="1" t="s">
        <v>15</v>
      </c>
      <c r="E825" s="1" t="s">
        <v>671</v>
      </c>
      <c r="F825" s="1" t="s">
        <v>411</v>
      </c>
      <c r="H825" s="1" t="s">
        <v>34</v>
      </c>
      <c r="I825" s="1" t="s">
        <v>35</v>
      </c>
      <c r="J825" s="1" t="s">
        <v>60</v>
      </c>
      <c r="K825" s="1" t="s">
        <v>2145</v>
      </c>
      <c r="L825" s="1" t="s">
        <v>2121</v>
      </c>
      <c r="M825" s="1" t="s">
        <v>38</v>
      </c>
      <c r="N825" s="1" t="s">
        <v>316</v>
      </c>
      <c r="O825" s="1" t="s">
        <v>30</v>
      </c>
      <c r="Q825" s="8"/>
      <c r="R825" s="1">
        <v>4</v>
      </c>
      <c r="S825" s="1">
        <v>4</v>
      </c>
      <c r="T825" s="1">
        <v>2</v>
      </c>
      <c r="U825" s="1">
        <v>5</v>
      </c>
      <c r="V825" s="1">
        <v>7</v>
      </c>
      <c r="W825" s="1">
        <v>0</v>
      </c>
      <c r="X825" s="1">
        <v>0</v>
      </c>
      <c r="Y825" s="1">
        <v>3</v>
      </c>
      <c r="Z825" s="1">
        <v>4</v>
      </c>
      <c r="AA825" s="1">
        <f t="shared" si="115"/>
        <v>1</v>
      </c>
      <c r="AB825" s="1">
        <f t="shared" si="123"/>
        <v>1</v>
      </c>
      <c r="AC825" s="1">
        <f t="shared" si="123"/>
        <v>0</v>
      </c>
      <c r="AD825" s="1">
        <f t="shared" si="123"/>
        <v>1</v>
      </c>
      <c r="AE825" s="1">
        <f t="shared" si="123"/>
        <v>0</v>
      </c>
      <c r="AF825" s="1">
        <f t="shared" si="123"/>
        <v>0</v>
      </c>
      <c r="AG825" s="1">
        <f t="shared" si="123"/>
        <v>0</v>
      </c>
      <c r="AH825" s="1">
        <f t="shared" si="123"/>
        <v>0</v>
      </c>
      <c r="AI825" s="1">
        <f t="shared" si="123"/>
        <v>0</v>
      </c>
      <c r="AJ825" s="1">
        <f t="shared" si="123"/>
        <v>0</v>
      </c>
      <c r="AK825" s="1">
        <f t="shared" si="123"/>
        <v>0</v>
      </c>
      <c r="AL825" s="1">
        <f t="shared" si="123"/>
        <v>0</v>
      </c>
      <c r="AM825" s="1">
        <f t="shared" si="123"/>
        <v>0</v>
      </c>
      <c r="AN825" s="1">
        <f t="shared" si="123"/>
        <v>0</v>
      </c>
      <c r="AO825" s="1">
        <f t="shared" si="123"/>
        <v>0</v>
      </c>
      <c r="AP825" s="1">
        <f t="shared" si="123"/>
        <v>0</v>
      </c>
      <c r="AQ825" s="1">
        <f t="shared" si="123"/>
        <v>0</v>
      </c>
      <c r="AR825" s="1">
        <f t="shared" si="122"/>
        <v>0</v>
      </c>
      <c r="AS825" s="1">
        <f t="shared" si="122"/>
        <v>0</v>
      </c>
      <c r="AT825" s="1">
        <f t="shared" si="122"/>
        <v>0</v>
      </c>
      <c r="AU825" s="1">
        <f t="shared" si="122"/>
        <v>0</v>
      </c>
      <c r="AV825" s="1">
        <f t="shared" si="122"/>
        <v>0</v>
      </c>
      <c r="AW825" s="1">
        <f t="shared" si="122"/>
        <v>0</v>
      </c>
      <c r="AX825" s="1">
        <f t="shared" si="116"/>
        <v>0</v>
      </c>
    </row>
    <row r="826" spans="1:50" s="1" customFormat="1" x14ac:dyDescent="0.15">
      <c r="A826" s="1">
        <v>2</v>
      </c>
      <c r="B826" s="1" t="s">
        <v>2146</v>
      </c>
      <c r="C826" s="1" t="s">
        <v>22</v>
      </c>
      <c r="D826" s="1" t="s">
        <v>15</v>
      </c>
      <c r="E826" s="1" t="s">
        <v>671</v>
      </c>
      <c r="F826" s="1" t="s">
        <v>411</v>
      </c>
      <c r="H826" s="1" t="s">
        <v>34</v>
      </c>
      <c r="I826" s="1" t="s">
        <v>35</v>
      </c>
      <c r="J826" s="1" t="s">
        <v>25</v>
      </c>
      <c r="K826" s="1" t="s">
        <v>3855</v>
      </c>
      <c r="L826" s="1" t="s">
        <v>2141</v>
      </c>
      <c r="M826" s="1" t="s">
        <v>393</v>
      </c>
      <c r="N826" s="1" t="s">
        <v>29</v>
      </c>
      <c r="O826" s="1" t="s">
        <v>39</v>
      </c>
      <c r="Q826" s="8"/>
      <c r="R826" s="1">
        <v>4</v>
      </c>
      <c r="S826" s="1">
        <v>4</v>
      </c>
      <c r="T826" s="1">
        <v>1</v>
      </c>
      <c r="U826" s="1">
        <v>6</v>
      </c>
      <c r="V826" s="1">
        <v>0</v>
      </c>
      <c r="W826" s="1">
        <v>1</v>
      </c>
      <c r="X826" s="1">
        <v>0</v>
      </c>
      <c r="Y826" s="1">
        <v>3</v>
      </c>
      <c r="Z826" s="1">
        <v>4</v>
      </c>
      <c r="AA826" s="1">
        <f t="shared" si="115"/>
        <v>0</v>
      </c>
      <c r="AB826" s="1">
        <f t="shared" si="123"/>
        <v>0</v>
      </c>
      <c r="AC826" s="1">
        <f t="shared" si="123"/>
        <v>1</v>
      </c>
      <c r="AD826" s="1">
        <f t="shared" si="123"/>
        <v>1</v>
      </c>
      <c r="AE826" s="1">
        <f t="shared" si="123"/>
        <v>0</v>
      </c>
      <c r="AF826" s="1">
        <f t="shared" si="123"/>
        <v>0</v>
      </c>
      <c r="AG826" s="1">
        <f t="shared" si="123"/>
        <v>0</v>
      </c>
      <c r="AH826" s="1">
        <f t="shared" si="123"/>
        <v>0</v>
      </c>
      <c r="AI826" s="1">
        <f t="shared" si="123"/>
        <v>0</v>
      </c>
      <c r="AJ826" s="1">
        <f t="shared" si="123"/>
        <v>0</v>
      </c>
      <c r="AK826" s="1">
        <f t="shared" si="123"/>
        <v>0</v>
      </c>
      <c r="AL826" s="1">
        <f t="shared" si="123"/>
        <v>0</v>
      </c>
      <c r="AM826" s="1">
        <f t="shared" si="123"/>
        <v>0</v>
      </c>
      <c r="AN826" s="1">
        <f t="shared" si="123"/>
        <v>0</v>
      </c>
      <c r="AO826" s="1">
        <f t="shared" si="123"/>
        <v>1</v>
      </c>
      <c r="AP826" s="1">
        <f t="shared" si="123"/>
        <v>0</v>
      </c>
      <c r="AQ826" s="1">
        <f t="shared" si="123"/>
        <v>0</v>
      </c>
      <c r="AR826" s="1">
        <f t="shared" si="122"/>
        <v>0</v>
      </c>
      <c r="AS826" s="1">
        <f t="shared" si="122"/>
        <v>0</v>
      </c>
      <c r="AT826" s="1">
        <f t="shared" si="122"/>
        <v>0</v>
      </c>
      <c r="AU826" s="1">
        <f t="shared" si="122"/>
        <v>0</v>
      </c>
      <c r="AV826" s="1">
        <f t="shared" si="122"/>
        <v>0</v>
      </c>
      <c r="AW826" s="1">
        <f t="shared" si="122"/>
        <v>0</v>
      </c>
      <c r="AX826" s="1">
        <f t="shared" si="116"/>
        <v>0</v>
      </c>
    </row>
    <row r="827" spans="1:50" s="1" customFormat="1" x14ac:dyDescent="0.15">
      <c r="A827" s="1">
        <v>2</v>
      </c>
      <c r="B827" s="1" t="s">
        <v>2048</v>
      </c>
      <c r="C827" s="1" t="s">
        <v>22</v>
      </c>
      <c r="D827" s="1" t="s">
        <v>15</v>
      </c>
      <c r="E827" s="1" t="s">
        <v>58</v>
      </c>
      <c r="F827" s="2">
        <v>43193.441180555557</v>
      </c>
      <c r="H827" s="1" t="s">
        <v>59</v>
      </c>
      <c r="I827" s="1" t="s">
        <v>35</v>
      </c>
      <c r="J827" s="1" t="s">
        <v>25</v>
      </c>
      <c r="K827" s="1" t="s">
        <v>2148</v>
      </c>
      <c r="L827" s="1" t="s">
        <v>62</v>
      </c>
      <c r="M827" s="1" t="s">
        <v>63</v>
      </c>
      <c r="N827" s="1" t="s">
        <v>64</v>
      </c>
      <c r="O827" s="1" t="s">
        <v>39</v>
      </c>
      <c r="P827" s="1">
        <v>15001</v>
      </c>
      <c r="Q827" s="8">
        <v>20000</v>
      </c>
      <c r="R827" s="1">
        <v>3</v>
      </c>
      <c r="S827" s="1">
        <v>4</v>
      </c>
      <c r="T827" s="1">
        <v>1</v>
      </c>
      <c r="U827" s="1">
        <v>4</v>
      </c>
      <c r="V827" s="1">
        <v>3</v>
      </c>
      <c r="W827" s="1">
        <v>1</v>
      </c>
      <c r="X827" s="1">
        <v>17500.5</v>
      </c>
      <c r="Y827" s="1">
        <v>3</v>
      </c>
      <c r="Z827" s="1">
        <v>4</v>
      </c>
      <c r="AA827" s="1">
        <f t="shared" si="115"/>
        <v>0</v>
      </c>
      <c r="AB827" s="1">
        <f t="shared" si="123"/>
        <v>1</v>
      </c>
      <c r="AC827" s="1">
        <f t="shared" si="123"/>
        <v>0</v>
      </c>
      <c r="AD827" s="1">
        <f t="shared" si="123"/>
        <v>0</v>
      </c>
      <c r="AE827" s="1">
        <f t="shared" si="123"/>
        <v>0</v>
      </c>
      <c r="AF827" s="1">
        <f t="shared" si="123"/>
        <v>0</v>
      </c>
      <c r="AG827" s="1">
        <f t="shared" si="123"/>
        <v>0</v>
      </c>
      <c r="AH827" s="1">
        <f t="shared" si="123"/>
        <v>0</v>
      </c>
      <c r="AI827" s="1">
        <f t="shared" si="123"/>
        <v>0</v>
      </c>
      <c r="AJ827" s="1">
        <f t="shared" si="123"/>
        <v>0</v>
      </c>
      <c r="AK827" s="1">
        <f t="shared" si="123"/>
        <v>0</v>
      </c>
      <c r="AL827" s="1">
        <f t="shared" si="123"/>
        <v>0</v>
      </c>
      <c r="AM827" s="1">
        <f t="shared" si="123"/>
        <v>0</v>
      </c>
      <c r="AN827" s="1">
        <f t="shared" si="123"/>
        <v>0</v>
      </c>
      <c r="AO827" s="1">
        <f t="shared" si="123"/>
        <v>0</v>
      </c>
      <c r="AP827" s="1">
        <f t="shared" si="123"/>
        <v>0</v>
      </c>
      <c r="AQ827" s="1">
        <f t="shared" si="123"/>
        <v>0</v>
      </c>
      <c r="AR827" s="1">
        <f t="shared" si="122"/>
        <v>0</v>
      </c>
      <c r="AS827" s="1">
        <f t="shared" si="122"/>
        <v>0</v>
      </c>
      <c r="AT827" s="1">
        <f t="shared" si="122"/>
        <v>0</v>
      </c>
      <c r="AU827" s="1">
        <f t="shared" si="122"/>
        <v>0</v>
      </c>
      <c r="AV827" s="1">
        <f t="shared" si="122"/>
        <v>0</v>
      </c>
      <c r="AW827" s="1">
        <f t="shared" si="122"/>
        <v>0</v>
      </c>
      <c r="AX827" s="1">
        <f t="shared" si="116"/>
        <v>0</v>
      </c>
    </row>
    <row r="828" spans="1:50" s="1" customFormat="1" x14ac:dyDescent="0.15">
      <c r="A828" s="1">
        <v>2</v>
      </c>
      <c r="B828" s="1" t="s">
        <v>2149</v>
      </c>
      <c r="C828" s="1" t="s">
        <v>22</v>
      </c>
      <c r="D828" s="1" t="s">
        <v>15</v>
      </c>
      <c r="E828" s="1" t="s">
        <v>67</v>
      </c>
      <c r="F828" s="2">
        <v>43194.802499999998</v>
      </c>
      <c r="H828" s="1" t="s">
        <v>34</v>
      </c>
      <c r="I828" s="1" t="s">
        <v>17</v>
      </c>
      <c r="J828" s="1" t="s">
        <v>25</v>
      </c>
      <c r="K828" s="1" t="s">
        <v>2150</v>
      </c>
      <c r="L828" s="1" t="s">
        <v>2132</v>
      </c>
      <c r="M828" s="1" t="s">
        <v>393</v>
      </c>
      <c r="N828" s="1" t="s">
        <v>29</v>
      </c>
      <c r="O828" s="1" t="s">
        <v>39</v>
      </c>
      <c r="P828" s="1">
        <v>8001</v>
      </c>
      <c r="Q828" s="8">
        <v>10000</v>
      </c>
      <c r="R828" s="1">
        <v>4</v>
      </c>
      <c r="S828" s="1">
        <v>2</v>
      </c>
      <c r="T828" s="1">
        <v>1</v>
      </c>
      <c r="U828" s="1">
        <v>6</v>
      </c>
      <c r="V828" s="1">
        <v>0</v>
      </c>
      <c r="W828" s="1">
        <v>1</v>
      </c>
      <c r="X828" s="1">
        <v>9000.5</v>
      </c>
      <c r="Y828" s="1">
        <v>3</v>
      </c>
      <c r="Z828" s="1">
        <v>4</v>
      </c>
      <c r="AA828" s="1">
        <f t="shared" si="115"/>
        <v>0</v>
      </c>
      <c r="AB828" s="1">
        <f t="shared" si="123"/>
        <v>0</v>
      </c>
      <c r="AC828" s="1">
        <f t="shared" si="123"/>
        <v>0</v>
      </c>
      <c r="AD828" s="1">
        <f t="shared" si="123"/>
        <v>1</v>
      </c>
      <c r="AE828" s="1">
        <f t="shared" si="123"/>
        <v>0</v>
      </c>
      <c r="AF828" s="1">
        <f t="shared" si="123"/>
        <v>0</v>
      </c>
      <c r="AG828" s="1">
        <f t="shared" si="123"/>
        <v>0</v>
      </c>
      <c r="AH828" s="1">
        <f t="shared" si="123"/>
        <v>0</v>
      </c>
      <c r="AI828" s="1">
        <f t="shared" si="123"/>
        <v>0</v>
      </c>
      <c r="AJ828" s="1">
        <f t="shared" si="123"/>
        <v>0</v>
      </c>
      <c r="AK828" s="1">
        <f t="shared" si="123"/>
        <v>0</v>
      </c>
      <c r="AL828" s="1">
        <f t="shared" si="123"/>
        <v>0</v>
      </c>
      <c r="AM828" s="1">
        <f t="shared" si="123"/>
        <v>0</v>
      </c>
      <c r="AN828" s="1">
        <f t="shared" si="123"/>
        <v>0</v>
      </c>
      <c r="AO828" s="1">
        <f t="shared" si="123"/>
        <v>0</v>
      </c>
      <c r="AP828" s="1">
        <f t="shared" si="123"/>
        <v>0</v>
      </c>
      <c r="AQ828" s="1">
        <f t="shared" si="123"/>
        <v>0</v>
      </c>
      <c r="AR828" s="1">
        <f t="shared" si="122"/>
        <v>0</v>
      </c>
      <c r="AS828" s="1">
        <f t="shared" si="122"/>
        <v>0</v>
      </c>
      <c r="AT828" s="1">
        <f t="shared" si="122"/>
        <v>0</v>
      </c>
      <c r="AU828" s="1">
        <f t="shared" si="122"/>
        <v>0</v>
      </c>
      <c r="AV828" s="1">
        <f t="shared" si="122"/>
        <v>0</v>
      </c>
      <c r="AW828" s="1">
        <f t="shared" si="122"/>
        <v>0</v>
      </c>
      <c r="AX828" s="1">
        <f t="shared" si="116"/>
        <v>0</v>
      </c>
    </row>
    <row r="829" spans="1:50" s="1" customFormat="1" x14ac:dyDescent="0.15">
      <c r="A829" s="1">
        <v>2</v>
      </c>
      <c r="B829" s="1" t="s">
        <v>2151</v>
      </c>
      <c r="C829" s="1" t="s">
        <v>22</v>
      </c>
      <c r="D829" s="1" t="s">
        <v>15</v>
      </c>
      <c r="E829" s="1" t="s">
        <v>671</v>
      </c>
      <c r="F829" s="2">
        <v>43178.593495370369</v>
      </c>
      <c r="H829" s="1" t="s">
        <v>59</v>
      </c>
      <c r="I829" s="1" t="s">
        <v>35</v>
      </c>
      <c r="J829" s="1" t="s">
        <v>25</v>
      </c>
      <c r="K829" s="1" t="s">
        <v>2152</v>
      </c>
      <c r="L829" s="1" t="s">
        <v>2141</v>
      </c>
      <c r="M829" s="1" t="s">
        <v>393</v>
      </c>
      <c r="N829" s="1" t="s">
        <v>29</v>
      </c>
      <c r="O829" s="1" t="s">
        <v>39</v>
      </c>
      <c r="Q829" s="8"/>
      <c r="R829" s="1">
        <v>3</v>
      </c>
      <c r="S829" s="1">
        <v>4</v>
      </c>
      <c r="T829" s="1">
        <v>1</v>
      </c>
      <c r="U829" s="1">
        <v>6</v>
      </c>
      <c r="V829" s="1">
        <v>0</v>
      </c>
      <c r="W829" s="1">
        <v>1</v>
      </c>
      <c r="X829" s="1">
        <v>0</v>
      </c>
      <c r="Y829" s="1">
        <v>3</v>
      </c>
      <c r="Z829" s="1">
        <v>4</v>
      </c>
      <c r="AA829" s="1">
        <f t="shared" si="115"/>
        <v>0</v>
      </c>
      <c r="AB829" s="1">
        <f t="shared" si="123"/>
        <v>1</v>
      </c>
      <c r="AC829" s="1">
        <f t="shared" si="123"/>
        <v>0</v>
      </c>
      <c r="AD829" s="1">
        <f t="shared" si="123"/>
        <v>0</v>
      </c>
      <c r="AE829" s="1">
        <f t="shared" si="123"/>
        <v>0</v>
      </c>
      <c r="AF829" s="1">
        <f t="shared" si="123"/>
        <v>0</v>
      </c>
      <c r="AG829" s="1">
        <f t="shared" si="123"/>
        <v>0</v>
      </c>
      <c r="AH829" s="1">
        <f t="shared" si="123"/>
        <v>0</v>
      </c>
      <c r="AI829" s="1">
        <f t="shared" si="123"/>
        <v>0</v>
      </c>
      <c r="AJ829" s="1">
        <f t="shared" si="123"/>
        <v>0</v>
      </c>
      <c r="AK829" s="1">
        <f t="shared" si="123"/>
        <v>1</v>
      </c>
      <c r="AL829" s="1">
        <f t="shared" si="123"/>
        <v>0</v>
      </c>
      <c r="AM829" s="1">
        <f t="shared" si="123"/>
        <v>0</v>
      </c>
      <c r="AN829" s="1">
        <f t="shared" si="123"/>
        <v>0</v>
      </c>
      <c r="AO829" s="1">
        <f t="shared" si="123"/>
        <v>0</v>
      </c>
      <c r="AP829" s="1">
        <f t="shared" si="123"/>
        <v>0</v>
      </c>
      <c r="AQ829" s="1">
        <f t="shared" si="123"/>
        <v>1</v>
      </c>
      <c r="AR829" s="1">
        <f t="shared" si="122"/>
        <v>0</v>
      </c>
      <c r="AS829" s="1">
        <f t="shared" si="122"/>
        <v>0</v>
      </c>
      <c r="AT829" s="1">
        <f t="shared" si="122"/>
        <v>0</v>
      </c>
      <c r="AU829" s="1">
        <f t="shared" si="122"/>
        <v>0</v>
      </c>
      <c r="AV829" s="1">
        <f t="shared" si="122"/>
        <v>0</v>
      </c>
      <c r="AW829" s="1">
        <f t="shared" si="122"/>
        <v>0</v>
      </c>
      <c r="AX829" s="1">
        <f t="shared" si="116"/>
        <v>0</v>
      </c>
    </row>
    <row r="830" spans="1:50" s="1" customFormat="1" x14ac:dyDescent="0.15">
      <c r="A830" s="1">
        <v>2</v>
      </c>
      <c r="B830" s="1" t="s">
        <v>2153</v>
      </c>
      <c r="C830" s="1" t="s">
        <v>22</v>
      </c>
      <c r="D830" s="1" t="s">
        <v>15</v>
      </c>
      <c r="E830" s="1" t="s">
        <v>33</v>
      </c>
      <c r="F830" s="2">
        <v>43196.642905092594</v>
      </c>
      <c r="H830" s="1" t="s">
        <v>59</v>
      </c>
      <c r="I830" s="1" t="s">
        <v>35</v>
      </c>
      <c r="J830" s="1" t="s">
        <v>106</v>
      </c>
      <c r="K830" s="1" t="s">
        <v>3856</v>
      </c>
      <c r="L830" s="1" t="s">
        <v>1440</v>
      </c>
      <c r="M830" s="1" t="s">
        <v>28</v>
      </c>
      <c r="N830" s="1" t="s">
        <v>82</v>
      </c>
      <c r="O830" s="1" t="s">
        <v>39</v>
      </c>
      <c r="P830" s="1">
        <v>10001</v>
      </c>
      <c r="Q830" s="8">
        <v>15000</v>
      </c>
      <c r="R830" s="1">
        <v>3</v>
      </c>
      <c r="S830" s="1">
        <v>4</v>
      </c>
      <c r="T830" s="1">
        <v>6</v>
      </c>
      <c r="U830" s="1">
        <v>3</v>
      </c>
      <c r="V830" s="1">
        <v>4</v>
      </c>
      <c r="W830" s="1">
        <v>1</v>
      </c>
      <c r="X830" s="1">
        <v>12500.5</v>
      </c>
      <c r="Y830" s="1">
        <v>3</v>
      </c>
      <c r="Z830" s="1">
        <v>4</v>
      </c>
      <c r="AA830" s="1">
        <f t="shared" si="115"/>
        <v>0</v>
      </c>
      <c r="AB830" s="1">
        <f t="shared" si="123"/>
        <v>1</v>
      </c>
      <c r="AC830" s="1">
        <f t="shared" si="123"/>
        <v>0</v>
      </c>
      <c r="AD830" s="1">
        <f t="shared" si="123"/>
        <v>0</v>
      </c>
      <c r="AE830" s="1">
        <f t="shared" si="123"/>
        <v>0</v>
      </c>
      <c r="AF830" s="1">
        <f t="shared" si="123"/>
        <v>0</v>
      </c>
      <c r="AG830" s="1">
        <f t="shared" si="123"/>
        <v>0</v>
      </c>
      <c r="AH830" s="1">
        <f t="shared" si="123"/>
        <v>0</v>
      </c>
      <c r="AI830" s="1">
        <f t="shared" si="123"/>
        <v>0</v>
      </c>
      <c r="AJ830" s="1">
        <f t="shared" si="123"/>
        <v>0</v>
      </c>
      <c r="AK830" s="1">
        <f t="shared" si="123"/>
        <v>1</v>
      </c>
      <c r="AL830" s="1">
        <f t="shared" si="123"/>
        <v>0</v>
      </c>
      <c r="AM830" s="1">
        <f t="shared" si="123"/>
        <v>0</v>
      </c>
      <c r="AN830" s="1">
        <f t="shared" si="123"/>
        <v>0</v>
      </c>
      <c r="AO830" s="1">
        <f t="shared" si="123"/>
        <v>0</v>
      </c>
      <c r="AP830" s="1">
        <f t="shared" si="123"/>
        <v>0</v>
      </c>
      <c r="AQ830" s="1">
        <f t="shared" si="123"/>
        <v>0</v>
      </c>
      <c r="AR830" s="1">
        <f t="shared" si="122"/>
        <v>0</v>
      </c>
      <c r="AS830" s="1">
        <f t="shared" si="122"/>
        <v>0</v>
      </c>
      <c r="AT830" s="1">
        <f t="shared" si="122"/>
        <v>0</v>
      </c>
      <c r="AU830" s="1">
        <f t="shared" si="122"/>
        <v>0</v>
      </c>
      <c r="AV830" s="1">
        <f t="shared" si="122"/>
        <v>0</v>
      </c>
      <c r="AW830" s="1">
        <f t="shared" si="122"/>
        <v>0</v>
      </c>
      <c r="AX830" s="1">
        <f t="shared" si="116"/>
        <v>0</v>
      </c>
    </row>
    <row r="831" spans="1:50" s="1" customFormat="1" x14ac:dyDescent="0.15">
      <c r="A831" s="1">
        <v>2</v>
      </c>
      <c r="B831" s="1" t="s">
        <v>2155</v>
      </c>
      <c r="C831" s="1" t="s">
        <v>22</v>
      </c>
      <c r="D831" s="1" t="s">
        <v>15</v>
      </c>
      <c r="E831" s="1" t="s">
        <v>67</v>
      </c>
      <c r="F831" s="2">
        <v>43194.802754629629</v>
      </c>
      <c r="H831" s="1" t="s">
        <v>17</v>
      </c>
      <c r="I831" s="1" t="s">
        <v>35</v>
      </c>
      <c r="J831" s="1" t="s">
        <v>25</v>
      </c>
      <c r="K831" s="1" t="s">
        <v>2156</v>
      </c>
      <c r="L831" s="1" t="s">
        <v>2132</v>
      </c>
      <c r="M831" s="1" t="s">
        <v>393</v>
      </c>
      <c r="N831" s="1" t="s">
        <v>29</v>
      </c>
      <c r="O831" s="1" t="s">
        <v>39</v>
      </c>
      <c r="P831" s="1">
        <v>8001</v>
      </c>
      <c r="Q831" s="8">
        <v>10000</v>
      </c>
      <c r="R831" s="1">
        <v>1</v>
      </c>
      <c r="S831" s="1">
        <v>4</v>
      </c>
      <c r="T831" s="1">
        <v>1</v>
      </c>
      <c r="U831" s="1">
        <v>6</v>
      </c>
      <c r="V831" s="1">
        <v>0</v>
      </c>
      <c r="W831" s="1">
        <v>1</v>
      </c>
      <c r="X831" s="1">
        <v>9000.5</v>
      </c>
      <c r="Y831" s="1">
        <v>3</v>
      </c>
      <c r="Z831" s="1">
        <v>4</v>
      </c>
      <c r="AA831" s="1">
        <f t="shared" si="115"/>
        <v>0</v>
      </c>
      <c r="AB831" s="1">
        <f t="shared" si="123"/>
        <v>0</v>
      </c>
      <c r="AC831" s="1">
        <f t="shared" si="123"/>
        <v>0</v>
      </c>
      <c r="AD831" s="1">
        <f t="shared" si="123"/>
        <v>1</v>
      </c>
      <c r="AE831" s="1">
        <f t="shared" si="123"/>
        <v>0</v>
      </c>
      <c r="AF831" s="1">
        <f t="shared" si="123"/>
        <v>0</v>
      </c>
      <c r="AG831" s="1">
        <f t="shared" si="123"/>
        <v>0</v>
      </c>
      <c r="AH831" s="1">
        <f t="shared" si="123"/>
        <v>0</v>
      </c>
      <c r="AI831" s="1">
        <f t="shared" si="123"/>
        <v>0</v>
      </c>
      <c r="AJ831" s="1">
        <f t="shared" si="123"/>
        <v>0</v>
      </c>
      <c r="AK831" s="1">
        <f t="shared" si="123"/>
        <v>0</v>
      </c>
      <c r="AL831" s="1">
        <f t="shared" si="123"/>
        <v>0</v>
      </c>
      <c r="AM831" s="1">
        <f t="shared" si="123"/>
        <v>0</v>
      </c>
      <c r="AN831" s="1">
        <f t="shared" si="123"/>
        <v>0</v>
      </c>
      <c r="AO831" s="1">
        <f t="shared" si="123"/>
        <v>0</v>
      </c>
      <c r="AP831" s="1">
        <f t="shared" si="123"/>
        <v>0</v>
      </c>
      <c r="AQ831" s="1">
        <f t="shared" si="123"/>
        <v>0</v>
      </c>
      <c r="AR831" s="1">
        <f t="shared" si="122"/>
        <v>0</v>
      </c>
      <c r="AS831" s="1">
        <f t="shared" si="122"/>
        <v>0</v>
      </c>
      <c r="AT831" s="1">
        <f t="shared" si="122"/>
        <v>0</v>
      </c>
      <c r="AU831" s="1">
        <f t="shared" si="122"/>
        <v>0</v>
      </c>
      <c r="AV831" s="1">
        <f t="shared" si="122"/>
        <v>0</v>
      </c>
      <c r="AW831" s="1">
        <f t="shared" si="122"/>
        <v>0</v>
      </c>
      <c r="AX831" s="1">
        <f t="shared" si="116"/>
        <v>0</v>
      </c>
    </row>
    <row r="832" spans="1:50" s="1" customFormat="1" x14ac:dyDescent="0.15">
      <c r="A832" s="1">
        <v>2</v>
      </c>
      <c r="B832" s="1" t="s">
        <v>2157</v>
      </c>
      <c r="C832" s="1" t="s">
        <v>22</v>
      </c>
      <c r="D832" s="1" t="s">
        <v>15</v>
      </c>
      <c r="E832" s="1" t="s">
        <v>671</v>
      </c>
      <c r="F832" s="2">
        <v>43045.386550925927</v>
      </c>
      <c r="H832" s="1" t="s">
        <v>59</v>
      </c>
      <c r="I832" s="1" t="s">
        <v>35</v>
      </c>
      <c r="J832" s="1" t="s">
        <v>60</v>
      </c>
      <c r="K832" s="1" t="s">
        <v>2158</v>
      </c>
      <c r="L832" s="1" t="s">
        <v>2141</v>
      </c>
      <c r="M832" s="1" t="s">
        <v>393</v>
      </c>
      <c r="N832" s="1" t="s">
        <v>29</v>
      </c>
      <c r="O832" s="1" t="s">
        <v>39</v>
      </c>
      <c r="Q832" s="8"/>
      <c r="R832" s="1">
        <v>3</v>
      </c>
      <c r="S832" s="1">
        <v>4</v>
      </c>
      <c r="T832" s="1">
        <v>2</v>
      </c>
      <c r="U832" s="1">
        <v>6</v>
      </c>
      <c r="V832" s="1">
        <v>0</v>
      </c>
      <c r="W832" s="1">
        <v>1</v>
      </c>
      <c r="X832" s="1">
        <v>0</v>
      </c>
      <c r="Y832" s="1">
        <v>3</v>
      </c>
      <c r="Z832" s="1">
        <v>4</v>
      </c>
      <c r="AA832" s="1">
        <f t="shared" si="115"/>
        <v>0</v>
      </c>
      <c r="AB832" s="1">
        <f t="shared" si="123"/>
        <v>1</v>
      </c>
      <c r="AC832" s="1">
        <f t="shared" si="123"/>
        <v>1</v>
      </c>
      <c r="AD832" s="1">
        <f t="shared" si="123"/>
        <v>1</v>
      </c>
      <c r="AE832" s="1">
        <f t="shared" si="123"/>
        <v>0</v>
      </c>
      <c r="AF832" s="1">
        <f t="shared" si="123"/>
        <v>0</v>
      </c>
      <c r="AG832" s="1">
        <f t="shared" si="123"/>
        <v>0</v>
      </c>
      <c r="AH832" s="1">
        <f t="shared" si="123"/>
        <v>0</v>
      </c>
      <c r="AI832" s="1">
        <f t="shared" si="123"/>
        <v>0</v>
      </c>
      <c r="AJ832" s="1">
        <f t="shared" si="123"/>
        <v>0</v>
      </c>
      <c r="AK832" s="1">
        <f t="shared" si="123"/>
        <v>0</v>
      </c>
      <c r="AL832" s="1">
        <f t="shared" si="123"/>
        <v>0</v>
      </c>
      <c r="AM832" s="1">
        <f t="shared" si="123"/>
        <v>0</v>
      </c>
      <c r="AN832" s="1">
        <f t="shared" si="123"/>
        <v>0</v>
      </c>
      <c r="AO832" s="1">
        <f t="shared" si="123"/>
        <v>0</v>
      </c>
      <c r="AP832" s="1">
        <f t="shared" si="123"/>
        <v>1</v>
      </c>
      <c r="AQ832" s="1">
        <f t="shared" si="123"/>
        <v>0</v>
      </c>
      <c r="AR832" s="1">
        <f t="shared" si="122"/>
        <v>0</v>
      </c>
      <c r="AS832" s="1">
        <f t="shared" si="122"/>
        <v>0</v>
      </c>
      <c r="AT832" s="1">
        <f t="shared" si="122"/>
        <v>0</v>
      </c>
      <c r="AU832" s="1">
        <f t="shared" si="122"/>
        <v>0</v>
      </c>
      <c r="AV832" s="1">
        <f t="shared" si="122"/>
        <v>0</v>
      </c>
      <c r="AW832" s="1">
        <f t="shared" si="122"/>
        <v>0</v>
      </c>
      <c r="AX832" s="1">
        <f t="shared" si="116"/>
        <v>0</v>
      </c>
    </row>
    <row r="833" spans="1:50" s="1" customFormat="1" x14ac:dyDescent="0.15">
      <c r="A833" s="1">
        <v>2</v>
      </c>
      <c r="B833" s="1" t="s">
        <v>2159</v>
      </c>
      <c r="C833" s="1" t="s">
        <v>22</v>
      </c>
      <c r="D833" s="1" t="s">
        <v>15</v>
      </c>
      <c r="E833" s="1" t="s">
        <v>67</v>
      </c>
      <c r="F833" s="2">
        <v>43194.802025462966</v>
      </c>
      <c r="H833" s="1" t="s">
        <v>34</v>
      </c>
      <c r="I833" s="1" t="s">
        <v>35</v>
      </c>
      <c r="J833" s="1" t="s">
        <v>25</v>
      </c>
      <c r="K833" s="1" t="s">
        <v>2160</v>
      </c>
      <c r="L833" s="1" t="s">
        <v>2132</v>
      </c>
      <c r="M833" s="1" t="s">
        <v>393</v>
      </c>
      <c r="N833" s="1" t="s">
        <v>29</v>
      </c>
      <c r="O833" s="1" t="s">
        <v>39</v>
      </c>
      <c r="P833" s="1">
        <v>8001</v>
      </c>
      <c r="Q833" s="8">
        <v>10000</v>
      </c>
      <c r="R833" s="1">
        <v>4</v>
      </c>
      <c r="S833" s="1">
        <v>4</v>
      </c>
      <c r="T833" s="1">
        <v>1</v>
      </c>
      <c r="U833" s="1">
        <v>6</v>
      </c>
      <c r="V833" s="1">
        <v>0</v>
      </c>
      <c r="W833" s="1">
        <v>1</v>
      </c>
      <c r="X833" s="1">
        <v>9000.5</v>
      </c>
      <c r="Y833" s="1">
        <v>3</v>
      </c>
      <c r="Z833" s="1">
        <v>4</v>
      </c>
      <c r="AA833" s="1">
        <f t="shared" si="115"/>
        <v>0</v>
      </c>
      <c r="AB833" s="1">
        <f t="shared" si="123"/>
        <v>0</v>
      </c>
      <c r="AC833" s="1">
        <f t="shared" si="123"/>
        <v>0</v>
      </c>
      <c r="AD833" s="1">
        <f t="shared" si="123"/>
        <v>1</v>
      </c>
      <c r="AE833" s="1">
        <f t="shared" si="123"/>
        <v>0</v>
      </c>
      <c r="AF833" s="1">
        <f t="shared" si="123"/>
        <v>0</v>
      </c>
      <c r="AG833" s="1">
        <f t="shared" si="123"/>
        <v>0</v>
      </c>
      <c r="AH833" s="1">
        <f t="shared" si="123"/>
        <v>0</v>
      </c>
      <c r="AI833" s="1">
        <f t="shared" si="123"/>
        <v>0</v>
      </c>
      <c r="AJ833" s="1">
        <f t="shared" si="123"/>
        <v>0</v>
      </c>
      <c r="AK833" s="1">
        <f t="shared" si="123"/>
        <v>0</v>
      </c>
      <c r="AL833" s="1">
        <f t="shared" si="123"/>
        <v>0</v>
      </c>
      <c r="AM833" s="1">
        <f t="shared" si="123"/>
        <v>0</v>
      </c>
      <c r="AN833" s="1">
        <f t="shared" si="123"/>
        <v>0</v>
      </c>
      <c r="AO833" s="1">
        <f t="shared" si="123"/>
        <v>0</v>
      </c>
      <c r="AP833" s="1">
        <f t="shared" si="123"/>
        <v>0</v>
      </c>
      <c r="AQ833" s="1">
        <f t="shared" si="123"/>
        <v>0</v>
      </c>
      <c r="AR833" s="1">
        <f t="shared" si="122"/>
        <v>0</v>
      </c>
      <c r="AS833" s="1">
        <f t="shared" si="122"/>
        <v>0</v>
      </c>
      <c r="AT833" s="1">
        <f t="shared" si="122"/>
        <v>0</v>
      </c>
      <c r="AU833" s="1">
        <f t="shared" si="122"/>
        <v>0</v>
      </c>
      <c r="AV833" s="1">
        <f t="shared" si="122"/>
        <v>0</v>
      </c>
      <c r="AW833" s="1">
        <f t="shared" si="122"/>
        <v>0</v>
      </c>
      <c r="AX833" s="1">
        <f t="shared" si="116"/>
        <v>0</v>
      </c>
    </row>
    <row r="834" spans="1:50" s="1" customFormat="1" x14ac:dyDescent="0.15">
      <c r="A834" s="1">
        <v>2</v>
      </c>
      <c r="B834" s="1" t="s">
        <v>1423</v>
      </c>
      <c r="C834" s="1" t="s">
        <v>22</v>
      </c>
      <c r="D834" s="1" t="s">
        <v>15</v>
      </c>
      <c r="E834" s="1" t="s">
        <v>671</v>
      </c>
      <c r="F834" s="2">
        <v>43136.615405092591</v>
      </c>
      <c r="H834" s="1" t="s">
        <v>59</v>
      </c>
      <c r="I834" s="1" t="s">
        <v>35</v>
      </c>
      <c r="J834" s="1" t="s">
        <v>25</v>
      </c>
      <c r="K834" s="1" t="s">
        <v>3857</v>
      </c>
      <c r="L834" s="1" t="s">
        <v>2141</v>
      </c>
      <c r="M834" s="1" t="s">
        <v>393</v>
      </c>
      <c r="N834" s="1" t="s">
        <v>29</v>
      </c>
      <c r="O834" s="1" t="s">
        <v>39</v>
      </c>
      <c r="Q834" s="8"/>
      <c r="R834" s="1">
        <v>3</v>
      </c>
      <c r="S834" s="1">
        <v>4</v>
      </c>
      <c r="T834" s="1">
        <v>1</v>
      </c>
      <c r="U834" s="1">
        <v>6</v>
      </c>
      <c r="V834" s="1">
        <v>0</v>
      </c>
      <c r="W834" s="1">
        <v>1</v>
      </c>
      <c r="X834" s="1">
        <v>0</v>
      </c>
      <c r="Y834" s="1">
        <v>3</v>
      </c>
      <c r="Z834" s="1">
        <v>4</v>
      </c>
      <c r="AA834" s="1">
        <f t="shared" si="115"/>
        <v>0</v>
      </c>
      <c r="AB834" s="1">
        <f t="shared" si="123"/>
        <v>0</v>
      </c>
      <c r="AC834" s="1">
        <f t="shared" si="123"/>
        <v>0</v>
      </c>
      <c r="AD834" s="1">
        <f t="shared" si="123"/>
        <v>1</v>
      </c>
      <c r="AE834" s="1">
        <f t="shared" si="123"/>
        <v>0</v>
      </c>
      <c r="AF834" s="1">
        <f t="shared" si="123"/>
        <v>0</v>
      </c>
      <c r="AG834" s="1">
        <f t="shared" si="123"/>
        <v>0</v>
      </c>
      <c r="AH834" s="1">
        <f t="shared" si="123"/>
        <v>0</v>
      </c>
      <c r="AI834" s="1">
        <f t="shared" si="123"/>
        <v>0</v>
      </c>
      <c r="AJ834" s="1">
        <f t="shared" si="123"/>
        <v>0</v>
      </c>
      <c r="AK834" s="1">
        <f t="shared" si="123"/>
        <v>1</v>
      </c>
      <c r="AL834" s="1">
        <f t="shared" si="123"/>
        <v>0</v>
      </c>
      <c r="AM834" s="1">
        <f t="shared" si="123"/>
        <v>0</v>
      </c>
      <c r="AN834" s="1">
        <f t="shared" si="123"/>
        <v>0</v>
      </c>
      <c r="AO834" s="1">
        <f t="shared" si="123"/>
        <v>0</v>
      </c>
      <c r="AP834" s="1">
        <f t="shared" si="123"/>
        <v>1</v>
      </c>
      <c r="AQ834" s="1">
        <f t="shared" si="123"/>
        <v>0</v>
      </c>
      <c r="AR834" s="1">
        <f t="shared" si="122"/>
        <v>0</v>
      </c>
      <c r="AS834" s="1">
        <f t="shared" si="122"/>
        <v>0</v>
      </c>
      <c r="AT834" s="1">
        <f t="shared" si="122"/>
        <v>0</v>
      </c>
      <c r="AU834" s="1">
        <f t="shared" si="122"/>
        <v>0</v>
      </c>
      <c r="AV834" s="1">
        <f t="shared" si="122"/>
        <v>0</v>
      </c>
      <c r="AW834" s="1">
        <f t="shared" si="122"/>
        <v>0</v>
      </c>
      <c r="AX834" s="1">
        <f t="shared" si="116"/>
        <v>0</v>
      </c>
    </row>
    <row r="835" spans="1:50" s="1" customFormat="1" x14ac:dyDescent="0.15">
      <c r="A835" s="1">
        <v>2</v>
      </c>
      <c r="B835" s="1" t="s">
        <v>2162</v>
      </c>
      <c r="C835" s="1" t="s">
        <v>22</v>
      </c>
      <c r="D835" s="1" t="s">
        <v>15</v>
      </c>
      <c r="E835" s="1" t="s">
        <v>671</v>
      </c>
      <c r="F835" s="2">
        <v>43045.386550925927</v>
      </c>
      <c r="H835" s="1" t="s">
        <v>34</v>
      </c>
      <c r="I835" s="1" t="s">
        <v>35</v>
      </c>
      <c r="J835" s="1" t="s">
        <v>25</v>
      </c>
      <c r="K835" s="1" t="s">
        <v>3858</v>
      </c>
      <c r="L835" s="1" t="s">
        <v>2141</v>
      </c>
      <c r="M835" s="1" t="s">
        <v>393</v>
      </c>
      <c r="N835" s="1" t="s">
        <v>29</v>
      </c>
      <c r="O835" s="1" t="s">
        <v>39</v>
      </c>
      <c r="Q835" s="8"/>
      <c r="R835" s="1">
        <v>4</v>
      </c>
      <c r="S835" s="1">
        <v>4</v>
      </c>
      <c r="T835" s="1">
        <v>1</v>
      </c>
      <c r="U835" s="1">
        <v>6</v>
      </c>
      <c r="V835" s="1">
        <v>0</v>
      </c>
      <c r="W835" s="1">
        <v>1</v>
      </c>
      <c r="X835" s="1">
        <v>0</v>
      </c>
      <c r="Y835" s="1">
        <v>3</v>
      </c>
      <c r="Z835" s="1">
        <v>4</v>
      </c>
      <c r="AA835" s="1">
        <f t="shared" ref="AA835:AP898" si="124">IF(IFERROR(FIND(AA$1,$K835),0)&gt;0,1,0)</f>
        <v>0</v>
      </c>
      <c r="AB835" s="1">
        <f t="shared" si="123"/>
        <v>0</v>
      </c>
      <c r="AC835" s="1">
        <f t="shared" si="123"/>
        <v>1</v>
      </c>
      <c r="AD835" s="1">
        <f t="shared" si="123"/>
        <v>1</v>
      </c>
      <c r="AE835" s="1">
        <f t="shared" si="123"/>
        <v>0</v>
      </c>
      <c r="AF835" s="1">
        <f t="shared" si="123"/>
        <v>0</v>
      </c>
      <c r="AG835" s="1">
        <f t="shared" si="123"/>
        <v>1</v>
      </c>
      <c r="AH835" s="1">
        <f t="shared" si="123"/>
        <v>1</v>
      </c>
      <c r="AI835" s="1">
        <f t="shared" si="123"/>
        <v>0</v>
      </c>
      <c r="AJ835" s="1">
        <f t="shared" si="123"/>
        <v>0</v>
      </c>
      <c r="AK835" s="1">
        <f t="shared" si="123"/>
        <v>0</v>
      </c>
      <c r="AL835" s="1">
        <f t="shared" si="123"/>
        <v>0</v>
      </c>
      <c r="AM835" s="1">
        <f t="shared" si="123"/>
        <v>0</v>
      </c>
      <c r="AN835" s="1">
        <f t="shared" si="123"/>
        <v>0</v>
      </c>
      <c r="AO835" s="1">
        <f t="shared" si="123"/>
        <v>1</v>
      </c>
      <c r="AP835" s="1">
        <f t="shared" si="123"/>
        <v>0</v>
      </c>
      <c r="AQ835" s="1">
        <f t="shared" si="123"/>
        <v>0</v>
      </c>
      <c r="AR835" s="1">
        <f t="shared" si="122"/>
        <v>0</v>
      </c>
      <c r="AS835" s="1">
        <f t="shared" si="122"/>
        <v>0</v>
      </c>
      <c r="AT835" s="1">
        <f t="shared" si="122"/>
        <v>0</v>
      </c>
      <c r="AU835" s="1">
        <f t="shared" si="122"/>
        <v>0</v>
      </c>
      <c r="AV835" s="1">
        <f t="shared" si="122"/>
        <v>0</v>
      </c>
      <c r="AW835" s="1">
        <f t="shared" si="122"/>
        <v>0</v>
      </c>
      <c r="AX835" s="1">
        <f t="shared" ref="AX835:AX898" si="125">IF(Q835&gt;20000,1,0)</f>
        <v>0</v>
      </c>
    </row>
    <row r="836" spans="1:50" s="1" customFormat="1" x14ac:dyDescent="0.15">
      <c r="A836" s="1">
        <v>2</v>
      </c>
      <c r="B836" s="1" t="s">
        <v>2164</v>
      </c>
      <c r="C836" s="1" t="s">
        <v>32</v>
      </c>
      <c r="D836" s="1" t="s">
        <v>15</v>
      </c>
      <c r="E836" s="1" t="s">
        <v>671</v>
      </c>
      <c r="F836" s="2">
        <v>43045.386550925927</v>
      </c>
      <c r="H836" s="1" t="s">
        <v>59</v>
      </c>
      <c r="I836" s="1" t="s">
        <v>35</v>
      </c>
      <c r="J836" s="1" t="s">
        <v>60</v>
      </c>
      <c r="K836" s="1" t="s">
        <v>3859</v>
      </c>
      <c r="L836" s="1" t="s">
        <v>2141</v>
      </c>
      <c r="M836" s="1" t="s">
        <v>393</v>
      </c>
      <c r="N836" s="1" t="s">
        <v>29</v>
      </c>
      <c r="O836" s="1" t="s">
        <v>39</v>
      </c>
      <c r="Q836" s="8"/>
      <c r="R836" s="1">
        <v>3</v>
      </c>
      <c r="S836" s="1">
        <v>4</v>
      </c>
      <c r="T836" s="1">
        <v>2</v>
      </c>
      <c r="U836" s="1">
        <v>6</v>
      </c>
      <c r="V836" s="1">
        <v>0</v>
      </c>
      <c r="W836" s="1">
        <v>1</v>
      </c>
      <c r="X836" s="1">
        <v>0</v>
      </c>
      <c r="Y836" s="1">
        <v>3</v>
      </c>
      <c r="Z836" s="1">
        <v>4</v>
      </c>
      <c r="AA836" s="1">
        <f t="shared" si="124"/>
        <v>0</v>
      </c>
      <c r="AB836" s="1">
        <f t="shared" si="123"/>
        <v>1</v>
      </c>
      <c r="AC836" s="1">
        <f t="shared" si="123"/>
        <v>0</v>
      </c>
      <c r="AD836" s="1">
        <f t="shared" si="123"/>
        <v>0</v>
      </c>
      <c r="AE836" s="1">
        <f t="shared" si="123"/>
        <v>0</v>
      </c>
      <c r="AF836" s="1">
        <f t="shared" si="123"/>
        <v>0</v>
      </c>
      <c r="AG836" s="1">
        <f t="shared" si="123"/>
        <v>1</v>
      </c>
      <c r="AH836" s="1">
        <f t="shared" si="123"/>
        <v>0</v>
      </c>
      <c r="AI836" s="1">
        <f t="shared" si="123"/>
        <v>1</v>
      </c>
      <c r="AJ836" s="1">
        <f t="shared" si="123"/>
        <v>0</v>
      </c>
      <c r="AK836" s="1">
        <f t="shared" si="123"/>
        <v>1</v>
      </c>
      <c r="AL836" s="1">
        <f t="shared" si="123"/>
        <v>1</v>
      </c>
      <c r="AM836" s="1">
        <f t="shared" si="123"/>
        <v>0</v>
      </c>
      <c r="AN836" s="1">
        <f t="shared" si="123"/>
        <v>0</v>
      </c>
      <c r="AO836" s="1">
        <f t="shared" si="123"/>
        <v>1</v>
      </c>
      <c r="AP836" s="1">
        <f t="shared" si="123"/>
        <v>0</v>
      </c>
      <c r="AQ836" s="1">
        <f t="shared" si="123"/>
        <v>1</v>
      </c>
      <c r="AR836" s="1">
        <f t="shared" si="122"/>
        <v>0</v>
      </c>
      <c r="AS836" s="1">
        <f t="shared" si="122"/>
        <v>0</v>
      </c>
      <c r="AT836" s="1">
        <f t="shared" si="122"/>
        <v>0</v>
      </c>
      <c r="AU836" s="1">
        <f t="shared" si="122"/>
        <v>0</v>
      </c>
      <c r="AV836" s="1">
        <f t="shared" si="122"/>
        <v>0</v>
      </c>
      <c r="AW836" s="1">
        <f t="shared" si="122"/>
        <v>0</v>
      </c>
      <c r="AX836" s="1">
        <f t="shared" si="125"/>
        <v>0</v>
      </c>
    </row>
    <row r="837" spans="1:50" s="1" customFormat="1" x14ac:dyDescent="0.15">
      <c r="A837" s="1">
        <v>2</v>
      </c>
      <c r="B837" s="1" t="s">
        <v>2166</v>
      </c>
      <c r="C837" s="1" t="s">
        <v>22</v>
      </c>
      <c r="D837" s="1" t="s">
        <v>15</v>
      </c>
      <c r="E837" s="1" t="s">
        <v>671</v>
      </c>
      <c r="F837" s="2">
        <v>43178.593159722222</v>
      </c>
      <c r="H837" s="1" t="s">
        <v>41</v>
      </c>
      <c r="I837" s="1" t="s">
        <v>35</v>
      </c>
      <c r="J837" s="1" t="s">
        <v>25</v>
      </c>
      <c r="K837" s="1" t="s">
        <v>3860</v>
      </c>
      <c r="L837" s="1" t="s">
        <v>2141</v>
      </c>
      <c r="M837" s="1" t="s">
        <v>393</v>
      </c>
      <c r="N837" s="1" t="s">
        <v>29</v>
      </c>
      <c r="O837" s="1" t="s">
        <v>39</v>
      </c>
      <c r="Q837" s="8"/>
      <c r="R837" s="1">
        <v>5</v>
      </c>
      <c r="S837" s="1">
        <v>4</v>
      </c>
      <c r="T837" s="1">
        <v>1</v>
      </c>
      <c r="U837" s="1">
        <v>6</v>
      </c>
      <c r="V837" s="1">
        <v>0</v>
      </c>
      <c r="W837" s="1">
        <v>1</v>
      </c>
      <c r="X837" s="1">
        <v>0</v>
      </c>
      <c r="Y837" s="1">
        <v>3</v>
      </c>
      <c r="Z837" s="1">
        <v>4</v>
      </c>
      <c r="AA837" s="1">
        <f t="shared" si="124"/>
        <v>0</v>
      </c>
      <c r="AB837" s="1">
        <f t="shared" si="123"/>
        <v>1</v>
      </c>
      <c r="AC837" s="1">
        <f t="shared" si="123"/>
        <v>0</v>
      </c>
      <c r="AD837" s="1">
        <f t="shared" si="123"/>
        <v>1</v>
      </c>
      <c r="AE837" s="1">
        <f t="shared" si="123"/>
        <v>0</v>
      </c>
      <c r="AF837" s="1">
        <f t="shared" si="123"/>
        <v>0</v>
      </c>
      <c r="AG837" s="1">
        <f t="shared" si="123"/>
        <v>0</v>
      </c>
      <c r="AH837" s="1">
        <f t="shared" si="123"/>
        <v>0</v>
      </c>
      <c r="AI837" s="1">
        <f t="shared" si="123"/>
        <v>0</v>
      </c>
      <c r="AJ837" s="1">
        <f t="shared" si="123"/>
        <v>0</v>
      </c>
      <c r="AK837" s="1">
        <f t="shared" si="123"/>
        <v>1</v>
      </c>
      <c r="AL837" s="1">
        <f t="shared" si="123"/>
        <v>0</v>
      </c>
      <c r="AM837" s="1">
        <f t="shared" si="123"/>
        <v>0</v>
      </c>
      <c r="AN837" s="1">
        <f t="shared" si="123"/>
        <v>0</v>
      </c>
      <c r="AO837" s="1">
        <f t="shared" si="123"/>
        <v>0</v>
      </c>
      <c r="AP837" s="1">
        <f t="shared" si="123"/>
        <v>0</v>
      </c>
      <c r="AQ837" s="1">
        <f t="shared" si="123"/>
        <v>1</v>
      </c>
      <c r="AR837" s="1">
        <f t="shared" si="122"/>
        <v>0</v>
      </c>
      <c r="AS837" s="1">
        <f t="shared" si="122"/>
        <v>0</v>
      </c>
      <c r="AT837" s="1">
        <f t="shared" si="122"/>
        <v>0</v>
      </c>
      <c r="AU837" s="1">
        <f t="shared" si="122"/>
        <v>0</v>
      </c>
      <c r="AV837" s="1">
        <f t="shared" si="122"/>
        <v>0</v>
      </c>
      <c r="AW837" s="1">
        <f t="shared" si="122"/>
        <v>0</v>
      </c>
      <c r="AX837" s="1">
        <f t="shared" si="125"/>
        <v>0</v>
      </c>
    </row>
    <row r="838" spans="1:50" s="1" customFormat="1" x14ac:dyDescent="0.15">
      <c r="A838" s="1">
        <v>2</v>
      </c>
      <c r="B838" s="1" t="s">
        <v>1507</v>
      </c>
      <c r="C838" s="1" t="s">
        <v>2168</v>
      </c>
      <c r="D838" s="1" t="s">
        <v>15</v>
      </c>
      <c r="E838" s="1" t="s">
        <v>585</v>
      </c>
      <c r="F838" s="2">
        <v>43189.864999999998</v>
      </c>
      <c r="H838" s="1" t="s">
        <v>34</v>
      </c>
      <c r="I838" s="1" t="s">
        <v>35</v>
      </c>
      <c r="J838" s="1" t="s">
        <v>25</v>
      </c>
      <c r="K838" s="1" t="s">
        <v>3861</v>
      </c>
      <c r="L838" s="1" t="s">
        <v>2170</v>
      </c>
      <c r="M838" s="1" t="s">
        <v>38</v>
      </c>
      <c r="N838" s="1" t="s">
        <v>56</v>
      </c>
      <c r="O838" s="1" t="s">
        <v>198</v>
      </c>
      <c r="P838" s="1">
        <v>20000</v>
      </c>
      <c r="Q838" s="8">
        <v>35000</v>
      </c>
      <c r="R838" s="1">
        <v>4</v>
      </c>
      <c r="S838" s="1">
        <v>4</v>
      </c>
      <c r="T838" s="1">
        <v>1</v>
      </c>
      <c r="U838" s="1">
        <v>5</v>
      </c>
      <c r="V838" s="1">
        <v>2</v>
      </c>
      <c r="W838" s="1">
        <v>0</v>
      </c>
      <c r="X838" s="1">
        <v>27500</v>
      </c>
      <c r="Y838" s="1">
        <v>3</v>
      </c>
      <c r="Z838" s="1">
        <v>4</v>
      </c>
      <c r="AA838" s="1">
        <f t="shared" si="124"/>
        <v>0</v>
      </c>
      <c r="AB838" s="1">
        <f t="shared" si="123"/>
        <v>0</v>
      </c>
      <c r="AC838" s="1">
        <f t="shared" si="123"/>
        <v>0</v>
      </c>
      <c r="AD838" s="1">
        <f t="shared" si="123"/>
        <v>0</v>
      </c>
      <c r="AE838" s="1">
        <f t="shared" si="123"/>
        <v>0</v>
      </c>
      <c r="AF838" s="1">
        <f t="shared" si="123"/>
        <v>0</v>
      </c>
      <c r="AG838" s="1">
        <f t="shared" si="123"/>
        <v>0</v>
      </c>
      <c r="AH838" s="1">
        <f t="shared" si="123"/>
        <v>0</v>
      </c>
      <c r="AI838" s="1">
        <f t="shared" si="123"/>
        <v>0</v>
      </c>
      <c r="AJ838" s="1">
        <f t="shared" si="123"/>
        <v>0</v>
      </c>
      <c r="AK838" s="1">
        <f t="shared" si="123"/>
        <v>0</v>
      </c>
      <c r="AL838" s="1">
        <f t="shared" si="123"/>
        <v>0</v>
      </c>
      <c r="AM838" s="1">
        <f t="shared" si="123"/>
        <v>0</v>
      </c>
      <c r="AN838" s="1">
        <f t="shared" si="123"/>
        <v>0</v>
      </c>
      <c r="AO838" s="1">
        <f t="shared" si="123"/>
        <v>0</v>
      </c>
      <c r="AP838" s="1">
        <f t="shared" si="123"/>
        <v>1</v>
      </c>
      <c r="AQ838" s="1">
        <f t="shared" ref="AQ838:AW850" si="126">IF(IFERROR(FIND(AQ$1,$K838),0)&gt;0,1,0)</f>
        <v>0</v>
      </c>
      <c r="AR838" s="1">
        <f t="shared" si="126"/>
        <v>0</v>
      </c>
      <c r="AS838" s="1">
        <f t="shared" si="126"/>
        <v>0</v>
      </c>
      <c r="AT838" s="1">
        <f t="shared" si="126"/>
        <v>0</v>
      </c>
      <c r="AU838" s="1">
        <f t="shared" si="126"/>
        <v>0</v>
      </c>
      <c r="AV838" s="1">
        <f t="shared" si="126"/>
        <v>0</v>
      </c>
      <c r="AW838" s="1">
        <f t="shared" si="126"/>
        <v>0</v>
      </c>
      <c r="AX838" s="1">
        <f t="shared" si="125"/>
        <v>1</v>
      </c>
    </row>
    <row r="839" spans="1:50" s="1" customFormat="1" x14ac:dyDescent="0.15">
      <c r="A839" s="1">
        <v>2</v>
      </c>
      <c r="B839" s="1" t="s">
        <v>2171</v>
      </c>
      <c r="C839" s="1" t="s">
        <v>22</v>
      </c>
      <c r="D839" s="1" t="s">
        <v>15</v>
      </c>
      <c r="E839" s="1" t="s">
        <v>671</v>
      </c>
      <c r="F839" s="2">
        <v>43154.400659722225</v>
      </c>
      <c r="H839" s="1" t="s">
        <v>34</v>
      </c>
      <c r="I839" s="1" t="s">
        <v>35</v>
      </c>
      <c r="J839" s="1" t="s">
        <v>25</v>
      </c>
      <c r="K839" s="1" t="s">
        <v>3862</v>
      </c>
      <c r="L839" s="1" t="s">
        <v>2141</v>
      </c>
      <c r="M839" s="1" t="s">
        <v>393</v>
      </c>
      <c r="N839" s="1" t="s">
        <v>29</v>
      </c>
      <c r="O839" s="1" t="s">
        <v>39</v>
      </c>
      <c r="Q839" s="8"/>
      <c r="R839" s="1">
        <v>4</v>
      </c>
      <c r="S839" s="1">
        <v>4</v>
      </c>
      <c r="T839" s="1">
        <v>1</v>
      </c>
      <c r="U839" s="1">
        <v>6</v>
      </c>
      <c r="V839" s="1">
        <v>0</v>
      </c>
      <c r="W839" s="1">
        <v>1</v>
      </c>
      <c r="X839" s="1">
        <v>0</v>
      </c>
      <c r="Y839" s="1">
        <v>3</v>
      </c>
      <c r="Z839" s="1">
        <v>4</v>
      </c>
      <c r="AA839" s="1">
        <f t="shared" si="124"/>
        <v>0</v>
      </c>
      <c r="AB839" s="1">
        <f t="shared" si="124"/>
        <v>1</v>
      </c>
      <c r="AC839" s="1">
        <f t="shared" si="124"/>
        <v>0</v>
      </c>
      <c r="AD839" s="1">
        <f t="shared" si="124"/>
        <v>1</v>
      </c>
      <c r="AE839" s="1">
        <f t="shared" si="124"/>
        <v>0</v>
      </c>
      <c r="AF839" s="1">
        <f t="shared" si="124"/>
        <v>0</v>
      </c>
      <c r="AG839" s="1">
        <f t="shared" si="124"/>
        <v>0</v>
      </c>
      <c r="AH839" s="1">
        <f t="shared" si="124"/>
        <v>0</v>
      </c>
      <c r="AI839" s="1">
        <f t="shared" si="124"/>
        <v>0</v>
      </c>
      <c r="AJ839" s="1">
        <f t="shared" si="124"/>
        <v>0</v>
      </c>
      <c r="AK839" s="1">
        <f t="shared" si="124"/>
        <v>0</v>
      </c>
      <c r="AL839" s="1">
        <f t="shared" si="124"/>
        <v>0</v>
      </c>
      <c r="AM839" s="1">
        <f t="shared" si="124"/>
        <v>0</v>
      </c>
      <c r="AN839" s="1">
        <f t="shared" si="124"/>
        <v>0</v>
      </c>
      <c r="AO839" s="1">
        <f t="shared" si="124"/>
        <v>0</v>
      </c>
      <c r="AP839" s="1">
        <f t="shared" si="124"/>
        <v>0</v>
      </c>
      <c r="AQ839" s="1">
        <f t="shared" si="126"/>
        <v>0</v>
      </c>
      <c r="AR839" s="1">
        <f t="shared" si="126"/>
        <v>0</v>
      </c>
      <c r="AS839" s="1">
        <f t="shared" si="126"/>
        <v>0</v>
      </c>
      <c r="AT839" s="1">
        <f t="shared" si="126"/>
        <v>0</v>
      </c>
      <c r="AU839" s="1">
        <f t="shared" si="126"/>
        <v>0</v>
      </c>
      <c r="AV839" s="1">
        <f t="shared" si="126"/>
        <v>0</v>
      </c>
      <c r="AW839" s="1">
        <f t="shared" si="126"/>
        <v>0</v>
      </c>
      <c r="AX839" s="1">
        <f t="shared" si="125"/>
        <v>0</v>
      </c>
    </row>
    <row r="840" spans="1:50" s="1" customFormat="1" x14ac:dyDescent="0.15">
      <c r="A840" s="1">
        <v>2</v>
      </c>
      <c r="B840" s="1" t="s">
        <v>2173</v>
      </c>
      <c r="C840" s="1" t="s">
        <v>22</v>
      </c>
      <c r="D840" s="1" t="s">
        <v>15</v>
      </c>
      <c r="E840" s="1" t="s">
        <v>58</v>
      </c>
      <c r="F840" s="2">
        <v>43128.649907407409</v>
      </c>
      <c r="H840" s="1" t="s">
        <v>17</v>
      </c>
      <c r="I840" s="1" t="s">
        <v>17</v>
      </c>
      <c r="J840" s="1" t="s">
        <v>286</v>
      </c>
      <c r="K840" s="1" t="s">
        <v>3863</v>
      </c>
      <c r="L840" s="1" t="s">
        <v>2175</v>
      </c>
      <c r="M840" s="1" t="s">
        <v>28</v>
      </c>
      <c r="N840" s="1" t="s">
        <v>64</v>
      </c>
      <c r="O840" s="1" t="s">
        <v>39</v>
      </c>
      <c r="P840" s="1">
        <v>15001</v>
      </c>
      <c r="Q840" s="8">
        <v>20000</v>
      </c>
      <c r="R840" s="1">
        <v>1</v>
      </c>
      <c r="S840" s="1">
        <v>2</v>
      </c>
      <c r="T840" s="1">
        <v>10</v>
      </c>
      <c r="U840" s="1">
        <v>3</v>
      </c>
      <c r="V840" s="1">
        <v>3</v>
      </c>
      <c r="W840" s="1">
        <v>1</v>
      </c>
      <c r="X840" s="1">
        <v>17500.5</v>
      </c>
      <c r="Y840" s="1">
        <v>3</v>
      </c>
      <c r="Z840" s="1">
        <v>4</v>
      </c>
      <c r="AA840" s="1">
        <f t="shared" si="124"/>
        <v>0</v>
      </c>
      <c r="AB840" s="1">
        <f t="shared" si="124"/>
        <v>0</v>
      </c>
      <c r="AC840" s="1">
        <f t="shared" si="124"/>
        <v>0</v>
      </c>
      <c r="AD840" s="1">
        <f t="shared" si="124"/>
        <v>0</v>
      </c>
      <c r="AE840" s="1">
        <f t="shared" si="124"/>
        <v>0</v>
      </c>
      <c r="AF840" s="1">
        <f t="shared" si="124"/>
        <v>0</v>
      </c>
      <c r="AG840" s="1">
        <f t="shared" si="124"/>
        <v>0</v>
      </c>
      <c r="AH840" s="1">
        <f t="shared" si="124"/>
        <v>0</v>
      </c>
      <c r="AI840" s="1">
        <f t="shared" si="124"/>
        <v>0</v>
      </c>
      <c r="AJ840" s="1">
        <f t="shared" si="124"/>
        <v>0</v>
      </c>
      <c r="AK840" s="1">
        <f t="shared" si="124"/>
        <v>0</v>
      </c>
      <c r="AL840" s="1">
        <f t="shared" si="124"/>
        <v>0</v>
      </c>
      <c r="AM840" s="1">
        <f t="shared" si="124"/>
        <v>0</v>
      </c>
      <c r="AN840" s="1">
        <f t="shared" si="124"/>
        <v>0</v>
      </c>
      <c r="AO840" s="1">
        <f t="shared" si="124"/>
        <v>0</v>
      </c>
      <c r="AP840" s="1">
        <f t="shared" si="124"/>
        <v>0</v>
      </c>
      <c r="AQ840" s="1">
        <f t="shared" si="126"/>
        <v>0</v>
      </c>
      <c r="AR840" s="1">
        <f t="shared" si="126"/>
        <v>0</v>
      </c>
      <c r="AS840" s="1">
        <f t="shared" si="126"/>
        <v>0</v>
      </c>
      <c r="AT840" s="1">
        <f t="shared" si="126"/>
        <v>0</v>
      </c>
      <c r="AU840" s="1">
        <f t="shared" si="126"/>
        <v>0</v>
      </c>
      <c r="AV840" s="1">
        <f t="shared" si="126"/>
        <v>0</v>
      </c>
      <c r="AW840" s="1">
        <f t="shared" si="126"/>
        <v>0</v>
      </c>
      <c r="AX840" s="1">
        <f t="shared" si="125"/>
        <v>0</v>
      </c>
    </row>
    <row r="841" spans="1:50" s="1" customFormat="1" x14ac:dyDescent="0.15">
      <c r="A841" s="1">
        <v>2</v>
      </c>
      <c r="B841" s="1" t="s">
        <v>2176</v>
      </c>
      <c r="C841" s="1" t="s">
        <v>22</v>
      </c>
      <c r="D841" s="1" t="s">
        <v>15</v>
      </c>
      <c r="E841" s="1" t="s">
        <v>33</v>
      </c>
      <c r="F841" s="1" t="s">
        <v>411</v>
      </c>
      <c r="H841" s="1" t="s">
        <v>59</v>
      </c>
      <c r="I841" s="1" t="s">
        <v>35</v>
      </c>
      <c r="J841" s="1" t="s">
        <v>25</v>
      </c>
      <c r="K841" s="1" t="s">
        <v>2177</v>
      </c>
      <c r="L841" s="1" t="s">
        <v>62</v>
      </c>
      <c r="M841" s="1" t="s">
        <v>63</v>
      </c>
      <c r="N841" s="1" t="s">
        <v>64</v>
      </c>
      <c r="O841" s="1" t="s">
        <v>39</v>
      </c>
      <c r="P841" s="1">
        <v>10001</v>
      </c>
      <c r="Q841" s="8">
        <v>15000</v>
      </c>
      <c r="R841" s="1">
        <v>3</v>
      </c>
      <c r="S841" s="1">
        <v>4</v>
      </c>
      <c r="T841" s="1">
        <v>1</v>
      </c>
      <c r="U841" s="1">
        <v>4</v>
      </c>
      <c r="V841" s="1">
        <v>3</v>
      </c>
      <c r="W841" s="1">
        <v>1</v>
      </c>
      <c r="X841" s="1">
        <v>12500.5</v>
      </c>
      <c r="Y841" s="1">
        <v>3</v>
      </c>
      <c r="Z841" s="1">
        <v>4</v>
      </c>
      <c r="AA841" s="1">
        <f t="shared" si="124"/>
        <v>0</v>
      </c>
      <c r="AB841" s="1">
        <f t="shared" si="124"/>
        <v>1</v>
      </c>
      <c r="AC841" s="1">
        <f t="shared" si="124"/>
        <v>0</v>
      </c>
      <c r="AD841" s="1">
        <f t="shared" si="124"/>
        <v>0</v>
      </c>
      <c r="AE841" s="1">
        <f t="shared" si="124"/>
        <v>0</v>
      </c>
      <c r="AF841" s="1">
        <f t="shared" si="124"/>
        <v>0</v>
      </c>
      <c r="AG841" s="1">
        <f t="shared" si="124"/>
        <v>0</v>
      </c>
      <c r="AH841" s="1">
        <f t="shared" si="124"/>
        <v>0</v>
      </c>
      <c r="AI841" s="1">
        <f t="shared" si="124"/>
        <v>0</v>
      </c>
      <c r="AJ841" s="1">
        <f t="shared" si="124"/>
        <v>0</v>
      </c>
      <c r="AK841" s="1">
        <f t="shared" si="124"/>
        <v>0</v>
      </c>
      <c r="AL841" s="1">
        <f t="shared" si="124"/>
        <v>0</v>
      </c>
      <c r="AM841" s="1">
        <f t="shared" si="124"/>
        <v>0</v>
      </c>
      <c r="AN841" s="1">
        <f t="shared" si="124"/>
        <v>0</v>
      </c>
      <c r="AO841" s="1">
        <f t="shared" si="124"/>
        <v>0</v>
      </c>
      <c r="AP841" s="1">
        <f t="shared" si="124"/>
        <v>0</v>
      </c>
      <c r="AQ841" s="1">
        <f t="shared" si="126"/>
        <v>0</v>
      </c>
      <c r="AR841" s="1">
        <f t="shared" si="126"/>
        <v>0</v>
      </c>
      <c r="AS841" s="1">
        <f t="shared" si="126"/>
        <v>0</v>
      </c>
      <c r="AT841" s="1">
        <f t="shared" si="126"/>
        <v>0</v>
      </c>
      <c r="AU841" s="1">
        <f t="shared" si="126"/>
        <v>0</v>
      </c>
      <c r="AV841" s="1">
        <f t="shared" si="126"/>
        <v>0</v>
      </c>
      <c r="AW841" s="1">
        <f t="shared" si="126"/>
        <v>0</v>
      </c>
      <c r="AX841" s="1">
        <f t="shared" si="125"/>
        <v>0</v>
      </c>
    </row>
    <row r="842" spans="1:50" s="1" customFormat="1" x14ac:dyDescent="0.15">
      <c r="A842" s="1">
        <v>2</v>
      </c>
      <c r="B842" s="1" t="s">
        <v>2178</v>
      </c>
      <c r="C842" s="1" t="s">
        <v>22</v>
      </c>
      <c r="D842" s="1" t="s">
        <v>15</v>
      </c>
      <c r="E842" s="1" t="s">
        <v>131</v>
      </c>
      <c r="F842" s="1" t="s">
        <v>411</v>
      </c>
      <c r="H842" s="1" t="s">
        <v>17</v>
      </c>
      <c r="I842" s="1" t="s">
        <v>17</v>
      </c>
      <c r="J842" s="1" t="s">
        <v>25</v>
      </c>
      <c r="K842" s="1" t="s">
        <v>3864</v>
      </c>
      <c r="L842" s="1" t="s">
        <v>2127</v>
      </c>
      <c r="M842" s="1" t="s">
        <v>393</v>
      </c>
      <c r="N842" s="1" t="s">
        <v>29</v>
      </c>
      <c r="O842" s="1" t="s">
        <v>39</v>
      </c>
      <c r="P842" s="1">
        <v>10000</v>
      </c>
      <c r="Q842" s="8">
        <v>20000</v>
      </c>
      <c r="R842" s="1">
        <v>1</v>
      </c>
      <c r="S842" s="1">
        <v>2</v>
      </c>
      <c r="T842" s="1">
        <v>1</v>
      </c>
      <c r="U842" s="1">
        <v>6</v>
      </c>
      <c r="V842" s="1">
        <v>0</v>
      </c>
      <c r="W842" s="1">
        <v>1</v>
      </c>
      <c r="X842" s="1">
        <v>15000</v>
      </c>
      <c r="Y842" s="1">
        <v>3</v>
      </c>
      <c r="Z842" s="1">
        <v>4</v>
      </c>
      <c r="AA842" s="1">
        <f t="shared" si="124"/>
        <v>1</v>
      </c>
      <c r="AB842" s="1">
        <f t="shared" si="124"/>
        <v>0</v>
      </c>
      <c r="AC842" s="1">
        <f t="shared" si="124"/>
        <v>1</v>
      </c>
      <c r="AD842" s="1">
        <f t="shared" si="124"/>
        <v>1</v>
      </c>
      <c r="AE842" s="1">
        <f t="shared" si="124"/>
        <v>0</v>
      </c>
      <c r="AF842" s="1">
        <f t="shared" si="124"/>
        <v>0</v>
      </c>
      <c r="AG842" s="1">
        <f t="shared" si="124"/>
        <v>0</v>
      </c>
      <c r="AH842" s="1">
        <f t="shared" si="124"/>
        <v>0</v>
      </c>
      <c r="AI842" s="1">
        <f t="shared" si="124"/>
        <v>1</v>
      </c>
      <c r="AJ842" s="1">
        <f t="shared" si="124"/>
        <v>0</v>
      </c>
      <c r="AK842" s="1">
        <f t="shared" si="124"/>
        <v>1</v>
      </c>
      <c r="AL842" s="1">
        <f t="shared" si="124"/>
        <v>0</v>
      </c>
      <c r="AM842" s="1">
        <f t="shared" si="124"/>
        <v>1</v>
      </c>
      <c r="AN842" s="1">
        <f t="shared" si="124"/>
        <v>0</v>
      </c>
      <c r="AO842" s="1">
        <f t="shared" si="124"/>
        <v>1</v>
      </c>
      <c r="AP842" s="1">
        <f t="shared" si="124"/>
        <v>0</v>
      </c>
      <c r="AQ842" s="1">
        <f t="shared" si="126"/>
        <v>0</v>
      </c>
      <c r="AR842" s="1">
        <f t="shared" si="126"/>
        <v>0</v>
      </c>
      <c r="AS842" s="1">
        <f t="shared" si="126"/>
        <v>0</v>
      </c>
      <c r="AT842" s="1">
        <f t="shared" si="126"/>
        <v>1</v>
      </c>
      <c r="AU842" s="1">
        <f t="shared" si="126"/>
        <v>0</v>
      </c>
      <c r="AV842" s="1">
        <f t="shared" si="126"/>
        <v>0</v>
      </c>
      <c r="AW842" s="1">
        <f t="shared" si="126"/>
        <v>0</v>
      </c>
      <c r="AX842" s="1">
        <f t="shared" si="125"/>
        <v>0</v>
      </c>
    </row>
    <row r="843" spans="1:50" s="1" customFormat="1" x14ac:dyDescent="0.15">
      <c r="A843" s="1">
        <v>2</v>
      </c>
      <c r="B843" s="1" t="s">
        <v>2180</v>
      </c>
      <c r="C843" s="1" t="s">
        <v>22</v>
      </c>
      <c r="D843" s="1" t="s">
        <v>15</v>
      </c>
      <c r="E843" s="1" t="s">
        <v>33</v>
      </c>
      <c r="F843" s="2">
        <v>43192.44189814815</v>
      </c>
      <c r="H843" s="1" t="s">
        <v>17</v>
      </c>
      <c r="I843" s="1" t="s">
        <v>18</v>
      </c>
      <c r="J843" s="1" t="s">
        <v>25</v>
      </c>
      <c r="K843" s="1" t="s">
        <v>2181</v>
      </c>
      <c r="L843" s="1" t="s">
        <v>62</v>
      </c>
      <c r="M843" s="1" t="s">
        <v>63</v>
      </c>
      <c r="N843" s="1" t="s">
        <v>64</v>
      </c>
      <c r="O843" s="1" t="s">
        <v>39</v>
      </c>
      <c r="P843" s="1">
        <v>10001</v>
      </c>
      <c r="Q843" s="8">
        <v>15000</v>
      </c>
      <c r="R843" s="1">
        <v>1</v>
      </c>
      <c r="S843" s="1">
        <v>3</v>
      </c>
      <c r="T843" s="1">
        <v>1</v>
      </c>
      <c r="U843" s="1">
        <v>4</v>
      </c>
      <c r="V843" s="1">
        <v>3</v>
      </c>
      <c r="W843" s="1">
        <v>1</v>
      </c>
      <c r="X843" s="1">
        <v>12500.5</v>
      </c>
      <c r="Y843" s="1">
        <v>3</v>
      </c>
      <c r="Z843" s="1">
        <v>4</v>
      </c>
      <c r="AA843" s="1">
        <f t="shared" si="124"/>
        <v>0</v>
      </c>
      <c r="AB843" s="1">
        <f t="shared" si="124"/>
        <v>1</v>
      </c>
      <c r="AC843" s="1">
        <f t="shared" si="124"/>
        <v>0</v>
      </c>
      <c r="AD843" s="1">
        <f t="shared" si="124"/>
        <v>0</v>
      </c>
      <c r="AE843" s="1">
        <f t="shared" si="124"/>
        <v>0</v>
      </c>
      <c r="AF843" s="1">
        <f t="shared" si="124"/>
        <v>0</v>
      </c>
      <c r="AG843" s="1">
        <f t="shared" si="124"/>
        <v>0</v>
      </c>
      <c r="AH843" s="1">
        <f t="shared" si="124"/>
        <v>0</v>
      </c>
      <c r="AI843" s="1">
        <f t="shared" si="124"/>
        <v>0</v>
      </c>
      <c r="AJ843" s="1">
        <f t="shared" si="124"/>
        <v>0</v>
      </c>
      <c r="AK843" s="1">
        <f t="shared" si="124"/>
        <v>0</v>
      </c>
      <c r="AL843" s="1">
        <f t="shared" si="124"/>
        <v>0</v>
      </c>
      <c r="AM843" s="1">
        <f t="shared" si="124"/>
        <v>0</v>
      </c>
      <c r="AN843" s="1">
        <f t="shared" si="124"/>
        <v>0</v>
      </c>
      <c r="AO843" s="1">
        <f t="shared" si="124"/>
        <v>0</v>
      </c>
      <c r="AP843" s="1">
        <f t="shared" si="124"/>
        <v>0</v>
      </c>
      <c r="AQ843" s="1">
        <f t="shared" si="126"/>
        <v>0</v>
      </c>
      <c r="AR843" s="1">
        <f t="shared" si="126"/>
        <v>0</v>
      </c>
      <c r="AS843" s="1">
        <f t="shared" si="126"/>
        <v>0</v>
      </c>
      <c r="AT843" s="1">
        <f t="shared" si="126"/>
        <v>0</v>
      </c>
      <c r="AU843" s="1">
        <f t="shared" si="126"/>
        <v>0</v>
      </c>
      <c r="AV843" s="1">
        <f t="shared" si="126"/>
        <v>0</v>
      </c>
      <c r="AW843" s="1">
        <f t="shared" si="126"/>
        <v>0</v>
      </c>
      <c r="AX843" s="1">
        <f t="shared" si="125"/>
        <v>0</v>
      </c>
    </row>
    <row r="844" spans="1:50" s="1" customFormat="1" x14ac:dyDescent="0.15">
      <c r="A844" s="1">
        <v>2</v>
      </c>
      <c r="B844" s="1" t="s">
        <v>2182</v>
      </c>
      <c r="C844" s="1" t="s">
        <v>22</v>
      </c>
      <c r="D844" s="1" t="s">
        <v>15</v>
      </c>
      <c r="E844" s="1" t="s">
        <v>379</v>
      </c>
      <c r="F844" s="2">
        <v>43180.563437500001</v>
      </c>
      <c r="H844" s="1" t="s">
        <v>34</v>
      </c>
      <c r="I844" s="1" t="s">
        <v>35</v>
      </c>
      <c r="J844" s="1" t="s">
        <v>42</v>
      </c>
      <c r="K844" s="1" t="s">
        <v>2183</v>
      </c>
      <c r="L844" s="1" t="s">
        <v>62</v>
      </c>
      <c r="M844" s="1" t="s">
        <v>63</v>
      </c>
      <c r="N844" s="1" t="s">
        <v>64</v>
      </c>
      <c r="O844" s="1" t="s">
        <v>39</v>
      </c>
      <c r="P844" s="1">
        <v>30001</v>
      </c>
      <c r="Q844" s="8">
        <v>50000</v>
      </c>
      <c r="R844" s="1">
        <v>4</v>
      </c>
      <c r="S844" s="1">
        <v>4</v>
      </c>
      <c r="T844" s="1">
        <v>3</v>
      </c>
      <c r="U844" s="1">
        <v>4</v>
      </c>
      <c r="V844" s="1">
        <v>3</v>
      </c>
      <c r="W844" s="1">
        <v>1</v>
      </c>
      <c r="X844" s="1">
        <v>40000.5</v>
      </c>
      <c r="Y844" s="1">
        <v>3</v>
      </c>
      <c r="Z844" s="1">
        <v>4</v>
      </c>
      <c r="AA844" s="1">
        <f t="shared" si="124"/>
        <v>0</v>
      </c>
      <c r="AB844" s="1">
        <f t="shared" si="124"/>
        <v>0</v>
      </c>
      <c r="AC844" s="1">
        <f t="shared" si="124"/>
        <v>0</v>
      </c>
      <c r="AD844" s="1">
        <f t="shared" si="124"/>
        <v>0</v>
      </c>
      <c r="AE844" s="1">
        <f t="shared" si="124"/>
        <v>0</v>
      </c>
      <c r="AF844" s="1">
        <f t="shared" si="124"/>
        <v>0</v>
      </c>
      <c r="AG844" s="1">
        <f t="shared" si="124"/>
        <v>0</v>
      </c>
      <c r="AH844" s="1">
        <f t="shared" si="124"/>
        <v>0</v>
      </c>
      <c r="AI844" s="1">
        <f t="shared" si="124"/>
        <v>0</v>
      </c>
      <c r="AJ844" s="1">
        <f t="shared" si="124"/>
        <v>0</v>
      </c>
      <c r="AK844" s="1">
        <f t="shared" si="124"/>
        <v>0</v>
      </c>
      <c r="AL844" s="1">
        <f t="shared" si="124"/>
        <v>0</v>
      </c>
      <c r="AM844" s="1">
        <f t="shared" si="124"/>
        <v>0</v>
      </c>
      <c r="AN844" s="1">
        <f t="shared" si="124"/>
        <v>0</v>
      </c>
      <c r="AO844" s="1">
        <f t="shared" si="124"/>
        <v>0</v>
      </c>
      <c r="AP844" s="1">
        <f t="shared" si="124"/>
        <v>0</v>
      </c>
      <c r="AQ844" s="1">
        <f t="shared" si="126"/>
        <v>0</v>
      </c>
      <c r="AR844" s="1">
        <f t="shared" si="126"/>
        <v>0</v>
      </c>
      <c r="AS844" s="1">
        <f t="shared" si="126"/>
        <v>0</v>
      </c>
      <c r="AT844" s="1">
        <f t="shared" si="126"/>
        <v>0</v>
      </c>
      <c r="AU844" s="1">
        <f t="shared" si="126"/>
        <v>0</v>
      </c>
      <c r="AV844" s="1">
        <f t="shared" si="126"/>
        <v>0</v>
      </c>
      <c r="AW844" s="1">
        <f t="shared" si="126"/>
        <v>0</v>
      </c>
      <c r="AX844" s="1">
        <f t="shared" si="125"/>
        <v>1</v>
      </c>
    </row>
    <row r="845" spans="1:50" s="1" customFormat="1" x14ac:dyDescent="0.15">
      <c r="A845" s="1">
        <v>2</v>
      </c>
      <c r="B845" s="1" t="s">
        <v>2184</v>
      </c>
      <c r="C845" s="1" t="s">
        <v>22</v>
      </c>
      <c r="D845" s="1" t="s">
        <v>15</v>
      </c>
      <c r="E845" s="1" t="s">
        <v>67</v>
      </c>
      <c r="F845" s="1" t="s">
        <v>411</v>
      </c>
      <c r="H845" s="1" t="s">
        <v>17</v>
      </c>
      <c r="I845" s="1" t="s">
        <v>18</v>
      </c>
      <c r="J845" s="1" t="s">
        <v>25</v>
      </c>
      <c r="K845" s="1" t="s">
        <v>2185</v>
      </c>
      <c r="L845" s="1" t="s">
        <v>62</v>
      </c>
      <c r="M845" s="1" t="s">
        <v>63</v>
      </c>
      <c r="N845" s="1" t="s">
        <v>64</v>
      </c>
      <c r="O845" s="1" t="s">
        <v>39</v>
      </c>
      <c r="P845" s="1">
        <v>8001</v>
      </c>
      <c r="Q845" s="8">
        <v>10000</v>
      </c>
      <c r="R845" s="1">
        <v>1</v>
      </c>
      <c r="S845" s="1">
        <v>3</v>
      </c>
      <c r="T845" s="1">
        <v>1</v>
      </c>
      <c r="U845" s="1">
        <v>4</v>
      </c>
      <c r="V845" s="1">
        <v>3</v>
      </c>
      <c r="W845" s="1">
        <v>1</v>
      </c>
      <c r="X845" s="1">
        <v>9000.5</v>
      </c>
      <c r="Y845" s="1">
        <v>3</v>
      </c>
      <c r="Z845" s="1">
        <v>4</v>
      </c>
      <c r="AA845" s="1">
        <f t="shared" si="124"/>
        <v>0</v>
      </c>
      <c r="AB845" s="1">
        <f t="shared" si="124"/>
        <v>1</v>
      </c>
      <c r="AC845" s="1">
        <f t="shared" si="124"/>
        <v>0</v>
      </c>
      <c r="AD845" s="1">
        <f t="shared" si="124"/>
        <v>0</v>
      </c>
      <c r="AE845" s="1">
        <f t="shared" si="124"/>
        <v>0</v>
      </c>
      <c r="AF845" s="1">
        <f t="shared" si="124"/>
        <v>0</v>
      </c>
      <c r="AG845" s="1">
        <f t="shared" si="124"/>
        <v>0</v>
      </c>
      <c r="AH845" s="1">
        <f t="shared" si="124"/>
        <v>0</v>
      </c>
      <c r="AI845" s="1">
        <f t="shared" si="124"/>
        <v>0</v>
      </c>
      <c r="AJ845" s="1">
        <f t="shared" si="124"/>
        <v>0</v>
      </c>
      <c r="AK845" s="1">
        <f t="shared" si="124"/>
        <v>0</v>
      </c>
      <c r="AL845" s="1">
        <f t="shared" si="124"/>
        <v>0</v>
      </c>
      <c r="AM845" s="1">
        <f t="shared" si="124"/>
        <v>0</v>
      </c>
      <c r="AN845" s="1">
        <f t="shared" si="124"/>
        <v>0</v>
      </c>
      <c r="AO845" s="1">
        <f t="shared" si="124"/>
        <v>0</v>
      </c>
      <c r="AP845" s="1">
        <f t="shared" si="124"/>
        <v>0</v>
      </c>
      <c r="AQ845" s="1">
        <f t="shared" si="126"/>
        <v>0</v>
      </c>
      <c r="AR845" s="1">
        <f t="shared" si="126"/>
        <v>0</v>
      </c>
      <c r="AS845" s="1">
        <f t="shared" si="126"/>
        <v>0</v>
      </c>
      <c r="AT845" s="1">
        <f t="shared" si="126"/>
        <v>0</v>
      </c>
      <c r="AU845" s="1">
        <f t="shared" si="126"/>
        <v>0</v>
      </c>
      <c r="AV845" s="1">
        <f t="shared" si="126"/>
        <v>0</v>
      </c>
      <c r="AW845" s="1">
        <f t="shared" si="126"/>
        <v>0</v>
      </c>
      <c r="AX845" s="1">
        <f t="shared" si="125"/>
        <v>0</v>
      </c>
    </row>
    <row r="846" spans="1:50" s="1" customFormat="1" x14ac:dyDescent="0.15">
      <c r="A846" s="1">
        <v>2</v>
      </c>
      <c r="B846" s="1" t="s">
        <v>1458</v>
      </c>
      <c r="C846" s="1" t="s">
        <v>159</v>
      </c>
      <c r="D846" s="1" t="s">
        <v>15</v>
      </c>
      <c r="E846" s="1" t="s">
        <v>67</v>
      </c>
      <c r="F846" s="2">
        <v>43177.589432870373</v>
      </c>
      <c r="H846" s="1" t="s">
        <v>59</v>
      </c>
      <c r="I846" s="1" t="s">
        <v>18</v>
      </c>
      <c r="J846" s="1" t="s">
        <v>25</v>
      </c>
      <c r="K846" s="1" t="s">
        <v>2024</v>
      </c>
      <c r="L846" s="1" t="s">
        <v>65</v>
      </c>
      <c r="M846" s="1" t="s">
        <v>63</v>
      </c>
      <c r="N846" s="1" t="s">
        <v>64</v>
      </c>
      <c r="O846" s="1" t="s">
        <v>39</v>
      </c>
      <c r="P846" s="1">
        <v>8001</v>
      </c>
      <c r="Q846" s="8">
        <v>10000</v>
      </c>
      <c r="R846" s="1">
        <v>3</v>
      </c>
      <c r="S846" s="1">
        <v>3</v>
      </c>
      <c r="T846" s="1">
        <v>1</v>
      </c>
      <c r="U846" s="1">
        <v>4</v>
      </c>
      <c r="V846" s="1">
        <v>3</v>
      </c>
      <c r="W846" s="1">
        <v>1</v>
      </c>
      <c r="X846" s="1">
        <v>9000.5</v>
      </c>
      <c r="Y846" s="1">
        <v>3</v>
      </c>
      <c r="Z846" s="1">
        <v>4</v>
      </c>
      <c r="AA846" s="1">
        <f t="shared" si="124"/>
        <v>0</v>
      </c>
      <c r="AB846" s="1">
        <f t="shared" si="124"/>
        <v>0</v>
      </c>
      <c r="AC846" s="1">
        <f t="shared" si="124"/>
        <v>0</v>
      </c>
      <c r="AD846" s="1">
        <f t="shared" si="124"/>
        <v>0</v>
      </c>
      <c r="AE846" s="1">
        <f t="shared" si="124"/>
        <v>0</v>
      </c>
      <c r="AF846" s="1">
        <f t="shared" si="124"/>
        <v>0</v>
      </c>
      <c r="AG846" s="1">
        <f t="shared" si="124"/>
        <v>0</v>
      </c>
      <c r="AH846" s="1">
        <f t="shared" si="124"/>
        <v>0</v>
      </c>
      <c r="AI846" s="1">
        <f t="shared" si="124"/>
        <v>0</v>
      </c>
      <c r="AJ846" s="1">
        <f t="shared" si="124"/>
        <v>0</v>
      </c>
      <c r="AK846" s="1">
        <f t="shared" si="124"/>
        <v>0</v>
      </c>
      <c r="AL846" s="1">
        <f t="shared" si="124"/>
        <v>0</v>
      </c>
      <c r="AM846" s="1">
        <f t="shared" si="124"/>
        <v>0</v>
      </c>
      <c r="AN846" s="1">
        <f t="shared" si="124"/>
        <v>0</v>
      </c>
      <c r="AO846" s="1">
        <f t="shared" si="124"/>
        <v>0</v>
      </c>
      <c r="AP846" s="1">
        <f t="shared" si="124"/>
        <v>0</v>
      </c>
      <c r="AQ846" s="1">
        <f t="shared" si="126"/>
        <v>0</v>
      </c>
      <c r="AR846" s="1">
        <f t="shared" si="126"/>
        <v>0</v>
      </c>
      <c r="AS846" s="1">
        <f t="shared" si="126"/>
        <v>0</v>
      </c>
      <c r="AT846" s="1">
        <f t="shared" si="126"/>
        <v>0</v>
      </c>
      <c r="AU846" s="1">
        <f t="shared" si="126"/>
        <v>0</v>
      </c>
      <c r="AV846" s="1">
        <f t="shared" si="126"/>
        <v>0</v>
      </c>
      <c r="AW846" s="1">
        <f t="shared" si="126"/>
        <v>0</v>
      </c>
      <c r="AX846" s="1">
        <f t="shared" si="125"/>
        <v>0</v>
      </c>
    </row>
    <row r="847" spans="1:50" s="1" customFormat="1" x14ac:dyDescent="0.15">
      <c r="A847" s="1">
        <v>2</v>
      </c>
      <c r="B847" s="1" t="s">
        <v>2186</v>
      </c>
      <c r="C847" s="1" t="s">
        <v>22</v>
      </c>
      <c r="D847" s="1" t="s">
        <v>15</v>
      </c>
      <c r="E847" s="1" t="s">
        <v>168</v>
      </c>
      <c r="F847" s="1" t="s">
        <v>411</v>
      </c>
      <c r="H847" s="1" t="s">
        <v>17</v>
      </c>
      <c r="I847" s="1" t="s">
        <v>35</v>
      </c>
      <c r="J847" s="1" t="s">
        <v>286</v>
      </c>
      <c r="K847" s="1" t="s">
        <v>2187</v>
      </c>
      <c r="L847" s="1" t="s">
        <v>2126</v>
      </c>
      <c r="M847" s="1" t="s">
        <v>393</v>
      </c>
      <c r="N847" s="1" t="s">
        <v>29</v>
      </c>
      <c r="O847" s="1" t="s">
        <v>39</v>
      </c>
      <c r="P847" s="1">
        <v>4001</v>
      </c>
      <c r="Q847" s="8">
        <v>6000</v>
      </c>
      <c r="R847" s="1">
        <v>1</v>
      </c>
      <c r="S847" s="1">
        <v>4</v>
      </c>
      <c r="T847" s="1">
        <v>10</v>
      </c>
      <c r="U847" s="1">
        <v>6</v>
      </c>
      <c r="V847" s="1">
        <v>0</v>
      </c>
      <c r="W847" s="1">
        <v>1</v>
      </c>
      <c r="X847" s="1">
        <v>5000.5</v>
      </c>
      <c r="Y847" s="1">
        <v>3</v>
      </c>
      <c r="Z847" s="1">
        <v>4</v>
      </c>
      <c r="AA847" s="1">
        <f t="shared" si="124"/>
        <v>0</v>
      </c>
      <c r="AB847" s="1">
        <f t="shared" si="124"/>
        <v>0</v>
      </c>
      <c r="AC847" s="1">
        <f t="shared" si="124"/>
        <v>0</v>
      </c>
      <c r="AD847" s="1">
        <f t="shared" si="124"/>
        <v>1</v>
      </c>
      <c r="AE847" s="1">
        <f t="shared" si="124"/>
        <v>0</v>
      </c>
      <c r="AF847" s="1">
        <f t="shared" si="124"/>
        <v>0</v>
      </c>
      <c r="AG847" s="1">
        <f t="shared" si="124"/>
        <v>0</v>
      </c>
      <c r="AH847" s="1">
        <f t="shared" si="124"/>
        <v>0</v>
      </c>
      <c r="AI847" s="1">
        <f t="shared" si="124"/>
        <v>0</v>
      </c>
      <c r="AJ847" s="1">
        <f t="shared" si="124"/>
        <v>0</v>
      </c>
      <c r="AK847" s="1">
        <f t="shared" si="124"/>
        <v>0</v>
      </c>
      <c r="AL847" s="1">
        <f t="shared" si="124"/>
        <v>0</v>
      </c>
      <c r="AM847" s="1">
        <f t="shared" si="124"/>
        <v>0</v>
      </c>
      <c r="AN847" s="1">
        <f t="shared" si="124"/>
        <v>0</v>
      </c>
      <c r="AO847" s="1">
        <f t="shared" si="124"/>
        <v>0</v>
      </c>
      <c r="AP847" s="1">
        <f t="shared" si="124"/>
        <v>0</v>
      </c>
      <c r="AQ847" s="1">
        <f t="shared" si="126"/>
        <v>0</v>
      </c>
      <c r="AR847" s="1">
        <f t="shared" si="126"/>
        <v>0</v>
      </c>
      <c r="AS847" s="1">
        <f t="shared" si="126"/>
        <v>0</v>
      </c>
      <c r="AT847" s="1">
        <f t="shared" si="126"/>
        <v>0</v>
      </c>
      <c r="AU847" s="1">
        <f t="shared" si="126"/>
        <v>0</v>
      </c>
      <c r="AV847" s="1">
        <f t="shared" si="126"/>
        <v>0</v>
      </c>
      <c r="AW847" s="1">
        <f t="shared" si="126"/>
        <v>0</v>
      </c>
      <c r="AX847" s="1">
        <f t="shared" si="125"/>
        <v>0</v>
      </c>
    </row>
    <row r="848" spans="1:50" s="1" customFormat="1" x14ac:dyDescent="0.15">
      <c r="A848" s="1">
        <v>2</v>
      </c>
      <c r="B848" s="1" t="s">
        <v>1669</v>
      </c>
      <c r="C848" s="1" t="s">
        <v>32</v>
      </c>
      <c r="D848" s="1" t="s">
        <v>15</v>
      </c>
      <c r="E848" s="1" t="s">
        <v>671</v>
      </c>
      <c r="F848" s="1" t="s">
        <v>411</v>
      </c>
      <c r="H848" s="1" t="s">
        <v>17</v>
      </c>
      <c r="I848" s="1" t="s">
        <v>18</v>
      </c>
      <c r="J848" s="1" t="s">
        <v>25</v>
      </c>
      <c r="K848" s="1" t="s">
        <v>3865</v>
      </c>
      <c r="L848" s="1" t="s">
        <v>2189</v>
      </c>
      <c r="M848" s="1" t="s">
        <v>38</v>
      </c>
      <c r="N848" s="1" t="s">
        <v>29</v>
      </c>
      <c r="O848" s="1" t="s">
        <v>97</v>
      </c>
      <c r="Q848" s="8"/>
      <c r="R848" s="1">
        <v>1</v>
      </c>
      <c r="S848" s="1">
        <v>3</v>
      </c>
      <c r="T848" s="1">
        <v>1</v>
      </c>
      <c r="U848" s="1">
        <v>5</v>
      </c>
      <c r="V848" s="1">
        <v>0</v>
      </c>
      <c r="W848" s="1">
        <v>0</v>
      </c>
      <c r="X848" s="1">
        <v>0</v>
      </c>
      <c r="Y848" s="1">
        <v>3</v>
      </c>
      <c r="Z848" s="1">
        <v>4</v>
      </c>
      <c r="AA848" s="1">
        <f t="shared" si="124"/>
        <v>0</v>
      </c>
      <c r="AB848" s="1">
        <f t="shared" si="124"/>
        <v>0</v>
      </c>
      <c r="AC848" s="1">
        <f t="shared" si="124"/>
        <v>0</v>
      </c>
      <c r="AD848" s="1">
        <f t="shared" si="124"/>
        <v>0</v>
      </c>
      <c r="AE848" s="1">
        <f t="shared" si="124"/>
        <v>0</v>
      </c>
      <c r="AF848" s="1">
        <f t="shared" si="124"/>
        <v>0</v>
      </c>
      <c r="AG848" s="1">
        <f t="shared" si="124"/>
        <v>0</v>
      </c>
      <c r="AH848" s="1">
        <f t="shared" si="124"/>
        <v>0</v>
      </c>
      <c r="AI848" s="1">
        <f t="shared" si="124"/>
        <v>0</v>
      </c>
      <c r="AJ848" s="1">
        <f t="shared" si="124"/>
        <v>0</v>
      </c>
      <c r="AK848" s="1">
        <f t="shared" si="124"/>
        <v>0</v>
      </c>
      <c r="AL848" s="1">
        <f t="shared" si="124"/>
        <v>0</v>
      </c>
      <c r="AM848" s="1">
        <f t="shared" si="124"/>
        <v>0</v>
      </c>
      <c r="AN848" s="1">
        <f t="shared" si="124"/>
        <v>0</v>
      </c>
      <c r="AO848" s="1">
        <f t="shared" si="124"/>
        <v>0</v>
      </c>
      <c r="AP848" s="1">
        <f t="shared" si="124"/>
        <v>0</v>
      </c>
      <c r="AQ848" s="1">
        <f t="shared" si="126"/>
        <v>0</v>
      </c>
      <c r="AR848" s="1">
        <f t="shared" si="126"/>
        <v>0</v>
      </c>
      <c r="AS848" s="1">
        <f t="shared" si="126"/>
        <v>0</v>
      </c>
      <c r="AT848" s="1">
        <f t="shared" si="126"/>
        <v>0</v>
      </c>
      <c r="AU848" s="1">
        <f t="shared" si="126"/>
        <v>0</v>
      </c>
      <c r="AV848" s="1">
        <f t="shared" si="126"/>
        <v>0</v>
      </c>
      <c r="AW848" s="1">
        <f t="shared" si="126"/>
        <v>0</v>
      </c>
      <c r="AX848" s="1">
        <f t="shared" si="125"/>
        <v>0</v>
      </c>
    </row>
    <row r="849" spans="1:50" s="1" customFormat="1" x14ac:dyDescent="0.15">
      <c r="A849" s="1">
        <v>2</v>
      </c>
      <c r="B849" s="1" t="s">
        <v>2190</v>
      </c>
      <c r="C849" s="1" t="s">
        <v>22</v>
      </c>
      <c r="D849" s="1" t="s">
        <v>15</v>
      </c>
      <c r="E849" s="1" t="s">
        <v>671</v>
      </c>
      <c r="F849" s="2">
        <v>43190.625</v>
      </c>
      <c r="H849" s="1" t="s">
        <v>41</v>
      </c>
      <c r="I849" s="1" t="s">
        <v>35</v>
      </c>
      <c r="J849" s="1" t="s">
        <v>286</v>
      </c>
      <c r="K849" s="1" t="s">
        <v>3866</v>
      </c>
      <c r="L849" s="1" t="s">
        <v>2192</v>
      </c>
      <c r="M849" s="1" t="s">
        <v>393</v>
      </c>
      <c r="N849" s="1" t="s">
        <v>29</v>
      </c>
      <c r="O849" s="1" t="s">
        <v>144</v>
      </c>
      <c r="Q849" s="8"/>
      <c r="R849" s="1">
        <v>5</v>
      </c>
      <c r="S849" s="1">
        <v>4</v>
      </c>
      <c r="T849" s="1">
        <v>10</v>
      </c>
      <c r="U849" s="1">
        <v>6</v>
      </c>
      <c r="V849" s="1">
        <v>0</v>
      </c>
      <c r="W849" s="1">
        <v>0</v>
      </c>
      <c r="X849" s="1">
        <v>0</v>
      </c>
      <c r="Y849" s="1">
        <v>3</v>
      </c>
      <c r="Z849" s="1">
        <v>4</v>
      </c>
      <c r="AA849" s="1">
        <f t="shared" si="124"/>
        <v>0</v>
      </c>
      <c r="AB849" s="1">
        <f t="shared" si="124"/>
        <v>1</v>
      </c>
      <c r="AC849" s="1">
        <f t="shared" si="124"/>
        <v>0</v>
      </c>
      <c r="AD849" s="1">
        <f t="shared" si="124"/>
        <v>1</v>
      </c>
      <c r="AE849" s="1">
        <f t="shared" si="124"/>
        <v>0</v>
      </c>
      <c r="AF849" s="1">
        <f t="shared" si="124"/>
        <v>0</v>
      </c>
      <c r="AG849" s="1">
        <f t="shared" si="124"/>
        <v>0</v>
      </c>
      <c r="AH849" s="1">
        <f t="shared" si="124"/>
        <v>0</v>
      </c>
      <c r="AI849" s="1">
        <f t="shared" si="124"/>
        <v>0</v>
      </c>
      <c r="AJ849" s="1">
        <f t="shared" si="124"/>
        <v>0</v>
      </c>
      <c r="AK849" s="1">
        <f t="shared" si="124"/>
        <v>0</v>
      </c>
      <c r="AL849" s="1">
        <f t="shared" si="124"/>
        <v>0</v>
      </c>
      <c r="AM849" s="1">
        <f t="shared" si="124"/>
        <v>0</v>
      </c>
      <c r="AN849" s="1">
        <f t="shared" si="124"/>
        <v>0</v>
      </c>
      <c r="AO849" s="1">
        <f t="shared" si="124"/>
        <v>0</v>
      </c>
      <c r="AP849" s="1">
        <f t="shared" si="124"/>
        <v>0</v>
      </c>
      <c r="AQ849" s="1">
        <f t="shared" si="126"/>
        <v>0</v>
      </c>
      <c r="AR849" s="1">
        <f t="shared" si="126"/>
        <v>0</v>
      </c>
      <c r="AS849" s="1">
        <f t="shared" si="126"/>
        <v>0</v>
      </c>
      <c r="AT849" s="1">
        <f t="shared" si="126"/>
        <v>0</v>
      </c>
      <c r="AU849" s="1">
        <f t="shared" si="126"/>
        <v>0</v>
      </c>
      <c r="AV849" s="1">
        <f t="shared" si="126"/>
        <v>0</v>
      </c>
      <c r="AW849" s="1">
        <f t="shared" si="126"/>
        <v>0</v>
      </c>
      <c r="AX849" s="1">
        <f t="shared" si="125"/>
        <v>0</v>
      </c>
    </row>
    <row r="850" spans="1:50" s="1" customFormat="1" x14ac:dyDescent="0.15">
      <c r="A850" s="1">
        <v>2</v>
      </c>
      <c r="B850" s="1" t="s">
        <v>1443</v>
      </c>
      <c r="C850" s="1" t="s">
        <v>718</v>
      </c>
      <c r="D850" s="1" t="s">
        <v>15</v>
      </c>
      <c r="E850" s="1" t="s">
        <v>33</v>
      </c>
      <c r="F850" s="1" t="s">
        <v>411</v>
      </c>
      <c r="H850" s="1" t="s">
        <v>59</v>
      </c>
      <c r="I850" s="1" t="s">
        <v>18</v>
      </c>
      <c r="J850" s="1" t="s">
        <v>25</v>
      </c>
      <c r="K850" s="1" t="s">
        <v>2193</v>
      </c>
      <c r="L850" s="1" t="s">
        <v>62</v>
      </c>
      <c r="M850" s="1" t="s">
        <v>63</v>
      </c>
      <c r="N850" s="1" t="s">
        <v>64</v>
      </c>
      <c r="O850" s="1" t="s">
        <v>39</v>
      </c>
      <c r="P850" s="1">
        <v>10001</v>
      </c>
      <c r="Q850" s="8">
        <v>15000</v>
      </c>
      <c r="R850" s="1">
        <v>3</v>
      </c>
      <c r="S850" s="1">
        <v>3</v>
      </c>
      <c r="T850" s="1">
        <v>1</v>
      </c>
      <c r="U850" s="1">
        <v>4</v>
      </c>
      <c r="V850" s="1">
        <v>3</v>
      </c>
      <c r="W850" s="1">
        <v>1</v>
      </c>
      <c r="X850" s="1">
        <v>12500.5</v>
      </c>
      <c r="Y850" s="1">
        <v>3</v>
      </c>
      <c r="Z850" s="1">
        <v>4</v>
      </c>
      <c r="AA850" s="1">
        <f t="shared" si="124"/>
        <v>0</v>
      </c>
      <c r="AB850" s="1">
        <f t="shared" si="124"/>
        <v>0</v>
      </c>
      <c r="AC850" s="1">
        <f t="shared" si="124"/>
        <v>0</v>
      </c>
      <c r="AD850" s="1">
        <f t="shared" si="124"/>
        <v>0</v>
      </c>
      <c r="AE850" s="1">
        <f t="shared" si="124"/>
        <v>0</v>
      </c>
      <c r="AF850" s="1">
        <f t="shared" si="124"/>
        <v>0</v>
      </c>
      <c r="AG850" s="1">
        <f t="shared" si="124"/>
        <v>0</v>
      </c>
      <c r="AH850" s="1">
        <f t="shared" si="124"/>
        <v>0</v>
      </c>
      <c r="AI850" s="1">
        <f t="shared" si="124"/>
        <v>0</v>
      </c>
      <c r="AJ850" s="1">
        <f t="shared" si="124"/>
        <v>0</v>
      </c>
      <c r="AK850" s="1">
        <f t="shared" si="124"/>
        <v>0</v>
      </c>
      <c r="AL850" s="1">
        <f t="shared" si="124"/>
        <v>0</v>
      </c>
      <c r="AM850" s="1">
        <f t="shared" si="124"/>
        <v>0</v>
      </c>
      <c r="AN850" s="1">
        <f t="shared" si="124"/>
        <v>0</v>
      </c>
      <c r="AO850" s="1">
        <f t="shared" si="124"/>
        <v>0</v>
      </c>
      <c r="AP850" s="1">
        <f t="shared" si="124"/>
        <v>0</v>
      </c>
      <c r="AQ850" s="1">
        <f t="shared" si="126"/>
        <v>0</v>
      </c>
      <c r="AR850" s="1">
        <f t="shared" si="126"/>
        <v>0</v>
      </c>
      <c r="AS850" s="1">
        <f t="shared" si="126"/>
        <v>0</v>
      </c>
      <c r="AT850" s="1">
        <f t="shared" si="126"/>
        <v>0</v>
      </c>
      <c r="AU850" s="1">
        <f t="shared" si="126"/>
        <v>0</v>
      </c>
      <c r="AV850" s="1">
        <f t="shared" si="126"/>
        <v>0</v>
      </c>
      <c r="AW850" s="1">
        <f t="shared" si="126"/>
        <v>0</v>
      </c>
      <c r="AX850" s="1">
        <f t="shared" si="125"/>
        <v>0</v>
      </c>
    </row>
    <row r="851" spans="1:50" s="1" customFormat="1" x14ac:dyDescent="0.15">
      <c r="A851" s="1">
        <v>2</v>
      </c>
      <c r="B851" s="1" t="s">
        <v>1538</v>
      </c>
      <c r="C851" s="1" t="s">
        <v>22</v>
      </c>
      <c r="D851" s="1" t="s">
        <v>15</v>
      </c>
      <c r="E851" s="1" t="s">
        <v>58</v>
      </c>
      <c r="F851" s="2">
        <v>43181.463506944441</v>
      </c>
      <c r="H851" s="1" t="s">
        <v>59</v>
      </c>
      <c r="I851" s="1" t="s">
        <v>18</v>
      </c>
      <c r="J851" s="1" t="s">
        <v>25</v>
      </c>
      <c r="K851" s="1" t="s">
        <v>2194</v>
      </c>
      <c r="L851" s="1" t="s">
        <v>62</v>
      </c>
      <c r="M851" s="1" t="s">
        <v>63</v>
      </c>
      <c r="N851" s="1" t="s">
        <v>64</v>
      </c>
      <c r="O851" s="1" t="s">
        <v>39</v>
      </c>
      <c r="P851" s="1">
        <v>15001</v>
      </c>
      <c r="Q851" s="8">
        <v>20000</v>
      </c>
      <c r="R851" s="1">
        <v>3</v>
      </c>
      <c r="S851" s="1">
        <v>3</v>
      </c>
      <c r="T851" s="1">
        <v>1</v>
      </c>
      <c r="U851" s="1">
        <v>4</v>
      </c>
      <c r="V851" s="1">
        <v>3</v>
      </c>
      <c r="W851" s="1">
        <v>1</v>
      </c>
      <c r="X851" s="1">
        <v>17500.5</v>
      </c>
      <c r="Y851" s="1">
        <v>3</v>
      </c>
      <c r="Z851" s="1">
        <v>4</v>
      </c>
      <c r="AA851" s="1">
        <f t="shared" si="124"/>
        <v>0</v>
      </c>
      <c r="AB851" s="1">
        <f t="shared" si="124"/>
        <v>0</v>
      </c>
      <c r="AC851" s="1">
        <f t="shared" si="124"/>
        <v>0</v>
      </c>
      <c r="AD851" s="1">
        <f t="shared" si="124"/>
        <v>0</v>
      </c>
      <c r="AE851" s="1">
        <f t="shared" si="124"/>
        <v>0</v>
      </c>
      <c r="AF851" s="1">
        <f t="shared" si="124"/>
        <v>0</v>
      </c>
      <c r="AG851" s="1">
        <f t="shared" si="124"/>
        <v>0</v>
      </c>
      <c r="AH851" s="1">
        <f t="shared" si="124"/>
        <v>0</v>
      </c>
      <c r="AI851" s="1">
        <f t="shared" si="124"/>
        <v>0</v>
      </c>
      <c r="AJ851" s="1">
        <f t="shared" si="124"/>
        <v>0</v>
      </c>
      <c r="AK851" s="1">
        <f t="shared" si="124"/>
        <v>0</v>
      </c>
      <c r="AL851" s="1">
        <f t="shared" si="124"/>
        <v>0</v>
      </c>
      <c r="AM851" s="1">
        <f t="shared" ref="AM851:AW866" si="127">IF(IFERROR(FIND(AM$1,$K851),0)&gt;0,1,0)</f>
        <v>0</v>
      </c>
      <c r="AN851" s="1">
        <f t="shared" si="127"/>
        <v>0</v>
      </c>
      <c r="AO851" s="1">
        <f t="shared" si="127"/>
        <v>0</v>
      </c>
      <c r="AP851" s="1">
        <f t="shared" si="127"/>
        <v>0</v>
      </c>
      <c r="AQ851" s="1">
        <f t="shared" si="127"/>
        <v>0</v>
      </c>
      <c r="AR851" s="1">
        <f t="shared" si="127"/>
        <v>0</v>
      </c>
      <c r="AS851" s="1">
        <f t="shared" si="127"/>
        <v>0</v>
      </c>
      <c r="AT851" s="1">
        <f t="shared" si="127"/>
        <v>0</v>
      </c>
      <c r="AU851" s="1">
        <f t="shared" si="127"/>
        <v>0</v>
      </c>
      <c r="AV851" s="1">
        <f t="shared" si="127"/>
        <v>0</v>
      </c>
      <c r="AW851" s="1">
        <f t="shared" si="127"/>
        <v>0</v>
      </c>
      <c r="AX851" s="1">
        <f t="shared" si="125"/>
        <v>0</v>
      </c>
    </row>
    <row r="852" spans="1:50" s="1" customFormat="1" x14ac:dyDescent="0.15">
      <c r="A852" s="1">
        <v>2</v>
      </c>
      <c r="B852" s="1" t="s">
        <v>2195</v>
      </c>
      <c r="C852" s="1" t="s">
        <v>718</v>
      </c>
      <c r="D852" s="1" t="s">
        <v>15</v>
      </c>
      <c r="E852" s="1" t="s">
        <v>33</v>
      </c>
      <c r="F852" s="2">
        <v>43193.403298611112</v>
      </c>
      <c r="H852" s="1" t="s">
        <v>59</v>
      </c>
      <c r="I852" s="1" t="s">
        <v>18</v>
      </c>
      <c r="J852" s="1" t="s">
        <v>25</v>
      </c>
      <c r="K852" s="1" t="s">
        <v>2196</v>
      </c>
      <c r="L852" s="1" t="s">
        <v>62</v>
      </c>
      <c r="M852" s="1" t="s">
        <v>63</v>
      </c>
      <c r="N852" s="1" t="s">
        <v>64</v>
      </c>
      <c r="O852" s="1" t="s">
        <v>39</v>
      </c>
      <c r="P852" s="1">
        <v>10001</v>
      </c>
      <c r="Q852" s="8">
        <v>15000</v>
      </c>
      <c r="R852" s="1">
        <v>3</v>
      </c>
      <c r="S852" s="1">
        <v>3</v>
      </c>
      <c r="T852" s="1">
        <v>1</v>
      </c>
      <c r="U852" s="1">
        <v>4</v>
      </c>
      <c r="V852" s="1">
        <v>3</v>
      </c>
      <c r="W852" s="1">
        <v>1</v>
      </c>
      <c r="X852" s="1">
        <v>12500.5</v>
      </c>
      <c r="Y852" s="1">
        <v>3</v>
      </c>
      <c r="Z852" s="1">
        <v>4</v>
      </c>
      <c r="AA852" s="1">
        <f t="shared" si="124"/>
        <v>0</v>
      </c>
      <c r="AB852" s="1">
        <f t="shared" ref="AB852:AQ867" si="128">IF(IFERROR(FIND(AB$1,$K852),0)&gt;0,1,0)</f>
        <v>0</v>
      </c>
      <c r="AC852" s="1">
        <f t="shared" si="128"/>
        <v>0</v>
      </c>
      <c r="AD852" s="1">
        <f t="shared" si="128"/>
        <v>0</v>
      </c>
      <c r="AE852" s="1">
        <f t="shared" si="128"/>
        <v>0</v>
      </c>
      <c r="AF852" s="1">
        <f t="shared" si="128"/>
        <v>0</v>
      </c>
      <c r="AG852" s="1">
        <f t="shared" si="128"/>
        <v>0</v>
      </c>
      <c r="AH852" s="1">
        <f t="shared" si="128"/>
        <v>0</v>
      </c>
      <c r="AI852" s="1">
        <f t="shared" si="128"/>
        <v>0</v>
      </c>
      <c r="AJ852" s="1">
        <f t="shared" si="128"/>
        <v>0</v>
      </c>
      <c r="AK852" s="1">
        <f t="shared" si="128"/>
        <v>0</v>
      </c>
      <c r="AL852" s="1">
        <f t="shared" si="128"/>
        <v>0</v>
      </c>
      <c r="AM852" s="1">
        <f t="shared" si="128"/>
        <v>0</v>
      </c>
      <c r="AN852" s="1">
        <f t="shared" si="128"/>
        <v>0</v>
      </c>
      <c r="AO852" s="1">
        <f t="shared" si="128"/>
        <v>0</v>
      </c>
      <c r="AP852" s="1">
        <f t="shared" si="128"/>
        <v>0</v>
      </c>
      <c r="AQ852" s="1">
        <f t="shared" si="128"/>
        <v>0</v>
      </c>
      <c r="AR852" s="1">
        <f t="shared" si="127"/>
        <v>0</v>
      </c>
      <c r="AS852" s="1">
        <f t="shared" si="127"/>
        <v>0</v>
      </c>
      <c r="AT852" s="1">
        <f t="shared" si="127"/>
        <v>0</v>
      </c>
      <c r="AU852" s="1">
        <f t="shared" si="127"/>
        <v>0</v>
      </c>
      <c r="AV852" s="1">
        <f t="shared" si="127"/>
        <v>0</v>
      </c>
      <c r="AW852" s="1">
        <f t="shared" si="127"/>
        <v>0</v>
      </c>
      <c r="AX852" s="1">
        <f t="shared" si="125"/>
        <v>0</v>
      </c>
    </row>
    <row r="853" spans="1:50" s="1" customFormat="1" x14ac:dyDescent="0.15">
      <c r="A853" s="1">
        <v>2</v>
      </c>
      <c r="B853" s="1" t="s">
        <v>2197</v>
      </c>
      <c r="C853" s="1" t="s">
        <v>22</v>
      </c>
      <c r="D853" s="1" t="s">
        <v>15</v>
      </c>
      <c r="E853" s="1" t="s">
        <v>67</v>
      </c>
      <c r="F853" s="1" t="s">
        <v>411</v>
      </c>
      <c r="H853" s="1" t="s">
        <v>17</v>
      </c>
      <c r="I853" s="1" t="s">
        <v>18</v>
      </c>
      <c r="J853" s="1" t="s">
        <v>25</v>
      </c>
      <c r="K853" s="1" t="s">
        <v>2198</v>
      </c>
      <c r="L853" s="1" t="s">
        <v>62</v>
      </c>
      <c r="M853" s="1" t="s">
        <v>63</v>
      </c>
      <c r="N853" s="1" t="s">
        <v>64</v>
      </c>
      <c r="O853" s="1" t="s">
        <v>39</v>
      </c>
      <c r="P853" s="1">
        <v>8001</v>
      </c>
      <c r="Q853" s="8">
        <v>10000</v>
      </c>
      <c r="R853" s="1">
        <v>1</v>
      </c>
      <c r="S853" s="1">
        <v>3</v>
      </c>
      <c r="T853" s="1">
        <v>1</v>
      </c>
      <c r="U853" s="1">
        <v>4</v>
      </c>
      <c r="V853" s="1">
        <v>3</v>
      </c>
      <c r="W853" s="1">
        <v>1</v>
      </c>
      <c r="X853" s="1">
        <v>9000.5</v>
      </c>
      <c r="Y853" s="1">
        <v>3</v>
      </c>
      <c r="Z853" s="1">
        <v>4</v>
      </c>
      <c r="AA853" s="1">
        <f t="shared" si="124"/>
        <v>0</v>
      </c>
      <c r="AB853" s="1">
        <f t="shared" si="128"/>
        <v>1</v>
      </c>
      <c r="AC853" s="1">
        <f t="shared" si="128"/>
        <v>0</v>
      </c>
      <c r="AD853" s="1">
        <f t="shared" si="128"/>
        <v>0</v>
      </c>
      <c r="AE853" s="1">
        <f t="shared" si="128"/>
        <v>0</v>
      </c>
      <c r="AF853" s="1">
        <f t="shared" si="128"/>
        <v>0</v>
      </c>
      <c r="AG853" s="1">
        <f t="shared" si="128"/>
        <v>0</v>
      </c>
      <c r="AH853" s="1">
        <f t="shared" si="128"/>
        <v>0</v>
      </c>
      <c r="AI853" s="1">
        <f t="shared" si="128"/>
        <v>0</v>
      </c>
      <c r="AJ853" s="1">
        <f t="shared" si="128"/>
        <v>0</v>
      </c>
      <c r="AK853" s="1">
        <f t="shared" si="128"/>
        <v>0</v>
      </c>
      <c r="AL853" s="1">
        <f t="shared" si="128"/>
        <v>0</v>
      </c>
      <c r="AM853" s="1">
        <f t="shared" si="128"/>
        <v>0</v>
      </c>
      <c r="AN853" s="1">
        <f t="shared" si="128"/>
        <v>0</v>
      </c>
      <c r="AO853" s="1">
        <f t="shared" si="128"/>
        <v>0</v>
      </c>
      <c r="AP853" s="1">
        <f t="shared" si="128"/>
        <v>0</v>
      </c>
      <c r="AQ853" s="1">
        <f t="shared" si="128"/>
        <v>0</v>
      </c>
      <c r="AR853" s="1">
        <f t="shared" si="127"/>
        <v>0</v>
      </c>
      <c r="AS853" s="1">
        <f t="shared" si="127"/>
        <v>0</v>
      </c>
      <c r="AT853" s="1">
        <f t="shared" si="127"/>
        <v>0</v>
      </c>
      <c r="AU853" s="1">
        <f t="shared" si="127"/>
        <v>0</v>
      </c>
      <c r="AV853" s="1">
        <f t="shared" si="127"/>
        <v>0</v>
      </c>
      <c r="AW853" s="1">
        <f t="shared" si="127"/>
        <v>0</v>
      </c>
      <c r="AX853" s="1">
        <f t="shared" si="125"/>
        <v>0</v>
      </c>
    </row>
    <row r="854" spans="1:50" s="1" customFormat="1" x14ac:dyDescent="0.15">
      <c r="A854" s="1">
        <v>2</v>
      </c>
      <c r="B854" s="1" t="s">
        <v>2199</v>
      </c>
      <c r="C854" s="1" t="s">
        <v>22</v>
      </c>
      <c r="D854" s="1" t="s">
        <v>15</v>
      </c>
      <c r="E854" s="1" t="s">
        <v>16</v>
      </c>
      <c r="F854" s="2">
        <v>43171.714733796296</v>
      </c>
      <c r="H854" s="1" t="s">
        <v>59</v>
      </c>
      <c r="I854" s="1" t="s">
        <v>18</v>
      </c>
      <c r="J854" s="1" t="s">
        <v>25</v>
      </c>
      <c r="K854" s="1" t="s">
        <v>2200</v>
      </c>
      <c r="L854" s="1" t="s">
        <v>62</v>
      </c>
      <c r="M854" s="1" t="s">
        <v>63</v>
      </c>
      <c r="N854" s="1" t="s">
        <v>64</v>
      </c>
      <c r="O854" s="1" t="s">
        <v>39</v>
      </c>
      <c r="P854" s="1">
        <v>6001</v>
      </c>
      <c r="Q854" s="8">
        <v>8000</v>
      </c>
      <c r="R854" s="1">
        <v>3</v>
      </c>
      <c r="S854" s="1">
        <v>3</v>
      </c>
      <c r="T854" s="1">
        <v>1</v>
      </c>
      <c r="U854" s="1">
        <v>4</v>
      </c>
      <c r="V854" s="1">
        <v>3</v>
      </c>
      <c r="W854" s="1">
        <v>1</v>
      </c>
      <c r="X854" s="1">
        <v>7000.5</v>
      </c>
      <c r="Y854" s="1">
        <v>3</v>
      </c>
      <c r="Z854" s="1">
        <v>4</v>
      </c>
      <c r="AA854" s="1">
        <f t="shared" si="124"/>
        <v>0</v>
      </c>
      <c r="AB854" s="1">
        <f t="shared" si="128"/>
        <v>1</v>
      </c>
      <c r="AC854" s="1">
        <f t="shared" si="128"/>
        <v>0</v>
      </c>
      <c r="AD854" s="1">
        <f t="shared" si="128"/>
        <v>0</v>
      </c>
      <c r="AE854" s="1">
        <f t="shared" si="128"/>
        <v>0</v>
      </c>
      <c r="AF854" s="1">
        <f t="shared" si="128"/>
        <v>0</v>
      </c>
      <c r="AG854" s="1">
        <f t="shared" si="128"/>
        <v>0</v>
      </c>
      <c r="AH854" s="1">
        <f t="shared" si="128"/>
        <v>0</v>
      </c>
      <c r="AI854" s="1">
        <f t="shared" si="128"/>
        <v>0</v>
      </c>
      <c r="AJ854" s="1">
        <f t="shared" si="128"/>
        <v>0</v>
      </c>
      <c r="AK854" s="1">
        <f t="shared" si="128"/>
        <v>0</v>
      </c>
      <c r="AL854" s="1">
        <f t="shared" si="128"/>
        <v>0</v>
      </c>
      <c r="AM854" s="1">
        <f t="shared" si="128"/>
        <v>0</v>
      </c>
      <c r="AN854" s="1">
        <f t="shared" si="128"/>
        <v>0</v>
      </c>
      <c r="AO854" s="1">
        <f t="shared" si="128"/>
        <v>0</v>
      </c>
      <c r="AP854" s="1">
        <f t="shared" si="128"/>
        <v>0</v>
      </c>
      <c r="AQ854" s="1">
        <f t="shared" si="128"/>
        <v>0</v>
      </c>
      <c r="AR854" s="1">
        <f t="shared" si="127"/>
        <v>0</v>
      </c>
      <c r="AS854" s="1">
        <f t="shared" si="127"/>
        <v>0</v>
      </c>
      <c r="AT854" s="1">
        <f t="shared" si="127"/>
        <v>0</v>
      </c>
      <c r="AU854" s="1">
        <f t="shared" si="127"/>
        <v>0</v>
      </c>
      <c r="AV854" s="1">
        <f t="shared" si="127"/>
        <v>0</v>
      </c>
      <c r="AW854" s="1">
        <f t="shared" si="127"/>
        <v>0</v>
      </c>
      <c r="AX854" s="1">
        <f t="shared" si="125"/>
        <v>0</v>
      </c>
    </row>
    <row r="855" spans="1:50" s="1" customFormat="1" x14ac:dyDescent="0.15">
      <c r="A855" s="1">
        <v>2</v>
      </c>
      <c r="B855" s="1" t="s">
        <v>2201</v>
      </c>
      <c r="C855" s="1" t="s">
        <v>109</v>
      </c>
      <c r="D855" s="1" t="s">
        <v>15</v>
      </c>
      <c r="E855" s="1" t="s">
        <v>112</v>
      </c>
      <c r="F855" s="1" t="s">
        <v>411</v>
      </c>
      <c r="H855" s="1" t="s">
        <v>34</v>
      </c>
      <c r="I855" s="1" t="s">
        <v>35</v>
      </c>
      <c r="J855" s="1" t="s">
        <v>25</v>
      </c>
      <c r="K855" s="1" t="s">
        <v>2202</v>
      </c>
      <c r="L855" s="1" t="s">
        <v>2203</v>
      </c>
      <c r="M855" s="1" t="s">
        <v>38</v>
      </c>
      <c r="N855" s="1" t="s">
        <v>82</v>
      </c>
      <c r="O855" s="1" t="s">
        <v>39</v>
      </c>
      <c r="P855" s="1">
        <v>8000</v>
      </c>
      <c r="Q855" s="8">
        <v>12000</v>
      </c>
      <c r="R855" s="1">
        <v>4</v>
      </c>
      <c r="S855" s="1">
        <v>4</v>
      </c>
      <c r="T855" s="1">
        <v>1</v>
      </c>
      <c r="U855" s="1">
        <v>5</v>
      </c>
      <c r="V855" s="1">
        <v>4</v>
      </c>
      <c r="W855" s="1">
        <v>1</v>
      </c>
      <c r="X855" s="1">
        <v>10000</v>
      </c>
      <c r="Y855" s="1">
        <v>3</v>
      </c>
      <c r="Z855" s="1">
        <v>4</v>
      </c>
      <c r="AA855" s="1">
        <f t="shared" si="124"/>
        <v>0</v>
      </c>
      <c r="AB855" s="1">
        <f t="shared" si="128"/>
        <v>1</v>
      </c>
      <c r="AC855" s="1">
        <f t="shared" si="128"/>
        <v>0</v>
      </c>
      <c r="AD855" s="1">
        <f t="shared" si="128"/>
        <v>1</v>
      </c>
      <c r="AE855" s="1">
        <f t="shared" si="128"/>
        <v>0</v>
      </c>
      <c r="AF855" s="1">
        <f t="shared" si="128"/>
        <v>0</v>
      </c>
      <c r="AG855" s="1">
        <f t="shared" si="128"/>
        <v>0</v>
      </c>
      <c r="AH855" s="1">
        <f t="shared" si="128"/>
        <v>0</v>
      </c>
      <c r="AI855" s="1">
        <f t="shared" si="128"/>
        <v>0</v>
      </c>
      <c r="AJ855" s="1">
        <f t="shared" si="128"/>
        <v>0</v>
      </c>
      <c r="AK855" s="1">
        <f t="shared" si="128"/>
        <v>0</v>
      </c>
      <c r="AL855" s="1">
        <f t="shared" si="128"/>
        <v>0</v>
      </c>
      <c r="AM855" s="1">
        <f t="shared" si="128"/>
        <v>0</v>
      </c>
      <c r="AN855" s="1">
        <f t="shared" si="128"/>
        <v>0</v>
      </c>
      <c r="AO855" s="1">
        <f t="shared" si="128"/>
        <v>0</v>
      </c>
      <c r="AP855" s="1">
        <f t="shared" si="128"/>
        <v>1</v>
      </c>
      <c r="AQ855" s="1">
        <f t="shared" si="128"/>
        <v>0</v>
      </c>
      <c r="AR855" s="1">
        <f t="shared" si="127"/>
        <v>0</v>
      </c>
      <c r="AS855" s="1">
        <f t="shared" si="127"/>
        <v>0</v>
      </c>
      <c r="AT855" s="1">
        <f t="shared" si="127"/>
        <v>0</v>
      </c>
      <c r="AU855" s="1">
        <f t="shared" si="127"/>
        <v>0</v>
      </c>
      <c r="AV855" s="1">
        <f t="shared" si="127"/>
        <v>0</v>
      </c>
      <c r="AW855" s="1">
        <f t="shared" si="127"/>
        <v>0</v>
      </c>
      <c r="AX855" s="1">
        <f t="shared" si="125"/>
        <v>0</v>
      </c>
    </row>
    <row r="856" spans="1:50" s="1" customFormat="1" x14ac:dyDescent="0.15">
      <c r="A856" s="1">
        <v>2</v>
      </c>
      <c r="B856" s="1" t="s">
        <v>2204</v>
      </c>
      <c r="C856" s="1" t="s">
        <v>32</v>
      </c>
      <c r="D856" s="1" t="s">
        <v>15</v>
      </c>
      <c r="E856" s="1" t="s">
        <v>671</v>
      </c>
      <c r="F856" s="1" t="s">
        <v>411</v>
      </c>
      <c r="H856" s="1" t="s">
        <v>17</v>
      </c>
      <c r="I856" s="1" t="s">
        <v>18</v>
      </c>
      <c r="J856" s="1" t="s">
        <v>42</v>
      </c>
      <c r="K856" s="1" t="s">
        <v>3867</v>
      </c>
      <c r="L856" s="1" t="s">
        <v>2206</v>
      </c>
      <c r="M856" s="1" t="s">
        <v>38</v>
      </c>
      <c r="N856" s="1" t="s">
        <v>29</v>
      </c>
      <c r="O856" s="1" t="s">
        <v>97</v>
      </c>
      <c r="Q856" s="8"/>
      <c r="R856" s="1">
        <v>1</v>
      </c>
      <c r="S856" s="1">
        <v>3</v>
      </c>
      <c r="T856" s="1">
        <v>3</v>
      </c>
      <c r="U856" s="1">
        <v>5</v>
      </c>
      <c r="V856" s="1">
        <v>0</v>
      </c>
      <c r="W856" s="1">
        <v>0</v>
      </c>
      <c r="X856" s="1">
        <v>0</v>
      </c>
      <c r="Y856" s="1">
        <v>3</v>
      </c>
      <c r="Z856" s="1">
        <v>4</v>
      </c>
      <c r="AA856" s="1">
        <f t="shared" si="124"/>
        <v>0</v>
      </c>
      <c r="AB856" s="1">
        <f t="shared" si="128"/>
        <v>0</v>
      </c>
      <c r="AC856" s="1">
        <f t="shared" si="128"/>
        <v>0</v>
      </c>
      <c r="AD856" s="1">
        <f t="shared" si="128"/>
        <v>0</v>
      </c>
      <c r="AE856" s="1">
        <f t="shared" si="128"/>
        <v>0</v>
      </c>
      <c r="AF856" s="1">
        <f t="shared" si="128"/>
        <v>0</v>
      </c>
      <c r="AG856" s="1">
        <f t="shared" si="128"/>
        <v>0</v>
      </c>
      <c r="AH856" s="1">
        <f t="shared" si="128"/>
        <v>0</v>
      </c>
      <c r="AI856" s="1">
        <f t="shared" si="128"/>
        <v>0</v>
      </c>
      <c r="AJ856" s="1">
        <f t="shared" si="128"/>
        <v>0</v>
      </c>
      <c r="AK856" s="1">
        <f t="shared" si="128"/>
        <v>0</v>
      </c>
      <c r="AL856" s="1">
        <f t="shared" si="128"/>
        <v>0</v>
      </c>
      <c r="AM856" s="1">
        <f t="shared" si="128"/>
        <v>0</v>
      </c>
      <c r="AN856" s="1">
        <f t="shared" si="128"/>
        <v>0</v>
      </c>
      <c r="AO856" s="1">
        <f t="shared" si="128"/>
        <v>0</v>
      </c>
      <c r="AP856" s="1">
        <f t="shared" si="128"/>
        <v>0</v>
      </c>
      <c r="AQ856" s="1">
        <f t="shared" si="128"/>
        <v>0</v>
      </c>
      <c r="AR856" s="1">
        <f t="shared" si="127"/>
        <v>0</v>
      </c>
      <c r="AS856" s="1">
        <f t="shared" si="127"/>
        <v>0</v>
      </c>
      <c r="AT856" s="1">
        <f t="shared" si="127"/>
        <v>0</v>
      </c>
      <c r="AU856" s="1">
        <f t="shared" si="127"/>
        <v>0</v>
      </c>
      <c r="AV856" s="1">
        <f t="shared" si="127"/>
        <v>0</v>
      </c>
      <c r="AW856" s="1">
        <f t="shared" si="127"/>
        <v>0</v>
      </c>
      <c r="AX856" s="1">
        <f t="shared" si="125"/>
        <v>0</v>
      </c>
    </row>
    <row r="857" spans="1:50" s="1" customFormat="1" x14ac:dyDescent="0.15">
      <c r="A857" s="1">
        <v>2</v>
      </c>
      <c r="B857" s="1" t="s">
        <v>2207</v>
      </c>
      <c r="C857" s="1" t="s">
        <v>22</v>
      </c>
      <c r="D857" s="1" t="s">
        <v>15</v>
      </c>
      <c r="E857" s="1" t="s">
        <v>58</v>
      </c>
      <c r="F857" s="1" t="s">
        <v>411</v>
      </c>
      <c r="H857" s="1" t="s">
        <v>59</v>
      </c>
      <c r="I857" s="1" t="s">
        <v>18</v>
      </c>
      <c r="J857" s="1" t="s">
        <v>25</v>
      </c>
      <c r="K857" s="1" t="s">
        <v>2208</v>
      </c>
      <c r="L857" s="1" t="s">
        <v>62</v>
      </c>
      <c r="M857" s="1" t="s">
        <v>63</v>
      </c>
      <c r="N857" s="1" t="s">
        <v>64</v>
      </c>
      <c r="O857" s="1" t="s">
        <v>39</v>
      </c>
      <c r="P857" s="1">
        <v>15001</v>
      </c>
      <c r="Q857" s="8">
        <v>20000</v>
      </c>
      <c r="R857" s="1">
        <v>3</v>
      </c>
      <c r="S857" s="1">
        <v>3</v>
      </c>
      <c r="T857" s="1">
        <v>1</v>
      </c>
      <c r="U857" s="1">
        <v>4</v>
      </c>
      <c r="V857" s="1">
        <v>3</v>
      </c>
      <c r="W857" s="1">
        <v>1</v>
      </c>
      <c r="X857" s="1">
        <v>17500.5</v>
      </c>
      <c r="Y857" s="1">
        <v>3</v>
      </c>
      <c r="Z857" s="1">
        <v>4</v>
      </c>
      <c r="AA857" s="1">
        <f t="shared" si="124"/>
        <v>0</v>
      </c>
      <c r="AB857" s="1">
        <f t="shared" si="128"/>
        <v>1</v>
      </c>
      <c r="AC857" s="1">
        <f t="shared" si="128"/>
        <v>0</v>
      </c>
      <c r="AD857" s="1">
        <f t="shared" si="128"/>
        <v>0</v>
      </c>
      <c r="AE857" s="1">
        <f t="shared" si="128"/>
        <v>0</v>
      </c>
      <c r="AF857" s="1">
        <f t="shared" si="128"/>
        <v>0</v>
      </c>
      <c r="AG857" s="1">
        <f t="shared" si="128"/>
        <v>0</v>
      </c>
      <c r="AH857" s="1">
        <f t="shared" si="128"/>
        <v>0</v>
      </c>
      <c r="AI857" s="1">
        <f t="shared" si="128"/>
        <v>0</v>
      </c>
      <c r="AJ857" s="1">
        <f t="shared" si="128"/>
        <v>0</v>
      </c>
      <c r="AK857" s="1">
        <f t="shared" si="128"/>
        <v>0</v>
      </c>
      <c r="AL857" s="1">
        <f t="shared" si="128"/>
        <v>0</v>
      </c>
      <c r="AM857" s="1">
        <f t="shared" si="128"/>
        <v>0</v>
      </c>
      <c r="AN857" s="1">
        <f t="shared" si="128"/>
        <v>0</v>
      </c>
      <c r="AO857" s="1">
        <f t="shared" si="128"/>
        <v>0</v>
      </c>
      <c r="AP857" s="1">
        <f t="shared" si="128"/>
        <v>0</v>
      </c>
      <c r="AQ857" s="1">
        <f t="shared" si="128"/>
        <v>0</v>
      </c>
      <c r="AR857" s="1">
        <f t="shared" si="127"/>
        <v>0</v>
      </c>
      <c r="AS857" s="1">
        <f t="shared" si="127"/>
        <v>0</v>
      </c>
      <c r="AT857" s="1">
        <f t="shared" si="127"/>
        <v>0</v>
      </c>
      <c r="AU857" s="1">
        <f t="shared" si="127"/>
        <v>0</v>
      </c>
      <c r="AV857" s="1">
        <f t="shared" si="127"/>
        <v>0</v>
      </c>
      <c r="AW857" s="1">
        <f t="shared" si="127"/>
        <v>0</v>
      </c>
      <c r="AX857" s="1">
        <f t="shared" si="125"/>
        <v>0</v>
      </c>
    </row>
    <row r="858" spans="1:50" s="1" customFormat="1" x14ac:dyDescent="0.15">
      <c r="A858" s="1">
        <v>2</v>
      </c>
      <c r="B858" s="1" t="s">
        <v>2209</v>
      </c>
      <c r="D858" s="1" t="s">
        <v>15</v>
      </c>
      <c r="E858" s="1" t="s">
        <v>85</v>
      </c>
      <c r="F858" s="2">
        <v>43190.625</v>
      </c>
      <c r="H858" s="1" t="s">
        <v>34</v>
      </c>
      <c r="I858" s="1" t="s">
        <v>35</v>
      </c>
      <c r="J858" s="1" t="s">
        <v>60</v>
      </c>
      <c r="K858" s="1" t="s">
        <v>3868</v>
      </c>
      <c r="L858" s="1" t="s">
        <v>2211</v>
      </c>
      <c r="M858" s="1" t="s">
        <v>38</v>
      </c>
      <c r="N858" s="1" t="s">
        <v>29</v>
      </c>
      <c r="O858" s="1" t="s">
        <v>233</v>
      </c>
      <c r="P858" s="1">
        <v>30000</v>
      </c>
      <c r="Q858" s="8">
        <v>50000</v>
      </c>
      <c r="R858" s="1">
        <v>4</v>
      </c>
      <c r="S858" s="1">
        <v>4</v>
      </c>
      <c r="T858" s="1">
        <v>2</v>
      </c>
      <c r="U858" s="1">
        <v>5</v>
      </c>
      <c r="V858" s="1">
        <v>0</v>
      </c>
      <c r="W858" s="1">
        <v>0</v>
      </c>
      <c r="X858" s="1">
        <v>40000</v>
      </c>
      <c r="Y858" s="1">
        <v>3</v>
      </c>
      <c r="Z858" s="1">
        <v>4</v>
      </c>
      <c r="AA858" s="1">
        <f t="shared" si="124"/>
        <v>0</v>
      </c>
      <c r="AB858" s="1">
        <f t="shared" si="128"/>
        <v>1</v>
      </c>
      <c r="AC858" s="1">
        <f t="shared" si="128"/>
        <v>1</v>
      </c>
      <c r="AD858" s="1">
        <f t="shared" si="128"/>
        <v>1</v>
      </c>
      <c r="AE858" s="1">
        <f t="shared" si="128"/>
        <v>0</v>
      </c>
      <c r="AF858" s="1">
        <f t="shared" si="128"/>
        <v>1</v>
      </c>
      <c r="AG858" s="1">
        <f t="shared" si="128"/>
        <v>0</v>
      </c>
      <c r="AH858" s="1">
        <f t="shared" si="128"/>
        <v>0</v>
      </c>
      <c r="AI858" s="1">
        <f t="shared" si="128"/>
        <v>1</v>
      </c>
      <c r="AJ858" s="1">
        <f t="shared" si="128"/>
        <v>0</v>
      </c>
      <c r="AK858" s="1">
        <f t="shared" si="128"/>
        <v>0</v>
      </c>
      <c r="AL858" s="1">
        <f t="shared" si="128"/>
        <v>0</v>
      </c>
      <c r="AM858" s="1">
        <f t="shared" si="128"/>
        <v>0</v>
      </c>
      <c r="AN858" s="1">
        <f t="shared" si="128"/>
        <v>0</v>
      </c>
      <c r="AO858" s="1">
        <f t="shared" si="128"/>
        <v>0</v>
      </c>
      <c r="AP858" s="1">
        <f t="shared" si="128"/>
        <v>1</v>
      </c>
      <c r="AQ858" s="1">
        <f t="shared" si="128"/>
        <v>0</v>
      </c>
      <c r="AR858" s="1">
        <f t="shared" si="127"/>
        <v>0</v>
      </c>
      <c r="AS858" s="1">
        <f t="shared" si="127"/>
        <v>0</v>
      </c>
      <c r="AT858" s="1">
        <f t="shared" si="127"/>
        <v>0</v>
      </c>
      <c r="AU858" s="1">
        <f t="shared" si="127"/>
        <v>0</v>
      </c>
      <c r="AV858" s="1">
        <f t="shared" si="127"/>
        <v>0</v>
      </c>
      <c r="AW858" s="1">
        <f t="shared" si="127"/>
        <v>0</v>
      </c>
      <c r="AX858" s="1">
        <f t="shared" si="125"/>
        <v>1</v>
      </c>
    </row>
    <row r="859" spans="1:50" s="1" customFormat="1" x14ac:dyDescent="0.15">
      <c r="A859" s="1">
        <v>2</v>
      </c>
      <c r="B859" s="1" t="s">
        <v>2212</v>
      </c>
      <c r="C859" s="1" t="s">
        <v>22</v>
      </c>
      <c r="D859" s="1" t="s">
        <v>15</v>
      </c>
      <c r="E859" s="1" t="s">
        <v>58</v>
      </c>
      <c r="F859" s="2">
        <v>43184.490601851852</v>
      </c>
      <c r="H859" s="1" t="s">
        <v>59</v>
      </c>
      <c r="I859" s="1" t="s">
        <v>18</v>
      </c>
      <c r="J859" s="1" t="s">
        <v>60</v>
      </c>
      <c r="K859" s="1" t="s">
        <v>2213</v>
      </c>
      <c r="L859" s="1" t="s">
        <v>62</v>
      </c>
      <c r="M859" s="1" t="s">
        <v>63</v>
      </c>
      <c r="N859" s="1" t="s">
        <v>64</v>
      </c>
      <c r="O859" s="1" t="s">
        <v>39</v>
      </c>
      <c r="P859" s="1">
        <v>15001</v>
      </c>
      <c r="Q859" s="8">
        <v>20000</v>
      </c>
      <c r="R859" s="1">
        <v>3</v>
      </c>
      <c r="S859" s="1">
        <v>3</v>
      </c>
      <c r="T859" s="1">
        <v>2</v>
      </c>
      <c r="U859" s="1">
        <v>4</v>
      </c>
      <c r="V859" s="1">
        <v>3</v>
      </c>
      <c r="W859" s="1">
        <v>1</v>
      </c>
      <c r="X859" s="1">
        <v>17500.5</v>
      </c>
      <c r="Y859" s="1">
        <v>3</v>
      </c>
      <c r="Z859" s="1">
        <v>4</v>
      </c>
      <c r="AA859" s="1">
        <f t="shared" si="124"/>
        <v>0</v>
      </c>
      <c r="AB859" s="1">
        <f t="shared" si="128"/>
        <v>0</v>
      </c>
      <c r="AC859" s="1">
        <f t="shared" si="128"/>
        <v>0</v>
      </c>
      <c r="AD859" s="1">
        <f t="shared" si="128"/>
        <v>0</v>
      </c>
      <c r="AE859" s="1">
        <f t="shared" si="128"/>
        <v>0</v>
      </c>
      <c r="AF859" s="1">
        <f t="shared" si="128"/>
        <v>0</v>
      </c>
      <c r="AG859" s="1">
        <f t="shared" si="128"/>
        <v>0</v>
      </c>
      <c r="AH859" s="1">
        <f t="shared" si="128"/>
        <v>0</v>
      </c>
      <c r="AI859" s="1">
        <f t="shared" si="128"/>
        <v>0</v>
      </c>
      <c r="AJ859" s="1">
        <f t="shared" si="128"/>
        <v>0</v>
      </c>
      <c r="AK859" s="1">
        <f t="shared" si="128"/>
        <v>0</v>
      </c>
      <c r="AL859" s="1">
        <f t="shared" si="128"/>
        <v>0</v>
      </c>
      <c r="AM859" s="1">
        <f t="shared" si="128"/>
        <v>0</v>
      </c>
      <c r="AN859" s="1">
        <f t="shared" si="128"/>
        <v>0</v>
      </c>
      <c r="AO859" s="1">
        <f t="shared" si="128"/>
        <v>0</v>
      </c>
      <c r="AP859" s="1">
        <f t="shared" si="128"/>
        <v>0</v>
      </c>
      <c r="AQ859" s="1">
        <f t="shared" si="128"/>
        <v>0</v>
      </c>
      <c r="AR859" s="1">
        <f t="shared" si="127"/>
        <v>0</v>
      </c>
      <c r="AS859" s="1">
        <f t="shared" si="127"/>
        <v>0</v>
      </c>
      <c r="AT859" s="1">
        <f t="shared" si="127"/>
        <v>0</v>
      </c>
      <c r="AU859" s="1">
        <f t="shared" si="127"/>
        <v>0</v>
      </c>
      <c r="AV859" s="1">
        <f t="shared" si="127"/>
        <v>0</v>
      </c>
      <c r="AW859" s="1">
        <f t="shared" si="127"/>
        <v>0</v>
      </c>
      <c r="AX859" s="1">
        <f t="shared" si="125"/>
        <v>0</v>
      </c>
    </row>
    <row r="860" spans="1:50" s="1" customFormat="1" x14ac:dyDescent="0.15">
      <c r="A860" s="1">
        <v>2</v>
      </c>
      <c r="B860" s="1" t="s">
        <v>2214</v>
      </c>
      <c r="D860" s="1" t="s">
        <v>15</v>
      </c>
      <c r="E860" s="1" t="s">
        <v>33</v>
      </c>
      <c r="F860" s="1" t="s">
        <v>411</v>
      </c>
      <c r="H860" s="1" t="s">
        <v>41</v>
      </c>
      <c r="I860" s="1" t="s">
        <v>35</v>
      </c>
      <c r="J860" s="1" t="s">
        <v>25</v>
      </c>
      <c r="K860" s="1" t="s">
        <v>2215</v>
      </c>
      <c r="L860" s="1" t="s">
        <v>2216</v>
      </c>
      <c r="M860" s="1" t="s">
        <v>28</v>
      </c>
      <c r="N860" s="1" t="s">
        <v>29</v>
      </c>
      <c r="O860" s="1" t="s">
        <v>233</v>
      </c>
      <c r="P860" s="1">
        <v>10001</v>
      </c>
      <c r="Q860" s="8">
        <v>15000</v>
      </c>
      <c r="R860" s="1">
        <v>5</v>
      </c>
      <c r="S860" s="1">
        <v>4</v>
      </c>
      <c r="T860" s="1">
        <v>1</v>
      </c>
      <c r="U860" s="1">
        <v>3</v>
      </c>
      <c r="V860" s="1">
        <v>0</v>
      </c>
      <c r="W860" s="1">
        <v>0</v>
      </c>
      <c r="X860" s="1">
        <v>12500.5</v>
      </c>
      <c r="Y860" s="1">
        <v>3</v>
      </c>
      <c r="Z860" s="1">
        <v>4</v>
      </c>
      <c r="AA860" s="1">
        <f t="shared" si="124"/>
        <v>0</v>
      </c>
      <c r="AB860" s="1">
        <f t="shared" si="128"/>
        <v>1</v>
      </c>
      <c r="AC860" s="1">
        <f t="shared" si="128"/>
        <v>0</v>
      </c>
      <c r="AD860" s="1">
        <f t="shared" si="128"/>
        <v>1</v>
      </c>
      <c r="AE860" s="1">
        <f t="shared" si="128"/>
        <v>0</v>
      </c>
      <c r="AF860" s="1">
        <f t="shared" si="128"/>
        <v>0</v>
      </c>
      <c r="AG860" s="1">
        <f t="shared" si="128"/>
        <v>0</v>
      </c>
      <c r="AH860" s="1">
        <f t="shared" si="128"/>
        <v>0</v>
      </c>
      <c r="AI860" s="1">
        <f t="shared" si="128"/>
        <v>0</v>
      </c>
      <c r="AJ860" s="1">
        <f t="shared" si="128"/>
        <v>0</v>
      </c>
      <c r="AK860" s="1">
        <f t="shared" si="128"/>
        <v>0</v>
      </c>
      <c r="AL860" s="1">
        <f t="shared" si="128"/>
        <v>0</v>
      </c>
      <c r="AM860" s="1">
        <f t="shared" si="128"/>
        <v>0</v>
      </c>
      <c r="AN860" s="1">
        <f t="shared" si="128"/>
        <v>0</v>
      </c>
      <c r="AO860" s="1">
        <f t="shared" si="128"/>
        <v>0</v>
      </c>
      <c r="AP860" s="1">
        <f t="shared" si="128"/>
        <v>0</v>
      </c>
      <c r="AQ860" s="1">
        <f t="shared" si="128"/>
        <v>0</v>
      </c>
      <c r="AR860" s="1">
        <f t="shared" si="127"/>
        <v>0</v>
      </c>
      <c r="AS860" s="1">
        <f t="shared" si="127"/>
        <v>0</v>
      </c>
      <c r="AT860" s="1">
        <f t="shared" si="127"/>
        <v>0</v>
      </c>
      <c r="AU860" s="1">
        <f t="shared" si="127"/>
        <v>0</v>
      </c>
      <c r="AV860" s="1">
        <f t="shared" si="127"/>
        <v>0</v>
      </c>
      <c r="AW860" s="1">
        <f t="shared" si="127"/>
        <v>0</v>
      </c>
      <c r="AX860" s="1">
        <f t="shared" si="125"/>
        <v>0</v>
      </c>
    </row>
    <row r="861" spans="1:50" s="1" customFormat="1" x14ac:dyDescent="0.15">
      <c r="A861" s="1">
        <v>2</v>
      </c>
      <c r="B861" s="1" t="s">
        <v>1636</v>
      </c>
      <c r="C861" s="1" t="s">
        <v>718</v>
      </c>
      <c r="D861" s="1" t="s">
        <v>15</v>
      </c>
      <c r="E861" s="1" t="s">
        <v>58</v>
      </c>
      <c r="F861" s="2">
        <v>43192.474675925929</v>
      </c>
      <c r="H861" s="1" t="s">
        <v>59</v>
      </c>
      <c r="I861" s="1" t="s">
        <v>18</v>
      </c>
      <c r="J861" s="1" t="s">
        <v>25</v>
      </c>
      <c r="K861" s="1" t="s">
        <v>2217</v>
      </c>
      <c r="L861" s="1" t="s">
        <v>62</v>
      </c>
      <c r="M861" s="1" t="s">
        <v>63</v>
      </c>
      <c r="N861" s="1" t="s">
        <v>64</v>
      </c>
      <c r="O861" s="1" t="s">
        <v>39</v>
      </c>
      <c r="P861" s="1">
        <v>15001</v>
      </c>
      <c r="Q861" s="8">
        <v>20000</v>
      </c>
      <c r="R861" s="1">
        <v>3</v>
      </c>
      <c r="S861" s="1">
        <v>3</v>
      </c>
      <c r="T861" s="1">
        <v>1</v>
      </c>
      <c r="U861" s="1">
        <v>4</v>
      </c>
      <c r="V861" s="1">
        <v>3</v>
      </c>
      <c r="W861" s="1">
        <v>1</v>
      </c>
      <c r="X861" s="1">
        <v>17500.5</v>
      </c>
      <c r="Y861" s="1">
        <v>3</v>
      </c>
      <c r="Z861" s="1">
        <v>4</v>
      </c>
      <c r="AA861" s="1">
        <f t="shared" si="124"/>
        <v>0</v>
      </c>
      <c r="AB861" s="1">
        <f t="shared" si="128"/>
        <v>0</v>
      </c>
      <c r="AC861" s="1">
        <f t="shared" si="128"/>
        <v>0</v>
      </c>
      <c r="AD861" s="1">
        <f t="shared" si="128"/>
        <v>0</v>
      </c>
      <c r="AE861" s="1">
        <f t="shared" si="128"/>
        <v>0</v>
      </c>
      <c r="AF861" s="1">
        <f t="shared" si="128"/>
        <v>0</v>
      </c>
      <c r="AG861" s="1">
        <f t="shared" si="128"/>
        <v>0</v>
      </c>
      <c r="AH861" s="1">
        <f t="shared" si="128"/>
        <v>0</v>
      </c>
      <c r="AI861" s="1">
        <f t="shared" si="128"/>
        <v>0</v>
      </c>
      <c r="AJ861" s="1">
        <f t="shared" si="128"/>
        <v>0</v>
      </c>
      <c r="AK861" s="1">
        <f t="shared" si="128"/>
        <v>0</v>
      </c>
      <c r="AL861" s="1">
        <f t="shared" si="128"/>
        <v>0</v>
      </c>
      <c r="AM861" s="1">
        <f t="shared" si="128"/>
        <v>0</v>
      </c>
      <c r="AN861" s="1">
        <f t="shared" si="128"/>
        <v>0</v>
      </c>
      <c r="AO861" s="1">
        <f t="shared" si="128"/>
        <v>0</v>
      </c>
      <c r="AP861" s="1">
        <f t="shared" si="128"/>
        <v>0</v>
      </c>
      <c r="AQ861" s="1">
        <f t="shared" si="128"/>
        <v>0</v>
      </c>
      <c r="AR861" s="1">
        <f t="shared" si="127"/>
        <v>0</v>
      </c>
      <c r="AS861" s="1">
        <f t="shared" si="127"/>
        <v>0</v>
      </c>
      <c r="AT861" s="1">
        <f t="shared" si="127"/>
        <v>0</v>
      </c>
      <c r="AU861" s="1">
        <f t="shared" si="127"/>
        <v>0</v>
      </c>
      <c r="AV861" s="1">
        <f t="shared" si="127"/>
        <v>0</v>
      </c>
      <c r="AW861" s="1">
        <f t="shared" si="127"/>
        <v>0</v>
      </c>
      <c r="AX861" s="1">
        <f t="shared" si="125"/>
        <v>0</v>
      </c>
    </row>
    <row r="862" spans="1:50" s="1" customFormat="1" x14ac:dyDescent="0.15">
      <c r="A862" s="1">
        <v>2</v>
      </c>
      <c r="B862" s="1" t="s">
        <v>2076</v>
      </c>
      <c r="C862" s="1" t="s">
        <v>22</v>
      </c>
      <c r="D862" s="1" t="s">
        <v>15</v>
      </c>
      <c r="E862" s="1" t="s">
        <v>33</v>
      </c>
      <c r="F862" s="2">
        <v>43193.441134259258</v>
      </c>
      <c r="H862" s="1" t="s">
        <v>59</v>
      </c>
      <c r="I862" s="1" t="s">
        <v>35</v>
      </c>
      <c r="J862" s="1" t="s">
        <v>25</v>
      </c>
      <c r="K862" s="1" t="s">
        <v>2218</v>
      </c>
      <c r="L862" s="1" t="s">
        <v>62</v>
      </c>
      <c r="M862" s="1" t="s">
        <v>63</v>
      </c>
      <c r="N862" s="1" t="s">
        <v>64</v>
      </c>
      <c r="O862" s="1" t="s">
        <v>39</v>
      </c>
      <c r="P862" s="1">
        <v>10001</v>
      </c>
      <c r="Q862" s="8">
        <v>15000</v>
      </c>
      <c r="R862" s="1">
        <v>3</v>
      </c>
      <c r="S862" s="1">
        <v>4</v>
      </c>
      <c r="T862" s="1">
        <v>1</v>
      </c>
      <c r="U862" s="1">
        <v>4</v>
      </c>
      <c r="V862" s="1">
        <v>3</v>
      </c>
      <c r="W862" s="1">
        <v>1</v>
      </c>
      <c r="X862" s="1">
        <v>12500.5</v>
      </c>
      <c r="Y862" s="1">
        <v>3</v>
      </c>
      <c r="Z862" s="1">
        <v>4</v>
      </c>
      <c r="AA862" s="1">
        <f t="shared" si="124"/>
        <v>0</v>
      </c>
      <c r="AB862" s="1">
        <f t="shared" si="128"/>
        <v>0</v>
      </c>
      <c r="AC862" s="1">
        <f t="shared" si="128"/>
        <v>0</v>
      </c>
      <c r="AD862" s="1">
        <f t="shared" si="128"/>
        <v>0</v>
      </c>
      <c r="AE862" s="1">
        <f t="shared" si="128"/>
        <v>0</v>
      </c>
      <c r="AF862" s="1">
        <f t="shared" si="128"/>
        <v>0</v>
      </c>
      <c r="AG862" s="1">
        <f t="shared" si="128"/>
        <v>0</v>
      </c>
      <c r="AH862" s="1">
        <f t="shared" si="128"/>
        <v>0</v>
      </c>
      <c r="AI862" s="1">
        <f t="shared" si="128"/>
        <v>0</v>
      </c>
      <c r="AJ862" s="1">
        <f t="shared" si="128"/>
        <v>0</v>
      </c>
      <c r="AK862" s="1">
        <f t="shared" si="128"/>
        <v>0</v>
      </c>
      <c r="AL862" s="1">
        <f t="shared" si="128"/>
        <v>0</v>
      </c>
      <c r="AM862" s="1">
        <f t="shared" si="128"/>
        <v>0</v>
      </c>
      <c r="AN862" s="1">
        <f t="shared" si="128"/>
        <v>0</v>
      </c>
      <c r="AO862" s="1">
        <f t="shared" si="128"/>
        <v>0</v>
      </c>
      <c r="AP862" s="1">
        <f t="shared" si="128"/>
        <v>0</v>
      </c>
      <c r="AQ862" s="1">
        <f t="shared" si="128"/>
        <v>0</v>
      </c>
      <c r="AR862" s="1">
        <f t="shared" si="127"/>
        <v>0</v>
      </c>
      <c r="AS862" s="1">
        <f t="shared" si="127"/>
        <v>0</v>
      </c>
      <c r="AT862" s="1">
        <f t="shared" si="127"/>
        <v>0</v>
      </c>
      <c r="AU862" s="1">
        <f t="shared" si="127"/>
        <v>0</v>
      </c>
      <c r="AV862" s="1">
        <f t="shared" si="127"/>
        <v>0</v>
      </c>
      <c r="AW862" s="1">
        <f t="shared" si="127"/>
        <v>0</v>
      </c>
      <c r="AX862" s="1">
        <f t="shared" si="125"/>
        <v>0</v>
      </c>
    </row>
    <row r="863" spans="1:50" s="1" customFormat="1" x14ac:dyDescent="0.15">
      <c r="A863" s="1">
        <v>2</v>
      </c>
      <c r="B863" s="1" t="s">
        <v>2219</v>
      </c>
      <c r="C863" s="1" t="s">
        <v>22</v>
      </c>
      <c r="D863" s="1" t="s">
        <v>15</v>
      </c>
      <c r="E863" s="1" t="s">
        <v>33</v>
      </c>
      <c r="F863" s="1" t="s">
        <v>411</v>
      </c>
      <c r="H863" s="1" t="s">
        <v>17</v>
      </c>
      <c r="I863" s="1" t="s">
        <v>18</v>
      </c>
      <c r="J863" s="1" t="s">
        <v>25</v>
      </c>
      <c r="K863" s="1" t="s">
        <v>2220</v>
      </c>
      <c r="L863" s="1" t="s">
        <v>62</v>
      </c>
      <c r="M863" s="1" t="s">
        <v>63</v>
      </c>
      <c r="N863" s="1" t="s">
        <v>64</v>
      </c>
      <c r="O863" s="1" t="s">
        <v>39</v>
      </c>
      <c r="P863" s="1">
        <v>10001</v>
      </c>
      <c r="Q863" s="8">
        <v>15000</v>
      </c>
      <c r="R863" s="1">
        <v>1</v>
      </c>
      <c r="S863" s="1">
        <v>3</v>
      </c>
      <c r="T863" s="1">
        <v>1</v>
      </c>
      <c r="U863" s="1">
        <v>4</v>
      </c>
      <c r="V863" s="1">
        <v>3</v>
      </c>
      <c r="W863" s="1">
        <v>1</v>
      </c>
      <c r="X863" s="1">
        <v>12500.5</v>
      </c>
      <c r="Y863" s="1">
        <v>3</v>
      </c>
      <c r="Z863" s="1">
        <v>4</v>
      </c>
      <c r="AA863" s="1">
        <f t="shared" si="124"/>
        <v>0</v>
      </c>
      <c r="AB863" s="1">
        <f t="shared" si="128"/>
        <v>1</v>
      </c>
      <c r="AC863" s="1">
        <f t="shared" si="128"/>
        <v>0</v>
      </c>
      <c r="AD863" s="1">
        <f t="shared" si="128"/>
        <v>0</v>
      </c>
      <c r="AE863" s="1">
        <f t="shared" si="128"/>
        <v>0</v>
      </c>
      <c r="AF863" s="1">
        <f t="shared" si="128"/>
        <v>0</v>
      </c>
      <c r="AG863" s="1">
        <f t="shared" si="128"/>
        <v>0</v>
      </c>
      <c r="AH863" s="1">
        <f t="shared" si="128"/>
        <v>0</v>
      </c>
      <c r="AI863" s="1">
        <f t="shared" si="128"/>
        <v>0</v>
      </c>
      <c r="AJ863" s="1">
        <f t="shared" si="128"/>
        <v>0</v>
      </c>
      <c r="AK863" s="1">
        <f t="shared" si="128"/>
        <v>0</v>
      </c>
      <c r="AL863" s="1">
        <f t="shared" si="128"/>
        <v>0</v>
      </c>
      <c r="AM863" s="1">
        <f t="shared" si="128"/>
        <v>0</v>
      </c>
      <c r="AN863" s="1">
        <f t="shared" si="128"/>
        <v>0</v>
      </c>
      <c r="AO863" s="1">
        <f t="shared" si="128"/>
        <v>0</v>
      </c>
      <c r="AP863" s="1">
        <f t="shared" si="128"/>
        <v>0</v>
      </c>
      <c r="AQ863" s="1">
        <f t="shared" si="128"/>
        <v>0</v>
      </c>
      <c r="AR863" s="1">
        <f t="shared" si="127"/>
        <v>0</v>
      </c>
      <c r="AS863" s="1">
        <f t="shared" si="127"/>
        <v>0</v>
      </c>
      <c r="AT863" s="1">
        <f t="shared" si="127"/>
        <v>0</v>
      </c>
      <c r="AU863" s="1">
        <f t="shared" si="127"/>
        <v>0</v>
      </c>
      <c r="AV863" s="1">
        <f t="shared" si="127"/>
        <v>0</v>
      </c>
      <c r="AW863" s="1">
        <f t="shared" si="127"/>
        <v>0</v>
      </c>
      <c r="AX863" s="1">
        <f t="shared" si="125"/>
        <v>0</v>
      </c>
    </row>
    <row r="864" spans="1:50" s="1" customFormat="1" x14ac:dyDescent="0.15">
      <c r="A864" s="1">
        <v>2</v>
      </c>
      <c r="B864" s="1" t="s">
        <v>2221</v>
      </c>
      <c r="C864" s="1" t="s">
        <v>718</v>
      </c>
      <c r="D864" s="1" t="s">
        <v>15</v>
      </c>
      <c r="E864" s="1" t="s">
        <v>33</v>
      </c>
      <c r="F864" s="2">
        <v>43192.474675925929</v>
      </c>
      <c r="H864" s="1" t="s">
        <v>59</v>
      </c>
      <c r="I864" s="1" t="s">
        <v>18</v>
      </c>
      <c r="J864" s="1" t="s">
        <v>25</v>
      </c>
      <c r="K864" s="1" t="s">
        <v>2222</v>
      </c>
      <c r="L864" s="1" t="s">
        <v>62</v>
      </c>
      <c r="M864" s="1" t="s">
        <v>63</v>
      </c>
      <c r="N864" s="1" t="s">
        <v>64</v>
      </c>
      <c r="O864" s="1" t="s">
        <v>39</v>
      </c>
      <c r="P864" s="1">
        <v>10001</v>
      </c>
      <c r="Q864" s="8">
        <v>15000</v>
      </c>
      <c r="R864" s="1">
        <v>3</v>
      </c>
      <c r="S864" s="1">
        <v>3</v>
      </c>
      <c r="T864" s="1">
        <v>1</v>
      </c>
      <c r="U864" s="1">
        <v>4</v>
      </c>
      <c r="V864" s="1">
        <v>3</v>
      </c>
      <c r="W864" s="1">
        <v>1</v>
      </c>
      <c r="X864" s="1">
        <v>12500.5</v>
      </c>
      <c r="Y864" s="1">
        <v>3</v>
      </c>
      <c r="Z864" s="1">
        <v>4</v>
      </c>
      <c r="AA864" s="1">
        <f t="shared" si="124"/>
        <v>0</v>
      </c>
      <c r="AB864" s="1">
        <f t="shared" si="128"/>
        <v>0</v>
      </c>
      <c r="AC864" s="1">
        <f t="shared" si="128"/>
        <v>0</v>
      </c>
      <c r="AD864" s="1">
        <f t="shared" si="128"/>
        <v>0</v>
      </c>
      <c r="AE864" s="1">
        <f t="shared" si="128"/>
        <v>0</v>
      </c>
      <c r="AF864" s="1">
        <f t="shared" si="128"/>
        <v>0</v>
      </c>
      <c r="AG864" s="1">
        <f t="shared" si="128"/>
        <v>0</v>
      </c>
      <c r="AH864" s="1">
        <f t="shared" si="128"/>
        <v>0</v>
      </c>
      <c r="AI864" s="1">
        <f t="shared" si="128"/>
        <v>0</v>
      </c>
      <c r="AJ864" s="1">
        <f t="shared" si="128"/>
        <v>0</v>
      </c>
      <c r="AK864" s="1">
        <f t="shared" si="128"/>
        <v>0</v>
      </c>
      <c r="AL864" s="1">
        <f t="shared" si="128"/>
        <v>0</v>
      </c>
      <c r="AM864" s="1">
        <f t="shared" si="128"/>
        <v>0</v>
      </c>
      <c r="AN864" s="1">
        <f t="shared" si="128"/>
        <v>0</v>
      </c>
      <c r="AO864" s="1">
        <f t="shared" si="128"/>
        <v>0</v>
      </c>
      <c r="AP864" s="1">
        <f t="shared" si="128"/>
        <v>0</v>
      </c>
      <c r="AQ864" s="1">
        <f t="shared" si="128"/>
        <v>0</v>
      </c>
      <c r="AR864" s="1">
        <f t="shared" si="127"/>
        <v>0</v>
      </c>
      <c r="AS864" s="1">
        <f t="shared" si="127"/>
        <v>0</v>
      </c>
      <c r="AT864" s="1">
        <f t="shared" si="127"/>
        <v>0</v>
      </c>
      <c r="AU864" s="1">
        <f t="shared" si="127"/>
        <v>0</v>
      </c>
      <c r="AV864" s="1">
        <f t="shared" si="127"/>
        <v>0</v>
      </c>
      <c r="AW864" s="1">
        <f t="shared" si="127"/>
        <v>0</v>
      </c>
      <c r="AX864" s="1">
        <f t="shared" si="125"/>
        <v>0</v>
      </c>
    </row>
    <row r="865" spans="1:50" s="1" customFormat="1" x14ac:dyDescent="0.15">
      <c r="A865" s="1">
        <v>2</v>
      </c>
      <c r="B865" s="1" t="s">
        <v>2223</v>
      </c>
      <c r="C865" s="1" t="s">
        <v>14</v>
      </c>
      <c r="D865" s="1" t="s">
        <v>15</v>
      </c>
      <c r="E865" s="1" t="s">
        <v>67</v>
      </c>
      <c r="F865" s="2">
        <v>42959.882013888891</v>
      </c>
      <c r="H865" s="1" t="s">
        <v>59</v>
      </c>
      <c r="I865" s="1" t="s">
        <v>35</v>
      </c>
      <c r="J865" s="1" t="s">
        <v>74</v>
      </c>
      <c r="K865" s="1" t="s">
        <v>3853</v>
      </c>
      <c r="L865" s="1" t="s">
        <v>2087</v>
      </c>
      <c r="M865" s="1" t="s">
        <v>28</v>
      </c>
      <c r="N865" s="1" t="s">
        <v>82</v>
      </c>
      <c r="O865" s="1" t="s">
        <v>39</v>
      </c>
      <c r="P865" s="1">
        <v>8001</v>
      </c>
      <c r="Q865" s="8">
        <v>10000</v>
      </c>
      <c r="R865" s="1">
        <v>3</v>
      </c>
      <c r="S865" s="1">
        <v>4</v>
      </c>
      <c r="T865" s="1">
        <v>5</v>
      </c>
      <c r="U865" s="1">
        <v>3</v>
      </c>
      <c r="V865" s="1">
        <v>4</v>
      </c>
      <c r="W865" s="1">
        <v>1</v>
      </c>
      <c r="X865" s="1">
        <v>9000.5</v>
      </c>
      <c r="Y865" s="1">
        <v>3</v>
      </c>
      <c r="Z865" s="1">
        <v>4</v>
      </c>
      <c r="AA865" s="1">
        <f t="shared" si="124"/>
        <v>0</v>
      </c>
      <c r="AB865" s="1">
        <f t="shared" si="128"/>
        <v>1</v>
      </c>
      <c r="AC865" s="1">
        <f t="shared" si="128"/>
        <v>0</v>
      </c>
      <c r="AD865" s="1">
        <f t="shared" si="128"/>
        <v>0</v>
      </c>
      <c r="AE865" s="1">
        <f t="shared" si="128"/>
        <v>0</v>
      </c>
      <c r="AF865" s="1">
        <f t="shared" si="128"/>
        <v>0</v>
      </c>
      <c r="AG865" s="1">
        <f t="shared" si="128"/>
        <v>0</v>
      </c>
      <c r="AH865" s="1">
        <f t="shared" si="128"/>
        <v>0</v>
      </c>
      <c r="AI865" s="1">
        <f t="shared" si="128"/>
        <v>0</v>
      </c>
      <c r="AJ865" s="1">
        <f t="shared" si="128"/>
        <v>0</v>
      </c>
      <c r="AK865" s="1">
        <f t="shared" si="128"/>
        <v>1</v>
      </c>
      <c r="AL865" s="1">
        <f t="shared" si="128"/>
        <v>0</v>
      </c>
      <c r="AM865" s="1">
        <f t="shared" si="128"/>
        <v>0</v>
      </c>
      <c r="AN865" s="1">
        <f t="shared" si="128"/>
        <v>0</v>
      </c>
      <c r="AO865" s="1">
        <f t="shared" si="128"/>
        <v>0</v>
      </c>
      <c r="AP865" s="1">
        <f t="shared" si="128"/>
        <v>1</v>
      </c>
      <c r="AQ865" s="1">
        <f t="shared" si="128"/>
        <v>0</v>
      </c>
      <c r="AR865" s="1">
        <f t="shared" si="127"/>
        <v>0</v>
      </c>
      <c r="AS865" s="1">
        <f t="shared" si="127"/>
        <v>0</v>
      </c>
      <c r="AT865" s="1">
        <f t="shared" si="127"/>
        <v>0</v>
      </c>
      <c r="AU865" s="1">
        <f t="shared" si="127"/>
        <v>0</v>
      </c>
      <c r="AV865" s="1">
        <f t="shared" si="127"/>
        <v>0</v>
      </c>
      <c r="AW865" s="1">
        <f t="shared" si="127"/>
        <v>0</v>
      </c>
      <c r="AX865" s="1">
        <f t="shared" si="125"/>
        <v>0</v>
      </c>
    </row>
    <row r="866" spans="1:50" s="1" customFormat="1" x14ac:dyDescent="0.15">
      <c r="A866" s="1">
        <v>2</v>
      </c>
      <c r="B866" s="1" t="s">
        <v>2224</v>
      </c>
      <c r="C866" s="1" t="s">
        <v>32</v>
      </c>
      <c r="D866" s="1" t="s">
        <v>15</v>
      </c>
      <c r="E866" s="1" t="s">
        <v>671</v>
      </c>
      <c r="F866" s="1" t="s">
        <v>411</v>
      </c>
      <c r="H866" s="1" t="s">
        <v>17</v>
      </c>
      <c r="I866" s="1" t="s">
        <v>18</v>
      </c>
      <c r="J866" s="1" t="s">
        <v>25</v>
      </c>
      <c r="K866" s="1" t="s">
        <v>3869</v>
      </c>
      <c r="L866" s="1" t="s">
        <v>2226</v>
      </c>
      <c r="M866" s="1" t="s">
        <v>38</v>
      </c>
      <c r="N866" s="1" t="s">
        <v>29</v>
      </c>
      <c r="O866" s="1" t="s">
        <v>97</v>
      </c>
      <c r="Q866" s="8"/>
      <c r="R866" s="1">
        <v>1</v>
      </c>
      <c r="S866" s="1">
        <v>3</v>
      </c>
      <c r="T866" s="1">
        <v>1</v>
      </c>
      <c r="U866" s="1">
        <v>5</v>
      </c>
      <c r="V866" s="1">
        <v>0</v>
      </c>
      <c r="W866" s="1">
        <v>0</v>
      </c>
      <c r="X866" s="1">
        <v>0</v>
      </c>
      <c r="Y866" s="1">
        <v>3</v>
      </c>
      <c r="Z866" s="1">
        <v>4</v>
      </c>
      <c r="AA866" s="1">
        <f t="shared" si="124"/>
        <v>0</v>
      </c>
      <c r="AB866" s="1">
        <f t="shared" si="128"/>
        <v>0</v>
      </c>
      <c r="AC866" s="1">
        <f t="shared" si="128"/>
        <v>0</v>
      </c>
      <c r="AD866" s="1">
        <f t="shared" si="128"/>
        <v>0</v>
      </c>
      <c r="AE866" s="1">
        <f t="shared" si="128"/>
        <v>0</v>
      </c>
      <c r="AF866" s="1">
        <f t="shared" si="128"/>
        <v>0</v>
      </c>
      <c r="AG866" s="1">
        <f t="shared" si="128"/>
        <v>0</v>
      </c>
      <c r="AH866" s="1">
        <f t="shared" si="128"/>
        <v>0</v>
      </c>
      <c r="AI866" s="1">
        <f t="shared" si="128"/>
        <v>0</v>
      </c>
      <c r="AJ866" s="1">
        <f t="shared" si="128"/>
        <v>0</v>
      </c>
      <c r="AK866" s="1">
        <f t="shared" si="128"/>
        <v>0</v>
      </c>
      <c r="AL866" s="1">
        <f t="shared" si="128"/>
        <v>0</v>
      </c>
      <c r="AM866" s="1">
        <f t="shared" si="128"/>
        <v>0</v>
      </c>
      <c r="AN866" s="1">
        <f t="shared" si="128"/>
        <v>0</v>
      </c>
      <c r="AO866" s="1">
        <f t="shared" si="128"/>
        <v>0</v>
      </c>
      <c r="AP866" s="1">
        <f t="shared" si="128"/>
        <v>0</v>
      </c>
      <c r="AQ866" s="1">
        <f t="shared" si="128"/>
        <v>0</v>
      </c>
      <c r="AR866" s="1">
        <f t="shared" si="127"/>
        <v>0</v>
      </c>
      <c r="AS866" s="1">
        <f t="shared" si="127"/>
        <v>0</v>
      </c>
      <c r="AT866" s="1">
        <f t="shared" si="127"/>
        <v>0</v>
      </c>
      <c r="AU866" s="1">
        <f t="shared" si="127"/>
        <v>0</v>
      </c>
      <c r="AV866" s="1">
        <f t="shared" si="127"/>
        <v>0</v>
      </c>
      <c r="AW866" s="1">
        <f t="shared" si="127"/>
        <v>0</v>
      </c>
      <c r="AX866" s="1">
        <f t="shared" si="125"/>
        <v>0</v>
      </c>
    </row>
    <row r="867" spans="1:50" s="1" customFormat="1" x14ac:dyDescent="0.15">
      <c r="A867" s="1">
        <v>2</v>
      </c>
      <c r="B867" s="1" t="s">
        <v>2227</v>
      </c>
      <c r="C867" s="1" t="s">
        <v>22</v>
      </c>
      <c r="D867" s="1" t="s">
        <v>15</v>
      </c>
      <c r="E867" s="1" t="s">
        <v>67</v>
      </c>
      <c r="F867" s="1" t="s">
        <v>411</v>
      </c>
      <c r="H867" s="1" t="s">
        <v>17</v>
      </c>
      <c r="I867" s="1" t="s">
        <v>18</v>
      </c>
      <c r="J867" s="1" t="s">
        <v>25</v>
      </c>
      <c r="K867" s="1" t="s">
        <v>2228</v>
      </c>
      <c r="L867" s="1" t="s">
        <v>62</v>
      </c>
      <c r="M867" s="1" t="s">
        <v>63</v>
      </c>
      <c r="N867" s="1" t="s">
        <v>64</v>
      </c>
      <c r="O867" s="1" t="s">
        <v>39</v>
      </c>
      <c r="P867" s="1">
        <v>8001</v>
      </c>
      <c r="Q867" s="8">
        <v>10000</v>
      </c>
      <c r="R867" s="1">
        <v>1</v>
      </c>
      <c r="S867" s="1">
        <v>3</v>
      </c>
      <c r="T867" s="1">
        <v>1</v>
      </c>
      <c r="U867" s="1">
        <v>4</v>
      </c>
      <c r="V867" s="1">
        <v>3</v>
      </c>
      <c r="W867" s="1">
        <v>1</v>
      </c>
      <c r="X867" s="1">
        <v>9000.5</v>
      </c>
      <c r="Y867" s="1">
        <v>3</v>
      </c>
      <c r="Z867" s="1">
        <v>4</v>
      </c>
      <c r="AA867" s="1">
        <f t="shared" si="124"/>
        <v>0</v>
      </c>
      <c r="AB867" s="1">
        <f t="shared" si="128"/>
        <v>1</v>
      </c>
      <c r="AC867" s="1">
        <f t="shared" si="128"/>
        <v>0</v>
      </c>
      <c r="AD867" s="1">
        <f t="shared" si="128"/>
        <v>0</v>
      </c>
      <c r="AE867" s="1">
        <f t="shared" si="128"/>
        <v>0</v>
      </c>
      <c r="AF867" s="1">
        <f t="shared" si="128"/>
        <v>0</v>
      </c>
      <c r="AG867" s="1">
        <f t="shared" si="128"/>
        <v>0</v>
      </c>
      <c r="AH867" s="1">
        <f t="shared" si="128"/>
        <v>0</v>
      </c>
      <c r="AI867" s="1">
        <f t="shared" si="128"/>
        <v>0</v>
      </c>
      <c r="AJ867" s="1">
        <f t="shared" si="128"/>
        <v>0</v>
      </c>
      <c r="AK867" s="1">
        <f t="shared" si="128"/>
        <v>0</v>
      </c>
      <c r="AL867" s="1">
        <f t="shared" si="128"/>
        <v>0</v>
      </c>
      <c r="AM867" s="1">
        <f t="shared" si="128"/>
        <v>0</v>
      </c>
      <c r="AN867" s="1">
        <f t="shared" si="128"/>
        <v>0</v>
      </c>
      <c r="AO867" s="1">
        <f t="shared" si="128"/>
        <v>0</v>
      </c>
      <c r="AP867" s="1">
        <f t="shared" si="128"/>
        <v>0</v>
      </c>
      <c r="AQ867" s="1">
        <f t="shared" ref="AQ867:AW882" si="129">IF(IFERROR(FIND(AQ$1,$K867),0)&gt;0,1,0)</f>
        <v>0</v>
      </c>
      <c r="AR867" s="1">
        <f t="shared" si="129"/>
        <v>0</v>
      </c>
      <c r="AS867" s="1">
        <f t="shared" si="129"/>
        <v>0</v>
      </c>
      <c r="AT867" s="1">
        <f t="shared" si="129"/>
        <v>0</v>
      </c>
      <c r="AU867" s="1">
        <f t="shared" si="129"/>
        <v>0</v>
      </c>
      <c r="AV867" s="1">
        <f t="shared" si="129"/>
        <v>0</v>
      </c>
      <c r="AW867" s="1">
        <f t="shared" si="129"/>
        <v>0</v>
      </c>
      <c r="AX867" s="1">
        <f t="shared" si="125"/>
        <v>0</v>
      </c>
    </row>
    <row r="868" spans="1:50" s="1" customFormat="1" x14ac:dyDescent="0.15">
      <c r="A868" s="1">
        <v>2</v>
      </c>
      <c r="B868" s="1" t="s">
        <v>2229</v>
      </c>
      <c r="C868" s="1" t="s">
        <v>22</v>
      </c>
      <c r="D868" s="1" t="s">
        <v>15</v>
      </c>
      <c r="E868" s="1" t="s">
        <v>67</v>
      </c>
      <c r="F868" s="1" t="s">
        <v>411</v>
      </c>
      <c r="H868" s="1" t="s">
        <v>17</v>
      </c>
      <c r="I868" s="1" t="s">
        <v>18</v>
      </c>
      <c r="J868" s="1" t="s">
        <v>25</v>
      </c>
      <c r="K868" s="1" t="s">
        <v>2230</v>
      </c>
      <c r="L868" s="1" t="s">
        <v>62</v>
      </c>
      <c r="M868" s="1" t="s">
        <v>63</v>
      </c>
      <c r="N868" s="1" t="s">
        <v>64</v>
      </c>
      <c r="O868" s="1" t="s">
        <v>39</v>
      </c>
      <c r="P868" s="1">
        <v>8001</v>
      </c>
      <c r="Q868" s="8">
        <v>10000</v>
      </c>
      <c r="R868" s="1">
        <v>1</v>
      </c>
      <c r="S868" s="1">
        <v>3</v>
      </c>
      <c r="T868" s="1">
        <v>1</v>
      </c>
      <c r="U868" s="1">
        <v>4</v>
      </c>
      <c r="V868" s="1">
        <v>3</v>
      </c>
      <c r="W868" s="1">
        <v>1</v>
      </c>
      <c r="X868" s="1">
        <v>9000.5</v>
      </c>
      <c r="Y868" s="1">
        <v>3</v>
      </c>
      <c r="Z868" s="1">
        <v>4</v>
      </c>
      <c r="AA868" s="1">
        <f t="shared" si="124"/>
        <v>0</v>
      </c>
      <c r="AB868" s="1">
        <f t="shared" ref="AB868:AQ883" si="130">IF(IFERROR(FIND(AB$1,$K868),0)&gt;0,1,0)</f>
        <v>1</v>
      </c>
      <c r="AC868" s="1">
        <f t="shared" si="130"/>
        <v>0</v>
      </c>
      <c r="AD868" s="1">
        <f t="shared" si="130"/>
        <v>0</v>
      </c>
      <c r="AE868" s="1">
        <f t="shared" si="130"/>
        <v>0</v>
      </c>
      <c r="AF868" s="1">
        <f t="shared" si="130"/>
        <v>0</v>
      </c>
      <c r="AG868" s="1">
        <f t="shared" si="130"/>
        <v>0</v>
      </c>
      <c r="AH868" s="1">
        <f t="shared" si="130"/>
        <v>0</v>
      </c>
      <c r="AI868" s="1">
        <f t="shared" si="130"/>
        <v>0</v>
      </c>
      <c r="AJ868" s="1">
        <f t="shared" si="130"/>
        <v>0</v>
      </c>
      <c r="AK868" s="1">
        <f t="shared" si="130"/>
        <v>0</v>
      </c>
      <c r="AL868" s="1">
        <f t="shared" si="130"/>
        <v>0</v>
      </c>
      <c r="AM868" s="1">
        <f t="shared" si="130"/>
        <v>0</v>
      </c>
      <c r="AN868" s="1">
        <f t="shared" si="130"/>
        <v>0</v>
      </c>
      <c r="AO868" s="1">
        <f t="shared" si="130"/>
        <v>0</v>
      </c>
      <c r="AP868" s="1">
        <f t="shared" si="130"/>
        <v>0</v>
      </c>
      <c r="AQ868" s="1">
        <f t="shared" si="130"/>
        <v>0</v>
      </c>
      <c r="AR868" s="1">
        <f t="shared" si="129"/>
        <v>0</v>
      </c>
      <c r="AS868" s="1">
        <f t="shared" si="129"/>
        <v>0</v>
      </c>
      <c r="AT868" s="1">
        <f t="shared" si="129"/>
        <v>0</v>
      </c>
      <c r="AU868" s="1">
        <f t="shared" si="129"/>
        <v>0</v>
      </c>
      <c r="AV868" s="1">
        <f t="shared" si="129"/>
        <v>0</v>
      </c>
      <c r="AW868" s="1">
        <f t="shared" si="129"/>
        <v>0</v>
      </c>
      <c r="AX868" s="1">
        <f t="shared" si="125"/>
        <v>0</v>
      </c>
    </row>
    <row r="869" spans="1:50" s="1" customFormat="1" x14ac:dyDescent="0.15">
      <c r="A869" s="1">
        <v>2</v>
      </c>
      <c r="B869" s="1" t="s">
        <v>1525</v>
      </c>
      <c r="C869" s="1" t="s">
        <v>22</v>
      </c>
      <c r="D869" s="1" t="s">
        <v>15</v>
      </c>
      <c r="E869" s="1" t="s">
        <v>67</v>
      </c>
      <c r="F869" s="1" t="s">
        <v>411</v>
      </c>
      <c r="H869" s="1" t="s">
        <v>59</v>
      </c>
      <c r="I869" s="1" t="s">
        <v>35</v>
      </c>
      <c r="J869" s="1" t="s">
        <v>42</v>
      </c>
      <c r="K869" s="1" t="s">
        <v>3870</v>
      </c>
      <c r="L869" s="1" t="s">
        <v>2232</v>
      </c>
      <c r="M869" s="1" t="s">
        <v>38</v>
      </c>
      <c r="N869" s="1" t="s">
        <v>29</v>
      </c>
      <c r="O869" s="1" t="s">
        <v>39</v>
      </c>
      <c r="P869" s="1">
        <v>8001</v>
      </c>
      <c r="Q869" s="8">
        <v>10000</v>
      </c>
      <c r="R869" s="1">
        <v>3</v>
      </c>
      <c r="S869" s="1">
        <v>4</v>
      </c>
      <c r="T869" s="1">
        <v>3</v>
      </c>
      <c r="U869" s="1">
        <v>5</v>
      </c>
      <c r="V869" s="1">
        <v>0</v>
      </c>
      <c r="W869" s="1">
        <v>1</v>
      </c>
      <c r="X869" s="1">
        <v>9000.5</v>
      </c>
      <c r="Y869" s="1">
        <v>3</v>
      </c>
      <c r="Z869" s="1">
        <v>4</v>
      </c>
      <c r="AA869" s="1">
        <f t="shared" si="124"/>
        <v>0</v>
      </c>
      <c r="AB869" s="1">
        <f t="shared" si="130"/>
        <v>1</v>
      </c>
      <c r="AC869" s="1">
        <f t="shared" si="130"/>
        <v>0</v>
      </c>
      <c r="AD869" s="1">
        <f t="shared" si="130"/>
        <v>1</v>
      </c>
      <c r="AE869" s="1">
        <f t="shared" si="130"/>
        <v>0</v>
      </c>
      <c r="AF869" s="1">
        <f t="shared" si="130"/>
        <v>1</v>
      </c>
      <c r="AG869" s="1">
        <f t="shared" si="130"/>
        <v>0</v>
      </c>
      <c r="AH869" s="1">
        <f t="shared" si="130"/>
        <v>0</v>
      </c>
      <c r="AI869" s="1">
        <f t="shared" si="130"/>
        <v>0</v>
      </c>
      <c r="AJ869" s="1">
        <f t="shared" si="130"/>
        <v>0</v>
      </c>
      <c r="AK869" s="1">
        <f t="shared" si="130"/>
        <v>1</v>
      </c>
      <c r="AL869" s="1">
        <f t="shared" si="130"/>
        <v>0</v>
      </c>
      <c r="AM869" s="1">
        <f t="shared" si="130"/>
        <v>0</v>
      </c>
      <c r="AN869" s="1">
        <f t="shared" si="130"/>
        <v>0</v>
      </c>
      <c r="AO869" s="1">
        <f t="shared" si="130"/>
        <v>0</v>
      </c>
      <c r="AP869" s="1">
        <f t="shared" si="130"/>
        <v>0</v>
      </c>
      <c r="AQ869" s="1">
        <f t="shared" si="130"/>
        <v>1</v>
      </c>
      <c r="AR869" s="1">
        <f t="shared" si="129"/>
        <v>0</v>
      </c>
      <c r="AS869" s="1">
        <f t="shared" si="129"/>
        <v>0</v>
      </c>
      <c r="AT869" s="1">
        <f t="shared" si="129"/>
        <v>0</v>
      </c>
      <c r="AU869" s="1">
        <f t="shared" si="129"/>
        <v>0</v>
      </c>
      <c r="AV869" s="1">
        <f t="shared" si="129"/>
        <v>0</v>
      </c>
      <c r="AW869" s="1">
        <f t="shared" si="129"/>
        <v>0</v>
      </c>
      <c r="AX869" s="1">
        <f t="shared" si="125"/>
        <v>0</v>
      </c>
    </row>
    <row r="870" spans="1:50" s="1" customFormat="1" x14ac:dyDescent="0.15">
      <c r="A870" s="1">
        <v>2</v>
      </c>
      <c r="B870" s="1" t="s">
        <v>2233</v>
      </c>
      <c r="D870" s="1" t="s">
        <v>15</v>
      </c>
      <c r="E870" s="1" t="s">
        <v>33</v>
      </c>
      <c r="F870" s="2">
        <v>43188.820763888885</v>
      </c>
      <c r="H870" s="1" t="s">
        <v>41</v>
      </c>
      <c r="I870" s="1" t="s">
        <v>35</v>
      </c>
      <c r="J870" s="1" t="s">
        <v>25</v>
      </c>
      <c r="K870" s="1" t="s">
        <v>2234</v>
      </c>
      <c r="L870" s="1" t="s">
        <v>2216</v>
      </c>
      <c r="M870" s="1" t="s">
        <v>28</v>
      </c>
      <c r="N870" s="1" t="s">
        <v>29</v>
      </c>
      <c r="O870" s="1" t="s">
        <v>233</v>
      </c>
      <c r="P870" s="1">
        <v>10001</v>
      </c>
      <c r="Q870" s="8">
        <v>15000</v>
      </c>
      <c r="R870" s="1">
        <v>5</v>
      </c>
      <c r="S870" s="1">
        <v>4</v>
      </c>
      <c r="T870" s="1">
        <v>1</v>
      </c>
      <c r="U870" s="1">
        <v>3</v>
      </c>
      <c r="V870" s="1">
        <v>0</v>
      </c>
      <c r="W870" s="1">
        <v>0</v>
      </c>
      <c r="X870" s="1">
        <v>12500.5</v>
      </c>
      <c r="Y870" s="1">
        <v>3</v>
      </c>
      <c r="Z870" s="1">
        <v>4</v>
      </c>
      <c r="AA870" s="1">
        <f t="shared" si="124"/>
        <v>0</v>
      </c>
      <c r="AB870" s="1">
        <f t="shared" si="130"/>
        <v>1</v>
      </c>
      <c r="AC870" s="1">
        <f t="shared" si="130"/>
        <v>0</v>
      </c>
      <c r="AD870" s="1">
        <f t="shared" si="130"/>
        <v>1</v>
      </c>
      <c r="AE870" s="1">
        <f t="shared" si="130"/>
        <v>0</v>
      </c>
      <c r="AF870" s="1">
        <f t="shared" si="130"/>
        <v>0</v>
      </c>
      <c r="AG870" s="1">
        <f t="shared" si="130"/>
        <v>0</v>
      </c>
      <c r="AH870" s="1">
        <f t="shared" si="130"/>
        <v>0</v>
      </c>
      <c r="AI870" s="1">
        <f t="shared" si="130"/>
        <v>0</v>
      </c>
      <c r="AJ870" s="1">
        <f t="shared" si="130"/>
        <v>0</v>
      </c>
      <c r="AK870" s="1">
        <f t="shared" si="130"/>
        <v>0</v>
      </c>
      <c r="AL870" s="1">
        <f t="shared" si="130"/>
        <v>0</v>
      </c>
      <c r="AM870" s="1">
        <f t="shared" si="130"/>
        <v>0</v>
      </c>
      <c r="AN870" s="1">
        <f t="shared" si="130"/>
        <v>0</v>
      </c>
      <c r="AO870" s="1">
        <f t="shared" si="130"/>
        <v>0</v>
      </c>
      <c r="AP870" s="1">
        <f t="shared" si="130"/>
        <v>0</v>
      </c>
      <c r="AQ870" s="1">
        <f t="shared" si="130"/>
        <v>0</v>
      </c>
      <c r="AR870" s="1">
        <f t="shared" si="129"/>
        <v>0</v>
      </c>
      <c r="AS870" s="1">
        <f t="shared" si="129"/>
        <v>0</v>
      </c>
      <c r="AT870" s="1">
        <f t="shared" si="129"/>
        <v>0</v>
      </c>
      <c r="AU870" s="1">
        <f t="shared" si="129"/>
        <v>0</v>
      </c>
      <c r="AV870" s="1">
        <f t="shared" si="129"/>
        <v>0</v>
      </c>
      <c r="AW870" s="1">
        <f t="shared" si="129"/>
        <v>0</v>
      </c>
      <c r="AX870" s="1">
        <f t="shared" si="125"/>
        <v>0</v>
      </c>
    </row>
    <row r="871" spans="1:50" s="1" customFormat="1" x14ac:dyDescent="0.15">
      <c r="A871" s="1">
        <v>2</v>
      </c>
      <c r="B871" s="1" t="s">
        <v>2235</v>
      </c>
      <c r="C871" s="1" t="s">
        <v>22</v>
      </c>
      <c r="D871" s="1" t="s">
        <v>15</v>
      </c>
      <c r="E871" s="1" t="s">
        <v>230</v>
      </c>
      <c r="F871" s="2">
        <v>42930.575925925928</v>
      </c>
      <c r="H871" s="1" t="s">
        <v>17</v>
      </c>
      <c r="I871" s="1" t="s">
        <v>35</v>
      </c>
      <c r="J871" s="1" t="s">
        <v>74</v>
      </c>
      <c r="K871" s="1" t="s">
        <v>2236</v>
      </c>
      <c r="L871" s="1" t="s">
        <v>2237</v>
      </c>
      <c r="M871" s="1" t="s">
        <v>393</v>
      </c>
      <c r="N871" s="1" t="s">
        <v>29</v>
      </c>
      <c r="O871" s="1" t="s">
        <v>39</v>
      </c>
      <c r="P871" s="1">
        <v>4000</v>
      </c>
      <c r="Q871" s="8">
        <v>6000</v>
      </c>
      <c r="R871" s="1">
        <v>1</v>
      </c>
      <c r="S871" s="1">
        <v>4</v>
      </c>
      <c r="T871" s="1">
        <v>5</v>
      </c>
      <c r="U871" s="1">
        <v>6</v>
      </c>
      <c r="V871" s="1">
        <v>0</v>
      </c>
      <c r="W871" s="1">
        <v>1</v>
      </c>
      <c r="X871" s="1">
        <v>5000</v>
      </c>
      <c r="Y871" s="1">
        <v>3</v>
      </c>
      <c r="Z871" s="1">
        <v>4</v>
      </c>
      <c r="AA871" s="1">
        <f t="shared" si="124"/>
        <v>0</v>
      </c>
      <c r="AB871" s="1">
        <f t="shared" si="130"/>
        <v>0</v>
      </c>
      <c r="AC871" s="1">
        <f t="shared" si="130"/>
        <v>0</v>
      </c>
      <c r="AD871" s="1">
        <f t="shared" si="130"/>
        <v>1</v>
      </c>
      <c r="AE871" s="1">
        <f t="shared" si="130"/>
        <v>0</v>
      </c>
      <c r="AF871" s="1">
        <f t="shared" si="130"/>
        <v>0</v>
      </c>
      <c r="AG871" s="1">
        <f t="shared" si="130"/>
        <v>0</v>
      </c>
      <c r="AH871" s="1">
        <f t="shared" si="130"/>
        <v>0</v>
      </c>
      <c r="AI871" s="1">
        <f t="shared" si="130"/>
        <v>0</v>
      </c>
      <c r="AJ871" s="1">
        <f t="shared" si="130"/>
        <v>0</v>
      </c>
      <c r="AK871" s="1">
        <f t="shared" si="130"/>
        <v>0</v>
      </c>
      <c r="AL871" s="1">
        <f t="shared" si="130"/>
        <v>0</v>
      </c>
      <c r="AM871" s="1">
        <f t="shared" si="130"/>
        <v>0</v>
      </c>
      <c r="AN871" s="1">
        <f t="shared" si="130"/>
        <v>0</v>
      </c>
      <c r="AO871" s="1">
        <f t="shared" si="130"/>
        <v>0</v>
      </c>
      <c r="AP871" s="1">
        <f t="shared" si="130"/>
        <v>0</v>
      </c>
      <c r="AQ871" s="1">
        <f t="shared" si="130"/>
        <v>0</v>
      </c>
      <c r="AR871" s="1">
        <f t="shared" si="129"/>
        <v>0</v>
      </c>
      <c r="AS871" s="1">
        <f t="shared" si="129"/>
        <v>0</v>
      </c>
      <c r="AT871" s="1">
        <f t="shared" si="129"/>
        <v>0</v>
      </c>
      <c r="AU871" s="1">
        <f t="shared" si="129"/>
        <v>0</v>
      </c>
      <c r="AV871" s="1">
        <f t="shared" si="129"/>
        <v>0</v>
      </c>
      <c r="AW871" s="1">
        <f t="shared" si="129"/>
        <v>0</v>
      </c>
      <c r="AX871" s="1">
        <f t="shared" si="125"/>
        <v>0</v>
      </c>
    </row>
    <row r="872" spans="1:50" s="1" customFormat="1" x14ac:dyDescent="0.15">
      <c r="A872" s="1">
        <v>2</v>
      </c>
      <c r="B872" s="1" t="s">
        <v>2128</v>
      </c>
      <c r="C872" s="1" t="s">
        <v>22</v>
      </c>
      <c r="D872" s="1" t="s">
        <v>15</v>
      </c>
      <c r="E872" s="1" t="s">
        <v>16</v>
      </c>
      <c r="F872" s="2">
        <v>43066.95648148148</v>
      </c>
      <c r="H872" s="1" t="s">
        <v>243</v>
      </c>
      <c r="I872" s="1" t="s">
        <v>18</v>
      </c>
      <c r="J872" s="1" t="s">
        <v>89</v>
      </c>
      <c r="K872" s="1" t="s">
        <v>3871</v>
      </c>
      <c r="L872" s="1" t="s">
        <v>2239</v>
      </c>
      <c r="M872" s="1" t="s">
        <v>28</v>
      </c>
      <c r="N872" s="1" t="s">
        <v>82</v>
      </c>
      <c r="O872" s="1" t="s">
        <v>39</v>
      </c>
      <c r="P872" s="1">
        <v>6001</v>
      </c>
      <c r="Q872" s="8">
        <v>8000</v>
      </c>
      <c r="R872" s="1">
        <v>2</v>
      </c>
      <c r="S872" s="1">
        <v>3</v>
      </c>
      <c r="T872" s="1">
        <v>8</v>
      </c>
      <c r="U872" s="1">
        <v>3</v>
      </c>
      <c r="V872" s="1">
        <v>4</v>
      </c>
      <c r="W872" s="1">
        <v>1</v>
      </c>
      <c r="X872" s="1">
        <v>7000.5</v>
      </c>
      <c r="Y872" s="1">
        <v>3</v>
      </c>
      <c r="Z872" s="1">
        <v>4</v>
      </c>
      <c r="AA872" s="1">
        <f t="shared" si="124"/>
        <v>0</v>
      </c>
      <c r="AB872" s="1">
        <f t="shared" si="130"/>
        <v>1</v>
      </c>
      <c r="AC872" s="1">
        <f t="shared" si="130"/>
        <v>0</v>
      </c>
      <c r="AD872" s="1">
        <f t="shared" si="130"/>
        <v>0</v>
      </c>
      <c r="AE872" s="1">
        <f t="shared" si="130"/>
        <v>0</v>
      </c>
      <c r="AF872" s="1">
        <f t="shared" si="130"/>
        <v>0</v>
      </c>
      <c r="AG872" s="1">
        <f t="shared" si="130"/>
        <v>0</v>
      </c>
      <c r="AH872" s="1">
        <f t="shared" si="130"/>
        <v>0</v>
      </c>
      <c r="AI872" s="1">
        <f t="shared" si="130"/>
        <v>0</v>
      </c>
      <c r="AJ872" s="1">
        <f t="shared" si="130"/>
        <v>0</v>
      </c>
      <c r="AK872" s="1">
        <f t="shared" si="130"/>
        <v>1</v>
      </c>
      <c r="AL872" s="1">
        <f t="shared" si="130"/>
        <v>0</v>
      </c>
      <c r="AM872" s="1">
        <f t="shared" si="130"/>
        <v>0</v>
      </c>
      <c r="AN872" s="1">
        <f t="shared" si="130"/>
        <v>0</v>
      </c>
      <c r="AO872" s="1">
        <f t="shared" si="130"/>
        <v>0</v>
      </c>
      <c r="AP872" s="1">
        <f t="shared" si="130"/>
        <v>0</v>
      </c>
      <c r="AQ872" s="1">
        <f t="shared" si="130"/>
        <v>0</v>
      </c>
      <c r="AR872" s="1">
        <f t="shared" si="129"/>
        <v>0</v>
      </c>
      <c r="AS872" s="1">
        <f t="shared" si="129"/>
        <v>0</v>
      </c>
      <c r="AT872" s="1">
        <f t="shared" si="129"/>
        <v>0</v>
      </c>
      <c r="AU872" s="1">
        <f t="shared" si="129"/>
        <v>0</v>
      </c>
      <c r="AV872" s="1">
        <f t="shared" si="129"/>
        <v>0</v>
      </c>
      <c r="AW872" s="1">
        <f t="shared" si="129"/>
        <v>0</v>
      </c>
      <c r="AX872" s="1">
        <f t="shared" si="125"/>
        <v>0</v>
      </c>
    </row>
    <row r="873" spans="1:50" s="1" customFormat="1" x14ac:dyDescent="0.15">
      <c r="A873" s="1">
        <v>2</v>
      </c>
      <c r="B873" s="1" t="s">
        <v>2240</v>
      </c>
      <c r="D873" s="1" t="s">
        <v>15</v>
      </c>
      <c r="E873" s="1" t="s">
        <v>671</v>
      </c>
      <c r="F873" s="2">
        <v>43107.752430555556</v>
      </c>
      <c r="H873" s="1" t="s">
        <v>34</v>
      </c>
      <c r="I873" s="1" t="s">
        <v>35</v>
      </c>
      <c r="J873" s="1" t="s">
        <v>60</v>
      </c>
      <c r="K873" s="1" t="s">
        <v>3872</v>
      </c>
      <c r="L873" s="1" t="s">
        <v>2242</v>
      </c>
      <c r="M873" s="1" t="s">
        <v>28</v>
      </c>
      <c r="N873" s="1" t="s">
        <v>283</v>
      </c>
      <c r="O873" s="1" t="s">
        <v>252</v>
      </c>
      <c r="Q873" s="8"/>
      <c r="R873" s="1">
        <v>4</v>
      </c>
      <c r="S873" s="1">
        <v>4</v>
      </c>
      <c r="T873" s="1">
        <v>2</v>
      </c>
      <c r="U873" s="1">
        <v>3</v>
      </c>
      <c r="V873" s="1">
        <v>6</v>
      </c>
      <c r="W873" s="1">
        <v>0</v>
      </c>
      <c r="X873" s="1">
        <v>0</v>
      </c>
      <c r="Y873" s="1">
        <v>3</v>
      </c>
      <c r="Z873" s="1">
        <v>4</v>
      </c>
      <c r="AA873" s="1">
        <f t="shared" si="124"/>
        <v>0</v>
      </c>
      <c r="AB873" s="1">
        <f t="shared" si="130"/>
        <v>0</v>
      </c>
      <c r="AC873" s="1">
        <f t="shared" si="130"/>
        <v>0</v>
      </c>
      <c r="AD873" s="1">
        <f t="shared" si="130"/>
        <v>1</v>
      </c>
      <c r="AE873" s="1">
        <f t="shared" si="130"/>
        <v>0</v>
      </c>
      <c r="AF873" s="1">
        <f t="shared" si="130"/>
        <v>1</v>
      </c>
      <c r="AG873" s="1">
        <f t="shared" si="130"/>
        <v>0</v>
      </c>
      <c r="AH873" s="1">
        <f t="shared" si="130"/>
        <v>0</v>
      </c>
      <c r="AI873" s="1">
        <f t="shared" si="130"/>
        <v>1</v>
      </c>
      <c r="AJ873" s="1">
        <f t="shared" si="130"/>
        <v>0</v>
      </c>
      <c r="AK873" s="1">
        <f t="shared" si="130"/>
        <v>1</v>
      </c>
      <c r="AL873" s="1">
        <f t="shared" si="130"/>
        <v>0</v>
      </c>
      <c r="AM873" s="1">
        <f t="shared" si="130"/>
        <v>0</v>
      </c>
      <c r="AN873" s="1">
        <f t="shared" si="130"/>
        <v>0</v>
      </c>
      <c r="AO873" s="1">
        <f t="shared" si="130"/>
        <v>0</v>
      </c>
      <c r="AP873" s="1">
        <f t="shared" si="130"/>
        <v>0</v>
      </c>
      <c r="AQ873" s="1">
        <f t="shared" si="130"/>
        <v>0</v>
      </c>
      <c r="AR873" s="1">
        <f t="shared" si="129"/>
        <v>0</v>
      </c>
      <c r="AS873" s="1">
        <f t="shared" si="129"/>
        <v>0</v>
      </c>
      <c r="AT873" s="1">
        <f t="shared" si="129"/>
        <v>1</v>
      </c>
      <c r="AU873" s="1">
        <f t="shared" si="129"/>
        <v>1</v>
      </c>
      <c r="AV873" s="1">
        <f t="shared" si="129"/>
        <v>0</v>
      </c>
      <c r="AW873" s="1">
        <f t="shared" si="129"/>
        <v>0</v>
      </c>
      <c r="AX873" s="1">
        <f t="shared" si="125"/>
        <v>0</v>
      </c>
    </row>
    <row r="874" spans="1:50" s="1" customFormat="1" x14ac:dyDescent="0.15">
      <c r="A874" s="1">
        <v>2</v>
      </c>
      <c r="B874" s="1" t="s">
        <v>2243</v>
      </c>
      <c r="C874" s="1" t="s">
        <v>22</v>
      </c>
      <c r="D874" s="1" t="s">
        <v>15</v>
      </c>
      <c r="E874" s="1" t="s">
        <v>168</v>
      </c>
      <c r="F874" s="1" t="s">
        <v>411</v>
      </c>
      <c r="H874" s="1" t="s">
        <v>17</v>
      </c>
      <c r="I874" s="1" t="s">
        <v>35</v>
      </c>
      <c r="J874" s="1" t="s">
        <v>60</v>
      </c>
      <c r="K874" s="1" t="s">
        <v>2236</v>
      </c>
      <c r="L874" s="1" t="s">
        <v>2244</v>
      </c>
      <c r="M874" s="1" t="s">
        <v>393</v>
      </c>
      <c r="N874" s="1" t="s">
        <v>29</v>
      </c>
      <c r="O874" s="1" t="s">
        <v>39</v>
      </c>
      <c r="P874" s="1">
        <v>4001</v>
      </c>
      <c r="Q874" s="8">
        <v>6000</v>
      </c>
      <c r="R874" s="1">
        <v>1</v>
      </c>
      <c r="S874" s="1">
        <v>4</v>
      </c>
      <c r="T874" s="1">
        <v>2</v>
      </c>
      <c r="U874" s="1">
        <v>6</v>
      </c>
      <c r="V874" s="1">
        <v>0</v>
      </c>
      <c r="W874" s="1">
        <v>1</v>
      </c>
      <c r="X874" s="1">
        <v>5000.5</v>
      </c>
      <c r="Y874" s="1">
        <v>3</v>
      </c>
      <c r="Z874" s="1">
        <v>4</v>
      </c>
      <c r="AA874" s="1">
        <f t="shared" si="124"/>
        <v>0</v>
      </c>
      <c r="AB874" s="1">
        <f t="shared" si="130"/>
        <v>0</v>
      </c>
      <c r="AC874" s="1">
        <f t="shared" si="130"/>
        <v>0</v>
      </c>
      <c r="AD874" s="1">
        <f t="shared" si="130"/>
        <v>1</v>
      </c>
      <c r="AE874" s="1">
        <f t="shared" si="130"/>
        <v>0</v>
      </c>
      <c r="AF874" s="1">
        <f t="shared" si="130"/>
        <v>0</v>
      </c>
      <c r="AG874" s="1">
        <f t="shared" si="130"/>
        <v>0</v>
      </c>
      <c r="AH874" s="1">
        <f t="shared" si="130"/>
        <v>0</v>
      </c>
      <c r="AI874" s="1">
        <f t="shared" si="130"/>
        <v>0</v>
      </c>
      <c r="AJ874" s="1">
        <f t="shared" si="130"/>
        <v>0</v>
      </c>
      <c r="AK874" s="1">
        <f t="shared" si="130"/>
        <v>0</v>
      </c>
      <c r="AL874" s="1">
        <f t="shared" si="130"/>
        <v>0</v>
      </c>
      <c r="AM874" s="1">
        <f t="shared" si="130"/>
        <v>0</v>
      </c>
      <c r="AN874" s="1">
        <f t="shared" si="130"/>
        <v>0</v>
      </c>
      <c r="AO874" s="1">
        <f t="shared" si="130"/>
        <v>0</v>
      </c>
      <c r="AP874" s="1">
        <f t="shared" si="130"/>
        <v>0</v>
      </c>
      <c r="AQ874" s="1">
        <f t="shared" si="130"/>
        <v>0</v>
      </c>
      <c r="AR874" s="1">
        <f t="shared" si="129"/>
        <v>0</v>
      </c>
      <c r="AS874" s="1">
        <f t="shared" si="129"/>
        <v>0</v>
      </c>
      <c r="AT874" s="1">
        <f t="shared" si="129"/>
        <v>0</v>
      </c>
      <c r="AU874" s="1">
        <f t="shared" si="129"/>
        <v>0</v>
      </c>
      <c r="AV874" s="1">
        <f t="shared" si="129"/>
        <v>0</v>
      </c>
      <c r="AW874" s="1">
        <f t="shared" si="129"/>
        <v>0</v>
      </c>
      <c r="AX874" s="1">
        <f t="shared" si="125"/>
        <v>0</v>
      </c>
    </row>
    <row r="875" spans="1:50" s="1" customFormat="1" x14ac:dyDescent="0.15">
      <c r="A875" s="1">
        <v>2</v>
      </c>
      <c r="B875" s="1" t="s">
        <v>1636</v>
      </c>
      <c r="C875" s="1" t="s">
        <v>22</v>
      </c>
      <c r="D875" s="1" t="s">
        <v>15</v>
      </c>
      <c r="E875" s="1" t="s">
        <v>671</v>
      </c>
      <c r="F875" s="1" t="s">
        <v>411</v>
      </c>
      <c r="H875" s="1" t="s">
        <v>34</v>
      </c>
      <c r="I875" s="1" t="s">
        <v>24</v>
      </c>
      <c r="J875" s="1" t="s">
        <v>25</v>
      </c>
      <c r="K875" s="1" t="s">
        <v>3873</v>
      </c>
      <c r="L875" s="1" t="s">
        <v>2246</v>
      </c>
      <c r="M875" s="1" t="s">
        <v>28</v>
      </c>
      <c r="N875" s="1" t="s">
        <v>283</v>
      </c>
      <c r="O875" s="1" t="s">
        <v>39</v>
      </c>
      <c r="Q875" s="8"/>
      <c r="R875" s="1">
        <v>4</v>
      </c>
      <c r="S875" s="1">
        <v>5</v>
      </c>
      <c r="T875" s="1">
        <v>1</v>
      </c>
      <c r="U875" s="1">
        <v>3</v>
      </c>
      <c r="V875" s="1">
        <v>6</v>
      </c>
      <c r="W875" s="1">
        <v>1</v>
      </c>
      <c r="X875" s="1">
        <v>0</v>
      </c>
      <c r="Y875" s="1">
        <v>3</v>
      </c>
      <c r="Z875" s="1">
        <v>4</v>
      </c>
      <c r="AA875" s="1">
        <f t="shared" si="124"/>
        <v>0</v>
      </c>
      <c r="AB875" s="1">
        <f t="shared" si="130"/>
        <v>0</v>
      </c>
      <c r="AC875" s="1">
        <f t="shared" si="130"/>
        <v>0</v>
      </c>
      <c r="AD875" s="1">
        <f t="shared" si="130"/>
        <v>0</v>
      </c>
      <c r="AE875" s="1">
        <f t="shared" si="130"/>
        <v>0</v>
      </c>
      <c r="AF875" s="1">
        <f t="shared" si="130"/>
        <v>0</v>
      </c>
      <c r="AG875" s="1">
        <f t="shared" si="130"/>
        <v>0</v>
      </c>
      <c r="AH875" s="1">
        <f t="shared" si="130"/>
        <v>0</v>
      </c>
      <c r="AI875" s="1">
        <f t="shared" si="130"/>
        <v>0</v>
      </c>
      <c r="AJ875" s="1">
        <f t="shared" si="130"/>
        <v>0</v>
      </c>
      <c r="AK875" s="1">
        <f t="shared" si="130"/>
        <v>0</v>
      </c>
      <c r="AL875" s="1">
        <f t="shared" si="130"/>
        <v>0</v>
      </c>
      <c r="AM875" s="1">
        <f t="shared" si="130"/>
        <v>0</v>
      </c>
      <c r="AN875" s="1">
        <f t="shared" si="130"/>
        <v>0</v>
      </c>
      <c r="AO875" s="1">
        <f t="shared" si="130"/>
        <v>0</v>
      </c>
      <c r="AP875" s="1">
        <f t="shared" si="130"/>
        <v>0</v>
      </c>
      <c r="AQ875" s="1">
        <f t="shared" si="130"/>
        <v>0</v>
      </c>
      <c r="AR875" s="1">
        <f t="shared" si="129"/>
        <v>0</v>
      </c>
      <c r="AS875" s="1">
        <f t="shared" si="129"/>
        <v>0</v>
      </c>
      <c r="AT875" s="1">
        <f t="shared" si="129"/>
        <v>0</v>
      </c>
      <c r="AU875" s="1">
        <f t="shared" si="129"/>
        <v>0</v>
      </c>
      <c r="AV875" s="1">
        <f t="shared" si="129"/>
        <v>0</v>
      </c>
      <c r="AW875" s="1">
        <f t="shared" si="129"/>
        <v>0</v>
      </c>
      <c r="AX875" s="1">
        <f t="shared" si="125"/>
        <v>0</v>
      </c>
    </row>
    <row r="876" spans="1:50" s="1" customFormat="1" x14ac:dyDescent="0.15">
      <c r="A876" s="1">
        <v>2</v>
      </c>
      <c r="B876" s="1" t="s">
        <v>2247</v>
      </c>
      <c r="D876" s="1" t="s">
        <v>15</v>
      </c>
      <c r="E876" s="1" t="s">
        <v>16</v>
      </c>
      <c r="F876" s="2">
        <v>42785.566793981481</v>
      </c>
      <c r="H876" s="1" t="s">
        <v>124</v>
      </c>
      <c r="I876" s="1" t="s">
        <v>18</v>
      </c>
      <c r="J876" s="1" t="s">
        <v>25</v>
      </c>
      <c r="K876" s="1" t="s">
        <v>3874</v>
      </c>
      <c r="L876" s="1" t="s">
        <v>2249</v>
      </c>
      <c r="M876" s="1" t="s">
        <v>393</v>
      </c>
      <c r="N876" s="1" t="s">
        <v>29</v>
      </c>
      <c r="O876" s="1" t="s">
        <v>39</v>
      </c>
      <c r="P876" s="1">
        <v>6001</v>
      </c>
      <c r="Q876" s="8">
        <v>8000</v>
      </c>
      <c r="R876" s="1">
        <v>0</v>
      </c>
      <c r="S876" s="1">
        <v>3</v>
      </c>
      <c r="T876" s="1">
        <v>1</v>
      </c>
      <c r="U876" s="1">
        <v>6</v>
      </c>
      <c r="V876" s="1">
        <v>0</v>
      </c>
      <c r="W876" s="1">
        <v>1</v>
      </c>
      <c r="X876" s="1">
        <v>7000.5</v>
      </c>
      <c r="Y876" s="1">
        <v>3</v>
      </c>
      <c r="Z876" s="1">
        <v>4</v>
      </c>
      <c r="AA876" s="1">
        <f t="shared" si="124"/>
        <v>0</v>
      </c>
      <c r="AB876" s="1">
        <f t="shared" si="130"/>
        <v>0</v>
      </c>
      <c r="AC876" s="1">
        <f t="shared" si="130"/>
        <v>0</v>
      </c>
      <c r="AD876" s="1">
        <f t="shared" si="130"/>
        <v>0</v>
      </c>
      <c r="AE876" s="1">
        <f t="shared" si="130"/>
        <v>0</v>
      </c>
      <c r="AF876" s="1">
        <f t="shared" si="130"/>
        <v>0</v>
      </c>
      <c r="AG876" s="1">
        <f t="shared" si="130"/>
        <v>0</v>
      </c>
      <c r="AH876" s="1">
        <f t="shared" si="130"/>
        <v>0</v>
      </c>
      <c r="AI876" s="1">
        <f t="shared" si="130"/>
        <v>0</v>
      </c>
      <c r="AJ876" s="1">
        <f t="shared" si="130"/>
        <v>0</v>
      </c>
      <c r="AK876" s="1">
        <f t="shared" si="130"/>
        <v>0</v>
      </c>
      <c r="AL876" s="1">
        <f t="shared" si="130"/>
        <v>0</v>
      </c>
      <c r="AM876" s="1">
        <f t="shared" si="130"/>
        <v>0</v>
      </c>
      <c r="AN876" s="1">
        <f t="shared" si="130"/>
        <v>0</v>
      </c>
      <c r="AO876" s="1">
        <f t="shared" si="130"/>
        <v>0</v>
      </c>
      <c r="AP876" s="1">
        <f t="shared" si="130"/>
        <v>1</v>
      </c>
      <c r="AQ876" s="1">
        <f t="shared" si="130"/>
        <v>0</v>
      </c>
      <c r="AR876" s="1">
        <f t="shared" si="129"/>
        <v>0</v>
      </c>
      <c r="AS876" s="1">
        <f t="shared" si="129"/>
        <v>0</v>
      </c>
      <c r="AT876" s="1">
        <f t="shared" si="129"/>
        <v>0</v>
      </c>
      <c r="AU876" s="1">
        <f t="shared" si="129"/>
        <v>0</v>
      </c>
      <c r="AV876" s="1">
        <f t="shared" si="129"/>
        <v>0</v>
      </c>
      <c r="AW876" s="1">
        <f t="shared" si="129"/>
        <v>0</v>
      </c>
      <c r="AX876" s="1">
        <f t="shared" si="125"/>
        <v>0</v>
      </c>
    </row>
    <row r="877" spans="1:50" s="1" customFormat="1" x14ac:dyDescent="0.15">
      <c r="A877" s="1">
        <v>2</v>
      </c>
      <c r="B877" s="1" t="s">
        <v>2250</v>
      </c>
      <c r="C877" s="1" t="s">
        <v>109</v>
      </c>
      <c r="D877" s="1" t="s">
        <v>15</v>
      </c>
      <c r="E877" s="1" t="s">
        <v>58</v>
      </c>
      <c r="F877" s="2">
        <v>43187.463287037041</v>
      </c>
      <c r="H877" s="1" t="s">
        <v>59</v>
      </c>
      <c r="I877" s="1" t="s">
        <v>18</v>
      </c>
      <c r="J877" s="1" t="s">
        <v>42</v>
      </c>
      <c r="K877" s="1" t="s">
        <v>2251</v>
      </c>
      <c r="L877" s="1" t="s">
        <v>62</v>
      </c>
      <c r="M877" s="1" t="s">
        <v>63</v>
      </c>
      <c r="N877" s="1" t="s">
        <v>64</v>
      </c>
      <c r="O877" s="1" t="s">
        <v>39</v>
      </c>
      <c r="P877" s="1">
        <v>15001</v>
      </c>
      <c r="Q877" s="8">
        <v>20000</v>
      </c>
      <c r="R877" s="1">
        <v>3</v>
      </c>
      <c r="S877" s="1">
        <v>3</v>
      </c>
      <c r="T877" s="1">
        <v>3</v>
      </c>
      <c r="U877" s="1">
        <v>4</v>
      </c>
      <c r="V877" s="1">
        <v>3</v>
      </c>
      <c r="W877" s="1">
        <v>1</v>
      </c>
      <c r="X877" s="1">
        <v>17500.5</v>
      </c>
      <c r="Y877" s="1">
        <v>3</v>
      </c>
      <c r="Z877" s="1">
        <v>4</v>
      </c>
      <c r="AA877" s="1">
        <f t="shared" si="124"/>
        <v>0</v>
      </c>
      <c r="AB877" s="1">
        <f t="shared" si="130"/>
        <v>0</v>
      </c>
      <c r="AC877" s="1">
        <f t="shared" si="130"/>
        <v>0</v>
      </c>
      <c r="AD877" s="1">
        <f t="shared" si="130"/>
        <v>0</v>
      </c>
      <c r="AE877" s="1">
        <f t="shared" si="130"/>
        <v>0</v>
      </c>
      <c r="AF877" s="1">
        <f t="shared" si="130"/>
        <v>0</v>
      </c>
      <c r="AG877" s="1">
        <f t="shared" si="130"/>
        <v>0</v>
      </c>
      <c r="AH877" s="1">
        <f t="shared" si="130"/>
        <v>0</v>
      </c>
      <c r="AI877" s="1">
        <f t="shared" si="130"/>
        <v>0</v>
      </c>
      <c r="AJ877" s="1">
        <f t="shared" si="130"/>
        <v>0</v>
      </c>
      <c r="AK877" s="1">
        <f t="shared" si="130"/>
        <v>0</v>
      </c>
      <c r="AL877" s="1">
        <f t="shared" si="130"/>
        <v>0</v>
      </c>
      <c r="AM877" s="1">
        <f t="shared" si="130"/>
        <v>0</v>
      </c>
      <c r="AN877" s="1">
        <f t="shared" si="130"/>
        <v>0</v>
      </c>
      <c r="AO877" s="1">
        <f t="shared" si="130"/>
        <v>0</v>
      </c>
      <c r="AP877" s="1">
        <f t="shared" si="130"/>
        <v>0</v>
      </c>
      <c r="AQ877" s="1">
        <f t="shared" si="130"/>
        <v>0</v>
      </c>
      <c r="AR877" s="1">
        <f t="shared" si="129"/>
        <v>0</v>
      </c>
      <c r="AS877" s="1">
        <f t="shared" si="129"/>
        <v>0</v>
      </c>
      <c r="AT877" s="1">
        <f t="shared" si="129"/>
        <v>0</v>
      </c>
      <c r="AU877" s="1">
        <f t="shared" si="129"/>
        <v>0</v>
      </c>
      <c r="AV877" s="1">
        <f t="shared" si="129"/>
        <v>0</v>
      </c>
      <c r="AW877" s="1">
        <f t="shared" si="129"/>
        <v>0</v>
      </c>
      <c r="AX877" s="1">
        <f t="shared" si="125"/>
        <v>0</v>
      </c>
    </row>
    <row r="878" spans="1:50" s="1" customFormat="1" x14ac:dyDescent="0.15">
      <c r="A878" s="1">
        <v>2</v>
      </c>
      <c r="B878" s="1" t="s">
        <v>1423</v>
      </c>
      <c r="C878" s="1" t="s">
        <v>32</v>
      </c>
      <c r="D878" s="1" t="s">
        <v>15</v>
      </c>
      <c r="E878" s="1" t="s">
        <v>112</v>
      </c>
      <c r="F878" s="2">
        <v>43197.851319444446</v>
      </c>
      <c r="H878" s="1" t="s">
        <v>59</v>
      </c>
      <c r="I878" s="1" t="s">
        <v>35</v>
      </c>
      <c r="J878" s="1" t="s">
        <v>60</v>
      </c>
      <c r="K878" s="1" t="s">
        <v>2252</v>
      </c>
      <c r="L878" s="1" t="s">
        <v>2253</v>
      </c>
      <c r="M878" s="1" t="s">
        <v>96</v>
      </c>
      <c r="N878" s="1" t="s">
        <v>29</v>
      </c>
      <c r="O878" s="1" t="s">
        <v>39</v>
      </c>
      <c r="P878" s="1">
        <v>8000</v>
      </c>
      <c r="Q878" s="8">
        <v>12000</v>
      </c>
      <c r="R878" s="1">
        <v>3</v>
      </c>
      <c r="S878" s="1">
        <v>4</v>
      </c>
      <c r="T878" s="1">
        <v>2</v>
      </c>
      <c r="U878" s="1">
        <v>2</v>
      </c>
      <c r="V878" s="1">
        <v>0</v>
      </c>
      <c r="W878" s="1">
        <v>1</v>
      </c>
      <c r="X878" s="1">
        <v>10000</v>
      </c>
      <c r="Y878" s="1">
        <v>3</v>
      </c>
      <c r="Z878" s="1">
        <v>4</v>
      </c>
      <c r="AA878" s="1">
        <f t="shared" si="124"/>
        <v>0</v>
      </c>
      <c r="AB878" s="1">
        <f t="shared" si="130"/>
        <v>1</v>
      </c>
      <c r="AC878" s="1">
        <f t="shared" si="130"/>
        <v>0</v>
      </c>
      <c r="AD878" s="1">
        <f t="shared" si="130"/>
        <v>1</v>
      </c>
      <c r="AE878" s="1">
        <f t="shared" si="130"/>
        <v>0</v>
      </c>
      <c r="AF878" s="1">
        <f t="shared" si="130"/>
        <v>0</v>
      </c>
      <c r="AG878" s="1">
        <f t="shared" si="130"/>
        <v>0</v>
      </c>
      <c r="AH878" s="1">
        <f t="shared" si="130"/>
        <v>0</v>
      </c>
      <c r="AI878" s="1">
        <f t="shared" si="130"/>
        <v>0</v>
      </c>
      <c r="AJ878" s="1">
        <f t="shared" si="130"/>
        <v>0</v>
      </c>
      <c r="AK878" s="1">
        <f t="shared" si="130"/>
        <v>0</v>
      </c>
      <c r="AL878" s="1">
        <f t="shared" si="130"/>
        <v>0</v>
      </c>
      <c r="AM878" s="1">
        <f t="shared" si="130"/>
        <v>0</v>
      </c>
      <c r="AN878" s="1">
        <f t="shared" si="130"/>
        <v>0</v>
      </c>
      <c r="AO878" s="1">
        <f t="shared" si="130"/>
        <v>0</v>
      </c>
      <c r="AP878" s="1">
        <f t="shared" si="130"/>
        <v>0</v>
      </c>
      <c r="AQ878" s="1">
        <f t="shared" si="130"/>
        <v>0</v>
      </c>
      <c r="AR878" s="1">
        <f t="shared" si="129"/>
        <v>0</v>
      </c>
      <c r="AS878" s="1">
        <f t="shared" si="129"/>
        <v>0</v>
      </c>
      <c r="AT878" s="1">
        <f t="shared" si="129"/>
        <v>0</v>
      </c>
      <c r="AU878" s="1">
        <f t="shared" si="129"/>
        <v>0</v>
      </c>
      <c r="AV878" s="1">
        <f t="shared" si="129"/>
        <v>0</v>
      </c>
      <c r="AW878" s="1">
        <f t="shared" si="129"/>
        <v>0</v>
      </c>
      <c r="AX878" s="1">
        <f t="shared" si="125"/>
        <v>0</v>
      </c>
    </row>
    <row r="879" spans="1:50" s="1" customFormat="1" x14ac:dyDescent="0.15">
      <c r="A879" s="1">
        <v>2</v>
      </c>
      <c r="B879" s="1" t="s">
        <v>1507</v>
      </c>
      <c r="C879" s="1" t="s">
        <v>22</v>
      </c>
      <c r="D879" s="1" t="s">
        <v>15</v>
      </c>
      <c r="E879" s="1" t="s">
        <v>1481</v>
      </c>
      <c r="F879" s="1" t="s">
        <v>411</v>
      </c>
      <c r="H879" s="1" t="s">
        <v>17</v>
      </c>
      <c r="I879" s="1" t="s">
        <v>17</v>
      </c>
      <c r="J879" s="1" t="s">
        <v>25</v>
      </c>
      <c r="K879" s="1" t="s">
        <v>3875</v>
      </c>
      <c r="L879" s="1" t="s">
        <v>2255</v>
      </c>
      <c r="M879" s="1" t="s">
        <v>38</v>
      </c>
      <c r="N879" s="1" t="s">
        <v>82</v>
      </c>
      <c r="O879" s="1" t="s">
        <v>39</v>
      </c>
      <c r="P879" s="1">
        <v>35000</v>
      </c>
      <c r="Q879" s="8">
        <v>60000</v>
      </c>
      <c r="R879" s="1">
        <v>1</v>
      </c>
      <c r="S879" s="1">
        <v>2</v>
      </c>
      <c r="T879" s="1">
        <v>1</v>
      </c>
      <c r="U879" s="1">
        <v>5</v>
      </c>
      <c r="V879" s="1">
        <v>4</v>
      </c>
      <c r="W879" s="1">
        <v>1</v>
      </c>
      <c r="X879" s="1">
        <v>47500</v>
      </c>
      <c r="Y879" s="1">
        <v>3</v>
      </c>
      <c r="Z879" s="1">
        <v>4</v>
      </c>
      <c r="AA879" s="1">
        <f t="shared" si="124"/>
        <v>0</v>
      </c>
      <c r="AB879" s="1">
        <f t="shared" si="130"/>
        <v>1</v>
      </c>
      <c r="AC879" s="1">
        <f t="shared" si="130"/>
        <v>0</v>
      </c>
      <c r="AD879" s="1">
        <f t="shared" si="130"/>
        <v>1</v>
      </c>
      <c r="AE879" s="1">
        <f t="shared" si="130"/>
        <v>0</v>
      </c>
      <c r="AF879" s="1">
        <f t="shared" si="130"/>
        <v>0</v>
      </c>
      <c r="AG879" s="1">
        <f t="shared" si="130"/>
        <v>0</v>
      </c>
      <c r="AH879" s="1">
        <f t="shared" si="130"/>
        <v>0</v>
      </c>
      <c r="AI879" s="1">
        <f t="shared" si="130"/>
        <v>0</v>
      </c>
      <c r="AJ879" s="1">
        <f t="shared" si="130"/>
        <v>0</v>
      </c>
      <c r="AK879" s="1">
        <f t="shared" si="130"/>
        <v>0</v>
      </c>
      <c r="AL879" s="1">
        <f t="shared" si="130"/>
        <v>0</v>
      </c>
      <c r="AM879" s="1">
        <f t="shared" si="130"/>
        <v>0</v>
      </c>
      <c r="AN879" s="1">
        <f t="shared" si="130"/>
        <v>0</v>
      </c>
      <c r="AO879" s="1">
        <f t="shared" si="130"/>
        <v>0</v>
      </c>
      <c r="AP879" s="1">
        <f t="shared" si="130"/>
        <v>0</v>
      </c>
      <c r="AQ879" s="1">
        <f t="shared" si="130"/>
        <v>0</v>
      </c>
      <c r="AR879" s="1">
        <f t="shared" si="129"/>
        <v>0</v>
      </c>
      <c r="AS879" s="1">
        <f t="shared" si="129"/>
        <v>0</v>
      </c>
      <c r="AT879" s="1">
        <f t="shared" si="129"/>
        <v>0</v>
      </c>
      <c r="AU879" s="1">
        <f t="shared" si="129"/>
        <v>0</v>
      </c>
      <c r="AV879" s="1">
        <f t="shared" si="129"/>
        <v>0</v>
      </c>
      <c r="AW879" s="1">
        <f t="shared" si="129"/>
        <v>0</v>
      </c>
      <c r="AX879" s="1">
        <f t="shared" si="125"/>
        <v>1</v>
      </c>
    </row>
    <row r="880" spans="1:50" s="1" customFormat="1" x14ac:dyDescent="0.15">
      <c r="A880" s="1">
        <v>2</v>
      </c>
      <c r="B880" s="1" t="s">
        <v>2128</v>
      </c>
      <c r="C880" s="1" t="s">
        <v>22</v>
      </c>
      <c r="D880" s="1" t="s">
        <v>15</v>
      </c>
      <c r="E880" s="1" t="s">
        <v>67</v>
      </c>
      <c r="F880" s="2">
        <v>43063.414525462962</v>
      </c>
      <c r="H880" s="1" t="s">
        <v>59</v>
      </c>
      <c r="I880" s="1" t="s">
        <v>18</v>
      </c>
      <c r="J880" s="1" t="s">
        <v>89</v>
      </c>
      <c r="K880" s="1" t="s">
        <v>3871</v>
      </c>
      <c r="L880" s="1" t="s">
        <v>2256</v>
      </c>
      <c r="M880" s="1" t="s">
        <v>28</v>
      </c>
      <c r="N880" s="1" t="s">
        <v>82</v>
      </c>
      <c r="O880" s="1" t="s">
        <v>39</v>
      </c>
      <c r="P880" s="1">
        <v>8001</v>
      </c>
      <c r="Q880" s="8">
        <v>10000</v>
      </c>
      <c r="R880" s="1">
        <v>3</v>
      </c>
      <c r="S880" s="1">
        <v>3</v>
      </c>
      <c r="T880" s="1">
        <v>8</v>
      </c>
      <c r="U880" s="1">
        <v>3</v>
      </c>
      <c r="V880" s="1">
        <v>4</v>
      </c>
      <c r="W880" s="1">
        <v>1</v>
      </c>
      <c r="X880" s="1">
        <v>9000.5</v>
      </c>
      <c r="Y880" s="1">
        <v>3</v>
      </c>
      <c r="Z880" s="1">
        <v>4</v>
      </c>
      <c r="AA880" s="1">
        <f t="shared" si="124"/>
        <v>0</v>
      </c>
      <c r="AB880" s="1">
        <f t="shared" si="130"/>
        <v>1</v>
      </c>
      <c r="AC880" s="1">
        <f t="shared" si="130"/>
        <v>0</v>
      </c>
      <c r="AD880" s="1">
        <f t="shared" si="130"/>
        <v>0</v>
      </c>
      <c r="AE880" s="1">
        <f t="shared" si="130"/>
        <v>0</v>
      </c>
      <c r="AF880" s="1">
        <f t="shared" si="130"/>
        <v>0</v>
      </c>
      <c r="AG880" s="1">
        <f t="shared" si="130"/>
        <v>0</v>
      </c>
      <c r="AH880" s="1">
        <f t="shared" si="130"/>
        <v>0</v>
      </c>
      <c r="AI880" s="1">
        <f t="shared" si="130"/>
        <v>0</v>
      </c>
      <c r="AJ880" s="1">
        <f t="shared" si="130"/>
        <v>0</v>
      </c>
      <c r="AK880" s="1">
        <f t="shared" si="130"/>
        <v>1</v>
      </c>
      <c r="AL880" s="1">
        <f t="shared" si="130"/>
        <v>0</v>
      </c>
      <c r="AM880" s="1">
        <f t="shared" si="130"/>
        <v>0</v>
      </c>
      <c r="AN880" s="1">
        <f t="shared" si="130"/>
        <v>0</v>
      </c>
      <c r="AO880" s="1">
        <f t="shared" si="130"/>
        <v>0</v>
      </c>
      <c r="AP880" s="1">
        <f t="shared" si="130"/>
        <v>0</v>
      </c>
      <c r="AQ880" s="1">
        <f t="shared" si="130"/>
        <v>0</v>
      </c>
      <c r="AR880" s="1">
        <f t="shared" si="129"/>
        <v>0</v>
      </c>
      <c r="AS880" s="1">
        <f t="shared" si="129"/>
        <v>0</v>
      </c>
      <c r="AT880" s="1">
        <f t="shared" si="129"/>
        <v>0</v>
      </c>
      <c r="AU880" s="1">
        <f t="shared" si="129"/>
        <v>0</v>
      </c>
      <c r="AV880" s="1">
        <f t="shared" si="129"/>
        <v>0</v>
      </c>
      <c r="AW880" s="1">
        <f t="shared" si="129"/>
        <v>0</v>
      </c>
      <c r="AX880" s="1">
        <f t="shared" si="125"/>
        <v>0</v>
      </c>
    </row>
    <row r="881" spans="1:50" s="1" customFormat="1" x14ac:dyDescent="0.15">
      <c r="A881" s="1">
        <v>2</v>
      </c>
      <c r="B881" s="1" t="s">
        <v>2257</v>
      </c>
      <c r="C881" s="1" t="s">
        <v>718</v>
      </c>
      <c r="D881" s="1" t="s">
        <v>15</v>
      </c>
      <c r="E881" s="1" t="s">
        <v>58</v>
      </c>
      <c r="F881" s="2">
        <v>43192.474675925929</v>
      </c>
      <c r="H881" s="1" t="s">
        <v>59</v>
      </c>
      <c r="I881" s="1" t="s">
        <v>18</v>
      </c>
      <c r="J881" s="1" t="s">
        <v>25</v>
      </c>
      <c r="K881" s="1" t="s">
        <v>2258</v>
      </c>
      <c r="L881" s="1" t="s">
        <v>62</v>
      </c>
      <c r="M881" s="1" t="s">
        <v>63</v>
      </c>
      <c r="N881" s="1" t="s">
        <v>64</v>
      </c>
      <c r="O881" s="1" t="s">
        <v>39</v>
      </c>
      <c r="P881" s="1">
        <v>15001</v>
      </c>
      <c r="Q881" s="8">
        <v>20000</v>
      </c>
      <c r="R881" s="1">
        <v>3</v>
      </c>
      <c r="S881" s="1">
        <v>3</v>
      </c>
      <c r="T881" s="1">
        <v>1</v>
      </c>
      <c r="U881" s="1">
        <v>4</v>
      </c>
      <c r="V881" s="1">
        <v>3</v>
      </c>
      <c r="W881" s="1">
        <v>1</v>
      </c>
      <c r="X881" s="1">
        <v>17500.5</v>
      </c>
      <c r="Y881" s="1">
        <v>3</v>
      </c>
      <c r="Z881" s="1">
        <v>4</v>
      </c>
      <c r="AA881" s="1">
        <f t="shared" si="124"/>
        <v>0</v>
      </c>
      <c r="AB881" s="1">
        <f t="shared" si="130"/>
        <v>0</v>
      </c>
      <c r="AC881" s="1">
        <f t="shared" si="130"/>
        <v>0</v>
      </c>
      <c r="AD881" s="1">
        <f t="shared" si="130"/>
        <v>0</v>
      </c>
      <c r="AE881" s="1">
        <f t="shared" si="130"/>
        <v>0</v>
      </c>
      <c r="AF881" s="1">
        <f t="shared" si="130"/>
        <v>0</v>
      </c>
      <c r="AG881" s="1">
        <f t="shared" si="130"/>
        <v>0</v>
      </c>
      <c r="AH881" s="1">
        <f t="shared" si="130"/>
        <v>0</v>
      </c>
      <c r="AI881" s="1">
        <f t="shared" si="130"/>
        <v>0</v>
      </c>
      <c r="AJ881" s="1">
        <f t="shared" si="130"/>
        <v>0</v>
      </c>
      <c r="AK881" s="1">
        <f t="shared" si="130"/>
        <v>0</v>
      </c>
      <c r="AL881" s="1">
        <f t="shared" si="130"/>
        <v>0</v>
      </c>
      <c r="AM881" s="1">
        <f t="shared" si="130"/>
        <v>0</v>
      </c>
      <c r="AN881" s="1">
        <f t="shared" si="130"/>
        <v>0</v>
      </c>
      <c r="AO881" s="1">
        <f t="shared" si="130"/>
        <v>0</v>
      </c>
      <c r="AP881" s="1">
        <f t="shared" si="130"/>
        <v>0</v>
      </c>
      <c r="AQ881" s="1">
        <f t="shared" si="130"/>
        <v>0</v>
      </c>
      <c r="AR881" s="1">
        <f t="shared" si="129"/>
        <v>0</v>
      </c>
      <c r="AS881" s="1">
        <f t="shared" si="129"/>
        <v>0</v>
      </c>
      <c r="AT881" s="1">
        <f t="shared" si="129"/>
        <v>0</v>
      </c>
      <c r="AU881" s="1">
        <f t="shared" si="129"/>
        <v>0</v>
      </c>
      <c r="AV881" s="1">
        <f t="shared" si="129"/>
        <v>0</v>
      </c>
      <c r="AW881" s="1">
        <f t="shared" si="129"/>
        <v>0</v>
      </c>
      <c r="AX881" s="1">
        <f t="shared" si="125"/>
        <v>0</v>
      </c>
    </row>
    <row r="882" spans="1:50" s="1" customFormat="1" x14ac:dyDescent="0.15">
      <c r="A882" s="1">
        <v>2</v>
      </c>
      <c r="B882" s="1" t="s">
        <v>2259</v>
      </c>
      <c r="D882" s="1" t="s">
        <v>15</v>
      </c>
      <c r="E882" s="1" t="s">
        <v>556</v>
      </c>
      <c r="F882" s="1" t="s">
        <v>411</v>
      </c>
      <c r="H882" s="1" t="s">
        <v>34</v>
      </c>
      <c r="I882" s="1" t="s">
        <v>35</v>
      </c>
      <c r="J882" s="1" t="s">
        <v>60</v>
      </c>
      <c r="K882" s="1" t="s">
        <v>3876</v>
      </c>
      <c r="L882" s="1" t="s">
        <v>2261</v>
      </c>
      <c r="M882" s="1" t="s">
        <v>63</v>
      </c>
      <c r="N882" s="1" t="s">
        <v>283</v>
      </c>
      <c r="O882" s="1" t="s">
        <v>1042</v>
      </c>
      <c r="P882" s="1">
        <v>20001</v>
      </c>
      <c r="Q882" s="8">
        <v>30000</v>
      </c>
      <c r="R882" s="1">
        <v>4</v>
      </c>
      <c r="S882" s="1">
        <v>4</v>
      </c>
      <c r="T882" s="1">
        <v>2</v>
      </c>
      <c r="U882" s="1">
        <v>4</v>
      </c>
      <c r="V882" s="1">
        <v>6</v>
      </c>
      <c r="W882" s="1">
        <v>0</v>
      </c>
      <c r="X882" s="1">
        <v>25000.5</v>
      </c>
      <c r="Y882" s="1">
        <v>3</v>
      </c>
      <c r="Z882" s="1">
        <v>4</v>
      </c>
      <c r="AA882" s="1">
        <f t="shared" si="124"/>
        <v>0</v>
      </c>
      <c r="AB882" s="1">
        <f t="shared" si="130"/>
        <v>1</v>
      </c>
      <c r="AC882" s="1">
        <f t="shared" si="130"/>
        <v>0</v>
      </c>
      <c r="AD882" s="1">
        <f t="shared" si="130"/>
        <v>1</v>
      </c>
      <c r="AE882" s="1">
        <f t="shared" si="130"/>
        <v>0</v>
      </c>
      <c r="AF882" s="1">
        <f t="shared" si="130"/>
        <v>0</v>
      </c>
      <c r="AG882" s="1">
        <f t="shared" si="130"/>
        <v>0</v>
      </c>
      <c r="AH882" s="1">
        <f t="shared" si="130"/>
        <v>0</v>
      </c>
      <c r="AI882" s="1">
        <f t="shared" si="130"/>
        <v>0</v>
      </c>
      <c r="AJ882" s="1">
        <f t="shared" si="130"/>
        <v>0</v>
      </c>
      <c r="AK882" s="1">
        <f t="shared" si="130"/>
        <v>0</v>
      </c>
      <c r="AL882" s="1">
        <f t="shared" si="130"/>
        <v>0</v>
      </c>
      <c r="AM882" s="1">
        <f t="shared" si="130"/>
        <v>0</v>
      </c>
      <c r="AN882" s="1">
        <f t="shared" si="130"/>
        <v>0</v>
      </c>
      <c r="AO882" s="1">
        <f t="shared" si="130"/>
        <v>0</v>
      </c>
      <c r="AP882" s="1">
        <f t="shared" si="130"/>
        <v>0</v>
      </c>
      <c r="AQ882" s="1">
        <f t="shared" si="130"/>
        <v>0</v>
      </c>
      <c r="AR882" s="1">
        <f t="shared" si="129"/>
        <v>0</v>
      </c>
      <c r="AS882" s="1">
        <f t="shared" si="129"/>
        <v>0</v>
      </c>
      <c r="AT882" s="1">
        <f t="shared" si="129"/>
        <v>0</v>
      </c>
      <c r="AU882" s="1">
        <f t="shared" si="129"/>
        <v>0</v>
      </c>
      <c r="AV882" s="1">
        <f t="shared" si="129"/>
        <v>0</v>
      </c>
      <c r="AW882" s="1">
        <f t="shared" si="129"/>
        <v>0</v>
      </c>
      <c r="AX882" s="1">
        <f t="shared" si="125"/>
        <v>1</v>
      </c>
    </row>
    <row r="883" spans="1:50" s="1" customFormat="1" x14ac:dyDescent="0.15">
      <c r="A883" s="1">
        <v>2</v>
      </c>
      <c r="B883" s="1" t="s">
        <v>2262</v>
      </c>
      <c r="C883" s="1" t="s">
        <v>22</v>
      </c>
      <c r="D883" s="1" t="s">
        <v>15</v>
      </c>
      <c r="E883" s="1" t="s">
        <v>33</v>
      </c>
      <c r="F883" s="2">
        <v>42887.644490740742</v>
      </c>
      <c r="H883" s="1" t="s">
        <v>59</v>
      </c>
      <c r="I883" s="1" t="s">
        <v>18</v>
      </c>
      <c r="J883" s="1" t="s">
        <v>42</v>
      </c>
      <c r="K883" s="1" t="s">
        <v>3877</v>
      </c>
      <c r="L883" s="1" t="s">
        <v>1440</v>
      </c>
      <c r="M883" s="1" t="s">
        <v>28</v>
      </c>
      <c r="N883" s="1" t="s">
        <v>82</v>
      </c>
      <c r="O883" s="1" t="s">
        <v>39</v>
      </c>
      <c r="P883" s="1">
        <v>10001</v>
      </c>
      <c r="Q883" s="8">
        <v>15000</v>
      </c>
      <c r="R883" s="1">
        <v>3</v>
      </c>
      <c r="S883" s="1">
        <v>3</v>
      </c>
      <c r="T883" s="1">
        <v>3</v>
      </c>
      <c r="U883" s="1">
        <v>3</v>
      </c>
      <c r="V883" s="1">
        <v>4</v>
      </c>
      <c r="W883" s="1">
        <v>1</v>
      </c>
      <c r="X883" s="1">
        <v>12500.5</v>
      </c>
      <c r="Y883" s="1">
        <v>3</v>
      </c>
      <c r="Z883" s="1">
        <v>4</v>
      </c>
      <c r="AA883" s="1">
        <f t="shared" si="124"/>
        <v>0</v>
      </c>
      <c r="AB883" s="1">
        <f t="shared" si="130"/>
        <v>1</v>
      </c>
      <c r="AC883" s="1">
        <f t="shared" si="130"/>
        <v>0</v>
      </c>
      <c r="AD883" s="1">
        <f t="shared" si="130"/>
        <v>0</v>
      </c>
      <c r="AE883" s="1">
        <f t="shared" si="130"/>
        <v>0</v>
      </c>
      <c r="AF883" s="1">
        <f t="shared" si="130"/>
        <v>0</v>
      </c>
      <c r="AG883" s="1">
        <f t="shared" si="130"/>
        <v>0</v>
      </c>
      <c r="AH883" s="1">
        <f t="shared" si="130"/>
        <v>0</v>
      </c>
      <c r="AI883" s="1">
        <f t="shared" si="130"/>
        <v>0</v>
      </c>
      <c r="AJ883" s="1">
        <f t="shared" si="130"/>
        <v>0</v>
      </c>
      <c r="AK883" s="1">
        <f t="shared" si="130"/>
        <v>0</v>
      </c>
      <c r="AL883" s="1">
        <f t="shared" si="130"/>
        <v>0</v>
      </c>
      <c r="AM883" s="1">
        <f t="shared" si="130"/>
        <v>0</v>
      </c>
      <c r="AN883" s="1">
        <f t="shared" si="130"/>
        <v>0</v>
      </c>
      <c r="AO883" s="1">
        <f t="shared" si="130"/>
        <v>0</v>
      </c>
      <c r="AP883" s="1">
        <f t="shared" si="130"/>
        <v>1</v>
      </c>
      <c r="AQ883" s="1">
        <f t="shared" ref="AQ883:AW898" si="131">IF(IFERROR(FIND(AQ$1,$K883),0)&gt;0,1,0)</f>
        <v>0</v>
      </c>
      <c r="AR883" s="1">
        <f t="shared" si="131"/>
        <v>0</v>
      </c>
      <c r="AS883" s="1">
        <f t="shared" si="131"/>
        <v>0</v>
      </c>
      <c r="AT883" s="1">
        <f t="shared" si="131"/>
        <v>0</v>
      </c>
      <c r="AU883" s="1">
        <f t="shared" si="131"/>
        <v>0</v>
      </c>
      <c r="AV883" s="1">
        <f t="shared" si="131"/>
        <v>0</v>
      </c>
      <c r="AW883" s="1">
        <f t="shared" si="131"/>
        <v>0</v>
      </c>
      <c r="AX883" s="1">
        <f t="shared" si="125"/>
        <v>0</v>
      </c>
    </row>
    <row r="884" spans="1:50" s="1" customFormat="1" x14ac:dyDescent="0.15">
      <c r="A884" s="1">
        <v>2</v>
      </c>
      <c r="B884" s="1" t="s">
        <v>2264</v>
      </c>
      <c r="C884" s="1" t="s">
        <v>32</v>
      </c>
      <c r="D884" s="1" t="s">
        <v>15</v>
      </c>
      <c r="E884" s="1" t="s">
        <v>671</v>
      </c>
      <c r="F884" s="1" t="s">
        <v>411</v>
      </c>
      <c r="H884" s="1" t="s">
        <v>17</v>
      </c>
      <c r="I884" s="1" t="s">
        <v>18</v>
      </c>
      <c r="J884" s="1" t="s">
        <v>60</v>
      </c>
      <c r="K884" s="1" t="s">
        <v>3867</v>
      </c>
      <c r="L884" s="1" t="s">
        <v>2265</v>
      </c>
      <c r="M884" s="1" t="s">
        <v>38</v>
      </c>
      <c r="N884" s="1" t="s">
        <v>29</v>
      </c>
      <c r="O884" s="1" t="s">
        <v>97</v>
      </c>
      <c r="Q884" s="8"/>
      <c r="R884" s="1">
        <v>1</v>
      </c>
      <c r="S884" s="1">
        <v>3</v>
      </c>
      <c r="T884" s="1">
        <v>2</v>
      </c>
      <c r="U884" s="1">
        <v>5</v>
      </c>
      <c r="V884" s="1">
        <v>0</v>
      </c>
      <c r="W884" s="1">
        <v>0</v>
      </c>
      <c r="X884" s="1">
        <v>0</v>
      </c>
      <c r="Y884" s="1">
        <v>3</v>
      </c>
      <c r="Z884" s="1">
        <v>4</v>
      </c>
      <c r="AA884" s="1">
        <f t="shared" si="124"/>
        <v>0</v>
      </c>
      <c r="AB884" s="1">
        <f t="shared" ref="AB884:AQ899" si="132">IF(IFERROR(FIND(AB$1,$K884),0)&gt;0,1,0)</f>
        <v>0</v>
      </c>
      <c r="AC884" s="1">
        <f t="shared" si="132"/>
        <v>0</v>
      </c>
      <c r="AD884" s="1">
        <f t="shared" si="132"/>
        <v>0</v>
      </c>
      <c r="AE884" s="1">
        <f t="shared" si="132"/>
        <v>0</v>
      </c>
      <c r="AF884" s="1">
        <f t="shared" si="132"/>
        <v>0</v>
      </c>
      <c r="AG884" s="1">
        <f t="shared" si="132"/>
        <v>0</v>
      </c>
      <c r="AH884" s="1">
        <f t="shared" si="132"/>
        <v>0</v>
      </c>
      <c r="AI884" s="1">
        <f t="shared" si="132"/>
        <v>0</v>
      </c>
      <c r="AJ884" s="1">
        <f t="shared" si="132"/>
        <v>0</v>
      </c>
      <c r="AK884" s="1">
        <f t="shared" si="132"/>
        <v>0</v>
      </c>
      <c r="AL884" s="1">
        <f t="shared" si="132"/>
        <v>0</v>
      </c>
      <c r="AM884" s="1">
        <f t="shared" si="132"/>
        <v>0</v>
      </c>
      <c r="AN884" s="1">
        <f t="shared" si="132"/>
        <v>0</v>
      </c>
      <c r="AO884" s="1">
        <f t="shared" si="132"/>
        <v>0</v>
      </c>
      <c r="AP884" s="1">
        <f t="shared" si="132"/>
        <v>0</v>
      </c>
      <c r="AQ884" s="1">
        <f t="shared" si="132"/>
        <v>0</v>
      </c>
      <c r="AR884" s="1">
        <f t="shared" si="131"/>
        <v>0</v>
      </c>
      <c r="AS884" s="1">
        <f t="shared" si="131"/>
        <v>0</v>
      </c>
      <c r="AT884" s="1">
        <f t="shared" si="131"/>
        <v>0</v>
      </c>
      <c r="AU884" s="1">
        <f t="shared" si="131"/>
        <v>0</v>
      </c>
      <c r="AV884" s="1">
        <f t="shared" si="131"/>
        <v>0</v>
      </c>
      <c r="AW884" s="1">
        <f t="shared" si="131"/>
        <v>0</v>
      </c>
      <c r="AX884" s="1">
        <f t="shared" si="125"/>
        <v>0</v>
      </c>
    </row>
    <row r="885" spans="1:50" s="1" customFormat="1" x14ac:dyDescent="0.15">
      <c r="A885" s="1">
        <v>3</v>
      </c>
      <c r="B885" s="1" t="s">
        <v>751</v>
      </c>
      <c r="C885" s="1" t="s">
        <v>109</v>
      </c>
      <c r="D885" s="1" t="s">
        <v>15</v>
      </c>
      <c r="E885" s="1" t="s">
        <v>871</v>
      </c>
      <c r="F885" s="2">
        <v>43198.413958333331</v>
      </c>
      <c r="H885" s="1" t="s">
        <v>59</v>
      </c>
      <c r="I885" s="1" t="s">
        <v>35</v>
      </c>
      <c r="J885" s="1" t="s">
        <v>25</v>
      </c>
      <c r="K885" s="1" t="s">
        <v>3602</v>
      </c>
      <c r="L885" s="1" t="s">
        <v>873</v>
      </c>
      <c r="M885" s="1" t="s">
        <v>28</v>
      </c>
      <c r="N885" s="1" t="s">
        <v>29</v>
      </c>
      <c r="O885" s="1" t="s">
        <v>30</v>
      </c>
      <c r="P885" s="1">
        <v>18000</v>
      </c>
      <c r="Q885" s="8">
        <v>30000</v>
      </c>
      <c r="R885" s="1">
        <v>3</v>
      </c>
      <c r="S885" s="1">
        <v>4</v>
      </c>
      <c r="T885" s="1">
        <v>1</v>
      </c>
      <c r="U885" s="1">
        <v>3</v>
      </c>
      <c r="V885" s="1">
        <v>0</v>
      </c>
      <c r="W885" s="1">
        <v>0</v>
      </c>
      <c r="X885" s="1">
        <v>24000</v>
      </c>
      <c r="Y885" s="1">
        <v>2</v>
      </c>
      <c r="Z885" s="1">
        <v>3</v>
      </c>
      <c r="AA885" s="1">
        <f t="shared" si="124"/>
        <v>1</v>
      </c>
      <c r="AB885" s="1">
        <f t="shared" si="132"/>
        <v>1</v>
      </c>
      <c r="AC885" s="1">
        <f t="shared" si="132"/>
        <v>1</v>
      </c>
      <c r="AD885" s="1">
        <f t="shared" si="132"/>
        <v>1</v>
      </c>
      <c r="AE885" s="1">
        <f t="shared" si="132"/>
        <v>0</v>
      </c>
      <c r="AF885" s="1">
        <f t="shared" si="132"/>
        <v>0</v>
      </c>
      <c r="AG885" s="1">
        <f t="shared" si="132"/>
        <v>1</v>
      </c>
      <c r="AH885" s="1">
        <f t="shared" si="132"/>
        <v>1</v>
      </c>
      <c r="AI885" s="1">
        <f t="shared" si="132"/>
        <v>1</v>
      </c>
      <c r="AJ885" s="1">
        <f t="shared" si="132"/>
        <v>0</v>
      </c>
      <c r="AK885" s="1">
        <f t="shared" si="132"/>
        <v>1</v>
      </c>
      <c r="AL885" s="1">
        <f t="shared" si="132"/>
        <v>1</v>
      </c>
      <c r="AM885" s="1">
        <f t="shared" si="132"/>
        <v>1</v>
      </c>
      <c r="AN885" s="1">
        <f t="shared" si="132"/>
        <v>1</v>
      </c>
      <c r="AO885" s="1">
        <f t="shared" si="132"/>
        <v>0</v>
      </c>
      <c r="AP885" s="1">
        <f t="shared" si="132"/>
        <v>0</v>
      </c>
      <c r="AQ885" s="1">
        <f t="shared" si="132"/>
        <v>1</v>
      </c>
      <c r="AR885" s="1">
        <f t="shared" si="131"/>
        <v>0</v>
      </c>
      <c r="AS885" s="1">
        <f t="shared" si="131"/>
        <v>0</v>
      </c>
      <c r="AT885" s="1">
        <f t="shared" si="131"/>
        <v>0</v>
      </c>
      <c r="AU885" s="1">
        <f t="shared" si="131"/>
        <v>0</v>
      </c>
      <c r="AV885" s="1">
        <f t="shared" si="131"/>
        <v>0</v>
      </c>
      <c r="AW885" s="1">
        <f t="shared" si="131"/>
        <v>0</v>
      </c>
      <c r="AX885" s="1">
        <f t="shared" si="125"/>
        <v>1</v>
      </c>
    </row>
    <row r="886" spans="1:50" s="1" customFormat="1" x14ac:dyDescent="0.15">
      <c r="A886" s="1">
        <v>3</v>
      </c>
      <c r="B886" s="1" t="s">
        <v>2266</v>
      </c>
      <c r="C886" s="1" t="s">
        <v>22</v>
      </c>
      <c r="D886" s="1" t="s">
        <v>15</v>
      </c>
      <c r="E886" s="1" t="s">
        <v>94</v>
      </c>
      <c r="F886" s="2">
        <v>43198.389722222222</v>
      </c>
      <c r="H886" s="1" t="s">
        <v>59</v>
      </c>
      <c r="I886" s="1" t="s">
        <v>18</v>
      </c>
      <c r="J886" s="1" t="s">
        <v>25</v>
      </c>
      <c r="K886" s="1" t="s">
        <v>3878</v>
      </c>
      <c r="L886" s="1" t="s">
        <v>2268</v>
      </c>
      <c r="M886" s="1" t="s">
        <v>96</v>
      </c>
      <c r="N886" s="1" t="s">
        <v>29</v>
      </c>
      <c r="O886" s="1" t="s">
        <v>181</v>
      </c>
      <c r="P886" s="1">
        <v>4000</v>
      </c>
      <c r="Q886" s="8">
        <v>8000</v>
      </c>
      <c r="R886" s="1">
        <v>3</v>
      </c>
      <c r="S886" s="1">
        <v>3</v>
      </c>
      <c r="T886" s="1">
        <v>1</v>
      </c>
      <c r="U886" s="1">
        <v>2</v>
      </c>
      <c r="V886" s="1">
        <v>0</v>
      </c>
      <c r="W886" s="1">
        <v>0</v>
      </c>
      <c r="X886" s="1">
        <v>6000</v>
      </c>
      <c r="Y886" s="1">
        <v>2</v>
      </c>
      <c r="Z886" s="1">
        <v>3</v>
      </c>
      <c r="AA886" s="1">
        <f t="shared" si="124"/>
        <v>1</v>
      </c>
      <c r="AB886" s="1">
        <f t="shared" si="132"/>
        <v>0</v>
      </c>
      <c r="AC886" s="1">
        <f t="shared" si="132"/>
        <v>1</v>
      </c>
      <c r="AD886" s="1">
        <f t="shared" si="132"/>
        <v>0</v>
      </c>
      <c r="AE886" s="1">
        <f t="shared" si="132"/>
        <v>0</v>
      </c>
      <c r="AF886" s="1">
        <f t="shared" si="132"/>
        <v>1</v>
      </c>
      <c r="AG886" s="1">
        <f t="shared" si="132"/>
        <v>0</v>
      </c>
      <c r="AH886" s="1">
        <f t="shared" si="132"/>
        <v>0</v>
      </c>
      <c r="AI886" s="1">
        <f t="shared" si="132"/>
        <v>1</v>
      </c>
      <c r="AJ886" s="1">
        <f t="shared" si="132"/>
        <v>0</v>
      </c>
      <c r="AK886" s="1">
        <f t="shared" si="132"/>
        <v>0</v>
      </c>
      <c r="AL886" s="1">
        <f t="shared" si="132"/>
        <v>1</v>
      </c>
      <c r="AM886" s="1">
        <f t="shared" si="132"/>
        <v>0</v>
      </c>
      <c r="AN886" s="1">
        <f t="shared" si="132"/>
        <v>0</v>
      </c>
      <c r="AO886" s="1">
        <f t="shared" si="132"/>
        <v>0</v>
      </c>
      <c r="AP886" s="1">
        <f t="shared" si="132"/>
        <v>0</v>
      </c>
      <c r="AQ886" s="1">
        <f t="shared" si="132"/>
        <v>0</v>
      </c>
      <c r="AR886" s="1">
        <f t="shared" si="131"/>
        <v>0</v>
      </c>
      <c r="AS886" s="1">
        <f t="shared" si="131"/>
        <v>0</v>
      </c>
      <c r="AT886" s="1">
        <f t="shared" si="131"/>
        <v>0</v>
      </c>
      <c r="AU886" s="1">
        <f t="shared" si="131"/>
        <v>0</v>
      </c>
      <c r="AV886" s="1">
        <f t="shared" si="131"/>
        <v>0</v>
      </c>
      <c r="AW886" s="1">
        <f t="shared" si="131"/>
        <v>0</v>
      </c>
      <c r="AX886" s="1">
        <f t="shared" si="125"/>
        <v>0</v>
      </c>
    </row>
    <row r="887" spans="1:50" s="1" customFormat="1" x14ac:dyDescent="0.15">
      <c r="A887" s="1">
        <v>3</v>
      </c>
      <c r="B887" s="1" t="s">
        <v>2269</v>
      </c>
      <c r="C887" s="1" t="s">
        <v>109</v>
      </c>
      <c r="D887" s="1" t="s">
        <v>15</v>
      </c>
      <c r="E887" s="1" t="s">
        <v>871</v>
      </c>
      <c r="F887" s="2">
        <v>43194.515752314815</v>
      </c>
      <c r="H887" s="1" t="s">
        <v>34</v>
      </c>
      <c r="I887" s="1" t="s">
        <v>35</v>
      </c>
      <c r="J887" s="1" t="s">
        <v>60</v>
      </c>
      <c r="K887" s="1" t="s">
        <v>3879</v>
      </c>
      <c r="L887" s="1" t="s">
        <v>247</v>
      </c>
      <c r="M887" s="1" t="s">
        <v>28</v>
      </c>
      <c r="N887" s="1" t="s">
        <v>29</v>
      </c>
      <c r="O887" s="1" t="s">
        <v>30</v>
      </c>
      <c r="P887" s="1">
        <v>18000</v>
      </c>
      <c r="Q887" s="8">
        <v>30000</v>
      </c>
      <c r="R887" s="1">
        <v>4</v>
      </c>
      <c r="S887" s="1">
        <v>4</v>
      </c>
      <c r="T887" s="1">
        <v>2</v>
      </c>
      <c r="U887" s="1">
        <v>3</v>
      </c>
      <c r="V887" s="1">
        <v>0</v>
      </c>
      <c r="W887" s="1">
        <v>0</v>
      </c>
      <c r="X887" s="1">
        <v>24000</v>
      </c>
      <c r="Y887" s="1">
        <v>2</v>
      </c>
      <c r="Z887" s="1">
        <v>3</v>
      </c>
      <c r="AA887" s="1">
        <f t="shared" si="124"/>
        <v>1</v>
      </c>
      <c r="AB887" s="1">
        <f t="shared" si="132"/>
        <v>0</v>
      </c>
      <c r="AC887" s="1">
        <f t="shared" si="132"/>
        <v>0</v>
      </c>
      <c r="AD887" s="1">
        <f t="shared" si="132"/>
        <v>1</v>
      </c>
      <c r="AE887" s="1">
        <f t="shared" si="132"/>
        <v>1</v>
      </c>
      <c r="AF887" s="1">
        <f t="shared" si="132"/>
        <v>1</v>
      </c>
      <c r="AG887" s="1">
        <f t="shared" si="132"/>
        <v>0</v>
      </c>
      <c r="AH887" s="1">
        <f t="shared" si="132"/>
        <v>0</v>
      </c>
      <c r="AI887" s="1">
        <f t="shared" si="132"/>
        <v>1</v>
      </c>
      <c r="AJ887" s="1">
        <f t="shared" si="132"/>
        <v>0</v>
      </c>
      <c r="AK887" s="1">
        <f t="shared" si="132"/>
        <v>1</v>
      </c>
      <c r="AL887" s="1">
        <f t="shared" si="132"/>
        <v>1</v>
      </c>
      <c r="AM887" s="1">
        <f t="shared" si="132"/>
        <v>0</v>
      </c>
      <c r="AN887" s="1">
        <f t="shared" si="132"/>
        <v>0</v>
      </c>
      <c r="AO887" s="1">
        <f t="shared" si="132"/>
        <v>0</v>
      </c>
      <c r="AP887" s="1">
        <f t="shared" si="132"/>
        <v>0</v>
      </c>
      <c r="AQ887" s="1">
        <f t="shared" si="132"/>
        <v>0</v>
      </c>
      <c r="AR887" s="1">
        <f t="shared" si="131"/>
        <v>0</v>
      </c>
      <c r="AS887" s="1">
        <f t="shared" si="131"/>
        <v>0</v>
      </c>
      <c r="AT887" s="1">
        <f t="shared" si="131"/>
        <v>0</v>
      </c>
      <c r="AU887" s="1">
        <f t="shared" si="131"/>
        <v>1</v>
      </c>
      <c r="AV887" s="1">
        <f t="shared" si="131"/>
        <v>0</v>
      </c>
      <c r="AW887" s="1">
        <f t="shared" si="131"/>
        <v>0</v>
      </c>
      <c r="AX887" s="1">
        <f t="shared" si="125"/>
        <v>1</v>
      </c>
    </row>
    <row r="888" spans="1:50" s="1" customFormat="1" x14ac:dyDescent="0.15">
      <c r="A888" s="1">
        <v>3</v>
      </c>
      <c r="B888" s="1" t="s">
        <v>751</v>
      </c>
      <c r="C888" s="1" t="s">
        <v>14</v>
      </c>
      <c r="D888" s="1" t="s">
        <v>15</v>
      </c>
      <c r="E888" s="1" t="s">
        <v>379</v>
      </c>
      <c r="F888" s="2">
        <v>43194.377800925926</v>
      </c>
      <c r="H888" s="1" t="s">
        <v>59</v>
      </c>
      <c r="I888" s="1" t="s">
        <v>35</v>
      </c>
      <c r="J888" s="1" t="s">
        <v>25</v>
      </c>
      <c r="K888" s="1" t="s">
        <v>3880</v>
      </c>
      <c r="L888" s="1" t="s">
        <v>2272</v>
      </c>
      <c r="M888" s="1" t="s">
        <v>96</v>
      </c>
      <c r="N888" s="1" t="s">
        <v>29</v>
      </c>
      <c r="O888" s="1" t="s">
        <v>186</v>
      </c>
      <c r="P888" s="1">
        <v>30001</v>
      </c>
      <c r="Q888" s="8">
        <v>50000</v>
      </c>
      <c r="R888" s="1">
        <v>3</v>
      </c>
      <c r="S888" s="1">
        <v>4</v>
      </c>
      <c r="T888" s="1">
        <v>1</v>
      </c>
      <c r="U888" s="1">
        <v>2</v>
      </c>
      <c r="V888" s="1">
        <v>0</v>
      </c>
      <c r="W888" s="1">
        <v>0</v>
      </c>
      <c r="X888" s="1">
        <v>40000.5</v>
      </c>
      <c r="Y888" s="1">
        <v>2</v>
      </c>
      <c r="Z888" s="1">
        <v>3</v>
      </c>
      <c r="AA888" s="1">
        <f t="shared" si="124"/>
        <v>1</v>
      </c>
      <c r="AB888" s="1">
        <f t="shared" si="132"/>
        <v>0</v>
      </c>
      <c r="AC888" s="1">
        <f t="shared" si="132"/>
        <v>1</v>
      </c>
      <c r="AD888" s="1">
        <f t="shared" si="132"/>
        <v>1</v>
      </c>
      <c r="AE888" s="1">
        <f t="shared" si="132"/>
        <v>1</v>
      </c>
      <c r="AF888" s="1">
        <f t="shared" si="132"/>
        <v>1</v>
      </c>
      <c r="AG888" s="1">
        <f t="shared" si="132"/>
        <v>1</v>
      </c>
      <c r="AH888" s="1">
        <f t="shared" si="132"/>
        <v>1</v>
      </c>
      <c r="AI888" s="1">
        <f t="shared" si="132"/>
        <v>1</v>
      </c>
      <c r="AJ888" s="1">
        <f t="shared" si="132"/>
        <v>1</v>
      </c>
      <c r="AK888" s="1">
        <f t="shared" si="132"/>
        <v>1</v>
      </c>
      <c r="AL888" s="1">
        <f t="shared" si="132"/>
        <v>1</v>
      </c>
      <c r="AM888" s="1">
        <f t="shared" si="132"/>
        <v>0</v>
      </c>
      <c r="AN888" s="1">
        <f t="shared" si="132"/>
        <v>0</v>
      </c>
      <c r="AO888" s="1">
        <f t="shared" si="132"/>
        <v>0</v>
      </c>
      <c r="AP888" s="1">
        <f t="shared" si="132"/>
        <v>0</v>
      </c>
      <c r="AQ888" s="1">
        <f t="shared" si="132"/>
        <v>0</v>
      </c>
      <c r="AR888" s="1">
        <f t="shared" si="131"/>
        <v>0</v>
      </c>
      <c r="AS888" s="1">
        <f t="shared" si="131"/>
        <v>0</v>
      </c>
      <c r="AT888" s="1">
        <f t="shared" si="131"/>
        <v>0</v>
      </c>
      <c r="AU888" s="1">
        <f t="shared" si="131"/>
        <v>0</v>
      </c>
      <c r="AV888" s="1">
        <f t="shared" si="131"/>
        <v>0</v>
      </c>
      <c r="AW888" s="1">
        <f t="shared" si="131"/>
        <v>0</v>
      </c>
      <c r="AX888" s="1">
        <f t="shared" si="125"/>
        <v>1</v>
      </c>
    </row>
    <row r="889" spans="1:50" s="1" customFormat="1" x14ac:dyDescent="0.15">
      <c r="A889" s="1">
        <v>3</v>
      </c>
      <c r="B889" s="1" t="s">
        <v>751</v>
      </c>
      <c r="C889" s="1" t="s">
        <v>22</v>
      </c>
      <c r="D889" s="1" t="s">
        <v>15</v>
      </c>
      <c r="E889" s="1" t="s">
        <v>58</v>
      </c>
      <c r="F889" s="2">
        <v>43198.49695601852</v>
      </c>
      <c r="H889" s="1" t="s">
        <v>17</v>
      </c>
      <c r="I889" s="1" t="s">
        <v>35</v>
      </c>
      <c r="J889" s="1" t="s">
        <v>60</v>
      </c>
      <c r="K889" s="1" t="s">
        <v>3881</v>
      </c>
      <c r="L889" s="1" t="s">
        <v>2274</v>
      </c>
      <c r="M889" s="1" t="s">
        <v>96</v>
      </c>
      <c r="N889" s="1" t="s">
        <v>29</v>
      </c>
      <c r="O889" s="1" t="s">
        <v>30</v>
      </c>
      <c r="P889" s="1">
        <v>15001</v>
      </c>
      <c r="Q889" s="8">
        <v>20000</v>
      </c>
      <c r="R889" s="1">
        <v>1</v>
      </c>
      <c r="S889" s="1">
        <v>4</v>
      </c>
      <c r="T889" s="1">
        <v>2</v>
      </c>
      <c r="U889" s="1">
        <v>2</v>
      </c>
      <c r="V889" s="1">
        <v>0</v>
      </c>
      <c r="W889" s="1">
        <v>0</v>
      </c>
      <c r="X889" s="1">
        <v>17500.5</v>
      </c>
      <c r="Y889" s="1">
        <v>2</v>
      </c>
      <c r="Z889" s="1">
        <v>3</v>
      </c>
      <c r="AA889" s="1">
        <f t="shared" si="124"/>
        <v>1</v>
      </c>
      <c r="AB889" s="1">
        <f t="shared" si="132"/>
        <v>0</v>
      </c>
      <c r="AC889" s="1">
        <f t="shared" si="132"/>
        <v>1</v>
      </c>
      <c r="AD889" s="1">
        <f t="shared" si="132"/>
        <v>1</v>
      </c>
      <c r="AE889" s="1">
        <f t="shared" si="132"/>
        <v>1</v>
      </c>
      <c r="AF889" s="1">
        <f t="shared" si="132"/>
        <v>1</v>
      </c>
      <c r="AG889" s="1">
        <f t="shared" si="132"/>
        <v>0</v>
      </c>
      <c r="AH889" s="1">
        <f t="shared" si="132"/>
        <v>1</v>
      </c>
      <c r="AI889" s="1">
        <f t="shared" si="132"/>
        <v>1</v>
      </c>
      <c r="AJ889" s="1">
        <f t="shared" si="132"/>
        <v>1</v>
      </c>
      <c r="AK889" s="1">
        <f t="shared" si="132"/>
        <v>1</v>
      </c>
      <c r="AL889" s="1">
        <f t="shared" si="132"/>
        <v>1</v>
      </c>
      <c r="AM889" s="1">
        <f t="shared" si="132"/>
        <v>0</v>
      </c>
      <c r="AN889" s="1">
        <f t="shared" si="132"/>
        <v>1</v>
      </c>
      <c r="AO889" s="1">
        <f t="shared" si="132"/>
        <v>1</v>
      </c>
      <c r="AP889" s="1">
        <f t="shared" si="132"/>
        <v>0</v>
      </c>
      <c r="AQ889" s="1">
        <f t="shared" si="132"/>
        <v>0</v>
      </c>
      <c r="AR889" s="1">
        <f t="shared" si="131"/>
        <v>1</v>
      </c>
      <c r="AS889" s="1">
        <f t="shared" si="131"/>
        <v>1</v>
      </c>
      <c r="AT889" s="1">
        <f t="shared" si="131"/>
        <v>0</v>
      </c>
      <c r="AU889" s="1">
        <f t="shared" si="131"/>
        <v>0</v>
      </c>
      <c r="AV889" s="1">
        <f t="shared" si="131"/>
        <v>0</v>
      </c>
      <c r="AW889" s="1">
        <f t="shared" si="131"/>
        <v>0</v>
      </c>
      <c r="AX889" s="1">
        <f t="shared" si="125"/>
        <v>0</v>
      </c>
    </row>
    <row r="890" spans="1:50" s="1" customFormat="1" x14ac:dyDescent="0.15">
      <c r="A890" s="1">
        <v>3</v>
      </c>
      <c r="B890" s="1" t="s">
        <v>1100</v>
      </c>
      <c r="C890" s="1" t="s">
        <v>758</v>
      </c>
      <c r="D890" s="1" t="s">
        <v>15</v>
      </c>
      <c r="E890" s="1" t="s">
        <v>448</v>
      </c>
      <c r="F890" s="2">
        <v>43198.415775462963</v>
      </c>
      <c r="H890" s="1" t="s">
        <v>124</v>
      </c>
      <c r="I890" s="1" t="s">
        <v>35</v>
      </c>
      <c r="J890" s="1" t="s">
        <v>25</v>
      </c>
      <c r="K890" s="1" t="s">
        <v>3671</v>
      </c>
      <c r="L890" s="1" t="s">
        <v>1099</v>
      </c>
      <c r="M890" s="1" t="s">
        <v>96</v>
      </c>
      <c r="N890" s="1" t="s">
        <v>29</v>
      </c>
      <c r="O890" s="1" t="s">
        <v>252</v>
      </c>
      <c r="P890" s="1">
        <v>2001</v>
      </c>
      <c r="Q890" s="8">
        <v>4000</v>
      </c>
      <c r="R890" s="1">
        <v>0</v>
      </c>
      <c r="S890" s="1">
        <v>4</v>
      </c>
      <c r="T890" s="1">
        <v>1</v>
      </c>
      <c r="U890" s="1">
        <v>2</v>
      </c>
      <c r="V890" s="1">
        <v>0</v>
      </c>
      <c r="W890" s="1">
        <v>0</v>
      </c>
      <c r="X890" s="1">
        <v>3000.5</v>
      </c>
      <c r="Y890" s="1">
        <v>2</v>
      </c>
      <c r="Z890" s="1">
        <v>3</v>
      </c>
      <c r="AA890" s="1">
        <f t="shared" si="124"/>
        <v>1</v>
      </c>
      <c r="AB890" s="1">
        <f t="shared" si="132"/>
        <v>0</v>
      </c>
      <c r="AC890" s="1">
        <f t="shared" si="132"/>
        <v>1</v>
      </c>
      <c r="AD890" s="1">
        <f t="shared" si="132"/>
        <v>1</v>
      </c>
      <c r="AE890" s="1">
        <f t="shared" si="132"/>
        <v>1</v>
      </c>
      <c r="AF890" s="1">
        <f t="shared" si="132"/>
        <v>0</v>
      </c>
      <c r="AG890" s="1">
        <f t="shared" si="132"/>
        <v>0</v>
      </c>
      <c r="AH890" s="1">
        <f t="shared" si="132"/>
        <v>1</v>
      </c>
      <c r="AI890" s="1">
        <f t="shared" si="132"/>
        <v>0</v>
      </c>
      <c r="AJ890" s="1">
        <f t="shared" si="132"/>
        <v>1</v>
      </c>
      <c r="AK890" s="1">
        <f t="shared" si="132"/>
        <v>1</v>
      </c>
      <c r="AL890" s="1">
        <f t="shared" si="132"/>
        <v>1</v>
      </c>
      <c r="AM890" s="1">
        <f t="shared" si="132"/>
        <v>0</v>
      </c>
      <c r="AN890" s="1">
        <f t="shared" si="132"/>
        <v>1</v>
      </c>
      <c r="AO890" s="1">
        <f t="shared" si="132"/>
        <v>1</v>
      </c>
      <c r="AP890" s="1">
        <f t="shared" si="132"/>
        <v>0</v>
      </c>
      <c r="AQ890" s="1">
        <f t="shared" si="132"/>
        <v>0</v>
      </c>
      <c r="AR890" s="1">
        <f t="shared" si="131"/>
        <v>1</v>
      </c>
      <c r="AS890" s="1">
        <f t="shared" si="131"/>
        <v>1</v>
      </c>
      <c r="AT890" s="1">
        <f t="shared" si="131"/>
        <v>0</v>
      </c>
      <c r="AU890" s="1">
        <f t="shared" si="131"/>
        <v>0</v>
      </c>
      <c r="AV890" s="1">
        <f t="shared" si="131"/>
        <v>0</v>
      </c>
      <c r="AW890" s="1">
        <f t="shared" si="131"/>
        <v>0</v>
      </c>
      <c r="AX890" s="1">
        <f t="shared" si="125"/>
        <v>0</v>
      </c>
    </row>
    <row r="891" spans="1:50" s="1" customFormat="1" x14ac:dyDescent="0.15">
      <c r="A891" s="1">
        <v>3</v>
      </c>
      <c r="B891" s="1" t="s">
        <v>751</v>
      </c>
      <c r="D891" s="1" t="s">
        <v>15</v>
      </c>
      <c r="E891" s="1" t="s">
        <v>131</v>
      </c>
      <c r="F891" s="2">
        <v>43198.417407407411</v>
      </c>
      <c r="H891" s="1" t="s">
        <v>59</v>
      </c>
      <c r="I891" s="1" t="s">
        <v>35</v>
      </c>
      <c r="J891" s="1" t="s">
        <v>25</v>
      </c>
      <c r="K891" s="1" t="s">
        <v>3566</v>
      </c>
      <c r="L891" s="1" t="s">
        <v>753</v>
      </c>
      <c r="M891" s="1" t="s">
        <v>28</v>
      </c>
      <c r="N891" s="1" t="s">
        <v>29</v>
      </c>
      <c r="O891" s="1" t="s">
        <v>252</v>
      </c>
      <c r="P891" s="1">
        <v>10000</v>
      </c>
      <c r="Q891" s="8">
        <v>20000</v>
      </c>
      <c r="R891" s="1">
        <v>3</v>
      </c>
      <c r="S891" s="1">
        <v>4</v>
      </c>
      <c r="T891" s="1">
        <v>1</v>
      </c>
      <c r="U891" s="1">
        <v>3</v>
      </c>
      <c r="V891" s="1">
        <v>0</v>
      </c>
      <c r="W891" s="1">
        <v>0</v>
      </c>
      <c r="X891" s="1">
        <v>15000</v>
      </c>
      <c r="Y891" s="1">
        <v>2</v>
      </c>
      <c r="Z891" s="1">
        <v>3</v>
      </c>
      <c r="AA891" s="1">
        <f t="shared" si="124"/>
        <v>1</v>
      </c>
      <c r="AB891" s="1">
        <f t="shared" si="132"/>
        <v>0</v>
      </c>
      <c r="AC891" s="1">
        <f t="shared" si="132"/>
        <v>1</v>
      </c>
      <c r="AD891" s="1">
        <f t="shared" si="132"/>
        <v>0</v>
      </c>
      <c r="AE891" s="1">
        <f t="shared" si="132"/>
        <v>1</v>
      </c>
      <c r="AF891" s="1">
        <f t="shared" si="132"/>
        <v>1</v>
      </c>
      <c r="AG891" s="1">
        <f t="shared" si="132"/>
        <v>0</v>
      </c>
      <c r="AH891" s="1">
        <f t="shared" si="132"/>
        <v>1</v>
      </c>
      <c r="AI891" s="1">
        <f t="shared" si="132"/>
        <v>1</v>
      </c>
      <c r="AJ891" s="1">
        <f t="shared" si="132"/>
        <v>0</v>
      </c>
      <c r="AK891" s="1">
        <f t="shared" si="132"/>
        <v>1</v>
      </c>
      <c r="AL891" s="1">
        <f t="shared" si="132"/>
        <v>0</v>
      </c>
      <c r="AM891" s="1">
        <f t="shared" si="132"/>
        <v>1</v>
      </c>
      <c r="AN891" s="1">
        <f t="shared" si="132"/>
        <v>0</v>
      </c>
      <c r="AO891" s="1">
        <f t="shared" si="132"/>
        <v>0</v>
      </c>
      <c r="AP891" s="1">
        <f t="shared" si="132"/>
        <v>0</v>
      </c>
      <c r="AQ891" s="1">
        <f t="shared" si="132"/>
        <v>0</v>
      </c>
      <c r="AR891" s="1">
        <f t="shared" si="131"/>
        <v>0</v>
      </c>
      <c r="AS891" s="1">
        <f t="shared" si="131"/>
        <v>0</v>
      </c>
      <c r="AT891" s="1">
        <f t="shared" si="131"/>
        <v>1</v>
      </c>
      <c r="AU891" s="1">
        <f t="shared" si="131"/>
        <v>1</v>
      </c>
      <c r="AV891" s="1">
        <f t="shared" si="131"/>
        <v>0</v>
      </c>
      <c r="AW891" s="1">
        <f t="shared" si="131"/>
        <v>0</v>
      </c>
      <c r="AX891" s="1">
        <f t="shared" si="125"/>
        <v>0</v>
      </c>
    </row>
    <row r="892" spans="1:50" s="1" customFormat="1" x14ac:dyDescent="0.15">
      <c r="A892" s="1">
        <v>3</v>
      </c>
      <c r="B892" s="1" t="s">
        <v>2275</v>
      </c>
      <c r="C892" s="1" t="s">
        <v>22</v>
      </c>
      <c r="D892" s="1" t="s">
        <v>15</v>
      </c>
      <c r="E892" s="1" t="s">
        <v>537</v>
      </c>
      <c r="F892" s="2">
        <v>43194.39025462963</v>
      </c>
      <c r="H892" s="1" t="s">
        <v>17</v>
      </c>
      <c r="I892" s="1" t="s">
        <v>17</v>
      </c>
      <c r="J892" s="1" t="s">
        <v>60</v>
      </c>
      <c r="K892" s="1" t="s">
        <v>3882</v>
      </c>
      <c r="L892" s="1" t="s">
        <v>2277</v>
      </c>
      <c r="M892" s="1" t="s">
        <v>63</v>
      </c>
      <c r="N892" s="1" t="s">
        <v>56</v>
      </c>
      <c r="O892" s="1" t="s">
        <v>252</v>
      </c>
      <c r="P892" s="1">
        <v>5000</v>
      </c>
      <c r="Q892" s="8">
        <v>8000</v>
      </c>
      <c r="R892" s="1">
        <v>1</v>
      </c>
      <c r="S892" s="1">
        <v>2</v>
      </c>
      <c r="T892" s="1">
        <v>2</v>
      </c>
      <c r="U892" s="1">
        <v>4</v>
      </c>
      <c r="V892" s="1">
        <v>2</v>
      </c>
      <c r="W892" s="1">
        <v>0</v>
      </c>
      <c r="X892" s="1">
        <v>6500</v>
      </c>
      <c r="Y892" s="1">
        <v>2</v>
      </c>
      <c r="Z892" s="1">
        <v>3</v>
      </c>
      <c r="AA892" s="1">
        <f t="shared" si="124"/>
        <v>1</v>
      </c>
      <c r="AB892" s="1">
        <f t="shared" si="132"/>
        <v>0</v>
      </c>
      <c r="AC892" s="1">
        <f t="shared" si="132"/>
        <v>1</v>
      </c>
      <c r="AD892" s="1">
        <f t="shared" si="132"/>
        <v>1</v>
      </c>
      <c r="AE892" s="1">
        <f t="shared" si="132"/>
        <v>0</v>
      </c>
      <c r="AF892" s="1">
        <f t="shared" si="132"/>
        <v>0</v>
      </c>
      <c r="AG892" s="1">
        <f t="shared" si="132"/>
        <v>0</v>
      </c>
      <c r="AH892" s="1">
        <f t="shared" si="132"/>
        <v>1</v>
      </c>
      <c r="AI892" s="1">
        <f t="shared" si="132"/>
        <v>1</v>
      </c>
      <c r="AJ892" s="1">
        <f t="shared" si="132"/>
        <v>0</v>
      </c>
      <c r="AK892" s="1">
        <f t="shared" si="132"/>
        <v>0</v>
      </c>
      <c r="AL892" s="1">
        <f t="shared" si="132"/>
        <v>0</v>
      </c>
      <c r="AM892" s="1">
        <f t="shared" si="132"/>
        <v>0</v>
      </c>
      <c r="AN892" s="1">
        <f t="shared" si="132"/>
        <v>0</v>
      </c>
      <c r="AO892" s="1">
        <f t="shared" si="132"/>
        <v>0</v>
      </c>
      <c r="AP892" s="1">
        <f t="shared" si="132"/>
        <v>0</v>
      </c>
      <c r="AQ892" s="1">
        <f t="shared" si="132"/>
        <v>1</v>
      </c>
      <c r="AR892" s="1">
        <f t="shared" si="131"/>
        <v>0</v>
      </c>
      <c r="AS892" s="1">
        <f t="shared" si="131"/>
        <v>1</v>
      </c>
      <c r="AT892" s="1">
        <f t="shared" si="131"/>
        <v>0</v>
      </c>
      <c r="AU892" s="1">
        <f t="shared" si="131"/>
        <v>0</v>
      </c>
      <c r="AV892" s="1">
        <f t="shared" si="131"/>
        <v>0</v>
      </c>
      <c r="AW892" s="1">
        <f t="shared" si="131"/>
        <v>0</v>
      </c>
      <c r="AX892" s="1">
        <f t="shared" si="125"/>
        <v>0</v>
      </c>
    </row>
    <row r="893" spans="1:50" s="1" customFormat="1" x14ac:dyDescent="0.15">
      <c r="A893" s="1">
        <v>3</v>
      </c>
      <c r="B893" s="1" t="s">
        <v>751</v>
      </c>
      <c r="C893" s="1" t="s">
        <v>22</v>
      </c>
      <c r="D893" s="1" t="s">
        <v>15</v>
      </c>
      <c r="E893" s="1" t="s">
        <v>131</v>
      </c>
      <c r="F893" s="2">
        <v>43155.400347222225</v>
      </c>
      <c r="H893" s="1" t="s">
        <v>34</v>
      </c>
      <c r="I893" s="1" t="s">
        <v>24</v>
      </c>
      <c r="J893" s="1" t="s">
        <v>25</v>
      </c>
      <c r="K893" s="1" t="s">
        <v>3695</v>
      </c>
      <c r="L893" s="1" t="s">
        <v>494</v>
      </c>
      <c r="M893" s="1" t="s">
        <v>28</v>
      </c>
      <c r="N893" s="1" t="s">
        <v>29</v>
      </c>
      <c r="O893" s="1" t="s">
        <v>30</v>
      </c>
      <c r="P893" s="1">
        <v>10000</v>
      </c>
      <c r="Q893" s="8">
        <v>20000</v>
      </c>
      <c r="R893" s="1">
        <v>4</v>
      </c>
      <c r="S893" s="1">
        <v>5</v>
      </c>
      <c r="T893" s="1">
        <v>1</v>
      </c>
      <c r="U893" s="1">
        <v>3</v>
      </c>
      <c r="V893" s="1">
        <v>0</v>
      </c>
      <c r="W893" s="1">
        <v>0</v>
      </c>
      <c r="X893" s="1">
        <v>15000</v>
      </c>
      <c r="Y893" s="1">
        <v>2</v>
      </c>
      <c r="Z893" s="1">
        <v>3</v>
      </c>
      <c r="AA893" s="1">
        <f t="shared" si="124"/>
        <v>1</v>
      </c>
      <c r="AB893" s="1">
        <f t="shared" si="132"/>
        <v>1</v>
      </c>
      <c r="AC893" s="1">
        <f t="shared" si="132"/>
        <v>1</v>
      </c>
      <c r="AD893" s="1">
        <f t="shared" si="132"/>
        <v>0</v>
      </c>
      <c r="AE893" s="1">
        <f t="shared" si="132"/>
        <v>1</v>
      </c>
      <c r="AF893" s="1">
        <f t="shared" si="132"/>
        <v>0</v>
      </c>
      <c r="AG893" s="1">
        <f t="shared" si="132"/>
        <v>1</v>
      </c>
      <c r="AH893" s="1">
        <f t="shared" si="132"/>
        <v>1</v>
      </c>
      <c r="AI893" s="1">
        <f t="shared" si="132"/>
        <v>0</v>
      </c>
      <c r="AJ893" s="1">
        <f t="shared" si="132"/>
        <v>1</v>
      </c>
      <c r="AK893" s="1">
        <f t="shared" si="132"/>
        <v>1</v>
      </c>
      <c r="AL893" s="1">
        <f t="shared" si="132"/>
        <v>1</v>
      </c>
      <c r="AM893" s="1">
        <f t="shared" si="132"/>
        <v>0</v>
      </c>
      <c r="AN893" s="1">
        <f t="shared" si="132"/>
        <v>0</v>
      </c>
      <c r="AO893" s="1">
        <f t="shared" si="132"/>
        <v>1</v>
      </c>
      <c r="AP893" s="1">
        <f t="shared" si="132"/>
        <v>0</v>
      </c>
      <c r="AQ893" s="1">
        <f t="shared" si="132"/>
        <v>0</v>
      </c>
      <c r="AR893" s="1">
        <f t="shared" si="131"/>
        <v>0</v>
      </c>
      <c r="AS893" s="1">
        <f t="shared" si="131"/>
        <v>0</v>
      </c>
      <c r="AT893" s="1">
        <f t="shared" si="131"/>
        <v>0</v>
      </c>
      <c r="AU893" s="1">
        <f t="shared" si="131"/>
        <v>0</v>
      </c>
      <c r="AV893" s="1">
        <f t="shared" si="131"/>
        <v>0</v>
      </c>
      <c r="AW893" s="1">
        <f t="shared" si="131"/>
        <v>0</v>
      </c>
      <c r="AX893" s="1">
        <f t="shared" si="125"/>
        <v>0</v>
      </c>
    </row>
    <row r="894" spans="1:50" s="1" customFormat="1" x14ac:dyDescent="0.15">
      <c r="A894" s="1">
        <v>3</v>
      </c>
      <c r="B894" s="1" t="s">
        <v>2278</v>
      </c>
      <c r="C894" s="1" t="s">
        <v>109</v>
      </c>
      <c r="D894" s="1" t="s">
        <v>15</v>
      </c>
      <c r="E894" s="1" t="s">
        <v>556</v>
      </c>
      <c r="F894" s="2">
        <v>43198.432858796295</v>
      </c>
      <c r="H894" s="1" t="s">
        <v>17</v>
      </c>
      <c r="I894" s="1" t="s">
        <v>35</v>
      </c>
      <c r="J894" s="1" t="s">
        <v>42</v>
      </c>
      <c r="K894" s="1" t="s">
        <v>3883</v>
      </c>
      <c r="L894" s="1" t="s">
        <v>2280</v>
      </c>
      <c r="M894" s="1" t="s">
        <v>96</v>
      </c>
      <c r="N894" s="1" t="s">
        <v>82</v>
      </c>
      <c r="O894" s="1" t="s">
        <v>335</v>
      </c>
      <c r="P894" s="1">
        <v>20001</v>
      </c>
      <c r="Q894" s="8">
        <v>30000</v>
      </c>
      <c r="R894" s="1">
        <v>1</v>
      </c>
      <c r="S894" s="1">
        <v>4</v>
      </c>
      <c r="T894" s="1">
        <v>3</v>
      </c>
      <c r="U894" s="1">
        <v>2</v>
      </c>
      <c r="V894" s="1">
        <v>4</v>
      </c>
      <c r="W894" s="1">
        <v>0</v>
      </c>
      <c r="X894" s="1">
        <v>25000.5</v>
      </c>
      <c r="Y894" s="1">
        <v>2</v>
      </c>
      <c r="Z894" s="1">
        <v>3</v>
      </c>
      <c r="AA894" s="1">
        <f t="shared" si="124"/>
        <v>1</v>
      </c>
      <c r="AB894" s="1">
        <f t="shared" si="132"/>
        <v>0</v>
      </c>
      <c r="AC894" s="1">
        <f t="shared" si="132"/>
        <v>0</v>
      </c>
      <c r="AD894" s="1">
        <f t="shared" si="132"/>
        <v>0</v>
      </c>
      <c r="AE894" s="1">
        <f t="shared" si="132"/>
        <v>1</v>
      </c>
      <c r="AF894" s="1">
        <f t="shared" si="132"/>
        <v>0</v>
      </c>
      <c r="AG894" s="1">
        <f t="shared" si="132"/>
        <v>0</v>
      </c>
      <c r="AH894" s="1">
        <f t="shared" si="132"/>
        <v>0</v>
      </c>
      <c r="AI894" s="1">
        <f t="shared" si="132"/>
        <v>0</v>
      </c>
      <c r="AJ894" s="1">
        <f t="shared" si="132"/>
        <v>0</v>
      </c>
      <c r="AK894" s="1">
        <f t="shared" si="132"/>
        <v>1</v>
      </c>
      <c r="AL894" s="1">
        <f t="shared" si="132"/>
        <v>1</v>
      </c>
      <c r="AM894" s="1">
        <f t="shared" si="132"/>
        <v>0</v>
      </c>
      <c r="AN894" s="1">
        <f t="shared" si="132"/>
        <v>0</v>
      </c>
      <c r="AO894" s="1">
        <f t="shared" si="132"/>
        <v>0</v>
      </c>
      <c r="AP894" s="1">
        <f t="shared" si="132"/>
        <v>0</v>
      </c>
      <c r="AQ894" s="1">
        <f t="shared" si="132"/>
        <v>0</v>
      </c>
      <c r="AR894" s="1">
        <f t="shared" si="131"/>
        <v>0</v>
      </c>
      <c r="AS894" s="1">
        <f t="shared" si="131"/>
        <v>0</v>
      </c>
      <c r="AT894" s="1">
        <f t="shared" si="131"/>
        <v>0</v>
      </c>
      <c r="AU894" s="1">
        <f t="shared" si="131"/>
        <v>0</v>
      </c>
      <c r="AV894" s="1">
        <f t="shared" si="131"/>
        <v>0</v>
      </c>
      <c r="AW894" s="1">
        <f t="shared" si="131"/>
        <v>0</v>
      </c>
      <c r="AX894" s="1">
        <f t="shared" si="125"/>
        <v>1</v>
      </c>
    </row>
    <row r="895" spans="1:50" s="1" customFormat="1" x14ac:dyDescent="0.15">
      <c r="A895" s="1">
        <v>3</v>
      </c>
      <c r="B895" s="1" t="s">
        <v>1034</v>
      </c>
      <c r="C895" s="1" t="s">
        <v>22</v>
      </c>
      <c r="D895" s="1" t="s">
        <v>15</v>
      </c>
      <c r="E895" s="1" t="s">
        <v>33</v>
      </c>
      <c r="F895" s="2">
        <v>43198.43340277778</v>
      </c>
      <c r="H895" s="1" t="s">
        <v>59</v>
      </c>
      <c r="I895" s="1" t="s">
        <v>35</v>
      </c>
      <c r="J895" s="1" t="s">
        <v>25</v>
      </c>
      <c r="K895" s="1" t="s">
        <v>3651</v>
      </c>
      <c r="L895" s="1" t="s">
        <v>415</v>
      </c>
      <c r="M895" s="1" t="s">
        <v>96</v>
      </c>
      <c r="N895" s="1" t="s">
        <v>416</v>
      </c>
      <c r="O895" s="1" t="s">
        <v>186</v>
      </c>
      <c r="P895" s="1">
        <v>10001</v>
      </c>
      <c r="Q895" s="8">
        <v>15000</v>
      </c>
      <c r="R895" s="1">
        <v>3</v>
      </c>
      <c r="S895" s="1">
        <v>4</v>
      </c>
      <c r="T895" s="1">
        <v>1</v>
      </c>
      <c r="U895" s="1">
        <v>2</v>
      </c>
      <c r="V895" s="1">
        <v>8</v>
      </c>
      <c r="W895" s="1">
        <v>0</v>
      </c>
      <c r="X895" s="1">
        <v>12500.5</v>
      </c>
      <c r="Y895" s="1">
        <v>2</v>
      </c>
      <c r="Z895" s="1">
        <v>3</v>
      </c>
      <c r="AA895" s="1">
        <f t="shared" si="124"/>
        <v>0</v>
      </c>
      <c r="AB895" s="1">
        <f t="shared" si="132"/>
        <v>0</v>
      </c>
      <c r="AC895" s="1">
        <f t="shared" si="132"/>
        <v>1</v>
      </c>
      <c r="AD895" s="1">
        <f t="shared" si="132"/>
        <v>1</v>
      </c>
      <c r="AE895" s="1">
        <f t="shared" si="132"/>
        <v>1</v>
      </c>
      <c r="AF895" s="1">
        <f t="shared" si="132"/>
        <v>0</v>
      </c>
      <c r="AG895" s="1">
        <f t="shared" si="132"/>
        <v>1</v>
      </c>
      <c r="AH895" s="1">
        <f t="shared" si="132"/>
        <v>1</v>
      </c>
      <c r="AI895" s="1">
        <f t="shared" si="132"/>
        <v>1</v>
      </c>
      <c r="AJ895" s="1">
        <f t="shared" si="132"/>
        <v>1</v>
      </c>
      <c r="AK895" s="1">
        <f t="shared" si="132"/>
        <v>1</v>
      </c>
      <c r="AL895" s="1">
        <f t="shared" si="132"/>
        <v>0</v>
      </c>
      <c r="AM895" s="1">
        <f t="shared" si="132"/>
        <v>0</v>
      </c>
      <c r="AN895" s="1">
        <f t="shared" si="132"/>
        <v>1</v>
      </c>
      <c r="AO895" s="1">
        <f t="shared" si="132"/>
        <v>0</v>
      </c>
      <c r="AP895" s="1">
        <f t="shared" si="132"/>
        <v>0</v>
      </c>
      <c r="AQ895" s="1">
        <f t="shared" si="132"/>
        <v>0</v>
      </c>
      <c r="AR895" s="1">
        <f t="shared" si="131"/>
        <v>0</v>
      </c>
      <c r="AS895" s="1">
        <f t="shared" si="131"/>
        <v>0</v>
      </c>
      <c r="AT895" s="1">
        <f t="shared" si="131"/>
        <v>0</v>
      </c>
      <c r="AU895" s="1">
        <f t="shared" si="131"/>
        <v>0</v>
      </c>
      <c r="AV895" s="1">
        <f t="shared" si="131"/>
        <v>0</v>
      </c>
      <c r="AW895" s="1">
        <f t="shared" si="131"/>
        <v>0</v>
      </c>
      <c r="AX895" s="1">
        <f t="shared" si="125"/>
        <v>0</v>
      </c>
    </row>
    <row r="896" spans="1:50" s="1" customFormat="1" x14ac:dyDescent="0.15">
      <c r="A896" s="1">
        <v>3</v>
      </c>
      <c r="B896" s="1" t="s">
        <v>751</v>
      </c>
      <c r="C896" s="1" t="s">
        <v>22</v>
      </c>
      <c r="D896" s="1" t="s">
        <v>15</v>
      </c>
      <c r="E896" s="1" t="s">
        <v>533</v>
      </c>
      <c r="F896" s="2">
        <v>43198.399143518516</v>
      </c>
      <c r="H896" s="1" t="s">
        <v>34</v>
      </c>
      <c r="I896" s="1" t="s">
        <v>35</v>
      </c>
      <c r="J896" s="1" t="s">
        <v>60</v>
      </c>
      <c r="K896" s="1" t="s">
        <v>3698</v>
      </c>
      <c r="L896" s="1" t="s">
        <v>1194</v>
      </c>
      <c r="M896" s="1" t="s">
        <v>28</v>
      </c>
      <c r="N896" s="1" t="s">
        <v>82</v>
      </c>
      <c r="O896" s="1" t="s">
        <v>252</v>
      </c>
      <c r="P896" s="1">
        <v>15000</v>
      </c>
      <c r="Q896" s="8">
        <v>20000</v>
      </c>
      <c r="R896" s="1">
        <v>4</v>
      </c>
      <c r="S896" s="1">
        <v>4</v>
      </c>
      <c r="T896" s="1">
        <v>2</v>
      </c>
      <c r="U896" s="1">
        <v>3</v>
      </c>
      <c r="V896" s="1">
        <v>4</v>
      </c>
      <c r="W896" s="1">
        <v>0</v>
      </c>
      <c r="X896" s="1">
        <v>17500</v>
      </c>
      <c r="Y896" s="1">
        <v>2</v>
      </c>
      <c r="Z896" s="1">
        <v>3</v>
      </c>
      <c r="AA896" s="1">
        <f t="shared" si="124"/>
        <v>1</v>
      </c>
      <c r="AB896" s="1">
        <f t="shared" si="132"/>
        <v>0</v>
      </c>
      <c r="AC896" s="1">
        <f t="shared" si="132"/>
        <v>1</v>
      </c>
      <c r="AD896" s="1">
        <f t="shared" si="132"/>
        <v>0</v>
      </c>
      <c r="AE896" s="1">
        <f t="shared" si="132"/>
        <v>0</v>
      </c>
      <c r="AF896" s="1">
        <f t="shared" si="132"/>
        <v>0</v>
      </c>
      <c r="AG896" s="1">
        <f t="shared" si="132"/>
        <v>0</v>
      </c>
      <c r="AH896" s="1">
        <f t="shared" si="132"/>
        <v>0</v>
      </c>
      <c r="AI896" s="1">
        <f t="shared" si="132"/>
        <v>0</v>
      </c>
      <c r="AJ896" s="1">
        <f t="shared" si="132"/>
        <v>1</v>
      </c>
      <c r="AK896" s="1">
        <f t="shared" si="132"/>
        <v>1</v>
      </c>
      <c r="AL896" s="1">
        <f t="shared" si="132"/>
        <v>1</v>
      </c>
      <c r="AM896" s="1">
        <f t="shared" si="132"/>
        <v>0</v>
      </c>
      <c r="AN896" s="1">
        <f t="shared" si="132"/>
        <v>0</v>
      </c>
      <c r="AO896" s="1">
        <f t="shared" si="132"/>
        <v>1</v>
      </c>
      <c r="AP896" s="1">
        <f t="shared" si="132"/>
        <v>0</v>
      </c>
      <c r="AQ896" s="1">
        <f t="shared" si="132"/>
        <v>0</v>
      </c>
      <c r="AR896" s="1">
        <f t="shared" si="131"/>
        <v>0</v>
      </c>
      <c r="AS896" s="1">
        <f t="shared" si="131"/>
        <v>1</v>
      </c>
      <c r="AT896" s="1">
        <f t="shared" si="131"/>
        <v>0</v>
      </c>
      <c r="AU896" s="1">
        <f t="shared" si="131"/>
        <v>0</v>
      </c>
      <c r="AV896" s="1">
        <f t="shared" si="131"/>
        <v>0</v>
      </c>
      <c r="AW896" s="1">
        <f t="shared" si="131"/>
        <v>0</v>
      </c>
      <c r="AX896" s="1">
        <f t="shared" si="125"/>
        <v>0</v>
      </c>
    </row>
    <row r="897" spans="1:50" s="1" customFormat="1" x14ac:dyDescent="0.15">
      <c r="A897" s="1">
        <v>3</v>
      </c>
      <c r="B897" s="1" t="s">
        <v>2266</v>
      </c>
      <c r="C897" s="1" t="s">
        <v>22</v>
      </c>
      <c r="D897" s="1" t="s">
        <v>15</v>
      </c>
      <c r="E897" s="1" t="s">
        <v>516</v>
      </c>
      <c r="F897" s="2">
        <v>43198.499386574076</v>
      </c>
      <c r="H897" s="1" t="s">
        <v>59</v>
      </c>
      <c r="I897" s="1" t="s">
        <v>35</v>
      </c>
      <c r="J897" s="1" t="s">
        <v>42</v>
      </c>
      <c r="K897" s="1" t="s">
        <v>3884</v>
      </c>
      <c r="L897" s="1" t="s">
        <v>932</v>
      </c>
      <c r="M897" s="1" t="s">
        <v>96</v>
      </c>
      <c r="N897" s="1" t="s">
        <v>29</v>
      </c>
      <c r="O897" s="1" t="s">
        <v>252</v>
      </c>
      <c r="P897" s="1">
        <v>8000</v>
      </c>
      <c r="Q897" s="8">
        <v>16000</v>
      </c>
      <c r="R897" s="1">
        <v>3</v>
      </c>
      <c r="S897" s="1">
        <v>4</v>
      </c>
      <c r="T897" s="1">
        <v>3</v>
      </c>
      <c r="U897" s="1">
        <v>2</v>
      </c>
      <c r="V897" s="1">
        <v>0</v>
      </c>
      <c r="W897" s="1">
        <v>0</v>
      </c>
      <c r="X897" s="1">
        <v>12000</v>
      </c>
      <c r="Y897" s="1">
        <v>2</v>
      </c>
      <c r="Z897" s="1">
        <v>3</v>
      </c>
      <c r="AA897" s="1">
        <f t="shared" si="124"/>
        <v>1</v>
      </c>
      <c r="AB897" s="1">
        <f t="shared" si="132"/>
        <v>0</v>
      </c>
      <c r="AC897" s="1">
        <f t="shared" si="132"/>
        <v>0</v>
      </c>
      <c r="AD897" s="1">
        <f t="shared" si="132"/>
        <v>0</v>
      </c>
      <c r="AE897" s="1">
        <f t="shared" si="132"/>
        <v>1</v>
      </c>
      <c r="AF897" s="1">
        <f t="shared" si="132"/>
        <v>0</v>
      </c>
      <c r="AG897" s="1">
        <f t="shared" si="132"/>
        <v>0</v>
      </c>
      <c r="AH897" s="1">
        <f t="shared" si="132"/>
        <v>0</v>
      </c>
      <c r="AI897" s="1">
        <f t="shared" si="132"/>
        <v>0</v>
      </c>
      <c r="AJ897" s="1">
        <f t="shared" si="132"/>
        <v>0</v>
      </c>
      <c r="AK897" s="1">
        <f t="shared" si="132"/>
        <v>1</v>
      </c>
      <c r="AL897" s="1">
        <f t="shared" si="132"/>
        <v>0</v>
      </c>
      <c r="AM897" s="1">
        <f t="shared" si="132"/>
        <v>0</v>
      </c>
      <c r="AN897" s="1">
        <f t="shared" si="132"/>
        <v>0</v>
      </c>
      <c r="AO897" s="1">
        <f t="shared" si="132"/>
        <v>1</v>
      </c>
      <c r="AP897" s="1">
        <f t="shared" si="132"/>
        <v>0</v>
      </c>
      <c r="AQ897" s="1">
        <f t="shared" si="132"/>
        <v>0</v>
      </c>
      <c r="AR897" s="1">
        <f t="shared" si="131"/>
        <v>0</v>
      </c>
      <c r="AS897" s="1">
        <f t="shared" si="131"/>
        <v>1</v>
      </c>
      <c r="AT897" s="1">
        <f t="shared" si="131"/>
        <v>0</v>
      </c>
      <c r="AU897" s="1">
        <f t="shared" si="131"/>
        <v>0</v>
      </c>
      <c r="AV897" s="1">
        <f t="shared" si="131"/>
        <v>0</v>
      </c>
      <c r="AW897" s="1">
        <f t="shared" si="131"/>
        <v>0</v>
      </c>
      <c r="AX897" s="1">
        <f t="shared" si="125"/>
        <v>0</v>
      </c>
    </row>
    <row r="898" spans="1:50" s="1" customFormat="1" x14ac:dyDescent="0.15">
      <c r="A898" s="1">
        <v>3</v>
      </c>
      <c r="B898" s="1" t="s">
        <v>1043</v>
      </c>
      <c r="C898" s="1" t="s">
        <v>84</v>
      </c>
      <c r="D898" s="1" t="s">
        <v>15</v>
      </c>
      <c r="E898" s="1" t="s">
        <v>33</v>
      </c>
      <c r="F898" s="2">
        <v>43198.43340277778</v>
      </c>
      <c r="H898" s="1" t="s">
        <v>59</v>
      </c>
      <c r="I898" s="1" t="s">
        <v>18</v>
      </c>
      <c r="J898" s="1" t="s">
        <v>60</v>
      </c>
      <c r="K898" s="1" t="s">
        <v>3654</v>
      </c>
      <c r="L898" s="1" t="s">
        <v>1045</v>
      </c>
      <c r="M898" s="1" t="s">
        <v>96</v>
      </c>
      <c r="N898" s="1" t="s">
        <v>416</v>
      </c>
      <c r="O898" s="1" t="s">
        <v>186</v>
      </c>
      <c r="P898" s="1">
        <v>10001</v>
      </c>
      <c r="Q898" s="8">
        <v>15000</v>
      </c>
      <c r="R898" s="1">
        <v>3</v>
      </c>
      <c r="S898" s="1">
        <v>3</v>
      </c>
      <c r="T898" s="1">
        <v>2</v>
      </c>
      <c r="U898" s="1">
        <v>2</v>
      </c>
      <c r="V898" s="1">
        <v>8</v>
      </c>
      <c r="W898" s="1">
        <v>0</v>
      </c>
      <c r="X898" s="1">
        <v>12500.5</v>
      </c>
      <c r="Y898" s="1">
        <v>2</v>
      </c>
      <c r="Z898" s="1">
        <v>3</v>
      </c>
      <c r="AA898" s="1">
        <f t="shared" si="124"/>
        <v>1</v>
      </c>
      <c r="AB898" s="1">
        <f t="shared" si="132"/>
        <v>0</v>
      </c>
      <c r="AC898" s="1">
        <f t="shared" si="132"/>
        <v>1</v>
      </c>
      <c r="AD898" s="1">
        <f t="shared" si="132"/>
        <v>1</v>
      </c>
      <c r="AE898" s="1">
        <f t="shared" si="132"/>
        <v>1</v>
      </c>
      <c r="AF898" s="1">
        <f t="shared" si="132"/>
        <v>0</v>
      </c>
      <c r="AG898" s="1">
        <f t="shared" si="132"/>
        <v>1</v>
      </c>
      <c r="AH898" s="1">
        <f t="shared" si="132"/>
        <v>1</v>
      </c>
      <c r="AI898" s="1">
        <f t="shared" si="132"/>
        <v>0</v>
      </c>
      <c r="AJ898" s="1">
        <f t="shared" si="132"/>
        <v>1</v>
      </c>
      <c r="AK898" s="1">
        <f t="shared" si="132"/>
        <v>1</v>
      </c>
      <c r="AL898" s="1">
        <f t="shared" si="132"/>
        <v>1</v>
      </c>
      <c r="AM898" s="1">
        <f t="shared" si="132"/>
        <v>0</v>
      </c>
      <c r="AN898" s="1">
        <f t="shared" si="132"/>
        <v>0</v>
      </c>
      <c r="AO898" s="1">
        <f t="shared" si="132"/>
        <v>1</v>
      </c>
      <c r="AP898" s="1">
        <f t="shared" si="132"/>
        <v>0</v>
      </c>
      <c r="AQ898" s="1">
        <f t="shared" si="132"/>
        <v>0</v>
      </c>
      <c r="AR898" s="1">
        <f t="shared" si="131"/>
        <v>0</v>
      </c>
      <c r="AS898" s="1">
        <f t="shared" si="131"/>
        <v>0</v>
      </c>
      <c r="AT898" s="1">
        <f t="shared" si="131"/>
        <v>0</v>
      </c>
      <c r="AU898" s="1">
        <f t="shared" si="131"/>
        <v>0</v>
      </c>
      <c r="AV898" s="1">
        <f t="shared" si="131"/>
        <v>0</v>
      </c>
      <c r="AW898" s="1">
        <f t="shared" si="131"/>
        <v>0</v>
      </c>
      <c r="AX898" s="1">
        <f t="shared" si="125"/>
        <v>0</v>
      </c>
    </row>
    <row r="899" spans="1:50" s="1" customFormat="1" x14ac:dyDescent="0.15">
      <c r="A899" s="1">
        <v>3</v>
      </c>
      <c r="B899" s="1" t="s">
        <v>751</v>
      </c>
      <c r="C899" s="1" t="s">
        <v>22</v>
      </c>
      <c r="D899" s="1" t="s">
        <v>15</v>
      </c>
      <c r="E899" s="1" t="s">
        <v>1161</v>
      </c>
      <c r="F899" s="2">
        <v>43198.400208333333</v>
      </c>
      <c r="H899" s="1" t="s">
        <v>59</v>
      </c>
      <c r="I899" s="1" t="s">
        <v>35</v>
      </c>
      <c r="J899" s="1" t="s">
        <v>25</v>
      </c>
      <c r="K899" s="1" t="s">
        <v>3689</v>
      </c>
      <c r="L899" s="1" t="s">
        <v>1163</v>
      </c>
      <c r="M899" s="1" t="s">
        <v>28</v>
      </c>
      <c r="N899" s="1" t="s">
        <v>82</v>
      </c>
      <c r="O899" s="1" t="s">
        <v>144</v>
      </c>
      <c r="P899" s="1">
        <v>10000</v>
      </c>
      <c r="Q899" s="8">
        <v>13000</v>
      </c>
      <c r="R899" s="1">
        <v>3</v>
      </c>
      <c r="S899" s="1">
        <v>4</v>
      </c>
      <c r="T899" s="1">
        <v>1</v>
      </c>
      <c r="U899" s="1">
        <v>3</v>
      </c>
      <c r="V899" s="1">
        <v>4</v>
      </c>
      <c r="W899" s="1">
        <v>0</v>
      </c>
      <c r="X899" s="1">
        <v>11500</v>
      </c>
      <c r="Y899" s="1">
        <v>2</v>
      </c>
      <c r="Z899" s="1">
        <v>3</v>
      </c>
      <c r="AA899" s="1">
        <f t="shared" ref="AA899:AP962" si="133">IF(IFERROR(FIND(AA$1,$K899),0)&gt;0,1,0)</f>
        <v>0</v>
      </c>
      <c r="AB899" s="1">
        <f t="shared" si="132"/>
        <v>0</v>
      </c>
      <c r="AC899" s="1">
        <f t="shared" si="132"/>
        <v>1</v>
      </c>
      <c r="AD899" s="1">
        <f t="shared" si="132"/>
        <v>1</v>
      </c>
      <c r="AE899" s="1">
        <f t="shared" si="132"/>
        <v>0</v>
      </c>
      <c r="AF899" s="1">
        <f t="shared" si="132"/>
        <v>0</v>
      </c>
      <c r="AG899" s="1">
        <f t="shared" si="132"/>
        <v>0</v>
      </c>
      <c r="AH899" s="1">
        <f t="shared" si="132"/>
        <v>0</v>
      </c>
      <c r="AI899" s="1">
        <f t="shared" si="132"/>
        <v>0</v>
      </c>
      <c r="AJ899" s="1">
        <f t="shared" si="132"/>
        <v>1</v>
      </c>
      <c r="AK899" s="1">
        <f t="shared" si="132"/>
        <v>0</v>
      </c>
      <c r="AL899" s="1">
        <f t="shared" si="132"/>
        <v>0</v>
      </c>
      <c r="AM899" s="1">
        <f t="shared" si="132"/>
        <v>0</v>
      </c>
      <c r="AN899" s="1">
        <f t="shared" si="132"/>
        <v>0</v>
      </c>
      <c r="AO899" s="1">
        <f t="shared" si="132"/>
        <v>0</v>
      </c>
      <c r="AP899" s="1">
        <f t="shared" si="132"/>
        <v>0</v>
      </c>
      <c r="AQ899" s="1">
        <f t="shared" ref="AQ899:AW911" si="134">IF(IFERROR(FIND(AQ$1,$K899),0)&gt;0,1,0)</f>
        <v>0</v>
      </c>
      <c r="AR899" s="1">
        <f t="shared" si="134"/>
        <v>0</v>
      </c>
      <c r="AS899" s="1">
        <f t="shared" si="134"/>
        <v>0</v>
      </c>
      <c r="AT899" s="1">
        <f t="shared" si="134"/>
        <v>0</v>
      </c>
      <c r="AU899" s="1">
        <f t="shared" si="134"/>
        <v>0</v>
      </c>
      <c r="AV899" s="1">
        <f t="shared" si="134"/>
        <v>1</v>
      </c>
      <c r="AW899" s="1">
        <f t="shared" si="134"/>
        <v>0</v>
      </c>
      <c r="AX899" s="1">
        <f t="shared" ref="AX899:AX962" si="135">IF(Q899&gt;20000,1,0)</f>
        <v>0</v>
      </c>
    </row>
    <row r="900" spans="1:50" s="1" customFormat="1" x14ac:dyDescent="0.15">
      <c r="A900" s="1">
        <v>3</v>
      </c>
      <c r="B900" s="1" t="s">
        <v>2282</v>
      </c>
      <c r="C900" s="1" t="s">
        <v>22</v>
      </c>
      <c r="D900" s="1" t="s">
        <v>15</v>
      </c>
      <c r="E900" s="1" t="s">
        <v>516</v>
      </c>
      <c r="F900" s="2">
        <v>43198.499386574076</v>
      </c>
      <c r="H900" s="1" t="s">
        <v>59</v>
      </c>
      <c r="I900" s="1" t="s">
        <v>35</v>
      </c>
      <c r="J900" s="1" t="s">
        <v>42</v>
      </c>
      <c r="K900" s="1" t="s">
        <v>3885</v>
      </c>
      <c r="L900" s="1" t="s">
        <v>932</v>
      </c>
      <c r="M900" s="1" t="s">
        <v>96</v>
      </c>
      <c r="N900" s="1" t="s">
        <v>29</v>
      </c>
      <c r="O900" s="1" t="s">
        <v>252</v>
      </c>
      <c r="P900" s="1">
        <v>8000</v>
      </c>
      <c r="Q900" s="8">
        <v>16000</v>
      </c>
      <c r="R900" s="1">
        <v>3</v>
      </c>
      <c r="S900" s="1">
        <v>4</v>
      </c>
      <c r="T900" s="1">
        <v>3</v>
      </c>
      <c r="U900" s="1">
        <v>2</v>
      </c>
      <c r="V900" s="1">
        <v>0</v>
      </c>
      <c r="W900" s="1">
        <v>0</v>
      </c>
      <c r="X900" s="1">
        <v>12000</v>
      </c>
      <c r="Y900" s="1">
        <v>2</v>
      </c>
      <c r="Z900" s="1">
        <v>3</v>
      </c>
      <c r="AA900" s="1">
        <f t="shared" si="133"/>
        <v>1</v>
      </c>
      <c r="AB900" s="1">
        <f t="shared" si="133"/>
        <v>0</v>
      </c>
      <c r="AC900" s="1">
        <f t="shared" si="133"/>
        <v>1</v>
      </c>
      <c r="AD900" s="1">
        <f t="shared" si="133"/>
        <v>0</v>
      </c>
      <c r="AE900" s="1">
        <f t="shared" si="133"/>
        <v>1</v>
      </c>
      <c r="AF900" s="1">
        <f t="shared" si="133"/>
        <v>1</v>
      </c>
      <c r="AG900" s="1">
        <f t="shared" si="133"/>
        <v>1</v>
      </c>
      <c r="AH900" s="1">
        <f t="shared" si="133"/>
        <v>0</v>
      </c>
      <c r="AI900" s="1">
        <f t="shared" si="133"/>
        <v>0</v>
      </c>
      <c r="AJ900" s="1">
        <f t="shared" si="133"/>
        <v>0</v>
      </c>
      <c r="AK900" s="1">
        <f t="shared" si="133"/>
        <v>1</v>
      </c>
      <c r="AL900" s="1">
        <f t="shared" si="133"/>
        <v>1</v>
      </c>
      <c r="AM900" s="1">
        <f t="shared" si="133"/>
        <v>0</v>
      </c>
      <c r="AN900" s="1">
        <f t="shared" si="133"/>
        <v>0</v>
      </c>
      <c r="AO900" s="1">
        <f t="shared" si="133"/>
        <v>1</v>
      </c>
      <c r="AP900" s="1">
        <f t="shared" si="133"/>
        <v>0</v>
      </c>
      <c r="AQ900" s="1">
        <f t="shared" si="134"/>
        <v>0</v>
      </c>
      <c r="AR900" s="1">
        <f t="shared" si="134"/>
        <v>1</v>
      </c>
      <c r="AS900" s="1">
        <f t="shared" si="134"/>
        <v>1</v>
      </c>
      <c r="AT900" s="1">
        <f t="shared" si="134"/>
        <v>0</v>
      </c>
      <c r="AU900" s="1">
        <f t="shared" si="134"/>
        <v>0</v>
      </c>
      <c r="AV900" s="1">
        <f t="shared" si="134"/>
        <v>0</v>
      </c>
      <c r="AW900" s="1">
        <f t="shared" si="134"/>
        <v>1</v>
      </c>
      <c r="AX900" s="1">
        <f t="shared" si="135"/>
        <v>0</v>
      </c>
    </row>
    <row r="901" spans="1:50" s="1" customFormat="1" x14ac:dyDescent="0.15">
      <c r="A901" s="1">
        <v>3</v>
      </c>
      <c r="B901" s="1" t="s">
        <v>1022</v>
      </c>
      <c r="C901" s="1" t="s">
        <v>22</v>
      </c>
      <c r="D901" s="1" t="s">
        <v>15</v>
      </c>
      <c r="E901" s="1" t="s">
        <v>278</v>
      </c>
      <c r="F901" s="2">
        <v>43198.430335648147</v>
      </c>
      <c r="H901" s="1" t="s">
        <v>59</v>
      </c>
      <c r="I901" s="1" t="s">
        <v>18</v>
      </c>
      <c r="J901" s="1" t="s">
        <v>25</v>
      </c>
      <c r="K901" s="1" t="s">
        <v>3646</v>
      </c>
      <c r="L901" s="1" t="s">
        <v>1024</v>
      </c>
      <c r="M901" s="1" t="s">
        <v>28</v>
      </c>
      <c r="N901" s="1" t="s">
        <v>29</v>
      </c>
      <c r="O901" s="1" t="s">
        <v>30</v>
      </c>
      <c r="P901" s="1">
        <v>10000</v>
      </c>
      <c r="Q901" s="8">
        <v>18000</v>
      </c>
      <c r="R901" s="1">
        <v>3</v>
      </c>
      <c r="S901" s="1">
        <v>3</v>
      </c>
      <c r="T901" s="1">
        <v>1</v>
      </c>
      <c r="U901" s="1">
        <v>3</v>
      </c>
      <c r="V901" s="1">
        <v>0</v>
      </c>
      <c r="W901" s="1">
        <v>0</v>
      </c>
      <c r="X901" s="1">
        <v>14000</v>
      </c>
      <c r="Y901" s="1">
        <v>2</v>
      </c>
      <c r="Z901" s="1">
        <v>3</v>
      </c>
      <c r="AA901" s="1">
        <f t="shared" si="133"/>
        <v>1</v>
      </c>
      <c r="AB901" s="1">
        <f t="shared" si="133"/>
        <v>0</v>
      </c>
      <c r="AC901" s="1">
        <f t="shared" si="133"/>
        <v>1</v>
      </c>
      <c r="AD901" s="1">
        <f t="shared" si="133"/>
        <v>0</v>
      </c>
      <c r="AE901" s="1">
        <f t="shared" si="133"/>
        <v>1</v>
      </c>
      <c r="AF901" s="1">
        <f t="shared" si="133"/>
        <v>0</v>
      </c>
      <c r="AG901" s="1">
        <f t="shared" si="133"/>
        <v>0</v>
      </c>
      <c r="AH901" s="1">
        <f t="shared" si="133"/>
        <v>1</v>
      </c>
      <c r="AI901" s="1">
        <f t="shared" si="133"/>
        <v>0</v>
      </c>
      <c r="AJ901" s="1">
        <f t="shared" si="133"/>
        <v>1</v>
      </c>
      <c r="AK901" s="1">
        <f t="shared" si="133"/>
        <v>0</v>
      </c>
      <c r="AL901" s="1">
        <f t="shared" si="133"/>
        <v>1</v>
      </c>
      <c r="AM901" s="1">
        <f t="shared" si="133"/>
        <v>0</v>
      </c>
      <c r="AN901" s="1">
        <f t="shared" si="133"/>
        <v>0</v>
      </c>
      <c r="AO901" s="1">
        <f t="shared" si="133"/>
        <v>0</v>
      </c>
      <c r="AP901" s="1">
        <f t="shared" si="133"/>
        <v>0</v>
      </c>
      <c r="AQ901" s="1">
        <f t="shared" si="134"/>
        <v>0</v>
      </c>
      <c r="AR901" s="1">
        <f t="shared" si="134"/>
        <v>0</v>
      </c>
      <c r="AS901" s="1">
        <f t="shared" si="134"/>
        <v>0</v>
      </c>
      <c r="AT901" s="1">
        <f t="shared" si="134"/>
        <v>0</v>
      </c>
      <c r="AU901" s="1">
        <f t="shared" si="134"/>
        <v>0</v>
      </c>
      <c r="AV901" s="1">
        <f t="shared" si="134"/>
        <v>0</v>
      </c>
      <c r="AW901" s="1">
        <f t="shared" si="134"/>
        <v>0</v>
      </c>
      <c r="AX901" s="1">
        <f t="shared" si="135"/>
        <v>0</v>
      </c>
    </row>
    <row r="902" spans="1:50" s="1" customFormat="1" x14ac:dyDescent="0.15">
      <c r="A902" s="1">
        <v>3</v>
      </c>
      <c r="B902" s="1" t="s">
        <v>2284</v>
      </c>
      <c r="C902" s="1" t="s">
        <v>22</v>
      </c>
      <c r="D902" s="1" t="s">
        <v>15</v>
      </c>
      <c r="E902" s="1" t="s">
        <v>1199</v>
      </c>
      <c r="F902" s="2">
        <v>43198.394062500003</v>
      </c>
      <c r="H902" s="1" t="s">
        <v>17</v>
      </c>
      <c r="I902" s="1" t="s">
        <v>24</v>
      </c>
      <c r="J902" s="1" t="s">
        <v>60</v>
      </c>
      <c r="K902" s="1" t="s">
        <v>3886</v>
      </c>
      <c r="L902" s="1" t="s">
        <v>1197</v>
      </c>
      <c r="M902" s="1" t="s">
        <v>28</v>
      </c>
      <c r="N902" s="1" t="s">
        <v>82</v>
      </c>
      <c r="O902" s="1" t="s">
        <v>531</v>
      </c>
      <c r="P902" s="1">
        <v>12000</v>
      </c>
      <c r="Q902" s="8">
        <v>20000</v>
      </c>
      <c r="R902" s="1">
        <v>1</v>
      </c>
      <c r="S902" s="1">
        <v>5</v>
      </c>
      <c r="T902" s="1">
        <v>2</v>
      </c>
      <c r="U902" s="1">
        <v>3</v>
      </c>
      <c r="V902" s="1">
        <v>4</v>
      </c>
      <c r="W902" s="1">
        <v>0</v>
      </c>
      <c r="X902" s="1">
        <v>16000</v>
      </c>
      <c r="Y902" s="1">
        <v>2</v>
      </c>
      <c r="Z902" s="1">
        <v>3</v>
      </c>
      <c r="AA902" s="1">
        <f t="shared" si="133"/>
        <v>1</v>
      </c>
      <c r="AB902" s="1">
        <f t="shared" si="133"/>
        <v>0</v>
      </c>
      <c r="AC902" s="1">
        <f t="shared" si="133"/>
        <v>1</v>
      </c>
      <c r="AD902" s="1">
        <f t="shared" si="133"/>
        <v>1</v>
      </c>
      <c r="AE902" s="1">
        <f t="shared" si="133"/>
        <v>1</v>
      </c>
      <c r="AF902" s="1">
        <f t="shared" si="133"/>
        <v>0</v>
      </c>
      <c r="AG902" s="1">
        <f t="shared" si="133"/>
        <v>1</v>
      </c>
      <c r="AH902" s="1">
        <f t="shared" si="133"/>
        <v>1</v>
      </c>
      <c r="AI902" s="1">
        <f t="shared" si="133"/>
        <v>0</v>
      </c>
      <c r="AJ902" s="1">
        <f t="shared" si="133"/>
        <v>1</v>
      </c>
      <c r="AK902" s="1">
        <f t="shared" si="133"/>
        <v>1</v>
      </c>
      <c r="AL902" s="1">
        <f t="shared" si="133"/>
        <v>1</v>
      </c>
      <c r="AM902" s="1">
        <f t="shared" si="133"/>
        <v>0</v>
      </c>
      <c r="AN902" s="1">
        <f t="shared" si="133"/>
        <v>0</v>
      </c>
      <c r="AO902" s="1">
        <f t="shared" si="133"/>
        <v>1</v>
      </c>
      <c r="AP902" s="1">
        <f t="shared" si="133"/>
        <v>0</v>
      </c>
      <c r="AQ902" s="1">
        <f t="shared" si="134"/>
        <v>0</v>
      </c>
      <c r="AR902" s="1">
        <f t="shared" si="134"/>
        <v>0</v>
      </c>
      <c r="AS902" s="1">
        <f t="shared" si="134"/>
        <v>0</v>
      </c>
      <c r="AT902" s="1">
        <f t="shared" si="134"/>
        <v>0</v>
      </c>
      <c r="AU902" s="1">
        <f t="shared" si="134"/>
        <v>0</v>
      </c>
      <c r="AV902" s="1">
        <f t="shared" si="134"/>
        <v>0</v>
      </c>
      <c r="AW902" s="1">
        <f t="shared" si="134"/>
        <v>0</v>
      </c>
      <c r="AX902" s="1">
        <f t="shared" si="135"/>
        <v>0</v>
      </c>
    </row>
    <row r="903" spans="1:50" s="1" customFormat="1" x14ac:dyDescent="0.15">
      <c r="A903" s="1">
        <v>3</v>
      </c>
      <c r="B903" s="1" t="s">
        <v>751</v>
      </c>
      <c r="D903" s="1" t="s">
        <v>15</v>
      </c>
      <c r="E903" s="1" t="s">
        <v>131</v>
      </c>
      <c r="F903" s="2">
        <v>43198.414652777778</v>
      </c>
      <c r="H903" s="1" t="s">
        <v>59</v>
      </c>
      <c r="I903" s="1" t="s">
        <v>24</v>
      </c>
      <c r="J903" s="1" t="s">
        <v>42</v>
      </c>
      <c r="K903" s="1" t="s">
        <v>3583</v>
      </c>
      <c r="L903" s="1" t="s">
        <v>816</v>
      </c>
      <c r="M903" s="1" t="s">
        <v>28</v>
      </c>
      <c r="N903" s="1" t="s">
        <v>82</v>
      </c>
      <c r="O903" s="1" t="s">
        <v>97</v>
      </c>
      <c r="P903" s="1">
        <v>10000</v>
      </c>
      <c r="Q903" s="8">
        <v>20000</v>
      </c>
      <c r="R903" s="1">
        <v>3</v>
      </c>
      <c r="S903" s="1">
        <v>5</v>
      </c>
      <c r="T903" s="1">
        <v>3</v>
      </c>
      <c r="U903" s="1">
        <v>3</v>
      </c>
      <c r="V903" s="1">
        <v>4</v>
      </c>
      <c r="W903" s="1">
        <v>0</v>
      </c>
      <c r="X903" s="1">
        <v>15000</v>
      </c>
      <c r="Y903" s="1">
        <v>2</v>
      </c>
      <c r="Z903" s="1">
        <v>3</v>
      </c>
      <c r="AA903" s="1">
        <f t="shared" si="133"/>
        <v>1</v>
      </c>
      <c r="AB903" s="1">
        <f t="shared" si="133"/>
        <v>0</v>
      </c>
      <c r="AC903" s="1">
        <f t="shared" si="133"/>
        <v>1</v>
      </c>
      <c r="AD903" s="1">
        <f t="shared" si="133"/>
        <v>0</v>
      </c>
      <c r="AE903" s="1">
        <f t="shared" si="133"/>
        <v>0</v>
      </c>
      <c r="AF903" s="1">
        <f t="shared" si="133"/>
        <v>0</v>
      </c>
      <c r="AG903" s="1">
        <f t="shared" si="133"/>
        <v>0</v>
      </c>
      <c r="AH903" s="1">
        <f t="shared" si="133"/>
        <v>1</v>
      </c>
      <c r="AI903" s="1">
        <f t="shared" si="133"/>
        <v>1</v>
      </c>
      <c r="AJ903" s="1">
        <f t="shared" si="133"/>
        <v>1</v>
      </c>
      <c r="AK903" s="1">
        <f t="shared" si="133"/>
        <v>1</v>
      </c>
      <c r="AL903" s="1">
        <f t="shared" si="133"/>
        <v>1</v>
      </c>
      <c r="AM903" s="1">
        <f t="shared" si="133"/>
        <v>0</v>
      </c>
      <c r="AN903" s="1">
        <f t="shared" si="133"/>
        <v>1</v>
      </c>
      <c r="AO903" s="1">
        <f t="shared" si="133"/>
        <v>1</v>
      </c>
      <c r="AP903" s="1">
        <f t="shared" si="133"/>
        <v>0</v>
      </c>
      <c r="AQ903" s="1">
        <f t="shared" si="134"/>
        <v>1</v>
      </c>
      <c r="AR903" s="1">
        <f t="shared" si="134"/>
        <v>0</v>
      </c>
      <c r="AS903" s="1">
        <f t="shared" si="134"/>
        <v>1</v>
      </c>
      <c r="AT903" s="1">
        <f t="shared" si="134"/>
        <v>0</v>
      </c>
      <c r="AU903" s="1">
        <f t="shared" si="134"/>
        <v>0</v>
      </c>
      <c r="AV903" s="1">
        <f t="shared" si="134"/>
        <v>0</v>
      </c>
      <c r="AW903" s="1">
        <f t="shared" si="134"/>
        <v>0</v>
      </c>
      <c r="AX903" s="1">
        <f t="shared" si="135"/>
        <v>0</v>
      </c>
    </row>
    <row r="904" spans="1:50" s="1" customFormat="1" x14ac:dyDescent="0.15">
      <c r="A904" s="1">
        <v>3</v>
      </c>
      <c r="B904" s="1" t="s">
        <v>1036</v>
      </c>
      <c r="D904" s="1" t="s">
        <v>15</v>
      </c>
      <c r="E904" s="1" t="s">
        <v>556</v>
      </c>
      <c r="F904" s="2">
        <v>43194.392800925925</v>
      </c>
      <c r="H904" s="1" t="s">
        <v>59</v>
      </c>
      <c r="I904" s="1" t="s">
        <v>35</v>
      </c>
      <c r="J904" s="1" t="s">
        <v>25</v>
      </c>
      <c r="K904" s="1" t="s">
        <v>3652</v>
      </c>
      <c r="L904" s="1" t="s">
        <v>1038</v>
      </c>
      <c r="M904" s="1" t="s">
        <v>63</v>
      </c>
      <c r="N904" s="1" t="s">
        <v>316</v>
      </c>
      <c r="O904" s="1" t="s">
        <v>157</v>
      </c>
      <c r="P904" s="1">
        <v>20001</v>
      </c>
      <c r="Q904" s="8">
        <v>30000</v>
      </c>
      <c r="R904" s="1">
        <v>3</v>
      </c>
      <c r="S904" s="1">
        <v>4</v>
      </c>
      <c r="T904" s="1">
        <v>1</v>
      </c>
      <c r="U904" s="1">
        <v>4</v>
      </c>
      <c r="V904" s="1">
        <v>7</v>
      </c>
      <c r="W904" s="1">
        <v>0</v>
      </c>
      <c r="X904" s="1">
        <v>25000.5</v>
      </c>
      <c r="Y904" s="1">
        <v>2</v>
      </c>
      <c r="Z904" s="1">
        <v>3</v>
      </c>
      <c r="AA904" s="1">
        <f t="shared" si="133"/>
        <v>0</v>
      </c>
      <c r="AB904" s="1">
        <f t="shared" si="133"/>
        <v>0</v>
      </c>
      <c r="AC904" s="1">
        <f t="shared" si="133"/>
        <v>0</v>
      </c>
      <c r="AD904" s="1">
        <f t="shared" si="133"/>
        <v>0</v>
      </c>
      <c r="AE904" s="1">
        <f t="shared" si="133"/>
        <v>1</v>
      </c>
      <c r="AF904" s="1">
        <f t="shared" si="133"/>
        <v>0</v>
      </c>
      <c r="AG904" s="1">
        <f t="shared" si="133"/>
        <v>0</v>
      </c>
      <c r="AH904" s="1">
        <f t="shared" si="133"/>
        <v>0</v>
      </c>
      <c r="AI904" s="1">
        <f t="shared" si="133"/>
        <v>0</v>
      </c>
      <c r="AJ904" s="1">
        <f t="shared" si="133"/>
        <v>0</v>
      </c>
      <c r="AK904" s="1">
        <f t="shared" si="133"/>
        <v>1</v>
      </c>
      <c r="AL904" s="1">
        <f t="shared" si="133"/>
        <v>1</v>
      </c>
      <c r="AM904" s="1">
        <f t="shared" si="133"/>
        <v>0</v>
      </c>
      <c r="AN904" s="1">
        <f t="shared" si="133"/>
        <v>0</v>
      </c>
      <c r="AO904" s="1">
        <f t="shared" si="133"/>
        <v>0</v>
      </c>
      <c r="AP904" s="1">
        <f t="shared" si="133"/>
        <v>0</v>
      </c>
      <c r="AQ904" s="1">
        <f t="shared" si="134"/>
        <v>0</v>
      </c>
      <c r="AR904" s="1">
        <f t="shared" si="134"/>
        <v>0</v>
      </c>
      <c r="AS904" s="1">
        <f t="shared" si="134"/>
        <v>0</v>
      </c>
      <c r="AT904" s="1">
        <f t="shared" si="134"/>
        <v>0</v>
      </c>
      <c r="AU904" s="1">
        <f t="shared" si="134"/>
        <v>0</v>
      </c>
      <c r="AV904" s="1">
        <f t="shared" si="134"/>
        <v>0</v>
      </c>
      <c r="AW904" s="1">
        <f t="shared" si="134"/>
        <v>0</v>
      </c>
      <c r="AX904" s="1">
        <f t="shared" si="135"/>
        <v>1</v>
      </c>
    </row>
    <row r="905" spans="1:50" s="1" customFormat="1" x14ac:dyDescent="0.15">
      <c r="A905" s="1">
        <v>3</v>
      </c>
      <c r="B905" s="1" t="s">
        <v>751</v>
      </c>
      <c r="C905" s="1" t="s">
        <v>14</v>
      </c>
      <c r="D905" s="1" t="s">
        <v>15</v>
      </c>
      <c r="E905" s="1" t="s">
        <v>58</v>
      </c>
      <c r="F905" s="2">
        <v>43198.487858796296</v>
      </c>
      <c r="H905" s="1" t="s">
        <v>34</v>
      </c>
      <c r="I905" s="1" t="s">
        <v>35</v>
      </c>
      <c r="J905" s="1" t="s">
        <v>25</v>
      </c>
      <c r="K905" s="1" t="s">
        <v>2286</v>
      </c>
      <c r="L905" s="1" t="s">
        <v>2287</v>
      </c>
      <c r="M905" s="1" t="s">
        <v>38</v>
      </c>
      <c r="N905" s="1" t="s">
        <v>29</v>
      </c>
      <c r="O905" s="1" t="s">
        <v>583</v>
      </c>
      <c r="P905" s="1">
        <v>15001</v>
      </c>
      <c r="Q905" s="8">
        <v>20000</v>
      </c>
      <c r="R905" s="1">
        <v>4</v>
      </c>
      <c r="S905" s="1">
        <v>4</v>
      </c>
      <c r="T905" s="1">
        <v>1</v>
      </c>
      <c r="U905" s="1">
        <v>5</v>
      </c>
      <c r="V905" s="1">
        <v>0</v>
      </c>
      <c r="W905" s="1">
        <v>0</v>
      </c>
      <c r="X905" s="1">
        <v>17500.5</v>
      </c>
      <c r="Y905" s="1">
        <v>2</v>
      </c>
      <c r="Z905" s="1">
        <v>3</v>
      </c>
      <c r="AA905" s="1">
        <f t="shared" si="133"/>
        <v>1</v>
      </c>
      <c r="AB905" s="1">
        <f t="shared" si="133"/>
        <v>0</v>
      </c>
      <c r="AC905" s="1">
        <f t="shared" si="133"/>
        <v>1</v>
      </c>
      <c r="AD905" s="1">
        <f t="shared" si="133"/>
        <v>0</v>
      </c>
      <c r="AE905" s="1">
        <f t="shared" si="133"/>
        <v>1</v>
      </c>
      <c r="AF905" s="1">
        <f t="shared" si="133"/>
        <v>1</v>
      </c>
      <c r="AG905" s="1">
        <f t="shared" si="133"/>
        <v>0</v>
      </c>
      <c r="AH905" s="1">
        <f t="shared" si="133"/>
        <v>1</v>
      </c>
      <c r="AI905" s="1">
        <f t="shared" si="133"/>
        <v>0</v>
      </c>
      <c r="AJ905" s="1">
        <f t="shared" si="133"/>
        <v>0</v>
      </c>
      <c r="AK905" s="1">
        <f t="shared" si="133"/>
        <v>0</v>
      </c>
      <c r="AL905" s="1">
        <f t="shared" si="133"/>
        <v>0</v>
      </c>
      <c r="AM905" s="1">
        <f t="shared" si="133"/>
        <v>0</v>
      </c>
      <c r="AN905" s="1">
        <f t="shared" si="133"/>
        <v>0</v>
      </c>
      <c r="AO905" s="1">
        <f t="shared" si="133"/>
        <v>0</v>
      </c>
      <c r="AP905" s="1">
        <f t="shared" si="133"/>
        <v>0</v>
      </c>
      <c r="AQ905" s="1">
        <f t="shared" si="134"/>
        <v>0</v>
      </c>
      <c r="AR905" s="1">
        <f t="shared" si="134"/>
        <v>0</v>
      </c>
      <c r="AS905" s="1">
        <f t="shared" si="134"/>
        <v>0</v>
      </c>
      <c r="AT905" s="1">
        <f t="shared" si="134"/>
        <v>0</v>
      </c>
      <c r="AU905" s="1">
        <f t="shared" si="134"/>
        <v>0</v>
      </c>
      <c r="AV905" s="1">
        <f t="shared" si="134"/>
        <v>0</v>
      </c>
      <c r="AW905" s="1">
        <f t="shared" si="134"/>
        <v>0</v>
      </c>
      <c r="AX905" s="1">
        <f t="shared" si="135"/>
        <v>0</v>
      </c>
    </row>
    <row r="906" spans="1:50" s="1" customFormat="1" x14ac:dyDescent="0.15">
      <c r="A906" s="1">
        <v>3</v>
      </c>
      <c r="B906" s="1" t="s">
        <v>906</v>
      </c>
      <c r="C906" s="1" t="s">
        <v>22</v>
      </c>
      <c r="D906" s="1" t="s">
        <v>15</v>
      </c>
      <c r="E906" s="1" t="s">
        <v>907</v>
      </c>
      <c r="F906" s="2">
        <v>43198.399629629632</v>
      </c>
      <c r="H906" s="1" t="s">
        <v>41</v>
      </c>
      <c r="I906" s="1" t="s">
        <v>35</v>
      </c>
      <c r="J906" s="1" t="s">
        <v>25</v>
      </c>
      <c r="K906" s="1" t="s">
        <v>3613</v>
      </c>
      <c r="L906" s="1" t="s">
        <v>909</v>
      </c>
      <c r="M906" s="1" t="s">
        <v>28</v>
      </c>
      <c r="N906" s="1" t="s">
        <v>29</v>
      </c>
      <c r="O906" s="1" t="s">
        <v>30</v>
      </c>
      <c r="P906" s="1">
        <v>25000</v>
      </c>
      <c r="Q906" s="8">
        <v>40000</v>
      </c>
      <c r="R906" s="1">
        <v>5</v>
      </c>
      <c r="S906" s="1">
        <v>4</v>
      </c>
      <c r="T906" s="1">
        <v>1</v>
      </c>
      <c r="U906" s="1">
        <v>3</v>
      </c>
      <c r="V906" s="1">
        <v>0</v>
      </c>
      <c r="W906" s="1">
        <v>0</v>
      </c>
      <c r="X906" s="1">
        <v>32500</v>
      </c>
      <c r="Y906" s="1">
        <v>2</v>
      </c>
      <c r="Z906" s="1">
        <v>3</v>
      </c>
      <c r="AA906" s="1">
        <f t="shared" si="133"/>
        <v>1</v>
      </c>
      <c r="AB906" s="1">
        <f t="shared" si="133"/>
        <v>0</v>
      </c>
      <c r="AC906" s="1">
        <f t="shared" si="133"/>
        <v>1</v>
      </c>
      <c r="AD906" s="1">
        <f t="shared" si="133"/>
        <v>1</v>
      </c>
      <c r="AE906" s="1">
        <f t="shared" si="133"/>
        <v>1</v>
      </c>
      <c r="AF906" s="1">
        <f t="shared" si="133"/>
        <v>0</v>
      </c>
      <c r="AG906" s="1">
        <f t="shared" si="133"/>
        <v>0</v>
      </c>
      <c r="AH906" s="1">
        <f t="shared" si="133"/>
        <v>0</v>
      </c>
      <c r="AI906" s="1">
        <f t="shared" si="133"/>
        <v>1</v>
      </c>
      <c r="AJ906" s="1">
        <f t="shared" si="133"/>
        <v>0</v>
      </c>
      <c r="AK906" s="1">
        <f t="shared" si="133"/>
        <v>1</v>
      </c>
      <c r="AL906" s="1">
        <f t="shared" si="133"/>
        <v>1</v>
      </c>
      <c r="AM906" s="1">
        <f t="shared" si="133"/>
        <v>0</v>
      </c>
      <c r="AN906" s="1">
        <f t="shared" si="133"/>
        <v>0</v>
      </c>
      <c r="AO906" s="1">
        <f t="shared" si="133"/>
        <v>0</v>
      </c>
      <c r="AP906" s="1">
        <f t="shared" si="133"/>
        <v>0</v>
      </c>
      <c r="AQ906" s="1">
        <f t="shared" si="134"/>
        <v>0</v>
      </c>
      <c r="AR906" s="1">
        <f t="shared" si="134"/>
        <v>0</v>
      </c>
      <c r="AS906" s="1">
        <f t="shared" si="134"/>
        <v>0</v>
      </c>
      <c r="AT906" s="1">
        <f t="shared" si="134"/>
        <v>0</v>
      </c>
      <c r="AU906" s="1">
        <f t="shared" si="134"/>
        <v>0</v>
      </c>
      <c r="AV906" s="1">
        <f t="shared" si="134"/>
        <v>0</v>
      </c>
      <c r="AW906" s="1">
        <f t="shared" si="134"/>
        <v>0</v>
      </c>
      <c r="AX906" s="1">
        <f t="shared" si="135"/>
        <v>1</v>
      </c>
    </row>
    <row r="907" spans="1:50" s="1" customFormat="1" x14ac:dyDescent="0.15">
      <c r="A907" s="1">
        <v>3</v>
      </c>
      <c r="B907" s="1" t="s">
        <v>751</v>
      </c>
      <c r="D907" s="1" t="s">
        <v>15</v>
      </c>
      <c r="E907" s="1" t="s">
        <v>161</v>
      </c>
      <c r="F907" s="2">
        <v>43198.415763888886</v>
      </c>
      <c r="H907" s="1" t="s">
        <v>41</v>
      </c>
      <c r="I907" s="1" t="s">
        <v>35</v>
      </c>
      <c r="J907" s="1" t="s">
        <v>25</v>
      </c>
      <c r="K907" s="1" t="s">
        <v>3670</v>
      </c>
      <c r="L907" s="1" t="s">
        <v>1099</v>
      </c>
      <c r="M907" s="1" t="s">
        <v>96</v>
      </c>
      <c r="N907" s="1" t="s">
        <v>29</v>
      </c>
      <c r="O907" s="1" t="s">
        <v>252</v>
      </c>
      <c r="P907" s="1">
        <v>8000</v>
      </c>
      <c r="Q907" s="8">
        <v>15000</v>
      </c>
      <c r="R907" s="1">
        <v>5</v>
      </c>
      <c r="S907" s="1">
        <v>4</v>
      </c>
      <c r="T907" s="1">
        <v>1</v>
      </c>
      <c r="U907" s="1">
        <v>2</v>
      </c>
      <c r="V907" s="1">
        <v>0</v>
      </c>
      <c r="W907" s="1">
        <v>0</v>
      </c>
      <c r="X907" s="1">
        <v>11500</v>
      </c>
      <c r="Y907" s="1">
        <v>2</v>
      </c>
      <c r="Z907" s="1">
        <v>3</v>
      </c>
      <c r="AA907" s="1">
        <f t="shared" si="133"/>
        <v>1</v>
      </c>
      <c r="AB907" s="1">
        <f t="shared" si="133"/>
        <v>0</v>
      </c>
      <c r="AC907" s="1">
        <f t="shared" si="133"/>
        <v>1</v>
      </c>
      <c r="AD907" s="1">
        <f t="shared" si="133"/>
        <v>1</v>
      </c>
      <c r="AE907" s="1">
        <f t="shared" si="133"/>
        <v>1</v>
      </c>
      <c r="AF907" s="1">
        <f t="shared" si="133"/>
        <v>0</v>
      </c>
      <c r="AG907" s="1">
        <f t="shared" si="133"/>
        <v>0</v>
      </c>
      <c r="AH907" s="1">
        <f t="shared" si="133"/>
        <v>1</v>
      </c>
      <c r="AI907" s="1">
        <f t="shared" si="133"/>
        <v>0</v>
      </c>
      <c r="AJ907" s="1">
        <f t="shared" si="133"/>
        <v>1</v>
      </c>
      <c r="AK907" s="1">
        <f t="shared" si="133"/>
        <v>1</v>
      </c>
      <c r="AL907" s="1">
        <f t="shared" si="133"/>
        <v>1</v>
      </c>
      <c r="AM907" s="1">
        <f t="shared" si="133"/>
        <v>0</v>
      </c>
      <c r="AN907" s="1">
        <f t="shared" si="133"/>
        <v>1</v>
      </c>
      <c r="AO907" s="1">
        <f t="shared" si="133"/>
        <v>1</v>
      </c>
      <c r="AP907" s="1">
        <f t="shared" si="133"/>
        <v>0</v>
      </c>
      <c r="AQ907" s="1">
        <f t="shared" si="134"/>
        <v>0</v>
      </c>
      <c r="AR907" s="1">
        <f t="shared" si="134"/>
        <v>1</v>
      </c>
      <c r="AS907" s="1">
        <f t="shared" si="134"/>
        <v>1</v>
      </c>
      <c r="AT907" s="1">
        <f t="shared" si="134"/>
        <v>0</v>
      </c>
      <c r="AU907" s="1">
        <f t="shared" si="134"/>
        <v>0</v>
      </c>
      <c r="AV907" s="1">
        <f t="shared" si="134"/>
        <v>0</v>
      </c>
      <c r="AW907" s="1">
        <f t="shared" si="134"/>
        <v>0</v>
      </c>
      <c r="AX907" s="1">
        <f t="shared" si="135"/>
        <v>0</v>
      </c>
    </row>
    <row r="908" spans="1:50" s="1" customFormat="1" x14ac:dyDescent="0.15">
      <c r="A908" s="1">
        <v>3</v>
      </c>
      <c r="B908" s="1" t="s">
        <v>700</v>
      </c>
      <c r="D908" s="1" t="s">
        <v>15</v>
      </c>
      <c r="E908" s="1" t="s">
        <v>448</v>
      </c>
      <c r="F908" s="2">
        <v>43194.384756944448</v>
      </c>
      <c r="H908" s="1" t="s">
        <v>124</v>
      </c>
      <c r="I908" s="1" t="s">
        <v>24</v>
      </c>
      <c r="J908" s="1" t="s">
        <v>60</v>
      </c>
      <c r="K908" s="1" t="s">
        <v>3549</v>
      </c>
      <c r="L908" s="1" t="s">
        <v>602</v>
      </c>
      <c r="M908" s="1" t="s">
        <v>28</v>
      </c>
      <c r="N908" s="1" t="s">
        <v>29</v>
      </c>
      <c r="O908" s="1" t="s">
        <v>252</v>
      </c>
      <c r="P908" s="1">
        <v>2001</v>
      </c>
      <c r="Q908" s="8">
        <v>4000</v>
      </c>
      <c r="R908" s="1">
        <v>0</v>
      </c>
      <c r="S908" s="1">
        <v>5</v>
      </c>
      <c r="T908" s="1">
        <v>2</v>
      </c>
      <c r="U908" s="1">
        <v>3</v>
      </c>
      <c r="V908" s="1">
        <v>0</v>
      </c>
      <c r="W908" s="1">
        <v>0</v>
      </c>
      <c r="X908" s="1">
        <v>3000.5</v>
      </c>
      <c r="Y908" s="1">
        <v>2</v>
      </c>
      <c r="Z908" s="1">
        <v>3</v>
      </c>
      <c r="AA908" s="1">
        <f t="shared" si="133"/>
        <v>0</v>
      </c>
      <c r="AB908" s="1">
        <f t="shared" si="133"/>
        <v>0</v>
      </c>
      <c r="AC908" s="1">
        <f t="shared" si="133"/>
        <v>1</v>
      </c>
      <c r="AD908" s="1">
        <f t="shared" si="133"/>
        <v>0</v>
      </c>
      <c r="AE908" s="1">
        <f t="shared" si="133"/>
        <v>1</v>
      </c>
      <c r="AF908" s="1">
        <f t="shared" si="133"/>
        <v>0</v>
      </c>
      <c r="AG908" s="1">
        <f t="shared" si="133"/>
        <v>0</v>
      </c>
      <c r="AH908" s="1">
        <f t="shared" si="133"/>
        <v>1</v>
      </c>
      <c r="AI908" s="1">
        <f t="shared" si="133"/>
        <v>0</v>
      </c>
      <c r="AJ908" s="1">
        <f t="shared" si="133"/>
        <v>0</v>
      </c>
      <c r="AK908" s="1">
        <f t="shared" si="133"/>
        <v>1</v>
      </c>
      <c r="AL908" s="1">
        <f t="shared" si="133"/>
        <v>1</v>
      </c>
      <c r="AM908" s="1">
        <f t="shared" si="133"/>
        <v>0</v>
      </c>
      <c r="AN908" s="1">
        <f t="shared" si="133"/>
        <v>1</v>
      </c>
      <c r="AO908" s="1">
        <f t="shared" si="133"/>
        <v>0</v>
      </c>
      <c r="AP908" s="1">
        <f t="shared" si="133"/>
        <v>0</v>
      </c>
      <c r="AQ908" s="1">
        <f t="shared" si="134"/>
        <v>0</v>
      </c>
      <c r="AR908" s="1">
        <f t="shared" si="134"/>
        <v>0</v>
      </c>
      <c r="AS908" s="1">
        <f t="shared" si="134"/>
        <v>0</v>
      </c>
      <c r="AT908" s="1">
        <f t="shared" si="134"/>
        <v>0</v>
      </c>
      <c r="AU908" s="1">
        <f t="shared" si="134"/>
        <v>0</v>
      </c>
      <c r="AV908" s="1">
        <f t="shared" si="134"/>
        <v>0</v>
      </c>
      <c r="AW908" s="1">
        <f t="shared" si="134"/>
        <v>0</v>
      </c>
      <c r="AX908" s="1">
        <f t="shared" si="135"/>
        <v>0</v>
      </c>
    </row>
    <row r="909" spans="1:50" s="1" customFormat="1" x14ac:dyDescent="0.15">
      <c r="A909" s="1">
        <v>3</v>
      </c>
      <c r="B909" s="1" t="s">
        <v>1104</v>
      </c>
      <c r="D909" s="1" t="s">
        <v>15</v>
      </c>
      <c r="E909" s="1" t="s">
        <v>58</v>
      </c>
      <c r="F909" s="2">
        <v>43198.41578703704</v>
      </c>
      <c r="H909" s="1" t="s">
        <v>59</v>
      </c>
      <c r="I909" s="1" t="s">
        <v>35</v>
      </c>
      <c r="J909" s="1" t="s">
        <v>25</v>
      </c>
      <c r="K909" s="1" t="s">
        <v>3672</v>
      </c>
      <c r="L909" s="1" t="s">
        <v>1099</v>
      </c>
      <c r="M909" s="1" t="s">
        <v>96</v>
      </c>
      <c r="N909" s="1" t="s">
        <v>29</v>
      </c>
      <c r="O909" s="1" t="s">
        <v>252</v>
      </c>
      <c r="P909" s="1">
        <v>15001</v>
      </c>
      <c r="Q909" s="8">
        <v>20000</v>
      </c>
      <c r="R909" s="1">
        <v>3</v>
      </c>
      <c r="S909" s="1">
        <v>4</v>
      </c>
      <c r="T909" s="1">
        <v>1</v>
      </c>
      <c r="U909" s="1">
        <v>2</v>
      </c>
      <c r="V909" s="1">
        <v>0</v>
      </c>
      <c r="W909" s="1">
        <v>0</v>
      </c>
      <c r="X909" s="1">
        <v>17500.5</v>
      </c>
      <c r="Y909" s="1">
        <v>2</v>
      </c>
      <c r="Z909" s="1">
        <v>3</v>
      </c>
      <c r="AA909" s="1">
        <f t="shared" si="133"/>
        <v>1</v>
      </c>
      <c r="AB909" s="1">
        <f t="shared" si="133"/>
        <v>0</v>
      </c>
      <c r="AC909" s="1">
        <f t="shared" si="133"/>
        <v>0</v>
      </c>
      <c r="AD909" s="1">
        <f t="shared" si="133"/>
        <v>1</v>
      </c>
      <c r="AE909" s="1">
        <f t="shared" si="133"/>
        <v>1</v>
      </c>
      <c r="AF909" s="1">
        <f t="shared" si="133"/>
        <v>0</v>
      </c>
      <c r="AG909" s="1">
        <f t="shared" si="133"/>
        <v>0</v>
      </c>
      <c r="AH909" s="1">
        <f t="shared" si="133"/>
        <v>0</v>
      </c>
      <c r="AI909" s="1">
        <f t="shared" si="133"/>
        <v>0</v>
      </c>
      <c r="AJ909" s="1">
        <f t="shared" si="133"/>
        <v>0</v>
      </c>
      <c r="AK909" s="1">
        <f t="shared" si="133"/>
        <v>1</v>
      </c>
      <c r="AL909" s="1">
        <f t="shared" si="133"/>
        <v>1</v>
      </c>
      <c r="AM909" s="1">
        <f t="shared" si="133"/>
        <v>0</v>
      </c>
      <c r="AN909" s="1">
        <f t="shared" si="133"/>
        <v>0</v>
      </c>
      <c r="AO909" s="1">
        <f t="shared" si="133"/>
        <v>1</v>
      </c>
      <c r="AP909" s="1">
        <f t="shared" si="133"/>
        <v>0</v>
      </c>
      <c r="AQ909" s="1">
        <f t="shared" si="134"/>
        <v>0</v>
      </c>
      <c r="AR909" s="1">
        <f t="shared" si="134"/>
        <v>0</v>
      </c>
      <c r="AS909" s="1">
        <f t="shared" si="134"/>
        <v>1</v>
      </c>
      <c r="AT909" s="1">
        <f t="shared" si="134"/>
        <v>0</v>
      </c>
      <c r="AU909" s="1">
        <f t="shared" si="134"/>
        <v>0</v>
      </c>
      <c r="AV909" s="1">
        <f t="shared" si="134"/>
        <v>0</v>
      </c>
      <c r="AW909" s="1">
        <f t="shared" si="134"/>
        <v>0</v>
      </c>
      <c r="AX909" s="1">
        <f t="shared" si="135"/>
        <v>0</v>
      </c>
    </row>
    <row r="910" spans="1:50" s="1" customFormat="1" x14ac:dyDescent="0.15">
      <c r="A910" s="1">
        <v>3</v>
      </c>
      <c r="B910" s="1" t="s">
        <v>736</v>
      </c>
      <c r="C910" s="1" t="s">
        <v>22</v>
      </c>
      <c r="D910" s="1" t="s">
        <v>15</v>
      </c>
      <c r="E910" s="1" t="s">
        <v>737</v>
      </c>
      <c r="F910" s="2">
        <v>43188.548819444448</v>
      </c>
      <c r="H910" s="1" t="s">
        <v>41</v>
      </c>
      <c r="I910" s="1" t="s">
        <v>24</v>
      </c>
      <c r="J910" s="1" t="s">
        <v>25</v>
      </c>
      <c r="K910" s="1" t="s">
        <v>3561</v>
      </c>
      <c r="L910" s="1" t="s">
        <v>739</v>
      </c>
      <c r="M910" s="1" t="s">
        <v>38</v>
      </c>
      <c r="N910" s="1" t="s">
        <v>316</v>
      </c>
      <c r="O910" s="1" t="s">
        <v>134</v>
      </c>
      <c r="P910" s="1">
        <v>25000</v>
      </c>
      <c r="Q910" s="8">
        <v>35000</v>
      </c>
      <c r="R910" s="1">
        <v>5</v>
      </c>
      <c r="S910" s="1">
        <v>5</v>
      </c>
      <c r="T910" s="1">
        <v>1</v>
      </c>
      <c r="U910" s="1">
        <v>5</v>
      </c>
      <c r="V910" s="1">
        <v>7</v>
      </c>
      <c r="W910" s="1">
        <v>0</v>
      </c>
      <c r="X910" s="1">
        <v>30000</v>
      </c>
      <c r="Y910" s="1">
        <v>2</v>
      </c>
      <c r="Z910" s="1">
        <v>3</v>
      </c>
      <c r="AA910" s="1">
        <f t="shared" si="133"/>
        <v>1</v>
      </c>
      <c r="AB910" s="1">
        <f t="shared" si="133"/>
        <v>0</v>
      </c>
      <c r="AC910" s="1">
        <f t="shared" si="133"/>
        <v>1</v>
      </c>
      <c r="AD910" s="1">
        <f t="shared" si="133"/>
        <v>0</v>
      </c>
      <c r="AE910" s="1">
        <f t="shared" si="133"/>
        <v>1</v>
      </c>
      <c r="AF910" s="1">
        <f t="shared" si="133"/>
        <v>0</v>
      </c>
      <c r="AG910" s="1">
        <f t="shared" si="133"/>
        <v>1</v>
      </c>
      <c r="AH910" s="1">
        <f t="shared" si="133"/>
        <v>1</v>
      </c>
      <c r="AI910" s="1">
        <f t="shared" si="133"/>
        <v>0</v>
      </c>
      <c r="AJ910" s="1">
        <f t="shared" si="133"/>
        <v>1</v>
      </c>
      <c r="AK910" s="1">
        <f t="shared" si="133"/>
        <v>1</v>
      </c>
      <c r="AL910" s="1">
        <f t="shared" si="133"/>
        <v>1</v>
      </c>
      <c r="AM910" s="1">
        <f t="shared" si="133"/>
        <v>0</v>
      </c>
      <c r="AN910" s="1">
        <f t="shared" si="133"/>
        <v>0</v>
      </c>
      <c r="AO910" s="1">
        <f t="shared" si="133"/>
        <v>0</v>
      </c>
      <c r="AP910" s="1">
        <f t="shared" si="133"/>
        <v>0</v>
      </c>
      <c r="AQ910" s="1">
        <f t="shared" si="134"/>
        <v>0</v>
      </c>
      <c r="AR910" s="1">
        <f t="shared" si="134"/>
        <v>0</v>
      </c>
      <c r="AS910" s="1">
        <f t="shared" si="134"/>
        <v>0</v>
      </c>
      <c r="AT910" s="1">
        <f t="shared" si="134"/>
        <v>0</v>
      </c>
      <c r="AU910" s="1">
        <f t="shared" si="134"/>
        <v>0</v>
      </c>
      <c r="AV910" s="1">
        <f t="shared" si="134"/>
        <v>0</v>
      </c>
      <c r="AW910" s="1">
        <f t="shared" si="134"/>
        <v>0</v>
      </c>
      <c r="AX910" s="1">
        <f t="shared" si="135"/>
        <v>1</v>
      </c>
    </row>
    <row r="911" spans="1:50" s="1" customFormat="1" x14ac:dyDescent="0.15">
      <c r="A911" s="1">
        <v>3</v>
      </c>
      <c r="B911" s="1" t="s">
        <v>2288</v>
      </c>
      <c r="C911" s="1" t="s">
        <v>22</v>
      </c>
      <c r="D911" s="1" t="s">
        <v>15</v>
      </c>
      <c r="E911" s="1" t="s">
        <v>2289</v>
      </c>
      <c r="F911" s="1" t="s">
        <v>411</v>
      </c>
      <c r="H911" s="1" t="s">
        <v>59</v>
      </c>
      <c r="I911" s="1" t="s">
        <v>35</v>
      </c>
      <c r="J911" s="1" t="s">
        <v>25</v>
      </c>
      <c r="K911" s="1" t="s">
        <v>3887</v>
      </c>
      <c r="L911" s="1" t="s">
        <v>2291</v>
      </c>
      <c r="M911" s="1" t="s">
        <v>38</v>
      </c>
      <c r="N911" s="1" t="s">
        <v>29</v>
      </c>
      <c r="O911" s="1" t="s">
        <v>546</v>
      </c>
      <c r="P911" s="1">
        <v>10000</v>
      </c>
      <c r="Q911" s="8">
        <v>17000</v>
      </c>
      <c r="R911" s="1">
        <v>3</v>
      </c>
      <c r="S911" s="1">
        <v>4</v>
      </c>
      <c r="T911" s="1">
        <v>1</v>
      </c>
      <c r="U911" s="1">
        <v>5</v>
      </c>
      <c r="V911" s="1">
        <v>0</v>
      </c>
      <c r="W911" s="1">
        <v>0</v>
      </c>
      <c r="X911" s="1">
        <v>13500</v>
      </c>
      <c r="Y911" s="1">
        <v>2</v>
      </c>
      <c r="Z911" s="1">
        <v>3</v>
      </c>
      <c r="AA911" s="1">
        <f t="shared" si="133"/>
        <v>1</v>
      </c>
      <c r="AB911" s="1">
        <f t="shared" si="133"/>
        <v>0</v>
      </c>
      <c r="AC911" s="1">
        <f t="shared" si="133"/>
        <v>0</v>
      </c>
      <c r="AD911" s="1">
        <f t="shared" si="133"/>
        <v>0</v>
      </c>
      <c r="AE911" s="1">
        <f t="shared" si="133"/>
        <v>1</v>
      </c>
      <c r="AF911" s="1">
        <f t="shared" si="133"/>
        <v>0</v>
      </c>
      <c r="AG911" s="1">
        <f t="shared" si="133"/>
        <v>1</v>
      </c>
      <c r="AH911" s="1">
        <f t="shared" si="133"/>
        <v>0</v>
      </c>
      <c r="AI911" s="1">
        <f t="shared" si="133"/>
        <v>0</v>
      </c>
      <c r="AJ911" s="1">
        <f t="shared" si="133"/>
        <v>0</v>
      </c>
      <c r="AK911" s="1">
        <f t="shared" si="133"/>
        <v>1</v>
      </c>
      <c r="AL911" s="1">
        <f t="shared" si="133"/>
        <v>0</v>
      </c>
      <c r="AM911" s="1">
        <f t="shared" si="133"/>
        <v>0</v>
      </c>
      <c r="AN911" s="1">
        <f t="shared" si="133"/>
        <v>0</v>
      </c>
      <c r="AO911" s="1">
        <f t="shared" si="133"/>
        <v>0</v>
      </c>
      <c r="AP911" s="1">
        <f t="shared" si="133"/>
        <v>0</v>
      </c>
      <c r="AQ911" s="1">
        <f t="shared" si="134"/>
        <v>0</v>
      </c>
      <c r="AR911" s="1">
        <f t="shared" si="134"/>
        <v>0</v>
      </c>
      <c r="AS911" s="1">
        <f t="shared" si="134"/>
        <v>0</v>
      </c>
      <c r="AT911" s="1">
        <f t="shared" si="134"/>
        <v>0</v>
      </c>
      <c r="AU911" s="1">
        <f t="shared" si="134"/>
        <v>0</v>
      </c>
      <c r="AV911" s="1">
        <f t="shared" si="134"/>
        <v>0</v>
      </c>
      <c r="AW911" s="1">
        <f t="shared" si="134"/>
        <v>0</v>
      </c>
      <c r="AX911" s="1">
        <f t="shared" si="135"/>
        <v>0</v>
      </c>
    </row>
    <row r="912" spans="1:50" s="1" customFormat="1" x14ac:dyDescent="0.15">
      <c r="A912" s="1">
        <v>3</v>
      </c>
      <c r="B912" s="1" t="s">
        <v>1100</v>
      </c>
      <c r="C912" s="1" t="s">
        <v>22</v>
      </c>
      <c r="D912" s="1" t="s">
        <v>15</v>
      </c>
      <c r="E912" s="1" t="s">
        <v>168</v>
      </c>
      <c r="F912" s="2">
        <v>43195.340914351851</v>
      </c>
      <c r="H912" s="1" t="s">
        <v>124</v>
      </c>
      <c r="I912" s="1" t="s">
        <v>24</v>
      </c>
      <c r="J912" s="1" t="s">
        <v>25</v>
      </c>
      <c r="K912" s="1" t="s">
        <v>3888</v>
      </c>
      <c r="L912" s="1" t="s">
        <v>1375</v>
      </c>
      <c r="M912" s="1" t="s">
        <v>28</v>
      </c>
      <c r="N912" s="1" t="s">
        <v>29</v>
      </c>
      <c r="O912" s="1" t="s">
        <v>30</v>
      </c>
      <c r="P912" s="1">
        <v>4001</v>
      </c>
      <c r="Q912" s="8">
        <v>6000</v>
      </c>
      <c r="R912" s="1">
        <v>0</v>
      </c>
      <c r="S912" s="1">
        <v>5</v>
      </c>
      <c r="T912" s="1">
        <v>1</v>
      </c>
      <c r="U912" s="1">
        <v>3</v>
      </c>
      <c r="V912" s="1">
        <v>0</v>
      </c>
      <c r="W912" s="1">
        <v>0</v>
      </c>
      <c r="X912" s="1">
        <v>5000.5</v>
      </c>
      <c r="Y912" s="1">
        <v>2</v>
      </c>
      <c r="Z912" s="1">
        <v>3</v>
      </c>
      <c r="AA912" s="1">
        <f t="shared" si="133"/>
        <v>1</v>
      </c>
      <c r="AB912" s="1">
        <f t="shared" si="133"/>
        <v>0</v>
      </c>
      <c r="AC912" s="1">
        <f t="shared" si="133"/>
        <v>1</v>
      </c>
      <c r="AD912" s="1">
        <f t="shared" si="133"/>
        <v>0</v>
      </c>
      <c r="AE912" s="1">
        <f t="shared" si="133"/>
        <v>1</v>
      </c>
      <c r="AF912" s="1">
        <f t="shared" si="133"/>
        <v>0</v>
      </c>
      <c r="AG912" s="1">
        <f t="shared" si="133"/>
        <v>0</v>
      </c>
      <c r="AH912" s="1">
        <f t="shared" si="133"/>
        <v>0</v>
      </c>
      <c r="AI912" s="1">
        <f t="shared" si="133"/>
        <v>0</v>
      </c>
      <c r="AJ912" s="1">
        <f t="shared" si="133"/>
        <v>0</v>
      </c>
      <c r="AK912" s="1">
        <f t="shared" si="133"/>
        <v>0</v>
      </c>
      <c r="AL912" s="1">
        <f t="shared" si="133"/>
        <v>1</v>
      </c>
      <c r="AM912" s="1">
        <f t="shared" ref="AM912:AW927" si="136">IF(IFERROR(FIND(AM$1,$K912),0)&gt;0,1,0)</f>
        <v>0</v>
      </c>
      <c r="AN912" s="1">
        <f t="shared" si="136"/>
        <v>0</v>
      </c>
      <c r="AO912" s="1">
        <f t="shared" si="136"/>
        <v>0</v>
      </c>
      <c r="AP912" s="1">
        <f t="shared" si="136"/>
        <v>0</v>
      </c>
      <c r="AQ912" s="1">
        <f t="shared" si="136"/>
        <v>0</v>
      </c>
      <c r="AR912" s="1">
        <f t="shared" si="136"/>
        <v>0</v>
      </c>
      <c r="AS912" s="1">
        <f t="shared" si="136"/>
        <v>0</v>
      </c>
      <c r="AT912" s="1">
        <f t="shared" si="136"/>
        <v>0</v>
      </c>
      <c r="AU912" s="1">
        <f t="shared" si="136"/>
        <v>0</v>
      </c>
      <c r="AV912" s="1">
        <f t="shared" si="136"/>
        <v>0</v>
      </c>
      <c r="AW912" s="1">
        <f t="shared" si="136"/>
        <v>0</v>
      </c>
      <c r="AX912" s="1">
        <f t="shared" si="135"/>
        <v>0</v>
      </c>
    </row>
    <row r="913" spans="1:50" s="1" customFormat="1" x14ac:dyDescent="0.15">
      <c r="A913" s="1">
        <v>3</v>
      </c>
      <c r="B913" s="1" t="s">
        <v>2293</v>
      </c>
      <c r="C913" s="1" t="s">
        <v>22</v>
      </c>
      <c r="D913" s="1" t="s">
        <v>15</v>
      </c>
      <c r="E913" s="1" t="s">
        <v>67</v>
      </c>
      <c r="F913" s="2">
        <v>43194.332997685182</v>
      </c>
      <c r="H913" s="1" t="s">
        <v>17</v>
      </c>
      <c r="I913" s="1" t="s">
        <v>18</v>
      </c>
      <c r="J913" s="1" t="s">
        <v>2294</v>
      </c>
      <c r="K913" s="1" t="s">
        <v>3889</v>
      </c>
      <c r="L913" s="1" t="s">
        <v>2296</v>
      </c>
      <c r="M913" s="1" t="s">
        <v>28</v>
      </c>
      <c r="N913" s="1" t="s">
        <v>29</v>
      </c>
      <c r="O913" s="1" t="s">
        <v>252</v>
      </c>
      <c r="P913" s="1">
        <v>8001</v>
      </c>
      <c r="Q913" s="8">
        <v>10000</v>
      </c>
      <c r="R913" s="1">
        <v>1</v>
      </c>
      <c r="S913" s="1">
        <v>3</v>
      </c>
      <c r="T913" s="1">
        <v>18</v>
      </c>
      <c r="U913" s="1">
        <v>3</v>
      </c>
      <c r="V913" s="1">
        <v>0</v>
      </c>
      <c r="W913" s="1">
        <v>0</v>
      </c>
      <c r="X913" s="1">
        <v>9000.5</v>
      </c>
      <c r="Y913" s="1">
        <v>2</v>
      </c>
      <c r="Z913" s="1">
        <v>3</v>
      </c>
      <c r="AA913" s="1">
        <f t="shared" si="133"/>
        <v>0</v>
      </c>
      <c r="AB913" s="1">
        <f t="shared" ref="AB913:AQ928" si="137">IF(IFERROR(FIND(AB$1,$K913),0)&gt;0,1,0)</f>
        <v>0</v>
      </c>
      <c r="AC913" s="1">
        <f t="shared" si="137"/>
        <v>0</v>
      </c>
      <c r="AD913" s="1">
        <f t="shared" si="137"/>
        <v>0</v>
      </c>
      <c r="AE913" s="1">
        <f t="shared" si="137"/>
        <v>0</v>
      </c>
      <c r="AF913" s="1">
        <f t="shared" si="137"/>
        <v>0</v>
      </c>
      <c r="AG913" s="1">
        <f t="shared" si="137"/>
        <v>0</v>
      </c>
      <c r="AH913" s="1">
        <f t="shared" si="137"/>
        <v>0</v>
      </c>
      <c r="AI913" s="1">
        <f t="shared" si="137"/>
        <v>0</v>
      </c>
      <c r="AJ913" s="1">
        <f t="shared" si="137"/>
        <v>0</v>
      </c>
      <c r="AK913" s="1">
        <f t="shared" si="137"/>
        <v>0</v>
      </c>
      <c r="AL913" s="1">
        <f t="shared" si="137"/>
        <v>0</v>
      </c>
      <c r="AM913" s="1">
        <f t="shared" si="137"/>
        <v>0</v>
      </c>
      <c r="AN913" s="1">
        <f t="shared" si="137"/>
        <v>0</v>
      </c>
      <c r="AO913" s="1">
        <f t="shared" si="137"/>
        <v>0</v>
      </c>
      <c r="AP913" s="1">
        <f t="shared" si="137"/>
        <v>0</v>
      </c>
      <c r="AQ913" s="1">
        <f t="shared" si="137"/>
        <v>0</v>
      </c>
      <c r="AR913" s="1">
        <f t="shared" si="136"/>
        <v>0</v>
      </c>
      <c r="AS913" s="1">
        <f t="shared" si="136"/>
        <v>0</v>
      </c>
      <c r="AT913" s="1">
        <f t="shared" si="136"/>
        <v>0</v>
      </c>
      <c r="AU913" s="1">
        <f t="shared" si="136"/>
        <v>0</v>
      </c>
      <c r="AV913" s="1">
        <f t="shared" si="136"/>
        <v>0</v>
      </c>
      <c r="AW913" s="1">
        <f t="shared" si="136"/>
        <v>0</v>
      </c>
      <c r="AX913" s="1">
        <f t="shared" si="135"/>
        <v>0</v>
      </c>
    </row>
    <row r="914" spans="1:50" s="1" customFormat="1" x14ac:dyDescent="0.15">
      <c r="A914" s="1">
        <v>3</v>
      </c>
      <c r="B914" s="1" t="s">
        <v>2297</v>
      </c>
      <c r="C914" s="1" t="s">
        <v>754</v>
      </c>
      <c r="D914" s="1" t="s">
        <v>15</v>
      </c>
      <c r="E914" s="1" t="s">
        <v>671</v>
      </c>
      <c r="F914" s="1" t="s">
        <v>411</v>
      </c>
      <c r="H914" s="1" t="s">
        <v>34</v>
      </c>
      <c r="I914" s="1" t="s">
        <v>35</v>
      </c>
      <c r="J914" s="1" t="s">
        <v>25</v>
      </c>
      <c r="K914" s="1" t="s">
        <v>3890</v>
      </c>
      <c r="L914" s="1" t="s">
        <v>2121</v>
      </c>
      <c r="M914" s="1" t="s">
        <v>38</v>
      </c>
      <c r="N914" s="1" t="s">
        <v>316</v>
      </c>
      <c r="O914" s="1" t="s">
        <v>30</v>
      </c>
      <c r="Q914" s="8"/>
      <c r="R914" s="1">
        <v>4</v>
      </c>
      <c r="S914" s="1">
        <v>4</v>
      </c>
      <c r="T914" s="1">
        <v>1</v>
      </c>
      <c r="U914" s="1">
        <v>5</v>
      </c>
      <c r="V914" s="1">
        <v>7</v>
      </c>
      <c r="W914" s="1">
        <v>0</v>
      </c>
      <c r="X914" s="1">
        <v>0</v>
      </c>
      <c r="Y914" s="1">
        <v>2</v>
      </c>
      <c r="Z914" s="1">
        <v>3</v>
      </c>
      <c r="AA914" s="1">
        <f t="shared" si="133"/>
        <v>1</v>
      </c>
      <c r="AB914" s="1">
        <f t="shared" si="137"/>
        <v>0</v>
      </c>
      <c r="AC914" s="1">
        <f t="shared" si="137"/>
        <v>1</v>
      </c>
      <c r="AD914" s="1">
        <f t="shared" si="137"/>
        <v>1</v>
      </c>
      <c r="AE914" s="1">
        <f t="shared" si="137"/>
        <v>0</v>
      </c>
      <c r="AF914" s="1">
        <f t="shared" si="137"/>
        <v>1</v>
      </c>
      <c r="AG914" s="1">
        <f t="shared" si="137"/>
        <v>1</v>
      </c>
      <c r="AH914" s="1">
        <f t="shared" si="137"/>
        <v>1</v>
      </c>
      <c r="AI914" s="1">
        <f t="shared" si="137"/>
        <v>1</v>
      </c>
      <c r="AJ914" s="1">
        <f t="shared" si="137"/>
        <v>0</v>
      </c>
      <c r="AK914" s="1">
        <f t="shared" si="137"/>
        <v>1</v>
      </c>
      <c r="AL914" s="1">
        <f t="shared" si="137"/>
        <v>1</v>
      </c>
      <c r="AM914" s="1">
        <f t="shared" si="137"/>
        <v>0</v>
      </c>
      <c r="AN914" s="1">
        <f t="shared" si="137"/>
        <v>0</v>
      </c>
      <c r="AO914" s="1">
        <f t="shared" si="137"/>
        <v>0</v>
      </c>
      <c r="AP914" s="1">
        <f t="shared" si="137"/>
        <v>0</v>
      </c>
      <c r="AQ914" s="1">
        <f t="shared" si="137"/>
        <v>0</v>
      </c>
      <c r="AR914" s="1">
        <f t="shared" si="136"/>
        <v>0</v>
      </c>
      <c r="AS914" s="1">
        <f t="shared" si="136"/>
        <v>0</v>
      </c>
      <c r="AT914" s="1">
        <f t="shared" si="136"/>
        <v>0</v>
      </c>
      <c r="AU914" s="1">
        <f t="shared" si="136"/>
        <v>0</v>
      </c>
      <c r="AV914" s="1">
        <f t="shared" si="136"/>
        <v>0</v>
      </c>
      <c r="AW914" s="1">
        <f t="shared" si="136"/>
        <v>0</v>
      </c>
      <c r="AX914" s="1">
        <f t="shared" si="135"/>
        <v>0</v>
      </c>
    </row>
    <row r="915" spans="1:50" s="1" customFormat="1" x14ac:dyDescent="0.15">
      <c r="A915" s="1">
        <v>3</v>
      </c>
      <c r="B915" s="1" t="s">
        <v>751</v>
      </c>
      <c r="C915" s="1" t="s">
        <v>22</v>
      </c>
      <c r="D915" s="1" t="s">
        <v>15</v>
      </c>
      <c r="E915" s="1" t="s">
        <v>58</v>
      </c>
      <c r="F915" s="2">
        <v>43192.795439814814</v>
      </c>
      <c r="H915" s="1" t="s">
        <v>59</v>
      </c>
      <c r="I915" s="1" t="s">
        <v>35</v>
      </c>
      <c r="J915" s="1" t="s">
        <v>25</v>
      </c>
      <c r="K915" s="1" t="s">
        <v>3891</v>
      </c>
      <c r="L915" s="1" t="s">
        <v>1979</v>
      </c>
      <c r="M915" s="1" t="s">
        <v>28</v>
      </c>
      <c r="N915" s="1" t="s">
        <v>115</v>
      </c>
      <c r="O915" s="1" t="s">
        <v>186</v>
      </c>
      <c r="P915" s="1">
        <v>15001</v>
      </c>
      <c r="Q915" s="8">
        <v>20000</v>
      </c>
      <c r="R915" s="1">
        <v>3</v>
      </c>
      <c r="S915" s="1">
        <v>4</v>
      </c>
      <c r="T915" s="1">
        <v>1</v>
      </c>
      <c r="U915" s="1">
        <v>3</v>
      </c>
      <c r="V915" s="1">
        <v>5</v>
      </c>
      <c r="W915" s="1">
        <v>0</v>
      </c>
      <c r="X915" s="1">
        <v>17500.5</v>
      </c>
      <c r="Y915" s="1">
        <v>2</v>
      </c>
      <c r="Z915" s="1">
        <v>3</v>
      </c>
      <c r="AA915" s="1">
        <f t="shared" si="133"/>
        <v>1</v>
      </c>
      <c r="AB915" s="1">
        <f t="shared" si="137"/>
        <v>0</v>
      </c>
      <c r="AC915" s="1">
        <f t="shared" si="137"/>
        <v>0</v>
      </c>
      <c r="AD915" s="1">
        <f t="shared" si="137"/>
        <v>1</v>
      </c>
      <c r="AE915" s="1">
        <f t="shared" si="137"/>
        <v>1</v>
      </c>
      <c r="AF915" s="1">
        <f t="shared" si="137"/>
        <v>0</v>
      </c>
      <c r="AG915" s="1">
        <f t="shared" si="137"/>
        <v>1</v>
      </c>
      <c r="AH915" s="1">
        <f t="shared" si="137"/>
        <v>0</v>
      </c>
      <c r="AI915" s="1">
        <f t="shared" si="137"/>
        <v>0</v>
      </c>
      <c r="AJ915" s="1">
        <f t="shared" si="137"/>
        <v>0</v>
      </c>
      <c r="AK915" s="1">
        <f t="shared" si="137"/>
        <v>0</v>
      </c>
      <c r="AL915" s="1">
        <f t="shared" si="137"/>
        <v>1</v>
      </c>
      <c r="AM915" s="1">
        <f t="shared" si="137"/>
        <v>0</v>
      </c>
      <c r="AN915" s="1">
        <f t="shared" si="137"/>
        <v>0</v>
      </c>
      <c r="AO915" s="1">
        <f t="shared" si="137"/>
        <v>0</v>
      </c>
      <c r="AP915" s="1">
        <f t="shared" si="137"/>
        <v>0</v>
      </c>
      <c r="AQ915" s="1">
        <f t="shared" si="137"/>
        <v>0</v>
      </c>
      <c r="AR915" s="1">
        <f t="shared" si="136"/>
        <v>0</v>
      </c>
      <c r="AS915" s="1">
        <f t="shared" si="136"/>
        <v>0</v>
      </c>
      <c r="AT915" s="1">
        <f t="shared" si="136"/>
        <v>0</v>
      </c>
      <c r="AU915" s="1">
        <f t="shared" si="136"/>
        <v>0</v>
      </c>
      <c r="AV915" s="1">
        <f t="shared" si="136"/>
        <v>0</v>
      </c>
      <c r="AW915" s="1">
        <f t="shared" si="136"/>
        <v>0</v>
      </c>
      <c r="AX915" s="1">
        <f t="shared" si="135"/>
        <v>0</v>
      </c>
    </row>
    <row r="916" spans="1:50" s="1" customFormat="1" x14ac:dyDescent="0.15">
      <c r="A916" s="1">
        <v>3</v>
      </c>
      <c r="B916" s="1" t="s">
        <v>2300</v>
      </c>
      <c r="C916" s="1" t="s">
        <v>22</v>
      </c>
      <c r="D916" s="1" t="s">
        <v>15</v>
      </c>
      <c r="E916" s="1" t="s">
        <v>671</v>
      </c>
      <c r="F916" s="1" t="s">
        <v>411</v>
      </c>
      <c r="H916" s="1" t="s">
        <v>34</v>
      </c>
      <c r="I916" s="1" t="s">
        <v>35</v>
      </c>
      <c r="J916" s="1" t="s">
        <v>47</v>
      </c>
      <c r="K916" s="1" t="s">
        <v>3892</v>
      </c>
      <c r="L916" s="1" t="s">
        <v>2302</v>
      </c>
      <c r="M916" s="1" t="s">
        <v>38</v>
      </c>
      <c r="N916" s="1" t="s">
        <v>283</v>
      </c>
      <c r="O916" s="1" t="s">
        <v>284</v>
      </c>
      <c r="Q916" s="8"/>
      <c r="R916" s="1">
        <v>4</v>
      </c>
      <c r="S916" s="1">
        <v>4</v>
      </c>
      <c r="T916" s="1">
        <v>4</v>
      </c>
      <c r="U916" s="1">
        <v>5</v>
      </c>
      <c r="V916" s="1">
        <v>6</v>
      </c>
      <c r="W916" s="1">
        <v>0</v>
      </c>
      <c r="X916" s="1">
        <v>0</v>
      </c>
      <c r="Y916" s="1">
        <v>2</v>
      </c>
      <c r="Z916" s="1">
        <v>3</v>
      </c>
      <c r="AA916" s="1">
        <f t="shared" si="133"/>
        <v>1</v>
      </c>
      <c r="AB916" s="1">
        <f t="shared" si="137"/>
        <v>0</v>
      </c>
      <c r="AC916" s="1">
        <f t="shared" si="137"/>
        <v>1</v>
      </c>
      <c r="AD916" s="1">
        <f t="shared" si="137"/>
        <v>1</v>
      </c>
      <c r="AE916" s="1">
        <f t="shared" si="137"/>
        <v>1</v>
      </c>
      <c r="AF916" s="1">
        <f t="shared" si="137"/>
        <v>0</v>
      </c>
      <c r="AG916" s="1">
        <f t="shared" si="137"/>
        <v>0</v>
      </c>
      <c r="AH916" s="1">
        <f t="shared" si="137"/>
        <v>1</v>
      </c>
      <c r="AI916" s="1">
        <f t="shared" si="137"/>
        <v>1</v>
      </c>
      <c r="AJ916" s="1">
        <f t="shared" si="137"/>
        <v>1</v>
      </c>
      <c r="AK916" s="1">
        <f t="shared" si="137"/>
        <v>1</v>
      </c>
      <c r="AL916" s="1">
        <f t="shared" si="137"/>
        <v>1</v>
      </c>
      <c r="AM916" s="1">
        <f t="shared" si="137"/>
        <v>0</v>
      </c>
      <c r="AN916" s="1">
        <f t="shared" si="137"/>
        <v>0</v>
      </c>
      <c r="AO916" s="1">
        <f t="shared" si="137"/>
        <v>0</v>
      </c>
      <c r="AP916" s="1">
        <f t="shared" si="137"/>
        <v>0</v>
      </c>
      <c r="AQ916" s="1">
        <f t="shared" si="137"/>
        <v>0</v>
      </c>
      <c r="AR916" s="1">
        <f t="shared" si="136"/>
        <v>0</v>
      </c>
      <c r="AS916" s="1">
        <f t="shared" si="136"/>
        <v>0</v>
      </c>
      <c r="AT916" s="1">
        <f t="shared" si="136"/>
        <v>0</v>
      </c>
      <c r="AU916" s="1">
        <f t="shared" si="136"/>
        <v>0</v>
      </c>
      <c r="AV916" s="1">
        <f t="shared" si="136"/>
        <v>0</v>
      </c>
      <c r="AW916" s="1">
        <f t="shared" si="136"/>
        <v>0</v>
      </c>
      <c r="AX916" s="1">
        <f t="shared" si="135"/>
        <v>0</v>
      </c>
    </row>
    <row r="917" spans="1:50" s="1" customFormat="1" x14ac:dyDescent="0.15">
      <c r="A917" s="1">
        <v>3</v>
      </c>
      <c r="B917" s="1" t="s">
        <v>2303</v>
      </c>
      <c r="C917" s="1" t="s">
        <v>22</v>
      </c>
      <c r="D917" s="1" t="s">
        <v>15</v>
      </c>
      <c r="E917" s="1" t="s">
        <v>102</v>
      </c>
      <c r="F917" s="2">
        <v>43197.923692129632</v>
      </c>
      <c r="H917" s="1" t="s">
        <v>59</v>
      </c>
      <c r="I917" s="1" t="s">
        <v>24</v>
      </c>
      <c r="J917" s="1" t="s">
        <v>60</v>
      </c>
      <c r="K917" s="1" t="s">
        <v>3893</v>
      </c>
      <c r="L917" s="1" t="s">
        <v>2305</v>
      </c>
      <c r="M917" s="1" t="s">
        <v>96</v>
      </c>
      <c r="N917" s="1" t="s">
        <v>29</v>
      </c>
      <c r="O917" s="1" t="s">
        <v>97</v>
      </c>
      <c r="P917" s="1">
        <v>6000</v>
      </c>
      <c r="Q917" s="8">
        <v>12000</v>
      </c>
      <c r="R917" s="1">
        <v>3</v>
      </c>
      <c r="S917" s="1">
        <v>5</v>
      </c>
      <c r="T917" s="1">
        <v>2</v>
      </c>
      <c r="U917" s="1">
        <v>2</v>
      </c>
      <c r="V917" s="1">
        <v>0</v>
      </c>
      <c r="W917" s="1">
        <v>0</v>
      </c>
      <c r="X917" s="1">
        <v>9000</v>
      </c>
      <c r="Y917" s="1">
        <v>2</v>
      </c>
      <c r="Z917" s="1">
        <v>3</v>
      </c>
      <c r="AA917" s="1">
        <f t="shared" si="133"/>
        <v>1</v>
      </c>
      <c r="AB917" s="1">
        <f t="shared" si="137"/>
        <v>0</v>
      </c>
      <c r="AC917" s="1">
        <f t="shared" si="137"/>
        <v>1</v>
      </c>
      <c r="AD917" s="1">
        <f t="shared" si="137"/>
        <v>1</v>
      </c>
      <c r="AE917" s="1">
        <f t="shared" si="137"/>
        <v>0</v>
      </c>
      <c r="AF917" s="1">
        <f t="shared" si="137"/>
        <v>0</v>
      </c>
      <c r="AG917" s="1">
        <f t="shared" si="137"/>
        <v>1</v>
      </c>
      <c r="AH917" s="1">
        <f t="shared" si="137"/>
        <v>1</v>
      </c>
      <c r="AI917" s="1">
        <f t="shared" si="137"/>
        <v>0</v>
      </c>
      <c r="AJ917" s="1">
        <f t="shared" si="137"/>
        <v>1</v>
      </c>
      <c r="AK917" s="1">
        <f t="shared" si="137"/>
        <v>0</v>
      </c>
      <c r="AL917" s="1">
        <f t="shared" si="137"/>
        <v>0</v>
      </c>
      <c r="AM917" s="1">
        <f t="shared" si="137"/>
        <v>0</v>
      </c>
      <c r="AN917" s="1">
        <f t="shared" si="137"/>
        <v>0</v>
      </c>
      <c r="AO917" s="1">
        <f t="shared" si="137"/>
        <v>0</v>
      </c>
      <c r="AP917" s="1">
        <f t="shared" si="137"/>
        <v>0</v>
      </c>
      <c r="AQ917" s="1">
        <f t="shared" si="137"/>
        <v>0</v>
      </c>
      <c r="AR917" s="1">
        <f t="shared" si="136"/>
        <v>0</v>
      </c>
      <c r="AS917" s="1">
        <f t="shared" si="136"/>
        <v>1</v>
      </c>
      <c r="AT917" s="1">
        <f t="shared" si="136"/>
        <v>0</v>
      </c>
      <c r="AU917" s="1">
        <f t="shared" si="136"/>
        <v>0</v>
      </c>
      <c r="AV917" s="1">
        <f t="shared" si="136"/>
        <v>0</v>
      </c>
      <c r="AW917" s="1">
        <f t="shared" si="136"/>
        <v>0</v>
      </c>
      <c r="AX917" s="1">
        <f t="shared" si="135"/>
        <v>0</v>
      </c>
    </row>
    <row r="918" spans="1:50" s="1" customFormat="1" x14ac:dyDescent="0.15">
      <c r="A918" s="1">
        <v>3</v>
      </c>
      <c r="B918" s="1" t="s">
        <v>751</v>
      </c>
      <c r="D918" s="1" t="s">
        <v>15</v>
      </c>
      <c r="E918" s="1" t="s">
        <v>58</v>
      </c>
      <c r="F918" s="1" t="s">
        <v>411</v>
      </c>
      <c r="H918" s="1" t="s">
        <v>34</v>
      </c>
      <c r="I918" s="1" t="s">
        <v>35</v>
      </c>
      <c r="J918" s="1" t="s">
        <v>25</v>
      </c>
      <c r="K918" s="1" t="s">
        <v>3894</v>
      </c>
      <c r="L918" s="1" t="s">
        <v>2307</v>
      </c>
      <c r="M918" s="1" t="s">
        <v>38</v>
      </c>
      <c r="N918" s="1" t="s">
        <v>29</v>
      </c>
      <c r="O918" s="1" t="s">
        <v>233</v>
      </c>
      <c r="P918" s="1">
        <v>15001</v>
      </c>
      <c r="Q918" s="8">
        <v>20000</v>
      </c>
      <c r="R918" s="1">
        <v>4</v>
      </c>
      <c r="S918" s="1">
        <v>4</v>
      </c>
      <c r="T918" s="1">
        <v>1</v>
      </c>
      <c r="U918" s="1">
        <v>5</v>
      </c>
      <c r="V918" s="1">
        <v>0</v>
      </c>
      <c r="W918" s="1">
        <v>0</v>
      </c>
      <c r="X918" s="1">
        <v>17500.5</v>
      </c>
      <c r="Y918" s="1">
        <v>2</v>
      </c>
      <c r="Z918" s="1">
        <v>3</v>
      </c>
      <c r="AA918" s="1">
        <f t="shared" si="133"/>
        <v>1</v>
      </c>
      <c r="AB918" s="1">
        <f t="shared" si="137"/>
        <v>0</v>
      </c>
      <c r="AC918" s="1">
        <f t="shared" si="137"/>
        <v>1</v>
      </c>
      <c r="AD918" s="1">
        <f t="shared" si="137"/>
        <v>1</v>
      </c>
      <c r="AE918" s="1">
        <f t="shared" si="137"/>
        <v>1</v>
      </c>
      <c r="AF918" s="1">
        <f t="shared" si="137"/>
        <v>0</v>
      </c>
      <c r="AG918" s="1">
        <f t="shared" si="137"/>
        <v>1</v>
      </c>
      <c r="AH918" s="1">
        <f t="shared" si="137"/>
        <v>1</v>
      </c>
      <c r="AI918" s="1">
        <f t="shared" si="137"/>
        <v>0</v>
      </c>
      <c r="AJ918" s="1">
        <f t="shared" si="137"/>
        <v>1</v>
      </c>
      <c r="AK918" s="1">
        <f t="shared" si="137"/>
        <v>1</v>
      </c>
      <c r="AL918" s="1">
        <f t="shared" si="137"/>
        <v>1</v>
      </c>
      <c r="AM918" s="1">
        <f t="shared" si="137"/>
        <v>0</v>
      </c>
      <c r="AN918" s="1">
        <f t="shared" si="137"/>
        <v>0</v>
      </c>
      <c r="AO918" s="1">
        <f t="shared" si="137"/>
        <v>0</v>
      </c>
      <c r="AP918" s="1">
        <f t="shared" si="137"/>
        <v>0</v>
      </c>
      <c r="AQ918" s="1">
        <f t="shared" si="137"/>
        <v>0</v>
      </c>
      <c r="AR918" s="1">
        <f t="shared" si="136"/>
        <v>0</v>
      </c>
      <c r="AS918" s="1">
        <f t="shared" si="136"/>
        <v>0</v>
      </c>
      <c r="AT918" s="1">
        <f t="shared" si="136"/>
        <v>0</v>
      </c>
      <c r="AU918" s="1">
        <f t="shared" si="136"/>
        <v>0</v>
      </c>
      <c r="AV918" s="1">
        <f t="shared" si="136"/>
        <v>0</v>
      </c>
      <c r="AW918" s="1">
        <f t="shared" si="136"/>
        <v>0</v>
      </c>
      <c r="AX918" s="1">
        <f t="shared" si="135"/>
        <v>0</v>
      </c>
    </row>
    <row r="919" spans="1:50" s="1" customFormat="1" x14ac:dyDescent="0.15">
      <c r="A919" s="1">
        <v>3</v>
      </c>
      <c r="B919" s="1" t="s">
        <v>2308</v>
      </c>
      <c r="D919" s="1" t="s">
        <v>15</v>
      </c>
      <c r="E919" s="1" t="s">
        <v>223</v>
      </c>
      <c r="F919" s="2">
        <v>43198.475844907407</v>
      </c>
      <c r="H919" s="1" t="s">
        <v>34</v>
      </c>
      <c r="I919" s="1" t="s">
        <v>35</v>
      </c>
      <c r="J919" s="1" t="s">
        <v>60</v>
      </c>
      <c r="K919" s="1" t="s">
        <v>3895</v>
      </c>
      <c r="L919" s="1" t="s">
        <v>2310</v>
      </c>
      <c r="M919" s="1" t="s">
        <v>38</v>
      </c>
      <c r="N919" s="1" t="s">
        <v>283</v>
      </c>
      <c r="O919" s="1" t="s">
        <v>284</v>
      </c>
      <c r="P919" s="1">
        <v>15000</v>
      </c>
      <c r="Q919" s="8">
        <v>30000</v>
      </c>
      <c r="R919" s="1">
        <v>4</v>
      </c>
      <c r="S919" s="1">
        <v>4</v>
      </c>
      <c r="T919" s="1">
        <v>2</v>
      </c>
      <c r="U919" s="1">
        <v>5</v>
      </c>
      <c r="V919" s="1">
        <v>6</v>
      </c>
      <c r="W919" s="1">
        <v>0</v>
      </c>
      <c r="X919" s="1">
        <v>22500</v>
      </c>
      <c r="Y919" s="1">
        <v>2</v>
      </c>
      <c r="Z919" s="1">
        <v>3</v>
      </c>
      <c r="AA919" s="1">
        <f t="shared" si="133"/>
        <v>1</v>
      </c>
      <c r="AB919" s="1">
        <f t="shared" si="137"/>
        <v>0</v>
      </c>
      <c r="AC919" s="1">
        <f t="shared" si="137"/>
        <v>0</v>
      </c>
      <c r="AD919" s="1">
        <f t="shared" si="137"/>
        <v>1</v>
      </c>
      <c r="AE919" s="1">
        <f t="shared" si="137"/>
        <v>1</v>
      </c>
      <c r="AF919" s="1">
        <f t="shared" si="137"/>
        <v>0</v>
      </c>
      <c r="AG919" s="1">
        <f t="shared" si="137"/>
        <v>0</v>
      </c>
      <c r="AH919" s="1">
        <f t="shared" si="137"/>
        <v>0</v>
      </c>
      <c r="AI919" s="1">
        <f t="shared" si="137"/>
        <v>1</v>
      </c>
      <c r="AJ919" s="1">
        <f t="shared" si="137"/>
        <v>0</v>
      </c>
      <c r="AK919" s="1">
        <f t="shared" si="137"/>
        <v>1</v>
      </c>
      <c r="AL919" s="1">
        <f t="shared" si="137"/>
        <v>1</v>
      </c>
      <c r="AM919" s="1">
        <f t="shared" si="137"/>
        <v>0</v>
      </c>
      <c r="AN919" s="1">
        <f t="shared" si="137"/>
        <v>0</v>
      </c>
      <c r="AO919" s="1">
        <f t="shared" si="137"/>
        <v>1</v>
      </c>
      <c r="AP919" s="1">
        <f t="shared" si="137"/>
        <v>0</v>
      </c>
      <c r="AQ919" s="1">
        <f t="shared" si="137"/>
        <v>0</v>
      </c>
      <c r="AR919" s="1">
        <f t="shared" si="136"/>
        <v>0</v>
      </c>
      <c r="AS919" s="1">
        <f t="shared" si="136"/>
        <v>0</v>
      </c>
      <c r="AT919" s="1">
        <f t="shared" si="136"/>
        <v>0</v>
      </c>
      <c r="AU919" s="1">
        <f t="shared" si="136"/>
        <v>0</v>
      </c>
      <c r="AV919" s="1">
        <f t="shared" si="136"/>
        <v>0</v>
      </c>
      <c r="AW919" s="1">
        <f t="shared" si="136"/>
        <v>0</v>
      </c>
      <c r="AX919" s="1">
        <f t="shared" si="135"/>
        <v>1</v>
      </c>
    </row>
    <row r="920" spans="1:50" s="1" customFormat="1" x14ac:dyDescent="0.15">
      <c r="A920" s="1">
        <v>3</v>
      </c>
      <c r="B920" s="1" t="s">
        <v>751</v>
      </c>
      <c r="C920" s="1" t="s">
        <v>109</v>
      </c>
      <c r="D920" s="1" t="s">
        <v>15</v>
      </c>
      <c r="E920" s="1" t="s">
        <v>212</v>
      </c>
      <c r="F920" s="2">
        <v>43180.763657407406</v>
      </c>
      <c r="H920" s="1" t="s">
        <v>17</v>
      </c>
      <c r="I920" s="1" t="s">
        <v>35</v>
      </c>
      <c r="J920" s="1" t="s">
        <v>286</v>
      </c>
      <c r="K920" s="1" t="s">
        <v>2311</v>
      </c>
      <c r="L920" s="1" t="s">
        <v>2312</v>
      </c>
      <c r="M920" s="1" t="s">
        <v>28</v>
      </c>
      <c r="N920" s="1" t="s">
        <v>29</v>
      </c>
      <c r="O920" s="1" t="s">
        <v>186</v>
      </c>
      <c r="P920" s="1">
        <v>15000</v>
      </c>
      <c r="Q920" s="8">
        <v>25000</v>
      </c>
      <c r="R920" s="1">
        <v>1</v>
      </c>
      <c r="S920" s="1">
        <v>4</v>
      </c>
      <c r="T920" s="1">
        <v>10</v>
      </c>
      <c r="U920" s="1">
        <v>3</v>
      </c>
      <c r="V920" s="1">
        <v>0</v>
      </c>
      <c r="W920" s="1">
        <v>0</v>
      </c>
      <c r="X920" s="1">
        <v>20000</v>
      </c>
      <c r="Y920" s="1">
        <v>2</v>
      </c>
      <c r="Z920" s="1">
        <v>3</v>
      </c>
      <c r="AA920" s="1">
        <f t="shared" si="133"/>
        <v>1</v>
      </c>
      <c r="AB920" s="1">
        <f t="shared" si="137"/>
        <v>0</v>
      </c>
      <c r="AC920" s="1">
        <f t="shared" si="137"/>
        <v>0</v>
      </c>
      <c r="AD920" s="1">
        <f t="shared" si="137"/>
        <v>0</v>
      </c>
      <c r="AE920" s="1">
        <f t="shared" si="137"/>
        <v>1</v>
      </c>
      <c r="AF920" s="1">
        <f t="shared" si="137"/>
        <v>0</v>
      </c>
      <c r="AG920" s="1">
        <f t="shared" si="137"/>
        <v>1</v>
      </c>
      <c r="AH920" s="1">
        <f t="shared" si="137"/>
        <v>0</v>
      </c>
      <c r="AI920" s="1">
        <f t="shared" si="137"/>
        <v>0</v>
      </c>
      <c r="AJ920" s="1">
        <f t="shared" si="137"/>
        <v>0</v>
      </c>
      <c r="AK920" s="1">
        <f t="shared" si="137"/>
        <v>1</v>
      </c>
      <c r="AL920" s="1">
        <f t="shared" si="137"/>
        <v>0</v>
      </c>
      <c r="AM920" s="1">
        <f t="shared" si="137"/>
        <v>0</v>
      </c>
      <c r="AN920" s="1">
        <f t="shared" si="137"/>
        <v>0</v>
      </c>
      <c r="AO920" s="1">
        <f t="shared" si="137"/>
        <v>0</v>
      </c>
      <c r="AP920" s="1">
        <f t="shared" si="137"/>
        <v>0</v>
      </c>
      <c r="AQ920" s="1">
        <f t="shared" si="137"/>
        <v>0</v>
      </c>
      <c r="AR920" s="1">
        <f t="shared" si="136"/>
        <v>1</v>
      </c>
      <c r="AS920" s="1">
        <f t="shared" si="136"/>
        <v>0</v>
      </c>
      <c r="AT920" s="1">
        <f t="shared" si="136"/>
        <v>0</v>
      </c>
      <c r="AU920" s="1">
        <f t="shared" si="136"/>
        <v>0</v>
      </c>
      <c r="AV920" s="1">
        <f t="shared" si="136"/>
        <v>0</v>
      </c>
      <c r="AW920" s="1">
        <f t="shared" si="136"/>
        <v>0</v>
      </c>
      <c r="AX920" s="1">
        <f t="shared" si="135"/>
        <v>1</v>
      </c>
    </row>
    <row r="921" spans="1:50" s="1" customFormat="1" x14ac:dyDescent="0.15">
      <c r="A921" s="1">
        <v>3</v>
      </c>
      <c r="B921" s="1" t="s">
        <v>751</v>
      </c>
      <c r="C921" s="1" t="s">
        <v>109</v>
      </c>
      <c r="D921" s="1" t="s">
        <v>15</v>
      </c>
      <c r="E921" s="1" t="s">
        <v>16</v>
      </c>
      <c r="F921" s="2">
        <v>43192.411238425928</v>
      </c>
      <c r="H921" s="1" t="s">
        <v>17</v>
      </c>
      <c r="I921" s="1" t="s">
        <v>17</v>
      </c>
      <c r="J921" s="1" t="s">
        <v>25</v>
      </c>
      <c r="K921" s="1" t="s">
        <v>2313</v>
      </c>
      <c r="L921" s="1" t="s">
        <v>2314</v>
      </c>
      <c r="M921" s="1" t="s">
        <v>96</v>
      </c>
      <c r="N921" s="1" t="s">
        <v>29</v>
      </c>
      <c r="O921" s="1" t="s">
        <v>30</v>
      </c>
      <c r="P921" s="1">
        <v>6001</v>
      </c>
      <c r="Q921" s="8">
        <v>8000</v>
      </c>
      <c r="R921" s="1">
        <v>1</v>
      </c>
      <c r="S921" s="1">
        <v>2</v>
      </c>
      <c r="T921" s="1">
        <v>1</v>
      </c>
      <c r="U921" s="1">
        <v>2</v>
      </c>
      <c r="V921" s="1">
        <v>0</v>
      </c>
      <c r="W921" s="1">
        <v>0</v>
      </c>
      <c r="X921" s="1">
        <v>7000.5</v>
      </c>
      <c r="Y921" s="1">
        <v>2</v>
      </c>
      <c r="Z921" s="1">
        <v>3</v>
      </c>
      <c r="AA921" s="1">
        <f t="shared" si="133"/>
        <v>1</v>
      </c>
      <c r="AB921" s="1">
        <f t="shared" si="137"/>
        <v>0</v>
      </c>
      <c r="AC921" s="1">
        <f t="shared" si="137"/>
        <v>1</v>
      </c>
      <c r="AD921" s="1">
        <f t="shared" si="137"/>
        <v>0</v>
      </c>
      <c r="AE921" s="1">
        <f t="shared" si="137"/>
        <v>0</v>
      </c>
      <c r="AF921" s="1">
        <f t="shared" si="137"/>
        <v>0</v>
      </c>
      <c r="AG921" s="1">
        <f t="shared" si="137"/>
        <v>0</v>
      </c>
      <c r="AH921" s="1">
        <f t="shared" si="137"/>
        <v>0</v>
      </c>
      <c r="AI921" s="1">
        <f t="shared" si="137"/>
        <v>0</v>
      </c>
      <c r="AJ921" s="1">
        <f t="shared" si="137"/>
        <v>0</v>
      </c>
      <c r="AK921" s="1">
        <f t="shared" si="137"/>
        <v>0</v>
      </c>
      <c r="AL921" s="1">
        <f t="shared" si="137"/>
        <v>0</v>
      </c>
      <c r="AM921" s="1">
        <f t="shared" si="137"/>
        <v>0</v>
      </c>
      <c r="AN921" s="1">
        <f t="shared" si="137"/>
        <v>0</v>
      </c>
      <c r="AO921" s="1">
        <f t="shared" si="137"/>
        <v>0</v>
      </c>
      <c r="AP921" s="1">
        <f t="shared" si="137"/>
        <v>0</v>
      </c>
      <c r="AQ921" s="1">
        <f t="shared" si="137"/>
        <v>0</v>
      </c>
      <c r="AR921" s="1">
        <f t="shared" si="136"/>
        <v>0</v>
      </c>
      <c r="AS921" s="1">
        <f t="shared" si="136"/>
        <v>0</v>
      </c>
      <c r="AT921" s="1">
        <f t="shared" si="136"/>
        <v>0</v>
      </c>
      <c r="AU921" s="1">
        <f t="shared" si="136"/>
        <v>0</v>
      </c>
      <c r="AV921" s="1">
        <f t="shared" si="136"/>
        <v>0</v>
      </c>
      <c r="AW921" s="1">
        <f t="shared" si="136"/>
        <v>0</v>
      </c>
      <c r="AX921" s="1">
        <f t="shared" si="135"/>
        <v>0</v>
      </c>
    </row>
    <row r="922" spans="1:50" s="1" customFormat="1" x14ac:dyDescent="0.15">
      <c r="A922" s="1">
        <v>3</v>
      </c>
      <c r="B922" s="1" t="s">
        <v>2315</v>
      </c>
      <c r="D922" s="1" t="s">
        <v>15</v>
      </c>
      <c r="E922" s="1" t="s">
        <v>102</v>
      </c>
      <c r="F922" s="2">
        <v>43193.623796296299</v>
      </c>
      <c r="H922" s="1" t="s">
        <v>34</v>
      </c>
      <c r="I922" s="1" t="s">
        <v>35</v>
      </c>
      <c r="J922" s="1" t="s">
        <v>47</v>
      </c>
      <c r="K922" s="1" t="s">
        <v>3896</v>
      </c>
      <c r="L922" s="1" t="s">
        <v>2317</v>
      </c>
      <c r="M922" s="1" t="s">
        <v>38</v>
      </c>
      <c r="N922" s="1" t="s">
        <v>2318</v>
      </c>
      <c r="O922" s="1" t="s">
        <v>252</v>
      </c>
      <c r="P922" s="1">
        <v>6000</v>
      </c>
      <c r="Q922" s="8">
        <v>12000</v>
      </c>
      <c r="R922" s="1">
        <v>4</v>
      </c>
      <c r="S922" s="1">
        <v>4</v>
      </c>
      <c r="T922" s="1">
        <v>4</v>
      </c>
      <c r="U922" s="1">
        <v>5</v>
      </c>
      <c r="V922" s="1">
        <v>9</v>
      </c>
      <c r="W922" s="1">
        <v>0</v>
      </c>
      <c r="X922" s="1">
        <v>9000</v>
      </c>
      <c r="Y922" s="1">
        <v>2</v>
      </c>
      <c r="Z922" s="1">
        <v>3</v>
      </c>
      <c r="AA922" s="1">
        <f t="shared" si="133"/>
        <v>1</v>
      </c>
      <c r="AB922" s="1">
        <f t="shared" si="137"/>
        <v>0</v>
      </c>
      <c r="AC922" s="1">
        <f t="shared" si="137"/>
        <v>0</v>
      </c>
      <c r="AD922" s="1">
        <f t="shared" si="137"/>
        <v>1</v>
      </c>
      <c r="AE922" s="1">
        <f t="shared" si="137"/>
        <v>1</v>
      </c>
      <c r="AF922" s="1">
        <f t="shared" si="137"/>
        <v>0</v>
      </c>
      <c r="AG922" s="1">
        <f t="shared" si="137"/>
        <v>0</v>
      </c>
      <c r="AH922" s="1">
        <f t="shared" si="137"/>
        <v>0</v>
      </c>
      <c r="AI922" s="1">
        <f t="shared" si="137"/>
        <v>0</v>
      </c>
      <c r="AJ922" s="1">
        <f t="shared" si="137"/>
        <v>0</v>
      </c>
      <c r="AK922" s="1">
        <f t="shared" si="137"/>
        <v>1</v>
      </c>
      <c r="AL922" s="1">
        <f t="shared" si="137"/>
        <v>1</v>
      </c>
      <c r="AM922" s="1">
        <f t="shared" si="137"/>
        <v>0</v>
      </c>
      <c r="AN922" s="1">
        <f t="shared" si="137"/>
        <v>0</v>
      </c>
      <c r="AO922" s="1">
        <f t="shared" si="137"/>
        <v>0</v>
      </c>
      <c r="AP922" s="1">
        <f t="shared" si="137"/>
        <v>0</v>
      </c>
      <c r="AQ922" s="1">
        <f t="shared" si="137"/>
        <v>0</v>
      </c>
      <c r="AR922" s="1">
        <f t="shared" si="136"/>
        <v>0</v>
      </c>
      <c r="AS922" s="1">
        <f t="shared" si="136"/>
        <v>0</v>
      </c>
      <c r="AT922" s="1">
        <f t="shared" si="136"/>
        <v>0</v>
      </c>
      <c r="AU922" s="1">
        <f t="shared" si="136"/>
        <v>0</v>
      </c>
      <c r="AV922" s="1">
        <f t="shared" si="136"/>
        <v>0</v>
      </c>
      <c r="AW922" s="1">
        <f t="shared" si="136"/>
        <v>0</v>
      </c>
      <c r="AX922" s="1">
        <f t="shared" si="135"/>
        <v>0</v>
      </c>
    </row>
    <row r="923" spans="1:50" s="1" customFormat="1" x14ac:dyDescent="0.15">
      <c r="A923" s="1">
        <v>3</v>
      </c>
      <c r="B923" s="1" t="s">
        <v>2319</v>
      </c>
      <c r="C923" s="1" t="s">
        <v>22</v>
      </c>
      <c r="D923" s="1" t="s">
        <v>15</v>
      </c>
      <c r="E923" s="1" t="s">
        <v>85</v>
      </c>
      <c r="F923" s="2">
        <v>43194.986250000002</v>
      </c>
      <c r="H923" s="1" t="s">
        <v>34</v>
      </c>
      <c r="I923" s="1" t="s">
        <v>35</v>
      </c>
      <c r="J923" s="1" t="s">
        <v>60</v>
      </c>
      <c r="K923" s="1" t="s">
        <v>3897</v>
      </c>
      <c r="L923" s="1" t="s">
        <v>2321</v>
      </c>
      <c r="M923" s="1" t="s">
        <v>28</v>
      </c>
      <c r="N923" s="1" t="s">
        <v>56</v>
      </c>
      <c r="O923" s="1" t="s">
        <v>186</v>
      </c>
      <c r="P923" s="1">
        <v>30000</v>
      </c>
      <c r="Q923" s="8">
        <v>50000</v>
      </c>
      <c r="R923" s="1">
        <v>4</v>
      </c>
      <c r="S923" s="1">
        <v>4</v>
      </c>
      <c r="T923" s="1">
        <v>2</v>
      </c>
      <c r="U923" s="1">
        <v>3</v>
      </c>
      <c r="V923" s="1">
        <v>2</v>
      </c>
      <c r="W923" s="1">
        <v>0</v>
      </c>
      <c r="X923" s="1">
        <v>40000</v>
      </c>
      <c r="Y923" s="1">
        <v>2</v>
      </c>
      <c r="Z923" s="1">
        <v>3</v>
      </c>
      <c r="AA923" s="1">
        <f t="shared" si="133"/>
        <v>1</v>
      </c>
      <c r="AB923" s="1">
        <f t="shared" si="137"/>
        <v>0</v>
      </c>
      <c r="AC923" s="1">
        <f t="shared" si="137"/>
        <v>1</v>
      </c>
      <c r="AD923" s="1">
        <f t="shared" si="137"/>
        <v>1</v>
      </c>
      <c r="AE923" s="1">
        <f t="shared" si="137"/>
        <v>1</v>
      </c>
      <c r="AF923" s="1">
        <f t="shared" si="137"/>
        <v>0</v>
      </c>
      <c r="AG923" s="1">
        <f t="shared" si="137"/>
        <v>0</v>
      </c>
      <c r="AH923" s="1">
        <f t="shared" si="137"/>
        <v>0</v>
      </c>
      <c r="AI923" s="1">
        <f t="shared" si="137"/>
        <v>1</v>
      </c>
      <c r="AJ923" s="1">
        <f t="shared" si="137"/>
        <v>0</v>
      </c>
      <c r="AK923" s="1">
        <f t="shared" si="137"/>
        <v>0</v>
      </c>
      <c r="AL923" s="1">
        <f t="shared" si="137"/>
        <v>1</v>
      </c>
      <c r="AM923" s="1">
        <f t="shared" si="137"/>
        <v>0</v>
      </c>
      <c r="AN923" s="1">
        <f t="shared" si="137"/>
        <v>0</v>
      </c>
      <c r="AO923" s="1">
        <f t="shared" si="137"/>
        <v>1</v>
      </c>
      <c r="AP923" s="1">
        <f t="shared" si="137"/>
        <v>0</v>
      </c>
      <c r="AQ923" s="1">
        <f t="shared" si="137"/>
        <v>0</v>
      </c>
      <c r="AR923" s="1">
        <f t="shared" si="136"/>
        <v>0</v>
      </c>
      <c r="AS923" s="1">
        <f t="shared" si="136"/>
        <v>0</v>
      </c>
      <c r="AT923" s="1">
        <f t="shared" si="136"/>
        <v>0</v>
      </c>
      <c r="AU923" s="1">
        <f t="shared" si="136"/>
        <v>0</v>
      </c>
      <c r="AV923" s="1">
        <f t="shared" si="136"/>
        <v>0</v>
      </c>
      <c r="AW923" s="1">
        <f t="shared" si="136"/>
        <v>0</v>
      </c>
      <c r="AX923" s="1">
        <f t="shared" si="135"/>
        <v>1</v>
      </c>
    </row>
    <row r="924" spans="1:50" s="1" customFormat="1" x14ac:dyDescent="0.15">
      <c r="A924" s="1">
        <v>3</v>
      </c>
      <c r="B924" s="1" t="s">
        <v>751</v>
      </c>
      <c r="C924" s="1" t="s">
        <v>22</v>
      </c>
      <c r="D924" s="1" t="s">
        <v>15</v>
      </c>
      <c r="E924" s="1" t="s">
        <v>212</v>
      </c>
      <c r="F924" s="2">
        <v>43194.466087962966</v>
      </c>
      <c r="H924" s="1" t="s">
        <v>59</v>
      </c>
      <c r="I924" s="1" t="s">
        <v>35</v>
      </c>
      <c r="J924" s="1" t="s">
        <v>25</v>
      </c>
      <c r="K924" s="1" t="s">
        <v>3898</v>
      </c>
      <c r="L924" s="1" t="s">
        <v>2323</v>
      </c>
      <c r="M924" s="1" t="s">
        <v>38</v>
      </c>
      <c r="N924" s="1" t="s">
        <v>29</v>
      </c>
      <c r="O924" s="1" t="s">
        <v>30</v>
      </c>
      <c r="P924" s="1">
        <v>15000</v>
      </c>
      <c r="Q924" s="8">
        <v>25000</v>
      </c>
      <c r="R924" s="1">
        <v>3</v>
      </c>
      <c r="S924" s="1">
        <v>4</v>
      </c>
      <c r="T924" s="1">
        <v>1</v>
      </c>
      <c r="U924" s="1">
        <v>5</v>
      </c>
      <c r="V924" s="1">
        <v>0</v>
      </c>
      <c r="W924" s="1">
        <v>0</v>
      </c>
      <c r="X924" s="1">
        <v>20000</v>
      </c>
      <c r="Y924" s="1">
        <v>2</v>
      </c>
      <c r="Z924" s="1">
        <v>3</v>
      </c>
      <c r="AA924" s="1">
        <f t="shared" si="133"/>
        <v>1</v>
      </c>
      <c r="AB924" s="1">
        <f t="shared" si="137"/>
        <v>1</v>
      </c>
      <c r="AC924" s="1">
        <f t="shared" si="137"/>
        <v>0</v>
      </c>
      <c r="AD924" s="1">
        <f t="shared" si="137"/>
        <v>1</v>
      </c>
      <c r="AE924" s="1">
        <f t="shared" si="137"/>
        <v>1</v>
      </c>
      <c r="AF924" s="1">
        <f t="shared" si="137"/>
        <v>1</v>
      </c>
      <c r="AG924" s="1">
        <f t="shared" si="137"/>
        <v>0</v>
      </c>
      <c r="AH924" s="1">
        <f t="shared" si="137"/>
        <v>0</v>
      </c>
      <c r="AI924" s="1">
        <f t="shared" si="137"/>
        <v>0</v>
      </c>
      <c r="AJ924" s="1">
        <f t="shared" si="137"/>
        <v>0</v>
      </c>
      <c r="AK924" s="1">
        <f t="shared" si="137"/>
        <v>1</v>
      </c>
      <c r="AL924" s="1">
        <f t="shared" si="137"/>
        <v>0</v>
      </c>
      <c r="AM924" s="1">
        <f t="shared" si="137"/>
        <v>0</v>
      </c>
      <c r="AN924" s="1">
        <f t="shared" si="137"/>
        <v>1</v>
      </c>
      <c r="AO924" s="1">
        <f t="shared" si="137"/>
        <v>0</v>
      </c>
      <c r="AP924" s="1">
        <f t="shared" si="137"/>
        <v>0</v>
      </c>
      <c r="AQ924" s="1">
        <f t="shared" si="137"/>
        <v>0</v>
      </c>
      <c r="AR924" s="1">
        <f t="shared" si="136"/>
        <v>0</v>
      </c>
      <c r="AS924" s="1">
        <f t="shared" si="136"/>
        <v>0</v>
      </c>
      <c r="AT924" s="1">
        <f t="shared" si="136"/>
        <v>0</v>
      </c>
      <c r="AU924" s="1">
        <f t="shared" si="136"/>
        <v>0</v>
      </c>
      <c r="AV924" s="1">
        <f t="shared" si="136"/>
        <v>0</v>
      </c>
      <c r="AW924" s="1">
        <f t="shared" si="136"/>
        <v>0</v>
      </c>
      <c r="AX924" s="1">
        <f t="shared" si="135"/>
        <v>1</v>
      </c>
    </row>
    <row r="925" spans="1:50" s="1" customFormat="1" x14ac:dyDescent="0.15">
      <c r="A925" s="1">
        <v>3</v>
      </c>
      <c r="B925" s="1" t="s">
        <v>2319</v>
      </c>
      <c r="C925" s="1" t="s">
        <v>22</v>
      </c>
      <c r="D925" s="1" t="s">
        <v>15</v>
      </c>
      <c r="E925" s="1" t="s">
        <v>85</v>
      </c>
      <c r="F925" s="2">
        <v>43194.986354166664</v>
      </c>
      <c r="H925" s="1" t="s">
        <v>34</v>
      </c>
      <c r="I925" s="1" t="s">
        <v>35</v>
      </c>
      <c r="J925" s="1" t="s">
        <v>60</v>
      </c>
      <c r="K925" s="1" t="s">
        <v>3897</v>
      </c>
      <c r="L925" s="1" t="s">
        <v>2324</v>
      </c>
      <c r="M925" s="1" t="s">
        <v>28</v>
      </c>
      <c r="N925" s="1" t="s">
        <v>56</v>
      </c>
      <c r="O925" s="1" t="s">
        <v>186</v>
      </c>
      <c r="P925" s="1">
        <v>30000</v>
      </c>
      <c r="Q925" s="8">
        <v>50000</v>
      </c>
      <c r="R925" s="1">
        <v>4</v>
      </c>
      <c r="S925" s="1">
        <v>4</v>
      </c>
      <c r="T925" s="1">
        <v>2</v>
      </c>
      <c r="U925" s="1">
        <v>3</v>
      </c>
      <c r="V925" s="1">
        <v>2</v>
      </c>
      <c r="W925" s="1">
        <v>0</v>
      </c>
      <c r="X925" s="1">
        <v>40000</v>
      </c>
      <c r="Y925" s="1">
        <v>2</v>
      </c>
      <c r="Z925" s="1">
        <v>3</v>
      </c>
      <c r="AA925" s="1">
        <f t="shared" si="133"/>
        <v>1</v>
      </c>
      <c r="AB925" s="1">
        <f t="shared" si="137"/>
        <v>0</v>
      </c>
      <c r="AC925" s="1">
        <f t="shared" si="137"/>
        <v>1</v>
      </c>
      <c r="AD925" s="1">
        <f t="shared" si="137"/>
        <v>1</v>
      </c>
      <c r="AE925" s="1">
        <f t="shared" si="137"/>
        <v>1</v>
      </c>
      <c r="AF925" s="1">
        <f t="shared" si="137"/>
        <v>0</v>
      </c>
      <c r="AG925" s="1">
        <f t="shared" si="137"/>
        <v>0</v>
      </c>
      <c r="AH925" s="1">
        <f t="shared" si="137"/>
        <v>0</v>
      </c>
      <c r="AI925" s="1">
        <f t="shared" si="137"/>
        <v>1</v>
      </c>
      <c r="AJ925" s="1">
        <f t="shared" si="137"/>
        <v>0</v>
      </c>
      <c r="AK925" s="1">
        <f t="shared" si="137"/>
        <v>0</v>
      </c>
      <c r="AL925" s="1">
        <f t="shared" si="137"/>
        <v>1</v>
      </c>
      <c r="AM925" s="1">
        <f t="shared" si="137"/>
        <v>0</v>
      </c>
      <c r="AN925" s="1">
        <f t="shared" si="137"/>
        <v>0</v>
      </c>
      <c r="AO925" s="1">
        <f t="shared" si="137"/>
        <v>1</v>
      </c>
      <c r="AP925" s="1">
        <f t="shared" si="137"/>
        <v>0</v>
      </c>
      <c r="AQ925" s="1">
        <f t="shared" si="137"/>
        <v>0</v>
      </c>
      <c r="AR925" s="1">
        <f t="shared" si="136"/>
        <v>0</v>
      </c>
      <c r="AS925" s="1">
        <f t="shared" si="136"/>
        <v>0</v>
      </c>
      <c r="AT925" s="1">
        <f t="shared" si="136"/>
        <v>0</v>
      </c>
      <c r="AU925" s="1">
        <f t="shared" si="136"/>
        <v>0</v>
      </c>
      <c r="AV925" s="1">
        <f t="shared" si="136"/>
        <v>0</v>
      </c>
      <c r="AW925" s="1">
        <f t="shared" si="136"/>
        <v>0</v>
      </c>
      <c r="AX925" s="1">
        <f t="shared" si="135"/>
        <v>1</v>
      </c>
    </row>
    <row r="926" spans="1:50" s="1" customFormat="1" x14ac:dyDescent="0.15">
      <c r="A926" s="1">
        <v>3</v>
      </c>
      <c r="B926" s="1" t="s">
        <v>751</v>
      </c>
      <c r="C926" s="1" t="s">
        <v>22</v>
      </c>
      <c r="D926" s="1" t="s">
        <v>15</v>
      </c>
      <c r="E926" s="1" t="s">
        <v>212</v>
      </c>
      <c r="F926" s="2">
        <v>43189.749664351853</v>
      </c>
      <c r="H926" s="1" t="s">
        <v>41</v>
      </c>
      <c r="I926" s="1" t="s">
        <v>35</v>
      </c>
      <c r="J926" s="1" t="s">
        <v>25</v>
      </c>
      <c r="K926" s="1" t="s">
        <v>3899</v>
      </c>
      <c r="L926" s="1" t="s">
        <v>2326</v>
      </c>
      <c r="M926" s="1" t="s">
        <v>393</v>
      </c>
      <c r="N926" s="1" t="s">
        <v>29</v>
      </c>
      <c r="O926" s="1" t="s">
        <v>233</v>
      </c>
      <c r="P926" s="1">
        <v>15000</v>
      </c>
      <c r="Q926" s="8">
        <v>25000</v>
      </c>
      <c r="R926" s="1">
        <v>5</v>
      </c>
      <c r="S926" s="1">
        <v>4</v>
      </c>
      <c r="T926" s="1">
        <v>1</v>
      </c>
      <c r="U926" s="1">
        <v>6</v>
      </c>
      <c r="V926" s="1">
        <v>0</v>
      </c>
      <c r="W926" s="1">
        <v>0</v>
      </c>
      <c r="X926" s="1">
        <v>20000</v>
      </c>
      <c r="Y926" s="1">
        <v>2</v>
      </c>
      <c r="Z926" s="1">
        <v>3</v>
      </c>
      <c r="AA926" s="1">
        <f t="shared" si="133"/>
        <v>1</v>
      </c>
      <c r="AB926" s="1">
        <f t="shared" si="137"/>
        <v>0</v>
      </c>
      <c r="AC926" s="1">
        <f t="shared" si="137"/>
        <v>1</v>
      </c>
      <c r="AD926" s="1">
        <f t="shared" si="137"/>
        <v>1</v>
      </c>
      <c r="AE926" s="1">
        <f t="shared" si="137"/>
        <v>1</v>
      </c>
      <c r="AF926" s="1">
        <f t="shared" si="137"/>
        <v>0</v>
      </c>
      <c r="AG926" s="1">
        <f t="shared" si="137"/>
        <v>1</v>
      </c>
      <c r="AH926" s="1">
        <f t="shared" si="137"/>
        <v>1</v>
      </c>
      <c r="AI926" s="1">
        <f t="shared" si="137"/>
        <v>0</v>
      </c>
      <c r="AJ926" s="1">
        <f t="shared" si="137"/>
        <v>1</v>
      </c>
      <c r="AK926" s="1">
        <f t="shared" si="137"/>
        <v>1</v>
      </c>
      <c r="AL926" s="1">
        <f t="shared" si="137"/>
        <v>0</v>
      </c>
      <c r="AM926" s="1">
        <f t="shared" si="137"/>
        <v>0</v>
      </c>
      <c r="AN926" s="1">
        <f t="shared" si="137"/>
        <v>1</v>
      </c>
      <c r="AO926" s="1">
        <f t="shared" si="137"/>
        <v>0</v>
      </c>
      <c r="AP926" s="1">
        <f t="shared" si="137"/>
        <v>0</v>
      </c>
      <c r="AQ926" s="1">
        <f t="shared" si="137"/>
        <v>1</v>
      </c>
      <c r="AR926" s="1">
        <f t="shared" si="136"/>
        <v>0</v>
      </c>
      <c r="AS926" s="1">
        <f t="shared" si="136"/>
        <v>1</v>
      </c>
      <c r="AT926" s="1">
        <f t="shared" si="136"/>
        <v>0</v>
      </c>
      <c r="AU926" s="1">
        <f t="shared" si="136"/>
        <v>0</v>
      </c>
      <c r="AV926" s="1">
        <f t="shared" si="136"/>
        <v>0</v>
      </c>
      <c r="AW926" s="1">
        <f t="shared" si="136"/>
        <v>0</v>
      </c>
      <c r="AX926" s="1">
        <f t="shared" si="135"/>
        <v>1</v>
      </c>
    </row>
    <row r="927" spans="1:50" s="1" customFormat="1" x14ac:dyDescent="0.15">
      <c r="A927" s="1">
        <v>3</v>
      </c>
      <c r="B927" s="1" t="s">
        <v>2319</v>
      </c>
      <c r="C927" s="1" t="s">
        <v>22</v>
      </c>
      <c r="D927" s="1" t="s">
        <v>15</v>
      </c>
      <c r="E927" s="1" t="s">
        <v>85</v>
      </c>
      <c r="F927" s="2">
        <v>43194.986307870371</v>
      </c>
      <c r="H927" s="1" t="s">
        <v>34</v>
      </c>
      <c r="I927" s="1" t="s">
        <v>35</v>
      </c>
      <c r="J927" s="1" t="s">
        <v>60</v>
      </c>
      <c r="K927" s="1" t="s">
        <v>3897</v>
      </c>
      <c r="L927" s="1" t="s">
        <v>2327</v>
      </c>
      <c r="M927" s="1" t="s">
        <v>28</v>
      </c>
      <c r="N927" s="1" t="s">
        <v>56</v>
      </c>
      <c r="O927" s="1" t="s">
        <v>186</v>
      </c>
      <c r="P927" s="1">
        <v>30000</v>
      </c>
      <c r="Q927" s="8">
        <v>50000</v>
      </c>
      <c r="R927" s="1">
        <v>4</v>
      </c>
      <c r="S927" s="1">
        <v>4</v>
      </c>
      <c r="T927" s="1">
        <v>2</v>
      </c>
      <c r="U927" s="1">
        <v>3</v>
      </c>
      <c r="V927" s="1">
        <v>2</v>
      </c>
      <c r="W927" s="1">
        <v>0</v>
      </c>
      <c r="X927" s="1">
        <v>40000</v>
      </c>
      <c r="Y927" s="1">
        <v>2</v>
      </c>
      <c r="Z927" s="1">
        <v>3</v>
      </c>
      <c r="AA927" s="1">
        <f t="shared" si="133"/>
        <v>1</v>
      </c>
      <c r="AB927" s="1">
        <f t="shared" si="137"/>
        <v>0</v>
      </c>
      <c r="AC927" s="1">
        <f t="shared" si="137"/>
        <v>1</v>
      </c>
      <c r="AD927" s="1">
        <f t="shared" si="137"/>
        <v>1</v>
      </c>
      <c r="AE927" s="1">
        <f t="shared" si="137"/>
        <v>1</v>
      </c>
      <c r="AF927" s="1">
        <f t="shared" si="137"/>
        <v>0</v>
      </c>
      <c r="AG927" s="1">
        <f t="shared" si="137"/>
        <v>0</v>
      </c>
      <c r="AH927" s="1">
        <f t="shared" si="137"/>
        <v>0</v>
      </c>
      <c r="AI927" s="1">
        <f t="shared" si="137"/>
        <v>1</v>
      </c>
      <c r="AJ927" s="1">
        <f t="shared" si="137"/>
        <v>0</v>
      </c>
      <c r="AK927" s="1">
        <f t="shared" si="137"/>
        <v>0</v>
      </c>
      <c r="AL927" s="1">
        <f t="shared" si="137"/>
        <v>1</v>
      </c>
      <c r="AM927" s="1">
        <f t="shared" si="137"/>
        <v>0</v>
      </c>
      <c r="AN927" s="1">
        <f t="shared" si="137"/>
        <v>0</v>
      </c>
      <c r="AO927" s="1">
        <f t="shared" si="137"/>
        <v>1</v>
      </c>
      <c r="AP927" s="1">
        <f t="shared" si="137"/>
        <v>0</v>
      </c>
      <c r="AQ927" s="1">
        <f t="shared" si="137"/>
        <v>0</v>
      </c>
      <c r="AR927" s="1">
        <f t="shared" si="136"/>
        <v>0</v>
      </c>
      <c r="AS927" s="1">
        <f t="shared" si="136"/>
        <v>0</v>
      </c>
      <c r="AT927" s="1">
        <f t="shared" si="136"/>
        <v>0</v>
      </c>
      <c r="AU927" s="1">
        <f t="shared" si="136"/>
        <v>0</v>
      </c>
      <c r="AV927" s="1">
        <f t="shared" si="136"/>
        <v>0</v>
      </c>
      <c r="AW927" s="1">
        <f t="shared" si="136"/>
        <v>0</v>
      </c>
      <c r="AX927" s="1">
        <f t="shared" si="135"/>
        <v>1</v>
      </c>
    </row>
    <row r="928" spans="1:50" s="1" customFormat="1" x14ac:dyDescent="0.15">
      <c r="A928" s="1">
        <v>3</v>
      </c>
      <c r="B928" s="1" t="s">
        <v>2328</v>
      </c>
      <c r="C928" s="1" t="s">
        <v>454</v>
      </c>
      <c r="D928" s="1" t="s">
        <v>15</v>
      </c>
      <c r="E928" s="1" t="s">
        <v>2329</v>
      </c>
      <c r="F928" s="2">
        <v>43154.458391203705</v>
      </c>
      <c r="H928" s="1" t="s">
        <v>59</v>
      </c>
      <c r="I928" s="1" t="s">
        <v>35</v>
      </c>
      <c r="J928" s="1" t="s">
        <v>25</v>
      </c>
      <c r="K928" s="1" t="s">
        <v>3900</v>
      </c>
      <c r="L928" s="1" t="s">
        <v>2331</v>
      </c>
      <c r="M928" s="1" t="s">
        <v>38</v>
      </c>
      <c r="N928" s="1" t="s">
        <v>56</v>
      </c>
      <c r="O928" s="1" t="s">
        <v>30</v>
      </c>
      <c r="P928" s="1">
        <v>15000</v>
      </c>
      <c r="Q928" s="8">
        <v>23000</v>
      </c>
      <c r="R928" s="1">
        <v>3</v>
      </c>
      <c r="S928" s="1">
        <v>4</v>
      </c>
      <c r="T928" s="1">
        <v>1</v>
      </c>
      <c r="U928" s="1">
        <v>5</v>
      </c>
      <c r="V928" s="1">
        <v>2</v>
      </c>
      <c r="W928" s="1">
        <v>0</v>
      </c>
      <c r="X928" s="1">
        <v>19000</v>
      </c>
      <c r="Y928" s="1">
        <v>2</v>
      </c>
      <c r="Z928" s="1">
        <v>3</v>
      </c>
      <c r="AA928" s="1">
        <f t="shared" si="133"/>
        <v>1</v>
      </c>
      <c r="AB928" s="1">
        <f t="shared" si="137"/>
        <v>0</v>
      </c>
      <c r="AC928" s="1">
        <f t="shared" si="137"/>
        <v>1</v>
      </c>
      <c r="AD928" s="1">
        <f t="shared" si="137"/>
        <v>0</v>
      </c>
      <c r="AE928" s="1">
        <f t="shared" si="137"/>
        <v>1</v>
      </c>
      <c r="AF928" s="1">
        <f t="shared" si="137"/>
        <v>0</v>
      </c>
      <c r="AG928" s="1">
        <f t="shared" si="137"/>
        <v>1</v>
      </c>
      <c r="AH928" s="1">
        <f t="shared" si="137"/>
        <v>0</v>
      </c>
      <c r="AI928" s="1">
        <f t="shared" si="137"/>
        <v>0</v>
      </c>
      <c r="AJ928" s="1">
        <f t="shared" si="137"/>
        <v>1</v>
      </c>
      <c r="AK928" s="1">
        <f t="shared" si="137"/>
        <v>1</v>
      </c>
      <c r="AL928" s="1">
        <f t="shared" si="137"/>
        <v>1</v>
      </c>
      <c r="AM928" s="1">
        <f t="shared" si="137"/>
        <v>0</v>
      </c>
      <c r="AN928" s="1">
        <f t="shared" si="137"/>
        <v>0</v>
      </c>
      <c r="AO928" s="1">
        <f t="shared" si="137"/>
        <v>0</v>
      </c>
      <c r="AP928" s="1">
        <f t="shared" si="137"/>
        <v>0</v>
      </c>
      <c r="AQ928" s="1">
        <f t="shared" ref="AQ928:AW943" si="138">IF(IFERROR(FIND(AQ$1,$K928),0)&gt;0,1,0)</f>
        <v>0</v>
      </c>
      <c r="AR928" s="1">
        <f t="shared" si="138"/>
        <v>1</v>
      </c>
      <c r="AS928" s="1">
        <f t="shared" si="138"/>
        <v>0</v>
      </c>
      <c r="AT928" s="1">
        <f t="shared" si="138"/>
        <v>0</v>
      </c>
      <c r="AU928" s="1">
        <f t="shared" si="138"/>
        <v>0</v>
      </c>
      <c r="AV928" s="1">
        <f t="shared" si="138"/>
        <v>0</v>
      </c>
      <c r="AW928" s="1">
        <f t="shared" si="138"/>
        <v>0</v>
      </c>
      <c r="AX928" s="1">
        <f t="shared" si="135"/>
        <v>1</v>
      </c>
    </row>
    <row r="929" spans="1:50" s="1" customFormat="1" x14ac:dyDescent="0.15">
      <c r="A929" s="1">
        <v>3</v>
      </c>
      <c r="B929" s="1" t="s">
        <v>2319</v>
      </c>
      <c r="C929" s="1" t="s">
        <v>14</v>
      </c>
      <c r="D929" s="1" t="s">
        <v>15</v>
      </c>
      <c r="E929" s="1" t="s">
        <v>85</v>
      </c>
      <c r="F929" s="2">
        <v>43069.882916666669</v>
      </c>
      <c r="H929" s="1" t="s">
        <v>34</v>
      </c>
      <c r="I929" s="1" t="s">
        <v>35</v>
      </c>
      <c r="J929" s="1" t="s">
        <v>60</v>
      </c>
      <c r="K929" s="1" t="s">
        <v>3897</v>
      </c>
      <c r="L929" s="1" t="s">
        <v>2332</v>
      </c>
      <c r="M929" s="1" t="s">
        <v>28</v>
      </c>
      <c r="N929" s="1" t="s">
        <v>56</v>
      </c>
      <c r="O929" s="1" t="s">
        <v>186</v>
      </c>
      <c r="P929" s="1">
        <v>30000</v>
      </c>
      <c r="Q929" s="8">
        <v>50000</v>
      </c>
      <c r="R929" s="1">
        <v>4</v>
      </c>
      <c r="S929" s="1">
        <v>4</v>
      </c>
      <c r="T929" s="1">
        <v>2</v>
      </c>
      <c r="U929" s="1">
        <v>3</v>
      </c>
      <c r="V929" s="1">
        <v>2</v>
      </c>
      <c r="W929" s="1">
        <v>0</v>
      </c>
      <c r="X929" s="1">
        <v>40000</v>
      </c>
      <c r="Y929" s="1">
        <v>2</v>
      </c>
      <c r="Z929" s="1">
        <v>3</v>
      </c>
      <c r="AA929" s="1">
        <f t="shared" si="133"/>
        <v>1</v>
      </c>
      <c r="AB929" s="1">
        <f t="shared" ref="AB929:AQ944" si="139">IF(IFERROR(FIND(AB$1,$K929),0)&gt;0,1,0)</f>
        <v>0</v>
      </c>
      <c r="AC929" s="1">
        <f t="shared" si="139"/>
        <v>1</v>
      </c>
      <c r="AD929" s="1">
        <f t="shared" si="139"/>
        <v>1</v>
      </c>
      <c r="AE929" s="1">
        <f t="shared" si="139"/>
        <v>1</v>
      </c>
      <c r="AF929" s="1">
        <f t="shared" si="139"/>
        <v>0</v>
      </c>
      <c r="AG929" s="1">
        <f t="shared" si="139"/>
        <v>0</v>
      </c>
      <c r="AH929" s="1">
        <f t="shared" si="139"/>
        <v>0</v>
      </c>
      <c r="AI929" s="1">
        <f t="shared" si="139"/>
        <v>1</v>
      </c>
      <c r="AJ929" s="1">
        <f t="shared" si="139"/>
        <v>0</v>
      </c>
      <c r="AK929" s="1">
        <f t="shared" si="139"/>
        <v>0</v>
      </c>
      <c r="AL929" s="1">
        <f t="shared" si="139"/>
        <v>1</v>
      </c>
      <c r="AM929" s="1">
        <f t="shared" si="139"/>
        <v>0</v>
      </c>
      <c r="AN929" s="1">
        <f t="shared" si="139"/>
        <v>0</v>
      </c>
      <c r="AO929" s="1">
        <f t="shared" si="139"/>
        <v>1</v>
      </c>
      <c r="AP929" s="1">
        <f t="shared" si="139"/>
        <v>0</v>
      </c>
      <c r="AQ929" s="1">
        <f t="shared" si="139"/>
        <v>0</v>
      </c>
      <c r="AR929" s="1">
        <f t="shared" si="138"/>
        <v>0</v>
      </c>
      <c r="AS929" s="1">
        <f t="shared" si="138"/>
        <v>0</v>
      </c>
      <c r="AT929" s="1">
        <f t="shared" si="138"/>
        <v>0</v>
      </c>
      <c r="AU929" s="1">
        <f t="shared" si="138"/>
        <v>0</v>
      </c>
      <c r="AV929" s="1">
        <f t="shared" si="138"/>
        <v>0</v>
      </c>
      <c r="AW929" s="1">
        <f t="shared" si="138"/>
        <v>0</v>
      </c>
      <c r="AX929" s="1">
        <f t="shared" si="135"/>
        <v>1</v>
      </c>
    </row>
    <row r="930" spans="1:50" s="1" customFormat="1" x14ac:dyDescent="0.15">
      <c r="A930" s="1">
        <v>3</v>
      </c>
      <c r="B930" s="1" t="s">
        <v>2333</v>
      </c>
      <c r="C930" s="1" t="s">
        <v>22</v>
      </c>
      <c r="D930" s="1" t="s">
        <v>15</v>
      </c>
      <c r="E930" s="1" t="s">
        <v>533</v>
      </c>
      <c r="F930" s="2">
        <v>43154.458564814813</v>
      </c>
      <c r="H930" s="1" t="s">
        <v>34</v>
      </c>
      <c r="I930" s="1" t="s">
        <v>35</v>
      </c>
      <c r="J930" s="1" t="s">
        <v>42</v>
      </c>
      <c r="K930" s="1" t="s">
        <v>3901</v>
      </c>
      <c r="L930" s="1" t="s">
        <v>2335</v>
      </c>
      <c r="M930" s="1" t="s">
        <v>38</v>
      </c>
      <c r="N930" s="1" t="s">
        <v>56</v>
      </c>
      <c r="O930" s="1" t="s">
        <v>30</v>
      </c>
      <c r="P930" s="1">
        <v>15000</v>
      </c>
      <c r="Q930" s="8">
        <v>20000</v>
      </c>
      <c r="R930" s="1">
        <v>4</v>
      </c>
      <c r="S930" s="1">
        <v>4</v>
      </c>
      <c r="T930" s="1">
        <v>3</v>
      </c>
      <c r="U930" s="1">
        <v>5</v>
      </c>
      <c r="V930" s="1">
        <v>2</v>
      </c>
      <c r="W930" s="1">
        <v>0</v>
      </c>
      <c r="X930" s="1">
        <v>17500</v>
      </c>
      <c r="Y930" s="1">
        <v>2</v>
      </c>
      <c r="Z930" s="1">
        <v>3</v>
      </c>
      <c r="AA930" s="1">
        <f t="shared" si="133"/>
        <v>0</v>
      </c>
      <c r="AB930" s="1">
        <f t="shared" si="139"/>
        <v>0</v>
      </c>
      <c r="AC930" s="1">
        <f t="shared" si="139"/>
        <v>1</v>
      </c>
      <c r="AD930" s="1">
        <f t="shared" si="139"/>
        <v>0</v>
      </c>
      <c r="AE930" s="1">
        <f t="shared" si="139"/>
        <v>0</v>
      </c>
      <c r="AF930" s="1">
        <f t="shared" si="139"/>
        <v>0</v>
      </c>
      <c r="AG930" s="1">
        <f t="shared" si="139"/>
        <v>1</v>
      </c>
      <c r="AH930" s="1">
        <f t="shared" si="139"/>
        <v>0</v>
      </c>
      <c r="AI930" s="1">
        <f t="shared" si="139"/>
        <v>1</v>
      </c>
      <c r="AJ930" s="1">
        <f t="shared" si="139"/>
        <v>0</v>
      </c>
      <c r="AK930" s="1">
        <f t="shared" si="139"/>
        <v>1</v>
      </c>
      <c r="AL930" s="1">
        <f t="shared" si="139"/>
        <v>1</v>
      </c>
      <c r="AM930" s="1">
        <f t="shared" si="139"/>
        <v>0</v>
      </c>
      <c r="AN930" s="1">
        <f t="shared" si="139"/>
        <v>0</v>
      </c>
      <c r="AO930" s="1">
        <f t="shared" si="139"/>
        <v>0</v>
      </c>
      <c r="AP930" s="1">
        <f t="shared" si="139"/>
        <v>0</v>
      </c>
      <c r="AQ930" s="1">
        <f t="shared" si="139"/>
        <v>0</v>
      </c>
      <c r="AR930" s="1">
        <f t="shared" si="138"/>
        <v>0</v>
      </c>
      <c r="AS930" s="1">
        <f t="shared" si="138"/>
        <v>0</v>
      </c>
      <c r="AT930" s="1">
        <f t="shared" si="138"/>
        <v>0</v>
      </c>
      <c r="AU930" s="1">
        <f t="shared" si="138"/>
        <v>0</v>
      </c>
      <c r="AV930" s="1">
        <f t="shared" si="138"/>
        <v>0</v>
      </c>
      <c r="AW930" s="1">
        <f t="shared" si="138"/>
        <v>1</v>
      </c>
      <c r="AX930" s="1">
        <f t="shared" si="135"/>
        <v>0</v>
      </c>
    </row>
    <row r="931" spans="1:50" s="1" customFormat="1" x14ac:dyDescent="0.15">
      <c r="A931" s="1">
        <v>3</v>
      </c>
      <c r="B931" s="1" t="s">
        <v>2336</v>
      </c>
      <c r="C931" s="1" t="s">
        <v>14</v>
      </c>
      <c r="D931" s="1" t="s">
        <v>15</v>
      </c>
      <c r="E931" s="1" t="s">
        <v>556</v>
      </c>
      <c r="F931" s="2">
        <v>43194.441747685189</v>
      </c>
      <c r="H931" s="1" t="s">
        <v>34</v>
      </c>
      <c r="I931" s="1" t="s">
        <v>35</v>
      </c>
      <c r="J931" s="1" t="s">
        <v>60</v>
      </c>
      <c r="K931" s="1" t="s">
        <v>3902</v>
      </c>
      <c r="L931" s="1" t="s">
        <v>2338</v>
      </c>
      <c r="M931" s="1" t="s">
        <v>28</v>
      </c>
      <c r="N931" s="1" t="s">
        <v>56</v>
      </c>
      <c r="O931" s="1" t="s">
        <v>252</v>
      </c>
      <c r="P931" s="1">
        <v>20001</v>
      </c>
      <c r="Q931" s="8">
        <v>30000</v>
      </c>
      <c r="R931" s="1">
        <v>4</v>
      </c>
      <c r="S931" s="1">
        <v>4</v>
      </c>
      <c r="T931" s="1">
        <v>2</v>
      </c>
      <c r="U931" s="1">
        <v>3</v>
      </c>
      <c r="V931" s="1">
        <v>2</v>
      </c>
      <c r="W931" s="1">
        <v>0</v>
      </c>
      <c r="X931" s="1">
        <v>25000.5</v>
      </c>
      <c r="Y931" s="1">
        <v>2</v>
      </c>
      <c r="Z931" s="1">
        <v>3</v>
      </c>
      <c r="AA931" s="1">
        <f t="shared" si="133"/>
        <v>1</v>
      </c>
      <c r="AB931" s="1">
        <f t="shared" si="139"/>
        <v>0</v>
      </c>
      <c r="AC931" s="1">
        <f t="shared" si="139"/>
        <v>1</v>
      </c>
      <c r="AD931" s="1">
        <f t="shared" si="139"/>
        <v>0</v>
      </c>
      <c r="AE931" s="1">
        <f t="shared" si="139"/>
        <v>1</v>
      </c>
      <c r="AF931" s="1">
        <f t="shared" si="139"/>
        <v>0</v>
      </c>
      <c r="AG931" s="1">
        <f t="shared" si="139"/>
        <v>0</v>
      </c>
      <c r="AH931" s="1">
        <f t="shared" si="139"/>
        <v>0</v>
      </c>
      <c r="AI931" s="1">
        <f t="shared" si="139"/>
        <v>1</v>
      </c>
      <c r="AJ931" s="1">
        <f t="shared" si="139"/>
        <v>0</v>
      </c>
      <c r="AK931" s="1">
        <f t="shared" si="139"/>
        <v>1</v>
      </c>
      <c r="AL931" s="1">
        <f t="shared" si="139"/>
        <v>1</v>
      </c>
      <c r="AM931" s="1">
        <f t="shared" si="139"/>
        <v>1</v>
      </c>
      <c r="AN931" s="1">
        <f t="shared" si="139"/>
        <v>1</v>
      </c>
      <c r="AO931" s="1">
        <f t="shared" si="139"/>
        <v>0</v>
      </c>
      <c r="AP931" s="1">
        <f t="shared" si="139"/>
        <v>0</v>
      </c>
      <c r="AQ931" s="1">
        <f t="shared" si="139"/>
        <v>0</v>
      </c>
      <c r="AR931" s="1">
        <f t="shared" si="138"/>
        <v>0</v>
      </c>
      <c r="AS931" s="1">
        <f t="shared" si="138"/>
        <v>0</v>
      </c>
      <c r="AT931" s="1">
        <f t="shared" si="138"/>
        <v>0</v>
      </c>
      <c r="AU931" s="1">
        <f t="shared" si="138"/>
        <v>0</v>
      </c>
      <c r="AV931" s="1">
        <f t="shared" si="138"/>
        <v>0</v>
      </c>
      <c r="AW931" s="1">
        <f t="shared" si="138"/>
        <v>0</v>
      </c>
      <c r="AX931" s="1">
        <f t="shared" si="135"/>
        <v>1</v>
      </c>
    </row>
    <row r="932" spans="1:50" s="1" customFormat="1" x14ac:dyDescent="0.15">
      <c r="A932" s="1">
        <v>3</v>
      </c>
      <c r="B932" s="1" t="s">
        <v>2339</v>
      </c>
      <c r="D932" s="1" t="s">
        <v>15</v>
      </c>
      <c r="E932" s="1" t="s">
        <v>671</v>
      </c>
      <c r="F932" s="1" t="s">
        <v>411</v>
      </c>
      <c r="H932" s="1" t="s">
        <v>124</v>
      </c>
      <c r="J932" s="1" t="s">
        <v>2340</v>
      </c>
      <c r="K932" s="1" t="s">
        <v>3903</v>
      </c>
      <c r="M932" s="1" t="s">
        <v>393</v>
      </c>
      <c r="N932" s="1" t="s">
        <v>29</v>
      </c>
      <c r="O932" s="1" t="s">
        <v>186</v>
      </c>
      <c r="Q932" s="8"/>
      <c r="R932" s="1">
        <v>0</v>
      </c>
      <c r="S932" s="1">
        <v>6</v>
      </c>
      <c r="U932" s="1">
        <v>6</v>
      </c>
      <c r="V932" s="1">
        <v>0</v>
      </c>
      <c r="W932" s="1">
        <v>0</v>
      </c>
      <c r="X932" s="1">
        <v>0</v>
      </c>
      <c r="Y932" s="1">
        <v>2</v>
      </c>
      <c r="Z932" s="1">
        <v>3</v>
      </c>
      <c r="AA932" s="1">
        <f t="shared" si="133"/>
        <v>0</v>
      </c>
      <c r="AB932" s="1">
        <f t="shared" si="139"/>
        <v>0</v>
      </c>
      <c r="AC932" s="1">
        <f t="shared" si="139"/>
        <v>0</v>
      </c>
      <c r="AD932" s="1">
        <f t="shared" si="139"/>
        <v>0</v>
      </c>
      <c r="AE932" s="1">
        <f t="shared" si="139"/>
        <v>0</v>
      </c>
      <c r="AF932" s="1">
        <f t="shared" si="139"/>
        <v>0</v>
      </c>
      <c r="AG932" s="1">
        <f t="shared" si="139"/>
        <v>1</v>
      </c>
      <c r="AH932" s="1">
        <f t="shared" si="139"/>
        <v>0</v>
      </c>
      <c r="AI932" s="1">
        <f t="shared" si="139"/>
        <v>1</v>
      </c>
      <c r="AJ932" s="1">
        <f t="shared" si="139"/>
        <v>0</v>
      </c>
      <c r="AK932" s="1">
        <f t="shared" si="139"/>
        <v>1</v>
      </c>
      <c r="AL932" s="1">
        <f t="shared" si="139"/>
        <v>0</v>
      </c>
      <c r="AM932" s="1">
        <f t="shared" si="139"/>
        <v>0</v>
      </c>
      <c r="AN932" s="1">
        <f t="shared" si="139"/>
        <v>1</v>
      </c>
      <c r="AO932" s="1">
        <f t="shared" si="139"/>
        <v>0</v>
      </c>
      <c r="AP932" s="1">
        <f t="shared" si="139"/>
        <v>0</v>
      </c>
      <c r="AQ932" s="1">
        <f t="shared" si="139"/>
        <v>0</v>
      </c>
      <c r="AR932" s="1">
        <f t="shared" si="138"/>
        <v>1</v>
      </c>
      <c r="AS932" s="1">
        <f t="shared" si="138"/>
        <v>0</v>
      </c>
      <c r="AT932" s="1">
        <f t="shared" si="138"/>
        <v>0</v>
      </c>
      <c r="AU932" s="1">
        <f t="shared" si="138"/>
        <v>0</v>
      </c>
      <c r="AV932" s="1">
        <f t="shared" si="138"/>
        <v>0</v>
      </c>
      <c r="AW932" s="1">
        <f t="shared" si="138"/>
        <v>0</v>
      </c>
      <c r="AX932" s="1">
        <f t="shared" si="135"/>
        <v>0</v>
      </c>
    </row>
    <row r="933" spans="1:50" s="1" customFormat="1" x14ac:dyDescent="0.15">
      <c r="A933" s="1">
        <v>3</v>
      </c>
      <c r="B933" s="1" t="s">
        <v>2342</v>
      </c>
      <c r="C933" s="1" t="s">
        <v>320</v>
      </c>
      <c r="D933" s="1" t="s">
        <v>15</v>
      </c>
      <c r="E933" s="1" t="s">
        <v>386</v>
      </c>
      <c r="F933" s="1" t="s">
        <v>411</v>
      </c>
      <c r="H933" s="1" t="s">
        <v>17</v>
      </c>
      <c r="I933" s="1" t="s">
        <v>35</v>
      </c>
      <c r="J933" s="1" t="s">
        <v>286</v>
      </c>
      <c r="K933" s="1" t="s">
        <v>3904</v>
      </c>
      <c r="L933" s="1" t="s">
        <v>2344</v>
      </c>
      <c r="M933" s="1" t="s">
        <v>38</v>
      </c>
      <c r="N933" s="1" t="s">
        <v>56</v>
      </c>
      <c r="O933" s="1" t="s">
        <v>252</v>
      </c>
      <c r="P933" s="1">
        <v>3000</v>
      </c>
      <c r="Q933" s="8">
        <v>4000</v>
      </c>
      <c r="R933" s="1">
        <v>1</v>
      </c>
      <c r="S933" s="1">
        <v>4</v>
      </c>
      <c r="T933" s="1">
        <v>10</v>
      </c>
      <c r="U933" s="1">
        <v>5</v>
      </c>
      <c r="V933" s="1">
        <v>2</v>
      </c>
      <c r="W933" s="1">
        <v>0</v>
      </c>
      <c r="X933" s="1">
        <v>3500</v>
      </c>
      <c r="Y933" s="1">
        <v>2</v>
      </c>
      <c r="Z933" s="1">
        <v>3</v>
      </c>
      <c r="AA933" s="1">
        <f t="shared" si="133"/>
        <v>1</v>
      </c>
      <c r="AB933" s="1">
        <f t="shared" si="139"/>
        <v>1</v>
      </c>
      <c r="AC933" s="1">
        <f t="shared" si="139"/>
        <v>0</v>
      </c>
      <c r="AD933" s="1">
        <f t="shared" si="139"/>
        <v>0</v>
      </c>
      <c r="AE933" s="1">
        <f t="shared" si="139"/>
        <v>0</v>
      </c>
      <c r="AF933" s="1">
        <f t="shared" si="139"/>
        <v>1</v>
      </c>
      <c r="AG933" s="1">
        <f t="shared" si="139"/>
        <v>1</v>
      </c>
      <c r="AH933" s="1">
        <f t="shared" si="139"/>
        <v>0</v>
      </c>
      <c r="AI933" s="1">
        <f t="shared" si="139"/>
        <v>1</v>
      </c>
      <c r="AJ933" s="1">
        <f t="shared" si="139"/>
        <v>0</v>
      </c>
      <c r="AK933" s="1">
        <f t="shared" si="139"/>
        <v>1</v>
      </c>
      <c r="AL933" s="1">
        <f t="shared" si="139"/>
        <v>1</v>
      </c>
      <c r="AM933" s="1">
        <f t="shared" si="139"/>
        <v>0</v>
      </c>
      <c r="AN933" s="1">
        <f t="shared" si="139"/>
        <v>1</v>
      </c>
      <c r="AO933" s="1">
        <f t="shared" si="139"/>
        <v>1</v>
      </c>
      <c r="AP933" s="1">
        <f t="shared" si="139"/>
        <v>0</v>
      </c>
      <c r="AQ933" s="1">
        <f t="shared" si="139"/>
        <v>0</v>
      </c>
      <c r="AR933" s="1">
        <f t="shared" si="138"/>
        <v>1</v>
      </c>
      <c r="AS933" s="1">
        <f t="shared" si="138"/>
        <v>0</v>
      </c>
      <c r="AT933" s="1">
        <f t="shared" si="138"/>
        <v>0</v>
      </c>
      <c r="AU933" s="1">
        <f t="shared" si="138"/>
        <v>0</v>
      </c>
      <c r="AV933" s="1">
        <f t="shared" si="138"/>
        <v>0</v>
      </c>
      <c r="AW933" s="1">
        <f t="shared" si="138"/>
        <v>0</v>
      </c>
      <c r="AX933" s="1">
        <f t="shared" si="135"/>
        <v>0</v>
      </c>
    </row>
    <row r="934" spans="1:50" s="1" customFormat="1" x14ac:dyDescent="0.15">
      <c r="A934" s="1">
        <v>3</v>
      </c>
      <c r="B934" s="1" t="s">
        <v>1100</v>
      </c>
      <c r="D934" s="1" t="s">
        <v>15</v>
      </c>
      <c r="E934" s="1" t="s">
        <v>448</v>
      </c>
      <c r="F934" s="2">
        <v>43144.728310185186</v>
      </c>
      <c r="H934" s="1" t="s">
        <v>17</v>
      </c>
      <c r="I934" s="1" t="s">
        <v>35</v>
      </c>
      <c r="J934" s="1" t="s">
        <v>106</v>
      </c>
      <c r="K934" s="1" t="s">
        <v>3905</v>
      </c>
      <c r="L934" s="1" t="s">
        <v>2347</v>
      </c>
      <c r="M934" s="1" t="s">
        <v>63</v>
      </c>
      <c r="N934" s="1" t="s">
        <v>29</v>
      </c>
      <c r="O934" s="1" t="s">
        <v>1555</v>
      </c>
      <c r="P934" s="1">
        <v>2001</v>
      </c>
      <c r="Q934" s="8">
        <v>4000</v>
      </c>
      <c r="R934" s="1">
        <v>1</v>
      </c>
      <c r="S934" s="1">
        <v>4</v>
      </c>
      <c r="T934" s="1">
        <v>6</v>
      </c>
      <c r="U934" s="1">
        <v>4</v>
      </c>
      <c r="V934" s="1">
        <v>0</v>
      </c>
      <c r="W934" s="1">
        <v>0</v>
      </c>
      <c r="X934" s="1">
        <v>3000.5</v>
      </c>
      <c r="Y934" s="1">
        <v>2</v>
      </c>
      <c r="Z934" s="1">
        <v>3</v>
      </c>
      <c r="AA934" s="1">
        <f t="shared" si="133"/>
        <v>0</v>
      </c>
      <c r="AB934" s="1">
        <f t="shared" si="139"/>
        <v>0</v>
      </c>
      <c r="AC934" s="1">
        <f t="shared" si="139"/>
        <v>0</v>
      </c>
      <c r="AD934" s="1">
        <f t="shared" si="139"/>
        <v>0</v>
      </c>
      <c r="AE934" s="1">
        <f t="shared" si="139"/>
        <v>0</v>
      </c>
      <c r="AF934" s="1">
        <f t="shared" si="139"/>
        <v>1</v>
      </c>
      <c r="AG934" s="1">
        <f t="shared" si="139"/>
        <v>1</v>
      </c>
      <c r="AH934" s="1">
        <f t="shared" si="139"/>
        <v>0</v>
      </c>
      <c r="AI934" s="1">
        <f t="shared" si="139"/>
        <v>1</v>
      </c>
      <c r="AJ934" s="1">
        <f t="shared" si="139"/>
        <v>0</v>
      </c>
      <c r="AK934" s="1">
        <f t="shared" si="139"/>
        <v>1</v>
      </c>
      <c r="AL934" s="1">
        <f t="shared" si="139"/>
        <v>1</v>
      </c>
      <c r="AM934" s="1">
        <f t="shared" si="139"/>
        <v>0</v>
      </c>
      <c r="AN934" s="1">
        <f t="shared" si="139"/>
        <v>0</v>
      </c>
      <c r="AO934" s="1">
        <f t="shared" si="139"/>
        <v>0</v>
      </c>
      <c r="AP934" s="1">
        <f t="shared" si="139"/>
        <v>0</v>
      </c>
      <c r="AQ934" s="1">
        <f t="shared" si="139"/>
        <v>1</v>
      </c>
      <c r="AR934" s="1">
        <f t="shared" si="138"/>
        <v>0</v>
      </c>
      <c r="AS934" s="1">
        <f t="shared" si="138"/>
        <v>0</v>
      </c>
      <c r="AT934" s="1">
        <f t="shared" si="138"/>
        <v>1</v>
      </c>
      <c r="AU934" s="1">
        <f t="shared" si="138"/>
        <v>1</v>
      </c>
      <c r="AV934" s="1">
        <f t="shared" si="138"/>
        <v>0</v>
      </c>
      <c r="AW934" s="1">
        <f t="shared" si="138"/>
        <v>0</v>
      </c>
      <c r="AX934" s="1">
        <f t="shared" si="135"/>
        <v>0</v>
      </c>
    </row>
    <row r="935" spans="1:50" s="1" customFormat="1" x14ac:dyDescent="0.15">
      <c r="A935" s="1">
        <v>3</v>
      </c>
      <c r="B935" s="1" t="s">
        <v>2348</v>
      </c>
      <c r="D935" s="1" t="s">
        <v>15</v>
      </c>
      <c r="E935" s="1" t="s">
        <v>212</v>
      </c>
      <c r="F935" s="1" t="s">
        <v>411</v>
      </c>
      <c r="H935" s="1" t="s">
        <v>34</v>
      </c>
      <c r="I935" s="1" t="s">
        <v>2349</v>
      </c>
      <c r="J935" s="1" t="s">
        <v>25</v>
      </c>
      <c r="K935" s="1" t="s">
        <v>3906</v>
      </c>
      <c r="L935" s="1" t="s">
        <v>2351</v>
      </c>
      <c r="M935" s="1" t="s">
        <v>28</v>
      </c>
      <c r="N935" s="1" t="s">
        <v>82</v>
      </c>
      <c r="O935" s="1" t="s">
        <v>186</v>
      </c>
      <c r="P935" s="1">
        <v>15000</v>
      </c>
      <c r="Q935" s="8">
        <v>25000</v>
      </c>
      <c r="R935" s="1">
        <v>4</v>
      </c>
      <c r="S935" s="1">
        <v>6</v>
      </c>
      <c r="T935" s="1">
        <v>1</v>
      </c>
      <c r="U935" s="1">
        <v>3</v>
      </c>
      <c r="V935" s="1">
        <v>4</v>
      </c>
      <c r="W935" s="1">
        <v>0</v>
      </c>
      <c r="X935" s="1">
        <v>20000</v>
      </c>
      <c r="Y935" s="1">
        <v>2</v>
      </c>
      <c r="Z935" s="1">
        <v>3</v>
      </c>
      <c r="AA935" s="1">
        <f t="shared" si="133"/>
        <v>0</v>
      </c>
      <c r="AB935" s="1">
        <f t="shared" si="139"/>
        <v>0</v>
      </c>
      <c r="AC935" s="1">
        <f t="shared" si="139"/>
        <v>0</v>
      </c>
      <c r="AD935" s="1">
        <f t="shared" si="139"/>
        <v>0</v>
      </c>
      <c r="AE935" s="1">
        <f t="shared" si="139"/>
        <v>1</v>
      </c>
      <c r="AF935" s="1">
        <f t="shared" si="139"/>
        <v>0</v>
      </c>
      <c r="AG935" s="1">
        <f t="shared" si="139"/>
        <v>1</v>
      </c>
      <c r="AH935" s="1">
        <f t="shared" si="139"/>
        <v>0</v>
      </c>
      <c r="AI935" s="1">
        <f t="shared" si="139"/>
        <v>0</v>
      </c>
      <c r="AJ935" s="1">
        <f t="shared" si="139"/>
        <v>0</v>
      </c>
      <c r="AK935" s="1">
        <f t="shared" si="139"/>
        <v>1</v>
      </c>
      <c r="AL935" s="1">
        <f t="shared" si="139"/>
        <v>1</v>
      </c>
      <c r="AM935" s="1">
        <f t="shared" si="139"/>
        <v>0</v>
      </c>
      <c r="AN935" s="1">
        <f t="shared" si="139"/>
        <v>0</v>
      </c>
      <c r="AO935" s="1">
        <f t="shared" si="139"/>
        <v>0</v>
      </c>
      <c r="AP935" s="1">
        <f t="shared" si="139"/>
        <v>0</v>
      </c>
      <c r="AQ935" s="1">
        <f t="shared" si="139"/>
        <v>0</v>
      </c>
      <c r="AR935" s="1">
        <f t="shared" si="138"/>
        <v>0</v>
      </c>
      <c r="AS935" s="1">
        <f t="shared" si="138"/>
        <v>0</v>
      </c>
      <c r="AT935" s="1">
        <f t="shared" si="138"/>
        <v>0</v>
      </c>
      <c r="AU935" s="1">
        <f t="shared" si="138"/>
        <v>0</v>
      </c>
      <c r="AV935" s="1">
        <f t="shared" si="138"/>
        <v>0</v>
      </c>
      <c r="AW935" s="1">
        <f t="shared" si="138"/>
        <v>0</v>
      </c>
      <c r="AX935" s="1">
        <f t="shared" si="135"/>
        <v>1</v>
      </c>
    </row>
    <row r="936" spans="1:50" s="1" customFormat="1" x14ac:dyDescent="0.15">
      <c r="A936" s="1">
        <v>3</v>
      </c>
      <c r="B936" s="1" t="s">
        <v>2352</v>
      </c>
      <c r="D936" s="1" t="s">
        <v>15</v>
      </c>
      <c r="E936" s="1" t="s">
        <v>102</v>
      </c>
      <c r="F936" s="2">
        <v>43006.40520833333</v>
      </c>
      <c r="H936" s="1" t="s">
        <v>59</v>
      </c>
      <c r="I936" s="1" t="s">
        <v>35</v>
      </c>
      <c r="J936" s="1" t="s">
        <v>60</v>
      </c>
      <c r="K936" s="1" t="s">
        <v>3907</v>
      </c>
      <c r="L936" s="1" t="s">
        <v>2354</v>
      </c>
      <c r="M936" s="1" t="s">
        <v>38</v>
      </c>
      <c r="N936" s="1" t="s">
        <v>82</v>
      </c>
      <c r="O936" s="1" t="s">
        <v>252</v>
      </c>
      <c r="P936" s="1">
        <v>6000</v>
      </c>
      <c r="Q936" s="8">
        <v>12000</v>
      </c>
      <c r="R936" s="1">
        <v>3</v>
      </c>
      <c r="S936" s="1">
        <v>4</v>
      </c>
      <c r="T936" s="1">
        <v>2</v>
      </c>
      <c r="U936" s="1">
        <v>5</v>
      </c>
      <c r="V936" s="1">
        <v>4</v>
      </c>
      <c r="W936" s="1">
        <v>0</v>
      </c>
      <c r="X936" s="1">
        <v>9000</v>
      </c>
      <c r="Y936" s="1">
        <v>2</v>
      </c>
      <c r="Z936" s="1">
        <v>3</v>
      </c>
      <c r="AA936" s="1">
        <f t="shared" si="133"/>
        <v>1</v>
      </c>
      <c r="AB936" s="1">
        <f t="shared" si="139"/>
        <v>0</v>
      </c>
      <c r="AC936" s="1">
        <f t="shared" si="139"/>
        <v>1</v>
      </c>
      <c r="AD936" s="1">
        <f t="shared" si="139"/>
        <v>1</v>
      </c>
      <c r="AE936" s="1">
        <f t="shared" si="139"/>
        <v>1</v>
      </c>
      <c r="AF936" s="1">
        <f t="shared" si="139"/>
        <v>1</v>
      </c>
      <c r="AG936" s="1">
        <f t="shared" si="139"/>
        <v>1</v>
      </c>
      <c r="AH936" s="1">
        <f t="shared" si="139"/>
        <v>1</v>
      </c>
      <c r="AI936" s="1">
        <f t="shared" si="139"/>
        <v>1</v>
      </c>
      <c r="AJ936" s="1">
        <f t="shared" si="139"/>
        <v>1</v>
      </c>
      <c r="AK936" s="1">
        <f t="shared" si="139"/>
        <v>1</v>
      </c>
      <c r="AL936" s="1">
        <f t="shared" si="139"/>
        <v>1</v>
      </c>
      <c r="AM936" s="1">
        <f t="shared" si="139"/>
        <v>0</v>
      </c>
      <c r="AN936" s="1">
        <f t="shared" si="139"/>
        <v>0</v>
      </c>
      <c r="AO936" s="1">
        <f t="shared" si="139"/>
        <v>1</v>
      </c>
      <c r="AP936" s="1">
        <f t="shared" si="139"/>
        <v>0</v>
      </c>
      <c r="AQ936" s="1">
        <f t="shared" si="139"/>
        <v>0</v>
      </c>
      <c r="AR936" s="1">
        <f t="shared" si="138"/>
        <v>0</v>
      </c>
      <c r="AS936" s="1">
        <f t="shared" si="138"/>
        <v>0</v>
      </c>
      <c r="AT936" s="1">
        <f t="shared" si="138"/>
        <v>1</v>
      </c>
      <c r="AU936" s="1">
        <f t="shared" si="138"/>
        <v>1</v>
      </c>
      <c r="AV936" s="1">
        <f t="shared" si="138"/>
        <v>0</v>
      </c>
      <c r="AW936" s="1">
        <f t="shared" si="138"/>
        <v>0</v>
      </c>
      <c r="AX936" s="1">
        <f t="shared" si="135"/>
        <v>0</v>
      </c>
    </row>
    <row r="937" spans="1:50" s="1" customFormat="1" x14ac:dyDescent="0.15">
      <c r="A937" s="1">
        <v>3</v>
      </c>
      <c r="B937" s="1" t="s">
        <v>2355</v>
      </c>
      <c r="C937" s="1" t="s">
        <v>32</v>
      </c>
      <c r="D937" s="1" t="s">
        <v>15</v>
      </c>
      <c r="E937" s="1" t="s">
        <v>379</v>
      </c>
      <c r="F937" s="2">
        <v>43196.340902777774</v>
      </c>
      <c r="H937" s="1" t="s">
        <v>59</v>
      </c>
      <c r="I937" s="1" t="s">
        <v>24</v>
      </c>
      <c r="J937" s="1" t="s">
        <v>25</v>
      </c>
      <c r="K937" s="1" t="s">
        <v>3908</v>
      </c>
      <c r="L937" s="1" t="s">
        <v>2357</v>
      </c>
      <c r="M937" s="1" t="s">
        <v>28</v>
      </c>
      <c r="N937" s="1" t="s">
        <v>29</v>
      </c>
      <c r="O937" s="1" t="s">
        <v>30</v>
      </c>
      <c r="P937" s="1">
        <v>30001</v>
      </c>
      <c r="Q937" s="8">
        <v>50000</v>
      </c>
      <c r="R937" s="1">
        <v>3</v>
      </c>
      <c r="S937" s="1">
        <v>5</v>
      </c>
      <c r="T937" s="1">
        <v>1</v>
      </c>
      <c r="U937" s="1">
        <v>3</v>
      </c>
      <c r="V937" s="1">
        <v>0</v>
      </c>
      <c r="W937" s="1">
        <v>0</v>
      </c>
      <c r="X937" s="1">
        <v>40000.5</v>
      </c>
      <c r="Y937" s="1">
        <v>2</v>
      </c>
      <c r="Z937" s="1">
        <v>3</v>
      </c>
      <c r="AA937" s="1">
        <f t="shared" si="133"/>
        <v>1</v>
      </c>
      <c r="AB937" s="1">
        <f t="shared" si="139"/>
        <v>0</v>
      </c>
      <c r="AC937" s="1">
        <f t="shared" si="139"/>
        <v>1</v>
      </c>
      <c r="AD937" s="1">
        <f t="shared" si="139"/>
        <v>0</v>
      </c>
      <c r="AE937" s="1">
        <f t="shared" si="139"/>
        <v>1</v>
      </c>
      <c r="AF937" s="1">
        <f t="shared" si="139"/>
        <v>0</v>
      </c>
      <c r="AG937" s="1">
        <f t="shared" si="139"/>
        <v>1</v>
      </c>
      <c r="AH937" s="1">
        <f t="shared" si="139"/>
        <v>1</v>
      </c>
      <c r="AI937" s="1">
        <f t="shared" si="139"/>
        <v>0</v>
      </c>
      <c r="AJ937" s="1">
        <f t="shared" si="139"/>
        <v>1</v>
      </c>
      <c r="AK937" s="1">
        <f t="shared" si="139"/>
        <v>0</v>
      </c>
      <c r="AL937" s="1">
        <f t="shared" si="139"/>
        <v>0</v>
      </c>
      <c r="AM937" s="1">
        <f t="shared" si="139"/>
        <v>0</v>
      </c>
      <c r="AN937" s="1">
        <f t="shared" si="139"/>
        <v>1</v>
      </c>
      <c r="AO937" s="1">
        <f t="shared" si="139"/>
        <v>0</v>
      </c>
      <c r="AP937" s="1">
        <f t="shared" si="139"/>
        <v>0</v>
      </c>
      <c r="AQ937" s="1">
        <f t="shared" si="139"/>
        <v>0</v>
      </c>
      <c r="AR937" s="1">
        <f t="shared" si="138"/>
        <v>0</v>
      </c>
      <c r="AS937" s="1">
        <f t="shared" si="138"/>
        <v>0</v>
      </c>
      <c r="AT937" s="1">
        <f t="shared" si="138"/>
        <v>0</v>
      </c>
      <c r="AU937" s="1">
        <f t="shared" si="138"/>
        <v>0</v>
      </c>
      <c r="AV937" s="1">
        <f t="shared" si="138"/>
        <v>0</v>
      </c>
      <c r="AW937" s="1">
        <f t="shared" si="138"/>
        <v>0</v>
      </c>
      <c r="AX937" s="1">
        <f t="shared" si="135"/>
        <v>1</v>
      </c>
    </row>
    <row r="938" spans="1:50" s="1" customFormat="1" x14ac:dyDescent="0.15">
      <c r="A938" s="1">
        <v>3</v>
      </c>
      <c r="B938" s="1" t="s">
        <v>2300</v>
      </c>
      <c r="D938" s="1" t="s">
        <v>15</v>
      </c>
      <c r="E938" s="1" t="s">
        <v>671</v>
      </c>
      <c r="F938" s="1" t="s">
        <v>411</v>
      </c>
      <c r="H938" s="1" t="s">
        <v>17</v>
      </c>
      <c r="I938" s="1" t="s">
        <v>35</v>
      </c>
      <c r="J938" s="1" t="s">
        <v>42</v>
      </c>
      <c r="K938" s="1" t="s">
        <v>3909</v>
      </c>
      <c r="L938" s="1" t="s">
        <v>2359</v>
      </c>
      <c r="M938" s="1" t="s">
        <v>38</v>
      </c>
      <c r="N938" s="1" t="s">
        <v>82</v>
      </c>
      <c r="O938" s="1" t="s">
        <v>284</v>
      </c>
      <c r="Q938" s="8"/>
      <c r="R938" s="1">
        <v>1</v>
      </c>
      <c r="S938" s="1">
        <v>4</v>
      </c>
      <c r="T938" s="1">
        <v>3</v>
      </c>
      <c r="U938" s="1">
        <v>5</v>
      </c>
      <c r="V938" s="1">
        <v>4</v>
      </c>
      <c r="W938" s="1">
        <v>0</v>
      </c>
      <c r="X938" s="1">
        <v>0</v>
      </c>
      <c r="Y938" s="1">
        <v>2</v>
      </c>
      <c r="Z938" s="1">
        <v>3</v>
      </c>
      <c r="AA938" s="1">
        <f t="shared" si="133"/>
        <v>0</v>
      </c>
      <c r="AB938" s="1">
        <f t="shared" si="139"/>
        <v>0</v>
      </c>
      <c r="AC938" s="1">
        <f t="shared" si="139"/>
        <v>1</v>
      </c>
      <c r="AD938" s="1">
        <f t="shared" si="139"/>
        <v>0</v>
      </c>
      <c r="AE938" s="1">
        <f t="shared" si="139"/>
        <v>1</v>
      </c>
      <c r="AF938" s="1">
        <f t="shared" si="139"/>
        <v>0</v>
      </c>
      <c r="AG938" s="1">
        <f t="shared" si="139"/>
        <v>1</v>
      </c>
      <c r="AH938" s="1">
        <f t="shared" si="139"/>
        <v>1</v>
      </c>
      <c r="AI938" s="1">
        <f t="shared" si="139"/>
        <v>1</v>
      </c>
      <c r="AJ938" s="1">
        <f t="shared" si="139"/>
        <v>1</v>
      </c>
      <c r="AK938" s="1">
        <f t="shared" si="139"/>
        <v>0</v>
      </c>
      <c r="AL938" s="1">
        <f t="shared" si="139"/>
        <v>0</v>
      </c>
      <c r="AM938" s="1">
        <f t="shared" si="139"/>
        <v>0</v>
      </c>
      <c r="AN938" s="1">
        <f t="shared" si="139"/>
        <v>0</v>
      </c>
      <c r="AO938" s="1">
        <f t="shared" si="139"/>
        <v>1</v>
      </c>
      <c r="AP938" s="1">
        <f t="shared" si="139"/>
        <v>0</v>
      </c>
      <c r="AQ938" s="1">
        <f t="shared" si="139"/>
        <v>1</v>
      </c>
      <c r="AR938" s="1">
        <f t="shared" si="138"/>
        <v>0</v>
      </c>
      <c r="AS938" s="1">
        <f t="shared" si="138"/>
        <v>0</v>
      </c>
      <c r="AT938" s="1">
        <f t="shared" si="138"/>
        <v>0</v>
      </c>
      <c r="AU938" s="1">
        <f t="shared" si="138"/>
        <v>0</v>
      </c>
      <c r="AV938" s="1">
        <f t="shared" si="138"/>
        <v>0</v>
      </c>
      <c r="AW938" s="1">
        <f t="shared" si="138"/>
        <v>0</v>
      </c>
      <c r="AX938" s="1">
        <f t="shared" si="135"/>
        <v>0</v>
      </c>
    </row>
    <row r="939" spans="1:50" s="1" customFormat="1" x14ac:dyDescent="0.15">
      <c r="A939" s="1">
        <v>3</v>
      </c>
      <c r="B939" s="1" t="s">
        <v>2355</v>
      </c>
      <c r="C939" s="1" t="s">
        <v>32</v>
      </c>
      <c r="D939" s="1" t="s">
        <v>15</v>
      </c>
      <c r="E939" s="1" t="s">
        <v>379</v>
      </c>
      <c r="F939" s="2">
        <v>43196.340902777774</v>
      </c>
      <c r="H939" s="1" t="s">
        <v>59</v>
      </c>
      <c r="I939" s="1" t="s">
        <v>24</v>
      </c>
      <c r="J939" s="1" t="s">
        <v>60</v>
      </c>
      <c r="K939" s="1" t="s">
        <v>3910</v>
      </c>
      <c r="L939" s="1" t="s">
        <v>2361</v>
      </c>
      <c r="M939" s="1" t="s">
        <v>28</v>
      </c>
      <c r="N939" s="1" t="s">
        <v>29</v>
      </c>
      <c r="O939" s="1" t="s">
        <v>30</v>
      </c>
      <c r="P939" s="1">
        <v>30001</v>
      </c>
      <c r="Q939" s="8">
        <v>50000</v>
      </c>
      <c r="R939" s="1">
        <v>3</v>
      </c>
      <c r="S939" s="1">
        <v>5</v>
      </c>
      <c r="T939" s="1">
        <v>2</v>
      </c>
      <c r="U939" s="1">
        <v>3</v>
      </c>
      <c r="V939" s="1">
        <v>0</v>
      </c>
      <c r="W939" s="1">
        <v>0</v>
      </c>
      <c r="X939" s="1">
        <v>40000.5</v>
      </c>
      <c r="Y939" s="1">
        <v>2</v>
      </c>
      <c r="Z939" s="1">
        <v>3</v>
      </c>
      <c r="AA939" s="1">
        <f t="shared" si="133"/>
        <v>1</v>
      </c>
      <c r="AB939" s="1">
        <f t="shared" si="139"/>
        <v>0</v>
      </c>
      <c r="AC939" s="1">
        <f t="shared" si="139"/>
        <v>1</v>
      </c>
      <c r="AD939" s="1">
        <f t="shared" si="139"/>
        <v>0</v>
      </c>
      <c r="AE939" s="1">
        <f t="shared" si="139"/>
        <v>1</v>
      </c>
      <c r="AF939" s="1">
        <f t="shared" si="139"/>
        <v>0</v>
      </c>
      <c r="AG939" s="1">
        <f t="shared" si="139"/>
        <v>1</v>
      </c>
      <c r="AH939" s="1">
        <f t="shared" si="139"/>
        <v>1</v>
      </c>
      <c r="AI939" s="1">
        <f t="shared" si="139"/>
        <v>0</v>
      </c>
      <c r="AJ939" s="1">
        <f t="shared" si="139"/>
        <v>1</v>
      </c>
      <c r="AK939" s="1">
        <f t="shared" si="139"/>
        <v>1</v>
      </c>
      <c r="AL939" s="1">
        <f t="shared" si="139"/>
        <v>0</v>
      </c>
      <c r="AM939" s="1">
        <f t="shared" si="139"/>
        <v>0</v>
      </c>
      <c r="AN939" s="1">
        <f t="shared" si="139"/>
        <v>1</v>
      </c>
      <c r="AO939" s="1">
        <f t="shared" si="139"/>
        <v>0</v>
      </c>
      <c r="AP939" s="1">
        <f t="shared" si="139"/>
        <v>0</v>
      </c>
      <c r="AQ939" s="1">
        <f t="shared" si="139"/>
        <v>0</v>
      </c>
      <c r="AR939" s="1">
        <f t="shared" si="138"/>
        <v>0</v>
      </c>
      <c r="AS939" s="1">
        <f t="shared" si="138"/>
        <v>0</v>
      </c>
      <c r="AT939" s="1">
        <f t="shared" si="138"/>
        <v>0</v>
      </c>
      <c r="AU939" s="1">
        <f t="shared" si="138"/>
        <v>0</v>
      </c>
      <c r="AV939" s="1">
        <f t="shared" si="138"/>
        <v>0</v>
      </c>
      <c r="AW939" s="1">
        <f t="shared" si="138"/>
        <v>0</v>
      </c>
      <c r="AX939" s="1">
        <f t="shared" si="135"/>
        <v>1</v>
      </c>
    </row>
    <row r="940" spans="1:50" s="1" customFormat="1" x14ac:dyDescent="0.15">
      <c r="A940" s="1">
        <v>3</v>
      </c>
      <c r="B940" s="1" t="s">
        <v>2362</v>
      </c>
      <c r="C940" s="1" t="s">
        <v>22</v>
      </c>
      <c r="D940" s="1" t="s">
        <v>15</v>
      </c>
      <c r="E940" s="1" t="s">
        <v>671</v>
      </c>
      <c r="F940" s="2">
        <v>43062.571087962962</v>
      </c>
      <c r="H940" s="1" t="s">
        <v>17</v>
      </c>
      <c r="I940" s="1" t="s">
        <v>17</v>
      </c>
      <c r="J940" s="1" t="s">
        <v>60</v>
      </c>
      <c r="K940" s="1" t="s">
        <v>3911</v>
      </c>
      <c r="L940" s="1" t="s">
        <v>932</v>
      </c>
      <c r="M940" s="1" t="s">
        <v>38</v>
      </c>
      <c r="N940" s="1" t="s">
        <v>82</v>
      </c>
      <c r="O940" s="1" t="s">
        <v>284</v>
      </c>
      <c r="Q940" s="8"/>
      <c r="R940" s="1">
        <v>1</v>
      </c>
      <c r="S940" s="1">
        <v>2</v>
      </c>
      <c r="T940" s="1">
        <v>2</v>
      </c>
      <c r="U940" s="1">
        <v>5</v>
      </c>
      <c r="V940" s="1">
        <v>4</v>
      </c>
      <c r="W940" s="1">
        <v>0</v>
      </c>
      <c r="X940" s="1">
        <v>0</v>
      </c>
      <c r="Y940" s="1">
        <v>2</v>
      </c>
      <c r="Z940" s="1">
        <v>3</v>
      </c>
      <c r="AA940" s="1">
        <f t="shared" si="133"/>
        <v>0</v>
      </c>
      <c r="AB940" s="1">
        <f t="shared" si="139"/>
        <v>0</v>
      </c>
      <c r="AC940" s="1">
        <f t="shared" si="139"/>
        <v>1</v>
      </c>
      <c r="AD940" s="1">
        <f t="shared" si="139"/>
        <v>1</v>
      </c>
      <c r="AE940" s="1">
        <f t="shared" si="139"/>
        <v>0</v>
      </c>
      <c r="AF940" s="1">
        <f t="shared" si="139"/>
        <v>0</v>
      </c>
      <c r="AG940" s="1">
        <f t="shared" si="139"/>
        <v>1</v>
      </c>
      <c r="AH940" s="1">
        <f t="shared" si="139"/>
        <v>1</v>
      </c>
      <c r="AI940" s="1">
        <f t="shared" si="139"/>
        <v>1</v>
      </c>
      <c r="AJ940" s="1">
        <f t="shared" si="139"/>
        <v>0</v>
      </c>
      <c r="AK940" s="1">
        <f t="shared" si="139"/>
        <v>1</v>
      </c>
      <c r="AL940" s="1">
        <f t="shared" si="139"/>
        <v>0</v>
      </c>
      <c r="AM940" s="1">
        <f t="shared" si="139"/>
        <v>0</v>
      </c>
      <c r="AN940" s="1">
        <f t="shared" si="139"/>
        <v>0</v>
      </c>
      <c r="AO940" s="1">
        <f t="shared" si="139"/>
        <v>1</v>
      </c>
      <c r="AP940" s="1">
        <f t="shared" si="139"/>
        <v>0</v>
      </c>
      <c r="AQ940" s="1">
        <f t="shared" si="139"/>
        <v>1</v>
      </c>
      <c r="AR940" s="1">
        <f t="shared" si="138"/>
        <v>0</v>
      </c>
      <c r="AS940" s="1">
        <f t="shared" si="138"/>
        <v>1</v>
      </c>
      <c r="AT940" s="1">
        <f t="shared" si="138"/>
        <v>0</v>
      </c>
      <c r="AU940" s="1">
        <f t="shared" si="138"/>
        <v>0</v>
      </c>
      <c r="AV940" s="1">
        <f t="shared" si="138"/>
        <v>0</v>
      </c>
      <c r="AW940" s="1">
        <f t="shared" si="138"/>
        <v>0</v>
      </c>
      <c r="AX940" s="1">
        <f t="shared" si="135"/>
        <v>0</v>
      </c>
    </row>
    <row r="941" spans="1:50" s="1" customFormat="1" x14ac:dyDescent="0.15">
      <c r="A941" s="1">
        <v>3</v>
      </c>
      <c r="B941" s="1" t="s">
        <v>751</v>
      </c>
      <c r="C941" s="1" t="s">
        <v>22</v>
      </c>
      <c r="D941" s="1" t="s">
        <v>15</v>
      </c>
      <c r="E941" s="1" t="s">
        <v>58</v>
      </c>
      <c r="F941" s="1" t="s">
        <v>411</v>
      </c>
      <c r="H941" s="1" t="s">
        <v>59</v>
      </c>
      <c r="I941" s="1" t="s">
        <v>35</v>
      </c>
      <c r="J941" s="1" t="s">
        <v>25</v>
      </c>
      <c r="K941" s="1" t="s">
        <v>3912</v>
      </c>
      <c r="L941" s="1" t="s">
        <v>2365</v>
      </c>
      <c r="M941" s="1" t="s">
        <v>28</v>
      </c>
      <c r="N941" s="1" t="s">
        <v>82</v>
      </c>
      <c r="O941" s="1" t="s">
        <v>39</v>
      </c>
      <c r="P941" s="1">
        <v>15001</v>
      </c>
      <c r="Q941" s="8">
        <v>20000</v>
      </c>
      <c r="R941" s="1">
        <v>3</v>
      </c>
      <c r="S941" s="1">
        <v>4</v>
      </c>
      <c r="T941" s="1">
        <v>1</v>
      </c>
      <c r="U941" s="1">
        <v>3</v>
      </c>
      <c r="V941" s="1">
        <v>4</v>
      </c>
      <c r="W941" s="1">
        <v>1</v>
      </c>
      <c r="X941" s="1">
        <v>17500.5</v>
      </c>
      <c r="Y941" s="1">
        <v>2</v>
      </c>
      <c r="Z941" s="1">
        <v>3</v>
      </c>
      <c r="AA941" s="1">
        <f t="shared" si="133"/>
        <v>1</v>
      </c>
      <c r="AB941" s="1">
        <f t="shared" si="139"/>
        <v>0</v>
      </c>
      <c r="AC941" s="1">
        <f t="shared" si="139"/>
        <v>1</v>
      </c>
      <c r="AD941" s="1">
        <f t="shared" si="139"/>
        <v>1</v>
      </c>
      <c r="AE941" s="1">
        <f t="shared" si="139"/>
        <v>0</v>
      </c>
      <c r="AF941" s="1">
        <f t="shared" si="139"/>
        <v>1</v>
      </c>
      <c r="AG941" s="1">
        <f t="shared" si="139"/>
        <v>1</v>
      </c>
      <c r="AH941" s="1">
        <f t="shared" si="139"/>
        <v>1</v>
      </c>
      <c r="AI941" s="1">
        <f t="shared" si="139"/>
        <v>0</v>
      </c>
      <c r="AJ941" s="1">
        <f t="shared" si="139"/>
        <v>0</v>
      </c>
      <c r="AK941" s="1">
        <f t="shared" si="139"/>
        <v>1</v>
      </c>
      <c r="AL941" s="1">
        <f t="shared" si="139"/>
        <v>1</v>
      </c>
      <c r="AM941" s="1">
        <f t="shared" si="139"/>
        <v>0</v>
      </c>
      <c r="AN941" s="1">
        <f t="shared" si="139"/>
        <v>0</v>
      </c>
      <c r="AO941" s="1">
        <f t="shared" si="139"/>
        <v>0</v>
      </c>
      <c r="AP941" s="1">
        <f t="shared" si="139"/>
        <v>0</v>
      </c>
      <c r="AQ941" s="1">
        <f t="shared" si="139"/>
        <v>0</v>
      </c>
      <c r="AR941" s="1">
        <f t="shared" si="138"/>
        <v>0</v>
      </c>
      <c r="AS941" s="1">
        <f t="shared" si="138"/>
        <v>0</v>
      </c>
      <c r="AT941" s="1">
        <f t="shared" si="138"/>
        <v>0</v>
      </c>
      <c r="AU941" s="1">
        <f t="shared" si="138"/>
        <v>0</v>
      </c>
      <c r="AV941" s="1">
        <f t="shared" si="138"/>
        <v>0</v>
      </c>
      <c r="AW941" s="1">
        <f t="shared" si="138"/>
        <v>0</v>
      </c>
      <c r="AX941" s="1">
        <f t="shared" si="135"/>
        <v>0</v>
      </c>
    </row>
    <row r="942" spans="1:50" s="1" customFormat="1" x14ac:dyDescent="0.15">
      <c r="A942" s="1">
        <v>3</v>
      </c>
      <c r="B942" s="1" t="s">
        <v>2366</v>
      </c>
      <c r="C942" s="1" t="s">
        <v>52</v>
      </c>
      <c r="D942" s="1" t="s">
        <v>15</v>
      </c>
      <c r="E942" s="1" t="s">
        <v>58</v>
      </c>
      <c r="F942" s="2">
        <v>43194.44835648148</v>
      </c>
      <c r="H942" s="1" t="s">
        <v>59</v>
      </c>
      <c r="I942" s="1" t="s">
        <v>35</v>
      </c>
      <c r="J942" s="1" t="s">
        <v>25</v>
      </c>
      <c r="K942" s="1" t="s">
        <v>3913</v>
      </c>
      <c r="L942" s="1" t="s">
        <v>2368</v>
      </c>
      <c r="M942" s="1" t="s">
        <v>63</v>
      </c>
      <c r="N942" s="1" t="s">
        <v>82</v>
      </c>
      <c r="O942" s="1" t="s">
        <v>144</v>
      </c>
      <c r="P942" s="1">
        <v>15001</v>
      </c>
      <c r="Q942" s="8">
        <v>20000</v>
      </c>
      <c r="R942" s="1">
        <v>3</v>
      </c>
      <c r="S942" s="1">
        <v>4</v>
      </c>
      <c r="T942" s="1">
        <v>1</v>
      </c>
      <c r="U942" s="1">
        <v>4</v>
      </c>
      <c r="V942" s="1">
        <v>4</v>
      </c>
      <c r="W942" s="1">
        <v>0</v>
      </c>
      <c r="X942" s="1">
        <v>17500.5</v>
      </c>
      <c r="Y942" s="1">
        <v>2</v>
      </c>
      <c r="Z942" s="1">
        <v>3</v>
      </c>
      <c r="AA942" s="1">
        <f t="shared" si="133"/>
        <v>0</v>
      </c>
      <c r="AB942" s="1">
        <f t="shared" si="139"/>
        <v>0</v>
      </c>
      <c r="AC942" s="1">
        <f t="shared" si="139"/>
        <v>0</v>
      </c>
      <c r="AD942" s="1">
        <f t="shared" si="139"/>
        <v>1</v>
      </c>
      <c r="AE942" s="1">
        <f t="shared" si="139"/>
        <v>1</v>
      </c>
      <c r="AF942" s="1">
        <f t="shared" si="139"/>
        <v>0</v>
      </c>
      <c r="AG942" s="1">
        <f t="shared" si="139"/>
        <v>0</v>
      </c>
      <c r="AH942" s="1">
        <f t="shared" si="139"/>
        <v>1</v>
      </c>
      <c r="AI942" s="1">
        <f t="shared" si="139"/>
        <v>0</v>
      </c>
      <c r="AJ942" s="1">
        <f t="shared" si="139"/>
        <v>0</v>
      </c>
      <c r="AK942" s="1">
        <f t="shared" si="139"/>
        <v>1</v>
      </c>
      <c r="AL942" s="1">
        <f t="shared" si="139"/>
        <v>1</v>
      </c>
      <c r="AM942" s="1">
        <f t="shared" si="139"/>
        <v>0</v>
      </c>
      <c r="AN942" s="1">
        <f t="shared" si="139"/>
        <v>1</v>
      </c>
      <c r="AO942" s="1">
        <f t="shared" si="139"/>
        <v>0</v>
      </c>
      <c r="AP942" s="1">
        <f t="shared" si="139"/>
        <v>0</v>
      </c>
      <c r="AQ942" s="1">
        <f t="shared" si="139"/>
        <v>0</v>
      </c>
      <c r="AR942" s="1">
        <f t="shared" si="138"/>
        <v>0</v>
      </c>
      <c r="AS942" s="1">
        <f t="shared" si="138"/>
        <v>0</v>
      </c>
      <c r="AT942" s="1">
        <f t="shared" si="138"/>
        <v>0</v>
      </c>
      <c r="AU942" s="1">
        <f t="shared" si="138"/>
        <v>0</v>
      </c>
      <c r="AV942" s="1">
        <f t="shared" si="138"/>
        <v>0</v>
      </c>
      <c r="AW942" s="1">
        <f t="shared" si="138"/>
        <v>0</v>
      </c>
      <c r="AX942" s="1">
        <f t="shared" si="135"/>
        <v>0</v>
      </c>
    </row>
    <row r="943" spans="1:50" s="1" customFormat="1" x14ac:dyDescent="0.15">
      <c r="A943" s="1">
        <v>3</v>
      </c>
      <c r="B943" s="1" t="s">
        <v>2369</v>
      </c>
      <c r="D943" s="1" t="s">
        <v>15</v>
      </c>
      <c r="E943" s="1" t="s">
        <v>671</v>
      </c>
      <c r="F943" s="1" t="s">
        <v>411</v>
      </c>
      <c r="H943" s="1" t="s">
        <v>34</v>
      </c>
      <c r="I943" s="1" t="s">
        <v>24</v>
      </c>
      <c r="J943" s="1" t="s">
        <v>25</v>
      </c>
      <c r="K943" s="1" t="s">
        <v>3914</v>
      </c>
      <c r="L943" s="1" t="s">
        <v>2359</v>
      </c>
      <c r="M943" s="1" t="s">
        <v>38</v>
      </c>
      <c r="N943" s="1" t="s">
        <v>82</v>
      </c>
      <c r="O943" s="1" t="s">
        <v>284</v>
      </c>
      <c r="Q943" s="8"/>
      <c r="R943" s="1">
        <v>4</v>
      </c>
      <c r="S943" s="1">
        <v>5</v>
      </c>
      <c r="T943" s="1">
        <v>1</v>
      </c>
      <c r="U943" s="1">
        <v>5</v>
      </c>
      <c r="V943" s="1">
        <v>4</v>
      </c>
      <c r="W943" s="1">
        <v>0</v>
      </c>
      <c r="X943" s="1">
        <v>0</v>
      </c>
      <c r="Y943" s="1">
        <v>2</v>
      </c>
      <c r="Z943" s="1">
        <v>3</v>
      </c>
      <c r="AA943" s="1">
        <f t="shared" si="133"/>
        <v>0</v>
      </c>
      <c r="AB943" s="1">
        <f t="shared" si="139"/>
        <v>0</v>
      </c>
      <c r="AC943" s="1">
        <f t="shared" si="139"/>
        <v>1</v>
      </c>
      <c r="AD943" s="1">
        <f t="shared" si="139"/>
        <v>0</v>
      </c>
      <c r="AE943" s="1">
        <f t="shared" si="139"/>
        <v>1</v>
      </c>
      <c r="AF943" s="1">
        <f t="shared" si="139"/>
        <v>0</v>
      </c>
      <c r="AG943" s="1">
        <f t="shared" si="139"/>
        <v>1</v>
      </c>
      <c r="AH943" s="1">
        <f t="shared" si="139"/>
        <v>1</v>
      </c>
      <c r="AI943" s="1">
        <f t="shared" si="139"/>
        <v>1</v>
      </c>
      <c r="AJ943" s="1">
        <f t="shared" si="139"/>
        <v>1</v>
      </c>
      <c r="AK943" s="1">
        <f t="shared" si="139"/>
        <v>0</v>
      </c>
      <c r="AL943" s="1">
        <f t="shared" si="139"/>
        <v>0</v>
      </c>
      <c r="AM943" s="1">
        <f t="shared" si="139"/>
        <v>0</v>
      </c>
      <c r="AN943" s="1">
        <f t="shared" si="139"/>
        <v>0</v>
      </c>
      <c r="AO943" s="1">
        <f t="shared" si="139"/>
        <v>1</v>
      </c>
      <c r="AP943" s="1">
        <f t="shared" si="139"/>
        <v>0</v>
      </c>
      <c r="AQ943" s="1">
        <f t="shared" si="139"/>
        <v>1</v>
      </c>
      <c r="AR943" s="1">
        <f t="shared" si="138"/>
        <v>0</v>
      </c>
      <c r="AS943" s="1">
        <f t="shared" si="138"/>
        <v>0</v>
      </c>
      <c r="AT943" s="1">
        <f t="shared" si="138"/>
        <v>0</v>
      </c>
      <c r="AU943" s="1">
        <f t="shared" si="138"/>
        <v>0</v>
      </c>
      <c r="AV943" s="1">
        <f t="shared" si="138"/>
        <v>0</v>
      </c>
      <c r="AW943" s="1">
        <f t="shared" si="138"/>
        <v>0</v>
      </c>
      <c r="AX943" s="1">
        <f t="shared" si="135"/>
        <v>0</v>
      </c>
    </row>
    <row r="944" spans="1:50" s="1" customFormat="1" x14ac:dyDescent="0.15">
      <c r="A944" s="1">
        <v>3</v>
      </c>
      <c r="B944" s="1" t="s">
        <v>751</v>
      </c>
      <c r="C944" s="1" t="s">
        <v>22</v>
      </c>
      <c r="D944" s="1" t="s">
        <v>15</v>
      </c>
      <c r="E944" s="1" t="s">
        <v>131</v>
      </c>
      <c r="F944" s="1" t="s">
        <v>411</v>
      </c>
      <c r="H944" s="1" t="s">
        <v>34</v>
      </c>
      <c r="I944" s="1" t="s">
        <v>35</v>
      </c>
      <c r="J944" s="1" t="s">
        <v>60</v>
      </c>
      <c r="K944" s="1" t="s">
        <v>3915</v>
      </c>
      <c r="L944" s="1" t="s">
        <v>2365</v>
      </c>
      <c r="M944" s="1" t="s">
        <v>28</v>
      </c>
      <c r="N944" s="1" t="s">
        <v>82</v>
      </c>
      <c r="O944" s="1" t="s">
        <v>39</v>
      </c>
      <c r="P944" s="1">
        <v>10000</v>
      </c>
      <c r="Q944" s="8">
        <v>20000</v>
      </c>
      <c r="R944" s="1">
        <v>4</v>
      </c>
      <c r="S944" s="1">
        <v>4</v>
      </c>
      <c r="T944" s="1">
        <v>2</v>
      </c>
      <c r="U944" s="1">
        <v>3</v>
      </c>
      <c r="V944" s="1">
        <v>4</v>
      </c>
      <c r="W944" s="1">
        <v>1</v>
      </c>
      <c r="X944" s="1">
        <v>15000</v>
      </c>
      <c r="Y944" s="1">
        <v>2</v>
      </c>
      <c r="Z944" s="1">
        <v>3</v>
      </c>
      <c r="AA944" s="1">
        <f t="shared" si="133"/>
        <v>1</v>
      </c>
      <c r="AB944" s="1">
        <f t="shared" si="139"/>
        <v>0</v>
      </c>
      <c r="AC944" s="1">
        <f t="shared" si="139"/>
        <v>1</v>
      </c>
      <c r="AD944" s="1">
        <f t="shared" si="139"/>
        <v>1</v>
      </c>
      <c r="AE944" s="1">
        <f t="shared" si="139"/>
        <v>0</v>
      </c>
      <c r="AF944" s="1">
        <f t="shared" si="139"/>
        <v>1</v>
      </c>
      <c r="AG944" s="1">
        <f t="shared" si="139"/>
        <v>1</v>
      </c>
      <c r="AH944" s="1">
        <f t="shared" si="139"/>
        <v>1</v>
      </c>
      <c r="AI944" s="1">
        <f t="shared" si="139"/>
        <v>0</v>
      </c>
      <c r="AJ944" s="1">
        <f t="shared" si="139"/>
        <v>0</v>
      </c>
      <c r="AK944" s="1">
        <f t="shared" si="139"/>
        <v>1</v>
      </c>
      <c r="AL944" s="1">
        <f t="shared" si="139"/>
        <v>1</v>
      </c>
      <c r="AM944" s="1">
        <f t="shared" si="139"/>
        <v>0</v>
      </c>
      <c r="AN944" s="1">
        <f t="shared" si="139"/>
        <v>0</v>
      </c>
      <c r="AO944" s="1">
        <f t="shared" si="139"/>
        <v>0</v>
      </c>
      <c r="AP944" s="1">
        <f t="shared" si="139"/>
        <v>0</v>
      </c>
      <c r="AQ944" s="1">
        <f t="shared" ref="AQ944:AW959" si="140">IF(IFERROR(FIND(AQ$1,$K944),0)&gt;0,1,0)</f>
        <v>0</v>
      </c>
      <c r="AR944" s="1">
        <f t="shared" si="140"/>
        <v>0</v>
      </c>
      <c r="AS944" s="1">
        <f t="shared" si="140"/>
        <v>0</v>
      </c>
      <c r="AT944" s="1">
        <f t="shared" si="140"/>
        <v>0</v>
      </c>
      <c r="AU944" s="1">
        <f t="shared" si="140"/>
        <v>0</v>
      </c>
      <c r="AV944" s="1">
        <f t="shared" si="140"/>
        <v>0</v>
      </c>
      <c r="AW944" s="1">
        <f t="shared" si="140"/>
        <v>0</v>
      </c>
      <c r="AX944" s="1">
        <f t="shared" si="135"/>
        <v>0</v>
      </c>
    </row>
    <row r="945" spans="1:50" s="1" customFormat="1" x14ac:dyDescent="0.15">
      <c r="A945" s="1">
        <v>3</v>
      </c>
      <c r="B945" s="1" t="s">
        <v>751</v>
      </c>
      <c r="C945" s="1" t="s">
        <v>22</v>
      </c>
      <c r="D945" s="1" t="s">
        <v>15</v>
      </c>
      <c r="E945" s="1" t="s">
        <v>33</v>
      </c>
      <c r="F945" s="2">
        <v>43194.378553240742</v>
      </c>
      <c r="H945" s="1" t="s">
        <v>17</v>
      </c>
      <c r="I945" s="1" t="s">
        <v>35</v>
      </c>
      <c r="J945" s="1" t="s">
        <v>60</v>
      </c>
      <c r="K945" s="1" t="s">
        <v>3916</v>
      </c>
      <c r="L945" s="1" t="s">
        <v>2373</v>
      </c>
      <c r="M945" s="1" t="s">
        <v>393</v>
      </c>
      <c r="N945" s="1" t="s">
        <v>29</v>
      </c>
      <c r="O945" s="1" t="s">
        <v>186</v>
      </c>
      <c r="P945" s="1">
        <v>10001</v>
      </c>
      <c r="Q945" s="8">
        <v>15000</v>
      </c>
      <c r="R945" s="1">
        <v>1</v>
      </c>
      <c r="S945" s="1">
        <v>4</v>
      </c>
      <c r="T945" s="1">
        <v>2</v>
      </c>
      <c r="U945" s="1">
        <v>6</v>
      </c>
      <c r="V945" s="1">
        <v>0</v>
      </c>
      <c r="W945" s="1">
        <v>0</v>
      </c>
      <c r="X945" s="1">
        <v>12500.5</v>
      </c>
      <c r="Y945" s="1">
        <v>2</v>
      </c>
      <c r="Z945" s="1">
        <v>3</v>
      </c>
      <c r="AA945" s="1">
        <f t="shared" si="133"/>
        <v>1</v>
      </c>
      <c r="AB945" s="1">
        <f t="shared" ref="AB945:AQ960" si="141">IF(IFERROR(FIND(AB$1,$K945),0)&gt;0,1,0)</f>
        <v>0</v>
      </c>
      <c r="AC945" s="1">
        <f t="shared" si="141"/>
        <v>1</v>
      </c>
      <c r="AD945" s="1">
        <f t="shared" si="141"/>
        <v>1</v>
      </c>
      <c r="AE945" s="1">
        <f t="shared" si="141"/>
        <v>1</v>
      </c>
      <c r="AF945" s="1">
        <f t="shared" si="141"/>
        <v>0</v>
      </c>
      <c r="AG945" s="1">
        <f t="shared" si="141"/>
        <v>1</v>
      </c>
      <c r="AH945" s="1">
        <f t="shared" si="141"/>
        <v>1</v>
      </c>
      <c r="AI945" s="1">
        <f t="shared" si="141"/>
        <v>0</v>
      </c>
      <c r="AJ945" s="1">
        <f t="shared" si="141"/>
        <v>0</v>
      </c>
      <c r="AK945" s="1">
        <f t="shared" si="141"/>
        <v>0</v>
      </c>
      <c r="AL945" s="1">
        <f t="shared" si="141"/>
        <v>1</v>
      </c>
      <c r="AM945" s="1">
        <f t="shared" si="141"/>
        <v>0</v>
      </c>
      <c r="AN945" s="1">
        <f t="shared" si="141"/>
        <v>0</v>
      </c>
      <c r="AO945" s="1">
        <f t="shared" si="141"/>
        <v>0</v>
      </c>
      <c r="AP945" s="1">
        <f t="shared" si="141"/>
        <v>0</v>
      </c>
      <c r="AQ945" s="1">
        <f t="shared" si="141"/>
        <v>0</v>
      </c>
      <c r="AR945" s="1">
        <f t="shared" si="140"/>
        <v>0</v>
      </c>
      <c r="AS945" s="1">
        <f t="shared" si="140"/>
        <v>0</v>
      </c>
      <c r="AT945" s="1">
        <f t="shared" si="140"/>
        <v>0</v>
      </c>
      <c r="AU945" s="1">
        <f t="shared" si="140"/>
        <v>0</v>
      </c>
      <c r="AV945" s="1">
        <f t="shared" si="140"/>
        <v>0</v>
      </c>
      <c r="AW945" s="1">
        <f t="shared" si="140"/>
        <v>0</v>
      </c>
      <c r="AX945" s="1">
        <f t="shared" si="135"/>
        <v>0</v>
      </c>
    </row>
    <row r="946" spans="1:50" s="1" customFormat="1" x14ac:dyDescent="0.15">
      <c r="A946" s="1">
        <v>3</v>
      </c>
      <c r="B946" s="1" t="s">
        <v>2374</v>
      </c>
      <c r="C946" s="1" t="s">
        <v>22</v>
      </c>
      <c r="D946" s="1" t="s">
        <v>15</v>
      </c>
      <c r="E946" s="1" t="s">
        <v>58</v>
      </c>
      <c r="F946" s="2">
        <v>43194.324826388889</v>
      </c>
      <c r="H946" s="1" t="s">
        <v>34</v>
      </c>
      <c r="I946" s="1" t="s">
        <v>24</v>
      </c>
      <c r="J946" s="1" t="s">
        <v>25</v>
      </c>
      <c r="K946" s="1" t="s">
        <v>3917</v>
      </c>
      <c r="L946" s="1" t="s">
        <v>2376</v>
      </c>
      <c r="M946" s="1" t="s">
        <v>38</v>
      </c>
      <c r="N946" s="1" t="s">
        <v>283</v>
      </c>
      <c r="O946" s="1" t="s">
        <v>181</v>
      </c>
      <c r="P946" s="1">
        <v>15001</v>
      </c>
      <c r="Q946" s="8">
        <v>20000</v>
      </c>
      <c r="R946" s="1">
        <v>4</v>
      </c>
      <c r="S946" s="1">
        <v>5</v>
      </c>
      <c r="T946" s="1">
        <v>1</v>
      </c>
      <c r="U946" s="1">
        <v>5</v>
      </c>
      <c r="V946" s="1">
        <v>6</v>
      </c>
      <c r="W946" s="1">
        <v>0</v>
      </c>
      <c r="X946" s="1">
        <v>17500.5</v>
      </c>
      <c r="Y946" s="1">
        <v>2</v>
      </c>
      <c r="Z946" s="1">
        <v>3</v>
      </c>
      <c r="AA946" s="1">
        <f t="shared" si="133"/>
        <v>0</v>
      </c>
      <c r="AB946" s="1">
        <f t="shared" si="141"/>
        <v>0</v>
      </c>
      <c r="AC946" s="1">
        <f t="shared" si="141"/>
        <v>0</v>
      </c>
      <c r="AD946" s="1">
        <f t="shared" si="141"/>
        <v>0</v>
      </c>
      <c r="AE946" s="1">
        <f t="shared" si="141"/>
        <v>1</v>
      </c>
      <c r="AF946" s="1">
        <f t="shared" si="141"/>
        <v>0</v>
      </c>
      <c r="AG946" s="1">
        <f t="shared" si="141"/>
        <v>0</v>
      </c>
      <c r="AH946" s="1">
        <f t="shared" si="141"/>
        <v>0</v>
      </c>
      <c r="AI946" s="1">
        <f t="shared" si="141"/>
        <v>0</v>
      </c>
      <c r="AJ946" s="1">
        <f t="shared" si="141"/>
        <v>0</v>
      </c>
      <c r="AK946" s="1">
        <f t="shared" si="141"/>
        <v>1</v>
      </c>
      <c r="AL946" s="1">
        <f t="shared" si="141"/>
        <v>1</v>
      </c>
      <c r="AM946" s="1">
        <f t="shared" si="141"/>
        <v>0</v>
      </c>
      <c r="AN946" s="1">
        <f t="shared" si="141"/>
        <v>0</v>
      </c>
      <c r="AO946" s="1">
        <f t="shared" si="141"/>
        <v>0</v>
      </c>
      <c r="AP946" s="1">
        <f t="shared" si="141"/>
        <v>0</v>
      </c>
      <c r="AQ946" s="1">
        <f t="shared" si="141"/>
        <v>0</v>
      </c>
      <c r="AR946" s="1">
        <f t="shared" si="140"/>
        <v>0</v>
      </c>
      <c r="AS946" s="1">
        <f t="shared" si="140"/>
        <v>0</v>
      </c>
      <c r="AT946" s="1">
        <f t="shared" si="140"/>
        <v>0</v>
      </c>
      <c r="AU946" s="1">
        <f t="shared" si="140"/>
        <v>0</v>
      </c>
      <c r="AV946" s="1">
        <f t="shared" si="140"/>
        <v>0</v>
      </c>
      <c r="AW946" s="1">
        <f t="shared" si="140"/>
        <v>0</v>
      </c>
      <c r="AX946" s="1">
        <f t="shared" si="135"/>
        <v>0</v>
      </c>
    </row>
    <row r="947" spans="1:50" s="1" customFormat="1" x14ac:dyDescent="0.15">
      <c r="A947" s="1">
        <v>3</v>
      </c>
      <c r="B947" s="1" t="s">
        <v>751</v>
      </c>
      <c r="C947" s="1" t="s">
        <v>14</v>
      </c>
      <c r="D947" s="1" t="s">
        <v>15</v>
      </c>
      <c r="E947" s="1" t="s">
        <v>33</v>
      </c>
      <c r="F947" s="1" t="s">
        <v>411</v>
      </c>
      <c r="H947" s="1" t="s">
        <v>17</v>
      </c>
      <c r="I947" s="1" t="s">
        <v>18</v>
      </c>
      <c r="J947" s="1" t="s">
        <v>42</v>
      </c>
      <c r="K947" s="1" t="s">
        <v>3918</v>
      </c>
      <c r="L947" s="1" t="s">
        <v>2365</v>
      </c>
      <c r="M947" s="1" t="s">
        <v>28</v>
      </c>
      <c r="N947" s="1" t="s">
        <v>82</v>
      </c>
      <c r="O947" s="1" t="s">
        <v>39</v>
      </c>
      <c r="P947" s="1">
        <v>10001</v>
      </c>
      <c r="Q947" s="8">
        <v>15000</v>
      </c>
      <c r="R947" s="1">
        <v>1</v>
      </c>
      <c r="S947" s="1">
        <v>3</v>
      </c>
      <c r="T947" s="1">
        <v>3</v>
      </c>
      <c r="U947" s="1">
        <v>3</v>
      </c>
      <c r="V947" s="1">
        <v>4</v>
      </c>
      <c r="W947" s="1">
        <v>1</v>
      </c>
      <c r="X947" s="1">
        <v>12500.5</v>
      </c>
      <c r="Y947" s="1">
        <v>2</v>
      </c>
      <c r="Z947" s="1">
        <v>3</v>
      </c>
      <c r="AA947" s="1">
        <f t="shared" si="133"/>
        <v>1</v>
      </c>
      <c r="AB947" s="1">
        <f t="shared" si="141"/>
        <v>0</v>
      </c>
      <c r="AC947" s="1">
        <f t="shared" si="141"/>
        <v>1</v>
      </c>
      <c r="AD947" s="1">
        <f t="shared" si="141"/>
        <v>1</v>
      </c>
      <c r="AE947" s="1">
        <f t="shared" si="141"/>
        <v>0</v>
      </c>
      <c r="AF947" s="1">
        <f t="shared" si="141"/>
        <v>1</v>
      </c>
      <c r="AG947" s="1">
        <f t="shared" si="141"/>
        <v>1</v>
      </c>
      <c r="AH947" s="1">
        <f t="shared" si="141"/>
        <v>1</v>
      </c>
      <c r="AI947" s="1">
        <f t="shared" si="141"/>
        <v>0</v>
      </c>
      <c r="AJ947" s="1">
        <f t="shared" si="141"/>
        <v>0</v>
      </c>
      <c r="AK947" s="1">
        <f t="shared" si="141"/>
        <v>1</v>
      </c>
      <c r="AL947" s="1">
        <f t="shared" si="141"/>
        <v>1</v>
      </c>
      <c r="AM947" s="1">
        <f t="shared" si="141"/>
        <v>0</v>
      </c>
      <c r="AN947" s="1">
        <f t="shared" si="141"/>
        <v>0</v>
      </c>
      <c r="AO947" s="1">
        <f t="shared" si="141"/>
        <v>0</v>
      </c>
      <c r="AP947" s="1">
        <f t="shared" si="141"/>
        <v>0</v>
      </c>
      <c r="AQ947" s="1">
        <f t="shared" si="141"/>
        <v>0</v>
      </c>
      <c r="AR947" s="1">
        <f t="shared" si="140"/>
        <v>0</v>
      </c>
      <c r="AS947" s="1">
        <f t="shared" si="140"/>
        <v>0</v>
      </c>
      <c r="AT947" s="1">
        <f t="shared" si="140"/>
        <v>0</v>
      </c>
      <c r="AU947" s="1">
        <f t="shared" si="140"/>
        <v>0</v>
      </c>
      <c r="AV947" s="1">
        <f t="shared" si="140"/>
        <v>0</v>
      </c>
      <c r="AW947" s="1">
        <f t="shared" si="140"/>
        <v>0</v>
      </c>
      <c r="AX947" s="1">
        <f t="shared" si="135"/>
        <v>0</v>
      </c>
    </row>
    <row r="948" spans="1:50" s="1" customFormat="1" x14ac:dyDescent="0.15">
      <c r="A948" s="1">
        <v>3</v>
      </c>
      <c r="B948" s="1" t="s">
        <v>751</v>
      </c>
      <c r="D948" s="1" t="s">
        <v>15</v>
      </c>
      <c r="E948" s="1" t="s">
        <v>161</v>
      </c>
      <c r="F948" s="1" t="s">
        <v>411</v>
      </c>
      <c r="H948" s="1" t="s">
        <v>34</v>
      </c>
      <c r="I948" s="1" t="s">
        <v>35</v>
      </c>
      <c r="J948" s="1" t="s">
        <v>25</v>
      </c>
      <c r="K948" s="1" t="s">
        <v>3919</v>
      </c>
      <c r="L948" s="1" t="s">
        <v>2351</v>
      </c>
      <c r="M948" s="1" t="s">
        <v>28</v>
      </c>
      <c r="N948" s="1" t="s">
        <v>82</v>
      </c>
      <c r="O948" s="1" t="s">
        <v>186</v>
      </c>
      <c r="P948" s="1">
        <v>8000</v>
      </c>
      <c r="Q948" s="8">
        <v>15000</v>
      </c>
      <c r="R948" s="1">
        <v>4</v>
      </c>
      <c r="S948" s="1">
        <v>4</v>
      </c>
      <c r="T948" s="1">
        <v>1</v>
      </c>
      <c r="U948" s="1">
        <v>3</v>
      </c>
      <c r="V948" s="1">
        <v>4</v>
      </c>
      <c r="W948" s="1">
        <v>0</v>
      </c>
      <c r="X948" s="1">
        <v>11500</v>
      </c>
      <c r="Y948" s="1">
        <v>2</v>
      </c>
      <c r="Z948" s="1">
        <v>3</v>
      </c>
      <c r="AA948" s="1">
        <f t="shared" si="133"/>
        <v>0</v>
      </c>
      <c r="AB948" s="1">
        <f t="shared" si="141"/>
        <v>0</v>
      </c>
      <c r="AC948" s="1">
        <f t="shared" si="141"/>
        <v>1</v>
      </c>
      <c r="AD948" s="1">
        <f t="shared" si="141"/>
        <v>1</v>
      </c>
      <c r="AE948" s="1">
        <f t="shared" si="141"/>
        <v>0</v>
      </c>
      <c r="AF948" s="1">
        <f t="shared" si="141"/>
        <v>1</v>
      </c>
      <c r="AG948" s="1">
        <f t="shared" si="141"/>
        <v>0</v>
      </c>
      <c r="AH948" s="1">
        <f t="shared" si="141"/>
        <v>1</v>
      </c>
      <c r="AI948" s="1">
        <f t="shared" si="141"/>
        <v>1</v>
      </c>
      <c r="AJ948" s="1">
        <f t="shared" si="141"/>
        <v>0</v>
      </c>
      <c r="AK948" s="1">
        <f t="shared" si="141"/>
        <v>1</v>
      </c>
      <c r="AL948" s="1">
        <f t="shared" si="141"/>
        <v>1</v>
      </c>
      <c r="AM948" s="1">
        <f t="shared" si="141"/>
        <v>0</v>
      </c>
      <c r="AN948" s="1">
        <f t="shared" si="141"/>
        <v>0</v>
      </c>
      <c r="AO948" s="1">
        <f t="shared" si="141"/>
        <v>0</v>
      </c>
      <c r="AP948" s="1">
        <f t="shared" si="141"/>
        <v>0</v>
      </c>
      <c r="AQ948" s="1">
        <f t="shared" si="141"/>
        <v>0</v>
      </c>
      <c r="AR948" s="1">
        <f t="shared" si="140"/>
        <v>0</v>
      </c>
      <c r="AS948" s="1">
        <f t="shared" si="140"/>
        <v>0</v>
      </c>
      <c r="AT948" s="1">
        <f t="shared" si="140"/>
        <v>0</v>
      </c>
      <c r="AU948" s="1">
        <f t="shared" si="140"/>
        <v>1</v>
      </c>
      <c r="AV948" s="1">
        <f t="shared" si="140"/>
        <v>0</v>
      </c>
      <c r="AW948" s="1">
        <f t="shared" si="140"/>
        <v>0</v>
      </c>
      <c r="AX948" s="1">
        <f t="shared" si="135"/>
        <v>0</v>
      </c>
    </row>
    <row r="949" spans="1:50" s="1" customFormat="1" x14ac:dyDescent="0.15">
      <c r="A949" s="1">
        <v>3</v>
      </c>
      <c r="B949" s="1" t="s">
        <v>2379</v>
      </c>
      <c r="C949" s="1" t="s">
        <v>22</v>
      </c>
      <c r="D949" s="1" t="s">
        <v>15</v>
      </c>
      <c r="E949" s="1" t="s">
        <v>58</v>
      </c>
      <c r="F949" s="2">
        <v>43194.308680555558</v>
      </c>
      <c r="H949" s="1" t="s">
        <v>34</v>
      </c>
      <c r="I949" s="1" t="s">
        <v>24</v>
      </c>
      <c r="J949" s="1" t="s">
        <v>25</v>
      </c>
      <c r="K949" s="1" t="s">
        <v>3920</v>
      </c>
      <c r="L949" s="1" t="s">
        <v>2376</v>
      </c>
      <c r="M949" s="1" t="s">
        <v>38</v>
      </c>
      <c r="N949" s="1" t="s">
        <v>283</v>
      </c>
      <c r="O949" s="1" t="s">
        <v>181</v>
      </c>
      <c r="P949" s="1">
        <v>15001</v>
      </c>
      <c r="Q949" s="8">
        <v>20000</v>
      </c>
      <c r="R949" s="1">
        <v>4</v>
      </c>
      <c r="S949" s="1">
        <v>5</v>
      </c>
      <c r="T949" s="1">
        <v>1</v>
      </c>
      <c r="U949" s="1">
        <v>5</v>
      </c>
      <c r="V949" s="1">
        <v>6</v>
      </c>
      <c r="W949" s="1">
        <v>0</v>
      </c>
      <c r="X949" s="1">
        <v>17500.5</v>
      </c>
      <c r="Y949" s="1">
        <v>2</v>
      </c>
      <c r="Z949" s="1">
        <v>3</v>
      </c>
      <c r="AA949" s="1">
        <f t="shared" si="133"/>
        <v>1</v>
      </c>
      <c r="AB949" s="1">
        <f t="shared" si="141"/>
        <v>0</v>
      </c>
      <c r="AC949" s="1">
        <f t="shared" si="141"/>
        <v>1</v>
      </c>
      <c r="AD949" s="1">
        <f t="shared" si="141"/>
        <v>0</v>
      </c>
      <c r="AE949" s="1">
        <f t="shared" si="141"/>
        <v>1</v>
      </c>
      <c r="AF949" s="1">
        <f t="shared" si="141"/>
        <v>0</v>
      </c>
      <c r="AG949" s="1">
        <f t="shared" si="141"/>
        <v>0</v>
      </c>
      <c r="AH949" s="1">
        <f t="shared" si="141"/>
        <v>0</v>
      </c>
      <c r="AI949" s="1">
        <f t="shared" si="141"/>
        <v>0</v>
      </c>
      <c r="AJ949" s="1">
        <f t="shared" si="141"/>
        <v>0</v>
      </c>
      <c r="AK949" s="1">
        <f t="shared" si="141"/>
        <v>0</v>
      </c>
      <c r="AL949" s="1">
        <f t="shared" si="141"/>
        <v>1</v>
      </c>
      <c r="AM949" s="1">
        <f t="shared" si="141"/>
        <v>0</v>
      </c>
      <c r="AN949" s="1">
        <f t="shared" si="141"/>
        <v>0</v>
      </c>
      <c r="AO949" s="1">
        <f t="shared" si="141"/>
        <v>0</v>
      </c>
      <c r="AP949" s="1">
        <f t="shared" si="141"/>
        <v>0</v>
      </c>
      <c r="AQ949" s="1">
        <f t="shared" si="141"/>
        <v>0</v>
      </c>
      <c r="AR949" s="1">
        <f t="shared" si="140"/>
        <v>0</v>
      </c>
      <c r="AS949" s="1">
        <f t="shared" si="140"/>
        <v>0</v>
      </c>
      <c r="AT949" s="1">
        <f t="shared" si="140"/>
        <v>0</v>
      </c>
      <c r="AU949" s="1">
        <f t="shared" si="140"/>
        <v>0</v>
      </c>
      <c r="AV949" s="1">
        <f t="shared" si="140"/>
        <v>0</v>
      </c>
      <c r="AW949" s="1">
        <f t="shared" si="140"/>
        <v>0</v>
      </c>
      <c r="AX949" s="1">
        <f t="shared" si="135"/>
        <v>0</v>
      </c>
    </row>
    <row r="950" spans="1:50" s="1" customFormat="1" x14ac:dyDescent="0.15">
      <c r="A950" s="1">
        <v>3</v>
      </c>
      <c r="B950" s="1" t="s">
        <v>2300</v>
      </c>
      <c r="C950" s="1" t="s">
        <v>14</v>
      </c>
      <c r="D950" s="1" t="s">
        <v>15</v>
      </c>
      <c r="E950" s="1" t="s">
        <v>67</v>
      </c>
      <c r="F950" s="2">
        <v>43192.692361111112</v>
      </c>
      <c r="H950" s="1" t="s">
        <v>59</v>
      </c>
      <c r="I950" s="1" t="s">
        <v>18</v>
      </c>
      <c r="J950" s="1" t="s">
        <v>25</v>
      </c>
      <c r="K950" s="1" t="s">
        <v>2381</v>
      </c>
      <c r="L950" s="1" t="s">
        <v>2382</v>
      </c>
      <c r="M950" s="1" t="s">
        <v>38</v>
      </c>
      <c r="N950" s="1" t="s">
        <v>29</v>
      </c>
      <c r="O950" s="1" t="s">
        <v>39</v>
      </c>
      <c r="P950" s="1">
        <v>8001</v>
      </c>
      <c r="Q950" s="8">
        <v>10000</v>
      </c>
      <c r="R950" s="1">
        <v>3</v>
      </c>
      <c r="S950" s="1">
        <v>3</v>
      </c>
      <c r="T950" s="1">
        <v>1</v>
      </c>
      <c r="U950" s="1">
        <v>5</v>
      </c>
      <c r="V950" s="1">
        <v>0</v>
      </c>
      <c r="W950" s="1">
        <v>1</v>
      </c>
      <c r="X950" s="1">
        <v>9000.5</v>
      </c>
      <c r="Y950" s="1">
        <v>2</v>
      </c>
      <c r="Z950" s="1">
        <v>3</v>
      </c>
      <c r="AA950" s="1">
        <f t="shared" si="133"/>
        <v>0</v>
      </c>
      <c r="AB950" s="1">
        <f t="shared" si="141"/>
        <v>0</v>
      </c>
      <c r="AC950" s="1">
        <f t="shared" si="141"/>
        <v>0</v>
      </c>
      <c r="AD950" s="1">
        <f t="shared" si="141"/>
        <v>0</v>
      </c>
      <c r="AE950" s="1">
        <f t="shared" si="141"/>
        <v>0</v>
      </c>
      <c r="AF950" s="1">
        <f t="shared" si="141"/>
        <v>1</v>
      </c>
      <c r="AG950" s="1">
        <f t="shared" si="141"/>
        <v>0</v>
      </c>
      <c r="AH950" s="1">
        <f t="shared" si="141"/>
        <v>0</v>
      </c>
      <c r="AI950" s="1">
        <f t="shared" si="141"/>
        <v>0</v>
      </c>
      <c r="AJ950" s="1">
        <f t="shared" si="141"/>
        <v>0</v>
      </c>
      <c r="AK950" s="1">
        <f t="shared" si="141"/>
        <v>0</v>
      </c>
      <c r="AL950" s="1">
        <f t="shared" si="141"/>
        <v>0</v>
      </c>
      <c r="AM950" s="1">
        <f t="shared" si="141"/>
        <v>0</v>
      </c>
      <c r="AN950" s="1">
        <f t="shared" si="141"/>
        <v>0</v>
      </c>
      <c r="AO950" s="1">
        <f t="shared" si="141"/>
        <v>0</v>
      </c>
      <c r="AP950" s="1">
        <f t="shared" si="141"/>
        <v>0</v>
      </c>
      <c r="AQ950" s="1">
        <f t="shared" si="141"/>
        <v>0</v>
      </c>
      <c r="AR950" s="1">
        <f t="shared" si="140"/>
        <v>0</v>
      </c>
      <c r="AS950" s="1">
        <f t="shared" si="140"/>
        <v>0</v>
      </c>
      <c r="AT950" s="1">
        <f t="shared" si="140"/>
        <v>0</v>
      </c>
      <c r="AU950" s="1">
        <f t="shared" si="140"/>
        <v>0</v>
      </c>
      <c r="AV950" s="1">
        <f t="shared" si="140"/>
        <v>0</v>
      </c>
      <c r="AW950" s="1">
        <f t="shared" si="140"/>
        <v>0</v>
      </c>
      <c r="AX950" s="1">
        <f t="shared" si="135"/>
        <v>0</v>
      </c>
    </row>
    <row r="951" spans="1:50" s="1" customFormat="1" x14ac:dyDescent="0.15">
      <c r="A951" s="1">
        <v>3</v>
      </c>
      <c r="B951" s="1" t="s">
        <v>2383</v>
      </c>
      <c r="D951" s="1" t="s">
        <v>15</v>
      </c>
      <c r="E951" s="1" t="s">
        <v>671</v>
      </c>
      <c r="F951" s="2">
        <v>43192.668310185189</v>
      </c>
      <c r="H951" s="1" t="s">
        <v>41</v>
      </c>
      <c r="I951" s="1" t="s">
        <v>35</v>
      </c>
      <c r="J951" s="1" t="s">
        <v>25</v>
      </c>
      <c r="K951" s="1" t="s">
        <v>3921</v>
      </c>
      <c r="L951" s="1" t="s">
        <v>2385</v>
      </c>
      <c r="M951" s="1" t="s">
        <v>393</v>
      </c>
      <c r="N951" s="1" t="s">
        <v>64</v>
      </c>
      <c r="O951" s="1" t="s">
        <v>615</v>
      </c>
      <c r="Q951" s="8"/>
      <c r="R951" s="1">
        <v>5</v>
      </c>
      <c r="S951" s="1">
        <v>4</v>
      </c>
      <c r="T951" s="1">
        <v>1</v>
      </c>
      <c r="U951" s="1">
        <v>6</v>
      </c>
      <c r="V951" s="1">
        <v>3</v>
      </c>
      <c r="W951" s="1">
        <v>0</v>
      </c>
      <c r="X951" s="1">
        <v>0</v>
      </c>
      <c r="Y951" s="1">
        <v>2</v>
      </c>
      <c r="Z951" s="1">
        <v>3</v>
      </c>
      <c r="AA951" s="1">
        <f t="shared" si="133"/>
        <v>1</v>
      </c>
      <c r="AB951" s="1">
        <f t="shared" si="141"/>
        <v>0</v>
      </c>
      <c r="AC951" s="1">
        <f t="shared" si="141"/>
        <v>0</v>
      </c>
      <c r="AD951" s="1">
        <f t="shared" si="141"/>
        <v>0</v>
      </c>
      <c r="AE951" s="1">
        <f t="shared" si="141"/>
        <v>0</v>
      </c>
      <c r="AF951" s="1">
        <f t="shared" si="141"/>
        <v>0</v>
      </c>
      <c r="AG951" s="1">
        <f t="shared" si="141"/>
        <v>0</v>
      </c>
      <c r="AH951" s="1">
        <f t="shared" si="141"/>
        <v>0</v>
      </c>
      <c r="AI951" s="1">
        <f t="shared" si="141"/>
        <v>1</v>
      </c>
      <c r="AJ951" s="1">
        <f t="shared" si="141"/>
        <v>0</v>
      </c>
      <c r="AK951" s="1">
        <f t="shared" si="141"/>
        <v>1</v>
      </c>
      <c r="AL951" s="1">
        <f t="shared" si="141"/>
        <v>0</v>
      </c>
      <c r="AM951" s="1">
        <f t="shared" si="141"/>
        <v>0</v>
      </c>
      <c r="AN951" s="1">
        <f t="shared" si="141"/>
        <v>0</v>
      </c>
      <c r="AO951" s="1">
        <f t="shared" si="141"/>
        <v>0</v>
      </c>
      <c r="AP951" s="1">
        <f t="shared" si="141"/>
        <v>0</v>
      </c>
      <c r="AQ951" s="1">
        <f t="shared" si="141"/>
        <v>1</v>
      </c>
      <c r="AR951" s="1">
        <f t="shared" si="140"/>
        <v>0</v>
      </c>
      <c r="AS951" s="1">
        <f t="shared" si="140"/>
        <v>0</v>
      </c>
      <c r="AT951" s="1">
        <f t="shared" si="140"/>
        <v>0</v>
      </c>
      <c r="AU951" s="1">
        <f t="shared" si="140"/>
        <v>0</v>
      </c>
      <c r="AV951" s="1">
        <f t="shared" si="140"/>
        <v>0</v>
      </c>
      <c r="AW951" s="1">
        <f t="shared" si="140"/>
        <v>0</v>
      </c>
      <c r="AX951" s="1">
        <f t="shared" si="135"/>
        <v>0</v>
      </c>
    </row>
    <row r="952" spans="1:50" s="1" customFormat="1" x14ac:dyDescent="0.15">
      <c r="A952" s="1">
        <v>3</v>
      </c>
      <c r="B952" s="1" t="s">
        <v>751</v>
      </c>
      <c r="C952" s="1" t="s">
        <v>22</v>
      </c>
      <c r="D952" s="1" t="s">
        <v>15</v>
      </c>
      <c r="E952" s="1" t="s">
        <v>223</v>
      </c>
      <c r="F952" s="2">
        <v>43198.492013888892</v>
      </c>
      <c r="H952" s="1" t="s">
        <v>34</v>
      </c>
      <c r="I952" s="1" t="s">
        <v>17</v>
      </c>
      <c r="J952" s="1" t="s">
        <v>25</v>
      </c>
      <c r="K952" s="1" t="s">
        <v>3922</v>
      </c>
      <c r="L952" s="1" t="s">
        <v>2387</v>
      </c>
      <c r="M952" s="1" t="s">
        <v>28</v>
      </c>
      <c r="N952" s="1" t="s">
        <v>29</v>
      </c>
      <c r="O952" s="1" t="s">
        <v>30</v>
      </c>
      <c r="P952" s="1">
        <v>15000</v>
      </c>
      <c r="Q952" s="8">
        <v>30000</v>
      </c>
      <c r="R952" s="1">
        <v>4</v>
      </c>
      <c r="S952" s="1">
        <v>2</v>
      </c>
      <c r="T952" s="1">
        <v>1</v>
      </c>
      <c r="U952" s="1">
        <v>3</v>
      </c>
      <c r="V952" s="1">
        <v>0</v>
      </c>
      <c r="W952" s="1">
        <v>0</v>
      </c>
      <c r="X952" s="1">
        <v>22500</v>
      </c>
      <c r="Y952" s="1">
        <v>2</v>
      </c>
      <c r="Z952" s="1">
        <v>3</v>
      </c>
      <c r="AA952" s="1">
        <f t="shared" si="133"/>
        <v>0</v>
      </c>
      <c r="AB952" s="1">
        <f t="shared" si="141"/>
        <v>0</v>
      </c>
      <c r="AC952" s="1">
        <f t="shared" si="141"/>
        <v>0</v>
      </c>
      <c r="AD952" s="1">
        <f t="shared" si="141"/>
        <v>0</v>
      </c>
      <c r="AE952" s="1">
        <f t="shared" si="141"/>
        <v>0</v>
      </c>
      <c r="AF952" s="1">
        <f t="shared" si="141"/>
        <v>1</v>
      </c>
      <c r="AG952" s="1">
        <f t="shared" si="141"/>
        <v>0</v>
      </c>
      <c r="AH952" s="1">
        <f t="shared" si="141"/>
        <v>0</v>
      </c>
      <c r="AI952" s="1">
        <f t="shared" si="141"/>
        <v>1</v>
      </c>
      <c r="AJ952" s="1">
        <f t="shared" si="141"/>
        <v>0</v>
      </c>
      <c r="AK952" s="1">
        <f t="shared" si="141"/>
        <v>1</v>
      </c>
      <c r="AL952" s="1">
        <f t="shared" si="141"/>
        <v>0</v>
      </c>
      <c r="AM952" s="1">
        <f t="shared" si="141"/>
        <v>0</v>
      </c>
      <c r="AN952" s="1">
        <f t="shared" si="141"/>
        <v>0</v>
      </c>
      <c r="AO952" s="1">
        <f t="shared" si="141"/>
        <v>0</v>
      </c>
      <c r="AP952" s="1">
        <f t="shared" si="141"/>
        <v>0</v>
      </c>
      <c r="AQ952" s="1">
        <f t="shared" si="141"/>
        <v>0</v>
      </c>
      <c r="AR952" s="1">
        <f t="shared" si="140"/>
        <v>1</v>
      </c>
      <c r="AS952" s="1">
        <f t="shared" si="140"/>
        <v>0</v>
      </c>
      <c r="AT952" s="1">
        <f t="shared" si="140"/>
        <v>1</v>
      </c>
      <c r="AU952" s="1">
        <f t="shared" si="140"/>
        <v>1</v>
      </c>
      <c r="AV952" s="1">
        <f t="shared" si="140"/>
        <v>0</v>
      </c>
      <c r="AW952" s="1">
        <f t="shared" si="140"/>
        <v>1</v>
      </c>
      <c r="AX952" s="1">
        <f t="shared" si="135"/>
        <v>1</v>
      </c>
    </row>
    <row r="953" spans="1:50" s="1" customFormat="1" x14ac:dyDescent="0.15">
      <c r="A953" s="1">
        <v>3</v>
      </c>
      <c r="B953" s="1" t="s">
        <v>2388</v>
      </c>
      <c r="D953" s="1" t="s">
        <v>15</v>
      </c>
      <c r="E953" s="1" t="s">
        <v>671</v>
      </c>
      <c r="F953" s="1" t="s">
        <v>411</v>
      </c>
      <c r="H953" s="1" t="s">
        <v>124</v>
      </c>
      <c r="J953" s="1" t="s">
        <v>2340</v>
      </c>
      <c r="K953" s="1" t="s">
        <v>3923</v>
      </c>
      <c r="M953" s="1" t="s">
        <v>393</v>
      </c>
      <c r="N953" s="1" t="s">
        <v>29</v>
      </c>
      <c r="O953" s="1" t="s">
        <v>186</v>
      </c>
      <c r="Q953" s="8"/>
      <c r="R953" s="1">
        <v>0</v>
      </c>
      <c r="S953" s="1">
        <v>6</v>
      </c>
      <c r="U953" s="1">
        <v>6</v>
      </c>
      <c r="V953" s="1">
        <v>0</v>
      </c>
      <c r="W953" s="1">
        <v>0</v>
      </c>
      <c r="X953" s="1">
        <v>0</v>
      </c>
      <c r="Y953" s="1">
        <v>2</v>
      </c>
      <c r="Z953" s="1">
        <v>3</v>
      </c>
      <c r="AA953" s="1">
        <f t="shared" si="133"/>
        <v>1</v>
      </c>
      <c r="AB953" s="1">
        <f t="shared" si="141"/>
        <v>0</v>
      </c>
      <c r="AC953" s="1">
        <f t="shared" si="141"/>
        <v>0</v>
      </c>
      <c r="AD953" s="1">
        <f t="shared" si="141"/>
        <v>1</v>
      </c>
      <c r="AE953" s="1">
        <f t="shared" si="141"/>
        <v>1</v>
      </c>
      <c r="AF953" s="1">
        <f t="shared" si="141"/>
        <v>0</v>
      </c>
      <c r="AG953" s="1">
        <f t="shared" si="141"/>
        <v>0</v>
      </c>
      <c r="AH953" s="1">
        <f t="shared" si="141"/>
        <v>0</v>
      </c>
      <c r="AI953" s="1">
        <f t="shared" si="141"/>
        <v>0</v>
      </c>
      <c r="AJ953" s="1">
        <f t="shared" si="141"/>
        <v>0</v>
      </c>
      <c r="AK953" s="1">
        <f t="shared" si="141"/>
        <v>0</v>
      </c>
      <c r="AL953" s="1">
        <f t="shared" si="141"/>
        <v>1</v>
      </c>
      <c r="AM953" s="1">
        <f t="shared" si="141"/>
        <v>0</v>
      </c>
      <c r="AN953" s="1">
        <f t="shared" si="141"/>
        <v>0</v>
      </c>
      <c r="AO953" s="1">
        <f t="shared" si="141"/>
        <v>0</v>
      </c>
      <c r="AP953" s="1">
        <f t="shared" si="141"/>
        <v>0</v>
      </c>
      <c r="AQ953" s="1">
        <f t="shared" si="141"/>
        <v>0</v>
      </c>
      <c r="AR953" s="1">
        <f t="shared" si="140"/>
        <v>0</v>
      </c>
      <c r="AS953" s="1">
        <f t="shared" si="140"/>
        <v>0</v>
      </c>
      <c r="AT953" s="1">
        <f t="shared" si="140"/>
        <v>0</v>
      </c>
      <c r="AU953" s="1">
        <f t="shared" si="140"/>
        <v>0</v>
      </c>
      <c r="AV953" s="1">
        <f t="shared" si="140"/>
        <v>0</v>
      </c>
      <c r="AW953" s="1">
        <f t="shared" si="140"/>
        <v>0</v>
      </c>
      <c r="AX953" s="1">
        <f t="shared" si="135"/>
        <v>0</v>
      </c>
    </row>
    <row r="954" spans="1:50" s="1" customFormat="1" x14ac:dyDescent="0.15">
      <c r="A954" s="1">
        <v>3</v>
      </c>
      <c r="B954" s="1" t="s">
        <v>2390</v>
      </c>
      <c r="C954" s="1" t="s">
        <v>22</v>
      </c>
      <c r="D954" s="1" t="s">
        <v>15</v>
      </c>
      <c r="E954" s="1" t="s">
        <v>33</v>
      </c>
      <c r="F954" s="2">
        <v>43169.513831018521</v>
      </c>
      <c r="H954" s="1" t="s">
        <v>34</v>
      </c>
      <c r="I954" s="1" t="s">
        <v>35</v>
      </c>
      <c r="J954" s="1" t="s">
        <v>25</v>
      </c>
      <c r="K954" s="1" t="s">
        <v>3924</v>
      </c>
      <c r="L954" s="1" t="s">
        <v>2392</v>
      </c>
      <c r="M954" s="1" t="s">
        <v>28</v>
      </c>
      <c r="N954" s="1" t="s">
        <v>82</v>
      </c>
      <c r="O954" s="1" t="s">
        <v>186</v>
      </c>
      <c r="P954" s="1">
        <v>10001</v>
      </c>
      <c r="Q954" s="8">
        <v>15000</v>
      </c>
      <c r="R954" s="1">
        <v>4</v>
      </c>
      <c r="S954" s="1">
        <v>4</v>
      </c>
      <c r="T954" s="1">
        <v>1</v>
      </c>
      <c r="U954" s="1">
        <v>3</v>
      </c>
      <c r="V954" s="1">
        <v>4</v>
      </c>
      <c r="W954" s="1">
        <v>0</v>
      </c>
      <c r="X954" s="1">
        <v>12500.5</v>
      </c>
      <c r="Y954" s="1">
        <v>2</v>
      </c>
      <c r="Z954" s="1">
        <v>3</v>
      </c>
      <c r="AA954" s="1">
        <f t="shared" si="133"/>
        <v>1</v>
      </c>
      <c r="AB954" s="1">
        <f t="shared" si="141"/>
        <v>0</v>
      </c>
      <c r="AC954" s="1">
        <f t="shared" si="141"/>
        <v>1</v>
      </c>
      <c r="AD954" s="1">
        <f t="shared" si="141"/>
        <v>0</v>
      </c>
      <c r="AE954" s="1">
        <f t="shared" si="141"/>
        <v>1</v>
      </c>
      <c r="AF954" s="1">
        <f t="shared" si="141"/>
        <v>1</v>
      </c>
      <c r="AG954" s="1">
        <f t="shared" si="141"/>
        <v>1</v>
      </c>
      <c r="AH954" s="1">
        <f t="shared" si="141"/>
        <v>0</v>
      </c>
      <c r="AI954" s="1">
        <f t="shared" si="141"/>
        <v>1</v>
      </c>
      <c r="AJ954" s="1">
        <f t="shared" si="141"/>
        <v>0</v>
      </c>
      <c r="AK954" s="1">
        <f t="shared" si="141"/>
        <v>1</v>
      </c>
      <c r="AL954" s="1">
        <f t="shared" si="141"/>
        <v>1</v>
      </c>
      <c r="AM954" s="1">
        <f t="shared" si="141"/>
        <v>1</v>
      </c>
      <c r="AN954" s="1">
        <f t="shared" si="141"/>
        <v>1</v>
      </c>
      <c r="AO954" s="1">
        <f t="shared" si="141"/>
        <v>1</v>
      </c>
      <c r="AP954" s="1">
        <f t="shared" si="141"/>
        <v>0</v>
      </c>
      <c r="AQ954" s="1">
        <f t="shared" si="141"/>
        <v>0</v>
      </c>
      <c r="AR954" s="1">
        <f t="shared" si="140"/>
        <v>0</v>
      </c>
      <c r="AS954" s="1">
        <f t="shared" si="140"/>
        <v>0</v>
      </c>
      <c r="AT954" s="1">
        <f t="shared" si="140"/>
        <v>1</v>
      </c>
      <c r="AU954" s="1">
        <f t="shared" si="140"/>
        <v>1</v>
      </c>
      <c r="AV954" s="1">
        <f t="shared" si="140"/>
        <v>0</v>
      </c>
      <c r="AW954" s="1">
        <f t="shared" si="140"/>
        <v>0</v>
      </c>
      <c r="AX954" s="1">
        <f t="shared" si="135"/>
        <v>0</v>
      </c>
    </row>
    <row r="955" spans="1:50" s="1" customFormat="1" x14ac:dyDescent="0.15">
      <c r="A955" s="1">
        <v>3</v>
      </c>
      <c r="B955" s="1" t="s">
        <v>2393</v>
      </c>
      <c r="C955" s="1" t="s">
        <v>22</v>
      </c>
      <c r="D955" s="1" t="s">
        <v>15</v>
      </c>
      <c r="E955" s="1" t="s">
        <v>2394</v>
      </c>
      <c r="F955" s="2">
        <v>43196.416921296295</v>
      </c>
      <c r="H955" s="1" t="s">
        <v>1143</v>
      </c>
      <c r="I955" s="1" t="s">
        <v>35</v>
      </c>
      <c r="J955" s="1" t="s">
        <v>25</v>
      </c>
      <c r="K955" s="1" t="s">
        <v>3925</v>
      </c>
      <c r="L955" s="1" t="s">
        <v>2396</v>
      </c>
      <c r="M955" s="1" t="s">
        <v>38</v>
      </c>
      <c r="N955" s="1" t="s">
        <v>29</v>
      </c>
      <c r="O955" s="1" t="s">
        <v>1338</v>
      </c>
      <c r="P955" s="1">
        <v>50001</v>
      </c>
      <c r="Q955" s="8">
        <v>70000</v>
      </c>
      <c r="R955" s="1">
        <v>6</v>
      </c>
      <c r="S955" s="1">
        <v>4</v>
      </c>
      <c r="T955" s="1">
        <v>1</v>
      </c>
      <c r="U955" s="1">
        <v>5</v>
      </c>
      <c r="V955" s="1">
        <v>0</v>
      </c>
      <c r="W955" s="1">
        <v>0</v>
      </c>
      <c r="X955" s="1">
        <v>60000.5</v>
      </c>
      <c r="Y955" s="1">
        <v>2</v>
      </c>
      <c r="Z955" s="1">
        <v>3</v>
      </c>
      <c r="AA955" s="1">
        <f t="shared" si="133"/>
        <v>1</v>
      </c>
      <c r="AB955" s="1">
        <f t="shared" si="141"/>
        <v>0</v>
      </c>
      <c r="AC955" s="1">
        <f t="shared" si="141"/>
        <v>0</v>
      </c>
      <c r="AD955" s="1">
        <f t="shared" si="141"/>
        <v>1</v>
      </c>
      <c r="AE955" s="1">
        <f t="shared" si="141"/>
        <v>1</v>
      </c>
      <c r="AF955" s="1">
        <f t="shared" si="141"/>
        <v>0</v>
      </c>
      <c r="AG955" s="1">
        <f t="shared" si="141"/>
        <v>0</v>
      </c>
      <c r="AH955" s="1">
        <f t="shared" si="141"/>
        <v>0</v>
      </c>
      <c r="AI955" s="1">
        <f t="shared" si="141"/>
        <v>0</v>
      </c>
      <c r="AJ955" s="1">
        <f t="shared" si="141"/>
        <v>0</v>
      </c>
      <c r="AK955" s="1">
        <f t="shared" si="141"/>
        <v>1</v>
      </c>
      <c r="AL955" s="1">
        <f t="shared" si="141"/>
        <v>0</v>
      </c>
      <c r="AM955" s="1">
        <f t="shared" si="141"/>
        <v>1</v>
      </c>
      <c r="AN955" s="1">
        <f t="shared" si="141"/>
        <v>0</v>
      </c>
      <c r="AO955" s="1">
        <f t="shared" si="141"/>
        <v>0</v>
      </c>
      <c r="AP955" s="1">
        <f t="shared" si="141"/>
        <v>0</v>
      </c>
      <c r="AQ955" s="1">
        <f t="shared" si="141"/>
        <v>0</v>
      </c>
      <c r="AR955" s="1">
        <f t="shared" si="140"/>
        <v>1</v>
      </c>
      <c r="AS955" s="1">
        <f t="shared" si="140"/>
        <v>0</v>
      </c>
      <c r="AT955" s="1">
        <f t="shared" si="140"/>
        <v>0</v>
      </c>
      <c r="AU955" s="1">
        <f t="shared" si="140"/>
        <v>0</v>
      </c>
      <c r="AV955" s="1">
        <f t="shared" si="140"/>
        <v>0</v>
      </c>
      <c r="AW955" s="1">
        <f t="shared" si="140"/>
        <v>0</v>
      </c>
      <c r="AX955" s="1">
        <f t="shared" si="135"/>
        <v>1</v>
      </c>
    </row>
    <row r="956" spans="1:50" s="1" customFormat="1" x14ac:dyDescent="0.15">
      <c r="A956" s="1">
        <v>3</v>
      </c>
      <c r="B956" s="1" t="s">
        <v>2397</v>
      </c>
      <c r="C956" s="1" t="s">
        <v>22</v>
      </c>
      <c r="D956" s="1" t="s">
        <v>15</v>
      </c>
      <c r="E956" s="1" t="s">
        <v>516</v>
      </c>
      <c r="F956" s="1" t="s">
        <v>411</v>
      </c>
      <c r="H956" s="1" t="s">
        <v>34</v>
      </c>
      <c r="I956" s="1" t="s">
        <v>35</v>
      </c>
      <c r="J956" s="1" t="s">
        <v>25</v>
      </c>
      <c r="K956" s="1" t="s">
        <v>3926</v>
      </c>
      <c r="L956" s="1" t="s">
        <v>2399</v>
      </c>
      <c r="M956" s="1" t="s">
        <v>28</v>
      </c>
      <c r="N956" s="1" t="s">
        <v>316</v>
      </c>
      <c r="O956" s="1" t="s">
        <v>97</v>
      </c>
      <c r="P956" s="1">
        <v>8000</v>
      </c>
      <c r="Q956" s="8">
        <v>16000</v>
      </c>
      <c r="R956" s="1">
        <v>4</v>
      </c>
      <c r="S956" s="1">
        <v>4</v>
      </c>
      <c r="T956" s="1">
        <v>1</v>
      </c>
      <c r="U956" s="1">
        <v>3</v>
      </c>
      <c r="V956" s="1">
        <v>7</v>
      </c>
      <c r="W956" s="1">
        <v>0</v>
      </c>
      <c r="X956" s="1">
        <v>12000</v>
      </c>
      <c r="Y956" s="1">
        <v>2</v>
      </c>
      <c r="Z956" s="1">
        <v>3</v>
      </c>
      <c r="AA956" s="1">
        <f t="shared" si="133"/>
        <v>1</v>
      </c>
      <c r="AB956" s="1">
        <f t="shared" si="141"/>
        <v>0</v>
      </c>
      <c r="AC956" s="1">
        <f t="shared" si="141"/>
        <v>1</v>
      </c>
      <c r="AD956" s="1">
        <f t="shared" si="141"/>
        <v>1</v>
      </c>
      <c r="AE956" s="1">
        <f t="shared" si="141"/>
        <v>1</v>
      </c>
      <c r="AF956" s="1">
        <f t="shared" si="141"/>
        <v>1</v>
      </c>
      <c r="AG956" s="1">
        <f t="shared" si="141"/>
        <v>1</v>
      </c>
      <c r="AH956" s="1">
        <f t="shared" si="141"/>
        <v>1</v>
      </c>
      <c r="AI956" s="1">
        <f t="shared" si="141"/>
        <v>1</v>
      </c>
      <c r="AJ956" s="1">
        <f t="shared" si="141"/>
        <v>1</v>
      </c>
      <c r="AK956" s="1">
        <f t="shared" si="141"/>
        <v>1</v>
      </c>
      <c r="AL956" s="1">
        <f t="shared" si="141"/>
        <v>1</v>
      </c>
      <c r="AM956" s="1">
        <f t="shared" si="141"/>
        <v>0</v>
      </c>
      <c r="AN956" s="1">
        <f t="shared" si="141"/>
        <v>1</v>
      </c>
      <c r="AO956" s="1">
        <f t="shared" si="141"/>
        <v>0</v>
      </c>
      <c r="AP956" s="1">
        <f t="shared" si="141"/>
        <v>0</v>
      </c>
      <c r="AQ956" s="1">
        <f t="shared" si="141"/>
        <v>0</v>
      </c>
      <c r="AR956" s="1">
        <f t="shared" si="140"/>
        <v>0</v>
      </c>
      <c r="AS956" s="1">
        <f t="shared" si="140"/>
        <v>0</v>
      </c>
      <c r="AT956" s="1">
        <f t="shared" si="140"/>
        <v>0</v>
      </c>
      <c r="AU956" s="1">
        <f t="shared" si="140"/>
        <v>0</v>
      </c>
      <c r="AV956" s="1">
        <f t="shared" si="140"/>
        <v>0</v>
      </c>
      <c r="AW956" s="1">
        <f t="shared" si="140"/>
        <v>0</v>
      </c>
      <c r="AX956" s="1">
        <f t="shared" si="135"/>
        <v>0</v>
      </c>
    </row>
    <row r="957" spans="1:50" s="1" customFormat="1" x14ac:dyDescent="0.15">
      <c r="A957" s="1">
        <v>3</v>
      </c>
      <c r="B957" s="1" t="s">
        <v>2400</v>
      </c>
      <c r="D957" s="1" t="s">
        <v>15</v>
      </c>
      <c r="E957" s="1" t="s">
        <v>671</v>
      </c>
      <c r="F957" s="1" t="s">
        <v>411</v>
      </c>
      <c r="H957" s="1" t="s">
        <v>34</v>
      </c>
      <c r="I957" s="1" t="s">
        <v>35</v>
      </c>
      <c r="J957" s="1" t="s">
        <v>25</v>
      </c>
      <c r="K957" s="1" t="s">
        <v>3927</v>
      </c>
      <c r="L957" s="1" t="s">
        <v>2402</v>
      </c>
      <c r="M957" s="1" t="s">
        <v>38</v>
      </c>
      <c r="N957" s="1" t="s">
        <v>56</v>
      </c>
      <c r="O957" s="1" t="s">
        <v>30</v>
      </c>
      <c r="Q957" s="8"/>
      <c r="R957" s="1">
        <v>4</v>
      </c>
      <c r="S957" s="1">
        <v>4</v>
      </c>
      <c r="T957" s="1">
        <v>1</v>
      </c>
      <c r="U957" s="1">
        <v>5</v>
      </c>
      <c r="V957" s="1">
        <v>2</v>
      </c>
      <c r="W957" s="1">
        <v>0</v>
      </c>
      <c r="X957" s="1">
        <v>0</v>
      </c>
      <c r="Y957" s="1">
        <v>2</v>
      </c>
      <c r="Z957" s="1">
        <v>3</v>
      </c>
      <c r="AA957" s="1">
        <f t="shared" si="133"/>
        <v>1</v>
      </c>
      <c r="AB957" s="1">
        <f t="shared" si="141"/>
        <v>0</v>
      </c>
      <c r="AC957" s="1">
        <f t="shared" si="141"/>
        <v>0</v>
      </c>
      <c r="AD957" s="1">
        <f t="shared" si="141"/>
        <v>0</v>
      </c>
      <c r="AE957" s="1">
        <f t="shared" si="141"/>
        <v>1</v>
      </c>
      <c r="AF957" s="1">
        <f t="shared" si="141"/>
        <v>0</v>
      </c>
      <c r="AG957" s="1">
        <f t="shared" si="141"/>
        <v>1</v>
      </c>
      <c r="AH957" s="1">
        <f t="shared" si="141"/>
        <v>0</v>
      </c>
      <c r="AI957" s="1">
        <f t="shared" si="141"/>
        <v>0</v>
      </c>
      <c r="AJ957" s="1">
        <f t="shared" si="141"/>
        <v>0</v>
      </c>
      <c r="AK957" s="1">
        <f t="shared" si="141"/>
        <v>1</v>
      </c>
      <c r="AL957" s="1">
        <f t="shared" si="141"/>
        <v>1</v>
      </c>
      <c r="AM957" s="1">
        <f t="shared" si="141"/>
        <v>0</v>
      </c>
      <c r="AN957" s="1">
        <f t="shared" si="141"/>
        <v>0</v>
      </c>
      <c r="AO957" s="1">
        <f t="shared" si="141"/>
        <v>0</v>
      </c>
      <c r="AP957" s="1">
        <f t="shared" si="141"/>
        <v>0</v>
      </c>
      <c r="AQ957" s="1">
        <f t="shared" si="141"/>
        <v>0</v>
      </c>
      <c r="AR957" s="1">
        <f t="shared" si="140"/>
        <v>0</v>
      </c>
      <c r="AS957" s="1">
        <f t="shared" si="140"/>
        <v>0</v>
      </c>
      <c r="AT957" s="1">
        <f t="shared" si="140"/>
        <v>0</v>
      </c>
      <c r="AU957" s="1">
        <f t="shared" si="140"/>
        <v>0</v>
      </c>
      <c r="AV957" s="1">
        <f t="shared" si="140"/>
        <v>0</v>
      </c>
      <c r="AW957" s="1">
        <f t="shared" si="140"/>
        <v>0</v>
      </c>
      <c r="AX957" s="1">
        <f t="shared" si="135"/>
        <v>0</v>
      </c>
    </row>
    <row r="958" spans="1:50" s="1" customFormat="1" x14ac:dyDescent="0.15">
      <c r="A958" s="1">
        <v>3</v>
      </c>
      <c r="B958" s="1" t="s">
        <v>2403</v>
      </c>
      <c r="D958" s="1" t="s">
        <v>15</v>
      </c>
      <c r="E958" s="1" t="s">
        <v>671</v>
      </c>
      <c r="F958" s="1" t="s">
        <v>411</v>
      </c>
      <c r="H958" s="1" t="s">
        <v>124</v>
      </c>
      <c r="J958" s="1" t="s">
        <v>2340</v>
      </c>
      <c r="K958" s="1" t="s">
        <v>3928</v>
      </c>
      <c r="M958" s="1" t="s">
        <v>393</v>
      </c>
      <c r="N958" s="1" t="s">
        <v>29</v>
      </c>
      <c r="O958" s="1" t="s">
        <v>186</v>
      </c>
      <c r="Q958" s="8"/>
      <c r="R958" s="1">
        <v>0</v>
      </c>
      <c r="S958" s="1">
        <v>6</v>
      </c>
      <c r="U958" s="1">
        <v>6</v>
      </c>
      <c r="V958" s="1">
        <v>0</v>
      </c>
      <c r="W958" s="1">
        <v>0</v>
      </c>
      <c r="X958" s="1">
        <v>0</v>
      </c>
      <c r="Y958" s="1">
        <v>2</v>
      </c>
      <c r="Z958" s="1">
        <v>3</v>
      </c>
      <c r="AA958" s="1">
        <f t="shared" si="133"/>
        <v>0</v>
      </c>
      <c r="AB958" s="1">
        <f t="shared" si="141"/>
        <v>0</v>
      </c>
      <c r="AC958" s="1">
        <f t="shared" si="141"/>
        <v>0</v>
      </c>
      <c r="AD958" s="1">
        <f t="shared" si="141"/>
        <v>0</v>
      </c>
      <c r="AE958" s="1">
        <f t="shared" si="141"/>
        <v>1</v>
      </c>
      <c r="AF958" s="1">
        <f t="shared" si="141"/>
        <v>0</v>
      </c>
      <c r="AG958" s="1">
        <f t="shared" si="141"/>
        <v>0</v>
      </c>
      <c r="AH958" s="1">
        <f t="shared" si="141"/>
        <v>1</v>
      </c>
      <c r="AI958" s="1">
        <f t="shared" si="141"/>
        <v>1</v>
      </c>
      <c r="AJ958" s="1">
        <f t="shared" si="141"/>
        <v>0</v>
      </c>
      <c r="AK958" s="1">
        <f t="shared" si="141"/>
        <v>1</v>
      </c>
      <c r="AL958" s="1">
        <f t="shared" si="141"/>
        <v>1</v>
      </c>
      <c r="AM958" s="1">
        <f t="shared" si="141"/>
        <v>0</v>
      </c>
      <c r="AN958" s="1">
        <f t="shared" si="141"/>
        <v>0</v>
      </c>
      <c r="AO958" s="1">
        <f t="shared" si="141"/>
        <v>0</v>
      </c>
      <c r="AP958" s="1">
        <f t="shared" si="141"/>
        <v>0</v>
      </c>
      <c r="AQ958" s="1">
        <f t="shared" si="141"/>
        <v>0</v>
      </c>
      <c r="AR958" s="1">
        <f t="shared" si="140"/>
        <v>0</v>
      </c>
      <c r="AS958" s="1">
        <f t="shared" si="140"/>
        <v>0</v>
      </c>
      <c r="AT958" s="1">
        <f t="shared" si="140"/>
        <v>0</v>
      </c>
      <c r="AU958" s="1">
        <f t="shared" si="140"/>
        <v>0</v>
      </c>
      <c r="AV958" s="1">
        <f t="shared" si="140"/>
        <v>0</v>
      </c>
      <c r="AW958" s="1">
        <f t="shared" si="140"/>
        <v>0</v>
      </c>
      <c r="AX958" s="1">
        <f t="shared" si="135"/>
        <v>0</v>
      </c>
    </row>
    <row r="959" spans="1:50" s="1" customFormat="1" x14ac:dyDescent="0.15">
      <c r="A959" s="1">
        <v>3</v>
      </c>
      <c r="B959" s="1" t="s">
        <v>2405</v>
      </c>
      <c r="D959" s="1" t="s">
        <v>15</v>
      </c>
      <c r="E959" s="1" t="s">
        <v>671</v>
      </c>
      <c r="F959" s="1" t="s">
        <v>411</v>
      </c>
      <c r="H959" s="1" t="s">
        <v>34</v>
      </c>
      <c r="I959" s="1" t="s">
        <v>35</v>
      </c>
      <c r="J959" s="1" t="s">
        <v>42</v>
      </c>
      <c r="K959" s="1" t="s">
        <v>3929</v>
      </c>
      <c r="L959" s="1" t="s">
        <v>2402</v>
      </c>
      <c r="M959" s="1" t="s">
        <v>38</v>
      </c>
      <c r="N959" s="1" t="s">
        <v>56</v>
      </c>
      <c r="O959" s="1" t="s">
        <v>30</v>
      </c>
      <c r="Q959" s="8"/>
      <c r="R959" s="1">
        <v>4</v>
      </c>
      <c r="S959" s="1">
        <v>4</v>
      </c>
      <c r="T959" s="1">
        <v>3</v>
      </c>
      <c r="U959" s="1">
        <v>5</v>
      </c>
      <c r="V959" s="1">
        <v>2</v>
      </c>
      <c r="W959" s="1">
        <v>0</v>
      </c>
      <c r="X959" s="1">
        <v>0</v>
      </c>
      <c r="Y959" s="1">
        <v>2</v>
      </c>
      <c r="Z959" s="1">
        <v>3</v>
      </c>
      <c r="AA959" s="1">
        <f t="shared" si="133"/>
        <v>0</v>
      </c>
      <c r="AB959" s="1">
        <f t="shared" si="141"/>
        <v>0</v>
      </c>
      <c r="AC959" s="1">
        <f t="shared" si="141"/>
        <v>0</v>
      </c>
      <c r="AD959" s="1">
        <f t="shared" si="141"/>
        <v>1</v>
      </c>
      <c r="AE959" s="1">
        <f t="shared" si="141"/>
        <v>1</v>
      </c>
      <c r="AF959" s="1">
        <f t="shared" si="141"/>
        <v>0</v>
      </c>
      <c r="AG959" s="1">
        <f t="shared" si="141"/>
        <v>0</v>
      </c>
      <c r="AH959" s="1">
        <f t="shared" si="141"/>
        <v>0</v>
      </c>
      <c r="AI959" s="1">
        <f t="shared" si="141"/>
        <v>0</v>
      </c>
      <c r="AJ959" s="1">
        <f t="shared" si="141"/>
        <v>0</v>
      </c>
      <c r="AK959" s="1">
        <f t="shared" si="141"/>
        <v>0</v>
      </c>
      <c r="AL959" s="1">
        <f t="shared" si="141"/>
        <v>0</v>
      </c>
      <c r="AM959" s="1">
        <f t="shared" si="141"/>
        <v>0</v>
      </c>
      <c r="AN959" s="1">
        <f t="shared" si="141"/>
        <v>0</v>
      </c>
      <c r="AO959" s="1">
        <f t="shared" si="141"/>
        <v>0</v>
      </c>
      <c r="AP959" s="1">
        <f t="shared" si="141"/>
        <v>0</v>
      </c>
      <c r="AQ959" s="1">
        <f t="shared" si="141"/>
        <v>0</v>
      </c>
      <c r="AR959" s="1">
        <f t="shared" si="140"/>
        <v>0</v>
      </c>
      <c r="AS959" s="1">
        <f t="shared" si="140"/>
        <v>0</v>
      </c>
      <c r="AT959" s="1">
        <f t="shared" si="140"/>
        <v>0</v>
      </c>
      <c r="AU959" s="1">
        <f t="shared" si="140"/>
        <v>0</v>
      </c>
      <c r="AV959" s="1">
        <f t="shared" si="140"/>
        <v>0</v>
      </c>
      <c r="AW959" s="1">
        <f t="shared" si="140"/>
        <v>0</v>
      </c>
      <c r="AX959" s="1">
        <f t="shared" si="135"/>
        <v>0</v>
      </c>
    </row>
    <row r="960" spans="1:50" s="1" customFormat="1" x14ac:dyDescent="0.15">
      <c r="A960" s="1">
        <v>3</v>
      </c>
      <c r="B960" s="1" t="s">
        <v>751</v>
      </c>
      <c r="C960" s="1" t="s">
        <v>22</v>
      </c>
      <c r="D960" s="1" t="s">
        <v>15</v>
      </c>
      <c r="E960" s="1" t="s">
        <v>871</v>
      </c>
      <c r="F960" s="2">
        <v>43198.387233796297</v>
      </c>
      <c r="H960" s="1" t="s">
        <v>34</v>
      </c>
      <c r="I960" s="1" t="s">
        <v>35</v>
      </c>
      <c r="J960" s="1" t="s">
        <v>60</v>
      </c>
      <c r="K960" s="1" t="s">
        <v>3930</v>
      </c>
      <c r="L960" s="1" t="s">
        <v>2408</v>
      </c>
      <c r="M960" s="1" t="s">
        <v>28</v>
      </c>
      <c r="N960" s="1" t="s">
        <v>82</v>
      </c>
      <c r="O960" s="1" t="s">
        <v>186</v>
      </c>
      <c r="P960" s="1">
        <v>18000</v>
      </c>
      <c r="Q960" s="8">
        <v>30000</v>
      </c>
      <c r="R960" s="1">
        <v>4</v>
      </c>
      <c r="S960" s="1">
        <v>4</v>
      </c>
      <c r="T960" s="1">
        <v>2</v>
      </c>
      <c r="U960" s="1">
        <v>3</v>
      </c>
      <c r="V960" s="1">
        <v>4</v>
      </c>
      <c r="W960" s="1">
        <v>0</v>
      </c>
      <c r="X960" s="1">
        <v>24000</v>
      </c>
      <c r="Y960" s="1">
        <v>2</v>
      </c>
      <c r="Z960" s="1">
        <v>3</v>
      </c>
      <c r="AA960" s="1">
        <f t="shared" si="133"/>
        <v>1</v>
      </c>
      <c r="AB960" s="1">
        <f t="shared" si="141"/>
        <v>1</v>
      </c>
      <c r="AC960" s="1">
        <f t="shared" si="141"/>
        <v>1</v>
      </c>
      <c r="AD960" s="1">
        <f t="shared" si="141"/>
        <v>1</v>
      </c>
      <c r="AE960" s="1">
        <f t="shared" si="141"/>
        <v>0</v>
      </c>
      <c r="AF960" s="1">
        <f t="shared" si="141"/>
        <v>0</v>
      </c>
      <c r="AG960" s="1">
        <f t="shared" si="141"/>
        <v>1</v>
      </c>
      <c r="AH960" s="1">
        <f t="shared" si="141"/>
        <v>0</v>
      </c>
      <c r="AI960" s="1">
        <f t="shared" si="141"/>
        <v>0</v>
      </c>
      <c r="AJ960" s="1">
        <f t="shared" si="141"/>
        <v>1</v>
      </c>
      <c r="AK960" s="1">
        <f t="shared" si="141"/>
        <v>1</v>
      </c>
      <c r="AL960" s="1">
        <f t="shared" si="141"/>
        <v>0</v>
      </c>
      <c r="AM960" s="1">
        <f t="shared" si="141"/>
        <v>0</v>
      </c>
      <c r="AN960" s="1">
        <f t="shared" si="141"/>
        <v>0</v>
      </c>
      <c r="AO960" s="1">
        <f t="shared" si="141"/>
        <v>1</v>
      </c>
      <c r="AP960" s="1">
        <f t="shared" si="141"/>
        <v>0</v>
      </c>
      <c r="AQ960" s="1">
        <f t="shared" ref="AQ960:AW975" si="142">IF(IFERROR(FIND(AQ$1,$K960),0)&gt;0,1,0)</f>
        <v>0</v>
      </c>
      <c r="AR960" s="1">
        <f t="shared" si="142"/>
        <v>0</v>
      </c>
      <c r="AS960" s="1">
        <f t="shared" si="142"/>
        <v>1</v>
      </c>
      <c r="AT960" s="1">
        <f t="shared" si="142"/>
        <v>0</v>
      </c>
      <c r="AU960" s="1">
        <f t="shared" si="142"/>
        <v>0</v>
      </c>
      <c r="AV960" s="1">
        <f t="shared" si="142"/>
        <v>1</v>
      </c>
      <c r="AW960" s="1">
        <f t="shared" si="142"/>
        <v>0</v>
      </c>
      <c r="AX960" s="1">
        <f t="shared" si="135"/>
        <v>1</v>
      </c>
    </row>
    <row r="961" spans="1:50" s="1" customFormat="1" x14ac:dyDescent="0.15">
      <c r="A961" s="1">
        <v>3</v>
      </c>
      <c r="B961" s="1" t="s">
        <v>2409</v>
      </c>
      <c r="D961" s="1" t="s">
        <v>15</v>
      </c>
      <c r="E961" s="1" t="s">
        <v>671</v>
      </c>
      <c r="F961" s="1" t="s">
        <v>411</v>
      </c>
      <c r="H961" s="1" t="s">
        <v>34</v>
      </c>
      <c r="I961" s="1" t="s">
        <v>35</v>
      </c>
      <c r="J961" s="1" t="s">
        <v>25</v>
      </c>
      <c r="K961" s="1" t="s">
        <v>3931</v>
      </c>
      <c r="L961" s="1" t="s">
        <v>2402</v>
      </c>
      <c r="M961" s="1" t="s">
        <v>38</v>
      </c>
      <c r="N961" s="1" t="s">
        <v>56</v>
      </c>
      <c r="O961" s="1" t="s">
        <v>30</v>
      </c>
      <c r="Q961" s="8"/>
      <c r="R961" s="1">
        <v>4</v>
      </c>
      <c r="S961" s="1">
        <v>4</v>
      </c>
      <c r="T961" s="1">
        <v>1</v>
      </c>
      <c r="U961" s="1">
        <v>5</v>
      </c>
      <c r="V961" s="1">
        <v>2</v>
      </c>
      <c r="W961" s="1">
        <v>0</v>
      </c>
      <c r="X961" s="1">
        <v>0</v>
      </c>
      <c r="Y961" s="1">
        <v>2</v>
      </c>
      <c r="Z961" s="1">
        <v>3</v>
      </c>
      <c r="AA961" s="1">
        <f t="shared" si="133"/>
        <v>1</v>
      </c>
      <c r="AB961" s="1">
        <f t="shared" ref="AB961:AQ976" si="143">IF(IFERROR(FIND(AB$1,$K961),0)&gt;0,1,0)</f>
        <v>0</v>
      </c>
      <c r="AC961" s="1">
        <f t="shared" si="143"/>
        <v>0</v>
      </c>
      <c r="AD961" s="1">
        <f t="shared" si="143"/>
        <v>0</v>
      </c>
      <c r="AE961" s="1">
        <f t="shared" si="143"/>
        <v>1</v>
      </c>
      <c r="AF961" s="1">
        <f t="shared" si="143"/>
        <v>0</v>
      </c>
      <c r="AG961" s="1">
        <f t="shared" si="143"/>
        <v>0</v>
      </c>
      <c r="AH961" s="1">
        <f t="shared" si="143"/>
        <v>0</v>
      </c>
      <c r="AI961" s="1">
        <f t="shared" si="143"/>
        <v>0</v>
      </c>
      <c r="AJ961" s="1">
        <f t="shared" si="143"/>
        <v>0</v>
      </c>
      <c r="AK961" s="1">
        <f t="shared" si="143"/>
        <v>1</v>
      </c>
      <c r="AL961" s="1">
        <f t="shared" si="143"/>
        <v>1</v>
      </c>
      <c r="AM961" s="1">
        <f t="shared" si="143"/>
        <v>0</v>
      </c>
      <c r="AN961" s="1">
        <f t="shared" si="143"/>
        <v>0</v>
      </c>
      <c r="AO961" s="1">
        <f t="shared" si="143"/>
        <v>0</v>
      </c>
      <c r="AP961" s="1">
        <f t="shared" si="143"/>
        <v>0</v>
      </c>
      <c r="AQ961" s="1">
        <f t="shared" si="143"/>
        <v>0</v>
      </c>
      <c r="AR961" s="1">
        <f t="shared" si="142"/>
        <v>0</v>
      </c>
      <c r="AS961" s="1">
        <f t="shared" si="142"/>
        <v>0</v>
      </c>
      <c r="AT961" s="1">
        <f t="shared" si="142"/>
        <v>0</v>
      </c>
      <c r="AU961" s="1">
        <f t="shared" si="142"/>
        <v>0</v>
      </c>
      <c r="AV961" s="1">
        <f t="shared" si="142"/>
        <v>0</v>
      </c>
      <c r="AW961" s="1">
        <f t="shared" si="142"/>
        <v>0</v>
      </c>
      <c r="AX961" s="1">
        <f t="shared" si="135"/>
        <v>0</v>
      </c>
    </row>
    <row r="962" spans="1:50" s="1" customFormat="1" x14ac:dyDescent="0.15">
      <c r="A962" s="1">
        <v>3</v>
      </c>
      <c r="B962" s="1" t="s">
        <v>2411</v>
      </c>
      <c r="C962" s="1" t="s">
        <v>22</v>
      </c>
      <c r="D962" s="1" t="s">
        <v>15</v>
      </c>
      <c r="E962" s="1" t="s">
        <v>2070</v>
      </c>
      <c r="F962" s="2">
        <v>43193.401863425926</v>
      </c>
      <c r="H962" s="1" t="s">
        <v>17</v>
      </c>
      <c r="I962" s="1" t="s">
        <v>17</v>
      </c>
      <c r="J962" s="1" t="s">
        <v>25</v>
      </c>
      <c r="K962" s="1" t="s">
        <v>3932</v>
      </c>
      <c r="L962" s="1" t="s">
        <v>2413</v>
      </c>
      <c r="M962" s="1" t="s">
        <v>63</v>
      </c>
      <c r="N962" s="1" t="s">
        <v>29</v>
      </c>
      <c r="O962" s="1" t="s">
        <v>186</v>
      </c>
      <c r="P962" s="1">
        <v>25000</v>
      </c>
      <c r="Q962" s="8">
        <v>50000</v>
      </c>
      <c r="R962" s="1">
        <v>1</v>
      </c>
      <c r="S962" s="1">
        <v>2</v>
      </c>
      <c r="T962" s="1">
        <v>1</v>
      </c>
      <c r="U962" s="1">
        <v>4</v>
      </c>
      <c r="V962" s="1">
        <v>0</v>
      </c>
      <c r="W962" s="1">
        <v>0</v>
      </c>
      <c r="X962" s="1">
        <v>37500</v>
      </c>
      <c r="Y962" s="1">
        <v>2</v>
      </c>
      <c r="Z962" s="1">
        <v>3</v>
      </c>
      <c r="AA962" s="1">
        <f t="shared" si="133"/>
        <v>1</v>
      </c>
      <c r="AB962" s="1">
        <f t="shared" si="143"/>
        <v>0</v>
      </c>
      <c r="AC962" s="1">
        <f t="shared" si="143"/>
        <v>0</v>
      </c>
      <c r="AD962" s="1">
        <f t="shared" si="143"/>
        <v>0</v>
      </c>
      <c r="AE962" s="1">
        <f t="shared" si="143"/>
        <v>1</v>
      </c>
      <c r="AF962" s="1">
        <f t="shared" si="143"/>
        <v>0</v>
      </c>
      <c r="AG962" s="1">
        <f t="shared" si="143"/>
        <v>0</v>
      </c>
      <c r="AH962" s="1">
        <f t="shared" si="143"/>
        <v>0</v>
      </c>
      <c r="AI962" s="1">
        <f t="shared" si="143"/>
        <v>0</v>
      </c>
      <c r="AJ962" s="1">
        <f t="shared" si="143"/>
        <v>0</v>
      </c>
      <c r="AK962" s="1">
        <f t="shared" si="143"/>
        <v>1</v>
      </c>
      <c r="AL962" s="1">
        <f t="shared" si="143"/>
        <v>0</v>
      </c>
      <c r="AM962" s="1">
        <f t="shared" si="143"/>
        <v>0</v>
      </c>
      <c r="AN962" s="1">
        <f t="shared" si="143"/>
        <v>1</v>
      </c>
      <c r="AO962" s="1">
        <f t="shared" si="143"/>
        <v>0</v>
      </c>
      <c r="AP962" s="1">
        <f t="shared" si="143"/>
        <v>0</v>
      </c>
      <c r="AQ962" s="1">
        <f t="shared" si="143"/>
        <v>0</v>
      </c>
      <c r="AR962" s="1">
        <f t="shared" si="142"/>
        <v>1</v>
      </c>
      <c r="AS962" s="1">
        <f t="shared" si="142"/>
        <v>0</v>
      </c>
      <c r="AT962" s="1">
        <f t="shared" si="142"/>
        <v>0</v>
      </c>
      <c r="AU962" s="1">
        <f t="shared" si="142"/>
        <v>0</v>
      </c>
      <c r="AV962" s="1">
        <f t="shared" si="142"/>
        <v>0</v>
      </c>
      <c r="AW962" s="1">
        <f t="shared" si="142"/>
        <v>0</v>
      </c>
      <c r="AX962" s="1">
        <f t="shared" si="135"/>
        <v>1</v>
      </c>
    </row>
    <row r="963" spans="1:50" s="1" customFormat="1" x14ac:dyDescent="0.15">
      <c r="A963" s="1">
        <v>3</v>
      </c>
      <c r="B963" s="1" t="s">
        <v>2414</v>
      </c>
      <c r="D963" s="1" t="s">
        <v>15</v>
      </c>
      <c r="E963" s="1" t="s">
        <v>671</v>
      </c>
      <c r="F963" s="1" t="s">
        <v>411</v>
      </c>
      <c r="H963" s="1" t="s">
        <v>124</v>
      </c>
      <c r="I963" s="1" t="s">
        <v>35</v>
      </c>
      <c r="J963" s="1" t="s">
        <v>60</v>
      </c>
      <c r="K963" s="1" t="s">
        <v>3933</v>
      </c>
      <c r="L963" s="1" t="s">
        <v>2402</v>
      </c>
      <c r="M963" s="1" t="s">
        <v>38</v>
      </c>
      <c r="N963" s="1" t="s">
        <v>56</v>
      </c>
      <c r="O963" s="1" t="s">
        <v>30</v>
      </c>
      <c r="Q963" s="8"/>
      <c r="R963" s="1">
        <v>0</v>
      </c>
      <c r="S963" s="1">
        <v>4</v>
      </c>
      <c r="T963" s="1">
        <v>2</v>
      </c>
      <c r="U963" s="1">
        <v>5</v>
      </c>
      <c r="V963" s="1">
        <v>2</v>
      </c>
      <c r="W963" s="1">
        <v>0</v>
      </c>
      <c r="X963" s="1">
        <v>0</v>
      </c>
      <c r="Y963" s="1">
        <v>2</v>
      </c>
      <c r="Z963" s="1">
        <v>3</v>
      </c>
      <c r="AA963" s="1">
        <f t="shared" ref="AA963:AP1026" si="144">IF(IFERROR(FIND(AA$1,$K963),0)&gt;0,1,0)</f>
        <v>1</v>
      </c>
      <c r="AB963" s="1">
        <f t="shared" si="143"/>
        <v>0</v>
      </c>
      <c r="AC963" s="1">
        <f t="shared" si="143"/>
        <v>0</v>
      </c>
      <c r="AD963" s="1">
        <f t="shared" si="143"/>
        <v>0</v>
      </c>
      <c r="AE963" s="1">
        <f t="shared" si="143"/>
        <v>1</v>
      </c>
      <c r="AF963" s="1">
        <f t="shared" si="143"/>
        <v>0</v>
      </c>
      <c r="AG963" s="1">
        <f t="shared" si="143"/>
        <v>0</v>
      </c>
      <c r="AH963" s="1">
        <f t="shared" si="143"/>
        <v>0</v>
      </c>
      <c r="AI963" s="1">
        <f t="shared" si="143"/>
        <v>0</v>
      </c>
      <c r="AJ963" s="1">
        <f t="shared" si="143"/>
        <v>0</v>
      </c>
      <c r="AK963" s="1">
        <f t="shared" si="143"/>
        <v>1</v>
      </c>
      <c r="AL963" s="1">
        <f t="shared" si="143"/>
        <v>1</v>
      </c>
      <c r="AM963" s="1">
        <f t="shared" si="143"/>
        <v>0</v>
      </c>
      <c r="AN963" s="1">
        <f t="shared" si="143"/>
        <v>0</v>
      </c>
      <c r="AO963" s="1">
        <f t="shared" si="143"/>
        <v>0</v>
      </c>
      <c r="AP963" s="1">
        <f t="shared" si="143"/>
        <v>0</v>
      </c>
      <c r="AQ963" s="1">
        <f t="shared" si="143"/>
        <v>0</v>
      </c>
      <c r="AR963" s="1">
        <f t="shared" si="142"/>
        <v>0</v>
      </c>
      <c r="AS963" s="1">
        <f t="shared" si="142"/>
        <v>0</v>
      </c>
      <c r="AT963" s="1">
        <f t="shared" si="142"/>
        <v>0</v>
      </c>
      <c r="AU963" s="1">
        <f t="shared" si="142"/>
        <v>0</v>
      </c>
      <c r="AV963" s="1">
        <f t="shared" si="142"/>
        <v>0</v>
      </c>
      <c r="AW963" s="1">
        <f t="shared" si="142"/>
        <v>0</v>
      </c>
      <c r="AX963" s="1">
        <f t="shared" ref="AX963:AX1026" si="145">IF(Q963&gt;20000,1,0)</f>
        <v>0</v>
      </c>
    </row>
    <row r="964" spans="1:50" s="1" customFormat="1" x14ac:dyDescent="0.15">
      <c r="A964" s="1">
        <v>3</v>
      </c>
      <c r="B964" s="1" t="s">
        <v>2266</v>
      </c>
      <c r="C964" s="1" t="s">
        <v>370</v>
      </c>
      <c r="D964" s="1" t="s">
        <v>15</v>
      </c>
      <c r="E964" s="1" t="s">
        <v>2416</v>
      </c>
      <c r="F964" s="1" t="s">
        <v>411</v>
      </c>
      <c r="H964" s="1" t="s">
        <v>41</v>
      </c>
      <c r="I964" s="1" t="s">
        <v>35</v>
      </c>
      <c r="J964" s="1" t="s">
        <v>25</v>
      </c>
      <c r="K964" s="1" t="s">
        <v>3934</v>
      </c>
      <c r="L964" s="1" t="s">
        <v>2418</v>
      </c>
      <c r="M964" s="1" t="s">
        <v>393</v>
      </c>
      <c r="N964" s="1" t="s">
        <v>29</v>
      </c>
      <c r="O964" s="1" t="s">
        <v>30</v>
      </c>
      <c r="P964" s="1">
        <v>35000</v>
      </c>
      <c r="Q964" s="8">
        <v>65000</v>
      </c>
      <c r="R964" s="1">
        <v>5</v>
      </c>
      <c r="S964" s="1">
        <v>4</v>
      </c>
      <c r="T964" s="1">
        <v>1</v>
      </c>
      <c r="U964" s="1">
        <v>6</v>
      </c>
      <c r="V964" s="1">
        <v>0</v>
      </c>
      <c r="W964" s="1">
        <v>0</v>
      </c>
      <c r="X964" s="1">
        <v>50000</v>
      </c>
      <c r="Y964" s="1">
        <v>2</v>
      </c>
      <c r="Z964" s="1">
        <v>3</v>
      </c>
      <c r="AA964" s="1">
        <f t="shared" si="144"/>
        <v>1</v>
      </c>
      <c r="AB964" s="1">
        <f t="shared" si="143"/>
        <v>1</v>
      </c>
      <c r="AC964" s="1">
        <f t="shared" si="143"/>
        <v>1</v>
      </c>
      <c r="AD964" s="1">
        <f t="shared" si="143"/>
        <v>0</v>
      </c>
      <c r="AE964" s="1">
        <f t="shared" si="143"/>
        <v>1</v>
      </c>
      <c r="AF964" s="1">
        <f t="shared" si="143"/>
        <v>0</v>
      </c>
      <c r="AG964" s="1">
        <f t="shared" si="143"/>
        <v>1</v>
      </c>
      <c r="AH964" s="1">
        <f t="shared" si="143"/>
        <v>0</v>
      </c>
      <c r="AI964" s="1">
        <f t="shared" si="143"/>
        <v>0</v>
      </c>
      <c r="AJ964" s="1">
        <f t="shared" si="143"/>
        <v>1</v>
      </c>
      <c r="AK964" s="1">
        <f t="shared" si="143"/>
        <v>0</v>
      </c>
      <c r="AL964" s="1">
        <f t="shared" si="143"/>
        <v>0</v>
      </c>
      <c r="AM964" s="1">
        <f t="shared" si="143"/>
        <v>0</v>
      </c>
      <c r="AN964" s="1">
        <f t="shared" si="143"/>
        <v>0</v>
      </c>
      <c r="AO964" s="1">
        <f t="shared" si="143"/>
        <v>0</v>
      </c>
      <c r="AP964" s="1">
        <f t="shared" si="143"/>
        <v>0</v>
      </c>
      <c r="AQ964" s="1">
        <f t="shared" si="143"/>
        <v>0</v>
      </c>
      <c r="AR964" s="1">
        <f t="shared" si="142"/>
        <v>0</v>
      </c>
      <c r="AS964" s="1">
        <f t="shared" si="142"/>
        <v>0</v>
      </c>
      <c r="AT964" s="1">
        <f t="shared" si="142"/>
        <v>0</v>
      </c>
      <c r="AU964" s="1">
        <f t="shared" si="142"/>
        <v>0</v>
      </c>
      <c r="AV964" s="1">
        <f t="shared" si="142"/>
        <v>0</v>
      </c>
      <c r="AW964" s="1">
        <f t="shared" si="142"/>
        <v>0</v>
      </c>
      <c r="AX964" s="1">
        <f t="shared" si="145"/>
        <v>1</v>
      </c>
    </row>
    <row r="965" spans="1:50" s="1" customFormat="1" x14ac:dyDescent="0.15">
      <c r="A965" s="1">
        <v>3</v>
      </c>
      <c r="B965" s="1" t="s">
        <v>2419</v>
      </c>
      <c r="D965" s="1" t="s">
        <v>15</v>
      </c>
      <c r="E965" s="1" t="s">
        <v>671</v>
      </c>
      <c r="F965" s="1" t="s">
        <v>411</v>
      </c>
      <c r="H965" s="1" t="s">
        <v>59</v>
      </c>
      <c r="I965" s="1" t="s">
        <v>35</v>
      </c>
      <c r="J965" s="1" t="s">
        <v>25</v>
      </c>
      <c r="K965" s="1" t="s">
        <v>2420</v>
      </c>
      <c r="L965" s="1" t="s">
        <v>2402</v>
      </c>
      <c r="M965" s="1" t="s">
        <v>38</v>
      </c>
      <c r="N965" s="1" t="s">
        <v>56</v>
      </c>
      <c r="O965" s="1" t="s">
        <v>30</v>
      </c>
      <c r="Q965" s="8"/>
      <c r="R965" s="1">
        <v>3</v>
      </c>
      <c r="S965" s="1">
        <v>4</v>
      </c>
      <c r="T965" s="1">
        <v>1</v>
      </c>
      <c r="U965" s="1">
        <v>5</v>
      </c>
      <c r="V965" s="1">
        <v>2</v>
      </c>
      <c r="W965" s="1">
        <v>0</v>
      </c>
      <c r="X965" s="1">
        <v>0</v>
      </c>
      <c r="Y965" s="1">
        <v>2</v>
      </c>
      <c r="Z965" s="1">
        <v>3</v>
      </c>
      <c r="AA965" s="1">
        <f t="shared" si="144"/>
        <v>1</v>
      </c>
      <c r="AB965" s="1">
        <f t="shared" si="143"/>
        <v>0</v>
      </c>
      <c r="AC965" s="1">
        <f t="shared" si="143"/>
        <v>1</v>
      </c>
      <c r="AD965" s="1">
        <f t="shared" si="143"/>
        <v>0</v>
      </c>
      <c r="AE965" s="1">
        <f t="shared" si="143"/>
        <v>1</v>
      </c>
      <c r="AF965" s="1">
        <f t="shared" si="143"/>
        <v>0</v>
      </c>
      <c r="AG965" s="1">
        <f t="shared" si="143"/>
        <v>1</v>
      </c>
      <c r="AH965" s="1">
        <f t="shared" si="143"/>
        <v>0</v>
      </c>
      <c r="AI965" s="1">
        <f t="shared" si="143"/>
        <v>0</v>
      </c>
      <c r="AJ965" s="1">
        <f t="shared" si="143"/>
        <v>0</v>
      </c>
      <c r="AK965" s="1">
        <f t="shared" si="143"/>
        <v>1</v>
      </c>
      <c r="AL965" s="1">
        <f t="shared" si="143"/>
        <v>0</v>
      </c>
      <c r="AM965" s="1">
        <f t="shared" si="143"/>
        <v>0</v>
      </c>
      <c r="AN965" s="1">
        <f t="shared" si="143"/>
        <v>0</v>
      </c>
      <c r="AO965" s="1">
        <f t="shared" si="143"/>
        <v>0</v>
      </c>
      <c r="AP965" s="1">
        <f t="shared" si="143"/>
        <v>0</v>
      </c>
      <c r="AQ965" s="1">
        <f t="shared" si="143"/>
        <v>0</v>
      </c>
      <c r="AR965" s="1">
        <f t="shared" si="142"/>
        <v>0</v>
      </c>
      <c r="AS965" s="1">
        <f t="shared" si="142"/>
        <v>0</v>
      </c>
      <c r="AT965" s="1">
        <f t="shared" si="142"/>
        <v>0</v>
      </c>
      <c r="AU965" s="1">
        <f t="shared" si="142"/>
        <v>0</v>
      </c>
      <c r="AV965" s="1">
        <f t="shared" si="142"/>
        <v>0</v>
      </c>
      <c r="AW965" s="1">
        <f t="shared" si="142"/>
        <v>0</v>
      </c>
      <c r="AX965" s="1">
        <f t="shared" si="145"/>
        <v>0</v>
      </c>
    </row>
    <row r="966" spans="1:50" s="1" customFormat="1" x14ac:dyDescent="0.15">
      <c r="A966" s="1">
        <v>3</v>
      </c>
      <c r="B966" s="1" t="s">
        <v>751</v>
      </c>
      <c r="C966" s="1" t="s">
        <v>22</v>
      </c>
      <c r="D966" s="1" t="s">
        <v>15</v>
      </c>
      <c r="E966" s="1" t="s">
        <v>58</v>
      </c>
      <c r="F966" s="2">
        <v>43182.405925925923</v>
      </c>
      <c r="H966" s="1" t="s">
        <v>34</v>
      </c>
      <c r="I966" s="1" t="s">
        <v>35</v>
      </c>
      <c r="J966" s="1" t="s">
        <v>60</v>
      </c>
      <c r="K966" s="1" t="s">
        <v>3935</v>
      </c>
      <c r="L966" s="1" t="s">
        <v>2422</v>
      </c>
      <c r="M966" s="1" t="s">
        <v>28</v>
      </c>
      <c r="N966" s="1" t="s">
        <v>29</v>
      </c>
      <c r="O966" s="1" t="s">
        <v>252</v>
      </c>
      <c r="P966" s="1">
        <v>15001</v>
      </c>
      <c r="Q966" s="8">
        <v>20000</v>
      </c>
      <c r="R966" s="1">
        <v>4</v>
      </c>
      <c r="S966" s="1">
        <v>4</v>
      </c>
      <c r="T966" s="1">
        <v>2</v>
      </c>
      <c r="U966" s="1">
        <v>3</v>
      </c>
      <c r="V966" s="1">
        <v>0</v>
      </c>
      <c r="W966" s="1">
        <v>0</v>
      </c>
      <c r="X966" s="1">
        <v>17500.5</v>
      </c>
      <c r="Y966" s="1">
        <v>2</v>
      </c>
      <c r="Z966" s="1">
        <v>3</v>
      </c>
      <c r="AA966" s="1">
        <f t="shared" si="144"/>
        <v>1</v>
      </c>
      <c r="AB966" s="1">
        <f t="shared" si="143"/>
        <v>0</v>
      </c>
      <c r="AC966" s="1">
        <f t="shared" si="143"/>
        <v>1</v>
      </c>
      <c r="AD966" s="1">
        <f t="shared" si="143"/>
        <v>1</v>
      </c>
      <c r="AE966" s="1">
        <f t="shared" si="143"/>
        <v>1</v>
      </c>
      <c r="AF966" s="1">
        <f t="shared" si="143"/>
        <v>0</v>
      </c>
      <c r="AG966" s="1">
        <f t="shared" si="143"/>
        <v>1</v>
      </c>
      <c r="AH966" s="1">
        <f t="shared" si="143"/>
        <v>1</v>
      </c>
      <c r="AI966" s="1">
        <f t="shared" si="143"/>
        <v>1</v>
      </c>
      <c r="AJ966" s="1">
        <f t="shared" si="143"/>
        <v>1</v>
      </c>
      <c r="AK966" s="1">
        <f t="shared" si="143"/>
        <v>1</v>
      </c>
      <c r="AL966" s="1">
        <f t="shared" si="143"/>
        <v>1</v>
      </c>
      <c r="AM966" s="1">
        <f t="shared" si="143"/>
        <v>0</v>
      </c>
      <c r="AN966" s="1">
        <f t="shared" si="143"/>
        <v>0</v>
      </c>
      <c r="AO966" s="1">
        <f t="shared" si="143"/>
        <v>0</v>
      </c>
      <c r="AP966" s="1">
        <f t="shared" si="143"/>
        <v>0</v>
      </c>
      <c r="AQ966" s="1">
        <f t="shared" si="143"/>
        <v>0</v>
      </c>
      <c r="AR966" s="1">
        <f t="shared" si="142"/>
        <v>1</v>
      </c>
      <c r="AS966" s="1">
        <f t="shared" si="142"/>
        <v>0</v>
      </c>
      <c r="AT966" s="1">
        <f t="shared" si="142"/>
        <v>0</v>
      </c>
      <c r="AU966" s="1">
        <f t="shared" si="142"/>
        <v>0</v>
      </c>
      <c r="AV966" s="1">
        <f t="shared" si="142"/>
        <v>0</v>
      </c>
      <c r="AW966" s="1">
        <f t="shared" si="142"/>
        <v>0</v>
      </c>
      <c r="AX966" s="1">
        <f t="shared" si="145"/>
        <v>0</v>
      </c>
    </row>
    <row r="967" spans="1:50" s="1" customFormat="1" x14ac:dyDescent="0.15">
      <c r="A967" s="1">
        <v>3</v>
      </c>
      <c r="B967" s="1" t="s">
        <v>2423</v>
      </c>
      <c r="D967" s="1" t="s">
        <v>15</v>
      </c>
      <c r="E967" s="1" t="s">
        <v>671</v>
      </c>
      <c r="F967" s="1" t="s">
        <v>411</v>
      </c>
      <c r="H967" s="1" t="s">
        <v>59</v>
      </c>
      <c r="I967" s="1" t="s">
        <v>35</v>
      </c>
      <c r="J967" s="1" t="s">
        <v>25</v>
      </c>
      <c r="K967" s="1" t="s">
        <v>2424</v>
      </c>
      <c r="L967" s="1" t="s">
        <v>2402</v>
      </c>
      <c r="M967" s="1" t="s">
        <v>38</v>
      </c>
      <c r="N967" s="1" t="s">
        <v>56</v>
      </c>
      <c r="O967" s="1" t="s">
        <v>30</v>
      </c>
      <c r="Q967" s="8"/>
      <c r="R967" s="1">
        <v>3</v>
      </c>
      <c r="S967" s="1">
        <v>4</v>
      </c>
      <c r="T967" s="1">
        <v>1</v>
      </c>
      <c r="U967" s="1">
        <v>5</v>
      </c>
      <c r="V967" s="1">
        <v>2</v>
      </c>
      <c r="W967" s="1">
        <v>0</v>
      </c>
      <c r="X967" s="1">
        <v>0</v>
      </c>
      <c r="Y967" s="1">
        <v>2</v>
      </c>
      <c r="Z967" s="1">
        <v>3</v>
      </c>
      <c r="AA967" s="1">
        <f t="shared" si="144"/>
        <v>1</v>
      </c>
      <c r="AB967" s="1">
        <f t="shared" si="143"/>
        <v>0</v>
      </c>
      <c r="AC967" s="1">
        <f t="shared" si="143"/>
        <v>1</v>
      </c>
      <c r="AD967" s="1">
        <f t="shared" si="143"/>
        <v>1</v>
      </c>
      <c r="AE967" s="1">
        <f t="shared" si="143"/>
        <v>1</v>
      </c>
      <c r="AF967" s="1">
        <f t="shared" si="143"/>
        <v>0</v>
      </c>
      <c r="AG967" s="1">
        <f t="shared" si="143"/>
        <v>1</v>
      </c>
      <c r="AH967" s="1">
        <f t="shared" si="143"/>
        <v>0</v>
      </c>
      <c r="AI967" s="1">
        <f t="shared" si="143"/>
        <v>0</v>
      </c>
      <c r="AJ967" s="1">
        <f t="shared" si="143"/>
        <v>0</v>
      </c>
      <c r="AK967" s="1">
        <f t="shared" si="143"/>
        <v>1</v>
      </c>
      <c r="AL967" s="1">
        <f t="shared" si="143"/>
        <v>1</v>
      </c>
      <c r="AM967" s="1">
        <f t="shared" si="143"/>
        <v>0</v>
      </c>
      <c r="AN967" s="1">
        <f t="shared" si="143"/>
        <v>0</v>
      </c>
      <c r="AO967" s="1">
        <f t="shared" si="143"/>
        <v>0</v>
      </c>
      <c r="AP967" s="1">
        <f t="shared" si="143"/>
        <v>0</v>
      </c>
      <c r="AQ967" s="1">
        <f t="shared" si="143"/>
        <v>0</v>
      </c>
      <c r="AR967" s="1">
        <f t="shared" si="142"/>
        <v>0</v>
      </c>
      <c r="AS967" s="1">
        <f t="shared" si="142"/>
        <v>0</v>
      </c>
      <c r="AT967" s="1">
        <f t="shared" si="142"/>
        <v>0</v>
      </c>
      <c r="AU967" s="1">
        <f t="shared" si="142"/>
        <v>0</v>
      </c>
      <c r="AV967" s="1">
        <f t="shared" si="142"/>
        <v>0</v>
      </c>
      <c r="AW967" s="1">
        <f t="shared" si="142"/>
        <v>0</v>
      </c>
      <c r="AX967" s="1">
        <f t="shared" si="145"/>
        <v>0</v>
      </c>
    </row>
    <row r="968" spans="1:50" s="1" customFormat="1" x14ac:dyDescent="0.15">
      <c r="A968" s="1">
        <v>3</v>
      </c>
      <c r="B968" s="1" t="s">
        <v>2425</v>
      </c>
      <c r="C968" s="1" t="s">
        <v>22</v>
      </c>
      <c r="D968" s="1" t="s">
        <v>15</v>
      </c>
      <c r="E968" s="1" t="s">
        <v>2070</v>
      </c>
      <c r="F968" s="2">
        <v>43193.401921296296</v>
      </c>
      <c r="H968" s="1" t="s">
        <v>17</v>
      </c>
      <c r="I968" s="1" t="s">
        <v>17</v>
      </c>
      <c r="J968" s="1" t="s">
        <v>25</v>
      </c>
      <c r="K968" s="1" t="s">
        <v>3936</v>
      </c>
      <c r="L968" s="1" t="s">
        <v>2413</v>
      </c>
      <c r="M968" s="1" t="s">
        <v>63</v>
      </c>
      <c r="N968" s="1" t="s">
        <v>29</v>
      </c>
      <c r="O968" s="1" t="s">
        <v>186</v>
      </c>
      <c r="P968" s="1">
        <v>25000</v>
      </c>
      <c r="Q968" s="8">
        <v>50000</v>
      </c>
      <c r="R968" s="1">
        <v>1</v>
      </c>
      <c r="S968" s="1">
        <v>2</v>
      </c>
      <c r="T968" s="1">
        <v>1</v>
      </c>
      <c r="U968" s="1">
        <v>4</v>
      </c>
      <c r="V968" s="1">
        <v>0</v>
      </c>
      <c r="W968" s="1">
        <v>0</v>
      </c>
      <c r="X968" s="1">
        <v>37500</v>
      </c>
      <c r="Y968" s="1">
        <v>2</v>
      </c>
      <c r="Z968" s="1">
        <v>3</v>
      </c>
      <c r="AA968" s="1">
        <f t="shared" si="144"/>
        <v>0</v>
      </c>
      <c r="AB968" s="1">
        <f t="shared" si="143"/>
        <v>0</v>
      </c>
      <c r="AC968" s="1">
        <f t="shared" si="143"/>
        <v>0</v>
      </c>
      <c r="AD968" s="1">
        <f t="shared" si="143"/>
        <v>0</v>
      </c>
      <c r="AE968" s="1">
        <f t="shared" si="143"/>
        <v>1</v>
      </c>
      <c r="AF968" s="1">
        <f t="shared" si="143"/>
        <v>0</v>
      </c>
      <c r="AG968" s="1">
        <f t="shared" si="143"/>
        <v>0</v>
      </c>
      <c r="AH968" s="1">
        <f t="shared" si="143"/>
        <v>0</v>
      </c>
      <c r="AI968" s="1">
        <f t="shared" si="143"/>
        <v>0</v>
      </c>
      <c r="AJ968" s="1">
        <f t="shared" si="143"/>
        <v>0</v>
      </c>
      <c r="AK968" s="1">
        <f t="shared" si="143"/>
        <v>1</v>
      </c>
      <c r="AL968" s="1">
        <f t="shared" si="143"/>
        <v>1</v>
      </c>
      <c r="AM968" s="1">
        <f t="shared" si="143"/>
        <v>0</v>
      </c>
      <c r="AN968" s="1">
        <f t="shared" si="143"/>
        <v>0</v>
      </c>
      <c r="AO968" s="1">
        <f t="shared" si="143"/>
        <v>0</v>
      </c>
      <c r="AP968" s="1">
        <f t="shared" si="143"/>
        <v>0</v>
      </c>
      <c r="AQ968" s="1">
        <f t="shared" si="143"/>
        <v>0</v>
      </c>
      <c r="AR968" s="1">
        <f t="shared" si="142"/>
        <v>0</v>
      </c>
      <c r="AS968" s="1">
        <f t="shared" si="142"/>
        <v>0</v>
      </c>
      <c r="AT968" s="1">
        <f t="shared" si="142"/>
        <v>0</v>
      </c>
      <c r="AU968" s="1">
        <f t="shared" si="142"/>
        <v>0</v>
      </c>
      <c r="AV968" s="1">
        <f t="shared" si="142"/>
        <v>0</v>
      </c>
      <c r="AW968" s="1">
        <f t="shared" si="142"/>
        <v>0</v>
      </c>
      <c r="AX968" s="1">
        <f t="shared" si="145"/>
        <v>1</v>
      </c>
    </row>
    <row r="969" spans="1:50" s="1" customFormat="1" x14ac:dyDescent="0.15">
      <c r="A969" s="1">
        <v>3</v>
      </c>
      <c r="B969" s="1" t="s">
        <v>2427</v>
      </c>
      <c r="C969" s="1" t="s">
        <v>32</v>
      </c>
      <c r="D969" s="1" t="s">
        <v>15</v>
      </c>
      <c r="E969" s="1" t="s">
        <v>2428</v>
      </c>
      <c r="F969" s="2">
        <v>43194.905717592592</v>
      </c>
      <c r="H969" s="1" t="s">
        <v>17</v>
      </c>
      <c r="I969" s="1" t="s">
        <v>35</v>
      </c>
      <c r="J969" s="1" t="s">
        <v>42</v>
      </c>
      <c r="K969" s="1" t="s">
        <v>3937</v>
      </c>
      <c r="L969" s="1" t="s">
        <v>2430</v>
      </c>
      <c r="M969" s="1" t="s">
        <v>96</v>
      </c>
      <c r="N969" s="1" t="s">
        <v>29</v>
      </c>
      <c r="O969" s="1" t="s">
        <v>97</v>
      </c>
      <c r="P969" s="1">
        <v>6500</v>
      </c>
      <c r="Q969" s="8">
        <v>13000</v>
      </c>
      <c r="R969" s="1">
        <v>1</v>
      </c>
      <c r="S969" s="1">
        <v>4</v>
      </c>
      <c r="T969" s="1">
        <v>3</v>
      </c>
      <c r="U969" s="1">
        <v>2</v>
      </c>
      <c r="V969" s="1">
        <v>0</v>
      </c>
      <c r="W969" s="1">
        <v>0</v>
      </c>
      <c r="X969" s="1">
        <v>9750</v>
      </c>
      <c r="Y969" s="1">
        <v>2</v>
      </c>
      <c r="Z969" s="1">
        <v>3</v>
      </c>
      <c r="AA969" s="1">
        <f t="shared" si="144"/>
        <v>0</v>
      </c>
      <c r="AB969" s="1">
        <f t="shared" si="143"/>
        <v>0</v>
      </c>
      <c r="AC969" s="1">
        <f t="shared" si="143"/>
        <v>1</v>
      </c>
      <c r="AD969" s="1">
        <f t="shared" si="143"/>
        <v>1</v>
      </c>
      <c r="AE969" s="1">
        <f t="shared" si="143"/>
        <v>0</v>
      </c>
      <c r="AF969" s="1">
        <f t="shared" si="143"/>
        <v>1</v>
      </c>
      <c r="AG969" s="1">
        <f t="shared" si="143"/>
        <v>0</v>
      </c>
      <c r="AH969" s="1">
        <f t="shared" si="143"/>
        <v>0</v>
      </c>
      <c r="AI969" s="1">
        <f t="shared" si="143"/>
        <v>1</v>
      </c>
      <c r="AJ969" s="1">
        <f t="shared" si="143"/>
        <v>1</v>
      </c>
      <c r="AK969" s="1">
        <f t="shared" si="143"/>
        <v>1</v>
      </c>
      <c r="AL969" s="1">
        <f t="shared" si="143"/>
        <v>0</v>
      </c>
      <c r="AM969" s="1">
        <f t="shared" si="143"/>
        <v>0</v>
      </c>
      <c r="AN969" s="1">
        <f t="shared" si="143"/>
        <v>1</v>
      </c>
      <c r="AO969" s="1">
        <f t="shared" si="143"/>
        <v>0</v>
      </c>
      <c r="AP969" s="1">
        <f t="shared" si="143"/>
        <v>0</v>
      </c>
      <c r="AQ969" s="1">
        <f t="shared" si="143"/>
        <v>1</v>
      </c>
      <c r="AR969" s="1">
        <f t="shared" si="142"/>
        <v>1</v>
      </c>
      <c r="AS969" s="1">
        <f t="shared" si="142"/>
        <v>0</v>
      </c>
      <c r="AT969" s="1">
        <f t="shared" si="142"/>
        <v>0</v>
      </c>
      <c r="AU969" s="1">
        <f t="shared" si="142"/>
        <v>0</v>
      </c>
      <c r="AV969" s="1">
        <f t="shared" si="142"/>
        <v>0</v>
      </c>
      <c r="AW969" s="1">
        <f t="shared" si="142"/>
        <v>0</v>
      </c>
      <c r="AX969" s="1">
        <f t="shared" si="145"/>
        <v>0</v>
      </c>
    </row>
    <row r="970" spans="1:50" s="1" customFormat="1" x14ac:dyDescent="0.15">
      <c r="A970" s="1">
        <v>3</v>
      </c>
      <c r="B970" s="1" t="s">
        <v>2431</v>
      </c>
      <c r="D970" s="1" t="s">
        <v>15</v>
      </c>
      <c r="E970" s="1" t="s">
        <v>671</v>
      </c>
      <c r="F970" s="2">
        <v>42922.766122685185</v>
      </c>
      <c r="H970" s="1" t="s">
        <v>41</v>
      </c>
      <c r="I970" s="1" t="s">
        <v>35</v>
      </c>
      <c r="J970" s="1" t="s">
        <v>2340</v>
      </c>
      <c r="K970" s="1" t="s">
        <v>3938</v>
      </c>
      <c r="M970" s="1" t="s">
        <v>393</v>
      </c>
      <c r="N970" s="1" t="s">
        <v>64</v>
      </c>
      <c r="O970" s="1" t="s">
        <v>186</v>
      </c>
      <c r="Q970" s="8"/>
      <c r="R970" s="1">
        <v>5</v>
      </c>
      <c r="S970" s="1">
        <v>4</v>
      </c>
      <c r="U970" s="1">
        <v>6</v>
      </c>
      <c r="V970" s="1">
        <v>3</v>
      </c>
      <c r="W970" s="1">
        <v>0</v>
      </c>
      <c r="X970" s="1">
        <v>0</v>
      </c>
      <c r="Y970" s="1">
        <v>2</v>
      </c>
      <c r="Z970" s="1">
        <v>3</v>
      </c>
      <c r="AA970" s="1">
        <f t="shared" si="144"/>
        <v>1</v>
      </c>
      <c r="AB970" s="1">
        <f t="shared" si="143"/>
        <v>0</v>
      </c>
      <c r="AC970" s="1">
        <f t="shared" si="143"/>
        <v>0</v>
      </c>
      <c r="AD970" s="1">
        <f t="shared" si="143"/>
        <v>1</v>
      </c>
      <c r="AE970" s="1">
        <f t="shared" si="143"/>
        <v>1</v>
      </c>
      <c r="AF970" s="1">
        <f t="shared" si="143"/>
        <v>0</v>
      </c>
      <c r="AG970" s="1">
        <f t="shared" si="143"/>
        <v>1</v>
      </c>
      <c r="AH970" s="1">
        <f t="shared" si="143"/>
        <v>1</v>
      </c>
      <c r="AI970" s="1">
        <f t="shared" si="143"/>
        <v>0</v>
      </c>
      <c r="AJ970" s="1">
        <f t="shared" si="143"/>
        <v>0</v>
      </c>
      <c r="AK970" s="1">
        <f t="shared" si="143"/>
        <v>0</v>
      </c>
      <c r="AL970" s="1">
        <f t="shared" si="143"/>
        <v>0</v>
      </c>
      <c r="AM970" s="1">
        <f t="shared" si="143"/>
        <v>0</v>
      </c>
      <c r="AN970" s="1">
        <f t="shared" si="143"/>
        <v>0</v>
      </c>
      <c r="AO970" s="1">
        <f t="shared" si="143"/>
        <v>0</v>
      </c>
      <c r="AP970" s="1">
        <f t="shared" si="143"/>
        <v>0</v>
      </c>
      <c r="AQ970" s="1">
        <f t="shared" si="143"/>
        <v>0</v>
      </c>
      <c r="AR970" s="1">
        <f t="shared" si="142"/>
        <v>0</v>
      </c>
      <c r="AS970" s="1">
        <f t="shared" si="142"/>
        <v>0</v>
      </c>
      <c r="AT970" s="1">
        <f t="shared" si="142"/>
        <v>0</v>
      </c>
      <c r="AU970" s="1">
        <f t="shared" si="142"/>
        <v>0</v>
      </c>
      <c r="AV970" s="1">
        <f t="shared" si="142"/>
        <v>0</v>
      </c>
      <c r="AW970" s="1">
        <f t="shared" si="142"/>
        <v>0</v>
      </c>
      <c r="AX970" s="1">
        <f t="shared" si="145"/>
        <v>0</v>
      </c>
    </row>
    <row r="971" spans="1:50" s="1" customFormat="1" x14ac:dyDescent="0.15">
      <c r="A971" s="1">
        <v>3</v>
      </c>
      <c r="B971" s="1" t="s">
        <v>2433</v>
      </c>
      <c r="C971" s="1" t="s">
        <v>22</v>
      </c>
      <c r="D971" s="1" t="s">
        <v>15</v>
      </c>
      <c r="E971" s="1" t="s">
        <v>223</v>
      </c>
      <c r="F971" s="2">
        <v>43178.423101851855</v>
      </c>
      <c r="H971" s="1" t="s">
        <v>17</v>
      </c>
      <c r="I971" s="1" t="s">
        <v>35</v>
      </c>
      <c r="J971" s="1" t="s">
        <v>25</v>
      </c>
      <c r="K971" s="1" t="s">
        <v>3939</v>
      </c>
      <c r="L971" s="1" t="s">
        <v>2435</v>
      </c>
      <c r="M971" s="1" t="s">
        <v>28</v>
      </c>
      <c r="N971" s="1" t="s">
        <v>29</v>
      </c>
      <c r="O971" s="1" t="s">
        <v>30</v>
      </c>
      <c r="P971" s="1">
        <v>15000</v>
      </c>
      <c r="Q971" s="8">
        <v>30000</v>
      </c>
      <c r="R971" s="1">
        <v>1</v>
      </c>
      <c r="S971" s="1">
        <v>4</v>
      </c>
      <c r="T971" s="1">
        <v>1</v>
      </c>
      <c r="U971" s="1">
        <v>3</v>
      </c>
      <c r="V971" s="1">
        <v>0</v>
      </c>
      <c r="W971" s="1">
        <v>0</v>
      </c>
      <c r="X971" s="1">
        <v>22500</v>
      </c>
      <c r="Y971" s="1">
        <v>2</v>
      </c>
      <c r="Z971" s="1">
        <v>3</v>
      </c>
      <c r="AA971" s="1">
        <f t="shared" si="144"/>
        <v>0</v>
      </c>
      <c r="AB971" s="1">
        <f t="shared" si="143"/>
        <v>0</v>
      </c>
      <c r="AC971" s="1">
        <f t="shared" si="143"/>
        <v>1</v>
      </c>
      <c r="AD971" s="1">
        <f t="shared" si="143"/>
        <v>0</v>
      </c>
      <c r="AE971" s="1">
        <f t="shared" si="143"/>
        <v>1</v>
      </c>
      <c r="AF971" s="1">
        <f t="shared" si="143"/>
        <v>1</v>
      </c>
      <c r="AG971" s="1">
        <f t="shared" si="143"/>
        <v>0</v>
      </c>
      <c r="AH971" s="1">
        <f t="shared" si="143"/>
        <v>0</v>
      </c>
      <c r="AI971" s="1">
        <f t="shared" si="143"/>
        <v>1</v>
      </c>
      <c r="AJ971" s="1">
        <f t="shared" si="143"/>
        <v>1</v>
      </c>
      <c r="AK971" s="1">
        <f t="shared" si="143"/>
        <v>1</v>
      </c>
      <c r="AL971" s="1">
        <f t="shared" si="143"/>
        <v>1</v>
      </c>
      <c r="AM971" s="1">
        <f t="shared" si="143"/>
        <v>0</v>
      </c>
      <c r="AN971" s="1">
        <f t="shared" si="143"/>
        <v>1</v>
      </c>
      <c r="AO971" s="1">
        <f t="shared" si="143"/>
        <v>0</v>
      </c>
      <c r="AP971" s="1">
        <f t="shared" si="143"/>
        <v>0</v>
      </c>
      <c r="AQ971" s="1">
        <f t="shared" si="143"/>
        <v>0</v>
      </c>
      <c r="AR971" s="1">
        <f t="shared" si="142"/>
        <v>0</v>
      </c>
      <c r="AS971" s="1">
        <f t="shared" si="142"/>
        <v>0</v>
      </c>
      <c r="AT971" s="1">
        <f t="shared" si="142"/>
        <v>0</v>
      </c>
      <c r="AU971" s="1">
        <f t="shared" si="142"/>
        <v>1</v>
      </c>
      <c r="AV971" s="1">
        <f t="shared" si="142"/>
        <v>0</v>
      </c>
      <c r="AW971" s="1">
        <f t="shared" si="142"/>
        <v>0</v>
      </c>
      <c r="AX971" s="1">
        <f t="shared" si="145"/>
        <v>1</v>
      </c>
    </row>
    <row r="972" spans="1:50" s="1" customFormat="1" x14ac:dyDescent="0.15">
      <c r="A972" s="1">
        <v>3</v>
      </c>
      <c r="B972" s="1" t="s">
        <v>751</v>
      </c>
      <c r="C972" s="1" t="s">
        <v>454</v>
      </c>
      <c r="D972" s="1" t="s">
        <v>15</v>
      </c>
      <c r="E972" s="1" t="s">
        <v>33</v>
      </c>
      <c r="F972" s="2">
        <v>43193.604571759257</v>
      </c>
      <c r="H972" s="1" t="s">
        <v>59</v>
      </c>
      <c r="I972" s="1" t="s">
        <v>18</v>
      </c>
      <c r="J972" s="1" t="s">
        <v>60</v>
      </c>
      <c r="K972" s="1" t="s">
        <v>3940</v>
      </c>
      <c r="L972" s="1" t="s">
        <v>2437</v>
      </c>
      <c r="M972" s="1" t="s">
        <v>96</v>
      </c>
      <c r="N972" s="1" t="s">
        <v>64</v>
      </c>
      <c r="O972" s="1" t="s">
        <v>144</v>
      </c>
      <c r="P972" s="1">
        <v>10001</v>
      </c>
      <c r="Q972" s="8">
        <v>15000</v>
      </c>
      <c r="R972" s="1">
        <v>3</v>
      </c>
      <c r="S972" s="1">
        <v>3</v>
      </c>
      <c r="T972" s="1">
        <v>2</v>
      </c>
      <c r="U972" s="1">
        <v>2</v>
      </c>
      <c r="V972" s="1">
        <v>3</v>
      </c>
      <c r="W972" s="1">
        <v>0</v>
      </c>
      <c r="X972" s="1">
        <v>12500.5</v>
      </c>
      <c r="Y972" s="1">
        <v>2</v>
      </c>
      <c r="Z972" s="1">
        <v>3</v>
      </c>
      <c r="AA972" s="1">
        <f t="shared" si="144"/>
        <v>1</v>
      </c>
      <c r="AB972" s="1">
        <f t="shared" si="143"/>
        <v>0</v>
      </c>
      <c r="AC972" s="1">
        <f t="shared" si="143"/>
        <v>1</v>
      </c>
      <c r="AD972" s="1">
        <f t="shared" si="143"/>
        <v>0</v>
      </c>
      <c r="AE972" s="1">
        <f t="shared" si="143"/>
        <v>0</v>
      </c>
      <c r="AF972" s="1">
        <f t="shared" si="143"/>
        <v>0</v>
      </c>
      <c r="AG972" s="1">
        <f t="shared" si="143"/>
        <v>1</v>
      </c>
      <c r="AH972" s="1">
        <f t="shared" si="143"/>
        <v>0</v>
      </c>
      <c r="AI972" s="1">
        <f t="shared" si="143"/>
        <v>0</v>
      </c>
      <c r="AJ972" s="1">
        <f t="shared" si="143"/>
        <v>0</v>
      </c>
      <c r="AK972" s="1">
        <f t="shared" si="143"/>
        <v>1</v>
      </c>
      <c r="AL972" s="1">
        <f t="shared" si="143"/>
        <v>1</v>
      </c>
      <c r="AM972" s="1">
        <f t="shared" si="143"/>
        <v>0</v>
      </c>
      <c r="AN972" s="1">
        <f t="shared" si="143"/>
        <v>0</v>
      </c>
      <c r="AO972" s="1">
        <f t="shared" si="143"/>
        <v>0</v>
      </c>
      <c r="AP972" s="1">
        <f t="shared" si="143"/>
        <v>0</v>
      </c>
      <c r="AQ972" s="1">
        <f t="shared" si="143"/>
        <v>0</v>
      </c>
      <c r="AR972" s="1">
        <f t="shared" si="142"/>
        <v>0</v>
      </c>
      <c r="AS972" s="1">
        <f t="shared" si="142"/>
        <v>0</v>
      </c>
      <c r="AT972" s="1">
        <f t="shared" si="142"/>
        <v>0</v>
      </c>
      <c r="AU972" s="1">
        <f t="shared" si="142"/>
        <v>0</v>
      </c>
      <c r="AV972" s="1">
        <f t="shared" si="142"/>
        <v>0</v>
      </c>
      <c r="AW972" s="1">
        <f t="shared" si="142"/>
        <v>0</v>
      </c>
      <c r="AX972" s="1">
        <f t="shared" si="145"/>
        <v>0</v>
      </c>
    </row>
    <row r="973" spans="1:50" s="1" customFormat="1" x14ac:dyDescent="0.15">
      <c r="A973" s="1">
        <v>3</v>
      </c>
      <c r="B973" s="1" t="s">
        <v>2438</v>
      </c>
      <c r="C973" s="1" t="s">
        <v>22</v>
      </c>
      <c r="D973" s="1" t="s">
        <v>15</v>
      </c>
      <c r="E973" s="1" t="s">
        <v>223</v>
      </c>
      <c r="F973" s="2">
        <v>43194.416168981479</v>
      </c>
      <c r="H973" s="1" t="s">
        <v>34</v>
      </c>
      <c r="I973" s="1" t="s">
        <v>35</v>
      </c>
      <c r="J973" s="1" t="s">
        <v>25</v>
      </c>
      <c r="K973" s="1" t="s">
        <v>3941</v>
      </c>
      <c r="L973" s="1" t="s">
        <v>2440</v>
      </c>
      <c r="M973" s="1" t="s">
        <v>28</v>
      </c>
      <c r="N973" s="1" t="s">
        <v>29</v>
      </c>
      <c r="O973" s="1" t="s">
        <v>30</v>
      </c>
      <c r="P973" s="1">
        <v>15000</v>
      </c>
      <c r="Q973" s="8">
        <v>30000</v>
      </c>
      <c r="R973" s="1">
        <v>4</v>
      </c>
      <c r="S973" s="1">
        <v>4</v>
      </c>
      <c r="T973" s="1">
        <v>1</v>
      </c>
      <c r="U973" s="1">
        <v>3</v>
      </c>
      <c r="V973" s="1">
        <v>0</v>
      </c>
      <c r="W973" s="1">
        <v>0</v>
      </c>
      <c r="X973" s="1">
        <v>22500</v>
      </c>
      <c r="Y973" s="1">
        <v>2</v>
      </c>
      <c r="Z973" s="1">
        <v>3</v>
      </c>
      <c r="AA973" s="1">
        <f t="shared" si="144"/>
        <v>1</v>
      </c>
      <c r="AB973" s="1">
        <f t="shared" si="143"/>
        <v>1</v>
      </c>
      <c r="AC973" s="1">
        <f t="shared" si="143"/>
        <v>1</v>
      </c>
      <c r="AD973" s="1">
        <f t="shared" si="143"/>
        <v>1</v>
      </c>
      <c r="AE973" s="1">
        <f t="shared" si="143"/>
        <v>1</v>
      </c>
      <c r="AF973" s="1">
        <f t="shared" si="143"/>
        <v>1</v>
      </c>
      <c r="AG973" s="1">
        <f t="shared" si="143"/>
        <v>0</v>
      </c>
      <c r="AH973" s="1">
        <f t="shared" si="143"/>
        <v>0</v>
      </c>
      <c r="AI973" s="1">
        <f t="shared" si="143"/>
        <v>0</v>
      </c>
      <c r="AJ973" s="1">
        <f t="shared" si="143"/>
        <v>1</v>
      </c>
      <c r="AK973" s="1">
        <f t="shared" si="143"/>
        <v>1</v>
      </c>
      <c r="AL973" s="1">
        <f t="shared" si="143"/>
        <v>1</v>
      </c>
      <c r="AM973" s="1">
        <f t="shared" si="143"/>
        <v>0</v>
      </c>
      <c r="AN973" s="1">
        <f t="shared" si="143"/>
        <v>0</v>
      </c>
      <c r="AO973" s="1">
        <f t="shared" si="143"/>
        <v>1</v>
      </c>
      <c r="AP973" s="1">
        <f t="shared" si="143"/>
        <v>0</v>
      </c>
      <c r="AQ973" s="1">
        <f t="shared" si="143"/>
        <v>0</v>
      </c>
      <c r="AR973" s="1">
        <f t="shared" si="142"/>
        <v>0</v>
      </c>
      <c r="AS973" s="1">
        <f t="shared" si="142"/>
        <v>1</v>
      </c>
      <c r="AT973" s="1">
        <f t="shared" si="142"/>
        <v>0</v>
      </c>
      <c r="AU973" s="1">
        <f t="shared" si="142"/>
        <v>0</v>
      </c>
      <c r="AV973" s="1">
        <f t="shared" si="142"/>
        <v>0</v>
      </c>
      <c r="AW973" s="1">
        <f t="shared" si="142"/>
        <v>0</v>
      </c>
      <c r="AX973" s="1">
        <f t="shared" si="145"/>
        <v>1</v>
      </c>
    </row>
    <row r="974" spans="1:50" s="1" customFormat="1" x14ac:dyDescent="0.15">
      <c r="A974" s="1">
        <v>3</v>
      </c>
      <c r="B974" s="1" t="s">
        <v>2441</v>
      </c>
      <c r="D974" s="1" t="s">
        <v>15</v>
      </c>
      <c r="E974" s="1" t="s">
        <v>168</v>
      </c>
      <c r="F974" s="2">
        <v>43198.382719907408</v>
      </c>
      <c r="H974" s="1" t="s">
        <v>17</v>
      </c>
      <c r="I974" s="1" t="s">
        <v>18</v>
      </c>
      <c r="J974" s="1" t="s">
        <v>106</v>
      </c>
      <c r="K974" s="1" t="s">
        <v>3942</v>
      </c>
      <c r="L974" s="1" t="s">
        <v>2443</v>
      </c>
      <c r="M974" s="1" t="s">
        <v>96</v>
      </c>
      <c r="N974" s="1" t="s">
        <v>29</v>
      </c>
      <c r="O974" s="1" t="s">
        <v>252</v>
      </c>
      <c r="P974" s="1">
        <v>4001</v>
      </c>
      <c r="Q974" s="8">
        <v>6000</v>
      </c>
      <c r="R974" s="1">
        <v>1</v>
      </c>
      <c r="S974" s="1">
        <v>3</v>
      </c>
      <c r="T974" s="1">
        <v>6</v>
      </c>
      <c r="U974" s="1">
        <v>2</v>
      </c>
      <c r="V974" s="1">
        <v>0</v>
      </c>
      <c r="W974" s="1">
        <v>0</v>
      </c>
      <c r="X974" s="1">
        <v>5000.5</v>
      </c>
      <c r="Y974" s="1">
        <v>2</v>
      </c>
      <c r="Z974" s="1">
        <v>3</v>
      </c>
      <c r="AA974" s="1">
        <f t="shared" si="144"/>
        <v>0</v>
      </c>
      <c r="AB974" s="1">
        <f t="shared" si="143"/>
        <v>0</v>
      </c>
      <c r="AC974" s="1">
        <f t="shared" si="143"/>
        <v>0</v>
      </c>
      <c r="AD974" s="1">
        <f t="shared" si="143"/>
        <v>0</v>
      </c>
      <c r="AE974" s="1">
        <f t="shared" si="143"/>
        <v>0</v>
      </c>
      <c r="AF974" s="1">
        <f t="shared" si="143"/>
        <v>0</v>
      </c>
      <c r="AG974" s="1">
        <f t="shared" si="143"/>
        <v>0</v>
      </c>
      <c r="AH974" s="1">
        <f t="shared" si="143"/>
        <v>0</v>
      </c>
      <c r="AI974" s="1">
        <f t="shared" si="143"/>
        <v>0</v>
      </c>
      <c r="AJ974" s="1">
        <f t="shared" si="143"/>
        <v>0</v>
      </c>
      <c r="AK974" s="1">
        <f t="shared" si="143"/>
        <v>0</v>
      </c>
      <c r="AL974" s="1">
        <f t="shared" si="143"/>
        <v>0</v>
      </c>
      <c r="AM974" s="1">
        <f t="shared" si="143"/>
        <v>0</v>
      </c>
      <c r="AN974" s="1">
        <f t="shared" si="143"/>
        <v>0</v>
      </c>
      <c r="AO974" s="1">
        <f t="shared" si="143"/>
        <v>0</v>
      </c>
      <c r="AP974" s="1">
        <f t="shared" si="143"/>
        <v>0</v>
      </c>
      <c r="AQ974" s="1">
        <f t="shared" si="143"/>
        <v>0</v>
      </c>
      <c r="AR974" s="1">
        <f t="shared" si="142"/>
        <v>0</v>
      </c>
      <c r="AS974" s="1">
        <f t="shared" si="142"/>
        <v>0</v>
      </c>
      <c r="AT974" s="1">
        <f t="shared" si="142"/>
        <v>0</v>
      </c>
      <c r="AU974" s="1">
        <f t="shared" si="142"/>
        <v>0</v>
      </c>
      <c r="AV974" s="1">
        <f t="shared" si="142"/>
        <v>0</v>
      </c>
      <c r="AW974" s="1">
        <f t="shared" si="142"/>
        <v>0</v>
      </c>
      <c r="AX974" s="1">
        <f t="shared" si="145"/>
        <v>0</v>
      </c>
    </row>
    <row r="975" spans="1:50" s="1" customFormat="1" x14ac:dyDescent="0.15">
      <c r="A975" s="1">
        <v>3</v>
      </c>
      <c r="B975" s="1" t="s">
        <v>2342</v>
      </c>
      <c r="C975" s="1" t="s">
        <v>84</v>
      </c>
      <c r="D975" s="1" t="s">
        <v>15</v>
      </c>
      <c r="E975" s="1" t="s">
        <v>448</v>
      </c>
      <c r="F975" s="1" t="s">
        <v>411</v>
      </c>
      <c r="H975" s="1" t="s">
        <v>17</v>
      </c>
      <c r="I975" s="1" t="s">
        <v>17</v>
      </c>
      <c r="J975" s="1" t="s">
        <v>286</v>
      </c>
      <c r="K975" s="1" t="s">
        <v>3943</v>
      </c>
      <c r="L975" s="1" t="s">
        <v>2345</v>
      </c>
      <c r="M975" s="1" t="s">
        <v>38</v>
      </c>
      <c r="N975" s="1" t="s">
        <v>56</v>
      </c>
      <c r="O975" s="1" t="s">
        <v>252</v>
      </c>
      <c r="P975" s="1">
        <v>2001</v>
      </c>
      <c r="Q975" s="8">
        <v>4000</v>
      </c>
      <c r="R975" s="1">
        <v>1</v>
      </c>
      <c r="S975" s="1">
        <v>2</v>
      </c>
      <c r="T975" s="1">
        <v>10</v>
      </c>
      <c r="U975" s="1">
        <v>5</v>
      </c>
      <c r="V975" s="1">
        <v>2</v>
      </c>
      <c r="W975" s="1">
        <v>0</v>
      </c>
      <c r="X975" s="1">
        <v>3000.5</v>
      </c>
      <c r="Y975" s="1">
        <v>2</v>
      </c>
      <c r="Z975" s="1">
        <v>3</v>
      </c>
      <c r="AA975" s="1">
        <f t="shared" si="144"/>
        <v>1</v>
      </c>
      <c r="AB975" s="1">
        <f t="shared" si="143"/>
        <v>1</v>
      </c>
      <c r="AC975" s="1">
        <f t="shared" si="143"/>
        <v>0</v>
      </c>
      <c r="AD975" s="1">
        <f t="shared" si="143"/>
        <v>0</v>
      </c>
      <c r="AE975" s="1">
        <f t="shared" si="143"/>
        <v>0</v>
      </c>
      <c r="AF975" s="1">
        <f t="shared" si="143"/>
        <v>1</v>
      </c>
      <c r="AG975" s="1">
        <f t="shared" si="143"/>
        <v>1</v>
      </c>
      <c r="AH975" s="1">
        <f t="shared" si="143"/>
        <v>0</v>
      </c>
      <c r="AI975" s="1">
        <f t="shared" si="143"/>
        <v>1</v>
      </c>
      <c r="AJ975" s="1">
        <f t="shared" si="143"/>
        <v>0</v>
      </c>
      <c r="AK975" s="1">
        <f t="shared" si="143"/>
        <v>1</v>
      </c>
      <c r="AL975" s="1">
        <f t="shared" si="143"/>
        <v>1</v>
      </c>
      <c r="AM975" s="1">
        <f t="shared" si="143"/>
        <v>0</v>
      </c>
      <c r="AN975" s="1">
        <f t="shared" si="143"/>
        <v>1</v>
      </c>
      <c r="AO975" s="1">
        <f t="shared" si="143"/>
        <v>1</v>
      </c>
      <c r="AP975" s="1">
        <f t="shared" si="143"/>
        <v>0</v>
      </c>
      <c r="AQ975" s="1">
        <f t="shared" si="143"/>
        <v>0</v>
      </c>
      <c r="AR975" s="1">
        <f t="shared" si="142"/>
        <v>1</v>
      </c>
      <c r="AS975" s="1">
        <f t="shared" si="142"/>
        <v>0</v>
      </c>
      <c r="AT975" s="1">
        <f t="shared" si="142"/>
        <v>0</v>
      </c>
      <c r="AU975" s="1">
        <f t="shared" si="142"/>
        <v>0</v>
      </c>
      <c r="AV975" s="1">
        <f t="shared" si="142"/>
        <v>0</v>
      </c>
      <c r="AW975" s="1">
        <f t="shared" si="142"/>
        <v>0</v>
      </c>
      <c r="AX975" s="1">
        <f t="shared" si="145"/>
        <v>0</v>
      </c>
    </row>
    <row r="976" spans="1:50" s="1" customFormat="1" x14ac:dyDescent="0.15">
      <c r="A976" s="1">
        <v>3</v>
      </c>
      <c r="B976" s="1" t="s">
        <v>2445</v>
      </c>
      <c r="C976" s="1" t="s">
        <v>14</v>
      </c>
      <c r="D976" s="1" t="s">
        <v>15</v>
      </c>
      <c r="E976" s="1" t="s">
        <v>212</v>
      </c>
      <c r="F976" s="1" t="s">
        <v>411</v>
      </c>
      <c r="H976" s="1" t="s">
        <v>34</v>
      </c>
      <c r="I976" s="1" t="s">
        <v>35</v>
      </c>
      <c r="J976" s="1" t="s">
        <v>25</v>
      </c>
      <c r="K976" s="1" t="s">
        <v>2446</v>
      </c>
      <c r="L976" s="1" t="s">
        <v>2447</v>
      </c>
      <c r="M976" s="1" t="s">
        <v>393</v>
      </c>
      <c r="N976" s="1" t="s">
        <v>56</v>
      </c>
      <c r="O976" s="1" t="s">
        <v>531</v>
      </c>
      <c r="P976" s="1">
        <v>15000</v>
      </c>
      <c r="Q976" s="8">
        <v>25000</v>
      </c>
      <c r="R976" s="1">
        <v>4</v>
      </c>
      <c r="S976" s="1">
        <v>4</v>
      </c>
      <c r="T976" s="1">
        <v>1</v>
      </c>
      <c r="U976" s="1">
        <v>6</v>
      </c>
      <c r="V976" s="1">
        <v>2</v>
      </c>
      <c r="W976" s="1">
        <v>0</v>
      </c>
      <c r="X976" s="1">
        <v>20000</v>
      </c>
      <c r="Y976" s="1">
        <v>2</v>
      </c>
      <c r="Z976" s="1">
        <v>3</v>
      </c>
      <c r="AA976" s="1">
        <f t="shared" si="144"/>
        <v>1</v>
      </c>
      <c r="AB976" s="1">
        <f t="shared" si="143"/>
        <v>0</v>
      </c>
      <c r="AC976" s="1">
        <f t="shared" si="143"/>
        <v>1</v>
      </c>
      <c r="AD976" s="1">
        <f t="shared" si="143"/>
        <v>1</v>
      </c>
      <c r="AE976" s="1">
        <f t="shared" si="143"/>
        <v>1</v>
      </c>
      <c r="AF976" s="1">
        <f t="shared" si="143"/>
        <v>0</v>
      </c>
      <c r="AG976" s="1">
        <f t="shared" si="143"/>
        <v>0</v>
      </c>
      <c r="AH976" s="1">
        <f t="shared" si="143"/>
        <v>0</v>
      </c>
      <c r="AI976" s="1">
        <f t="shared" si="143"/>
        <v>0</v>
      </c>
      <c r="AJ976" s="1">
        <f t="shared" si="143"/>
        <v>1</v>
      </c>
      <c r="AK976" s="1">
        <f t="shared" si="143"/>
        <v>0</v>
      </c>
      <c r="AL976" s="1">
        <f t="shared" si="143"/>
        <v>0</v>
      </c>
      <c r="AM976" s="1">
        <f t="shared" si="143"/>
        <v>0</v>
      </c>
      <c r="AN976" s="1">
        <f t="shared" si="143"/>
        <v>0</v>
      </c>
      <c r="AO976" s="1">
        <f t="shared" si="143"/>
        <v>0</v>
      </c>
      <c r="AP976" s="1">
        <f t="shared" si="143"/>
        <v>0</v>
      </c>
      <c r="AQ976" s="1">
        <f t="shared" ref="AQ976:AW988" si="146">IF(IFERROR(FIND(AQ$1,$K976),0)&gt;0,1,0)</f>
        <v>0</v>
      </c>
      <c r="AR976" s="1">
        <f t="shared" si="146"/>
        <v>0</v>
      </c>
      <c r="AS976" s="1">
        <f t="shared" si="146"/>
        <v>0</v>
      </c>
      <c r="AT976" s="1">
        <f t="shared" si="146"/>
        <v>0</v>
      </c>
      <c r="AU976" s="1">
        <f t="shared" si="146"/>
        <v>0</v>
      </c>
      <c r="AV976" s="1">
        <f t="shared" si="146"/>
        <v>0</v>
      </c>
      <c r="AW976" s="1">
        <f t="shared" si="146"/>
        <v>0</v>
      </c>
      <c r="AX976" s="1">
        <f t="shared" si="145"/>
        <v>1</v>
      </c>
    </row>
    <row r="977" spans="1:50" s="1" customFormat="1" x14ac:dyDescent="0.15">
      <c r="A977" s="1">
        <v>3</v>
      </c>
      <c r="B977" s="1" t="s">
        <v>2342</v>
      </c>
      <c r="C977" s="1" t="s">
        <v>84</v>
      </c>
      <c r="D977" s="1" t="s">
        <v>15</v>
      </c>
      <c r="E977" s="1" t="s">
        <v>448</v>
      </c>
      <c r="F977" s="1" t="s">
        <v>411</v>
      </c>
      <c r="H977" s="1" t="s">
        <v>17</v>
      </c>
      <c r="I977" s="1" t="s">
        <v>17</v>
      </c>
      <c r="J977" s="1" t="s">
        <v>286</v>
      </c>
      <c r="K977" s="1" t="s">
        <v>3943</v>
      </c>
      <c r="L977" s="1" t="s">
        <v>2345</v>
      </c>
      <c r="M977" s="1" t="s">
        <v>38</v>
      </c>
      <c r="N977" s="1" t="s">
        <v>56</v>
      </c>
      <c r="O977" s="1" t="s">
        <v>252</v>
      </c>
      <c r="P977" s="1">
        <v>2001</v>
      </c>
      <c r="Q977" s="8">
        <v>4000</v>
      </c>
      <c r="R977" s="1">
        <v>1</v>
      </c>
      <c r="S977" s="1">
        <v>2</v>
      </c>
      <c r="T977" s="1">
        <v>10</v>
      </c>
      <c r="U977" s="1">
        <v>5</v>
      </c>
      <c r="V977" s="1">
        <v>2</v>
      </c>
      <c r="W977" s="1">
        <v>0</v>
      </c>
      <c r="X977" s="1">
        <v>3000.5</v>
      </c>
      <c r="Y977" s="1">
        <v>2</v>
      </c>
      <c r="Z977" s="1">
        <v>3</v>
      </c>
      <c r="AA977" s="1">
        <f t="shared" si="144"/>
        <v>1</v>
      </c>
      <c r="AB977" s="1">
        <f t="shared" si="144"/>
        <v>1</v>
      </c>
      <c r="AC977" s="1">
        <f t="shared" si="144"/>
        <v>0</v>
      </c>
      <c r="AD977" s="1">
        <f t="shared" si="144"/>
        <v>0</v>
      </c>
      <c r="AE977" s="1">
        <f t="shared" si="144"/>
        <v>0</v>
      </c>
      <c r="AF977" s="1">
        <f t="shared" si="144"/>
        <v>1</v>
      </c>
      <c r="AG977" s="1">
        <f t="shared" si="144"/>
        <v>1</v>
      </c>
      <c r="AH977" s="1">
        <f t="shared" si="144"/>
        <v>0</v>
      </c>
      <c r="AI977" s="1">
        <f t="shared" si="144"/>
        <v>1</v>
      </c>
      <c r="AJ977" s="1">
        <f t="shared" si="144"/>
        <v>0</v>
      </c>
      <c r="AK977" s="1">
        <f t="shared" si="144"/>
        <v>1</v>
      </c>
      <c r="AL977" s="1">
        <f t="shared" si="144"/>
        <v>1</v>
      </c>
      <c r="AM977" s="1">
        <f t="shared" si="144"/>
        <v>0</v>
      </c>
      <c r="AN977" s="1">
        <f t="shared" si="144"/>
        <v>1</v>
      </c>
      <c r="AO977" s="1">
        <f t="shared" si="144"/>
        <v>1</v>
      </c>
      <c r="AP977" s="1">
        <f t="shared" si="144"/>
        <v>0</v>
      </c>
      <c r="AQ977" s="1">
        <f t="shared" si="146"/>
        <v>0</v>
      </c>
      <c r="AR977" s="1">
        <f t="shared" si="146"/>
        <v>1</v>
      </c>
      <c r="AS977" s="1">
        <f t="shared" si="146"/>
        <v>0</v>
      </c>
      <c r="AT977" s="1">
        <f t="shared" si="146"/>
        <v>0</v>
      </c>
      <c r="AU977" s="1">
        <f t="shared" si="146"/>
        <v>0</v>
      </c>
      <c r="AV977" s="1">
        <f t="shared" si="146"/>
        <v>0</v>
      </c>
      <c r="AW977" s="1">
        <f t="shared" si="146"/>
        <v>0</v>
      </c>
      <c r="AX977" s="1">
        <f t="shared" si="145"/>
        <v>0</v>
      </c>
    </row>
    <row r="978" spans="1:50" s="1" customFormat="1" x14ac:dyDescent="0.15">
      <c r="A978" s="1">
        <v>3</v>
      </c>
      <c r="B978" s="1" t="s">
        <v>2448</v>
      </c>
      <c r="C978" s="1" t="s">
        <v>22</v>
      </c>
      <c r="D978" s="1" t="s">
        <v>15</v>
      </c>
      <c r="E978" s="1" t="s">
        <v>1645</v>
      </c>
      <c r="F978" s="2">
        <v>43195.618321759262</v>
      </c>
      <c r="H978" s="1" t="s">
        <v>41</v>
      </c>
      <c r="I978" s="1" t="s">
        <v>24</v>
      </c>
      <c r="J978" s="1" t="s">
        <v>25</v>
      </c>
      <c r="K978" s="1" t="s">
        <v>3944</v>
      </c>
      <c r="L978" s="1" t="s">
        <v>2450</v>
      </c>
      <c r="M978" s="1" t="s">
        <v>96</v>
      </c>
      <c r="N978" s="1" t="s">
        <v>29</v>
      </c>
      <c r="O978" s="1" t="s">
        <v>97</v>
      </c>
      <c r="P978" s="1">
        <v>50000</v>
      </c>
      <c r="Q978" s="8">
        <v>80000</v>
      </c>
      <c r="R978" s="1">
        <v>5</v>
      </c>
      <c r="S978" s="1">
        <v>5</v>
      </c>
      <c r="T978" s="1">
        <v>1</v>
      </c>
      <c r="U978" s="1">
        <v>2</v>
      </c>
      <c r="V978" s="1">
        <v>0</v>
      </c>
      <c r="W978" s="1">
        <v>0</v>
      </c>
      <c r="X978" s="1">
        <v>65000</v>
      </c>
      <c r="Y978" s="1">
        <v>2</v>
      </c>
      <c r="Z978" s="1">
        <v>3</v>
      </c>
      <c r="AA978" s="1">
        <f t="shared" si="144"/>
        <v>0</v>
      </c>
      <c r="AB978" s="1">
        <f t="shared" si="144"/>
        <v>0</v>
      </c>
      <c r="AC978" s="1">
        <f t="shared" si="144"/>
        <v>1</v>
      </c>
      <c r="AD978" s="1">
        <f t="shared" si="144"/>
        <v>0</v>
      </c>
      <c r="AE978" s="1">
        <f t="shared" si="144"/>
        <v>1</v>
      </c>
      <c r="AF978" s="1">
        <f t="shared" si="144"/>
        <v>0</v>
      </c>
      <c r="AG978" s="1">
        <f t="shared" si="144"/>
        <v>0</v>
      </c>
      <c r="AH978" s="1">
        <f t="shared" si="144"/>
        <v>1</v>
      </c>
      <c r="AI978" s="1">
        <f t="shared" si="144"/>
        <v>0</v>
      </c>
      <c r="AJ978" s="1">
        <f t="shared" si="144"/>
        <v>0</v>
      </c>
      <c r="AK978" s="1">
        <f t="shared" si="144"/>
        <v>1</v>
      </c>
      <c r="AL978" s="1">
        <f t="shared" si="144"/>
        <v>1</v>
      </c>
      <c r="AM978" s="1">
        <f t="shared" si="144"/>
        <v>0</v>
      </c>
      <c r="AN978" s="1">
        <f t="shared" si="144"/>
        <v>0</v>
      </c>
      <c r="AO978" s="1">
        <f t="shared" si="144"/>
        <v>0</v>
      </c>
      <c r="AP978" s="1">
        <f t="shared" si="144"/>
        <v>0</v>
      </c>
      <c r="AQ978" s="1">
        <f t="shared" si="146"/>
        <v>0</v>
      </c>
      <c r="AR978" s="1">
        <f t="shared" si="146"/>
        <v>0</v>
      </c>
      <c r="AS978" s="1">
        <f t="shared" si="146"/>
        <v>0</v>
      </c>
      <c r="AT978" s="1">
        <f t="shared" si="146"/>
        <v>0</v>
      </c>
      <c r="AU978" s="1">
        <f t="shared" si="146"/>
        <v>0</v>
      </c>
      <c r="AV978" s="1">
        <f t="shared" si="146"/>
        <v>0</v>
      </c>
      <c r="AW978" s="1">
        <f t="shared" si="146"/>
        <v>0</v>
      </c>
      <c r="AX978" s="1">
        <f t="shared" si="145"/>
        <v>1</v>
      </c>
    </row>
    <row r="979" spans="1:50" s="1" customFormat="1" x14ac:dyDescent="0.15">
      <c r="A979" s="1">
        <v>3</v>
      </c>
      <c r="B979" s="1" t="s">
        <v>2451</v>
      </c>
      <c r="D979" s="1" t="s">
        <v>15</v>
      </c>
      <c r="E979" s="1" t="s">
        <v>671</v>
      </c>
      <c r="F979" s="1" t="s">
        <v>411</v>
      </c>
      <c r="H979" s="1" t="s">
        <v>243</v>
      </c>
      <c r="I979" s="1" t="s">
        <v>35</v>
      </c>
      <c r="J979" s="1" t="s">
        <v>25</v>
      </c>
      <c r="K979" s="1" t="s">
        <v>2452</v>
      </c>
      <c r="L979" s="1" t="s">
        <v>2402</v>
      </c>
      <c r="M979" s="1" t="s">
        <v>38</v>
      </c>
      <c r="N979" s="1" t="s">
        <v>56</v>
      </c>
      <c r="O979" s="1" t="s">
        <v>30</v>
      </c>
      <c r="Q979" s="8"/>
      <c r="R979" s="1">
        <v>2</v>
      </c>
      <c r="S979" s="1">
        <v>4</v>
      </c>
      <c r="T979" s="1">
        <v>1</v>
      </c>
      <c r="U979" s="1">
        <v>5</v>
      </c>
      <c r="V979" s="1">
        <v>2</v>
      </c>
      <c r="W979" s="1">
        <v>0</v>
      </c>
      <c r="X979" s="1">
        <v>0</v>
      </c>
      <c r="Y979" s="1">
        <v>2</v>
      </c>
      <c r="Z979" s="1">
        <v>3</v>
      </c>
      <c r="AA979" s="1">
        <f t="shared" si="144"/>
        <v>1</v>
      </c>
      <c r="AB979" s="1">
        <f t="shared" si="144"/>
        <v>0</v>
      </c>
      <c r="AC979" s="1">
        <f t="shared" si="144"/>
        <v>0</v>
      </c>
      <c r="AD979" s="1">
        <f t="shared" si="144"/>
        <v>0</v>
      </c>
      <c r="AE979" s="1">
        <f t="shared" si="144"/>
        <v>1</v>
      </c>
      <c r="AF979" s="1">
        <f t="shared" si="144"/>
        <v>0</v>
      </c>
      <c r="AG979" s="1">
        <f t="shared" si="144"/>
        <v>0</v>
      </c>
      <c r="AH979" s="1">
        <f t="shared" si="144"/>
        <v>0</v>
      </c>
      <c r="AI979" s="1">
        <f t="shared" si="144"/>
        <v>0</v>
      </c>
      <c r="AJ979" s="1">
        <f t="shared" si="144"/>
        <v>0</v>
      </c>
      <c r="AK979" s="1">
        <f t="shared" si="144"/>
        <v>1</v>
      </c>
      <c r="AL979" s="1">
        <f t="shared" si="144"/>
        <v>1</v>
      </c>
      <c r="AM979" s="1">
        <f t="shared" si="144"/>
        <v>0</v>
      </c>
      <c r="AN979" s="1">
        <f t="shared" si="144"/>
        <v>0</v>
      </c>
      <c r="AO979" s="1">
        <f t="shared" si="144"/>
        <v>0</v>
      </c>
      <c r="AP979" s="1">
        <f t="shared" si="144"/>
        <v>0</v>
      </c>
      <c r="AQ979" s="1">
        <f t="shared" si="146"/>
        <v>0</v>
      </c>
      <c r="AR979" s="1">
        <f t="shared" si="146"/>
        <v>0</v>
      </c>
      <c r="AS979" s="1">
        <f t="shared" si="146"/>
        <v>0</v>
      </c>
      <c r="AT979" s="1">
        <f t="shared" si="146"/>
        <v>0</v>
      </c>
      <c r="AU979" s="1">
        <f t="shared" si="146"/>
        <v>0</v>
      </c>
      <c r="AV979" s="1">
        <f t="shared" si="146"/>
        <v>0</v>
      </c>
      <c r="AW979" s="1">
        <f t="shared" si="146"/>
        <v>0</v>
      </c>
      <c r="AX979" s="1">
        <f t="shared" si="145"/>
        <v>0</v>
      </c>
    </row>
    <row r="980" spans="1:50" s="1" customFormat="1" x14ac:dyDescent="0.15">
      <c r="A980" s="1">
        <v>3</v>
      </c>
      <c r="B980" s="1" t="s">
        <v>2342</v>
      </c>
      <c r="C980" s="1" t="s">
        <v>84</v>
      </c>
      <c r="D980" s="1" t="s">
        <v>15</v>
      </c>
      <c r="E980" s="1" t="s">
        <v>448</v>
      </c>
      <c r="F980" s="1" t="s">
        <v>411</v>
      </c>
      <c r="H980" s="1" t="s">
        <v>17</v>
      </c>
      <c r="I980" s="1" t="s">
        <v>17</v>
      </c>
      <c r="J980" s="1" t="s">
        <v>286</v>
      </c>
      <c r="K980" s="1" t="s">
        <v>3943</v>
      </c>
      <c r="L980" s="1" t="s">
        <v>2345</v>
      </c>
      <c r="M980" s="1" t="s">
        <v>38</v>
      </c>
      <c r="N980" s="1" t="s">
        <v>56</v>
      </c>
      <c r="O980" s="1" t="s">
        <v>252</v>
      </c>
      <c r="P980" s="1">
        <v>2001</v>
      </c>
      <c r="Q980" s="8">
        <v>4000</v>
      </c>
      <c r="R980" s="1">
        <v>1</v>
      </c>
      <c r="S980" s="1">
        <v>2</v>
      </c>
      <c r="T980" s="1">
        <v>10</v>
      </c>
      <c r="U980" s="1">
        <v>5</v>
      </c>
      <c r="V980" s="1">
        <v>2</v>
      </c>
      <c r="W980" s="1">
        <v>0</v>
      </c>
      <c r="X980" s="1">
        <v>3000.5</v>
      </c>
      <c r="Y980" s="1">
        <v>2</v>
      </c>
      <c r="Z980" s="1">
        <v>3</v>
      </c>
      <c r="AA980" s="1">
        <f t="shared" si="144"/>
        <v>1</v>
      </c>
      <c r="AB980" s="1">
        <f t="shared" si="144"/>
        <v>1</v>
      </c>
      <c r="AC980" s="1">
        <f t="shared" si="144"/>
        <v>0</v>
      </c>
      <c r="AD980" s="1">
        <f t="shared" si="144"/>
        <v>0</v>
      </c>
      <c r="AE980" s="1">
        <f t="shared" si="144"/>
        <v>0</v>
      </c>
      <c r="AF980" s="1">
        <f t="shared" si="144"/>
        <v>1</v>
      </c>
      <c r="AG980" s="1">
        <f t="shared" si="144"/>
        <v>1</v>
      </c>
      <c r="AH980" s="1">
        <f t="shared" si="144"/>
        <v>0</v>
      </c>
      <c r="AI980" s="1">
        <f t="shared" si="144"/>
        <v>1</v>
      </c>
      <c r="AJ980" s="1">
        <f t="shared" si="144"/>
        <v>0</v>
      </c>
      <c r="AK980" s="1">
        <f t="shared" si="144"/>
        <v>1</v>
      </c>
      <c r="AL980" s="1">
        <f t="shared" si="144"/>
        <v>1</v>
      </c>
      <c r="AM980" s="1">
        <f t="shared" si="144"/>
        <v>0</v>
      </c>
      <c r="AN980" s="1">
        <f t="shared" si="144"/>
        <v>1</v>
      </c>
      <c r="AO980" s="1">
        <f t="shared" si="144"/>
        <v>1</v>
      </c>
      <c r="AP980" s="1">
        <f t="shared" si="144"/>
        <v>0</v>
      </c>
      <c r="AQ980" s="1">
        <f t="shared" si="146"/>
        <v>0</v>
      </c>
      <c r="AR980" s="1">
        <f t="shared" si="146"/>
        <v>1</v>
      </c>
      <c r="AS980" s="1">
        <f t="shared" si="146"/>
        <v>0</v>
      </c>
      <c r="AT980" s="1">
        <f t="shared" si="146"/>
        <v>0</v>
      </c>
      <c r="AU980" s="1">
        <f t="shared" si="146"/>
        <v>0</v>
      </c>
      <c r="AV980" s="1">
        <f t="shared" si="146"/>
        <v>0</v>
      </c>
      <c r="AW980" s="1">
        <f t="shared" si="146"/>
        <v>0</v>
      </c>
      <c r="AX980" s="1">
        <f t="shared" si="145"/>
        <v>0</v>
      </c>
    </row>
    <row r="981" spans="1:50" s="1" customFormat="1" x14ac:dyDescent="0.15">
      <c r="A981" s="1">
        <v>3</v>
      </c>
      <c r="B981" s="1" t="s">
        <v>751</v>
      </c>
      <c r="C981" s="1" t="s">
        <v>370</v>
      </c>
      <c r="D981" s="1" t="s">
        <v>15</v>
      </c>
      <c r="E981" s="1" t="s">
        <v>556</v>
      </c>
      <c r="F981" s="2">
        <v>43197.045937499999</v>
      </c>
      <c r="H981" s="1" t="s">
        <v>59</v>
      </c>
      <c r="I981" s="1" t="s">
        <v>35</v>
      </c>
      <c r="J981" s="1" t="s">
        <v>25</v>
      </c>
      <c r="K981" s="1" t="s">
        <v>3945</v>
      </c>
      <c r="L981" s="1" t="s">
        <v>2454</v>
      </c>
      <c r="M981" s="1" t="s">
        <v>28</v>
      </c>
      <c r="N981" s="1" t="s">
        <v>283</v>
      </c>
      <c r="O981" s="1" t="s">
        <v>30</v>
      </c>
      <c r="P981" s="1">
        <v>20001</v>
      </c>
      <c r="Q981" s="8">
        <v>30000</v>
      </c>
      <c r="R981" s="1">
        <v>3</v>
      </c>
      <c r="S981" s="1">
        <v>4</v>
      </c>
      <c r="T981" s="1">
        <v>1</v>
      </c>
      <c r="U981" s="1">
        <v>3</v>
      </c>
      <c r="V981" s="1">
        <v>6</v>
      </c>
      <c r="W981" s="1">
        <v>0</v>
      </c>
      <c r="X981" s="1">
        <v>25000.5</v>
      </c>
      <c r="Y981" s="1">
        <v>2</v>
      </c>
      <c r="Z981" s="1">
        <v>3</v>
      </c>
      <c r="AA981" s="1">
        <f t="shared" si="144"/>
        <v>1</v>
      </c>
      <c r="AB981" s="1">
        <f t="shared" si="144"/>
        <v>0</v>
      </c>
      <c r="AC981" s="1">
        <f t="shared" si="144"/>
        <v>0</v>
      </c>
      <c r="AD981" s="1">
        <f t="shared" si="144"/>
        <v>1</v>
      </c>
      <c r="AE981" s="1">
        <f t="shared" si="144"/>
        <v>1</v>
      </c>
      <c r="AF981" s="1">
        <f t="shared" si="144"/>
        <v>1</v>
      </c>
      <c r="AG981" s="1">
        <f t="shared" si="144"/>
        <v>0</v>
      </c>
      <c r="AH981" s="1">
        <f t="shared" si="144"/>
        <v>0</v>
      </c>
      <c r="AI981" s="1">
        <f t="shared" si="144"/>
        <v>1</v>
      </c>
      <c r="AJ981" s="1">
        <f t="shared" si="144"/>
        <v>0</v>
      </c>
      <c r="AK981" s="1">
        <f t="shared" si="144"/>
        <v>1</v>
      </c>
      <c r="AL981" s="1">
        <f t="shared" si="144"/>
        <v>0</v>
      </c>
      <c r="AM981" s="1">
        <f t="shared" si="144"/>
        <v>0</v>
      </c>
      <c r="AN981" s="1">
        <f t="shared" si="144"/>
        <v>0</v>
      </c>
      <c r="AO981" s="1">
        <f t="shared" si="144"/>
        <v>0</v>
      </c>
      <c r="AP981" s="1">
        <f t="shared" si="144"/>
        <v>0</v>
      </c>
      <c r="AQ981" s="1">
        <f t="shared" si="146"/>
        <v>1</v>
      </c>
      <c r="AR981" s="1">
        <f t="shared" si="146"/>
        <v>0</v>
      </c>
      <c r="AS981" s="1">
        <f t="shared" si="146"/>
        <v>1</v>
      </c>
      <c r="AT981" s="1">
        <f t="shared" si="146"/>
        <v>0</v>
      </c>
      <c r="AU981" s="1">
        <f t="shared" si="146"/>
        <v>0</v>
      </c>
      <c r="AV981" s="1">
        <f t="shared" si="146"/>
        <v>0</v>
      </c>
      <c r="AW981" s="1">
        <f t="shared" si="146"/>
        <v>0</v>
      </c>
      <c r="AX981" s="1">
        <f t="shared" si="145"/>
        <v>1</v>
      </c>
    </row>
    <row r="982" spans="1:50" s="1" customFormat="1" x14ac:dyDescent="0.15">
      <c r="A982" s="1">
        <v>3</v>
      </c>
      <c r="B982" s="1" t="s">
        <v>2455</v>
      </c>
      <c r="C982" s="1" t="s">
        <v>109</v>
      </c>
      <c r="D982" s="1" t="s">
        <v>15</v>
      </c>
      <c r="E982" s="1" t="s">
        <v>379</v>
      </c>
      <c r="F982" s="2">
        <v>43192.661423611113</v>
      </c>
      <c r="H982" s="1" t="s">
        <v>17</v>
      </c>
      <c r="I982" s="1" t="s">
        <v>35</v>
      </c>
      <c r="J982" s="1" t="s">
        <v>25</v>
      </c>
      <c r="K982" s="1" t="s">
        <v>3946</v>
      </c>
      <c r="L982" s="1" t="s">
        <v>2354</v>
      </c>
      <c r="M982" s="1" t="s">
        <v>63</v>
      </c>
      <c r="N982" s="1" t="s">
        <v>29</v>
      </c>
      <c r="O982" s="1" t="s">
        <v>97</v>
      </c>
      <c r="P982" s="1">
        <v>30001</v>
      </c>
      <c r="Q982" s="8">
        <v>50000</v>
      </c>
      <c r="R982" s="1">
        <v>1</v>
      </c>
      <c r="S982" s="1">
        <v>4</v>
      </c>
      <c r="T982" s="1">
        <v>1</v>
      </c>
      <c r="U982" s="1">
        <v>4</v>
      </c>
      <c r="V982" s="1">
        <v>0</v>
      </c>
      <c r="W982" s="1">
        <v>0</v>
      </c>
      <c r="X982" s="1">
        <v>40000.5</v>
      </c>
      <c r="Y982" s="1">
        <v>2</v>
      </c>
      <c r="Z982" s="1">
        <v>3</v>
      </c>
      <c r="AA982" s="1">
        <f t="shared" si="144"/>
        <v>1</v>
      </c>
      <c r="AB982" s="1">
        <f t="shared" si="144"/>
        <v>0</v>
      </c>
      <c r="AC982" s="1">
        <f t="shared" si="144"/>
        <v>0</v>
      </c>
      <c r="AD982" s="1">
        <f t="shared" si="144"/>
        <v>1</v>
      </c>
      <c r="AE982" s="1">
        <f t="shared" si="144"/>
        <v>1</v>
      </c>
      <c r="AF982" s="1">
        <f t="shared" si="144"/>
        <v>0</v>
      </c>
      <c r="AG982" s="1">
        <f t="shared" si="144"/>
        <v>0</v>
      </c>
      <c r="AH982" s="1">
        <f t="shared" si="144"/>
        <v>1</v>
      </c>
      <c r="AI982" s="1">
        <f t="shared" si="144"/>
        <v>0</v>
      </c>
      <c r="AJ982" s="1">
        <f t="shared" si="144"/>
        <v>0</v>
      </c>
      <c r="AK982" s="1">
        <f t="shared" si="144"/>
        <v>1</v>
      </c>
      <c r="AL982" s="1">
        <f t="shared" si="144"/>
        <v>1</v>
      </c>
      <c r="AM982" s="1">
        <f t="shared" si="144"/>
        <v>0</v>
      </c>
      <c r="AN982" s="1">
        <f t="shared" si="144"/>
        <v>0</v>
      </c>
      <c r="AO982" s="1">
        <f t="shared" si="144"/>
        <v>0</v>
      </c>
      <c r="AP982" s="1">
        <f t="shared" si="144"/>
        <v>0</v>
      </c>
      <c r="AQ982" s="1">
        <f t="shared" si="146"/>
        <v>0</v>
      </c>
      <c r="AR982" s="1">
        <f t="shared" si="146"/>
        <v>0</v>
      </c>
      <c r="AS982" s="1">
        <f t="shared" si="146"/>
        <v>0</v>
      </c>
      <c r="AT982" s="1">
        <f t="shared" si="146"/>
        <v>0</v>
      </c>
      <c r="AU982" s="1">
        <f t="shared" si="146"/>
        <v>0</v>
      </c>
      <c r="AV982" s="1">
        <f t="shared" si="146"/>
        <v>0</v>
      </c>
      <c r="AW982" s="1">
        <f t="shared" si="146"/>
        <v>0</v>
      </c>
      <c r="AX982" s="1">
        <f t="shared" si="145"/>
        <v>1</v>
      </c>
    </row>
    <row r="983" spans="1:50" s="1" customFormat="1" x14ac:dyDescent="0.15">
      <c r="A983" s="1">
        <v>3</v>
      </c>
      <c r="B983" s="1" t="s">
        <v>2342</v>
      </c>
      <c r="C983" s="1" t="s">
        <v>320</v>
      </c>
      <c r="D983" s="1" t="s">
        <v>15</v>
      </c>
      <c r="E983" s="1" t="s">
        <v>386</v>
      </c>
      <c r="F983" s="1" t="s">
        <v>411</v>
      </c>
      <c r="H983" s="1" t="s">
        <v>17</v>
      </c>
      <c r="I983" s="1" t="s">
        <v>35</v>
      </c>
      <c r="J983" s="1" t="s">
        <v>286</v>
      </c>
      <c r="K983" s="1" t="s">
        <v>3904</v>
      </c>
      <c r="L983" s="1" t="s">
        <v>2344</v>
      </c>
      <c r="M983" s="1" t="s">
        <v>38</v>
      </c>
      <c r="N983" s="1" t="s">
        <v>56</v>
      </c>
      <c r="O983" s="1" t="s">
        <v>252</v>
      </c>
      <c r="P983" s="1">
        <v>3000</v>
      </c>
      <c r="Q983" s="8">
        <v>4000</v>
      </c>
      <c r="R983" s="1">
        <v>1</v>
      </c>
      <c r="S983" s="1">
        <v>4</v>
      </c>
      <c r="T983" s="1">
        <v>10</v>
      </c>
      <c r="U983" s="1">
        <v>5</v>
      </c>
      <c r="V983" s="1">
        <v>2</v>
      </c>
      <c r="W983" s="1">
        <v>0</v>
      </c>
      <c r="X983" s="1">
        <v>3500</v>
      </c>
      <c r="Y983" s="1">
        <v>2</v>
      </c>
      <c r="Z983" s="1">
        <v>3</v>
      </c>
      <c r="AA983" s="1">
        <f t="shared" si="144"/>
        <v>1</v>
      </c>
      <c r="AB983" s="1">
        <f t="shared" si="144"/>
        <v>1</v>
      </c>
      <c r="AC983" s="1">
        <f t="shared" si="144"/>
        <v>0</v>
      </c>
      <c r="AD983" s="1">
        <f t="shared" si="144"/>
        <v>0</v>
      </c>
      <c r="AE983" s="1">
        <f t="shared" si="144"/>
        <v>0</v>
      </c>
      <c r="AF983" s="1">
        <f t="shared" si="144"/>
        <v>1</v>
      </c>
      <c r="AG983" s="1">
        <f t="shared" si="144"/>
        <v>1</v>
      </c>
      <c r="AH983" s="1">
        <f t="shared" si="144"/>
        <v>0</v>
      </c>
      <c r="AI983" s="1">
        <f t="shared" si="144"/>
        <v>1</v>
      </c>
      <c r="AJ983" s="1">
        <f t="shared" si="144"/>
        <v>0</v>
      </c>
      <c r="AK983" s="1">
        <f t="shared" si="144"/>
        <v>1</v>
      </c>
      <c r="AL983" s="1">
        <f t="shared" si="144"/>
        <v>1</v>
      </c>
      <c r="AM983" s="1">
        <f t="shared" si="144"/>
        <v>0</v>
      </c>
      <c r="AN983" s="1">
        <f t="shared" si="144"/>
        <v>1</v>
      </c>
      <c r="AO983" s="1">
        <f t="shared" si="144"/>
        <v>1</v>
      </c>
      <c r="AP983" s="1">
        <f t="shared" si="144"/>
        <v>0</v>
      </c>
      <c r="AQ983" s="1">
        <f t="shared" si="146"/>
        <v>0</v>
      </c>
      <c r="AR983" s="1">
        <f t="shared" si="146"/>
        <v>1</v>
      </c>
      <c r="AS983" s="1">
        <f t="shared" si="146"/>
        <v>0</v>
      </c>
      <c r="AT983" s="1">
        <f t="shared" si="146"/>
        <v>0</v>
      </c>
      <c r="AU983" s="1">
        <f t="shared" si="146"/>
        <v>0</v>
      </c>
      <c r="AV983" s="1">
        <f t="shared" si="146"/>
        <v>0</v>
      </c>
      <c r="AW983" s="1">
        <f t="shared" si="146"/>
        <v>0</v>
      </c>
      <c r="AX983" s="1">
        <f t="shared" si="145"/>
        <v>0</v>
      </c>
    </row>
    <row r="984" spans="1:50" s="1" customFormat="1" x14ac:dyDescent="0.15">
      <c r="A984" s="1">
        <v>3</v>
      </c>
      <c r="B984" s="1" t="s">
        <v>2457</v>
      </c>
      <c r="C984" s="1" t="s">
        <v>14</v>
      </c>
      <c r="D984" s="1" t="s">
        <v>15</v>
      </c>
      <c r="E984" s="1" t="s">
        <v>16</v>
      </c>
      <c r="F984" s="2">
        <v>43131.798449074071</v>
      </c>
      <c r="H984" s="1" t="s">
        <v>59</v>
      </c>
      <c r="I984" s="1" t="s">
        <v>35</v>
      </c>
      <c r="J984" s="1" t="s">
        <v>74</v>
      </c>
      <c r="K984" s="1" t="s">
        <v>3947</v>
      </c>
      <c r="L984" s="1" t="s">
        <v>2459</v>
      </c>
      <c r="M984" s="1" t="s">
        <v>28</v>
      </c>
      <c r="N984" s="1" t="s">
        <v>82</v>
      </c>
      <c r="O984" s="1" t="s">
        <v>30</v>
      </c>
      <c r="P984" s="1">
        <v>6001</v>
      </c>
      <c r="Q984" s="8">
        <v>8000</v>
      </c>
      <c r="R984" s="1">
        <v>3</v>
      </c>
      <c r="S984" s="1">
        <v>4</v>
      </c>
      <c r="T984" s="1">
        <v>5</v>
      </c>
      <c r="U984" s="1">
        <v>3</v>
      </c>
      <c r="V984" s="1">
        <v>4</v>
      </c>
      <c r="W984" s="1">
        <v>0</v>
      </c>
      <c r="X984" s="1">
        <v>7000.5</v>
      </c>
      <c r="Y984" s="1">
        <v>2</v>
      </c>
      <c r="Z984" s="1">
        <v>3</v>
      </c>
      <c r="AA984" s="1">
        <f t="shared" si="144"/>
        <v>1</v>
      </c>
      <c r="AB984" s="1">
        <f t="shared" si="144"/>
        <v>0</v>
      </c>
      <c r="AC984" s="1">
        <f t="shared" si="144"/>
        <v>1</v>
      </c>
      <c r="AD984" s="1">
        <f t="shared" si="144"/>
        <v>1</v>
      </c>
      <c r="AE984" s="1">
        <f t="shared" si="144"/>
        <v>0</v>
      </c>
      <c r="AF984" s="1">
        <f t="shared" si="144"/>
        <v>1</v>
      </c>
      <c r="AG984" s="1">
        <f t="shared" si="144"/>
        <v>1</v>
      </c>
      <c r="AH984" s="1">
        <f t="shared" si="144"/>
        <v>1</v>
      </c>
      <c r="AI984" s="1">
        <f t="shared" si="144"/>
        <v>1</v>
      </c>
      <c r="AJ984" s="1">
        <f t="shared" si="144"/>
        <v>1</v>
      </c>
      <c r="AK984" s="1">
        <f t="shared" si="144"/>
        <v>1</v>
      </c>
      <c r="AL984" s="1">
        <f t="shared" si="144"/>
        <v>0</v>
      </c>
      <c r="AM984" s="1">
        <f t="shared" si="144"/>
        <v>0</v>
      </c>
      <c r="AN984" s="1">
        <f t="shared" si="144"/>
        <v>0</v>
      </c>
      <c r="AO984" s="1">
        <f t="shared" si="144"/>
        <v>1</v>
      </c>
      <c r="AP984" s="1">
        <f t="shared" si="144"/>
        <v>0</v>
      </c>
      <c r="AQ984" s="1">
        <f t="shared" si="146"/>
        <v>1</v>
      </c>
      <c r="AR984" s="1">
        <f t="shared" si="146"/>
        <v>1</v>
      </c>
      <c r="AS984" s="1">
        <f t="shared" si="146"/>
        <v>1</v>
      </c>
      <c r="AT984" s="1">
        <f t="shared" si="146"/>
        <v>0</v>
      </c>
      <c r="AU984" s="1">
        <f t="shared" si="146"/>
        <v>0</v>
      </c>
      <c r="AV984" s="1">
        <f t="shared" si="146"/>
        <v>1</v>
      </c>
      <c r="AW984" s="1">
        <f t="shared" si="146"/>
        <v>0</v>
      </c>
      <c r="AX984" s="1">
        <f t="shared" si="145"/>
        <v>0</v>
      </c>
    </row>
    <row r="985" spans="1:50" s="1" customFormat="1" x14ac:dyDescent="0.15">
      <c r="A985" s="1">
        <v>3</v>
      </c>
      <c r="B985" s="1" t="s">
        <v>2460</v>
      </c>
      <c r="C985" s="1" t="s">
        <v>209</v>
      </c>
      <c r="D985" s="1" t="s">
        <v>15</v>
      </c>
      <c r="E985" s="1" t="s">
        <v>448</v>
      </c>
      <c r="F985" s="2">
        <v>43194.75445601852</v>
      </c>
      <c r="H985" s="1" t="s">
        <v>17</v>
      </c>
      <c r="I985" s="1" t="s">
        <v>17</v>
      </c>
      <c r="J985" s="1" t="s">
        <v>42</v>
      </c>
      <c r="K985" s="1" t="s">
        <v>2461</v>
      </c>
      <c r="L985" s="1" t="s">
        <v>2462</v>
      </c>
      <c r="M985" s="1" t="s">
        <v>96</v>
      </c>
      <c r="N985" s="1" t="s">
        <v>29</v>
      </c>
      <c r="O985" s="1" t="s">
        <v>97</v>
      </c>
      <c r="P985" s="1">
        <v>2001</v>
      </c>
      <c r="Q985" s="8">
        <v>4000</v>
      </c>
      <c r="R985" s="1">
        <v>1</v>
      </c>
      <c r="S985" s="1">
        <v>2</v>
      </c>
      <c r="T985" s="1">
        <v>3</v>
      </c>
      <c r="U985" s="1">
        <v>2</v>
      </c>
      <c r="V985" s="1">
        <v>0</v>
      </c>
      <c r="W985" s="1">
        <v>0</v>
      </c>
      <c r="X985" s="1">
        <v>3000.5</v>
      </c>
      <c r="Y985" s="1">
        <v>2</v>
      </c>
      <c r="Z985" s="1">
        <v>3</v>
      </c>
      <c r="AA985" s="1">
        <f t="shared" si="144"/>
        <v>0</v>
      </c>
      <c r="AB985" s="1">
        <f t="shared" si="144"/>
        <v>0</v>
      </c>
      <c r="AC985" s="1">
        <f t="shared" si="144"/>
        <v>0</v>
      </c>
      <c r="AD985" s="1">
        <f t="shared" si="144"/>
        <v>0</v>
      </c>
      <c r="AE985" s="1">
        <f t="shared" si="144"/>
        <v>0</v>
      </c>
      <c r="AF985" s="1">
        <f t="shared" si="144"/>
        <v>0</v>
      </c>
      <c r="AG985" s="1">
        <f t="shared" si="144"/>
        <v>0</v>
      </c>
      <c r="AH985" s="1">
        <f t="shared" si="144"/>
        <v>0</v>
      </c>
      <c r="AI985" s="1">
        <f t="shared" si="144"/>
        <v>0</v>
      </c>
      <c r="AJ985" s="1">
        <f t="shared" si="144"/>
        <v>0</v>
      </c>
      <c r="AK985" s="1">
        <f t="shared" si="144"/>
        <v>0</v>
      </c>
      <c r="AL985" s="1">
        <f t="shared" si="144"/>
        <v>0</v>
      </c>
      <c r="AM985" s="1">
        <f t="shared" si="144"/>
        <v>0</v>
      </c>
      <c r="AN985" s="1">
        <f t="shared" si="144"/>
        <v>0</v>
      </c>
      <c r="AO985" s="1">
        <f t="shared" si="144"/>
        <v>0</v>
      </c>
      <c r="AP985" s="1">
        <f t="shared" si="144"/>
        <v>0</v>
      </c>
      <c r="AQ985" s="1">
        <f t="shared" si="146"/>
        <v>0</v>
      </c>
      <c r="AR985" s="1">
        <f t="shared" si="146"/>
        <v>0</v>
      </c>
      <c r="AS985" s="1">
        <f t="shared" si="146"/>
        <v>0</v>
      </c>
      <c r="AT985" s="1">
        <f t="shared" si="146"/>
        <v>0</v>
      </c>
      <c r="AU985" s="1">
        <f t="shared" si="146"/>
        <v>0</v>
      </c>
      <c r="AV985" s="1">
        <f t="shared" si="146"/>
        <v>1</v>
      </c>
      <c r="AW985" s="1">
        <f t="shared" si="146"/>
        <v>0</v>
      </c>
      <c r="AX985" s="1">
        <f t="shared" si="145"/>
        <v>0</v>
      </c>
    </row>
    <row r="986" spans="1:50" s="1" customFormat="1" x14ac:dyDescent="0.15">
      <c r="A986" s="1">
        <v>3</v>
      </c>
      <c r="B986" s="1" t="s">
        <v>2342</v>
      </c>
      <c r="C986" s="1" t="s">
        <v>320</v>
      </c>
      <c r="D986" s="1" t="s">
        <v>15</v>
      </c>
      <c r="E986" s="1" t="s">
        <v>386</v>
      </c>
      <c r="F986" s="1" t="s">
        <v>411</v>
      </c>
      <c r="H986" s="1" t="s">
        <v>17</v>
      </c>
      <c r="I986" s="1" t="s">
        <v>35</v>
      </c>
      <c r="J986" s="1" t="s">
        <v>286</v>
      </c>
      <c r="K986" s="1" t="s">
        <v>3904</v>
      </c>
      <c r="L986" s="1" t="s">
        <v>2344</v>
      </c>
      <c r="M986" s="1" t="s">
        <v>38</v>
      </c>
      <c r="N986" s="1" t="s">
        <v>56</v>
      </c>
      <c r="O986" s="1" t="s">
        <v>252</v>
      </c>
      <c r="P986" s="1">
        <v>3000</v>
      </c>
      <c r="Q986" s="8">
        <v>4000</v>
      </c>
      <c r="R986" s="1">
        <v>1</v>
      </c>
      <c r="S986" s="1">
        <v>4</v>
      </c>
      <c r="T986" s="1">
        <v>10</v>
      </c>
      <c r="U986" s="1">
        <v>5</v>
      </c>
      <c r="V986" s="1">
        <v>2</v>
      </c>
      <c r="W986" s="1">
        <v>0</v>
      </c>
      <c r="X986" s="1">
        <v>3500</v>
      </c>
      <c r="Y986" s="1">
        <v>2</v>
      </c>
      <c r="Z986" s="1">
        <v>3</v>
      </c>
      <c r="AA986" s="1">
        <f t="shared" si="144"/>
        <v>1</v>
      </c>
      <c r="AB986" s="1">
        <f t="shared" si="144"/>
        <v>1</v>
      </c>
      <c r="AC986" s="1">
        <f t="shared" si="144"/>
        <v>0</v>
      </c>
      <c r="AD986" s="1">
        <f t="shared" si="144"/>
        <v>0</v>
      </c>
      <c r="AE986" s="1">
        <f t="shared" si="144"/>
        <v>0</v>
      </c>
      <c r="AF986" s="1">
        <f t="shared" si="144"/>
        <v>1</v>
      </c>
      <c r="AG986" s="1">
        <f t="shared" si="144"/>
        <v>1</v>
      </c>
      <c r="AH986" s="1">
        <f t="shared" si="144"/>
        <v>0</v>
      </c>
      <c r="AI986" s="1">
        <f t="shared" si="144"/>
        <v>1</v>
      </c>
      <c r="AJ986" s="1">
        <f t="shared" si="144"/>
        <v>0</v>
      </c>
      <c r="AK986" s="1">
        <f t="shared" si="144"/>
        <v>1</v>
      </c>
      <c r="AL986" s="1">
        <f t="shared" si="144"/>
        <v>1</v>
      </c>
      <c r="AM986" s="1">
        <f t="shared" si="144"/>
        <v>0</v>
      </c>
      <c r="AN986" s="1">
        <f t="shared" si="144"/>
        <v>1</v>
      </c>
      <c r="AO986" s="1">
        <f t="shared" si="144"/>
        <v>1</v>
      </c>
      <c r="AP986" s="1">
        <f t="shared" si="144"/>
        <v>0</v>
      </c>
      <c r="AQ986" s="1">
        <f t="shared" si="146"/>
        <v>0</v>
      </c>
      <c r="AR986" s="1">
        <f t="shared" si="146"/>
        <v>1</v>
      </c>
      <c r="AS986" s="1">
        <f t="shared" si="146"/>
        <v>0</v>
      </c>
      <c r="AT986" s="1">
        <f t="shared" si="146"/>
        <v>0</v>
      </c>
      <c r="AU986" s="1">
        <f t="shared" si="146"/>
        <v>0</v>
      </c>
      <c r="AV986" s="1">
        <f t="shared" si="146"/>
        <v>0</v>
      </c>
      <c r="AW986" s="1">
        <f t="shared" si="146"/>
        <v>0</v>
      </c>
      <c r="AX986" s="1">
        <f t="shared" si="145"/>
        <v>0</v>
      </c>
    </row>
    <row r="987" spans="1:50" s="1" customFormat="1" x14ac:dyDescent="0.15">
      <c r="A987" s="1">
        <v>3</v>
      </c>
      <c r="B987" s="1" t="s">
        <v>2463</v>
      </c>
      <c r="C987" s="1" t="s">
        <v>1046</v>
      </c>
      <c r="D987" s="1" t="s">
        <v>15</v>
      </c>
      <c r="E987" s="1" t="s">
        <v>33</v>
      </c>
      <c r="F987" s="2">
        <v>43131.810972222222</v>
      </c>
      <c r="H987" s="1" t="s">
        <v>59</v>
      </c>
      <c r="I987" s="1" t="s">
        <v>24</v>
      </c>
      <c r="J987" s="1" t="s">
        <v>60</v>
      </c>
      <c r="K987" s="1" t="s">
        <v>3948</v>
      </c>
      <c r="L987" s="1" t="s">
        <v>2459</v>
      </c>
      <c r="M987" s="1" t="s">
        <v>28</v>
      </c>
      <c r="N987" s="1" t="s">
        <v>82</v>
      </c>
      <c r="O987" s="1" t="s">
        <v>30</v>
      </c>
      <c r="P987" s="1">
        <v>10001</v>
      </c>
      <c r="Q987" s="8">
        <v>15000</v>
      </c>
      <c r="R987" s="1">
        <v>3</v>
      </c>
      <c r="S987" s="1">
        <v>5</v>
      </c>
      <c r="T987" s="1">
        <v>2</v>
      </c>
      <c r="U987" s="1">
        <v>3</v>
      </c>
      <c r="V987" s="1">
        <v>4</v>
      </c>
      <c r="W987" s="1">
        <v>0</v>
      </c>
      <c r="X987" s="1">
        <v>12500.5</v>
      </c>
      <c r="Y987" s="1">
        <v>2</v>
      </c>
      <c r="Z987" s="1">
        <v>3</v>
      </c>
      <c r="AA987" s="1">
        <f t="shared" si="144"/>
        <v>1</v>
      </c>
      <c r="AB987" s="1">
        <f t="shared" si="144"/>
        <v>0</v>
      </c>
      <c r="AC987" s="1">
        <f t="shared" si="144"/>
        <v>1</v>
      </c>
      <c r="AD987" s="1">
        <f t="shared" si="144"/>
        <v>0</v>
      </c>
      <c r="AE987" s="1">
        <f t="shared" si="144"/>
        <v>0</v>
      </c>
      <c r="AF987" s="1">
        <f t="shared" si="144"/>
        <v>1</v>
      </c>
      <c r="AG987" s="1">
        <f t="shared" si="144"/>
        <v>0</v>
      </c>
      <c r="AH987" s="1">
        <f t="shared" si="144"/>
        <v>1</v>
      </c>
      <c r="AI987" s="1">
        <f t="shared" si="144"/>
        <v>1</v>
      </c>
      <c r="AJ987" s="1">
        <f t="shared" si="144"/>
        <v>1</v>
      </c>
      <c r="AK987" s="1">
        <f t="shared" si="144"/>
        <v>1</v>
      </c>
      <c r="AL987" s="1">
        <f t="shared" si="144"/>
        <v>0</v>
      </c>
      <c r="AM987" s="1">
        <f t="shared" si="144"/>
        <v>0</v>
      </c>
      <c r="AN987" s="1">
        <f t="shared" si="144"/>
        <v>0</v>
      </c>
      <c r="AO987" s="1">
        <f t="shared" si="144"/>
        <v>0</v>
      </c>
      <c r="AP987" s="1">
        <f t="shared" si="144"/>
        <v>0</v>
      </c>
      <c r="AQ987" s="1">
        <f t="shared" si="146"/>
        <v>0</v>
      </c>
      <c r="AR987" s="1">
        <f t="shared" si="146"/>
        <v>0</v>
      </c>
      <c r="AS987" s="1">
        <f t="shared" si="146"/>
        <v>0</v>
      </c>
      <c r="AT987" s="1">
        <f t="shared" si="146"/>
        <v>1</v>
      </c>
      <c r="AU987" s="1">
        <f t="shared" si="146"/>
        <v>1</v>
      </c>
      <c r="AV987" s="1">
        <f t="shared" si="146"/>
        <v>0</v>
      </c>
      <c r="AW987" s="1">
        <f t="shared" si="146"/>
        <v>0</v>
      </c>
      <c r="AX987" s="1">
        <f t="shared" si="145"/>
        <v>0</v>
      </c>
    </row>
    <row r="988" spans="1:50" s="1" customFormat="1" x14ac:dyDescent="0.15">
      <c r="A988" s="1">
        <v>3</v>
      </c>
      <c r="B988" s="1" t="s">
        <v>2465</v>
      </c>
      <c r="D988" s="1" t="s">
        <v>15</v>
      </c>
      <c r="E988" s="1" t="s">
        <v>16</v>
      </c>
      <c r="F988" s="2">
        <v>43197.596736111111</v>
      </c>
      <c r="H988" s="1" t="s">
        <v>17</v>
      </c>
      <c r="I988" s="1" t="s">
        <v>18</v>
      </c>
      <c r="J988" s="1" t="s">
        <v>74</v>
      </c>
      <c r="K988" s="1" t="s">
        <v>3949</v>
      </c>
      <c r="L988" s="1" t="s">
        <v>2443</v>
      </c>
      <c r="M988" s="1" t="s">
        <v>96</v>
      </c>
      <c r="N988" s="1" t="s">
        <v>29</v>
      </c>
      <c r="O988" s="1" t="s">
        <v>252</v>
      </c>
      <c r="P988" s="1">
        <v>6001</v>
      </c>
      <c r="Q988" s="8">
        <v>8000</v>
      </c>
      <c r="R988" s="1">
        <v>1</v>
      </c>
      <c r="S988" s="1">
        <v>3</v>
      </c>
      <c r="T988" s="1">
        <v>5</v>
      </c>
      <c r="U988" s="1">
        <v>2</v>
      </c>
      <c r="V988" s="1">
        <v>0</v>
      </c>
      <c r="W988" s="1">
        <v>0</v>
      </c>
      <c r="X988" s="1">
        <v>7000.5</v>
      </c>
      <c r="Y988" s="1">
        <v>2</v>
      </c>
      <c r="Z988" s="1">
        <v>3</v>
      </c>
      <c r="AA988" s="1">
        <f t="shared" si="144"/>
        <v>0</v>
      </c>
      <c r="AB988" s="1">
        <f t="shared" si="144"/>
        <v>0</v>
      </c>
      <c r="AC988" s="1">
        <f t="shared" si="144"/>
        <v>0</v>
      </c>
      <c r="AD988" s="1">
        <f t="shared" si="144"/>
        <v>0</v>
      </c>
      <c r="AE988" s="1">
        <f t="shared" si="144"/>
        <v>0</v>
      </c>
      <c r="AF988" s="1">
        <f t="shared" si="144"/>
        <v>0</v>
      </c>
      <c r="AG988" s="1">
        <f t="shared" si="144"/>
        <v>0</v>
      </c>
      <c r="AH988" s="1">
        <f t="shared" si="144"/>
        <v>0</v>
      </c>
      <c r="AI988" s="1">
        <f t="shared" si="144"/>
        <v>0</v>
      </c>
      <c r="AJ988" s="1">
        <f t="shared" si="144"/>
        <v>0</v>
      </c>
      <c r="AK988" s="1">
        <f t="shared" si="144"/>
        <v>0</v>
      </c>
      <c r="AL988" s="1">
        <f t="shared" si="144"/>
        <v>0</v>
      </c>
      <c r="AM988" s="1">
        <f t="shared" si="144"/>
        <v>0</v>
      </c>
      <c r="AN988" s="1">
        <f t="shared" si="144"/>
        <v>0</v>
      </c>
      <c r="AO988" s="1">
        <f t="shared" si="144"/>
        <v>0</v>
      </c>
      <c r="AP988" s="1">
        <f t="shared" si="144"/>
        <v>0</v>
      </c>
      <c r="AQ988" s="1">
        <f t="shared" si="146"/>
        <v>0</v>
      </c>
      <c r="AR988" s="1">
        <f t="shared" si="146"/>
        <v>0</v>
      </c>
      <c r="AS988" s="1">
        <f t="shared" si="146"/>
        <v>0</v>
      </c>
      <c r="AT988" s="1">
        <f t="shared" si="146"/>
        <v>0</v>
      </c>
      <c r="AU988" s="1">
        <f t="shared" si="146"/>
        <v>0</v>
      </c>
      <c r="AV988" s="1">
        <f t="shared" si="146"/>
        <v>0</v>
      </c>
      <c r="AW988" s="1">
        <f t="shared" si="146"/>
        <v>0</v>
      </c>
      <c r="AX988" s="1">
        <f t="shared" si="145"/>
        <v>0</v>
      </c>
    </row>
    <row r="989" spans="1:50" s="1" customFormat="1" x14ac:dyDescent="0.15">
      <c r="A989" s="1">
        <v>3</v>
      </c>
      <c r="B989" s="1" t="s">
        <v>2342</v>
      </c>
      <c r="C989" s="1" t="s">
        <v>320</v>
      </c>
      <c r="D989" s="1" t="s">
        <v>15</v>
      </c>
      <c r="E989" s="1" t="s">
        <v>386</v>
      </c>
      <c r="F989" s="1" t="s">
        <v>411</v>
      </c>
      <c r="H989" s="1" t="s">
        <v>17</v>
      </c>
      <c r="I989" s="1" t="s">
        <v>35</v>
      </c>
      <c r="J989" s="1" t="s">
        <v>286</v>
      </c>
      <c r="K989" s="1" t="s">
        <v>3904</v>
      </c>
      <c r="L989" s="1" t="s">
        <v>2344</v>
      </c>
      <c r="M989" s="1" t="s">
        <v>38</v>
      </c>
      <c r="N989" s="1" t="s">
        <v>56</v>
      </c>
      <c r="O989" s="1" t="s">
        <v>252</v>
      </c>
      <c r="P989" s="1">
        <v>3000</v>
      </c>
      <c r="Q989" s="8">
        <v>4000</v>
      </c>
      <c r="R989" s="1">
        <v>1</v>
      </c>
      <c r="S989" s="1">
        <v>4</v>
      </c>
      <c r="T989" s="1">
        <v>10</v>
      </c>
      <c r="U989" s="1">
        <v>5</v>
      </c>
      <c r="V989" s="1">
        <v>2</v>
      </c>
      <c r="W989" s="1">
        <v>0</v>
      </c>
      <c r="X989" s="1">
        <v>3500</v>
      </c>
      <c r="Y989" s="1">
        <v>2</v>
      </c>
      <c r="Z989" s="1">
        <v>3</v>
      </c>
      <c r="AA989" s="1">
        <f t="shared" si="144"/>
        <v>1</v>
      </c>
      <c r="AB989" s="1">
        <f t="shared" si="144"/>
        <v>1</v>
      </c>
      <c r="AC989" s="1">
        <f t="shared" si="144"/>
        <v>0</v>
      </c>
      <c r="AD989" s="1">
        <f t="shared" si="144"/>
        <v>0</v>
      </c>
      <c r="AE989" s="1">
        <f t="shared" si="144"/>
        <v>0</v>
      </c>
      <c r="AF989" s="1">
        <f t="shared" si="144"/>
        <v>1</v>
      </c>
      <c r="AG989" s="1">
        <f t="shared" si="144"/>
        <v>1</v>
      </c>
      <c r="AH989" s="1">
        <f t="shared" si="144"/>
        <v>0</v>
      </c>
      <c r="AI989" s="1">
        <f t="shared" si="144"/>
        <v>1</v>
      </c>
      <c r="AJ989" s="1">
        <f t="shared" si="144"/>
        <v>0</v>
      </c>
      <c r="AK989" s="1">
        <f t="shared" si="144"/>
        <v>1</v>
      </c>
      <c r="AL989" s="1">
        <f t="shared" si="144"/>
        <v>1</v>
      </c>
      <c r="AM989" s="1">
        <f t="shared" ref="AM989:AW1004" si="147">IF(IFERROR(FIND(AM$1,$K989),0)&gt;0,1,0)</f>
        <v>0</v>
      </c>
      <c r="AN989" s="1">
        <f t="shared" si="147"/>
        <v>1</v>
      </c>
      <c r="AO989" s="1">
        <f t="shared" si="147"/>
        <v>1</v>
      </c>
      <c r="AP989" s="1">
        <f t="shared" si="147"/>
        <v>0</v>
      </c>
      <c r="AQ989" s="1">
        <f t="shared" si="147"/>
        <v>0</v>
      </c>
      <c r="AR989" s="1">
        <f t="shared" si="147"/>
        <v>1</v>
      </c>
      <c r="AS989" s="1">
        <f t="shared" si="147"/>
        <v>0</v>
      </c>
      <c r="AT989" s="1">
        <f t="shared" si="147"/>
        <v>0</v>
      </c>
      <c r="AU989" s="1">
        <f t="shared" si="147"/>
        <v>0</v>
      </c>
      <c r="AV989" s="1">
        <f t="shared" si="147"/>
        <v>0</v>
      </c>
      <c r="AW989" s="1">
        <f t="shared" si="147"/>
        <v>0</v>
      </c>
      <c r="AX989" s="1">
        <f t="shared" si="145"/>
        <v>0</v>
      </c>
    </row>
    <row r="990" spans="1:50" s="1" customFormat="1" x14ac:dyDescent="0.15">
      <c r="A990" s="1">
        <v>3</v>
      </c>
      <c r="B990" s="1" t="s">
        <v>2467</v>
      </c>
      <c r="C990" s="1" t="s">
        <v>14</v>
      </c>
      <c r="D990" s="1" t="s">
        <v>15</v>
      </c>
      <c r="E990" s="1" t="s">
        <v>212</v>
      </c>
      <c r="F990" s="2">
        <v>43192.489374999997</v>
      </c>
      <c r="H990" s="1" t="s">
        <v>17</v>
      </c>
      <c r="I990" s="1" t="s">
        <v>24</v>
      </c>
      <c r="J990" s="1" t="s">
        <v>286</v>
      </c>
      <c r="K990" s="1" t="s">
        <v>3950</v>
      </c>
      <c r="L990" s="1" t="s">
        <v>2469</v>
      </c>
      <c r="M990" s="1" t="s">
        <v>38</v>
      </c>
      <c r="N990" s="1" t="s">
        <v>56</v>
      </c>
      <c r="O990" s="1" t="s">
        <v>252</v>
      </c>
      <c r="P990" s="1">
        <v>15000</v>
      </c>
      <c r="Q990" s="8">
        <v>25000</v>
      </c>
      <c r="R990" s="1">
        <v>1</v>
      </c>
      <c r="S990" s="1">
        <v>5</v>
      </c>
      <c r="T990" s="1">
        <v>10</v>
      </c>
      <c r="U990" s="1">
        <v>5</v>
      </c>
      <c r="V990" s="1">
        <v>2</v>
      </c>
      <c r="W990" s="1">
        <v>0</v>
      </c>
      <c r="X990" s="1">
        <v>20000</v>
      </c>
      <c r="Y990" s="1">
        <v>2</v>
      </c>
      <c r="Z990" s="1">
        <v>3</v>
      </c>
      <c r="AA990" s="1">
        <f t="shared" si="144"/>
        <v>0</v>
      </c>
      <c r="AB990" s="1">
        <f t="shared" ref="AB990:AQ1005" si="148">IF(IFERROR(FIND(AB$1,$K990),0)&gt;0,1,0)</f>
        <v>0</v>
      </c>
      <c r="AC990" s="1">
        <f t="shared" si="148"/>
        <v>1</v>
      </c>
      <c r="AD990" s="1">
        <f t="shared" si="148"/>
        <v>0</v>
      </c>
      <c r="AE990" s="1">
        <f t="shared" si="148"/>
        <v>0</v>
      </c>
      <c r="AF990" s="1">
        <f t="shared" si="148"/>
        <v>1</v>
      </c>
      <c r="AG990" s="1">
        <f t="shared" si="148"/>
        <v>1</v>
      </c>
      <c r="AH990" s="1">
        <f t="shared" si="148"/>
        <v>1</v>
      </c>
      <c r="AI990" s="1">
        <f t="shared" si="148"/>
        <v>1</v>
      </c>
      <c r="AJ990" s="1">
        <f t="shared" si="148"/>
        <v>0</v>
      </c>
      <c r="AK990" s="1">
        <f t="shared" si="148"/>
        <v>1</v>
      </c>
      <c r="AL990" s="1">
        <f t="shared" si="148"/>
        <v>1</v>
      </c>
      <c r="AM990" s="1">
        <f t="shared" si="148"/>
        <v>0</v>
      </c>
      <c r="AN990" s="1">
        <f t="shared" si="148"/>
        <v>0</v>
      </c>
      <c r="AO990" s="1">
        <f t="shared" si="148"/>
        <v>1</v>
      </c>
      <c r="AP990" s="1">
        <f t="shared" si="148"/>
        <v>0</v>
      </c>
      <c r="AQ990" s="1">
        <f t="shared" si="148"/>
        <v>0</v>
      </c>
      <c r="AR990" s="1">
        <f t="shared" si="147"/>
        <v>1</v>
      </c>
      <c r="AS990" s="1">
        <f t="shared" si="147"/>
        <v>0</v>
      </c>
      <c r="AT990" s="1">
        <f t="shared" si="147"/>
        <v>0</v>
      </c>
      <c r="AU990" s="1">
        <f t="shared" si="147"/>
        <v>0</v>
      </c>
      <c r="AV990" s="1">
        <f t="shared" si="147"/>
        <v>0</v>
      </c>
      <c r="AW990" s="1">
        <f t="shared" si="147"/>
        <v>0</v>
      </c>
      <c r="AX990" s="1">
        <f t="shared" si="145"/>
        <v>1</v>
      </c>
    </row>
    <row r="991" spans="1:50" s="1" customFormat="1" x14ac:dyDescent="0.15">
      <c r="A991" s="1">
        <v>3</v>
      </c>
      <c r="B991" s="1" t="s">
        <v>2470</v>
      </c>
      <c r="C991" s="1" t="s">
        <v>14</v>
      </c>
      <c r="D991" s="1" t="s">
        <v>15</v>
      </c>
      <c r="E991" s="1" t="s">
        <v>907</v>
      </c>
      <c r="F991" s="1" t="s">
        <v>411</v>
      </c>
      <c r="H991" s="1" t="s">
        <v>41</v>
      </c>
      <c r="I991" s="1" t="s">
        <v>35</v>
      </c>
      <c r="J991" s="1" t="s">
        <v>25</v>
      </c>
      <c r="K991" s="1" t="s">
        <v>3951</v>
      </c>
      <c r="L991" s="1" t="s">
        <v>2472</v>
      </c>
      <c r="M991" s="1" t="s">
        <v>38</v>
      </c>
      <c r="N991" s="1" t="s">
        <v>29</v>
      </c>
      <c r="O991" s="1" t="s">
        <v>30</v>
      </c>
      <c r="P991" s="1">
        <v>25000</v>
      </c>
      <c r="Q991" s="8">
        <v>40000</v>
      </c>
      <c r="R991" s="1">
        <v>5</v>
      </c>
      <c r="S991" s="1">
        <v>4</v>
      </c>
      <c r="T991" s="1">
        <v>1</v>
      </c>
      <c r="U991" s="1">
        <v>5</v>
      </c>
      <c r="V991" s="1">
        <v>0</v>
      </c>
      <c r="W991" s="1">
        <v>0</v>
      </c>
      <c r="X991" s="1">
        <v>32500</v>
      </c>
      <c r="Y991" s="1">
        <v>2</v>
      </c>
      <c r="Z991" s="1">
        <v>3</v>
      </c>
      <c r="AA991" s="1">
        <f t="shared" si="144"/>
        <v>1</v>
      </c>
      <c r="AB991" s="1">
        <f t="shared" si="148"/>
        <v>0</v>
      </c>
      <c r="AC991" s="1">
        <f t="shared" si="148"/>
        <v>1</v>
      </c>
      <c r="AD991" s="1">
        <f t="shared" si="148"/>
        <v>1</v>
      </c>
      <c r="AE991" s="1">
        <f t="shared" si="148"/>
        <v>0</v>
      </c>
      <c r="AF991" s="1">
        <f t="shared" si="148"/>
        <v>0</v>
      </c>
      <c r="AG991" s="1">
        <f t="shared" si="148"/>
        <v>1</v>
      </c>
      <c r="AH991" s="1">
        <f t="shared" si="148"/>
        <v>1</v>
      </c>
      <c r="AI991" s="1">
        <f t="shared" si="148"/>
        <v>1</v>
      </c>
      <c r="AJ991" s="1">
        <f t="shared" si="148"/>
        <v>0</v>
      </c>
      <c r="AK991" s="1">
        <f t="shared" si="148"/>
        <v>1</v>
      </c>
      <c r="AL991" s="1">
        <f t="shared" si="148"/>
        <v>1</v>
      </c>
      <c r="AM991" s="1">
        <f t="shared" si="148"/>
        <v>0</v>
      </c>
      <c r="AN991" s="1">
        <f t="shared" si="148"/>
        <v>0</v>
      </c>
      <c r="AO991" s="1">
        <f t="shared" si="148"/>
        <v>1</v>
      </c>
      <c r="AP991" s="1">
        <f t="shared" si="148"/>
        <v>0</v>
      </c>
      <c r="AQ991" s="1">
        <f t="shared" si="148"/>
        <v>0</v>
      </c>
      <c r="AR991" s="1">
        <f t="shared" si="147"/>
        <v>0</v>
      </c>
      <c r="AS991" s="1">
        <f t="shared" si="147"/>
        <v>1</v>
      </c>
      <c r="AT991" s="1">
        <f t="shared" si="147"/>
        <v>0</v>
      </c>
      <c r="AU991" s="1">
        <f t="shared" si="147"/>
        <v>0</v>
      </c>
      <c r="AV991" s="1">
        <f t="shared" si="147"/>
        <v>0</v>
      </c>
      <c r="AW991" s="1">
        <f t="shared" si="147"/>
        <v>0</v>
      </c>
      <c r="AX991" s="1">
        <f t="shared" si="145"/>
        <v>1</v>
      </c>
    </row>
    <row r="992" spans="1:50" s="1" customFormat="1" x14ac:dyDescent="0.15">
      <c r="A992" s="1">
        <v>3</v>
      </c>
      <c r="B992" s="1" t="s">
        <v>2342</v>
      </c>
      <c r="C992" s="1" t="s">
        <v>84</v>
      </c>
      <c r="D992" s="1" t="s">
        <v>15</v>
      </c>
      <c r="E992" s="1" t="s">
        <v>448</v>
      </c>
      <c r="F992" s="1" t="s">
        <v>411</v>
      </c>
      <c r="H992" s="1" t="s">
        <v>17</v>
      </c>
      <c r="I992" s="1" t="s">
        <v>17</v>
      </c>
      <c r="J992" s="1" t="s">
        <v>286</v>
      </c>
      <c r="K992" s="1" t="s">
        <v>3943</v>
      </c>
      <c r="L992" s="1" t="s">
        <v>2345</v>
      </c>
      <c r="M992" s="1" t="s">
        <v>38</v>
      </c>
      <c r="N992" s="1" t="s">
        <v>56</v>
      </c>
      <c r="O992" s="1" t="s">
        <v>252</v>
      </c>
      <c r="P992" s="1">
        <v>2001</v>
      </c>
      <c r="Q992" s="8">
        <v>4000</v>
      </c>
      <c r="R992" s="1">
        <v>1</v>
      </c>
      <c r="S992" s="1">
        <v>2</v>
      </c>
      <c r="T992" s="1">
        <v>10</v>
      </c>
      <c r="U992" s="1">
        <v>5</v>
      </c>
      <c r="V992" s="1">
        <v>2</v>
      </c>
      <c r="W992" s="1">
        <v>0</v>
      </c>
      <c r="X992" s="1">
        <v>3000.5</v>
      </c>
      <c r="Y992" s="1">
        <v>2</v>
      </c>
      <c r="Z992" s="1">
        <v>3</v>
      </c>
      <c r="AA992" s="1">
        <f t="shared" si="144"/>
        <v>1</v>
      </c>
      <c r="AB992" s="1">
        <f t="shared" si="148"/>
        <v>1</v>
      </c>
      <c r="AC992" s="1">
        <f t="shared" si="148"/>
        <v>0</v>
      </c>
      <c r="AD992" s="1">
        <f t="shared" si="148"/>
        <v>0</v>
      </c>
      <c r="AE992" s="1">
        <f t="shared" si="148"/>
        <v>0</v>
      </c>
      <c r="AF992" s="1">
        <f t="shared" si="148"/>
        <v>1</v>
      </c>
      <c r="AG992" s="1">
        <f t="shared" si="148"/>
        <v>1</v>
      </c>
      <c r="AH992" s="1">
        <f t="shared" si="148"/>
        <v>0</v>
      </c>
      <c r="AI992" s="1">
        <f t="shared" si="148"/>
        <v>1</v>
      </c>
      <c r="AJ992" s="1">
        <f t="shared" si="148"/>
        <v>0</v>
      </c>
      <c r="AK992" s="1">
        <f t="shared" si="148"/>
        <v>1</v>
      </c>
      <c r="AL992" s="1">
        <f t="shared" si="148"/>
        <v>1</v>
      </c>
      <c r="AM992" s="1">
        <f t="shared" si="148"/>
        <v>0</v>
      </c>
      <c r="AN992" s="1">
        <f t="shared" si="148"/>
        <v>1</v>
      </c>
      <c r="AO992" s="1">
        <f t="shared" si="148"/>
        <v>1</v>
      </c>
      <c r="AP992" s="1">
        <f t="shared" si="148"/>
        <v>0</v>
      </c>
      <c r="AQ992" s="1">
        <f t="shared" si="148"/>
        <v>0</v>
      </c>
      <c r="AR992" s="1">
        <f t="shared" si="147"/>
        <v>1</v>
      </c>
      <c r="AS992" s="1">
        <f t="shared" si="147"/>
        <v>0</v>
      </c>
      <c r="AT992" s="1">
        <f t="shared" si="147"/>
        <v>0</v>
      </c>
      <c r="AU992" s="1">
        <f t="shared" si="147"/>
        <v>0</v>
      </c>
      <c r="AV992" s="1">
        <f t="shared" si="147"/>
        <v>0</v>
      </c>
      <c r="AW992" s="1">
        <f t="shared" si="147"/>
        <v>0</v>
      </c>
      <c r="AX992" s="1">
        <f t="shared" si="145"/>
        <v>0</v>
      </c>
    </row>
    <row r="993" spans="1:50" s="1" customFormat="1" x14ac:dyDescent="0.15">
      <c r="A993" s="1">
        <v>3</v>
      </c>
      <c r="B993" s="1" t="s">
        <v>2266</v>
      </c>
      <c r="C993" s="1" t="s">
        <v>22</v>
      </c>
      <c r="D993" s="1" t="s">
        <v>15</v>
      </c>
      <c r="E993" s="1" t="s">
        <v>58</v>
      </c>
      <c r="F993" s="2">
        <v>43194.648819444446</v>
      </c>
      <c r="H993" s="1" t="s">
        <v>59</v>
      </c>
      <c r="I993" s="1" t="s">
        <v>18</v>
      </c>
      <c r="J993" s="1" t="s">
        <v>25</v>
      </c>
      <c r="K993" s="1" t="s">
        <v>3952</v>
      </c>
      <c r="L993" s="1" t="s">
        <v>2474</v>
      </c>
      <c r="M993" s="1" t="s">
        <v>28</v>
      </c>
      <c r="N993" s="1" t="s">
        <v>29</v>
      </c>
      <c r="O993" s="1" t="s">
        <v>252</v>
      </c>
      <c r="P993" s="1">
        <v>15001</v>
      </c>
      <c r="Q993" s="8">
        <v>20000</v>
      </c>
      <c r="R993" s="1">
        <v>3</v>
      </c>
      <c r="S993" s="1">
        <v>3</v>
      </c>
      <c r="T993" s="1">
        <v>1</v>
      </c>
      <c r="U993" s="1">
        <v>3</v>
      </c>
      <c r="V993" s="1">
        <v>0</v>
      </c>
      <c r="W993" s="1">
        <v>0</v>
      </c>
      <c r="X993" s="1">
        <v>17500.5</v>
      </c>
      <c r="Y993" s="1">
        <v>2</v>
      </c>
      <c r="Z993" s="1">
        <v>3</v>
      </c>
      <c r="AA993" s="1">
        <f t="shared" si="144"/>
        <v>1</v>
      </c>
      <c r="AB993" s="1">
        <f t="shared" si="148"/>
        <v>0</v>
      </c>
      <c r="AC993" s="1">
        <f t="shared" si="148"/>
        <v>1</v>
      </c>
      <c r="AD993" s="1">
        <f t="shared" si="148"/>
        <v>1</v>
      </c>
      <c r="AE993" s="1">
        <f t="shared" si="148"/>
        <v>1</v>
      </c>
      <c r="AF993" s="1">
        <f t="shared" si="148"/>
        <v>0</v>
      </c>
      <c r="AG993" s="1">
        <f t="shared" si="148"/>
        <v>0</v>
      </c>
      <c r="AH993" s="1">
        <f t="shared" si="148"/>
        <v>0</v>
      </c>
      <c r="AI993" s="1">
        <f t="shared" si="148"/>
        <v>1</v>
      </c>
      <c r="AJ993" s="1">
        <f t="shared" si="148"/>
        <v>1</v>
      </c>
      <c r="AK993" s="1">
        <f t="shared" si="148"/>
        <v>1</v>
      </c>
      <c r="AL993" s="1">
        <f t="shared" si="148"/>
        <v>1</v>
      </c>
      <c r="AM993" s="1">
        <f t="shared" si="148"/>
        <v>0</v>
      </c>
      <c r="AN993" s="1">
        <f t="shared" si="148"/>
        <v>0</v>
      </c>
      <c r="AO993" s="1">
        <f t="shared" si="148"/>
        <v>1</v>
      </c>
      <c r="AP993" s="1">
        <f t="shared" si="148"/>
        <v>0</v>
      </c>
      <c r="AQ993" s="1">
        <f t="shared" si="148"/>
        <v>0</v>
      </c>
      <c r="AR993" s="1">
        <f t="shared" si="147"/>
        <v>0</v>
      </c>
      <c r="AS993" s="1">
        <f t="shared" si="147"/>
        <v>1</v>
      </c>
      <c r="AT993" s="1">
        <f t="shared" si="147"/>
        <v>0</v>
      </c>
      <c r="AU993" s="1">
        <f t="shared" si="147"/>
        <v>0</v>
      </c>
      <c r="AV993" s="1">
        <f t="shared" si="147"/>
        <v>0</v>
      </c>
      <c r="AW993" s="1">
        <f t="shared" si="147"/>
        <v>1</v>
      </c>
      <c r="AX993" s="1">
        <f t="shared" si="145"/>
        <v>0</v>
      </c>
    </row>
    <row r="994" spans="1:50" s="1" customFormat="1" x14ac:dyDescent="0.15">
      <c r="A994" s="1">
        <v>3</v>
      </c>
      <c r="B994" s="1" t="s">
        <v>2475</v>
      </c>
      <c r="D994" s="1" t="s">
        <v>15</v>
      </c>
      <c r="E994" s="1" t="s">
        <v>671</v>
      </c>
      <c r="F994" s="1" t="s">
        <v>411</v>
      </c>
      <c r="H994" s="1" t="s">
        <v>34</v>
      </c>
      <c r="I994" s="1" t="s">
        <v>35</v>
      </c>
      <c r="J994" s="1" t="s">
        <v>25</v>
      </c>
      <c r="K994" s="1" t="s">
        <v>3953</v>
      </c>
      <c r="L994" s="1" t="s">
        <v>1117</v>
      </c>
      <c r="M994" s="1" t="s">
        <v>38</v>
      </c>
      <c r="N994" s="1" t="s">
        <v>316</v>
      </c>
      <c r="O994" s="1" t="s">
        <v>97</v>
      </c>
      <c r="Q994" s="8"/>
      <c r="R994" s="1">
        <v>4</v>
      </c>
      <c r="S994" s="1">
        <v>4</v>
      </c>
      <c r="T994" s="1">
        <v>1</v>
      </c>
      <c r="U994" s="1">
        <v>5</v>
      </c>
      <c r="V994" s="1">
        <v>7</v>
      </c>
      <c r="W994" s="1">
        <v>0</v>
      </c>
      <c r="X994" s="1">
        <v>0</v>
      </c>
      <c r="Y994" s="1">
        <v>2</v>
      </c>
      <c r="Z994" s="1">
        <v>3</v>
      </c>
      <c r="AA994" s="1">
        <f t="shared" si="144"/>
        <v>1</v>
      </c>
      <c r="AB994" s="1">
        <f t="shared" si="148"/>
        <v>0</v>
      </c>
      <c r="AC994" s="1">
        <f t="shared" si="148"/>
        <v>1</v>
      </c>
      <c r="AD994" s="1">
        <f t="shared" si="148"/>
        <v>1</v>
      </c>
      <c r="AE994" s="1">
        <f t="shared" si="148"/>
        <v>1</v>
      </c>
      <c r="AF994" s="1">
        <f t="shared" si="148"/>
        <v>0</v>
      </c>
      <c r="AG994" s="1">
        <f t="shared" si="148"/>
        <v>1</v>
      </c>
      <c r="AH994" s="1">
        <f t="shared" si="148"/>
        <v>1</v>
      </c>
      <c r="AI994" s="1">
        <f t="shared" si="148"/>
        <v>0</v>
      </c>
      <c r="AJ994" s="1">
        <f t="shared" si="148"/>
        <v>0</v>
      </c>
      <c r="AK994" s="1">
        <f t="shared" si="148"/>
        <v>1</v>
      </c>
      <c r="AL994" s="1">
        <f t="shared" si="148"/>
        <v>1</v>
      </c>
      <c r="AM994" s="1">
        <f t="shared" si="148"/>
        <v>0</v>
      </c>
      <c r="AN994" s="1">
        <f t="shared" si="148"/>
        <v>1</v>
      </c>
      <c r="AO994" s="1">
        <f t="shared" si="148"/>
        <v>0</v>
      </c>
      <c r="AP994" s="1">
        <f t="shared" si="148"/>
        <v>0</v>
      </c>
      <c r="AQ994" s="1">
        <f t="shared" si="148"/>
        <v>0</v>
      </c>
      <c r="AR994" s="1">
        <f t="shared" si="147"/>
        <v>0</v>
      </c>
      <c r="AS994" s="1">
        <f t="shared" si="147"/>
        <v>0</v>
      </c>
      <c r="AT994" s="1">
        <f t="shared" si="147"/>
        <v>0</v>
      </c>
      <c r="AU994" s="1">
        <f t="shared" si="147"/>
        <v>0</v>
      </c>
      <c r="AV994" s="1">
        <f t="shared" si="147"/>
        <v>0</v>
      </c>
      <c r="AW994" s="1">
        <f t="shared" si="147"/>
        <v>0</v>
      </c>
      <c r="AX994" s="1">
        <f t="shared" si="145"/>
        <v>0</v>
      </c>
    </row>
    <row r="995" spans="1:50" s="1" customFormat="1" x14ac:dyDescent="0.15">
      <c r="A995" s="1">
        <v>3</v>
      </c>
      <c r="B995" s="1" t="s">
        <v>2477</v>
      </c>
      <c r="D995" s="1" t="s">
        <v>15</v>
      </c>
      <c r="E995" s="1" t="s">
        <v>131</v>
      </c>
      <c r="F995" s="2">
        <v>43198.485625000001</v>
      </c>
      <c r="H995" s="1" t="s">
        <v>59</v>
      </c>
      <c r="I995" s="1" t="s">
        <v>35</v>
      </c>
      <c r="J995" s="1" t="s">
        <v>25</v>
      </c>
      <c r="K995" s="1" t="s">
        <v>3954</v>
      </c>
      <c r="L995" s="1" t="s">
        <v>2479</v>
      </c>
      <c r="M995" s="1" t="s">
        <v>38</v>
      </c>
      <c r="N995" s="1" t="s">
        <v>64</v>
      </c>
      <c r="O995" s="1" t="s">
        <v>252</v>
      </c>
      <c r="P995" s="1">
        <v>10000</v>
      </c>
      <c r="Q995" s="8">
        <v>20000</v>
      </c>
      <c r="R995" s="1">
        <v>3</v>
      </c>
      <c r="S995" s="1">
        <v>4</v>
      </c>
      <c r="T995" s="1">
        <v>1</v>
      </c>
      <c r="U995" s="1">
        <v>5</v>
      </c>
      <c r="V995" s="1">
        <v>3</v>
      </c>
      <c r="W995" s="1">
        <v>0</v>
      </c>
      <c r="X995" s="1">
        <v>15000</v>
      </c>
      <c r="Y995" s="1">
        <v>2</v>
      </c>
      <c r="Z995" s="1">
        <v>3</v>
      </c>
      <c r="AA995" s="1">
        <f t="shared" si="144"/>
        <v>1</v>
      </c>
      <c r="AB995" s="1">
        <f t="shared" si="148"/>
        <v>0</v>
      </c>
      <c r="AC995" s="1">
        <f t="shared" si="148"/>
        <v>1</v>
      </c>
      <c r="AD995" s="1">
        <f t="shared" si="148"/>
        <v>1</v>
      </c>
      <c r="AE995" s="1">
        <f t="shared" si="148"/>
        <v>1</v>
      </c>
      <c r="AF995" s="1">
        <f t="shared" si="148"/>
        <v>0</v>
      </c>
      <c r="AG995" s="1">
        <f t="shared" si="148"/>
        <v>1</v>
      </c>
      <c r="AH995" s="1">
        <f t="shared" si="148"/>
        <v>1</v>
      </c>
      <c r="AI995" s="1">
        <f t="shared" si="148"/>
        <v>0</v>
      </c>
      <c r="AJ995" s="1">
        <f t="shared" si="148"/>
        <v>1</v>
      </c>
      <c r="AK995" s="1">
        <f t="shared" si="148"/>
        <v>1</v>
      </c>
      <c r="AL995" s="1">
        <f t="shared" si="148"/>
        <v>0</v>
      </c>
      <c r="AM995" s="1">
        <f t="shared" si="148"/>
        <v>0</v>
      </c>
      <c r="AN995" s="1">
        <f t="shared" si="148"/>
        <v>0</v>
      </c>
      <c r="AO995" s="1">
        <f t="shared" si="148"/>
        <v>0</v>
      </c>
      <c r="AP995" s="1">
        <f t="shared" si="148"/>
        <v>0</v>
      </c>
      <c r="AQ995" s="1">
        <f t="shared" si="148"/>
        <v>0</v>
      </c>
      <c r="AR995" s="1">
        <f t="shared" si="147"/>
        <v>0</v>
      </c>
      <c r="AS995" s="1">
        <f t="shared" si="147"/>
        <v>0</v>
      </c>
      <c r="AT995" s="1">
        <f t="shared" si="147"/>
        <v>0</v>
      </c>
      <c r="AU995" s="1">
        <f t="shared" si="147"/>
        <v>0</v>
      </c>
      <c r="AV995" s="1">
        <f t="shared" si="147"/>
        <v>0</v>
      </c>
      <c r="AW995" s="1">
        <f t="shared" si="147"/>
        <v>0</v>
      </c>
      <c r="AX995" s="1">
        <f t="shared" si="145"/>
        <v>0</v>
      </c>
    </row>
    <row r="996" spans="1:50" s="1" customFormat="1" x14ac:dyDescent="0.15">
      <c r="A996" s="1">
        <v>3</v>
      </c>
      <c r="B996" s="1" t="s">
        <v>2480</v>
      </c>
      <c r="D996" s="1" t="s">
        <v>15</v>
      </c>
      <c r="E996" s="1" t="s">
        <v>671</v>
      </c>
      <c r="F996" s="1" t="s">
        <v>411</v>
      </c>
      <c r="H996" s="1" t="s">
        <v>34</v>
      </c>
      <c r="I996" s="1" t="s">
        <v>35</v>
      </c>
      <c r="J996" s="1" t="s">
        <v>2340</v>
      </c>
      <c r="K996" s="1" t="s">
        <v>3955</v>
      </c>
      <c r="M996" s="1" t="s">
        <v>393</v>
      </c>
      <c r="N996" s="1" t="s">
        <v>64</v>
      </c>
      <c r="O996" s="1" t="s">
        <v>186</v>
      </c>
      <c r="Q996" s="8"/>
      <c r="R996" s="1">
        <v>4</v>
      </c>
      <c r="S996" s="1">
        <v>4</v>
      </c>
      <c r="U996" s="1">
        <v>6</v>
      </c>
      <c r="V996" s="1">
        <v>3</v>
      </c>
      <c r="W996" s="1">
        <v>0</v>
      </c>
      <c r="X996" s="1">
        <v>0</v>
      </c>
      <c r="Y996" s="1">
        <v>2</v>
      </c>
      <c r="Z996" s="1">
        <v>3</v>
      </c>
      <c r="AA996" s="1">
        <f t="shared" si="144"/>
        <v>1</v>
      </c>
      <c r="AB996" s="1">
        <f t="shared" si="148"/>
        <v>0</v>
      </c>
      <c r="AC996" s="1">
        <f t="shared" si="148"/>
        <v>0</v>
      </c>
      <c r="AD996" s="1">
        <f t="shared" si="148"/>
        <v>0</v>
      </c>
      <c r="AE996" s="1">
        <f t="shared" si="148"/>
        <v>1</v>
      </c>
      <c r="AF996" s="1">
        <f t="shared" si="148"/>
        <v>0</v>
      </c>
      <c r="AG996" s="1">
        <f t="shared" si="148"/>
        <v>0</v>
      </c>
      <c r="AH996" s="1">
        <f t="shared" si="148"/>
        <v>0</v>
      </c>
      <c r="AI996" s="1">
        <f t="shared" si="148"/>
        <v>0</v>
      </c>
      <c r="AJ996" s="1">
        <f t="shared" si="148"/>
        <v>0</v>
      </c>
      <c r="AK996" s="1">
        <f t="shared" si="148"/>
        <v>1</v>
      </c>
      <c r="AL996" s="1">
        <f t="shared" si="148"/>
        <v>1</v>
      </c>
      <c r="AM996" s="1">
        <f t="shared" si="148"/>
        <v>0</v>
      </c>
      <c r="AN996" s="1">
        <f t="shared" si="148"/>
        <v>1</v>
      </c>
      <c r="AO996" s="1">
        <f t="shared" si="148"/>
        <v>0</v>
      </c>
      <c r="AP996" s="1">
        <f t="shared" si="148"/>
        <v>0</v>
      </c>
      <c r="AQ996" s="1">
        <f t="shared" si="148"/>
        <v>0</v>
      </c>
      <c r="AR996" s="1">
        <f t="shared" si="147"/>
        <v>0</v>
      </c>
      <c r="AS996" s="1">
        <f t="shared" si="147"/>
        <v>0</v>
      </c>
      <c r="AT996" s="1">
        <f t="shared" si="147"/>
        <v>0</v>
      </c>
      <c r="AU996" s="1">
        <f t="shared" si="147"/>
        <v>0</v>
      </c>
      <c r="AV996" s="1">
        <f t="shared" si="147"/>
        <v>0</v>
      </c>
      <c r="AW996" s="1">
        <f t="shared" si="147"/>
        <v>0</v>
      </c>
      <c r="AX996" s="1">
        <f t="shared" si="145"/>
        <v>0</v>
      </c>
    </row>
    <row r="997" spans="1:50" s="1" customFormat="1" x14ac:dyDescent="0.15">
      <c r="A997" s="1">
        <v>3</v>
      </c>
      <c r="B997" s="1" t="s">
        <v>2482</v>
      </c>
      <c r="C997" s="1" t="s">
        <v>14</v>
      </c>
      <c r="D997" s="1" t="s">
        <v>15</v>
      </c>
      <c r="E997" s="1" t="s">
        <v>33</v>
      </c>
      <c r="F997" s="1" t="s">
        <v>411</v>
      </c>
      <c r="H997" s="1" t="s">
        <v>34</v>
      </c>
      <c r="I997" s="1" t="s">
        <v>35</v>
      </c>
      <c r="J997" s="1" t="s">
        <v>286</v>
      </c>
      <c r="K997" s="1" t="s">
        <v>3956</v>
      </c>
      <c r="L997" s="1" t="s">
        <v>2469</v>
      </c>
      <c r="M997" s="1" t="s">
        <v>38</v>
      </c>
      <c r="N997" s="1" t="s">
        <v>56</v>
      </c>
      <c r="O997" s="1" t="s">
        <v>252</v>
      </c>
      <c r="P997" s="1">
        <v>10001</v>
      </c>
      <c r="Q997" s="8">
        <v>15000</v>
      </c>
      <c r="R997" s="1">
        <v>4</v>
      </c>
      <c r="S997" s="1">
        <v>4</v>
      </c>
      <c r="T997" s="1">
        <v>10</v>
      </c>
      <c r="U997" s="1">
        <v>5</v>
      </c>
      <c r="V997" s="1">
        <v>2</v>
      </c>
      <c r="W997" s="1">
        <v>0</v>
      </c>
      <c r="X997" s="1">
        <v>12500.5</v>
      </c>
      <c r="Y997" s="1">
        <v>2</v>
      </c>
      <c r="Z997" s="1">
        <v>3</v>
      </c>
      <c r="AA997" s="1">
        <f t="shared" si="144"/>
        <v>0</v>
      </c>
      <c r="AB997" s="1">
        <f t="shared" si="148"/>
        <v>0</v>
      </c>
      <c r="AC997" s="1">
        <f t="shared" si="148"/>
        <v>1</v>
      </c>
      <c r="AD997" s="1">
        <f t="shared" si="148"/>
        <v>0</v>
      </c>
      <c r="AE997" s="1">
        <f t="shared" si="148"/>
        <v>0</v>
      </c>
      <c r="AF997" s="1">
        <f t="shared" si="148"/>
        <v>1</v>
      </c>
      <c r="AG997" s="1">
        <f t="shared" si="148"/>
        <v>1</v>
      </c>
      <c r="AH997" s="1">
        <f t="shared" si="148"/>
        <v>1</v>
      </c>
      <c r="AI997" s="1">
        <f t="shared" si="148"/>
        <v>1</v>
      </c>
      <c r="AJ997" s="1">
        <f t="shared" si="148"/>
        <v>0</v>
      </c>
      <c r="AK997" s="1">
        <f t="shared" si="148"/>
        <v>1</v>
      </c>
      <c r="AL997" s="1">
        <f t="shared" si="148"/>
        <v>1</v>
      </c>
      <c r="AM997" s="1">
        <f t="shared" si="148"/>
        <v>0</v>
      </c>
      <c r="AN997" s="1">
        <f t="shared" si="148"/>
        <v>0</v>
      </c>
      <c r="AO997" s="1">
        <f t="shared" si="148"/>
        <v>1</v>
      </c>
      <c r="AP997" s="1">
        <f t="shared" si="148"/>
        <v>0</v>
      </c>
      <c r="AQ997" s="1">
        <f t="shared" si="148"/>
        <v>0</v>
      </c>
      <c r="AR997" s="1">
        <f t="shared" si="147"/>
        <v>1</v>
      </c>
      <c r="AS997" s="1">
        <f t="shared" si="147"/>
        <v>0</v>
      </c>
      <c r="AT997" s="1">
        <f t="shared" si="147"/>
        <v>0</v>
      </c>
      <c r="AU997" s="1">
        <f t="shared" si="147"/>
        <v>0</v>
      </c>
      <c r="AV997" s="1">
        <f t="shared" si="147"/>
        <v>0</v>
      </c>
      <c r="AW997" s="1">
        <f t="shared" si="147"/>
        <v>0</v>
      </c>
      <c r="AX997" s="1">
        <f t="shared" si="145"/>
        <v>0</v>
      </c>
    </row>
    <row r="998" spans="1:50" s="1" customFormat="1" x14ac:dyDescent="0.15">
      <c r="A998" s="1">
        <v>3</v>
      </c>
      <c r="B998" s="1" t="s">
        <v>2266</v>
      </c>
      <c r="C998" s="1" t="s">
        <v>22</v>
      </c>
      <c r="D998" s="1" t="s">
        <v>15</v>
      </c>
      <c r="E998" s="1" t="s">
        <v>16</v>
      </c>
      <c r="F998" s="2">
        <v>43197.596747685187</v>
      </c>
      <c r="H998" s="1" t="s">
        <v>17</v>
      </c>
      <c r="I998" s="1" t="s">
        <v>18</v>
      </c>
      <c r="J998" s="1" t="s">
        <v>106</v>
      </c>
      <c r="K998" s="1" t="s">
        <v>3957</v>
      </c>
      <c r="L998" s="1" t="s">
        <v>2443</v>
      </c>
      <c r="M998" s="1" t="s">
        <v>96</v>
      </c>
      <c r="N998" s="1" t="s">
        <v>29</v>
      </c>
      <c r="O998" s="1" t="s">
        <v>252</v>
      </c>
      <c r="P998" s="1">
        <v>6001</v>
      </c>
      <c r="Q998" s="8">
        <v>8000</v>
      </c>
      <c r="R998" s="1">
        <v>1</v>
      </c>
      <c r="S998" s="1">
        <v>3</v>
      </c>
      <c r="T998" s="1">
        <v>6</v>
      </c>
      <c r="U998" s="1">
        <v>2</v>
      </c>
      <c r="V998" s="1">
        <v>0</v>
      </c>
      <c r="W998" s="1">
        <v>0</v>
      </c>
      <c r="X998" s="1">
        <v>7000.5</v>
      </c>
      <c r="Y998" s="1">
        <v>2</v>
      </c>
      <c r="Z998" s="1">
        <v>3</v>
      </c>
      <c r="AA998" s="1">
        <f t="shared" si="144"/>
        <v>0</v>
      </c>
      <c r="AB998" s="1">
        <f t="shared" si="148"/>
        <v>0</v>
      </c>
      <c r="AC998" s="1">
        <f t="shared" si="148"/>
        <v>1</v>
      </c>
      <c r="AD998" s="1">
        <f t="shared" si="148"/>
        <v>0</v>
      </c>
      <c r="AE998" s="1">
        <f t="shared" si="148"/>
        <v>0</v>
      </c>
      <c r="AF998" s="1">
        <f t="shared" si="148"/>
        <v>0</v>
      </c>
      <c r="AG998" s="1">
        <f t="shared" si="148"/>
        <v>1</v>
      </c>
      <c r="AH998" s="1">
        <f t="shared" si="148"/>
        <v>1</v>
      </c>
      <c r="AI998" s="1">
        <f t="shared" si="148"/>
        <v>0</v>
      </c>
      <c r="AJ998" s="1">
        <f t="shared" si="148"/>
        <v>1</v>
      </c>
      <c r="AK998" s="1">
        <f t="shared" si="148"/>
        <v>1</v>
      </c>
      <c r="AL998" s="1">
        <f t="shared" si="148"/>
        <v>1</v>
      </c>
      <c r="AM998" s="1">
        <f t="shared" si="148"/>
        <v>0</v>
      </c>
      <c r="AN998" s="1">
        <f t="shared" si="148"/>
        <v>0</v>
      </c>
      <c r="AO998" s="1">
        <f t="shared" si="148"/>
        <v>0</v>
      </c>
      <c r="AP998" s="1">
        <f t="shared" si="148"/>
        <v>0</v>
      </c>
      <c r="AQ998" s="1">
        <f t="shared" si="148"/>
        <v>0</v>
      </c>
      <c r="AR998" s="1">
        <f t="shared" si="147"/>
        <v>1</v>
      </c>
      <c r="AS998" s="1">
        <f t="shared" si="147"/>
        <v>0</v>
      </c>
      <c r="AT998" s="1">
        <f t="shared" si="147"/>
        <v>0</v>
      </c>
      <c r="AU998" s="1">
        <f t="shared" si="147"/>
        <v>0</v>
      </c>
      <c r="AV998" s="1">
        <f t="shared" si="147"/>
        <v>0</v>
      </c>
      <c r="AW998" s="1">
        <f t="shared" si="147"/>
        <v>0</v>
      </c>
      <c r="AX998" s="1">
        <f t="shared" si="145"/>
        <v>0</v>
      </c>
    </row>
    <row r="999" spans="1:50" s="1" customFormat="1" x14ac:dyDescent="0.15">
      <c r="A999" s="1">
        <v>3</v>
      </c>
      <c r="B999" s="1" t="s">
        <v>2284</v>
      </c>
      <c r="C999" s="1" t="s">
        <v>22</v>
      </c>
      <c r="D999" s="1" t="s">
        <v>15</v>
      </c>
      <c r="E999" s="1" t="s">
        <v>212</v>
      </c>
      <c r="F999" s="2">
        <v>43194.775381944448</v>
      </c>
      <c r="H999" s="1" t="s">
        <v>59</v>
      </c>
      <c r="I999" s="1" t="s">
        <v>35</v>
      </c>
      <c r="J999" s="1" t="s">
        <v>25</v>
      </c>
      <c r="K999" s="1" t="s">
        <v>3958</v>
      </c>
      <c r="L999" s="1" t="s">
        <v>2486</v>
      </c>
      <c r="M999" s="1" t="s">
        <v>28</v>
      </c>
      <c r="N999" s="1" t="s">
        <v>29</v>
      </c>
      <c r="O999" s="1" t="s">
        <v>1544</v>
      </c>
      <c r="P999" s="1">
        <v>15000</v>
      </c>
      <c r="Q999" s="8">
        <v>25000</v>
      </c>
      <c r="R999" s="1">
        <v>3</v>
      </c>
      <c r="S999" s="1">
        <v>4</v>
      </c>
      <c r="T999" s="1">
        <v>1</v>
      </c>
      <c r="U999" s="1">
        <v>3</v>
      </c>
      <c r="V999" s="1">
        <v>0</v>
      </c>
      <c r="W999" s="1">
        <v>1</v>
      </c>
      <c r="X999" s="1">
        <v>20000</v>
      </c>
      <c r="Y999" s="1">
        <v>2</v>
      </c>
      <c r="Z999" s="1">
        <v>3</v>
      </c>
      <c r="AA999" s="1">
        <f t="shared" si="144"/>
        <v>1</v>
      </c>
      <c r="AB999" s="1">
        <f t="shared" si="148"/>
        <v>0</v>
      </c>
      <c r="AC999" s="1">
        <f t="shared" si="148"/>
        <v>1</v>
      </c>
      <c r="AD999" s="1">
        <f t="shared" si="148"/>
        <v>1</v>
      </c>
      <c r="AE999" s="1">
        <f t="shared" si="148"/>
        <v>1</v>
      </c>
      <c r="AF999" s="1">
        <f t="shared" si="148"/>
        <v>1</v>
      </c>
      <c r="AG999" s="1">
        <f t="shared" si="148"/>
        <v>1</v>
      </c>
      <c r="AH999" s="1">
        <f t="shared" si="148"/>
        <v>1</v>
      </c>
      <c r="AI999" s="1">
        <f t="shared" si="148"/>
        <v>1</v>
      </c>
      <c r="AJ999" s="1">
        <f t="shared" si="148"/>
        <v>0</v>
      </c>
      <c r="AK999" s="1">
        <f t="shared" si="148"/>
        <v>1</v>
      </c>
      <c r="AL999" s="1">
        <f t="shared" si="148"/>
        <v>1</v>
      </c>
      <c r="AM999" s="1">
        <f t="shared" si="148"/>
        <v>0</v>
      </c>
      <c r="AN999" s="1">
        <f t="shared" si="148"/>
        <v>0</v>
      </c>
      <c r="AO999" s="1">
        <f t="shared" si="148"/>
        <v>0</v>
      </c>
      <c r="AP999" s="1">
        <f t="shared" si="148"/>
        <v>0</v>
      </c>
      <c r="AQ999" s="1">
        <f t="shared" si="148"/>
        <v>0</v>
      </c>
      <c r="AR999" s="1">
        <f t="shared" si="147"/>
        <v>0</v>
      </c>
      <c r="AS999" s="1">
        <f t="shared" si="147"/>
        <v>0</v>
      </c>
      <c r="AT999" s="1">
        <f t="shared" si="147"/>
        <v>0</v>
      </c>
      <c r="AU999" s="1">
        <f t="shared" si="147"/>
        <v>0</v>
      </c>
      <c r="AV999" s="1">
        <f t="shared" si="147"/>
        <v>0</v>
      </c>
      <c r="AW999" s="1">
        <f t="shared" si="147"/>
        <v>0</v>
      </c>
      <c r="AX999" s="1">
        <f t="shared" si="145"/>
        <v>1</v>
      </c>
    </row>
    <row r="1000" spans="1:50" s="1" customFormat="1" x14ac:dyDescent="0.15">
      <c r="A1000" s="1">
        <v>3</v>
      </c>
      <c r="B1000" s="1" t="s">
        <v>751</v>
      </c>
      <c r="C1000" s="1" t="s">
        <v>32</v>
      </c>
      <c r="D1000" s="1" t="s">
        <v>15</v>
      </c>
      <c r="E1000" s="1" t="s">
        <v>58</v>
      </c>
      <c r="F1000" s="2">
        <v>43197.607129629629</v>
      </c>
      <c r="H1000" s="1" t="s">
        <v>17</v>
      </c>
      <c r="I1000" s="1" t="s">
        <v>17</v>
      </c>
      <c r="J1000" s="1" t="s">
        <v>25</v>
      </c>
      <c r="K1000" s="1" t="s">
        <v>3959</v>
      </c>
      <c r="L1000" s="1" t="s">
        <v>2488</v>
      </c>
      <c r="M1000" s="1" t="s">
        <v>96</v>
      </c>
      <c r="N1000" s="1" t="s">
        <v>82</v>
      </c>
      <c r="O1000" s="1" t="s">
        <v>252</v>
      </c>
      <c r="P1000" s="1">
        <v>15001</v>
      </c>
      <c r="Q1000" s="8">
        <v>20000</v>
      </c>
      <c r="R1000" s="1">
        <v>1</v>
      </c>
      <c r="S1000" s="1">
        <v>2</v>
      </c>
      <c r="T1000" s="1">
        <v>1</v>
      </c>
      <c r="U1000" s="1">
        <v>2</v>
      </c>
      <c r="V1000" s="1">
        <v>4</v>
      </c>
      <c r="W1000" s="1">
        <v>0</v>
      </c>
      <c r="X1000" s="1">
        <v>17500.5</v>
      </c>
      <c r="Y1000" s="1">
        <v>2</v>
      </c>
      <c r="Z1000" s="1">
        <v>3</v>
      </c>
      <c r="AA1000" s="1">
        <f t="shared" si="144"/>
        <v>1</v>
      </c>
      <c r="AB1000" s="1">
        <f t="shared" si="148"/>
        <v>0</v>
      </c>
      <c r="AC1000" s="1">
        <f t="shared" si="148"/>
        <v>1</v>
      </c>
      <c r="AD1000" s="1">
        <f t="shared" si="148"/>
        <v>1</v>
      </c>
      <c r="AE1000" s="1">
        <f t="shared" si="148"/>
        <v>1</v>
      </c>
      <c r="AF1000" s="1">
        <f t="shared" si="148"/>
        <v>0</v>
      </c>
      <c r="AG1000" s="1">
        <f t="shared" si="148"/>
        <v>0</v>
      </c>
      <c r="AH1000" s="1">
        <f t="shared" si="148"/>
        <v>1</v>
      </c>
      <c r="AI1000" s="1">
        <f t="shared" si="148"/>
        <v>0</v>
      </c>
      <c r="AJ1000" s="1">
        <f t="shared" si="148"/>
        <v>0</v>
      </c>
      <c r="AK1000" s="1">
        <f t="shared" si="148"/>
        <v>1</v>
      </c>
      <c r="AL1000" s="1">
        <f t="shared" si="148"/>
        <v>0</v>
      </c>
      <c r="AM1000" s="1">
        <f t="shared" si="148"/>
        <v>0</v>
      </c>
      <c r="AN1000" s="1">
        <f t="shared" si="148"/>
        <v>0</v>
      </c>
      <c r="AO1000" s="1">
        <f t="shared" si="148"/>
        <v>0</v>
      </c>
      <c r="AP1000" s="1">
        <f t="shared" si="148"/>
        <v>0</v>
      </c>
      <c r="AQ1000" s="1">
        <f t="shared" si="148"/>
        <v>0</v>
      </c>
      <c r="AR1000" s="1">
        <f t="shared" si="147"/>
        <v>0</v>
      </c>
      <c r="AS1000" s="1">
        <f t="shared" si="147"/>
        <v>0</v>
      </c>
      <c r="AT1000" s="1">
        <f t="shared" si="147"/>
        <v>0</v>
      </c>
      <c r="AU1000" s="1">
        <f t="shared" si="147"/>
        <v>0</v>
      </c>
      <c r="AV1000" s="1">
        <f t="shared" si="147"/>
        <v>0</v>
      </c>
      <c r="AW1000" s="1">
        <f t="shared" si="147"/>
        <v>0</v>
      </c>
      <c r="AX1000" s="1">
        <f t="shared" si="145"/>
        <v>0</v>
      </c>
    </row>
    <row r="1001" spans="1:50" s="1" customFormat="1" x14ac:dyDescent="0.15">
      <c r="A1001" s="1">
        <v>3</v>
      </c>
      <c r="B1001" s="1" t="s">
        <v>2284</v>
      </c>
      <c r="C1001" s="1" t="s">
        <v>22</v>
      </c>
      <c r="D1001" s="1" t="s">
        <v>15</v>
      </c>
      <c r="E1001" s="1" t="s">
        <v>58</v>
      </c>
      <c r="F1001" s="2">
        <v>43194.433587962965</v>
      </c>
      <c r="H1001" s="1" t="s">
        <v>17</v>
      </c>
      <c r="I1001" s="1" t="s">
        <v>17</v>
      </c>
      <c r="J1001" s="1" t="s">
        <v>60</v>
      </c>
      <c r="K1001" s="1" t="s">
        <v>3960</v>
      </c>
      <c r="L1001" s="1" t="s">
        <v>2490</v>
      </c>
      <c r="M1001" s="1" t="s">
        <v>38</v>
      </c>
      <c r="N1001" s="1" t="s">
        <v>56</v>
      </c>
      <c r="O1001" s="1" t="s">
        <v>30</v>
      </c>
      <c r="P1001" s="1">
        <v>15001</v>
      </c>
      <c r="Q1001" s="8">
        <v>20000</v>
      </c>
      <c r="R1001" s="1">
        <v>1</v>
      </c>
      <c r="S1001" s="1">
        <v>2</v>
      </c>
      <c r="T1001" s="1">
        <v>2</v>
      </c>
      <c r="U1001" s="1">
        <v>5</v>
      </c>
      <c r="V1001" s="1">
        <v>2</v>
      </c>
      <c r="W1001" s="1">
        <v>0</v>
      </c>
      <c r="X1001" s="1">
        <v>17500.5</v>
      </c>
      <c r="Y1001" s="1">
        <v>2</v>
      </c>
      <c r="Z1001" s="1">
        <v>3</v>
      </c>
      <c r="AA1001" s="1">
        <f t="shared" si="144"/>
        <v>1</v>
      </c>
      <c r="AB1001" s="1">
        <f t="shared" si="148"/>
        <v>0</v>
      </c>
      <c r="AC1001" s="1">
        <f t="shared" si="148"/>
        <v>0</v>
      </c>
      <c r="AD1001" s="1">
        <f t="shared" si="148"/>
        <v>1</v>
      </c>
      <c r="AE1001" s="1">
        <f t="shared" si="148"/>
        <v>1</v>
      </c>
      <c r="AF1001" s="1">
        <f t="shared" si="148"/>
        <v>0</v>
      </c>
      <c r="AG1001" s="1">
        <f t="shared" si="148"/>
        <v>1</v>
      </c>
      <c r="AH1001" s="1">
        <f t="shared" si="148"/>
        <v>0</v>
      </c>
      <c r="AI1001" s="1">
        <f t="shared" si="148"/>
        <v>1</v>
      </c>
      <c r="AJ1001" s="1">
        <f t="shared" si="148"/>
        <v>0</v>
      </c>
      <c r="AK1001" s="1">
        <f t="shared" si="148"/>
        <v>1</v>
      </c>
      <c r="AL1001" s="1">
        <f t="shared" si="148"/>
        <v>1</v>
      </c>
      <c r="AM1001" s="1">
        <f t="shared" si="148"/>
        <v>0</v>
      </c>
      <c r="AN1001" s="1">
        <f t="shared" si="148"/>
        <v>0</v>
      </c>
      <c r="AO1001" s="1">
        <f t="shared" si="148"/>
        <v>0</v>
      </c>
      <c r="AP1001" s="1">
        <f t="shared" si="148"/>
        <v>0</v>
      </c>
      <c r="AQ1001" s="1">
        <f t="shared" si="148"/>
        <v>0</v>
      </c>
      <c r="AR1001" s="1">
        <f t="shared" si="147"/>
        <v>0</v>
      </c>
      <c r="AS1001" s="1">
        <f t="shared" si="147"/>
        <v>0</v>
      </c>
      <c r="AT1001" s="1">
        <f t="shared" si="147"/>
        <v>0</v>
      </c>
      <c r="AU1001" s="1">
        <f t="shared" si="147"/>
        <v>0</v>
      </c>
      <c r="AV1001" s="1">
        <f t="shared" si="147"/>
        <v>0</v>
      </c>
      <c r="AW1001" s="1">
        <f t="shared" si="147"/>
        <v>0</v>
      </c>
      <c r="AX1001" s="1">
        <f t="shared" si="145"/>
        <v>0</v>
      </c>
    </row>
    <row r="1002" spans="1:50" s="1" customFormat="1" x14ac:dyDescent="0.15">
      <c r="A1002" s="1">
        <v>3</v>
      </c>
      <c r="B1002" s="1" t="s">
        <v>2491</v>
      </c>
      <c r="D1002" s="1" t="s">
        <v>15</v>
      </c>
      <c r="E1002" s="1" t="s">
        <v>33</v>
      </c>
      <c r="F1002" s="2">
        <v>43194.420960648145</v>
      </c>
      <c r="H1002" s="1" t="s">
        <v>59</v>
      </c>
      <c r="I1002" s="1" t="s">
        <v>18</v>
      </c>
      <c r="J1002" s="1" t="s">
        <v>25</v>
      </c>
      <c r="K1002" s="1" t="s">
        <v>3961</v>
      </c>
      <c r="L1002" s="1" t="s">
        <v>2493</v>
      </c>
      <c r="M1002" s="1" t="s">
        <v>28</v>
      </c>
      <c r="N1002" s="1" t="s">
        <v>29</v>
      </c>
      <c r="O1002" s="1" t="s">
        <v>39</v>
      </c>
      <c r="P1002" s="1">
        <v>10001</v>
      </c>
      <c r="Q1002" s="8">
        <v>15000</v>
      </c>
      <c r="R1002" s="1">
        <v>3</v>
      </c>
      <c r="S1002" s="1">
        <v>3</v>
      </c>
      <c r="T1002" s="1">
        <v>1</v>
      </c>
      <c r="U1002" s="1">
        <v>3</v>
      </c>
      <c r="V1002" s="1">
        <v>0</v>
      </c>
      <c r="W1002" s="1">
        <v>1</v>
      </c>
      <c r="X1002" s="1">
        <v>12500.5</v>
      </c>
      <c r="Y1002" s="1">
        <v>2</v>
      </c>
      <c r="Z1002" s="1">
        <v>3</v>
      </c>
      <c r="AA1002" s="1">
        <f t="shared" si="144"/>
        <v>0</v>
      </c>
      <c r="AB1002" s="1">
        <f t="shared" si="148"/>
        <v>0</v>
      </c>
      <c r="AC1002" s="1">
        <f t="shared" si="148"/>
        <v>1</v>
      </c>
      <c r="AD1002" s="1">
        <f t="shared" si="148"/>
        <v>1</v>
      </c>
      <c r="AE1002" s="1">
        <f t="shared" si="148"/>
        <v>0</v>
      </c>
      <c r="AF1002" s="1">
        <f t="shared" si="148"/>
        <v>0</v>
      </c>
      <c r="AG1002" s="1">
        <f t="shared" si="148"/>
        <v>1</v>
      </c>
      <c r="AH1002" s="1">
        <f t="shared" si="148"/>
        <v>1</v>
      </c>
      <c r="AI1002" s="1">
        <f t="shared" si="148"/>
        <v>0</v>
      </c>
      <c r="AJ1002" s="1">
        <f t="shared" si="148"/>
        <v>0</v>
      </c>
      <c r="AK1002" s="1">
        <f t="shared" si="148"/>
        <v>1</v>
      </c>
      <c r="AL1002" s="1">
        <f t="shared" si="148"/>
        <v>1</v>
      </c>
      <c r="AM1002" s="1">
        <f t="shared" si="148"/>
        <v>1</v>
      </c>
      <c r="AN1002" s="1">
        <f t="shared" si="148"/>
        <v>0</v>
      </c>
      <c r="AO1002" s="1">
        <f t="shared" si="148"/>
        <v>1</v>
      </c>
      <c r="AP1002" s="1">
        <f t="shared" si="148"/>
        <v>1</v>
      </c>
      <c r="AQ1002" s="1">
        <f t="shared" si="148"/>
        <v>1</v>
      </c>
      <c r="AR1002" s="1">
        <f t="shared" si="147"/>
        <v>0</v>
      </c>
      <c r="AS1002" s="1">
        <f t="shared" si="147"/>
        <v>0</v>
      </c>
      <c r="AT1002" s="1">
        <f t="shared" si="147"/>
        <v>0</v>
      </c>
      <c r="AU1002" s="1">
        <f t="shared" si="147"/>
        <v>0</v>
      </c>
      <c r="AV1002" s="1">
        <f t="shared" si="147"/>
        <v>0</v>
      </c>
      <c r="AW1002" s="1">
        <f t="shared" si="147"/>
        <v>0</v>
      </c>
      <c r="AX1002" s="1">
        <f t="shared" si="145"/>
        <v>0</v>
      </c>
    </row>
    <row r="1003" spans="1:50" s="1" customFormat="1" x14ac:dyDescent="0.15">
      <c r="A1003" s="1">
        <v>3</v>
      </c>
      <c r="B1003" s="1" t="s">
        <v>2494</v>
      </c>
      <c r="C1003" s="1" t="s">
        <v>14</v>
      </c>
      <c r="D1003" s="1" t="s">
        <v>15</v>
      </c>
      <c r="E1003" s="1" t="s">
        <v>703</v>
      </c>
      <c r="F1003" s="2">
        <v>43192.468460648146</v>
      </c>
      <c r="H1003" s="1" t="s">
        <v>17</v>
      </c>
      <c r="I1003" s="1" t="s">
        <v>18</v>
      </c>
      <c r="J1003" s="1" t="s">
        <v>60</v>
      </c>
      <c r="K1003" s="1" t="s">
        <v>3962</v>
      </c>
      <c r="L1003" s="1" t="s">
        <v>2496</v>
      </c>
      <c r="M1003" s="1" t="s">
        <v>28</v>
      </c>
      <c r="N1003" s="1" t="s">
        <v>29</v>
      </c>
      <c r="O1003" s="1" t="s">
        <v>30</v>
      </c>
      <c r="P1003" s="1">
        <v>20000</v>
      </c>
      <c r="Q1003" s="8">
        <v>30000</v>
      </c>
      <c r="R1003" s="1">
        <v>1</v>
      </c>
      <c r="S1003" s="1">
        <v>3</v>
      </c>
      <c r="T1003" s="1">
        <v>2</v>
      </c>
      <c r="U1003" s="1">
        <v>3</v>
      </c>
      <c r="V1003" s="1">
        <v>0</v>
      </c>
      <c r="W1003" s="1">
        <v>0</v>
      </c>
      <c r="X1003" s="1">
        <v>25000</v>
      </c>
      <c r="Y1003" s="1">
        <v>2</v>
      </c>
      <c r="Z1003" s="1">
        <v>3</v>
      </c>
      <c r="AA1003" s="1">
        <f t="shared" si="144"/>
        <v>0</v>
      </c>
      <c r="AB1003" s="1">
        <f t="shared" si="148"/>
        <v>0</v>
      </c>
      <c r="AC1003" s="1">
        <f t="shared" si="148"/>
        <v>0</v>
      </c>
      <c r="AD1003" s="1">
        <f t="shared" si="148"/>
        <v>0</v>
      </c>
      <c r="AE1003" s="1">
        <f t="shared" si="148"/>
        <v>0</v>
      </c>
      <c r="AF1003" s="1">
        <f t="shared" si="148"/>
        <v>1</v>
      </c>
      <c r="AG1003" s="1">
        <f t="shared" si="148"/>
        <v>0</v>
      </c>
      <c r="AH1003" s="1">
        <f t="shared" si="148"/>
        <v>0</v>
      </c>
      <c r="AI1003" s="1">
        <f t="shared" si="148"/>
        <v>1</v>
      </c>
      <c r="AJ1003" s="1">
        <f t="shared" si="148"/>
        <v>0</v>
      </c>
      <c r="AK1003" s="1">
        <f t="shared" si="148"/>
        <v>1</v>
      </c>
      <c r="AL1003" s="1">
        <f t="shared" si="148"/>
        <v>1</v>
      </c>
      <c r="AM1003" s="1">
        <f t="shared" si="148"/>
        <v>1</v>
      </c>
      <c r="AN1003" s="1">
        <f t="shared" si="148"/>
        <v>0</v>
      </c>
      <c r="AO1003" s="1">
        <f t="shared" si="148"/>
        <v>0</v>
      </c>
      <c r="AP1003" s="1">
        <f t="shared" si="148"/>
        <v>0</v>
      </c>
      <c r="AQ1003" s="1">
        <f t="shared" si="148"/>
        <v>0</v>
      </c>
      <c r="AR1003" s="1">
        <f t="shared" si="147"/>
        <v>0</v>
      </c>
      <c r="AS1003" s="1">
        <f t="shared" si="147"/>
        <v>0</v>
      </c>
      <c r="AT1003" s="1">
        <f t="shared" si="147"/>
        <v>0</v>
      </c>
      <c r="AU1003" s="1">
        <f t="shared" si="147"/>
        <v>0</v>
      </c>
      <c r="AV1003" s="1">
        <f t="shared" si="147"/>
        <v>0</v>
      </c>
      <c r="AW1003" s="1">
        <f t="shared" si="147"/>
        <v>0</v>
      </c>
      <c r="AX1003" s="1">
        <f t="shared" si="145"/>
        <v>1</v>
      </c>
    </row>
    <row r="1004" spans="1:50" s="1" customFormat="1" x14ac:dyDescent="0.15">
      <c r="A1004" s="1">
        <v>3</v>
      </c>
      <c r="B1004" s="1" t="s">
        <v>2497</v>
      </c>
      <c r="C1004" s="1" t="s">
        <v>14</v>
      </c>
      <c r="D1004" s="1" t="s">
        <v>15</v>
      </c>
      <c r="E1004" s="1" t="s">
        <v>131</v>
      </c>
      <c r="F1004" s="2">
        <v>43194.729409722226</v>
      </c>
      <c r="H1004" s="1" t="s">
        <v>17</v>
      </c>
      <c r="I1004" s="1" t="s">
        <v>35</v>
      </c>
      <c r="J1004" s="1" t="s">
        <v>25</v>
      </c>
      <c r="K1004" s="1" t="s">
        <v>3963</v>
      </c>
      <c r="L1004" s="1" t="s">
        <v>2499</v>
      </c>
      <c r="M1004" s="1" t="s">
        <v>38</v>
      </c>
      <c r="N1004" s="1" t="s">
        <v>56</v>
      </c>
      <c r="O1004" s="1" t="s">
        <v>186</v>
      </c>
      <c r="P1004" s="1">
        <v>10000</v>
      </c>
      <c r="Q1004" s="8">
        <v>20000</v>
      </c>
      <c r="R1004" s="1">
        <v>1</v>
      </c>
      <c r="S1004" s="1">
        <v>4</v>
      </c>
      <c r="T1004" s="1">
        <v>1</v>
      </c>
      <c r="U1004" s="1">
        <v>5</v>
      </c>
      <c r="V1004" s="1">
        <v>2</v>
      </c>
      <c r="W1004" s="1">
        <v>0</v>
      </c>
      <c r="X1004" s="1">
        <v>15000</v>
      </c>
      <c r="Y1004" s="1">
        <v>2</v>
      </c>
      <c r="Z1004" s="1">
        <v>3</v>
      </c>
      <c r="AA1004" s="1">
        <f t="shared" si="144"/>
        <v>1</v>
      </c>
      <c r="AB1004" s="1">
        <f t="shared" si="148"/>
        <v>0</v>
      </c>
      <c r="AC1004" s="1">
        <f t="shared" si="148"/>
        <v>0</v>
      </c>
      <c r="AD1004" s="1">
        <f t="shared" si="148"/>
        <v>0</v>
      </c>
      <c r="AE1004" s="1">
        <f t="shared" si="148"/>
        <v>1</v>
      </c>
      <c r="AF1004" s="1">
        <f t="shared" si="148"/>
        <v>0</v>
      </c>
      <c r="AG1004" s="1">
        <f t="shared" si="148"/>
        <v>1</v>
      </c>
      <c r="AH1004" s="1">
        <f t="shared" si="148"/>
        <v>0</v>
      </c>
      <c r="AI1004" s="1">
        <f t="shared" si="148"/>
        <v>0</v>
      </c>
      <c r="AJ1004" s="1">
        <f t="shared" si="148"/>
        <v>0</v>
      </c>
      <c r="AK1004" s="1">
        <f t="shared" si="148"/>
        <v>1</v>
      </c>
      <c r="AL1004" s="1">
        <f t="shared" si="148"/>
        <v>1</v>
      </c>
      <c r="AM1004" s="1">
        <f t="shared" si="148"/>
        <v>0</v>
      </c>
      <c r="AN1004" s="1">
        <f t="shared" si="148"/>
        <v>0</v>
      </c>
      <c r="AO1004" s="1">
        <f t="shared" si="148"/>
        <v>0</v>
      </c>
      <c r="AP1004" s="1">
        <f t="shared" si="148"/>
        <v>0</v>
      </c>
      <c r="AQ1004" s="1">
        <f t="shared" si="148"/>
        <v>0</v>
      </c>
      <c r="AR1004" s="1">
        <f t="shared" si="147"/>
        <v>0</v>
      </c>
      <c r="AS1004" s="1">
        <f t="shared" si="147"/>
        <v>0</v>
      </c>
      <c r="AT1004" s="1">
        <f t="shared" si="147"/>
        <v>0</v>
      </c>
      <c r="AU1004" s="1">
        <f t="shared" si="147"/>
        <v>0</v>
      </c>
      <c r="AV1004" s="1">
        <f t="shared" si="147"/>
        <v>0</v>
      </c>
      <c r="AW1004" s="1">
        <f t="shared" si="147"/>
        <v>0</v>
      </c>
      <c r="AX1004" s="1">
        <f t="shared" si="145"/>
        <v>0</v>
      </c>
    </row>
    <row r="1005" spans="1:50" s="1" customFormat="1" x14ac:dyDescent="0.15">
      <c r="A1005" s="1">
        <v>3</v>
      </c>
      <c r="B1005" s="1" t="s">
        <v>2500</v>
      </c>
      <c r="C1005" s="1" t="s">
        <v>14</v>
      </c>
      <c r="D1005" s="1" t="s">
        <v>15</v>
      </c>
      <c r="E1005" s="1" t="s">
        <v>556</v>
      </c>
      <c r="F1005" s="2">
        <v>43194.41170138889</v>
      </c>
      <c r="H1005" s="1" t="s">
        <v>59</v>
      </c>
      <c r="I1005" s="1" t="s">
        <v>24</v>
      </c>
      <c r="J1005" s="1" t="s">
        <v>25</v>
      </c>
      <c r="K1005" s="1" t="s">
        <v>3964</v>
      </c>
      <c r="L1005" s="1" t="s">
        <v>2502</v>
      </c>
      <c r="M1005" s="1" t="s">
        <v>28</v>
      </c>
      <c r="N1005" s="1" t="s">
        <v>29</v>
      </c>
      <c r="O1005" s="1" t="s">
        <v>186</v>
      </c>
      <c r="P1005" s="1">
        <v>20001</v>
      </c>
      <c r="Q1005" s="8">
        <v>30000</v>
      </c>
      <c r="R1005" s="1">
        <v>3</v>
      </c>
      <c r="S1005" s="1">
        <v>5</v>
      </c>
      <c r="T1005" s="1">
        <v>1</v>
      </c>
      <c r="U1005" s="1">
        <v>3</v>
      </c>
      <c r="V1005" s="1">
        <v>0</v>
      </c>
      <c r="W1005" s="1">
        <v>0</v>
      </c>
      <c r="X1005" s="1">
        <v>25000.5</v>
      </c>
      <c r="Y1005" s="1">
        <v>2</v>
      </c>
      <c r="Z1005" s="1">
        <v>3</v>
      </c>
      <c r="AA1005" s="1">
        <f t="shared" si="144"/>
        <v>0</v>
      </c>
      <c r="AB1005" s="1">
        <f t="shared" si="148"/>
        <v>0</v>
      </c>
      <c r="AC1005" s="1">
        <f t="shared" si="148"/>
        <v>1</v>
      </c>
      <c r="AD1005" s="1">
        <f t="shared" si="148"/>
        <v>0</v>
      </c>
      <c r="AE1005" s="1">
        <f t="shared" si="148"/>
        <v>1</v>
      </c>
      <c r="AF1005" s="1">
        <f t="shared" si="148"/>
        <v>0</v>
      </c>
      <c r="AG1005" s="1">
        <f t="shared" si="148"/>
        <v>1</v>
      </c>
      <c r="AH1005" s="1">
        <f t="shared" si="148"/>
        <v>1</v>
      </c>
      <c r="AI1005" s="1">
        <f t="shared" si="148"/>
        <v>1</v>
      </c>
      <c r="AJ1005" s="1">
        <f t="shared" si="148"/>
        <v>1</v>
      </c>
      <c r="AK1005" s="1">
        <f t="shared" si="148"/>
        <v>1</v>
      </c>
      <c r="AL1005" s="1">
        <f t="shared" si="148"/>
        <v>1</v>
      </c>
      <c r="AM1005" s="1">
        <f t="shared" si="148"/>
        <v>0</v>
      </c>
      <c r="AN1005" s="1">
        <f t="shared" si="148"/>
        <v>0</v>
      </c>
      <c r="AO1005" s="1">
        <f t="shared" si="148"/>
        <v>0</v>
      </c>
      <c r="AP1005" s="1">
        <f t="shared" si="148"/>
        <v>0</v>
      </c>
      <c r="AQ1005" s="1">
        <f t="shared" ref="AQ1005:AW1020" si="149">IF(IFERROR(FIND(AQ$1,$K1005),0)&gt;0,1,0)</f>
        <v>0</v>
      </c>
      <c r="AR1005" s="1">
        <f t="shared" si="149"/>
        <v>0</v>
      </c>
      <c r="AS1005" s="1">
        <f t="shared" si="149"/>
        <v>0</v>
      </c>
      <c r="AT1005" s="1">
        <f t="shared" si="149"/>
        <v>0</v>
      </c>
      <c r="AU1005" s="1">
        <f t="shared" si="149"/>
        <v>0</v>
      </c>
      <c r="AV1005" s="1">
        <f t="shared" si="149"/>
        <v>0</v>
      </c>
      <c r="AW1005" s="1">
        <f t="shared" si="149"/>
        <v>0</v>
      </c>
      <c r="AX1005" s="1">
        <f t="shared" si="145"/>
        <v>1</v>
      </c>
    </row>
    <row r="1006" spans="1:50" s="1" customFormat="1" x14ac:dyDescent="0.15">
      <c r="A1006" s="1">
        <v>3</v>
      </c>
      <c r="B1006" s="1" t="s">
        <v>751</v>
      </c>
      <c r="C1006" s="1" t="s">
        <v>22</v>
      </c>
      <c r="D1006" s="1" t="s">
        <v>15</v>
      </c>
      <c r="E1006" s="1" t="s">
        <v>223</v>
      </c>
      <c r="F1006" s="2">
        <v>42982.649270833332</v>
      </c>
      <c r="H1006" s="1" t="s">
        <v>34</v>
      </c>
      <c r="I1006" s="1" t="s">
        <v>17</v>
      </c>
      <c r="J1006" s="1" t="s">
        <v>25</v>
      </c>
      <c r="K1006" s="1" t="s">
        <v>3965</v>
      </c>
      <c r="L1006" s="1" t="s">
        <v>2504</v>
      </c>
      <c r="M1006" s="1" t="s">
        <v>28</v>
      </c>
      <c r="N1006" s="1" t="s">
        <v>29</v>
      </c>
      <c r="O1006" s="1" t="s">
        <v>30</v>
      </c>
      <c r="P1006" s="1">
        <v>15000</v>
      </c>
      <c r="Q1006" s="8">
        <v>30000</v>
      </c>
      <c r="R1006" s="1">
        <v>4</v>
      </c>
      <c r="S1006" s="1">
        <v>2</v>
      </c>
      <c r="T1006" s="1">
        <v>1</v>
      </c>
      <c r="U1006" s="1">
        <v>3</v>
      </c>
      <c r="V1006" s="1">
        <v>0</v>
      </c>
      <c r="W1006" s="1">
        <v>0</v>
      </c>
      <c r="X1006" s="1">
        <v>22500</v>
      </c>
      <c r="Y1006" s="1">
        <v>2</v>
      </c>
      <c r="Z1006" s="1">
        <v>3</v>
      </c>
      <c r="AA1006" s="1">
        <f t="shared" si="144"/>
        <v>0</v>
      </c>
      <c r="AB1006" s="1">
        <f t="shared" ref="AB1006:AQ1021" si="150">IF(IFERROR(FIND(AB$1,$K1006),0)&gt;0,1,0)</f>
        <v>0</v>
      </c>
      <c r="AC1006" s="1">
        <f t="shared" si="150"/>
        <v>1</v>
      </c>
      <c r="AD1006" s="1">
        <f t="shared" si="150"/>
        <v>1</v>
      </c>
      <c r="AE1006" s="1">
        <f t="shared" si="150"/>
        <v>1</v>
      </c>
      <c r="AF1006" s="1">
        <f t="shared" si="150"/>
        <v>0</v>
      </c>
      <c r="AG1006" s="1">
        <f t="shared" si="150"/>
        <v>0</v>
      </c>
      <c r="AH1006" s="1">
        <f t="shared" si="150"/>
        <v>1</v>
      </c>
      <c r="AI1006" s="1">
        <f t="shared" si="150"/>
        <v>0</v>
      </c>
      <c r="AJ1006" s="1">
        <f t="shared" si="150"/>
        <v>1</v>
      </c>
      <c r="AK1006" s="1">
        <f t="shared" si="150"/>
        <v>1</v>
      </c>
      <c r="AL1006" s="1">
        <f t="shared" si="150"/>
        <v>0</v>
      </c>
      <c r="AM1006" s="1">
        <f t="shared" si="150"/>
        <v>0</v>
      </c>
      <c r="AN1006" s="1">
        <f t="shared" si="150"/>
        <v>0</v>
      </c>
      <c r="AO1006" s="1">
        <f t="shared" si="150"/>
        <v>0</v>
      </c>
      <c r="AP1006" s="1">
        <f t="shared" si="150"/>
        <v>0</v>
      </c>
      <c r="AQ1006" s="1">
        <f t="shared" si="150"/>
        <v>0</v>
      </c>
      <c r="AR1006" s="1">
        <f t="shared" si="149"/>
        <v>0</v>
      </c>
      <c r="AS1006" s="1">
        <f t="shared" si="149"/>
        <v>0</v>
      </c>
      <c r="AT1006" s="1">
        <f t="shared" si="149"/>
        <v>0</v>
      </c>
      <c r="AU1006" s="1">
        <f t="shared" si="149"/>
        <v>0</v>
      </c>
      <c r="AV1006" s="1">
        <f t="shared" si="149"/>
        <v>0</v>
      </c>
      <c r="AW1006" s="1">
        <f t="shared" si="149"/>
        <v>0</v>
      </c>
      <c r="AX1006" s="1">
        <f t="shared" si="145"/>
        <v>1</v>
      </c>
    </row>
    <row r="1007" spans="1:50" s="1" customFormat="1" x14ac:dyDescent="0.15">
      <c r="A1007" s="1">
        <v>3</v>
      </c>
      <c r="B1007" s="1" t="s">
        <v>751</v>
      </c>
      <c r="D1007" s="1" t="s">
        <v>15</v>
      </c>
      <c r="E1007" s="1" t="s">
        <v>33</v>
      </c>
      <c r="F1007" s="2">
        <v>43194.407557870371</v>
      </c>
      <c r="H1007" s="1" t="s">
        <v>17</v>
      </c>
      <c r="I1007" s="1" t="s">
        <v>24</v>
      </c>
      <c r="J1007" s="1" t="s">
        <v>25</v>
      </c>
      <c r="K1007" s="1" t="s">
        <v>2505</v>
      </c>
      <c r="L1007" s="1" t="s">
        <v>2506</v>
      </c>
      <c r="M1007" s="1" t="s">
        <v>63</v>
      </c>
      <c r="N1007" s="1" t="s">
        <v>2318</v>
      </c>
      <c r="O1007" s="1" t="s">
        <v>2507</v>
      </c>
      <c r="P1007" s="1">
        <v>10001</v>
      </c>
      <c r="Q1007" s="8">
        <v>15000</v>
      </c>
      <c r="R1007" s="1">
        <v>1</v>
      </c>
      <c r="S1007" s="1">
        <v>5</v>
      </c>
      <c r="T1007" s="1">
        <v>1</v>
      </c>
      <c r="U1007" s="1">
        <v>4</v>
      </c>
      <c r="V1007" s="1">
        <v>9</v>
      </c>
      <c r="W1007" s="1">
        <v>0</v>
      </c>
      <c r="X1007" s="1">
        <v>12500.5</v>
      </c>
      <c r="Y1007" s="1">
        <v>2</v>
      </c>
      <c r="Z1007" s="1">
        <v>3</v>
      </c>
      <c r="AA1007" s="1">
        <f t="shared" si="144"/>
        <v>1</v>
      </c>
      <c r="AB1007" s="1">
        <f t="shared" si="150"/>
        <v>0</v>
      </c>
      <c r="AC1007" s="1">
        <f t="shared" si="150"/>
        <v>0</v>
      </c>
      <c r="AD1007" s="1">
        <f t="shared" si="150"/>
        <v>0</v>
      </c>
      <c r="AE1007" s="1">
        <f t="shared" si="150"/>
        <v>0</v>
      </c>
      <c r="AF1007" s="1">
        <f t="shared" si="150"/>
        <v>0</v>
      </c>
      <c r="AG1007" s="1">
        <f t="shared" si="150"/>
        <v>0</v>
      </c>
      <c r="AH1007" s="1">
        <f t="shared" si="150"/>
        <v>0</v>
      </c>
      <c r="AI1007" s="1">
        <f t="shared" si="150"/>
        <v>0</v>
      </c>
      <c r="AJ1007" s="1">
        <f t="shared" si="150"/>
        <v>0</v>
      </c>
      <c r="AK1007" s="1">
        <f t="shared" si="150"/>
        <v>0</v>
      </c>
      <c r="AL1007" s="1">
        <f t="shared" si="150"/>
        <v>0</v>
      </c>
      <c r="AM1007" s="1">
        <f t="shared" si="150"/>
        <v>0</v>
      </c>
      <c r="AN1007" s="1">
        <f t="shared" si="150"/>
        <v>0</v>
      </c>
      <c r="AO1007" s="1">
        <f t="shared" si="150"/>
        <v>0</v>
      </c>
      <c r="AP1007" s="1">
        <f t="shared" si="150"/>
        <v>0</v>
      </c>
      <c r="AQ1007" s="1">
        <f t="shared" si="150"/>
        <v>0</v>
      </c>
      <c r="AR1007" s="1">
        <f t="shared" si="149"/>
        <v>0</v>
      </c>
      <c r="AS1007" s="1">
        <f t="shared" si="149"/>
        <v>0</v>
      </c>
      <c r="AT1007" s="1">
        <f t="shared" si="149"/>
        <v>0</v>
      </c>
      <c r="AU1007" s="1">
        <f t="shared" si="149"/>
        <v>0</v>
      </c>
      <c r="AV1007" s="1">
        <f t="shared" si="149"/>
        <v>0</v>
      </c>
      <c r="AW1007" s="1">
        <f t="shared" si="149"/>
        <v>0</v>
      </c>
      <c r="AX1007" s="1">
        <f t="shared" si="145"/>
        <v>0</v>
      </c>
    </row>
    <row r="1008" spans="1:50" s="1" customFormat="1" x14ac:dyDescent="0.15">
      <c r="A1008" s="1">
        <v>3</v>
      </c>
      <c r="B1008" s="1" t="s">
        <v>2465</v>
      </c>
      <c r="C1008" s="1" t="s">
        <v>22</v>
      </c>
      <c r="D1008" s="1" t="s">
        <v>15</v>
      </c>
      <c r="E1008" s="1" t="s">
        <v>70</v>
      </c>
      <c r="F1008" s="2">
        <v>43192.721944444442</v>
      </c>
      <c r="H1008" s="1" t="s">
        <v>17</v>
      </c>
      <c r="I1008" s="1" t="s">
        <v>35</v>
      </c>
      <c r="J1008" s="1" t="s">
        <v>1474</v>
      </c>
      <c r="K1008" s="1" t="s">
        <v>3966</v>
      </c>
      <c r="L1008" s="1" t="s">
        <v>2509</v>
      </c>
      <c r="M1008" s="1" t="s">
        <v>38</v>
      </c>
      <c r="N1008" s="1" t="s">
        <v>64</v>
      </c>
      <c r="O1008" s="1" t="s">
        <v>186</v>
      </c>
      <c r="P1008" s="1">
        <v>6000</v>
      </c>
      <c r="Q1008" s="8">
        <v>10000</v>
      </c>
      <c r="R1008" s="1">
        <v>1</v>
      </c>
      <c r="S1008" s="1">
        <v>4</v>
      </c>
      <c r="T1008" s="1">
        <v>20</v>
      </c>
      <c r="U1008" s="1">
        <v>5</v>
      </c>
      <c r="V1008" s="1">
        <v>3</v>
      </c>
      <c r="W1008" s="1">
        <v>0</v>
      </c>
      <c r="X1008" s="1">
        <v>8000</v>
      </c>
      <c r="Y1008" s="1">
        <v>2</v>
      </c>
      <c r="Z1008" s="1">
        <v>3</v>
      </c>
      <c r="AA1008" s="1">
        <f t="shared" si="144"/>
        <v>1</v>
      </c>
      <c r="AB1008" s="1">
        <f t="shared" si="150"/>
        <v>0</v>
      </c>
      <c r="AC1008" s="1">
        <f t="shared" si="150"/>
        <v>1</v>
      </c>
      <c r="AD1008" s="1">
        <f t="shared" si="150"/>
        <v>1</v>
      </c>
      <c r="AE1008" s="1">
        <f t="shared" si="150"/>
        <v>1</v>
      </c>
      <c r="AF1008" s="1">
        <f t="shared" si="150"/>
        <v>0</v>
      </c>
      <c r="AG1008" s="1">
        <f t="shared" si="150"/>
        <v>0</v>
      </c>
      <c r="AH1008" s="1">
        <f t="shared" si="150"/>
        <v>1</v>
      </c>
      <c r="AI1008" s="1">
        <f t="shared" si="150"/>
        <v>0</v>
      </c>
      <c r="AJ1008" s="1">
        <f t="shared" si="150"/>
        <v>0</v>
      </c>
      <c r="AK1008" s="1">
        <f t="shared" si="150"/>
        <v>1</v>
      </c>
      <c r="AL1008" s="1">
        <f t="shared" si="150"/>
        <v>0</v>
      </c>
      <c r="AM1008" s="1">
        <f t="shared" si="150"/>
        <v>0</v>
      </c>
      <c r="AN1008" s="1">
        <f t="shared" si="150"/>
        <v>0</v>
      </c>
      <c r="AO1008" s="1">
        <f t="shared" si="150"/>
        <v>0</v>
      </c>
      <c r="AP1008" s="1">
        <f t="shared" si="150"/>
        <v>0</v>
      </c>
      <c r="AQ1008" s="1">
        <f t="shared" si="150"/>
        <v>0</v>
      </c>
      <c r="AR1008" s="1">
        <f t="shared" si="149"/>
        <v>0</v>
      </c>
      <c r="AS1008" s="1">
        <f t="shared" si="149"/>
        <v>0</v>
      </c>
      <c r="AT1008" s="1">
        <f t="shared" si="149"/>
        <v>0</v>
      </c>
      <c r="AU1008" s="1">
        <f t="shared" si="149"/>
        <v>0</v>
      </c>
      <c r="AV1008" s="1">
        <f t="shared" si="149"/>
        <v>0</v>
      </c>
      <c r="AW1008" s="1">
        <f t="shared" si="149"/>
        <v>0</v>
      </c>
      <c r="AX1008" s="1">
        <f t="shared" si="145"/>
        <v>0</v>
      </c>
    </row>
    <row r="1009" spans="1:50" s="1" customFormat="1" x14ac:dyDescent="0.15">
      <c r="A1009" s="1">
        <v>3</v>
      </c>
      <c r="B1009" s="1" t="s">
        <v>751</v>
      </c>
      <c r="D1009" s="1" t="s">
        <v>15</v>
      </c>
      <c r="E1009" s="1" t="s">
        <v>671</v>
      </c>
      <c r="F1009" s="2">
        <v>42975.362453703703</v>
      </c>
      <c r="H1009" s="1" t="s">
        <v>17</v>
      </c>
      <c r="I1009" s="1" t="s">
        <v>35</v>
      </c>
      <c r="J1009" s="1" t="s">
        <v>25</v>
      </c>
      <c r="K1009" s="1" t="s">
        <v>3967</v>
      </c>
      <c r="L1009" s="1" t="s">
        <v>2511</v>
      </c>
      <c r="M1009" s="1" t="s">
        <v>38</v>
      </c>
      <c r="N1009" s="1" t="s">
        <v>56</v>
      </c>
      <c r="O1009" s="1" t="s">
        <v>252</v>
      </c>
      <c r="Q1009" s="8"/>
      <c r="R1009" s="1">
        <v>1</v>
      </c>
      <c r="S1009" s="1">
        <v>4</v>
      </c>
      <c r="T1009" s="1">
        <v>1</v>
      </c>
      <c r="U1009" s="1">
        <v>5</v>
      </c>
      <c r="V1009" s="1">
        <v>2</v>
      </c>
      <c r="W1009" s="1">
        <v>0</v>
      </c>
      <c r="X1009" s="1">
        <v>0</v>
      </c>
      <c r="Y1009" s="1">
        <v>2</v>
      </c>
      <c r="Z1009" s="1">
        <v>3</v>
      </c>
      <c r="AA1009" s="1">
        <f t="shared" si="144"/>
        <v>1</v>
      </c>
      <c r="AB1009" s="1">
        <f t="shared" si="150"/>
        <v>0</v>
      </c>
      <c r="AC1009" s="1">
        <f t="shared" si="150"/>
        <v>1</v>
      </c>
      <c r="AD1009" s="1">
        <f t="shared" si="150"/>
        <v>0</v>
      </c>
      <c r="AE1009" s="1">
        <f t="shared" si="150"/>
        <v>1</v>
      </c>
      <c r="AF1009" s="1">
        <f t="shared" si="150"/>
        <v>0</v>
      </c>
      <c r="AG1009" s="1">
        <f t="shared" si="150"/>
        <v>1</v>
      </c>
      <c r="AH1009" s="1">
        <f t="shared" si="150"/>
        <v>0</v>
      </c>
      <c r="AI1009" s="1">
        <f t="shared" si="150"/>
        <v>0</v>
      </c>
      <c r="AJ1009" s="1">
        <f t="shared" si="150"/>
        <v>1</v>
      </c>
      <c r="AK1009" s="1">
        <f t="shared" si="150"/>
        <v>0</v>
      </c>
      <c r="AL1009" s="1">
        <f t="shared" si="150"/>
        <v>1</v>
      </c>
      <c r="AM1009" s="1">
        <f t="shared" si="150"/>
        <v>0</v>
      </c>
      <c r="AN1009" s="1">
        <f t="shared" si="150"/>
        <v>0</v>
      </c>
      <c r="AO1009" s="1">
        <f t="shared" si="150"/>
        <v>0</v>
      </c>
      <c r="AP1009" s="1">
        <f t="shared" si="150"/>
        <v>0</v>
      </c>
      <c r="AQ1009" s="1">
        <f t="shared" si="150"/>
        <v>0</v>
      </c>
      <c r="AR1009" s="1">
        <f t="shared" si="149"/>
        <v>0</v>
      </c>
      <c r="AS1009" s="1">
        <f t="shared" si="149"/>
        <v>0</v>
      </c>
      <c r="AT1009" s="1">
        <f t="shared" si="149"/>
        <v>0</v>
      </c>
      <c r="AU1009" s="1">
        <f t="shared" si="149"/>
        <v>0</v>
      </c>
      <c r="AV1009" s="1">
        <f t="shared" si="149"/>
        <v>0</v>
      </c>
      <c r="AW1009" s="1">
        <f t="shared" si="149"/>
        <v>0</v>
      </c>
      <c r="AX1009" s="1">
        <f t="shared" si="145"/>
        <v>0</v>
      </c>
    </row>
    <row r="1010" spans="1:50" s="1" customFormat="1" x14ac:dyDescent="0.15">
      <c r="A1010" s="1">
        <v>3</v>
      </c>
      <c r="B1010" s="1" t="s">
        <v>751</v>
      </c>
      <c r="C1010" s="1" t="s">
        <v>22</v>
      </c>
      <c r="D1010" s="1" t="s">
        <v>15</v>
      </c>
      <c r="E1010" s="1" t="s">
        <v>33</v>
      </c>
      <c r="F1010" s="2">
        <v>43192.704097222224</v>
      </c>
      <c r="H1010" s="1" t="s">
        <v>59</v>
      </c>
      <c r="I1010" s="1" t="s">
        <v>35</v>
      </c>
      <c r="J1010" s="1" t="s">
        <v>25</v>
      </c>
      <c r="K1010" s="1" t="s">
        <v>3968</v>
      </c>
      <c r="L1010" s="1" t="s">
        <v>2513</v>
      </c>
      <c r="M1010" s="1" t="s">
        <v>28</v>
      </c>
      <c r="N1010" s="1" t="s">
        <v>283</v>
      </c>
      <c r="O1010" s="1" t="s">
        <v>186</v>
      </c>
      <c r="P1010" s="1">
        <v>10001</v>
      </c>
      <c r="Q1010" s="8">
        <v>15000</v>
      </c>
      <c r="R1010" s="1">
        <v>3</v>
      </c>
      <c r="S1010" s="1">
        <v>4</v>
      </c>
      <c r="T1010" s="1">
        <v>1</v>
      </c>
      <c r="U1010" s="1">
        <v>3</v>
      </c>
      <c r="V1010" s="1">
        <v>6</v>
      </c>
      <c r="W1010" s="1">
        <v>0</v>
      </c>
      <c r="X1010" s="1">
        <v>12500.5</v>
      </c>
      <c r="Y1010" s="1">
        <v>2</v>
      </c>
      <c r="Z1010" s="1">
        <v>3</v>
      </c>
      <c r="AA1010" s="1">
        <f t="shared" si="144"/>
        <v>1</v>
      </c>
      <c r="AB1010" s="1">
        <f t="shared" si="150"/>
        <v>0</v>
      </c>
      <c r="AC1010" s="1">
        <f t="shared" si="150"/>
        <v>0</v>
      </c>
      <c r="AD1010" s="1">
        <f t="shared" si="150"/>
        <v>0</v>
      </c>
      <c r="AE1010" s="1">
        <f t="shared" si="150"/>
        <v>1</v>
      </c>
      <c r="AF1010" s="1">
        <f t="shared" si="150"/>
        <v>0</v>
      </c>
      <c r="AG1010" s="1">
        <f t="shared" si="150"/>
        <v>1</v>
      </c>
      <c r="AH1010" s="1">
        <f t="shared" si="150"/>
        <v>1</v>
      </c>
      <c r="AI1010" s="1">
        <f t="shared" si="150"/>
        <v>1</v>
      </c>
      <c r="AJ1010" s="1">
        <f t="shared" si="150"/>
        <v>0</v>
      </c>
      <c r="AK1010" s="1">
        <f t="shared" si="150"/>
        <v>1</v>
      </c>
      <c r="AL1010" s="1">
        <f t="shared" si="150"/>
        <v>1</v>
      </c>
      <c r="AM1010" s="1">
        <f t="shared" si="150"/>
        <v>0</v>
      </c>
      <c r="AN1010" s="1">
        <f t="shared" si="150"/>
        <v>0</v>
      </c>
      <c r="AO1010" s="1">
        <f t="shared" si="150"/>
        <v>0</v>
      </c>
      <c r="AP1010" s="1">
        <f t="shared" si="150"/>
        <v>0</v>
      </c>
      <c r="AQ1010" s="1">
        <f t="shared" si="150"/>
        <v>0</v>
      </c>
      <c r="AR1010" s="1">
        <f t="shared" si="149"/>
        <v>0</v>
      </c>
      <c r="AS1010" s="1">
        <f t="shared" si="149"/>
        <v>0</v>
      </c>
      <c r="AT1010" s="1">
        <f t="shared" si="149"/>
        <v>1</v>
      </c>
      <c r="AU1010" s="1">
        <f t="shared" si="149"/>
        <v>0</v>
      </c>
      <c r="AV1010" s="1">
        <f t="shared" si="149"/>
        <v>0</v>
      </c>
      <c r="AW1010" s="1">
        <f t="shared" si="149"/>
        <v>0</v>
      </c>
      <c r="AX1010" s="1">
        <f t="shared" si="145"/>
        <v>0</v>
      </c>
    </row>
    <row r="1011" spans="1:50" s="1" customFormat="1" x14ac:dyDescent="0.15">
      <c r="A1011" s="1">
        <v>3</v>
      </c>
      <c r="B1011" s="1" t="s">
        <v>2514</v>
      </c>
      <c r="C1011" s="1" t="s">
        <v>22</v>
      </c>
      <c r="D1011" s="1" t="s">
        <v>15</v>
      </c>
      <c r="E1011" s="1" t="s">
        <v>212</v>
      </c>
      <c r="F1011" s="2">
        <v>43192.549143518518</v>
      </c>
      <c r="H1011" s="1" t="s">
        <v>34</v>
      </c>
      <c r="I1011" s="1" t="s">
        <v>24</v>
      </c>
      <c r="J1011" s="1" t="s">
        <v>60</v>
      </c>
      <c r="K1011" s="1" t="s">
        <v>3969</v>
      </c>
      <c r="L1011" s="1" t="s">
        <v>2516</v>
      </c>
      <c r="M1011" s="1" t="s">
        <v>28</v>
      </c>
      <c r="N1011" s="1" t="s">
        <v>29</v>
      </c>
      <c r="O1011" s="1" t="s">
        <v>97</v>
      </c>
      <c r="P1011" s="1">
        <v>15000</v>
      </c>
      <c r="Q1011" s="8">
        <v>25000</v>
      </c>
      <c r="R1011" s="1">
        <v>4</v>
      </c>
      <c r="S1011" s="1">
        <v>5</v>
      </c>
      <c r="T1011" s="1">
        <v>2</v>
      </c>
      <c r="U1011" s="1">
        <v>3</v>
      </c>
      <c r="V1011" s="1">
        <v>0</v>
      </c>
      <c r="W1011" s="1">
        <v>0</v>
      </c>
      <c r="X1011" s="1">
        <v>20000</v>
      </c>
      <c r="Y1011" s="1">
        <v>2</v>
      </c>
      <c r="Z1011" s="1">
        <v>3</v>
      </c>
      <c r="AA1011" s="1">
        <f t="shared" si="144"/>
        <v>1</v>
      </c>
      <c r="AB1011" s="1">
        <f t="shared" si="150"/>
        <v>0</v>
      </c>
      <c r="AC1011" s="1">
        <f t="shared" si="150"/>
        <v>1</v>
      </c>
      <c r="AD1011" s="1">
        <f t="shared" si="150"/>
        <v>1</v>
      </c>
      <c r="AE1011" s="1">
        <f t="shared" si="150"/>
        <v>1</v>
      </c>
      <c r="AF1011" s="1">
        <f t="shared" si="150"/>
        <v>1</v>
      </c>
      <c r="AG1011" s="1">
        <f t="shared" si="150"/>
        <v>1</v>
      </c>
      <c r="AH1011" s="1">
        <f t="shared" si="150"/>
        <v>1</v>
      </c>
      <c r="AI1011" s="1">
        <f t="shared" si="150"/>
        <v>1</v>
      </c>
      <c r="AJ1011" s="1">
        <f t="shared" si="150"/>
        <v>1</v>
      </c>
      <c r="AK1011" s="1">
        <f t="shared" si="150"/>
        <v>1</v>
      </c>
      <c r="AL1011" s="1">
        <f t="shared" si="150"/>
        <v>1</v>
      </c>
      <c r="AM1011" s="1">
        <f t="shared" si="150"/>
        <v>0</v>
      </c>
      <c r="AN1011" s="1">
        <f t="shared" si="150"/>
        <v>0</v>
      </c>
      <c r="AO1011" s="1">
        <f t="shared" si="150"/>
        <v>0</v>
      </c>
      <c r="AP1011" s="1">
        <f t="shared" si="150"/>
        <v>0</v>
      </c>
      <c r="AQ1011" s="1">
        <f t="shared" si="150"/>
        <v>0</v>
      </c>
      <c r="AR1011" s="1">
        <f t="shared" si="149"/>
        <v>0</v>
      </c>
      <c r="AS1011" s="1">
        <f t="shared" si="149"/>
        <v>0</v>
      </c>
      <c r="AT1011" s="1">
        <f t="shared" si="149"/>
        <v>1</v>
      </c>
      <c r="AU1011" s="1">
        <f t="shared" si="149"/>
        <v>1</v>
      </c>
      <c r="AV1011" s="1">
        <f t="shared" si="149"/>
        <v>0</v>
      </c>
      <c r="AW1011" s="1">
        <f t="shared" si="149"/>
        <v>0</v>
      </c>
      <c r="AX1011" s="1">
        <f t="shared" si="145"/>
        <v>1</v>
      </c>
    </row>
    <row r="1012" spans="1:50" s="1" customFormat="1" x14ac:dyDescent="0.15">
      <c r="A1012" s="1">
        <v>3</v>
      </c>
      <c r="B1012" s="1" t="s">
        <v>751</v>
      </c>
      <c r="C1012" s="1" t="s">
        <v>22</v>
      </c>
      <c r="D1012" s="1" t="s">
        <v>15</v>
      </c>
      <c r="E1012" s="1" t="s">
        <v>560</v>
      </c>
      <c r="F1012" s="2">
        <v>43194.779652777775</v>
      </c>
      <c r="H1012" s="1" t="s">
        <v>59</v>
      </c>
      <c r="I1012" s="1" t="s">
        <v>24</v>
      </c>
      <c r="J1012" s="1" t="s">
        <v>25</v>
      </c>
      <c r="K1012" s="1" t="s">
        <v>3970</v>
      </c>
      <c r="L1012" s="1" t="s">
        <v>2518</v>
      </c>
      <c r="M1012" s="1" t="s">
        <v>63</v>
      </c>
      <c r="N1012" s="1" t="s">
        <v>29</v>
      </c>
      <c r="O1012" s="1" t="s">
        <v>39</v>
      </c>
      <c r="P1012" s="1">
        <v>20000</v>
      </c>
      <c r="Q1012" s="8">
        <v>25000</v>
      </c>
      <c r="R1012" s="1">
        <v>3</v>
      </c>
      <c r="S1012" s="1">
        <v>5</v>
      </c>
      <c r="T1012" s="1">
        <v>1</v>
      </c>
      <c r="U1012" s="1">
        <v>4</v>
      </c>
      <c r="V1012" s="1">
        <v>0</v>
      </c>
      <c r="W1012" s="1">
        <v>1</v>
      </c>
      <c r="X1012" s="1">
        <v>22500</v>
      </c>
      <c r="Y1012" s="1">
        <v>2</v>
      </c>
      <c r="Z1012" s="1">
        <v>3</v>
      </c>
      <c r="AA1012" s="1">
        <f t="shared" si="144"/>
        <v>1</v>
      </c>
      <c r="AB1012" s="1">
        <f t="shared" si="150"/>
        <v>0</v>
      </c>
      <c r="AC1012" s="1">
        <f t="shared" si="150"/>
        <v>1</v>
      </c>
      <c r="AD1012" s="1">
        <f t="shared" si="150"/>
        <v>0</v>
      </c>
      <c r="AE1012" s="1">
        <f t="shared" si="150"/>
        <v>0</v>
      </c>
      <c r="AF1012" s="1">
        <f t="shared" si="150"/>
        <v>0</v>
      </c>
      <c r="AG1012" s="1">
        <f t="shared" si="150"/>
        <v>1</v>
      </c>
      <c r="AH1012" s="1">
        <f t="shared" si="150"/>
        <v>1</v>
      </c>
      <c r="AI1012" s="1">
        <f t="shared" si="150"/>
        <v>0</v>
      </c>
      <c r="AJ1012" s="1">
        <f t="shared" si="150"/>
        <v>1</v>
      </c>
      <c r="AK1012" s="1">
        <f t="shared" si="150"/>
        <v>1</v>
      </c>
      <c r="AL1012" s="1">
        <f t="shared" si="150"/>
        <v>1</v>
      </c>
      <c r="AM1012" s="1">
        <f t="shared" si="150"/>
        <v>0</v>
      </c>
      <c r="AN1012" s="1">
        <f t="shared" si="150"/>
        <v>0</v>
      </c>
      <c r="AO1012" s="1">
        <f t="shared" si="150"/>
        <v>0</v>
      </c>
      <c r="AP1012" s="1">
        <f t="shared" si="150"/>
        <v>0</v>
      </c>
      <c r="AQ1012" s="1">
        <f t="shared" si="150"/>
        <v>0</v>
      </c>
      <c r="AR1012" s="1">
        <f t="shared" si="149"/>
        <v>0</v>
      </c>
      <c r="AS1012" s="1">
        <f t="shared" si="149"/>
        <v>0</v>
      </c>
      <c r="AT1012" s="1">
        <f t="shared" si="149"/>
        <v>0</v>
      </c>
      <c r="AU1012" s="1">
        <f t="shared" si="149"/>
        <v>0</v>
      </c>
      <c r="AV1012" s="1">
        <f t="shared" si="149"/>
        <v>0</v>
      </c>
      <c r="AW1012" s="1">
        <f t="shared" si="149"/>
        <v>0</v>
      </c>
      <c r="AX1012" s="1">
        <f t="shared" si="145"/>
        <v>1</v>
      </c>
    </row>
    <row r="1013" spans="1:50" s="1" customFormat="1" x14ac:dyDescent="0.15">
      <c r="A1013" s="1">
        <v>3</v>
      </c>
      <c r="B1013" s="1" t="s">
        <v>2519</v>
      </c>
      <c r="C1013" s="1" t="s">
        <v>22</v>
      </c>
      <c r="D1013" s="1" t="s">
        <v>15</v>
      </c>
      <c r="E1013" s="1" t="s">
        <v>33</v>
      </c>
      <c r="F1013" s="2">
        <v>43192.549143518518</v>
      </c>
      <c r="H1013" s="1" t="s">
        <v>59</v>
      </c>
      <c r="I1013" s="1" t="s">
        <v>24</v>
      </c>
      <c r="J1013" s="1" t="s">
        <v>60</v>
      </c>
      <c r="K1013" s="1" t="s">
        <v>3971</v>
      </c>
      <c r="L1013" s="1" t="s">
        <v>2516</v>
      </c>
      <c r="M1013" s="1" t="s">
        <v>28</v>
      </c>
      <c r="N1013" s="1" t="s">
        <v>29</v>
      </c>
      <c r="O1013" s="1" t="s">
        <v>97</v>
      </c>
      <c r="P1013" s="1">
        <v>10001</v>
      </c>
      <c r="Q1013" s="8">
        <v>15000</v>
      </c>
      <c r="R1013" s="1">
        <v>3</v>
      </c>
      <c r="S1013" s="1">
        <v>5</v>
      </c>
      <c r="T1013" s="1">
        <v>2</v>
      </c>
      <c r="U1013" s="1">
        <v>3</v>
      </c>
      <c r="V1013" s="1">
        <v>0</v>
      </c>
      <c r="W1013" s="1">
        <v>0</v>
      </c>
      <c r="X1013" s="1">
        <v>12500.5</v>
      </c>
      <c r="Y1013" s="1">
        <v>2</v>
      </c>
      <c r="Z1013" s="1">
        <v>3</v>
      </c>
      <c r="AA1013" s="1">
        <f t="shared" si="144"/>
        <v>1</v>
      </c>
      <c r="AB1013" s="1">
        <f t="shared" si="150"/>
        <v>0</v>
      </c>
      <c r="AC1013" s="1">
        <f t="shared" si="150"/>
        <v>1</v>
      </c>
      <c r="AD1013" s="1">
        <f t="shared" si="150"/>
        <v>0</v>
      </c>
      <c r="AE1013" s="1">
        <f t="shared" si="150"/>
        <v>1</v>
      </c>
      <c r="AF1013" s="1">
        <f t="shared" si="150"/>
        <v>1</v>
      </c>
      <c r="AG1013" s="1">
        <f t="shared" si="150"/>
        <v>0</v>
      </c>
      <c r="AH1013" s="1">
        <f t="shared" si="150"/>
        <v>1</v>
      </c>
      <c r="AI1013" s="1">
        <f t="shared" si="150"/>
        <v>1</v>
      </c>
      <c r="AJ1013" s="1">
        <f t="shared" si="150"/>
        <v>1</v>
      </c>
      <c r="AK1013" s="1">
        <f t="shared" si="150"/>
        <v>0</v>
      </c>
      <c r="AL1013" s="1">
        <f t="shared" si="150"/>
        <v>1</v>
      </c>
      <c r="AM1013" s="1">
        <f t="shared" si="150"/>
        <v>0</v>
      </c>
      <c r="AN1013" s="1">
        <f t="shared" si="150"/>
        <v>0</v>
      </c>
      <c r="AO1013" s="1">
        <f t="shared" si="150"/>
        <v>0</v>
      </c>
      <c r="AP1013" s="1">
        <f t="shared" si="150"/>
        <v>0</v>
      </c>
      <c r="AQ1013" s="1">
        <f t="shared" si="150"/>
        <v>0</v>
      </c>
      <c r="AR1013" s="1">
        <f t="shared" si="149"/>
        <v>0</v>
      </c>
      <c r="AS1013" s="1">
        <f t="shared" si="149"/>
        <v>0</v>
      </c>
      <c r="AT1013" s="1">
        <f t="shared" si="149"/>
        <v>0</v>
      </c>
      <c r="AU1013" s="1">
        <f t="shared" si="149"/>
        <v>0</v>
      </c>
      <c r="AV1013" s="1">
        <f t="shared" si="149"/>
        <v>0</v>
      </c>
      <c r="AW1013" s="1">
        <f t="shared" si="149"/>
        <v>0</v>
      </c>
      <c r="AX1013" s="1">
        <f t="shared" si="145"/>
        <v>0</v>
      </c>
    </row>
    <row r="1014" spans="1:50" s="1" customFormat="1" x14ac:dyDescent="0.15">
      <c r="A1014" s="1">
        <v>3</v>
      </c>
      <c r="B1014" s="1" t="s">
        <v>751</v>
      </c>
      <c r="D1014" s="1" t="s">
        <v>15</v>
      </c>
      <c r="E1014" s="1" t="s">
        <v>212</v>
      </c>
      <c r="F1014" s="2">
        <v>43192.446030092593</v>
      </c>
      <c r="H1014" s="1" t="s">
        <v>41</v>
      </c>
      <c r="I1014" s="1" t="s">
        <v>35</v>
      </c>
      <c r="J1014" s="1" t="s">
        <v>60</v>
      </c>
      <c r="K1014" s="1" t="s">
        <v>3972</v>
      </c>
      <c r="L1014" s="1" t="s">
        <v>2522</v>
      </c>
      <c r="M1014" s="1" t="s">
        <v>38</v>
      </c>
      <c r="N1014" s="1" t="s">
        <v>56</v>
      </c>
      <c r="O1014" s="1" t="s">
        <v>2523</v>
      </c>
      <c r="P1014" s="1">
        <v>15000</v>
      </c>
      <c r="Q1014" s="8">
        <v>25000</v>
      </c>
      <c r="R1014" s="1">
        <v>5</v>
      </c>
      <c r="S1014" s="1">
        <v>4</v>
      </c>
      <c r="T1014" s="1">
        <v>2</v>
      </c>
      <c r="U1014" s="1">
        <v>5</v>
      </c>
      <c r="V1014" s="1">
        <v>2</v>
      </c>
      <c r="W1014" s="1">
        <v>0</v>
      </c>
      <c r="X1014" s="1">
        <v>20000</v>
      </c>
      <c r="Y1014" s="1">
        <v>2</v>
      </c>
      <c r="Z1014" s="1">
        <v>3</v>
      </c>
      <c r="AA1014" s="1">
        <f t="shared" si="144"/>
        <v>1</v>
      </c>
      <c r="AB1014" s="1">
        <f t="shared" si="150"/>
        <v>0</v>
      </c>
      <c r="AC1014" s="1">
        <f t="shared" si="150"/>
        <v>1</v>
      </c>
      <c r="AD1014" s="1">
        <f t="shared" si="150"/>
        <v>0</v>
      </c>
      <c r="AE1014" s="1">
        <f t="shared" si="150"/>
        <v>1</v>
      </c>
      <c r="AF1014" s="1">
        <f t="shared" si="150"/>
        <v>0</v>
      </c>
      <c r="AG1014" s="1">
        <f t="shared" si="150"/>
        <v>0</v>
      </c>
      <c r="AH1014" s="1">
        <f t="shared" si="150"/>
        <v>1</v>
      </c>
      <c r="AI1014" s="1">
        <f t="shared" si="150"/>
        <v>0</v>
      </c>
      <c r="AJ1014" s="1">
        <f t="shared" si="150"/>
        <v>0</v>
      </c>
      <c r="AK1014" s="1">
        <f t="shared" si="150"/>
        <v>1</v>
      </c>
      <c r="AL1014" s="1">
        <f t="shared" si="150"/>
        <v>1</v>
      </c>
      <c r="AM1014" s="1">
        <f t="shared" si="150"/>
        <v>0</v>
      </c>
      <c r="AN1014" s="1">
        <f t="shared" si="150"/>
        <v>0</v>
      </c>
      <c r="AO1014" s="1">
        <f t="shared" si="150"/>
        <v>1</v>
      </c>
      <c r="AP1014" s="1">
        <f t="shared" si="150"/>
        <v>0</v>
      </c>
      <c r="AQ1014" s="1">
        <f t="shared" si="150"/>
        <v>0</v>
      </c>
      <c r="AR1014" s="1">
        <f t="shared" si="149"/>
        <v>0</v>
      </c>
      <c r="AS1014" s="1">
        <f t="shared" si="149"/>
        <v>1</v>
      </c>
      <c r="AT1014" s="1">
        <f t="shared" si="149"/>
        <v>0</v>
      </c>
      <c r="AU1014" s="1">
        <f t="shared" si="149"/>
        <v>0</v>
      </c>
      <c r="AV1014" s="1">
        <f t="shared" si="149"/>
        <v>0</v>
      </c>
      <c r="AW1014" s="1">
        <f t="shared" si="149"/>
        <v>0</v>
      </c>
      <c r="AX1014" s="1">
        <f t="shared" si="145"/>
        <v>1</v>
      </c>
    </row>
    <row r="1015" spans="1:50" s="1" customFormat="1" x14ac:dyDescent="0.15">
      <c r="A1015" s="1">
        <v>3</v>
      </c>
      <c r="B1015" s="1" t="s">
        <v>2524</v>
      </c>
      <c r="C1015" s="1" t="s">
        <v>22</v>
      </c>
      <c r="D1015" s="1" t="s">
        <v>15</v>
      </c>
      <c r="E1015" s="1" t="s">
        <v>58</v>
      </c>
      <c r="F1015" s="2">
        <v>43192.549224537041</v>
      </c>
      <c r="H1015" s="1" t="s">
        <v>59</v>
      </c>
      <c r="I1015" s="1" t="s">
        <v>35</v>
      </c>
      <c r="J1015" s="1" t="s">
        <v>60</v>
      </c>
      <c r="K1015" s="1" t="s">
        <v>3973</v>
      </c>
      <c r="L1015" s="1" t="s">
        <v>2516</v>
      </c>
      <c r="M1015" s="1" t="s">
        <v>28</v>
      </c>
      <c r="N1015" s="1" t="s">
        <v>29</v>
      </c>
      <c r="O1015" s="1" t="s">
        <v>97</v>
      </c>
      <c r="P1015" s="1">
        <v>15001</v>
      </c>
      <c r="Q1015" s="8">
        <v>20000</v>
      </c>
      <c r="R1015" s="1">
        <v>3</v>
      </c>
      <c r="S1015" s="1">
        <v>4</v>
      </c>
      <c r="T1015" s="1">
        <v>2</v>
      </c>
      <c r="U1015" s="1">
        <v>3</v>
      </c>
      <c r="V1015" s="1">
        <v>0</v>
      </c>
      <c r="W1015" s="1">
        <v>0</v>
      </c>
      <c r="X1015" s="1">
        <v>17500.5</v>
      </c>
      <c r="Y1015" s="1">
        <v>2</v>
      </c>
      <c r="Z1015" s="1">
        <v>3</v>
      </c>
      <c r="AA1015" s="1">
        <f t="shared" si="144"/>
        <v>1</v>
      </c>
      <c r="AB1015" s="1">
        <f t="shared" si="150"/>
        <v>0</v>
      </c>
      <c r="AC1015" s="1">
        <f t="shared" si="150"/>
        <v>1</v>
      </c>
      <c r="AD1015" s="1">
        <f t="shared" si="150"/>
        <v>1</v>
      </c>
      <c r="AE1015" s="1">
        <f t="shared" si="150"/>
        <v>1</v>
      </c>
      <c r="AF1015" s="1">
        <f t="shared" si="150"/>
        <v>1</v>
      </c>
      <c r="AG1015" s="1">
        <f t="shared" si="150"/>
        <v>1</v>
      </c>
      <c r="AH1015" s="1">
        <f t="shared" si="150"/>
        <v>1</v>
      </c>
      <c r="AI1015" s="1">
        <f t="shared" si="150"/>
        <v>1</v>
      </c>
      <c r="AJ1015" s="1">
        <f t="shared" si="150"/>
        <v>1</v>
      </c>
      <c r="AK1015" s="1">
        <f t="shared" si="150"/>
        <v>1</v>
      </c>
      <c r="AL1015" s="1">
        <f t="shared" si="150"/>
        <v>1</v>
      </c>
      <c r="AM1015" s="1">
        <f t="shared" si="150"/>
        <v>0</v>
      </c>
      <c r="AN1015" s="1">
        <f t="shared" si="150"/>
        <v>0</v>
      </c>
      <c r="AO1015" s="1">
        <f t="shared" si="150"/>
        <v>0</v>
      </c>
      <c r="AP1015" s="1">
        <f t="shared" si="150"/>
        <v>0</v>
      </c>
      <c r="AQ1015" s="1">
        <f t="shared" si="150"/>
        <v>0</v>
      </c>
      <c r="AR1015" s="1">
        <f t="shared" si="149"/>
        <v>0</v>
      </c>
      <c r="AS1015" s="1">
        <f t="shared" si="149"/>
        <v>0</v>
      </c>
      <c r="AT1015" s="1">
        <f t="shared" si="149"/>
        <v>1</v>
      </c>
      <c r="AU1015" s="1">
        <f t="shared" si="149"/>
        <v>1</v>
      </c>
      <c r="AV1015" s="1">
        <f t="shared" si="149"/>
        <v>0</v>
      </c>
      <c r="AW1015" s="1">
        <f t="shared" si="149"/>
        <v>0</v>
      </c>
      <c r="AX1015" s="1">
        <f t="shared" si="145"/>
        <v>0</v>
      </c>
    </row>
    <row r="1016" spans="1:50" s="1" customFormat="1" x14ac:dyDescent="0.15">
      <c r="A1016" s="1">
        <v>3</v>
      </c>
      <c r="B1016" s="1" t="s">
        <v>2526</v>
      </c>
      <c r="D1016" s="1" t="s">
        <v>15</v>
      </c>
      <c r="E1016" s="1" t="s">
        <v>364</v>
      </c>
      <c r="F1016" s="2">
        <v>43192.721296296295</v>
      </c>
      <c r="H1016" s="1" t="s">
        <v>17</v>
      </c>
      <c r="I1016" s="1" t="s">
        <v>24</v>
      </c>
      <c r="J1016" s="1" t="s">
        <v>106</v>
      </c>
      <c r="K1016" s="1" t="s">
        <v>3974</v>
      </c>
      <c r="L1016" s="1" t="s">
        <v>2528</v>
      </c>
      <c r="M1016" s="1" t="s">
        <v>38</v>
      </c>
      <c r="N1016" s="1" t="s">
        <v>64</v>
      </c>
      <c r="O1016" s="1" t="s">
        <v>186</v>
      </c>
      <c r="P1016" s="1">
        <v>7000</v>
      </c>
      <c r="Q1016" s="8">
        <v>14000</v>
      </c>
      <c r="R1016" s="1">
        <v>1</v>
      </c>
      <c r="S1016" s="1">
        <v>5</v>
      </c>
      <c r="T1016" s="1">
        <v>6</v>
      </c>
      <c r="U1016" s="1">
        <v>5</v>
      </c>
      <c r="V1016" s="1">
        <v>3</v>
      </c>
      <c r="W1016" s="1">
        <v>0</v>
      </c>
      <c r="X1016" s="1">
        <v>10500</v>
      </c>
      <c r="Y1016" s="1">
        <v>2</v>
      </c>
      <c r="Z1016" s="1">
        <v>3</v>
      </c>
      <c r="AA1016" s="1">
        <f t="shared" si="144"/>
        <v>1</v>
      </c>
      <c r="AB1016" s="1">
        <f t="shared" si="150"/>
        <v>0</v>
      </c>
      <c r="AC1016" s="1">
        <f t="shared" si="150"/>
        <v>1</v>
      </c>
      <c r="AD1016" s="1">
        <f t="shared" si="150"/>
        <v>0</v>
      </c>
      <c r="AE1016" s="1">
        <f t="shared" si="150"/>
        <v>1</v>
      </c>
      <c r="AF1016" s="1">
        <f t="shared" si="150"/>
        <v>0</v>
      </c>
      <c r="AG1016" s="1">
        <f t="shared" si="150"/>
        <v>0</v>
      </c>
      <c r="AH1016" s="1">
        <f t="shared" si="150"/>
        <v>1</v>
      </c>
      <c r="AI1016" s="1">
        <f t="shared" si="150"/>
        <v>0</v>
      </c>
      <c r="AJ1016" s="1">
        <f t="shared" si="150"/>
        <v>0</v>
      </c>
      <c r="AK1016" s="1">
        <f t="shared" si="150"/>
        <v>1</v>
      </c>
      <c r="AL1016" s="1">
        <f t="shared" si="150"/>
        <v>0</v>
      </c>
      <c r="AM1016" s="1">
        <f t="shared" si="150"/>
        <v>0</v>
      </c>
      <c r="AN1016" s="1">
        <f t="shared" si="150"/>
        <v>0</v>
      </c>
      <c r="AO1016" s="1">
        <f t="shared" si="150"/>
        <v>0</v>
      </c>
      <c r="AP1016" s="1">
        <f t="shared" si="150"/>
        <v>0</v>
      </c>
      <c r="AQ1016" s="1">
        <f t="shared" si="150"/>
        <v>0</v>
      </c>
      <c r="AR1016" s="1">
        <f t="shared" si="149"/>
        <v>0</v>
      </c>
      <c r="AS1016" s="1">
        <f t="shared" si="149"/>
        <v>0</v>
      </c>
      <c r="AT1016" s="1">
        <f t="shared" si="149"/>
        <v>0</v>
      </c>
      <c r="AU1016" s="1">
        <f t="shared" si="149"/>
        <v>0</v>
      </c>
      <c r="AV1016" s="1">
        <f t="shared" si="149"/>
        <v>0</v>
      </c>
      <c r="AW1016" s="1">
        <f t="shared" si="149"/>
        <v>0</v>
      </c>
      <c r="AX1016" s="1">
        <f t="shared" si="145"/>
        <v>0</v>
      </c>
    </row>
    <row r="1017" spans="1:50" s="1" customFormat="1" x14ac:dyDescent="0.15">
      <c r="A1017" s="1">
        <v>3</v>
      </c>
      <c r="B1017" s="1" t="s">
        <v>2529</v>
      </c>
      <c r="D1017" s="1" t="s">
        <v>15</v>
      </c>
      <c r="E1017" s="1" t="s">
        <v>907</v>
      </c>
      <c r="F1017" s="2">
        <v>43192.382222222222</v>
      </c>
      <c r="H1017" s="1" t="s">
        <v>17</v>
      </c>
      <c r="I1017" s="1" t="s">
        <v>17</v>
      </c>
      <c r="J1017" s="1" t="s">
        <v>25</v>
      </c>
      <c r="K1017" s="1" t="s">
        <v>3975</v>
      </c>
      <c r="L1017" s="1" t="s">
        <v>2531</v>
      </c>
      <c r="M1017" s="1" t="s">
        <v>28</v>
      </c>
      <c r="N1017" s="1" t="s">
        <v>316</v>
      </c>
      <c r="O1017" s="1" t="s">
        <v>30</v>
      </c>
      <c r="P1017" s="1">
        <v>25000</v>
      </c>
      <c r="Q1017" s="8">
        <v>40000</v>
      </c>
      <c r="R1017" s="1">
        <v>1</v>
      </c>
      <c r="S1017" s="1">
        <v>2</v>
      </c>
      <c r="T1017" s="1">
        <v>1</v>
      </c>
      <c r="U1017" s="1">
        <v>3</v>
      </c>
      <c r="V1017" s="1">
        <v>7</v>
      </c>
      <c r="W1017" s="1">
        <v>0</v>
      </c>
      <c r="X1017" s="1">
        <v>32500</v>
      </c>
      <c r="Y1017" s="1">
        <v>2</v>
      </c>
      <c r="Z1017" s="1">
        <v>3</v>
      </c>
      <c r="AA1017" s="1">
        <f t="shared" si="144"/>
        <v>1</v>
      </c>
      <c r="AB1017" s="1">
        <f t="shared" si="150"/>
        <v>0</v>
      </c>
      <c r="AC1017" s="1">
        <f t="shared" si="150"/>
        <v>1</v>
      </c>
      <c r="AD1017" s="1">
        <f t="shared" si="150"/>
        <v>0</v>
      </c>
      <c r="AE1017" s="1">
        <f t="shared" si="150"/>
        <v>1</v>
      </c>
      <c r="AF1017" s="1">
        <f t="shared" si="150"/>
        <v>0</v>
      </c>
      <c r="AG1017" s="1">
        <f t="shared" si="150"/>
        <v>0</v>
      </c>
      <c r="AH1017" s="1">
        <f t="shared" si="150"/>
        <v>1</v>
      </c>
      <c r="AI1017" s="1">
        <f t="shared" si="150"/>
        <v>0</v>
      </c>
      <c r="AJ1017" s="1">
        <f t="shared" si="150"/>
        <v>1</v>
      </c>
      <c r="AK1017" s="1">
        <f t="shared" si="150"/>
        <v>1</v>
      </c>
      <c r="AL1017" s="1">
        <f t="shared" si="150"/>
        <v>1</v>
      </c>
      <c r="AM1017" s="1">
        <f t="shared" si="150"/>
        <v>0</v>
      </c>
      <c r="AN1017" s="1">
        <f t="shared" si="150"/>
        <v>0</v>
      </c>
      <c r="AO1017" s="1">
        <f t="shared" si="150"/>
        <v>0</v>
      </c>
      <c r="AP1017" s="1">
        <f t="shared" si="150"/>
        <v>0</v>
      </c>
      <c r="AQ1017" s="1">
        <f t="shared" si="150"/>
        <v>0</v>
      </c>
      <c r="AR1017" s="1">
        <f t="shared" si="149"/>
        <v>0</v>
      </c>
      <c r="AS1017" s="1">
        <f t="shared" si="149"/>
        <v>0</v>
      </c>
      <c r="AT1017" s="1">
        <f t="shared" si="149"/>
        <v>0</v>
      </c>
      <c r="AU1017" s="1">
        <f t="shared" si="149"/>
        <v>0</v>
      </c>
      <c r="AV1017" s="1">
        <f t="shared" si="149"/>
        <v>0</v>
      </c>
      <c r="AW1017" s="1">
        <f t="shared" si="149"/>
        <v>0</v>
      </c>
      <c r="AX1017" s="1">
        <f t="shared" si="145"/>
        <v>1</v>
      </c>
    </row>
    <row r="1018" spans="1:50" s="1" customFormat="1" x14ac:dyDescent="0.15">
      <c r="A1018" s="1">
        <v>3</v>
      </c>
      <c r="B1018" s="1" t="s">
        <v>2532</v>
      </c>
      <c r="C1018" s="1" t="s">
        <v>22</v>
      </c>
      <c r="D1018" s="1" t="s">
        <v>15</v>
      </c>
      <c r="E1018" s="1" t="s">
        <v>907</v>
      </c>
      <c r="F1018" s="2">
        <v>43192.383402777778</v>
      </c>
      <c r="H1018" s="1" t="s">
        <v>59</v>
      </c>
      <c r="I1018" s="1" t="s">
        <v>35</v>
      </c>
      <c r="J1018" s="1" t="s">
        <v>60</v>
      </c>
      <c r="K1018" s="1" t="s">
        <v>3976</v>
      </c>
      <c r="L1018" s="1" t="s">
        <v>2531</v>
      </c>
      <c r="M1018" s="1" t="s">
        <v>28</v>
      </c>
      <c r="N1018" s="1" t="s">
        <v>316</v>
      </c>
      <c r="O1018" s="1" t="s">
        <v>30</v>
      </c>
      <c r="P1018" s="1">
        <v>25000</v>
      </c>
      <c r="Q1018" s="8">
        <v>40000</v>
      </c>
      <c r="R1018" s="1">
        <v>3</v>
      </c>
      <c r="S1018" s="1">
        <v>4</v>
      </c>
      <c r="T1018" s="1">
        <v>2</v>
      </c>
      <c r="U1018" s="1">
        <v>3</v>
      </c>
      <c r="V1018" s="1">
        <v>7</v>
      </c>
      <c r="W1018" s="1">
        <v>0</v>
      </c>
      <c r="X1018" s="1">
        <v>32500</v>
      </c>
      <c r="Y1018" s="1">
        <v>2</v>
      </c>
      <c r="Z1018" s="1">
        <v>3</v>
      </c>
      <c r="AA1018" s="1">
        <f t="shared" si="144"/>
        <v>1</v>
      </c>
      <c r="AB1018" s="1">
        <f t="shared" si="150"/>
        <v>0</v>
      </c>
      <c r="AC1018" s="1">
        <f t="shared" si="150"/>
        <v>1</v>
      </c>
      <c r="AD1018" s="1">
        <f t="shared" si="150"/>
        <v>0</v>
      </c>
      <c r="AE1018" s="1">
        <f t="shared" si="150"/>
        <v>1</v>
      </c>
      <c r="AF1018" s="1">
        <f t="shared" si="150"/>
        <v>0</v>
      </c>
      <c r="AG1018" s="1">
        <f t="shared" si="150"/>
        <v>0</v>
      </c>
      <c r="AH1018" s="1">
        <f t="shared" si="150"/>
        <v>1</v>
      </c>
      <c r="AI1018" s="1">
        <f t="shared" si="150"/>
        <v>0</v>
      </c>
      <c r="AJ1018" s="1">
        <f t="shared" si="150"/>
        <v>1</v>
      </c>
      <c r="AK1018" s="1">
        <f t="shared" si="150"/>
        <v>1</v>
      </c>
      <c r="AL1018" s="1">
        <f t="shared" si="150"/>
        <v>1</v>
      </c>
      <c r="AM1018" s="1">
        <f t="shared" si="150"/>
        <v>0</v>
      </c>
      <c r="AN1018" s="1">
        <f t="shared" si="150"/>
        <v>0</v>
      </c>
      <c r="AO1018" s="1">
        <f t="shared" si="150"/>
        <v>0</v>
      </c>
      <c r="AP1018" s="1">
        <f t="shared" si="150"/>
        <v>0</v>
      </c>
      <c r="AQ1018" s="1">
        <f t="shared" si="150"/>
        <v>0</v>
      </c>
      <c r="AR1018" s="1">
        <f t="shared" si="149"/>
        <v>0</v>
      </c>
      <c r="AS1018" s="1">
        <f t="shared" si="149"/>
        <v>0</v>
      </c>
      <c r="AT1018" s="1">
        <f t="shared" si="149"/>
        <v>0</v>
      </c>
      <c r="AU1018" s="1">
        <f t="shared" si="149"/>
        <v>0</v>
      </c>
      <c r="AV1018" s="1">
        <f t="shared" si="149"/>
        <v>0</v>
      </c>
      <c r="AW1018" s="1">
        <f t="shared" si="149"/>
        <v>0</v>
      </c>
      <c r="AX1018" s="1">
        <f t="shared" si="145"/>
        <v>1</v>
      </c>
    </row>
    <row r="1019" spans="1:50" s="1" customFormat="1" x14ac:dyDescent="0.15">
      <c r="A1019" s="1">
        <v>3</v>
      </c>
      <c r="B1019" s="1" t="s">
        <v>751</v>
      </c>
      <c r="D1019" s="1" t="s">
        <v>15</v>
      </c>
      <c r="E1019" s="1" t="s">
        <v>2534</v>
      </c>
      <c r="F1019" s="2">
        <v>43192.382256944446</v>
      </c>
      <c r="H1019" s="1" t="s">
        <v>34</v>
      </c>
      <c r="I1019" s="1" t="s">
        <v>35</v>
      </c>
      <c r="J1019" s="1" t="s">
        <v>60</v>
      </c>
      <c r="K1019" s="1" t="s">
        <v>3977</v>
      </c>
      <c r="L1019" s="1" t="s">
        <v>2531</v>
      </c>
      <c r="M1019" s="1" t="s">
        <v>28</v>
      </c>
      <c r="N1019" s="1" t="s">
        <v>316</v>
      </c>
      <c r="O1019" s="1" t="s">
        <v>30</v>
      </c>
      <c r="P1019" s="1">
        <v>17500</v>
      </c>
      <c r="Q1019" s="8">
        <v>35000</v>
      </c>
      <c r="R1019" s="1">
        <v>4</v>
      </c>
      <c r="S1019" s="1">
        <v>4</v>
      </c>
      <c r="T1019" s="1">
        <v>2</v>
      </c>
      <c r="U1019" s="1">
        <v>3</v>
      </c>
      <c r="V1019" s="1">
        <v>7</v>
      </c>
      <c r="W1019" s="1">
        <v>0</v>
      </c>
      <c r="X1019" s="1">
        <v>26250</v>
      </c>
      <c r="Y1019" s="1">
        <v>2</v>
      </c>
      <c r="Z1019" s="1">
        <v>3</v>
      </c>
      <c r="AA1019" s="1">
        <f t="shared" si="144"/>
        <v>1</v>
      </c>
      <c r="AB1019" s="1">
        <f t="shared" si="150"/>
        <v>0</v>
      </c>
      <c r="AC1019" s="1">
        <f t="shared" si="150"/>
        <v>1</v>
      </c>
      <c r="AD1019" s="1">
        <f t="shared" si="150"/>
        <v>1</v>
      </c>
      <c r="AE1019" s="1">
        <f t="shared" si="150"/>
        <v>1</v>
      </c>
      <c r="AF1019" s="1">
        <f t="shared" si="150"/>
        <v>0</v>
      </c>
      <c r="AG1019" s="1">
        <f t="shared" si="150"/>
        <v>0</v>
      </c>
      <c r="AH1019" s="1">
        <f t="shared" si="150"/>
        <v>1</v>
      </c>
      <c r="AI1019" s="1">
        <f t="shared" si="150"/>
        <v>0</v>
      </c>
      <c r="AJ1019" s="1">
        <f t="shared" si="150"/>
        <v>1</v>
      </c>
      <c r="AK1019" s="1">
        <f t="shared" si="150"/>
        <v>1</v>
      </c>
      <c r="AL1019" s="1">
        <f t="shared" si="150"/>
        <v>1</v>
      </c>
      <c r="AM1019" s="1">
        <f t="shared" si="150"/>
        <v>0</v>
      </c>
      <c r="AN1019" s="1">
        <f t="shared" si="150"/>
        <v>1</v>
      </c>
      <c r="AO1019" s="1">
        <f t="shared" si="150"/>
        <v>0</v>
      </c>
      <c r="AP1019" s="1">
        <f t="shared" si="150"/>
        <v>0</v>
      </c>
      <c r="AQ1019" s="1">
        <f t="shared" si="150"/>
        <v>0</v>
      </c>
      <c r="AR1019" s="1">
        <f t="shared" si="149"/>
        <v>0</v>
      </c>
      <c r="AS1019" s="1">
        <f t="shared" si="149"/>
        <v>0</v>
      </c>
      <c r="AT1019" s="1">
        <f t="shared" si="149"/>
        <v>0</v>
      </c>
      <c r="AU1019" s="1">
        <f t="shared" si="149"/>
        <v>0</v>
      </c>
      <c r="AV1019" s="1">
        <f t="shared" si="149"/>
        <v>0</v>
      </c>
      <c r="AW1019" s="1">
        <f t="shared" si="149"/>
        <v>0</v>
      </c>
      <c r="AX1019" s="1">
        <f t="shared" si="145"/>
        <v>1</v>
      </c>
    </row>
    <row r="1020" spans="1:50" s="1" customFormat="1" x14ac:dyDescent="0.15">
      <c r="A1020" s="1">
        <v>3</v>
      </c>
      <c r="B1020" s="1" t="s">
        <v>2465</v>
      </c>
      <c r="C1020" s="1" t="s">
        <v>22</v>
      </c>
      <c r="D1020" s="1" t="s">
        <v>15</v>
      </c>
      <c r="E1020" s="1" t="s">
        <v>161</v>
      </c>
      <c r="F1020" s="1" t="s">
        <v>411</v>
      </c>
      <c r="H1020" s="1" t="s">
        <v>17</v>
      </c>
      <c r="I1020" s="1" t="s">
        <v>17</v>
      </c>
      <c r="J1020" s="1" t="s">
        <v>25</v>
      </c>
      <c r="K1020" s="1" t="s">
        <v>3978</v>
      </c>
      <c r="L1020" s="1" t="s">
        <v>2537</v>
      </c>
      <c r="M1020" s="1" t="s">
        <v>63</v>
      </c>
      <c r="N1020" s="1" t="s">
        <v>29</v>
      </c>
      <c r="O1020" s="1" t="s">
        <v>2538</v>
      </c>
      <c r="P1020" s="1">
        <v>8000</v>
      </c>
      <c r="Q1020" s="8">
        <v>15000</v>
      </c>
      <c r="R1020" s="1">
        <v>1</v>
      </c>
      <c r="S1020" s="1">
        <v>2</v>
      </c>
      <c r="T1020" s="1">
        <v>1</v>
      </c>
      <c r="U1020" s="1">
        <v>4</v>
      </c>
      <c r="V1020" s="1">
        <v>0</v>
      </c>
      <c r="W1020" s="1">
        <v>0</v>
      </c>
      <c r="X1020" s="1">
        <v>11500</v>
      </c>
      <c r="Y1020" s="1">
        <v>2</v>
      </c>
      <c r="Z1020" s="1">
        <v>3</v>
      </c>
      <c r="AA1020" s="1">
        <f t="shared" si="144"/>
        <v>1</v>
      </c>
      <c r="AB1020" s="1">
        <f t="shared" si="150"/>
        <v>0</v>
      </c>
      <c r="AC1020" s="1">
        <f t="shared" si="150"/>
        <v>1</v>
      </c>
      <c r="AD1020" s="1">
        <f t="shared" si="150"/>
        <v>1</v>
      </c>
      <c r="AE1020" s="1">
        <f t="shared" si="150"/>
        <v>1</v>
      </c>
      <c r="AF1020" s="1">
        <f t="shared" si="150"/>
        <v>0</v>
      </c>
      <c r="AG1020" s="1">
        <f t="shared" si="150"/>
        <v>0</v>
      </c>
      <c r="AH1020" s="1">
        <f t="shared" si="150"/>
        <v>1</v>
      </c>
      <c r="AI1020" s="1">
        <f t="shared" si="150"/>
        <v>1</v>
      </c>
      <c r="AJ1020" s="1">
        <f t="shared" si="150"/>
        <v>1</v>
      </c>
      <c r="AK1020" s="1">
        <f t="shared" si="150"/>
        <v>1</v>
      </c>
      <c r="AL1020" s="1">
        <f t="shared" si="150"/>
        <v>1</v>
      </c>
      <c r="AM1020" s="1">
        <f t="shared" si="150"/>
        <v>0</v>
      </c>
      <c r="AN1020" s="1">
        <f t="shared" si="150"/>
        <v>0</v>
      </c>
      <c r="AO1020" s="1">
        <f t="shared" si="150"/>
        <v>0</v>
      </c>
      <c r="AP1020" s="1">
        <f t="shared" si="150"/>
        <v>0</v>
      </c>
      <c r="AQ1020" s="1">
        <f t="shared" si="150"/>
        <v>0</v>
      </c>
      <c r="AR1020" s="1">
        <f t="shared" si="149"/>
        <v>0</v>
      </c>
      <c r="AS1020" s="1">
        <f t="shared" si="149"/>
        <v>0</v>
      </c>
      <c r="AT1020" s="1">
        <f t="shared" si="149"/>
        <v>0</v>
      </c>
      <c r="AU1020" s="1">
        <f t="shared" si="149"/>
        <v>0</v>
      </c>
      <c r="AV1020" s="1">
        <f t="shared" si="149"/>
        <v>0</v>
      </c>
      <c r="AW1020" s="1">
        <f t="shared" si="149"/>
        <v>0</v>
      </c>
      <c r="AX1020" s="1">
        <f t="shared" si="145"/>
        <v>0</v>
      </c>
    </row>
    <row r="1021" spans="1:50" s="1" customFormat="1" x14ac:dyDescent="0.15">
      <c r="A1021" s="1">
        <v>3</v>
      </c>
      <c r="B1021" s="1" t="s">
        <v>2539</v>
      </c>
      <c r="C1021" s="1" t="s">
        <v>22</v>
      </c>
      <c r="D1021" s="1" t="s">
        <v>15</v>
      </c>
      <c r="E1021" s="1" t="s">
        <v>70</v>
      </c>
      <c r="F1021" s="2">
        <v>43192.721944444442</v>
      </c>
      <c r="H1021" s="1" t="s">
        <v>17</v>
      </c>
      <c r="I1021" s="1" t="s">
        <v>24</v>
      </c>
      <c r="J1021" s="1" t="s">
        <v>1474</v>
      </c>
      <c r="K1021" s="1" t="s">
        <v>3979</v>
      </c>
      <c r="L1021" s="1" t="s">
        <v>2541</v>
      </c>
      <c r="M1021" s="1" t="s">
        <v>38</v>
      </c>
      <c r="N1021" s="1" t="s">
        <v>64</v>
      </c>
      <c r="O1021" s="1" t="s">
        <v>186</v>
      </c>
      <c r="P1021" s="1">
        <v>6000</v>
      </c>
      <c r="Q1021" s="8">
        <v>10000</v>
      </c>
      <c r="R1021" s="1">
        <v>1</v>
      </c>
      <c r="S1021" s="1">
        <v>5</v>
      </c>
      <c r="T1021" s="1">
        <v>20</v>
      </c>
      <c r="U1021" s="1">
        <v>5</v>
      </c>
      <c r="V1021" s="1">
        <v>3</v>
      </c>
      <c r="W1021" s="1">
        <v>0</v>
      </c>
      <c r="X1021" s="1">
        <v>8000</v>
      </c>
      <c r="Y1021" s="1">
        <v>2</v>
      </c>
      <c r="Z1021" s="1">
        <v>3</v>
      </c>
      <c r="AA1021" s="1">
        <f t="shared" si="144"/>
        <v>1</v>
      </c>
      <c r="AB1021" s="1">
        <f t="shared" si="150"/>
        <v>0</v>
      </c>
      <c r="AC1021" s="1">
        <f t="shared" si="150"/>
        <v>1</v>
      </c>
      <c r="AD1021" s="1">
        <f t="shared" si="150"/>
        <v>0</v>
      </c>
      <c r="AE1021" s="1">
        <f t="shared" si="150"/>
        <v>1</v>
      </c>
      <c r="AF1021" s="1">
        <f t="shared" si="150"/>
        <v>0</v>
      </c>
      <c r="AG1021" s="1">
        <f t="shared" si="150"/>
        <v>0</v>
      </c>
      <c r="AH1021" s="1">
        <f t="shared" si="150"/>
        <v>1</v>
      </c>
      <c r="AI1021" s="1">
        <f t="shared" si="150"/>
        <v>0</v>
      </c>
      <c r="AJ1021" s="1">
        <f t="shared" si="150"/>
        <v>0</v>
      </c>
      <c r="AK1021" s="1">
        <f t="shared" si="150"/>
        <v>1</v>
      </c>
      <c r="AL1021" s="1">
        <f t="shared" si="150"/>
        <v>0</v>
      </c>
      <c r="AM1021" s="1">
        <f t="shared" si="150"/>
        <v>0</v>
      </c>
      <c r="AN1021" s="1">
        <f t="shared" si="150"/>
        <v>0</v>
      </c>
      <c r="AO1021" s="1">
        <f t="shared" si="150"/>
        <v>0</v>
      </c>
      <c r="AP1021" s="1">
        <f t="shared" si="150"/>
        <v>0</v>
      </c>
      <c r="AQ1021" s="1">
        <f t="shared" ref="AQ1021:AW1036" si="151">IF(IFERROR(FIND(AQ$1,$K1021),0)&gt;0,1,0)</f>
        <v>0</v>
      </c>
      <c r="AR1021" s="1">
        <f t="shared" si="151"/>
        <v>0</v>
      </c>
      <c r="AS1021" s="1">
        <f t="shared" si="151"/>
        <v>0</v>
      </c>
      <c r="AT1021" s="1">
        <f t="shared" si="151"/>
        <v>0</v>
      </c>
      <c r="AU1021" s="1">
        <f t="shared" si="151"/>
        <v>0</v>
      </c>
      <c r="AV1021" s="1">
        <f t="shared" si="151"/>
        <v>0</v>
      </c>
      <c r="AW1021" s="1">
        <f t="shared" si="151"/>
        <v>0</v>
      </c>
      <c r="AX1021" s="1">
        <f t="shared" si="145"/>
        <v>0</v>
      </c>
    </row>
    <row r="1022" spans="1:50" s="1" customFormat="1" x14ac:dyDescent="0.15">
      <c r="A1022" s="1">
        <v>3</v>
      </c>
      <c r="B1022" s="1" t="s">
        <v>2542</v>
      </c>
      <c r="C1022" s="1" t="s">
        <v>22</v>
      </c>
      <c r="D1022" s="1" t="s">
        <v>15</v>
      </c>
      <c r="E1022" s="1" t="s">
        <v>2543</v>
      </c>
      <c r="F1022" s="1" t="s">
        <v>411</v>
      </c>
      <c r="H1022" s="1" t="s">
        <v>34</v>
      </c>
      <c r="I1022" s="1" t="s">
        <v>24</v>
      </c>
      <c r="J1022" s="1" t="s">
        <v>25</v>
      </c>
      <c r="K1022" s="1" t="s">
        <v>3980</v>
      </c>
      <c r="L1022" s="1" t="s">
        <v>2545</v>
      </c>
      <c r="M1022" s="1" t="s">
        <v>28</v>
      </c>
      <c r="N1022" s="1" t="s">
        <v>29</v>
      </c>
      <c r="O1022" s="1" t="s">
        <v>30</v>
      </c>
      <c r="P1022" s="1">
        <v>35000</v>
      </c>
      <c r="Q1022" s="8">
        <v>70000</v>
      </c>
      <c r="R1022" s="1">
        <v>4</v>
      </c>
      <c r="S1022" s="1">
        <v>5</v>
      </c>
      <c r="T1022" s="1">
        <v>1</v>
      </c>
      <c r="U1022" s="1">
        <v>3</v>
      </c>
      <c r="V1022" s="1">
        <v>0</v>
      </c>
      <c r="W1022" s="1">
        <v>0</v>
      </c>
      <c r="X1022" s="1">
        <v>52500</v>
      </c>
      <c r="Y1022" s="1">
        <v>2</v>
      </c>
      <c r="Z1022" s="1">
        <v>3</v>
      </c>
      <c r="AA1022" s="1">
        <f t="shared" si="144"/>
        <v>0</v>
      </c>
      <c r="AB1022" s="1">
        <f t="shared" ref="AB1022:AQ1037" si="152">IF(IFERROR(FIND(AB$1,$K1022),0)&gt;0,1,0)</f>
        <v>0</v>
      </c>
      <c r="AC1022" s="1">
        <f t="shared" si="152"/>
        <v>1</v>
      </c>
      <c r="AD1022" s="1">
        <f t="shared" si="152"/>
        <v>0</v>
      </c>
      <c r="AE1022" s="1">
        <f t="shared" si="152"/>
        <v>1</v>
      </c>
      <c r="AF1022" s="1">
        <f t="shared" si="152"/>
        <v>0</v>
      </c>
      <c r="AG1022" s="1">
        <f t="shared" si="152"/>
        <v>0</v>
      </c>
      <c r="AH1022" s="1">
        <f t="shared" si="152"/>
        <v>1</v>
      </c>
      <c r="AI1022" s="1">
        <f t="shared" si="152"/>
        <v>0</v>
      </c>
      <c r="AJ1022" s="1">
        <f t="shared" si="152"/>
        <v>1</v>
      </c>
      <c r="AK1022" s="1">
        <f t="shared" si="152"/>
        <v>1</v>
      </c>
      <c r="AL1022" s="1">
        <f t="shared" si="152"/>
        <v>1</v>
      </c>
      <c r="AM1022" s="1">
        <f t="shared" si="152"/>
        <v>0</v>
      </c>
      <c r="AN1022" s="1">
        <f t="shared" si="152"/>
        <v>1</v>
      </c>
      <c r="AO1022" s="1">
        <f t="shared" si="152"/>
        <v>0</v>
      </c>
      <c r="AP1022" s="1">
        <f t="shared" si="152"/>
        <v>0</v>
      </c>
      <c r="AQ1022" s="1">
        <f t="shared" si="152"/>
        <v>0</v>
      </c>
      <c r="AR1022" s="1">
        <f t="shared" si="151"/>
        <v>0</v>
      </c>
      <c r="AS1022" s="1">
        <f t="shared" si="151"/>
        <v>0</v>
      </c>
      <c r="AT1022" s="1">
        <f t="shared" si="151"/>
        <v>0</v>
      </c>
      <c r="AU1022" s="1">
        <f t="shared" si="151"/>
        <v>0</v>
      </c>
      <c r="AV1022" s="1">
        <f t="shared" si="151"/>
        <v>0</v>
      </c>
      <c r="AW1022" s="1">
        <f t="shared" si="151"/>
        <v>0</v>
      </c>
      <c r="AX1022" s="1">
        <f t="shared" si="145"/>
        <v>1</v>
      </c>
    </row>
    <row r="1023" spans="1:50" s="1" customFormat="1" x14ac:dyDescent="0.15">
      <c r="A1023" s="1">
        <v>3</v>
      </c>
      <c r="B1023" s="1" t="s">
        <v>2546</v>
      </c>
      <c r="C1023" s="1" t="s">
        <v>22</v>
      </c>
      <c r="D1023" s="1" t="s">
        <v>15</v>
      </c>
      <c r="E1023" s="1" t="s">
        <v>131</v>
      </c>
      <c r="F1023" s="2">
        <v>43198.454027777778</v>
      </c>
      <c r="H1023" s="1" t="s">
        <v>34</v>
      </c>
      <c r="I1023" s="1" t="s">
        <v>18</v>
      </c>
      <c r="J1023" s="1" t="s">
        <v>25</v>
      </c>
      <c r="K1023" s="1" t="s">
        <v>3981</v>
      </c>
      <c r="L1023" s="1" t="s">
        <v>2548</v>
      </c>
      <c r="M1023" s="1" t="s">
        <v>63</v>
      </c>
      <c r="N1023" s="1" t="s">
        <v>115</v>
      </c>
      <c r="O1023" s="1" t="s">
        <v>30</v>
      </c>
      <c r="P1023" s="1">
        <v>10000</v>
      </c>
      <c r="Q1023" s="8">
        <v>20000</v>
      </c>
      <c r="R1023" s="1">
        <v>4</v>
      </c>
      <c r="S1023" s="1">
        <v>3</v>
      </c>
      <c r="T1023" s="1">
        <v>1</v>
      </c>
      <c r="U1023" s="1">
        <v>4</v>
      </c>
      <c r="V1023" s="1">
        <v>5</v>
      </c>
      <c r="W1023" s="1">
        <v>0</v>
      </c>
      <c r="X1023" s="1">
        <v>15000</v>
      </c>
      <c r="Y1023" s="1">
        <v>2</v>
      </c>
      <c r="Z1023" s="1">
        <v>3</v>
      </c>
      <c r="AA1023" s="1">
        <f t="shared" si="144"/>
        <v>1</v>
      </c>
      <c r="AB1023" s="1">
        <f t="shared" si="152"/>
        <v>0</v>
      </c>
      <c r="AC1023" s="1">
        <f t="shared" si="152"/>
        <v>1</v>
      </c>
      <c r="AD1023" s="1">
        <f t="shared" si="152"/>
        <v>0</v>
      </c>
      <c r="AE1023" s="1">
        <f t="shared" si="152"/>
        <v>1</v>
      </c>
      <c r="AF1023" s="1">
        <f t="shared" si="152"/>
        <v>1</v>
      </c>
      <c r="AG1023" s="1">
        <f t="shared" si="152"/>
        <v>1</v>
      </c>
      <c r="AH1023" s="1">
        <f t="shared" si="152"/>
        <v>1</v>
      </c>
      <c r="AI1023" s="1">
        <f t="shared" si="152"/>
        <v>1</v>
      </c>
      <c r="AJ1023" s="1">
        <f t="shared" si="152"/>
        <v>1</v>
      </c>
      <c r="AK1023" s="1">
        <f t="shared" si="152"/>
        <v>1</v>
      </c>
      <c r="AL1023" s="1">
        <f t="shared" si="152"/>
        <v>1</v>
      </c>
      <c r="AM1023" s="1">
        <f t="shared" si="152"/>
        <v>0</v>
      </c>
      <c r="AN1023" s="1">
        <f t="shared" si="152"/>
        <v>0</v>
      </c>
      <c r="AO1023" s="1">
        <f t="shared" si="152"/>
        <v>1</v>
      </c>
      <c r="AP1023" s="1">
        <f t="shared" si="152"/>
        <v>0</v>
      </c>
      <c r="AQ1023" s="1">
        <f t="shared" si="152"/>
        <v>0</v>
      </c>
      <c r="AR1023" s="1">
        <f t="shared" si="151"/>
        <v>1</v>
      </c>
      <c r="AS1023" s="1">
        <f t="shared" si="151"/>
        <v>0</v>
      </c>
      <c r="AT1023" s="1">
        <f t="shared" si="151"/>
        <v>1</v>
      </c>
      <c r="AU1023" s="1">
        <f t="shared" si="151"/>
        <v>1</v>
      </c>
      <c r="AV1023" s="1">
        <f t="shared" si="151"/>
        <v>0</v>
      </c>
      <c r="AW1023" s="1">
        <f t="shared" si="151"/>
        <v>1</v>
      </c>
      <c r="AX1023" s="1">
        <f t="shared" si="145"/>
        <v>0</v>
      </c>
    </row>
    <row r="1024" spans="1:50" s="1" customFormat="1" x14ac:dyDescent="0.15">
      <c r="A1024" s="1">
        <v>3</v>
      </c>
      <c r="B1024" s="1" t="s">
        <v>2549</v>
      </c>
      <c r="C1024" s="1" t="s">
        <v>22</v>
      </c>
      <c r="D1024" s="1" t="s">
        <v>15</v>
      </c>
      <c r="E1024" s="1" t="s">
        <v>131</v>
      </c>
      <c r="F1024" s="1" t="s">
        <v>411</v>
      </c>
      <c r="H1024" s="1" t="s">
        <v>59</v>
      </c>
      <c r="I1024" s="1" t="s">
        <v>35</v>
      </c>
      <c r="J1024" s="1" t="s">
        <v>60</v>
      </c>
      <c r="K1024" s="1" t="s">
        <v>2550</v>
      </c>
      <c r="L1024" s="1" t="s">
        <v>2551</v>
      </c>
      <c r="M1024" s="1" t="s">
        <v>96</v>
      </c>
      <c r="N1024" s="1" t="s">
        <v>29</v>
      </c>
      <c r="O1024" s="1" t="s">
        <v>97</v>
      </c>
      <c r="P1024" s="1">
        <v>10000</v>
      </c>
      <c r="Q1024" s="8">
        <v>20000</v>
      </c>
      <c r="R1024" s="1">
        <v>3</v>
      </c>
      <c r="S1024" s="1">
        <v>4</v>
      </c>
      <c r="T1024" s="1">
        <v>2</v>
      </c>
      <c r="U1024" s="1">
        <v>2</v>
      </c>
      <c r="V1024" s="1">
        <v>0</v>
      </c>
      <c r="W1024" s="1">
        <v>0</v>
      </c>
      <c r="X1024" s="1">
        <v>15000</v>
      </c>
      <c r="Y1024" s="1">
        <v>2</v>
      </c>
      <c r="Z1024" s="1">
        <v>3</v>
      </c>
      <c r="AA1024" s="1">
        <f t="shared" si="144"/>
        <v>1</v>
      </c>
      <c r="AB1024" s="1">
        <f t="shared" si="152"/>
        <v>0</v>
      </c>
      <c r="AC1024" s="1">
        <f t="shared" si="152"/>
        <v>0</v>
      </c>
      <c r="AD1024" s="1">
        <f t="shared" si="152"/>
        <v>1</v>
      </c>
      <c r="AE1024" s="1">
        <f t="shared" si="152"/>
        <v>1</v>
      </c>
      <c r="AF1024" s="1">
        <f t="shared" si="152"/>
        <v>0</v>
      </c>
      <c r="AG1024" s="1">
        <f t="shared" si="152"/>
        <v>1</v>
      </c>
      <c r="AH1024" s="1">
        <f t="shared" si="152"/>
        <v>0</v>
      </c>
      <c r="AI1024" s="1">
        <f t="shared" si="152"/>
        <v>0</v>
      </c>
      <c r="AJ1024" s="1">
        <f t="shared" si="152"/>
        <v>0</v>
      </c>
      <c r="AK1024" s="1">
        <f t="shared" si="152"/>
        <v>0</v>
      </c>
      <c r="AL1024" s="1">
        <f t="shared" si="152"/>
        <v>0</v>
      </c>
      <c r="AM1024" s="1">
        <f t="shared" si="152"/>
        <v>0</v>
      </c>
      <c r="AN1024" s="1">
        <f t="shared" si="152"/>
        <v>1</v>
      </c>
      <c r="AO1024" s="1">
        <f t="shared" si="152"/>
        <v>0</v>
      </c>
      <c r="AP1024" s="1">
        <f t="shared" si="152"/>
        <v>0</v>
      </c>
      <c r="AQ1024" s="1">
        <f t="shared" si="152"/>
        <v>0</v>
      </c>
      <c r="AR1024" s="1">
        <f t="shared" si="151"/>
        <v>0</v>
      </c>
      <c r="AS1024" s="1">
        <f t="shared" si="151"/>
        <v>0</v>
      </c>
      <c r="AT1024" s="1">
        <f t="shared" si="151"/>
        <v>0</v>
      </c>
      <c r="AU1024" s="1">
        <f t="shared" si="151"/>
        <v>0</v>
      </c>
      <c r="AV1024" s="1">
        <f t="shared" si="151"/>
        <v>0</v>
      </c>
      <c r="AW1024" s="1">
        <f t="shared" si="151"/>
        <v>0</v>
      </c>
      <c r="AX1024" s="1">
        <f t="shared" si="145"/>
        <v>0</v>
      </c>
    </row>
    <row r="1025" spans="1:50" s="1" customFormat="1" x14ac:dyDescent="0.15">
      <c r="A1025" s="1">
        <v>3</v>
      </c>
      <c r="B1025" s="1" t="s">
        <v>2500</v>
      </c>
      <c r="C1025" s="1" t="s">
        <v>22</v>
      </c>
      <c r="D1025" s="1" t="s">
        <v>15</v>
      </c>
      <c r="E1025" s="1" t="s">
        <v>2552</v>
      </c>
      <c r="F1025" s="2">
        <v>43194.761331018519</v>
      </c>
      <c r="H1025" s="1" t="s">
        <v>34</v>
      </c>
      <c r="I1025" s="1" t="s">
        <v>35</v>
      </c>
      <c r="J1025" s="1" t="s">
        <v>25</v>
      </c>
      <c r="K1025" s="1" t="s">
        <v>3982</v>
      </c>
      <c r="L1025" s="1" t="s">
        <v>2554</v>
      </c>
      <c r="M1025" s="1" t="s">
        <v>28</v>
      </c>
      <c r="N1025" s="1" t="s">
        <v>29</v>
      </c>
      <c r="O1025" s="1" t="s">
        <v>30</v>
      </c>
      <c r="P1025" s="1">
        <v>13000</v>
      </c>
      <c r="Q1025" s="8">
        <v>17000</v>
      </c>
      <c r="R1025" s="1">
        <v>4</v>
      </c>
      <c r="S1025" s="1">
        <v>4</v>
      </c>
      <c r="T1025" s="1">
        <v>1</v>
      </c>
      <c r="U1025" s="1">
        <v>3</v>
      </c>
      <c r="V1025" s="1">
        <v>0</v>
      </c>
      <c r="W1025" s="1">
        <v>0</v>
      </c>
      <c r="X1025" s="1">
        <v>15000</v>
      </c>
      <c r="Y1025" s="1">
        <v>2</v>
      </c>
      <c r="Z1025" s="1">
        <v>3</v>
      </c>
      <c r="AA1025" s="1">
        <f t="shared" si="144"/>
        <v>1</v>
      </c>
      <c r="AB1025" s="1">
        <f t="shared" si="152"/>
        <v>0</v>
      </c>
      <c r="AC1025" s="1">
        <f t="shared" si="152"/>
        <v>1</v>
      </c>
      <c r="AD1025" s="1">
        <f t="shared" si="152"/>
        <v>0</v>
      </c>
      <c r="AE1025" s="1">
        <f t="shared" si="152"/>
        <v>1</v>
      </c>
      <c r="AF1025" s="1">
        <f t="shared" si="152"/>
        <v>0</v>
      </c>
      <c r="AG1025" s="1">
        <f t="shared" si="152"/>
        <v>1</v>
      </c>
      <c r="AH1025" s="1">
        <f t="shared" si="152"/>
        <v>1</v>
      </c>
      <c r="AI1025" s="1">
        <f t="shared" si="152"/>
        <v>0</v>
      </c>
      <c r="AJ1025" s="1">
        <f t="shared" si="152"/>
        <v>1</v>
      </c>
      <c r="AK1025" s="1">
        <f t="shared" si="152"/>
        <v>1</v>
      </c>
      <c r="AL1025" s="1">
        <f t="shared" si="152"/>
        <v>0</v>
      </c>
      <c r="AM1025" s="1">
        <f t="shared" si="152"/>
        <v>0</v>
      </c>
      <c r="AN1025" s="1">
        <f t="shared" si="152"/>
        <v>0</v>
      </c>
      <c r="AO1025" s="1">
        <f t="shared" si="152"/>
        <v>1</v>
      </c>
      <c r="AP1025" s="1">
        <f t="shared" si="152"/>
        <v>0</v>
      </c>
      <c r="AQ1025" s="1">
        <f t="shared" si="152"/>
        <v>0</v>
      </c>
      <c r="AR1025" s="1">
        <f t="shared" si="151"/>
        <v>0</v>
      </c>
      <c r="AS1025" s="1">
        <f t="shared" si="151"/>
        <v>1</v>
      </c>
      <c r="AT1025" s="1">
        <f t="shared" si="151"/>
        <v>0</v>
      </c>
      <c r="AU1025" s="1">
        <f t="shared" si="151"/>
        <v>0</v>
      </c>
      <c r="AV1025" s="1">
        <f t="shared" si="151"/>
        <v>0</v>
      </c>
      <c r="AW1025" s="1">
        <f t="shared" si="151"/>
        <v>0</v>
      </c>
      <c r="AX1025" s="1">
        <f t="shared" si="145"/>
        <v>0</v>
      </c>
    </row>
    <row r="1026" spans="1:50" s="1" customFormat="1" x14ac:dyDescent="0.15">
      <c r="A1026" s="1">
        <v>3</v>
      </c>
      <c r="B1026" s="1" t="s">
        <v>2555</v>
      </c>
      <c r="C1026" s="1" t="s">
        <v>22</v>
      </c>
      <c r="D1026" s="1" t="s">
        <v>15</v>
      </c>
      <c r="E1026" s="1" t="s">
        <v>1078</v>
      </c>
      <c r="F1026" s="2">
        <v>43198.387928240743</v>
      </c>
      <c r="H1026" s="1" t="s">
        <v>34</v>
      </c>
      <c r="I1026" s="1" t="s">
        <v>35</v>
      </c>
      <c r="J1026" s="1" t="s">
        <v>25</v>
      </c>
      <c r="K1026" s="1" t="s">
        <v>3983</v>
      </c>
      <c r="L1026" s="1" t="s">
        <v>2557</v>
      </c>
      <c r="M1026" s="1" t="s">
        <v>38</v>
      </c>
      <c r="N1026" s="1" t="s">
        <v>29</v>
      </c>
      <c r="O1026" s="1" t="s">
        <v>30</v>
      </c>
      <c r="P1026" s="1">
        <v>13000</v>
      </c>
      <c r="Q1026" s="8">
        <v>25000</v>
      </c>
      <c r="R1026" s="1">
        <v>4</v>
      </c>
      <c r="S1026" s="1">
        <v>4</v>
      </c>
      <c r="T1026" s="1">
        <v>1</v>
      </c>
      <c r="U1026" s="1">
        <v>5</v>
      </c>
      <c r="V1026" s="1">
        <v>0</v>
      </c>
      <c r="W1026" s="1">
        <v>0</v>
      </c>
      <c r="X1026" s="1">
        <v>19000</v>
      </c>
      <c r="Y1026" s="1">
        <v>2</v>
      </c>
      <c r="Z1026" s="1">
        <v>3</v>
      </c>
      <c r="AA1026" s="1">
        <f t="shared" si="144"/>
        <v>1</v>
      </c>
      <c r="AB1026" s="1">
        <f t="shared" si="152"/>
        <v>0</v>
      </c>
      <c r="AC1026" s="1">
        <f t="shared" si="152"/>
        <v>1</v>
      </c>
      <c r="AD1026" s="1">
        <f t="shared" si="152"/>
        <v>1</v>
      </c>
      <c r="AE1026" s="1">
        <f t="shared" si="152"/>
        <v>1</v>
      </c>
      <c r="AF1026" s="1">
        <f t="shared" si="152"/>
        <v>1</v>
      </c>
      <c r="AG1026" s="1">
        <f t="shared" si="152"/>
        <v>0</v>
      </c>
      <c r="AH1026" s="1">
        <f t="shared" si="152"/>
        <v>1</v>
      </c>
      <c r="AI1026" s="1">
        <f t="shared" si="152"/>
        <v>1</v>
      </c>
      <c r="AJ1026" s="1">
        <f t="shared" si="152"/>
        <v>0</v>
      </c>
      <c r="AK1026" s="1">
        <f t="shared" si="152"/>
        <v>1</v>
      </c>
      <c r="AL1026" s="1">
        <f t="shared" si="152"/>
        <v>1</v>
      </c>
      <c r="AM1026" s="1">
        <f t="shared" si="152"/>
        <v>0</v>
      </c>
      <c r="AN1026" s="1">
        <f t="shared" si="152"/>
        <v>0</v>
      </c>
      <c r="AO1026" s="1">
        <f t="shared" si="152"/>
        <v>1</v>
      </c>
      <c r="AP1026" s="1">
        <f t="shared" si="152"/>
        <v>0</v>
      </c>
      <c r="AQ1026" s="1">
        <f t="shared" si="152"/>
        <v>0</v>
      </c>
      <c r="AR1026" s="1">
        <f t="shared" si="151"/>
        <v>0</v>
      </c>
      <c r="AS1026" s="1">
        <f t="shared" si="151"/>
        <v>1</v>
      </c>
      <c r="AT1026" s="1">
        <f t="shared" si="151"/>
        <v>1</v>
      </c>
      <c r="AU1026" s="1">
        <f t="shared" si="151"/>
        <v>1</v>
      </c>
      <c r="AV1026" s="1">
        <f t="shared" si="151"/>
        <v>0</v>
      </c>
      <c r="AW1026" s="1">
        <f t="shared" si="151"/>
        <v>1</v>
      </c>
      <c r="AX1026" s="1">
        <f t="shared" si="145"/>
        <v>1</v>
      </c>
    </row>
    <row r="1027" spans="1:50" s="1" customFormat="1" x14ac:dyDescent="0.15">
      <c r="A1027" s="1">
        <v>3</v>
      </c>
      <c r="B1027" s="1" t="s">
        <v>2558</v>
      </c>
      <c r="D1027" s="1" t="s">
        <v>15</v>
      </c>
      <c r="E1027" s="1" t="s">
        <v>58</v>
      </c>
      <c r="F1027" s="2">
        <v>43193.561631944445</v>
      </c>
      <c r="H1027" s="1" t="s">
        <v>59</v>
      </c>
      <c r="I1027" s="1" t="s">
        <v>35</v>
      </c>
      <c r="J1027" s="1" t="s">
        <v>25</v>
      </c>
      <c r="K1027" s="1" t="s">
        <v>3984</v>
      </c>
      <c r="L1027" s="1" t="s">
        <v>2560</v>
      </c>
      <c r="M1027" s="1" t="s">
        <v>38</v>
      </c>
      <c r="N1027" s="1" t="s">
        <v>29</v>
      </c>
      <c r="O1027" s="1" t="s">
        <v>252</v>
      </c>
      <c r="P1027" s="1">
        <v>15001</v>
      </c>
      <c r="Q1027" s="8">
        <v>20000</v>
      </c>
      <c r="R1027" s="1">
        <v>3</v>
      </c>
      <c r="S1027" s="1">
        <v>4</v>
      </c>
      <c r="T1027" s="1">
        <v>1</v>
      </c>
      <c r="U1027" s="1">
        <v>5</v>
      </c>
      <c r="V1027" s="1">
        <v>0</v>
      </c>
      <c r="W1027" s="1">
        <v>0</v>
      </c>
      <c r="X1027" s="1">
        <v>17500.5</v>
      </c>
      <c r="Y1027" s="1">
        <v>2</v>
      </c>
      <c r="Z1027" s="1">
        <v>3</v>
      </c>
      <c r="AA1027" s="1">
        <f t="shared" ref="AA1027:AP1090" si="153">IF(IFERROR(FIND(AA$1,$K1027),0)&gt;0,1,0)</f>
        <v>1</v>
      </c>
      <c r="AB1027" s="1">
        <f t="shared" si="152"/>
        <v>0</v>
      </c>
      <c r="AC1027" s="1">
        <f t="shared" si="152"/>
        <v>1</v>
      </c>
      <c r="AD1027" s="1">
        <f t="shared" si="152"/>
        <v>1</v>
      </c>
      <c r="AE1027" s="1">
        <f t="shared" si="152"/>
        <v>0</v>
      </c>
      <c r="AF1027" s="1">
        <f t="shared" si="152"/>
        <v>0</v>
      </c>
      <c r="AG1027" s="1">
        <f t="shared" si="152"/>
        <v>1</v>
      </c>
      <c r="AH1027" s="1">
        <f t="shared" si="152"/>
        <v>1</v>
      </c>
      <c r="AI1027" s="1">
        <f t="shared" si="152"/>
        <v>0</v>
      </c>
      <c r="AJ1027" s="1">
        <f t="shared" si="152"/>
        <v>1</v>
      </c>
      <c r="AK1027" s="1">
        <f t="shared" si="152"/>
        <v>1</v>
      </c>
      <c r="AL1027" s="1">
        <f t="shared" si="152"/>
        <v>1</v>
      </c>
      <c r="AM1027" s="1">
        <f t="shared" si="152"/>
        <v>0</v>
      </c>
      <c r="AN1027" s="1">
        <f t="shared" si="152"/>
        <v>1</v>
      </c>
      <c r="AO1027" s="1">
        <f t="shared" si="152"/>
        <v>0</v>
      </c>
      <c r="AP1027" s="1">
        <f t="shared" si="152"/>
        <v>0</v>
      </c>
      <c r="AQ1027" s="1">
        <f t="shared" si="152"/>
        <v>0</v>
      </c>
      <c r="AR1027" s="1">
        <f t="shared" si="151"/>
        <v>0</v>
      </c>
      <c r="AS1027" s="1">
        <f t="shared" si="151"/>
        <v>0</v>
      </c>
      <c r="AT1027" s="1">
        <f t="shared" si="151"/>
        <v>0</v>
      </c>
      <c r="AU1027" s="1">
        <f t="shared" si="151"/>
        <v>0</v>
      </c>
      <c r="AV1027" s="1">
        <f t="shared" si="151"/>
        <v>0</v>
      </c>
      <c r="AW1027" s="1">
        <f t="shared" si="151"/>
        <v>0</v>
      </c>
      <c r="AX1027" s="1">
        <f t="shared" ref="AX1027:AX1090" si="154">IF(Q1027&gt;20000,1,0)</f>
        <v>0</v>
      </c>
    </row>
    <row r="1028" spans="1:50" s="1" customFormat="1" x14ac:dyDescent="0.15">
      <c r="A1028" s="1">
        <v>3</v>
      </c>
      <c r="B1028" s="1" t="s">
        <v>751</v>
      </c>
      <c r="C1028" s="1" t="s">
        <v>22</v>
      </c>
      <c r="D1028" s="1" t="s">
        <v>15</v>
      </c>
      <c r="E1028" s="1" t="s">
        <v>131</v>
      </c>
      <c r="F1028" s="2">
        <v>43198.387731481482</v>
      </c>
      <c r="H1028" s="1" t="s">
        <v>59</v>
      </c>
      <c r="I1028" s="1" t="s">
        <v>35</v>
      </c>
      <c r="J1028" s="1" t="s">
        <v>25</v>
      </c>
      <c r="K1028" s="1" t="s">
        <v>3985</v>
      </c>
      <c r="L1028" s="1" t="s">
        <v>2557</v>
      </c>
      <c r="M1028" s="1" t="s">
        <v>38</v>
      </c>
      <c r="N1028" s="1" t="s">
        <v>29</v>
      </c>
      <c r="O1028" s="1" t="s">
        <v>30</v>
      </c>
      <c r="P1028" s="1">
        <v>10000</v>
      </c>
      <c r="Q1028" s="8">
        <v>20000</v>
      </c>
      <c r="R1028" s="1">
        <v>3</v>
      </c>
      <c r="S1028" s="1">
        <v>4</v>
      </c>
      <c r="T1028" s="1">
        <v>1</v>
      </c>
      <c r="U1028" s="1">
        <v>5</v>
      </c>
      <c r="V1028" s="1">
        <v>0</v>
      </c>
      <c r="W1028" s="1">
        <v>0</v>
      </c>
      <c r="X1028" s="1">
        <v>15000</v>
      </c>
      <c r="Y1028" s="1">
        <v>2</v>
      </c>
      <c r="Z1028" s="1">
        <v>3</v>
      </c>
      <c r="AA1028" s="1">
        <f t="shared" si="153"/>
        <v>1</v>
      </c>
      <c r="AB1028" s="1">
        <f t="shared" si="152"/>
        <v>1</v>
      </c>
      <c r="AC1028" s="1">
        <f t="shared" si="152"/>
        <v>1</v>
      </c>
      <c r="AD1028" s="1">
        <f t="shared" si="152"/>
        <v>1</v>
      </c>
      <c r="AE1028" s="1">
        <f t="shared" si="152"/>
        <v>1</v>
      </c>
      <c r="AF1028" s="1">
        <f t="shared" si="152"/>
        <v>0</v>
      </c>
      <c r="AG1028" s="1">
        <f t="shared" si="152"/>
        <v>0</v>
      </c>
      <c r="AH1028" s="1">
        <f t="shared" si="152"/>
        <v>1</v>
      </c>
      <c r="AI1028" s="1">
        <f t="shared" si="152"/>
        <v>1</v>
      </c>
      <c r="AJ1028" s="1">
        <f t="shared" si="152"/>
        <v>0</v>
      </c>
      <c r="AK1028" s="1">
        <f t="shared" si="152"/>
        <v>1</v>
      </c>
      <c r="AL1028" s="1">
        <f t="shared" si="152"/>
        <v>1</v>
      </c>
      <c r="AM1028" s="1">
        <f t="shared" si="152"/>
        <v>0</v>
      </c>
      <c r="AN1028" s="1">
        <f t="shared" si="152"/>
        <v>0</v>
      </c>
      <c r="AO1028" s="1">
        <f t="shared" si="152"/>
        <v>1</v>
      </c>
      <c r="AP1028" s="1">
        <f t="shared" si="152"/>
        <v>0</v>
      </c>
      <c r="AQ1028" s="1">
        <f t="shared" si="152"/>
        <v>0</v>
      </c>
      <c r="AR1028" s="1">
        <f t="shared" si="151"/>
        <v>0</v>
      </c>
      <c r="AS1028" s="1">
        <f t="shared" si="151"/>
        <v>0</v>
      </c>
      <c r="AT1028" s="1">
        <f t="shared" si="151"/>
        <v>0</v>
      </c>
      <c r="AU1028" s="1">
        <f t="shared" si="151"/>
        <v>0</v>
      </c>
      <c r="AV1028" s="1">
        <f t="shared" si="151"/>
        <v>0</v>
      </c>
      <c r="AW1028" s="1">
        <f t="shared" si="151"/>
        <v>0</v>
      </c>
      <c r="AX1028" s="1">
        <f t="shared" si="154"/>
        <v>0</v>
      </c>
    </row>
    <row r="1029" spans="1:50" s="1" customFormat="1" x14ac:dyDescent="0.15">
      <c r="A1029" s="1">
        <v>3</v>
      </c>
      <c r="B1029" s="1" t="s">
        <v>2562</v>
      </c>
      <c r="C1029" s="1" t="s">
        <v>109</v>
      </c>
      <c r="D1029" s="1" t="s">
        <v>15</v>
      </c>
      <c r="E1029" s="1" t="s">
        <v>131</v>
      </c>
      <c r="F1029" s="2">
        <v>43193.457361111112</v>
      </c>
      <c r="H1029" s="1" t="s">
        <v>59</v>
      </c>
      <c r="I1029" s="1" t="s">
        <v>35</v>
      </c>
      <c r="J1029" s="1" t="s">
        <v>25</v>
      </c>
      <c r="K1029" s="1" t="s">
        <v>3986</v>
      </c>
      <c r="L1029" s="1" t="s">
        <v>2564</v>
      </c>
      <c r="M1029" s="1" t="s">
        <v>28</v>
      </c>
      <c r="N1029" s="1" t="s">
        <v>29</v>
      </c>
      <c r="O1029" s="1" t="s">
        <v>30</v>
      </c>
      <c r="P1029" s="1">
        <v>10000</v>
      </c>
      <c r="Q1029" s="8">
        <v>20000</v>
      </c>
      <c r="R1029" s="1">
        <v>3</v>
      </c>
      <c r="S1029" s="1">
        <v>4</v>
      </c>
      <c r="T1029" s="1">
        <v>1</v>
      </c>
      <c r="U1029" s="1">
        <v>3</v>
      </c>
      <c r="V1029" s="1">
        <v>0</v>
      </c>
      <c r="W1029" s="1">
        <v>0</v>
      </c>
      <c r="X1029" s="1">
        <v>15000</v>
      </c>
      <c r="Y1029" s="1">
        <v>2</v>
      </c>
      <c r="Z1029" s="1">
        <v>3</v>
      </c>
      <c r="AA1029" s="1">
        <f t="shared" si="153"/>
        <v>1</v>
      </c>
      <c r="AB1029" s="1">
        <f t="shared" si="152"/>
        <v>1</v>
      </c>
      <c r="AC1029" s="1">
        <f t="shared" si="152"/>
        <v>1</v>
      </c>
      <c r="AD1029" s="1">
        <f t="shared" si="152"/>
        <v>1</v>
      </c>
      <c r="AE1029" s="1">
        <f t="shared" si="152"/>
        <v>1</v>
      </c>
      <c r="AF1029" s="1">
        <f t="shared" si="152"/>
        <v>1</v>
      </c>
      <c r="AG1029" s="1">
        <f t="shared" si="152"/>
        <v>1</v>
      </c>
      <c r="AH1029" s="1">
        <f t="shared" si="152"/>
        <v>1</v>
      </c>
      <c r="AI1029" s="1">
        <f t="shared" si="152"/>
        <v>1</v>
      </c>
      <c r="AJ1029" s="1">
        <f t="shared" si="152"/>
        <v>1</v>
      </c>
      <c r="AK1029" s="1">
        <f t="shared" si="152"/>
        <v>1</v>
      </c>
      <c r="AL1029" s="1">
        <f t="shared" si="152"/>
        <v>1</v>
      </c>
      <c r="AM1029" s="1">
        <f t="shared" si="152"/>
        <v>0</v>
      </c>
      <c r="AN1029" s="1">
        <f t="shared" si="152"/>
        <v>0</v>
      </c>
      <c r="AO1029" s="1">
        <f t="shared" si="152"/>
        <v>1</v>
      </c>
      <c r="AP1029" s="1">
        <f t="shared" si="152"/>
        <v>0</v>
      </c>
      <c r="AQ1029" s="1">
        <f t="shared" si="152"/>
        <v>0</v>
      </c>
      <c r="AR1029" s="1">
        <f t="shared" si="151"/>
        <v>1</v>
      </c>
      <c r="AS1029" s="1">
        <f t="shared" si="151"/>
        <v>0</v>
      </c>
      <c r="AT1029" s="1">
        <f t="shared" si="151"/>
        <v>0</v>
      </c>
      <c r="AU1029" s="1">
        <f t="shared" si="151"/>
        <v>0</v>
      </c>
      <c r="AV1029" s="1">
        <f t="shared" si="151"/>
        <v>0</v>
      </c>
      <c r="AW1029" s="1">
        <f t="shared" si="151"/>
        <v>0</v>
      </c>
      <c r="AX1029" s="1">
        <f t="shared" si="154"/>
        <v>0</v>
      </c>
    </row>
    <row r="1030" spans="1:50" s="1" customFormat="1" x14ac:dyDescent="0.15">
      <c r="A1030" s="1">
        <v>3</v>
      </c>
      <c r="B1030" s="1" t="s">
        <v>2565</v>
      </c>
      <c r="C1030" s="1" t="s">
        <v>22</v>
      </c>
      <c r="D1030" s="1" t="s">
        <v>15</v>
      </c>
      <c r="E1030" s="1" t="s">
        <v>2566</v>
      </c>
      <c r="F1030" s="2">
        <v>43188.513622685183</v>
      </c>
      <c r="H1030" s="1" t="s">
        <v>41</v>
      </c>
      <c r="I1030" s="1" t="s">
        <v>24</v>
      </c>
      <c r="J1030" s="1" t="s">
        <v>25</v>
      </c>
      <c r="K1030" s="1" t="s">
        <v>3987</v>
      </c>
      <c r="L1030" s="1" t="s">
        <v>2568</v>
      </c>
      <c r="M1030" s="1" t="s">
        <v>28</v>
      </c>
      <c r="N1030" s="1" t="s">
        <v>29</v>
      </c>
      <c r="O1030" s="1" t="s">
        <v>30</v>
      </c>
      <c r="P1030" s="1">
        <v>30000</v>
      </c>
      <c r="Q1030" s="8">
        <v>60000</v>
      </c>
      <c r="R1030" s="1">
        <v>5</v>
      </c>
      <c r="S1030" s="1">
        <v>5</v>
      </c>
      <c r="T1030" s="1">
        <v>1</v>
      </c>
      <c r="U1030" s="1">
        <v>3</v>
      </c>
      <c r="V1030" s="1">
        <v>0</v>
      </c>
      <c r="W1030" s="1">
        <v>0</v>
      </c>
      <c r="X1030" s="1">
        <v>45000</v>
      </c>
      <c r="Y1030" s="1">
        <v>2</v>
      </c>
      <c r="Z1030" s="1">
        <v>3</v>
      </c>
      <c r="AA1030" s="1">
        <f t="shared" si="153"/>
        <v>1</v>
      </c>
      <c r="AB1030" s="1">
        <f t="shared" si="152"/>
        <v>0</v>
      </c>
      <c r="AC1030" s="1">
        <f t="shared" si="152"/>
        <v>1</v>
      </c>
      <c r="AD1030" s="1">
        <f t="shared" si="152"/>
        <v>1</v>
      </c>
      <c r="AE1030" s="1">
        <f t="shared" si="152"/>
        <v>1</v>
      </c>
      <c r="AF1030" s="1">
        <f t="shared" si="152"/>
        <v>0</v>
      </c>
      <c r="AG1030" s="1">
        <f t="shared" si="152"/>
        <v>0</v>
      </c>
      <c r="AH1030" s="1">
        <f t="shared" si="152"/>
        <v>1</v>
      </c>
      <c r="AI1030" s="1">
        <f t="shared" si="152"/>
        <v>0</v>
      </c>
      <c r="AJ1030" s="1">
        <f t="shared" si="152"/>
        <v>1</v>
      </c>
      <c r="AK1030" s="1">
        <f t="shared" si="152"/>
        <v>1</v>
      </c>
      <c r="AL1030" s="1">
        <f t="shared" si="152"/>
        <v>1</v>
      </c>
      <c r="AM1030" s="1">
        <f t="shared" si="152"/>
        <v>0</v>
      </c>
      <c r="AN1030" s="1">
        <f t="shared" si="152"/>
        <v>1</v>
      </c>
      <c r="AO1030" s="1">
        <f t="shared" si="152"/>
        <v>0</v>
      </c>
      <c r="AP1030" s="1">
        <f t="shared" si="152"/>
        <v>0</v>
      </c>
      <c r="AQ1030" s="1">
        <f t="shared" si="152"/>
        <v>0</v>
      </c>
      <c r="AR1030" s="1">
        <f t="shared" si="151"/>
        <v>0</v>
      </c>
      <c r="AS1030" s="1">
        <f t="shared" si="151"/>
        <v>0</v>
      </c>
      <c r="AT1030" s="1">
        <f t="shared" si="151"/>
        <v>0</v>
      </c>
      <c r="AU1030" s="1">
        <f t="shared" si="151"/>
        <v>0</v>
      </c>
      <c r="AV1030" s="1">
        <f t="shared" si="151"/>
        <v>0</v>
      </c>
      <c r="AW1030" s="1">
        <f t="shared" si="151"/>
        <v>0</v>
      </c>
      <c r="AX1030" s="1">
        <f t="shared" si="154"/>
        <v>1</v>
      </c>
    </row>
    <row r="1031" spans="1:50" s="1" customFormat="1" x14ac:dyDescent="0.15">
      <c r="A1031" s="1">
        <v>3</v>
      </c>
      <c r="B1031" s="1" t="s">
        <v>751</v>
      </c>
      <c r="C1031" s="1" t="s">
        <v>22</v>
      </c>
      <c r="D1031" s="1" t="s">
        <v>15</v>
      </c>
      <c r="E1031" s="1" t="s">
        <v>131</v>
      </c>
      <c r="F1031" s="1" t="s">
        <v>411</v>
      </c>
      <c r="H1031" s="1" t="s">
        <v>59</v>
      </c>
      <c r="I1031" s="1" t="s">
        <v>18</v>
      </c>
      <c r="J1031" s="1" t="s">
        <v>25</v>
      </c>
      <c r="K1031" s="1" t="s">
        <v>3988</v>
      </c>
      <c r="L1031" s="1" t="s">
        <v>2570</v>
      </c>
      <c r="M1031" s="1" t="s">
        <v>38</v>
      </c>
      <c r="N1031" s="1" t="s">
        <v>29</v>
      </c>
      <c r="O1031" s="1" t="s">
        <v>186</v>
      </c>
      <c r="P1031" s="1">
        <v>10000</v>
      </c>
      <c r="Q1031" s="8">
        <v>20000</v>
      </c>
      <c r="R1031" s="1">
        <v>3</v>
      </c>
      <c r="S1031" s="1">
        <v>3</v>
      </c>
      <c r="T1031" s="1">
        <v>1</v>
      </c>
      <c r="U1031" s="1">
        <v>5</v>
      </c>
      <c r="V1031" s="1">
        <v>0</v>
      </c>
      <c r="W1031" s="1">
        <v>0</v>
      </c>
      <c r="X1031" s="1">
        <v>15000</v>
      </c>
      <c r="Y1031" s="1">
        <v>2</v>
      </c>
      <c r="Z1031" s="1">
        <v>3</v>
      </c>
      <c r="AA1031" s="1">
        <f t="shared" si="153"/>
        <v>1</v>
      </c>
      <c r="AB1031" s="1">
        <f t="shared" si="152"/>
        <v>1</v>
      </c>
      <c r="AC1031" s="1">
        <f t="shared" si="152"/>
        <v>1</v>
      </c>
      <c r="AD1031" s="1">
        <f t="shared" si="152"/>
        <v>0</v>
      </c>
      <c r="AE1031" s="1">
        <f t="shared" si="152"/>
        <v>1</v>
      </c>
      <c r="AF1031" s="1">
        <f t="shared" si="152"/>
        <v>0</v>
      </c>
      <c r="AG1031" s="1">
        <f t="shared" si="152"/>
        <v>1</v>
      </c>
      <c r="AH1031" s="1">
        <f t="shared" si="152"/>
        <v>1</v>
      </c>
      <c r="AI1031" s="1">
        <f t="shared" si="152"/>
        <v>1</v>
      </c>
      <c r="AJ1031" s="1">
        <f t="shared" si="152"/>
        <v>0</v>
      </c>
      <c r="AK1031" s="1">
        <f t="shared" si="152"/>
        <v>1</v>
      </c>
      <c r="AL1031" s="1">
        <f t="shared" si="152"/>
        <v>0</v>
      </c>
      <c r="AM1031" s="1">
        <f t="shared" si="152"/>
        <v>0</v>
      </c>
      <c r="AN1031" s="1">
        <f t="shared" si="152"/>
        <v>0</v>
      </c>
      <c r="AO1031" s="1">
        <f t="shared" si="152"/>
        <v>1</v>
      </c>
      <c r="AP1031" s="1">
        <f t="shared" si="152"/>
        <v>0</v>
      </c>
      <c r="AQ1031" s="1">
        <f t="shared" si="152"/>
        <v>0</v>
      </c>
      <c r="AR1031" s="1">
        <f t="shared" si="151"/>
        <v>0</v>
      </c>
      <c r="AS1031" s="1">
        <f t="shared" si="151"/>
        <v>1</v>
      </c>
      <c r="AT1031" s="1">
        <f t="shared" si="151"/>
        <v>0</v>
      </c>
      <c r="AU1031" s="1">
        <f t="shared" si="151"/>
        <v>0</v>
      </c>
      <c r="AV1031" s="1">
        <f t="shared" si="151"/>
        <v>0</v>
      </c>
      <c r="AW1031" s="1">
        <f t="shared" si="151"/>
        <v>0</v>
      </c>
      <c r="AX1031" s="1">
        <f t="shared" si="154"/>
        <v>0</v>
      </c>
    </row>
    <row r="1032" spans="1:50" s="1" customFormat="1" x14ac:dyDescent="0.15">
      <c r="A1032" s="1">
        <v>3</v>
      </c>
      <c r="B1032" s="1" t="s">
        <v>2266</v>
      </c>
      <c r="C1032" s="1" t="s">
        <v>22</v>
      </c>
      <c r="D1032" s="1" t="s">
        <v>15</v>
      </c>
      <c r="E1032" s="1" t="s">
        <v>347</v>
      </c>
      <c r="F1032" s="2">
        <v>43195.896273148152</v>
      </c>
      <c r="H1032" s="1" t="s">
        <v>17</v>
      </c>
      <c r="I1032" s="1" t="s">
        <v>35</v>
      </c>
      <c r="J1032" s="1" t="s">
        <v>60</v>
      </c>
      <c r="K1032" s="1" t="s">
        <v>3989</v>
      </c>
      <c r="L1032" s="1" t="s">
        <v>2572</v>
      </c>
      <c r="M1032" s="1" t="s">
        <v>28</v>
      </c>
      <c r="N1032" s="1" t="s">
        <v>29</v>
      </c>
      <c r="O1032" s="1" t="s">
        <v>30</v>
      </c>
      <c r="P1032" s="1">
        <v>20000</v>
      </c>
      <c r="Q1032" s="8">
        <v>40000</v>
      </c>
      <c r="R1032" s="1">
        <v>1</v>
      </c>
      <c r="S1032" s="1">
        <v>4</v>
      </c>
      <c r="T1032" s="1">
        <v>2</v>
      </c>
      <c r="U1032" s="1">
        <v>3</v>
      </c>
      <c r="V1032" s="1">
        <v>0</v>
      </c>
      <c r="W1032" s="1">
        <v>0</v>
      </c>
      <c r="X1032" s="1">
        <v>30000</v>
      </c>
      <c r="Y1032" s="1">
        <v>2</v>
      </c>
      <c r="Z1032" s="1">
        <v>3</v>
      </c>
      <c r="AA1032" s="1">
        <f t="shared" si="153"/>
        <v>1</v>
      </c>
      <c r="AB1032" s="1">
        <f t="shared" si="152"/>
        <v>0</v>
      </c>
      <c r="AC1032" s="1">
        <f t="shared" si="152"/>
        <v>1</v>
      </c>
      <c r="AD1032" s="1">
        <f t="shared" si="152"/>
        <v>0</v>
      </c>
      <c r="AE1032" s="1">
        <f t="shared" si="152"/>
        <v>1</v>
      </c>
      <c r="AF1032" s="1">
        <f t="shared" si="152"/>
        <v>1</v>
      </c>
      <c r="AG1032" s="1">
        <f t="shared" si="152"/>
        <v>0</v>
      </c>
      <c r="AH1032" s="1">
        <f t="shared" si="152"/>
        <v>1</v>
      </c>
      <c r="AI1032" s="1">
        <f t="shared" si="152"/>
        <v>1</v>
      </c>
      <c r="AJ1032" s="1">
        <f t="shared" si="152"/>
        <v>1</v>
      </c>
      <c r="AK1032" s="1">
        <f t="shared" si="152"/>
        <v>1</v>
      </c>
      <c r="AL1032" s="1">
        <f t="shared" si="152"/>
        <v>1</v>
      </c>
      <c r="AM1032" s="1">
        <f t="shared" si="152"/>
        <v>0</v>
      </c>
      <c r="AN1032" s="1">
        <f t="shared" si="152"/>
        <v>1</v>
      </c>
      <c r="AO1032" s="1">
        <f t="shared" si="152"/>
        <v>0</v>
      </c>
      <c r="AP1032" s="1">
        <f t="shared" si="152"/>
        <v>0</v>
      </c>
      <c r="AQ1032" s="1">
        <f t="shared" si="152"/>
        <v>0</v>
      </c>
      <c r="AR1032" s="1">
        <f t="shared" si="151"/>
        <v>0</v>
      </c>
      <c r="AS1032" s="1">
        <f t="shared" si="151"/>
        <v>0</v>
      </c>
      <c r="AT1032" s="1">
        <f t="shared" si="151"/>
        <v>0</v>
      </c>
      <c r="AU1032" s="1">
        <f t="shared" si="151"/>
        <v>1</v>
      </c>
      <c r="AV1032" s="1">
        <f t="shared" si="151"/>
        <v>0</v>
      </c>
      <c r="AW1032" s="1">
        <f t="shared" si="151"/>
        <v>0</v>
      </c>
      <c r="AX1032" s="1">
        <f t="shared" si="154"/>
        <v>1</v>
      </c>
    </row>
    <row r="1033" spans="1:50" s="1" customFormat="1" x14ac:dyDescent="0.15">
      <c r="A1033" s="1">
        <v>3</v>
      </c>
      <c r="B1033" s="1" t="s">
        <v>2573</v>
      </c>
      <c r="C1033" s="1" t="s">
        <v>22</v>
      </c>
      <c r="D1033" s="1" t="s">
        <v>15</v>
      </c>
      <c r="E1033" s="1" t="s">
        <v>448</v>
      </c>
      <c r="F1033" s="1" t="s">
        <v>411</v>
      </c>
      <c r="H1033" s="1" t="s">
        <v>124</v>
      </c>
      <c r="I1033" s="1" t="s">
        <v>35</v>
      </c>
      <c r="J1033" s="1" t="s">
        <v>74</v>
      </c>
      <c r="K1033" s="1" t="s">
        <v>2574</v>
      </c>
      <c r="L1033" s="1" t="s">
        <v>2575</v>
      </c>
      <c r="M1033" s="1" t="s">
        <v>28</v>
      </c>
      <c r="N1033" s="1" t="s">
        <v>29</v>
      </c>
      <c r="O1033" s="1" t="s">
        <v>30</v>
      </c>
      <c r="P1033" s="1">
        <v>2001</v>
      </c>
      <c r="Q1033" s="8">
        <v>4000</v>
      </c>
      <c r="R1033" s="1">
        <v>0</v>
      </c>
      <c r="S1033" s="1">
        <v>4</v>
      </c>
      <c r="T1033" s="1">
        <v>5</v>
      </c>
      <c r="U1033" s="1">
        <v>3</v>
      </c>
      <c r="V1033" s="1">
        <v>0</v>
      </c>
      <c r="W1033" s="1">
        <v>0</v>
      </c>
      <c r="X1033" s="1">
        <v>3000.5</v>
      </c>
      <c r="Y1033" s="1">
        <v>2</v>
      </c>
      <c r="Z1033" s="1">
        <v>3</v>
      </c>
      <c r="AA1033" s="1">
        <f t="shared" si="153"/>
        <v>1</v>
      </c>
      <c r="AB1033" s="1">
        <f t="shared" si="152"/>
        <v>0</v>
      </c>
      <c r="AC1033" s="1">
        <f t="shared" si="152"/>
        <v>0</v>
      </c>
      <c r="AD1033" s="1">
        <f t="shared" si="152"/>
        <v>1</v>
      </c>
      <c r="AE1033" s="1">
        <f t="shared" si="152"/>
        <v>1</v>
      </c>
      <c r="AF1033" s="1">
        <f t="shared" si="152"/>
        <v>0</v>
      </c>
      <c r="AG1033" s="1">
        <f t="shared" si="152"/>
        <v>1</v>
      </c>
      <c r="AH1033" s="1">
        <f t="shared" si="152"/>
        <v>1</v>
      </c>
      <c r="AI1033" s="1">
        <f t="shared" si="152"/>
        <v>0</v>
      </c>
      <c r="AJ1033" s="1">
        <f t="shared" si="152"/>
        <v>0</v>
      </c>
      <c r="AK1033" s="1">
        <f t="shared" si="152"/>
        <v>1</v>
      </c>
      <c r="AL1033" s="1">
        <f t="shared" si="152"/>
        <v>0</v>
      </c>
      <c r="AM1033" s="1">
        <f t="shared" si="152"/>
        <v>0</v>
      </c>
      <c r="AN1033" s="1">
        <f t="shared" si="152"/>
        <v>0</v>
      </c>
      <c r="AO1033" s="1">
        <f t="shared" si="152"/>
        <v>0</v>
      </c>
      <c r="AP1033" s="1">
        <f t="shared" si="152"/>
        <v>0</v>
      </c>
      <c r="AQ1033" s="1">
        <f t="shared" si="152"/>
        <v>0</v>
      </c>
      <c r="AR1033" s="1">
        <f t="shared" si="151"/>
        <v>0</v>
      </c>
      <c r="AS1033" s="1">
        <f t="shared" si="151"/>
        <v>0</v>
      </c>
      <c r="AT1033" s="1">
        <f t="shared" si="151"/>
        <v>0</v>
      </c>
      <c r="AU1033" s="1">
        <f t="shared" si="151"/>
        <v>0</v>
      </c>
      <c r="AV1033" s="1">
        <f t="shared" si="151"/>
        <v>0</v>
      </c>
      <c r="AW1033" s="1">
        <f t="shared" si="151"/>
        <v>0</v>
      </c>
      <c r="AX1033" s="1">
        <f t="shared" si="154"/>
        <v>0</v>
      </c>
    </row>
    <row r="1034" spans="1:50" s="1" customFormat="1" x14ac:dyDescent="0.15">
      <c r="A1034" s="1">
        <v>3</v>
      </c>
      <c r="B1034" s="1" t="s">
        <v>751</v>
      </c>
      <c r="D1034" s="1" t="s">
        <v>15</v>
      </c>
      <c r="E1034" s="1" t="s">
        <v>58</v>
      </c>
      <c r="F1034" s="1" t="s">
        <v>411</v>
      </c>
      <c r="H1034" s="1" t="s">
        <v>34</v>
      </c>
      <c r="I1034" s="1" t="s">
        <v>35</v>
      </c>
      <c r="J1034" s="1" t="s">
        <v>25</v>
      </c>
      <c r="K1034" s="1" t="s">
        <v>3990</v>
      </c>
      <c r="L1034" s="1" t="s">
        <v>2577</v>
      </c>
      <c r="M1034" s="1" t="s">
        <v>38</v>
      </c>
      <c r="N1034" s="1" t="s">
        <v>29</v>
      </c>
      <c r="O1034" s="1" t="s">
        <v>30</v>
      </c>
      <c r="P1034" s="1">
        <v>15001</v>
      </c>
      <c r="Q1034" s="8">
        <v>20000</v>
      </c>
      <c r="R1034" s="1">
        <v>4</v>
      </c>
      <c r="S1034" s="1">
        <v>4</v>
      </c>
      <c r="T1034" s="1">
        <v>1</v>
      </c>
      <c r="U1034" s="1">
        <v>5</v>
      </c>
      <c r="V1034" s="1">
        <v>0</v>
      </c>
      <c r="W1034" s="1">
        <v>0</v>
      </c>
      <c r="X1034" s="1">
        <v>17500.5</v>
      </c>
      <c r="Y1034" s="1">
        <v>2</v>
      </c>
      <c r="Z1034" s="1">
        <v>3</v>
      </c>
      <c r="AA1034" s="1">
        <f t="shared" si="153"/>
        <v>1</v>
      </c>
      <c r="AB1034" s="1">
        <f t="shared" si="152"/>
        <v>0</v>
      </c>
      <c r="AC1034" s="1">
        <f t="shared" si="152"/>
        <v>1</v>
      </c>
      <c r="AD1034" s="1">
        <f t="shared" si="152"/>
        <v>0</v>
      </c>
      <c r="AE1034" s="1">
        <f t="shared" si="152"/>
        <v>1</v>
      </c>
      <c r="AF1034" s="1">
        <f t="shared" si="152"/>
        <v>0</v>
      </c>
      <c r="AG1034" s="1">
        <f t="shared" si="152"/>
        <v>1</v>
      </c>
      <c r="AH1034" s="1">
        <f t="shared" si="152"/>
        <v>1</v>
      </c>
      <c r="AI1034" s="1">
        <f t="shared" si="152"/>
        <v>0</v>
      </c>
      <c r="AJ1034" s="1">
        <f t="shared" si="152"/>
        <v>1</v>
      </c>
      <c r="AK1034" s="1">
        <f t="shared" si="152"/>
        <v>1</v>
      </c>
      <c r="AL1034" s="1">
        <f t="shared" si="152"/>
        <v>1</v>
      </c>
      <c r="AM1034" s="1">
        <f t="shared" si="152"/>
        <v>0</v>
      </c>
      <c r="AN1034" s="1">
        <f t="shared" si="152"/>
        <v>1</v>
      </c>
      <c r="AO1034" s="1">
        <f t="shared" si="152"/>
        <v>0</v>
      </c>
      <c r="AP1034" s="1">
        <f t="shared" si="152"/>
        <v>0</v>
      </c>
      <c r="AQ1034" s="1">
        <f t="shared" si="152"/>
        <v>0</v>
      </c>
      <c r="AR1034" s="1">
        <f t="shared" si="151"/>
        <v>0</v>
      </c>
      <c r="AS1034" s="1">
        <f t="shared" si="151"/>
        <v>0</v>
      </c>
      <c r="AT1034" s="1">
        <f t="shared" si="151"/>
        <v>0</v>
      </c>
      <c r="AU1034" s="1">
        <f t="shared" si="151"/>
        <v>0</v>
      </c>
      <c r="AV1034" s="1">
        <f t="shared" si="151"/>
        <v>0</v>
      </c>
      <c r="AW1034" s="1">
        <f t="shared" si="151"/>
        <v>0</v>
      </c>
      <c r="AX1034" s="1">
        <f t="shared" si="154"/>
        <v>0</v>
      </c>
    </row>
    <row r="1035" spans="1:50" s="1" customFormat="1" x14ac:dyDescent="0.15">
      <c r="A1035" s="1">
        <v>3</v>
      </c>
      <c r="B1035" s="1" t="s">
        <v>2482</v>
      </c>
      <c r="C1035" s="1" t="s">
        <v>14</v>
      </c>
      <c r="D1035" s="1" t="s">
        <v>15</v>
      </c>
      <c r="E1035" s="1" t="s">
        <v>33</v>
      </c>
      <c r="F1035" s="1" t="s">
        <v>411</v>
      </c>
      <c r="H1035" s="1" t="s">
        <v>34</v>
      </c>
      <c r="I1035" s="1" t="s">
        <v>35</v>
      </c>
      <c r="J1035" s="1" t="s">
        <v>286</v>
      </c>
      <c r="K1035" s="1" t="s">
        <v>3956</v>
      </c>
      <c r="L1035" s="1" t="s">
        <v>2469</v>
      </c>
      <c r="M1035" s="1" t="s">
        <v>38</v>
      </c>
      <c r="N1035" s="1" t="s">
        <v>56</v>
      </c>
      <c r="O1035" s="1" t="s">
        <v>252</v>
      </c>
      <c r="P1035" s="1">
        <v>10001</v>
      </c>
      <c r="Q1035" s="8">
        <v>15000</v>
      </c>
      <c r="R1035" s="1">
        <v>4</v>
      </c>
      <c r="S1035" s="1">
        <v>4</v>
      </c>
      <c r="T1035" s="1">
        <v>10</v>
      </c>
      <c r="U1035" s="1">
        <v>5</v>
      </c>
      <c r="V1035" s="1">
        <v>2</v>
      </c>
      <c r="W1035" s="1">
        <v>0</v>
      </c>
      <c r="X1035" s="1">
        <v>12500.5</v>
      </c>
      <c r="Y1035" s="1">
        <v>2</v>
      </c>
      <c r="Z1035" s="1">
        <v>3</v>
      </c>
      <c r="AA1035" s="1">
        <f t="shared" si="153"/>
        <v>0</v>
      </c>
      <c r="AB1035" s="1">
        <f t="shared" si="152"/>
        <v>0</v>
      </c>
      <c r="AC1035" s="1">
        <f t="shared" si="152"/>
        <v>1</v>
      </c>
      <c r="AD1035" s="1">
        <f t="shared" si="152"/>
        <v>0</v>
      </c>
      <c r="AE1035" s="1">
        <f t="shared" si="152"/>
        <v>0</v>
      </c>
      <c r="AF1035" s="1">
        <f t="shared" si="152"/>
        <v>1</v>
      </c>
      <c r="AG1035" s="1">
        <f t="shared" si="152"/>
        <v>1</v>
      </c>
      <c r="AH1035" s="1">
        <f t="shared" si="152"/>
        <v>1</v>
      </c>
      <c r="AI1035" s="1">
        <f t="shared" si="152"/>
        <v>1</v>
      </c>
      <c r="AJ1035" s="1">
        <f t="shared" si="152"/>
        <v>0</v>
      </c>
      <c r="AK1035" s="1">
        <f t="shared" si="152"/>
        <v>1</v>
      </c>
      <c r="AL1035" s="1">
        <f t="shared" si="152"/>
        <v>1</v>
      </c>
      <c r="AM1035" s="1">
        <f t="shared" si="152"/>
        <v>0</v>
      </c>
      <c r="AN1035" s="1">
        <f t="shared" si="152"/>
        <v>0</v>
      </c>
      <c r="AO1035" s="1">
        <f t="shared" si="152"/>
        <v>1</v>
      </c>
      <c r="AP1035" s="1">
        <f t="shared" si="152"/>
        <v>0</v>
      </c>
      <c r="AQ1035" s="1">
        <f t="shared" si="152"/>
        <v>0</v>
      </c>
      <c r="AR1035" s="1">
        <f t="shared" si="151"/>
        <v>1</v>
      </c>
      <c r="AS1035" s="1">
        <f t="shared" si="151"/>
        <v>0</v>
      </c>
      <c r="AT1035" s="1">
        <f t="shared" si="151"/>
        <v>0</v>
      </c>
      <c r="AU1035" s="1">
        <f t="shared" si="151"/>
        <v>0</v>
      </c>
      <c r="AV1035" s="1">
        <f t="shared" si="151"/>
        <v>0</v>
      </c>
      <c r="AW1035" s="1">
        <f t="shared" si="151"/>
        <v>0</v>
      </c>
      <c r="AX1035" s="1">
        <f t="shared" si="154"/>
        <v>0</v>
      </c>
    </row>
    <row r="1036" spans="1:50" s="1" customFormat="1" x14ac:dyDescent="0.15">
      <c r="A1036" s="1">
        <v>3</v>
      </c>
      <c r="B1036" s="1" t="s">
        <v>751</v>
      </c>
      <c r="C1036" s="1" t="s">
        <v>22</v>
      </c>
      <c r="D1036" s="1" t="s">
        <v>15</v>
      </c>
      <c r="E1036" s="1" t="s">
        <v>33</v>
      </c>
      <c r="F1036" s="2">
        <v>43198.460844907408</v>
      </c>
      <c r="H1036" s="1" t="s">
        <v>59</v>
      </c>
      <c r="I1036" s="1" t="s">
        <v>35</v>
      </c>
      <c r="J1036" s="1" t="s">
        <v>286</v>
      </c>
      <c r="K1036" s="1" t="s">
        <v>3991</v>
      </c>
      <c r="L1036" s="1" t="s">
        <v>2579</v>
      </c>
      <c r="M1036" s="1" t="s">
        <v>393</v>
      </c>
      <c r="N1036" s="1" t="s">
        <v>29</v>
      </c>
      <c r="O1036" s="1" t="s">
        <v>39</v>
      </c>
      <c r="P1036" s="1">
        <v>10001</v>
      </c>
      <c r="Q1036" s="8">
        <v>15000</v>
      </c>
      <c r="R1036" s="1">
        <v>3</v>
      </c>
      <c r="S1036" s="1">
        <v>4</v>
      </c>
      <c r="T1036" s="1">
        <v>10</v>
      </c>
      <c r="U1036" s="1">
        <v>6</v>
      </c>
      <c r="V1036" s="1">
        <v>0</v>
      </c>
      <c r="W1036" s="1">
        <v>1</v>
      </c>
      <c r="X1036" s="1">
        <v>12500.5</v>
      </c>
      <c r="Y1036" s="1">
        <v>2</v>
      </c>
      <c r="Z1036" s="1">
        <v>3</v>
      </c>
      <c r="AA1036" s="1">
        <f t="shared" si="153"/>
        <v>0</v>
      </c>
      <c r="AB1036" s="1">
        <f t="shared" si="152"/>
        <v>1</v>
      </c>
      <c r="AC1036" s="1">
        <f t="shared" si="152"/>
        <v>1</v>
      </c>
      <c r="AD1036" s="1">
        <f t="shared" si="152"/>
        <v>1</v>
      </c>
      <c r="AE1036" s="1">
        <f t="shared" si="152"/>
        <v>0</v>
      </c>
      <c r="AF1036" s="1">
        <f t="shared" si="152"/>
        <v>0</v>
      </c>
      <c r="AG1036" s="1">
        <f t="shared" si="152"/>
        <v>1</v>
      </c>
      <c r="AH1036" s="1">
        <f t="shared" si="152"/>
        <v>1</v>
      </c>
      <c r="AI1036" s="1">
        <f t="shared" si="152"/>
        <v>0</v>
      </c>
      <c r="AJ1036" s="1">
        <f t="shared" si="152"/>
        <v>1</v>
      </c>
      <c r="AK1036" s="1">
        <f t="shared" si="152"/>
        <v>0</v>
      </c>
      <c r="AL1036" s="1">
        <f t="shared" si="152"/>
        <v>0</v>
      </c>
      <c r="AM1036" s="1">
        <f t="shared" si="152"/>
        <v>0</v>
      </c>
      <c r="AN1036" s="1">
        <f t="shared" si="152"/>
        <v>0</v>
      </c>
      <c r="AO1036" s="1">
        <f t="shared" si="152"/>
        <v>1</v>
      </c>
      <c r="AP1036" s="1">
        <f t="shared" si="152"/>
        <v>1</v>
      </c>
      <c r="AQ1036" s="1">
        <f t="shared" si="152"/>
        <v>0</v>
      </c>
      <c r="AR1036" s="1">
        <f t="shared" si="151"/>
        <v>0</v>
      </c>
      <c r="AS1036" s="1">
        <f t="shared" si="151"/>
        <v>0</v>
      </c>
      <c r="AT1036" s="1">
        <f t="shared" si="151"/>
        <v>0</v>
      </c>
      <c r="AU1036" s="1">
        <f t="shared" si="151"/>
        <v>0</v>
      </c>
      <c r="AV1036" s="1">
        <f t="shared" si="151"/>
        <v>0</v>
      </c>
      <c r="AW1036" s="1">
        <f t="shared" si="151"/>
        <v>0</v>
      </c>
      <c r="AX1036" s="1">
        <f t="shared" si="154"/>
        <v>0</v>
      </c>
    </row>
    <row r="1037" spans="1:50" s="1" customFormat="1" x14ac:dyDescent="0.15">
      <c r="A1037" s="1">
        <v>3</v>
      </c>
      <c r="B1037" s="1" t="s">
        <v>1100</v>
      </c>
      <c r="C1037" s="1" t="s">
        <v>22</v>
      </c>
      <c r="D1037" s="1" t="s">
        <v>15</v>
      </c>
      <c r="E1037" s="1" t="s">
        <v>448</v>
      </c>
      <c r="F1037" s="2">
        <v>43194.41615740741</v>
      </c>
      <c r="H1037" s="1" t="s">
        <v>17</v>
      </c>
      <c r="I1037" s="1" t="s">
        <v>35</v>
      </c>
      <c r="J1037" s="1" t="s">
        <v>25</v>
      </c>
      <c r="K1037" s="1" t="s">
        <v>3992</v>
      </c>
      <c r="L1037" s="1" t="s">
        <v>2581</v>
      </c>
      <c r="M1037" s="1" t="s">
        <v>28</v>
      </c>
      <c r="N1037" s="1" t="s">
        <v>29</v>
      </c>
      <c r="O1037" s="1" t="s">
        <v>30</v>
      </c>
      <c r="P1037" s="1">
        <v>2001</v>
      </c>
      <c r="Q1037" s="8">
        <v>4000</v>
      </c>
      <c r="R1037" s="1">
        <v>1</v>
      </c>
      <c r="S1037" s="1">
        <v>4</v>
      </c>
      <c r="T1037" s="1">
        <v>1</v>
      </c>
      <c r="U1037" s="1">
        <v>3</v>
      </c>
      <c r="V1037" s="1">
        <v>0</v>
      </c>
      <c r="W1037" s="1">
        <v>0</v>
      </c>
      <c r="X1037" s="1">
        <v>3000.5</v>
      </c>
      <c r="Y1037" s="1">
        <v>2</v>
      </c>
      <c r="Z1037" s="1">
        <v>3</v>
      </c>
      <c r="AA1037" s="1">
        <f t="shared" si="153"/>
        <v>1</v>
      </c>
      <c r="AB1037" s="1">
        <f t="shared" si="152"/>
        <v>0</v>
      </c>
      <c r="AC1037" s="1">
        <f t="shared" si="152"/>
        <v>0</v>
      </c>
      <c r="AD1037" s="1">
        <f t="shared" si="152"/>
        <v>1</v>
      </c>
      <c r="AE1037" s="1">
        <f t="shared" si="152"/>
        <v>1</v>
      </c>
      <c r="AF1037" s="1">
        <f t="shared" si="152"/>
        <v>0</v>
      </c>
      <c r="AG1037" s="1">
        <f t="shared" si="152"/>
        <v>0</v>
      </c>
      <c r="AH1037" s="1">
        <f t="shared" si="152"/>
        <v>0</v>
      </c>
      <c r="AI1037" s="1">
        <f t="shared" si="152"/>
        <v>1</v>
      </c>
      <c r="AJ1037" s="1">
        <f t="shared" si="152"/>
        <v>0</v>
      </c>
      <c r="AK1037" s="1">
        <f t="shared" si="152"/>
        <v>1</v>
      </c>
      <c r="AL1037" s="1">
        <f t="shared" si="152"/>
        <v>1</v>
      </c>
      <c r="AM1037" s="1">
        <f t="shared" si="152"/>
        <v>0</v>
      </c>
      <c r="AN1037" s="1">
        <f t="shared" si="152"/>
        <v>0</v>
      </c>
      <c r="AO1037" s="1">
        <f t="shared" si="152"/>
        <v>0</v>
      </c>
      <c r="AP1037" s="1">
        <f t="shared" si="152"/>
        <v>0</v>
      </c>
      <c r="AQ1037" s="1">
        <f t="shared" ref="AQ1037:AW1049" si="155">IF(IFERROR(FIND(AQ$1,$K1037),0)&gt;0,1,0)</f>
        <v>0</v>
      </c>
      <c r="AR1037" s="1">
        <f t="shared" si="155"/>
        <v>0</v>
      </c>
      <c r="AS1037" s="1">
        <f t="shared" si="155"/>
        <v>0</v>
      </c>
      <c r="AT1037" s="1">
        <f t="shared" si="155"/>
        <v>0</v>
      </c>
      <c r="AU1037" s="1">
        <f t="shared" si="155"/>
        <v>0</v>
      </c>
      <c r="AV1037" s="1">
        <f t="shared" si="155"/>
        <v>0</v>
      </c>
      <c r="AW1037" s="1">
        <f t="shared" si="155"/>
        <v>0</v>
      </c>
      <c r="AX1037" s="1">
        <f t="shared" si="154"/>
        <v>0</v>
      </c>
    </row>
    <row r="1038" spans="1:50" s="1" customFormat="1" x14ac:dyDescent="0.15">
      <c r="A1038" s="1">
        <v>3</v>
      </c>
      <c r="B1038" s="1" t="s">
        <v>751</v>
      </c>
      <c r="C1038" s="1" t="s">
        <v>22</v>
      </c>
      <c r="D1038" s="1" t="s">
        <v>15</v>
      </c>
      <c r="E1038" s="1" t="s">
        <v>67</v>
      </c>
      <c r="F1038" s="2">
        <v>43198.420358796298</v>
      </c>
      <c r="H1038" s="1" t="s">
        <v>59</v>
      </c>
      <c r="I1038" s="1" t="s">
        <v>35</v>
      </c>
      <c r="J1038" s="1" t="s">
        <v>25</v>
      </c>
      <c r="K1038" s="1" t="s">
        <v>3993</v>
      </c>
      <c r="L1038" s="1" t="s">
        <v>2583</v>
      </c>
      <c r="M1038" s="1" t="s">
        <v>28</v>
      </c>
      <c r="N1038" s="1" t="s">
        <v>29</v>
      </c>
      <c r="O1038" s="1" t="s">
        <v>233</v>
      </c>
      <c r="P1038" s="1">
        <v>8001</v>
      </c>
      <c r="Q1038" s="8">
        <v>10000</v>
      </c>
      <c r="R1038" s="1">
        <v>3</v>
      </c>
      <c r="S1038" s="1">
        <v>4</v>
      </c>
      <c r="T1038" s="1">
        <v>1</v>
      </c>
      <c r="U1038" s="1">
        <v>3</v>
      </c>
      <c r="V1038" s="1">
        <v>0</v>
      </c>
      <c r="W1038" s="1">
        <v>0</v>
      </c>
      <c r="X1038" s="1">
        <v>9000.5</v>
      </c>
      <c r="Y1038" s="1">
        <v>2</v>
      </c>
      <c r="Z1038" s="1">
        <v>3</v>
      </c>
      <c r="AA1038" s="1">
        <f t="shared" si="153"/>
        <v>0</v>
      </c>
      <c r="AB1038" s="1">
        <f t="shared" si="153"/>
        <v>0</v>
      </c>
      <c r="AC1038" s="1">
        <f t="shared" si="153"/>
        <v>0</v>
      </c>
      <c r="AD1038" s="1">
        <f t="shared" si="153"/>
        <v>1</v>
      </c>
      <c r="AE1038" s="1">
        <f t="shared" si="153"/>
        <v>0</v>
      </c>
      <c r="AF1038" s="1">
        <f t="shared" si="153"/>
        <v>0</v>
      </c>
      <c r="AG1038" s="1">
        <f t="shared" si="153"/>
        <v>0</v>
      </c>
      <c r="AH1038" s="1">
        <f t="shared" si="153"/>
        <v>0</v>
      </c>
      <c r="AI1038" s="1">
        <f t="shared" si="153"/>
        <v>0</v>
      </c>
      <c r="AJ1038" s="1">
        <f t="shared" si="153"/>
        <v>0</v>
      </c>
      <c r="AK1038" s="1">
        <f t="shared" si="153"/>
        <v>0</v>
      </c>
      <c r="AL1038" s="1">
        <f t="shared" si="153"/>
        <v>0</v>
      </c>
      <c r="AM1038" s="1">
        <f t="shared" si="153"/>
        <v>0</v>
      </c>
      <c r="AN1038" s="1">
        <f t="shared" si="153"/>
        <v>0</v>
      </c>
      <c r="AO1038" s="1">
        <f t="shared" si="153"/>
        <v>0</v>
      </c>
      <c r="AP1038" s="1">
        <f t="shared" si="153"/>
        <v>0</v>
      </c>
      <c r="AQ1038" s="1">
        <f t="shared" si="155"/>
        <v>0</v>
      </c>
      <c r="AR1038" s="1">
        <f t="shared" si="155"/>
        <v>0</v>
      </c>
      <c r="AS1038" s="1">
        <f t="shared" si="155"/>
        <v>0</v>
      </c>
      <c r="AT1038" s="1">
        <f t="shared" si="155"/>
        <v>0</v>
      </c>
      <c r="AU1038" s="1">
        <f t="shared" si="155"/>
        <v>0</v>
      </c>
      <c r="AV1038" s="1">
        <f t="shared" si="155"/>
        <v>0</v>
      </c>
      <c r="AW1038" s="1">
        <f t="shared" si="155"/>
        <v>0</v>
      </c>
      <c r="AX1038" s="1">
        <f t="shared" si="154"/>
        <v>0</v>
      </c>
    </row>
    <row r="1039" spans="1:50" s="1" customFormat="1" x14ac:dyDescent="0.15">
      <c r="A1039" s="1">
        <v>3</v>
      </c>
      <c r="B1039" s="1" t="s">
        <v>751</v>
      </c>
      <c r="C1039" s="1" t="s">
        <v>22</v>
      </c>
      <c r="D1039" s="1" t="s">
        <v>15</v>
      </c>
      <c r="E1039" s="1" t="s">
        <v>131</v>
      </c>
      <c r="F1039" s="2">
        <v>43123.639166666668</v>
      </c>
      <c r="H1039" s="1" t="s">
        <v>59</v>
      </c>
      <c r="I1039" s="1" t="s">
        <v>35</v>
      </c>
      <c r="J1039" s="1" t="s">
        <v>25</v>
      </c>
      <c r="K1039" s="1" t="s">
        <v>3994</v>
      </c>
      <c r="L1039" s="1" t="s">
        <v>2585</v>
      </c>
      <c r="M1039" s="1" t="s">
        <v>28</v>
      </c>
      <c r="N1039" s="1" t="s">
        <v>56</v>
      </c>
      <c r="O1039" s="1" t="s">
        <v>30</v>
      </c>
      <c r="P1039" s="1">
        <v>10000</v>
      </c>
      <c r="Q1039" s="8">
        <v>20000</v>
      </c>
      <c r="R1039" s="1">
        <v>3</v>
      </c>
      <c r="S1039" s="1">
        <v>4</v>
      </c>
      <c r="T1039" s="1">
        <v>1</v>
      </c>
      <c r="U1039" s="1">
        <v>3</v>
      </c>
      <c r="V1039" s="1">
        <v>2</v>
      </c>
      <c r="W1039" s="1">
        <v>0</v>
      </c>
      <c r="X1039" s="1">
        <v>15000</v>
      </c>
      <c r="Y1039" s="1">
        <v>2</v>
      </c>
      <c r="Z1039" s="1">
        <v>3</v>
      </c>
      <c r="AA1039" s="1">
        <f t="shared" si="153"/>
        <v>1</v>
      </c>
      <c r="AB1039" s="1">
        <f t="shared" si="153"/>
        <v>0</v>
      </c>
      <c r="AC1039" s="1">
        <f t="shared" si="153"/>
        <v>0</v>
      </c>
      <c r="AD1039" s="1">
        <f t="shared" si="153"/>
        <v>0</v>
      </c>
      <c r="AE1039" s="1">
        <f t="shared" si="153"/>
        <v>1</v>
      </c>
      <c r="AF1039" s="1">
        <f t="shared" si="153"/>
        <v>0</v>
      </c>
      <c r="AG1039" s="1">
        <f t="shared" si="153"/>
        <v>0</v>
      </c>
      <c r="AH1039" s="1">
        <f t="shared" si="153"/>
        <v>1</v>
      </c>
      <c r="AI1039" s="1">
        <f t="shared" si="153"/>
        <v>0</v>
      </c>
      <c r="AJ1039" s="1">
        <f t="shared" si="153"/>
        <v>0</v>
      </c>
      <c r="AK1039" s="1">
        <f t="shared" si="153"/>
        <v>1</v>
      </c>
      <c r="AL1039" s="1">
        <f t="shared" si="153"/>
        <v>1</v>
      </c>
      <c r="AM1039" s="1">
        <f t="shared" si="153"/>
        <v>0</v>
      </c>
      <c r="AN1039" s="1">
        <f t="shared" si="153"/>
        <v>1</v>
      </c>
      <c r="AO1039" s="1">
        <f t="shared" si="153"/>
        <v>0</v>
      </c>
      <c r="AP1039" s="1">
        <f t="shared" si="153"/>
        <v>0</v>
      </c>
      <c r="AQ1039" s="1">
        <f t="shared" si="155"/>
        <v>0</v>
      </c>
      <c r="AR1039" s="1">
        <f t="shared" si="155"/>
        <v>0</v>
      </c>
      <c r="AS1039" s="1">
        <f t="shared" si="155"/>
        <v>0</v>
      </c>
      <c r="AT1039" s="1">
        <f t="shared" si="155"/>
        <v>0</v>
      </c>
      <c r="AU1039" s="1">
        <f t="shared" si="155"/>
        <v>0</v>
      </c>
      <c r="AV1039" s="1">
        <f t="shared" si="155"/>
        <v>0</v>
      </c>
      <c r="AW1039" s="1">
        <f t="shared" si="155"/>
        <v>0</v>
      </c>
      <c r="AX1039" s="1">
        <f t="shared" si="154"/>
        <v>0</v>
      </c>
    </row>
    <row r="1040" spans="1:50" s="1" customFormat="1" x14ac:dyDescent="0.15">
      <c r="A1040" s="1">
        <v>3</v>
      </c>
      <c r="B1040" s="1" t="s">
        <v>2266</v>
      </c>
      <c r="C1040" s="1" t="s">
        <v>22</v>
      </c>
      <c r="D1040" s="1" t="s">
        <v>15</v>
      </c>
      <c r="E1040" s="1" t="s">
        <v>33</v>
      </c>
      <c r="F1040" s="2">
        <v>43198.389837962961</v>
      </c>
      <c r="H1040" s="1" t="s">
        <v>17</v>
      </c>
      <c r="I1040" s="1" t="s">
        <v>35</v>
      </c>
      <c r="J1040" s="1" t="s">
        <v>42</v>
      </c>
      <c r="K1040" s="1" t="s">
        <v>3995</v>
      </c>
      <c r="L1040" s="1" t="s">
        <v>2587</v>
      </c>
      <c r="M1040" s="1" t="s">
        <v>28</v>
      </c>
      <c r="N1040" s="1" t="s">
        <v>2318</v>
      </c>
      <c r="O1040" s="1" t="s">
        <v>252</v>
      </c>
      <c r="P1040" s="1">
        <v>10001</v>
      </c>
      <c r="Q1040" s="8">
        <v>15000</v>
      </c>
      <c r="R1040" s="1">
        <v>1</v>
      </c>
      <c r="S1040" s="1">
        <v>4</v>
      </c>
      <c r="T1040" s="1">
        <v>3</v>
      </c>
      <c r="U1040" s="1">
        <v>3</v>
      </c>
      <c r="V1040" s="1">
        <v>9</v>
      </c>
      <c r="W1040" s="1">
        <v>0</v>
      </c>
      <c r="X1040" s="1">
        <v>12500.5</v>
      </c>
      <c r="Y1040" s="1">
        <v>2</v>
      </c>
      <c r="Z1040" s="1">
        <v>3</v>
      </c>
      <c r="AA1040" s="1">
        <f t="shared" si="153"/>
        <v>1</v>
      </c>
      <c r="AB1040" s="1">
        <f t="shared" si="153"/>
        <v>0</v>
      </c>
      <c r="AC1040" s="1">
        <f t="shared" si="153"/>
        <v>1</v>
      </c>
      <c r="AD1040" s="1">
        <f t="shared" si="153"/>
        <v>0</v>
      </c>
      <c r="AE1040" s="1">
        <f t="shared" si="153"/>
        <v>1</v>
      </c>
      <c r="AF1040" s="1">
        <f t="shared" si="153"/>
        <v>1</v>
      </c>
      <c r="AG1040" s="1">
        <f t="shared" si="153"/>
        <v>0</v>
      </c>
      <c r="AH1040" s="1">
        <f t="shared" si="153"/>
        <v>1</v>
      </c>
      <c r="AI1040" s="1">
        <f t="shared" si="153"/>
        <v>1</v>
      </c>
      <c r="AJ1040" s="1">
        <f t="shared" si="153"/>
        <v>1</v>
      </c>
      <c r="AK1040" s="1">
        <f t="shared" si="153"/>
        <v>0</v>
      </c>
      <c r="AL1040" s="1">
        <f t="shared" si="153"/>
        <v>0</v>
      </c>
      <c r="AM1040" s="1">
        <f t="shared" si="153"/>
        <v>0</v>
      </c>
      <c r="AN1040" s="1">
        <f t="shared" si="153"/>
        <v>0</v>
      </c>
      <c r="AO1040" s="1">
        <f t="shared" si="153"/>
        <v>1</v>
      </c>
      <c r="AP1040" s="1">
        <f t="shared" si="153"/>
        <v>0</v>
      </c>
      <c r="AQ1040" s="1">
        <f t="shared" si="155"/>
        <v>0</v>
      </c>
      <c r="AR1040" s="1">
        <f t="shared" si="155"/>
        <v>0</v>
      </c>
      <c r="AS1040" s="1">
        <f t="shared" si="155"/>
        <v>0</v>
      </c>
      <c r="AT1040" s="1">
        <f t="shared" si="155"/>
        <v>0</v>
      </c>
      <c r="AU1040" s="1">
        <f t="shared" si="155"/>
        <v>0</v>
      </c>
      <c r="AV1040" s="1">
        <f t="shared" si="155"/>
        <v>0</v>
      </c>
      <c r="AW1040" s="1">
        <f t="shared" si="155"/>
        <v>0</v>
      </c>
      <c r="AX1040" s="1">
        <f t="shared" si="154"/>
        <v>0</v>
      </c>
    </row>
    <row r="1041" spans="1:50" s="1" customFormat="1" x14ac:dyDescent="0.15">
      <c r="A1041" s="1">
        <v>3</v>
      </c>
      <c r="B1041" s="1" t="s">
        <v>2588</v>
      </c>
      <c r="C1041" s="1" t="s">
        <v>22</v>
      </c>
      <c r="D1041" s="1" t="s">
        <v>15</v>
      </c>
      <c r="E1041" s="1" t="s">
        <v>168</v>
      </c>
      <c r="F1041" s="2">
        <v>43198.453634259262</v>
      </c>
      <c r="H1041" s="1" t="s">
        <v>34</v>
      </c>
      <c r="I1041" s="1" t="s">
        <v>18</v>
      </c>
      <c r="J1041" s="1" t="s">
        <v>25</v>
      </c>
      <c r="K1041" s="1" t="s">
        <v>3996</v>
      </c>
      <c r="L1041" s="1" t="s">
        <v>2548</v>
      </c>
      <c r="M1041" s="1" t="s">
        <v>63</v>
      </c>
      <c r="N1041" s="1" t="s">
        <v>115</v>
      </c>
      <c r="O1041" s="1" t="s">
        <v>30</v>
      </c>
      <c r="P1041" s="1">
        <v>4001</v>
      </c>
      <c r="Q1041" s="8">
        <v>6000</v>
      </c>
      <c r="R1041" s="1">
        <v>4</v>
      </c>
      <c r="S1041" s="1">
        <v>3</v>
      </c>
      <c r="T1041" s="1">
        <v>1</v>
      </c>
      <c r="U1041" s="1">
        <v>4</v>
      </c>
      <c r="V1041" s="1">
        <v>5</v>
      </c>
      <c r="W1041" s="1">
        <v>0</v>
      </c>
      <c r="X1041" s="1">
        <v>5000.5</v>
      </c>
      <c r="Y1041" s="1">
        <v>2</v>
      </c>
      <c r="Z1041" s="1">
        <v>3</v>
      </c>
      <c r="AA1041" s="1">
        <f t="shared" si="153"/>
        <v>1</v>
      </c>
      <c r="AB1041" s="1">
        <f t="shared" si="153"/>
        <v>0</v>
      </c>
      <c r="AC1041" s="1">
        <f t="shared" si="153"/>
        <v>1</v>
      </c>
      <c r="AD1041" s="1">
        <f t="shared" si="153"/>
        <v>0</v>
      </c>
      <c r="AE1041" s="1">
        <f t="shared" si="153"/>
        <v>1</v>
      </c>
      <c r="AF1041" s="1">
        <f t="shared" si="153"/>
        <v>1</v>
      </c>
      <c r="AG1041" s="1">
        <f t="shared" si="153"/>
        <v>1</v>
      </c>
      <c r="AH1041" s="1">
        <f t="shared" si="153"/>
        <v>1</v>
      </c>
      <c r="AI1041" s="1">
        <f t="shared" si="153"/>
        <v>1</v>
      </c>
      <c r="AJ1041" s="1">
        <f t="shared" si="153"/>
        <v>1</v>
      </c>
      <c r="AK1041" s="1">
        <f t="shared" si="153"/>
        <v>1</v>
      </c>
      <c r="AL1041" s="1">
        <f t="shared" si="153"/>
        <v>1</v>
      </c>
      <c r="AM1041" s="1">
        <f t="shared" si="153"/>
        <v>0</v>
      </c>
      <c r="AN1041" s="1">
        <f t="shared" si="153"/>
        <v>0</v>
      </c>
      <c r="AO1041" s="1">
        <f t="shared" si="153"/>
        <v>1</v>
      </c>
      <c r="AP1041" s="1">
        <f t="shared" si="153"/>
        <v>0</v>
      </c>
      <c r="AQ1041" s="1">
        <f t="shared" si="155"/>
        <v>0</v>
      </c>
      <c r="AR1041" s="1">
        <f t="shared" si="155"/>
        <v>1</v>
      </c>
      <c r="AS1041" s="1">
        <f t="shared" si="155"/>
        <v>0</v>
      </c>
      <c r="AT1041" s="1">
        <f t="shared" si="155"/>
        <v>1</v>
      </c>
      <c r="AU1041" s="1">
        <f t="shared" si="155"/>
        <v>1</v>
      </c>
      <c r="AV1041" s="1">
        <f t="shared" si="155"/>
        <v>0</v>
      </c>
      <c r="AW1041" s="1">
        <f t="shared" si="155"/>
        <v>1</v>
      </c>
      <c r="AX1041" s="1">
        <f t="shared" si="154"/>
        <v>0</v>
      </c>
    </row>
    <row r="1042" spans="1:50" s="1" customFormat="1" x14ac:dyDescent="0.15">
      <c r="A1042" s="1">
        <v>3</v>
      </c>
      <c r="B1042" s="1" t="s">
        <v>2590</v>
      </c>
      <c r="C1042" s="1" t="s">
        <v>22</v>
      </c>
      <c r="D1042" s="1" t="s">
        <v>15</v>
      </c>
      <c r="E1042" s="1" t="s">
        <v>448</v>
      </c>
      <c r="F1042" s="2">
        <v>43194.4218287037</v>
      </c>
      <c r="H1042" s="1" t="s">
        <v>17</v>
      </c>
      <c r="I1042" s="1" t="s">
        <v>35</v>
      </c>
      <c r="J1042" s="1" t="s">
        <v>42</v>
      </c>
      <c r="K1042" s="1" t="s">
        <v>3997</v>
      </c>
      <c r="L1042" s="1" t="s">
        <v>2592</v>
      </c>
      <c r="M1042" s="1" t="s">
        <v>96</v>
      </c>
      <c r="N1042" s="1" t="s">
        <v>56</v>
      </c>
      <c r="O1042" s="1" t="s">
        <v>97</v>
      </c>
      <c r="P1042" s="1">
        <v>2001</v>
      </c>
      <c r="Q1042" s="8">
        <v>4000</v>
      </c>
      <c r="R1042" s="1">
        <v>1</v>
      </c>
      <c r="S1042" s="1">
        <v>4</v>
      </c>
      <c r="T1042" s="1">
        <v>3</v>
      </c>
      <c r="U1042" s="1">
        <v>2</v>
      </c>
      <c r="V1042" s="1">
        <v>2</v>
      </c>
      <c r="W1042" s="1">
        <v>0</v>
      </c>
      <c r="X1042" s="1">
        <v>3000.5</v>
      </c>
      <c r="Y1042" s="1">
        <v>2</v>
      </c>
      <c r="Z1042" s="1">
        <v>3</v>
      </c>
      <c r="AA1042" s="1">
        <f t="shared" si="153"/>
        <v>0</v>
      </c>
      <c r="AB1042" s="1">
        <f t="shared" si="153"/>
        <v>0</v>
      </c>
      <c r="AC1042" s="1">
        <f t="shared" si="153"/>
        <v>0</v>
      </c>
      <c r="AD1042" s="1">
        <f t="shared" si="153"/>
        <v>0</v>
      </c>
      <c r="AE1042" s="1">
        <f t="shared" si="153"/>
        <v>0</v>
      </c>
      <c r="AF1042" s="1">
        <f t="shared" si="153"/>
        <v>1</v>
      </c>
      <c r="AG1042" s="1">
        <f t="shared" si="153"/>
        <v>0</v>
      </c>
      <c r="AH1042" s="1">
        <f t="shared" si="153"/>
        <v>0</v>
      </c>
      <c r="AI1042" s="1">
        <f t="shared" si="153"/>
        <v>1</v>
      </c>
      <c r="AJ1042" s="1">
        <f t="shared" si="153"/>
        <v>0</v>
      </c>
      <c r="AK1042" s="1">
        <f t="shared" si="153"/>
        <v>0</v>
      </c>
      <c r="AL1042" s="1">
        <f t="shared" si="153"/>
        <v>0</v>
      </c>
      <c r="AM1042" s="1">
        <f t="shared" si="153"/>
        <v>0</v>
      </c>
      <c r="AN1042" s="1">
        <f t="shared" si="153"/>
        <v>0</v>
      </c>
      <c r="AO1042" s="1">
        <f t="shared" si="153"/>
        <v>0</v>
      </c>
      <c r="AP1042" s="1">
        <f t="shared" si="153"/>
        <v>0</v>
      </c>
      <c r="AQ1042" s="1">
        <f t="shared" si="155"/>
        <v>1</v>
      </c>
      <c r="AR1042" s="1">
        <f t="shared" si="155"/>
        <v>0</v>
      </c>
      <c r="AS1042" s="1">
        <f t="shared" si="155"/>
        <v>0</v>
      </c>
      <c r="AT1042" s="1">
        <f t="shared" si="155"/>
        <v>0</v>
      </c>
      <c r="AU1042" s="1">
        <f t="shared" si="155"/>
        <v>0</v>
      </c>
      <c r="AV1042" s="1">
        <f t="shared" si="155"/>
        <v>1</v>
      </c>
      <c r="AW1042" s="1">
        <f t="shared" si="155"/>
        <v>0</v>
      </c>
      <c r="AX1042" s="1">
        <f t="shared" si="154"/>
        <v>0</v>
      </c>
    </row>
    <row r="1043" spans="1:50" s="1" customFormat="1" x14ac:dyDescent="0.15">
      <c r="A1043" s="1">
        <v>3</v>
      </c>
      <c r="B1043" s="1" t="s">
        <v>2284</v>
      </c>
      <c r="C1043" s="1" t="s">
        <v>22</v>
      </c>
      <c r="D1043" s="1" t="s">
        <v>15</v>
      </c>
      <c r="E1043" s="1" t="s">
        <v>33</v>
      </c>
      <c r="F1043" s="2">
        <v>43198.453680555554</v>
      </c>
      <c r="H1043" s="1" t="s">
        <v>17</v>
      </c>
      <c r="I1043" s="1" t="s">
        <v>18</v>
      </c>
      <c r="J1043" s="1" t="s">
        <v>60</v>
      </c>
      <c r="K1043" s="1" t="s">
        <v>3998</v>
      </c>
      <c r="L1043" s="1" t="s">
        <v>2548</v>
      </c>
      <c r="M1043" s="1" t="s">
        <v>63</v>
      </c>
      <c r="N1043" s="1" t="s">
        <v>115</v>
      </c>
      <c r="O1043" s="1" t="s">
        <v>30</v>
      </c>
      <c r="P1043" s="1">
        <v>10001</v>
      </c>
      <c r="Q1043" s="8">
        <v>15000</v>
      </c>
      <c r="R1043" s="1">
        <v>1</v>
      </c>
      <c r="S1043" s="1">
        <v>3</v>
      </c>
      <c r="T1043" s="1">
        <v>2</v>
      </c>
      <c r="U1043" s="1">
        <v>4</v>
      </c>
      <c r="V1043" s="1">
        <v>5</v>
      </c>
      <c r="W1043" s="1">
        <v>0</v>
      </c>
      <c r="X1043" s="1">
        <v>12500.5</v>
      </c>
      <c r="Y1043" s="1">
        <v>2</v>
      </c>
      <c r="Z1043" s="1">
        <v>3</v>
      </c>
      <c r="AA1043" s="1">
        <f t="shared" si="153"/>
        <v>1</v>
      </c>
      <c r="AB1043" s="1">
        <f t="shared" si="153"/>
        <v>0</v>
      </c>
      <c r="AC1043" s="1">
        <f t="shared" si="153"/>
        <v>1</v>
      </c>
      <c r="AD1043" s="1">
        <f t="shared" si="153"/>
        <v>0</v>
      </c>
      <c r="AE1043" s="1">
        <f t="shared" si="153"/>
        <v>1</v>
      </c>
      <c r="AF1043" s="1">
        <f t="shared" si="153"/>
        <v>1</v>
      </c>
      <c r="AG1043" s="1">
        <f t="shared" si="153"/>
        <v>1</v>
      </c>
      <c r="AH1043" s="1">
        <f t="shared" si="153"/>
        <v>1</v>
      </c>
      <c r="AI1043" s="1">
        <f t="shared" si="153"/>
        <v>1</v>
      </c>
      <c r="AJ1043" s="1">
        <f t="shared" si="153"/>
        <v>1</v>
      </c>
      <c r="AK1043" s="1">
        <f t="shared" si="153"/>
        <v>1</v>
      </c>
      <c r="AL1043" s="1">
        <f t="shared" si="153"/>
        <v>1</v>
      </c>
      <c r="AM1043" s="1">
        <f t="shared" si="153"/>
        <v>0</v>
      </c>
      <c r="AN1043" s="1">
        <f t="shared" si="153"/>
        <v>0</v>
      </c>
      <c r="AO1043" s="1">
        <f t="shared" si="153"/>
        <v>1</v>
      </c>
      <c r="AP1043" s="1">
        <f t="shared" si="153"/>
        <v>0</v>
      </c>
      <c r="AQ1043" s="1">
        <f t="shared" si="155"/>
        <v>0</v>
      </c>
      <c r="AR1043" s="1">
        <f t="shared" si="155"/>
        <v>1</v>
      </c>
      <c r="AS1043" s="1">
        <f t="shared" si="155"/>
        <v>0</v>
      </c>
      <c r="AT1043" s="1">
        <f t="shared" si="155"/>
        <v>1</v>
      </c>
      <c r="AU1043" s="1">
        <f t="shared" si="155"/>
        <v>1</v>
      </c>
      <c r="AV1043" s="1">
        <f t="shared" si="155"/>
        <v>0</v>
      </c>
      <c r="AW1043" s="1">
        <f t="shared" si="155"/>
        <v>1</v>
      </c>
      <c r="AX1043" s="1">
        <f t="shared" si="154"/>
        <v>0</v>
      </c>
    </row>
    <row r="1044" spans="1:50" s="1" customFormat="1" x14ac:dyDescent="0.15">
      <c r="A1044" s="1">
        <v>3</v>
      </c>
      <c r="B1044" s="1" t="s">
        <v>2594</v>
      </c>
      <c r="C1044" s="1" t="s">
        <v>109</v>
      </c>
      <c r="D1044" s="1" t="s">
        <v>15</v>
      </c>
      <c r="E1044" s="1" t="s">
        <v>379</v>
      </c>
      <c r="F1044" s="2">
        <v>43193.410983796297</v>
      </c>
      <c r="H1044" s="1" t="s">
        <v>41</v>
      </c>
      <c r="I1044" s="1" t="s">
        <v>35</v>
      </c>
      <c r="J1044" s="1" t="s">
        <v>25</v>
      </c>
      <c r="K1044" s="1" t="s">
        <v>3999</v>
      </c>
      <c r="L1044" s="1" t="s">
        <v>2596</v>
      </c>
      <c r="M1044" s="1" t="s">
        <v>28</v>
      </c>
      <c r="N1044" s="1" t="s">
        <v>29</v>
      </c>
      <c r="O1044" s="1" t="s">
        <v>615</v>
      </c>
      <c r="P1044" s="1">
        <v>30001</v>
      </c>
      <c r="Q1044" s="8">
        <v>50000</v>
      </c>
      <c r="R1044" s="1">
        <v>5</v>
      </c>
      <c r="S1044" s="1">
        <v>4</v>
      </c>
      <c r="T1044" s="1">
        <v>1</v>
      </c>
      <c r="U1044" s="1">
        <v>3</v>
      </c>
      <c r="V1044" s="1">
        <v>0</v>
      </c>
      <c r="W1044" s="1">
        <v>0</v>
      </c>
      <c r="X1044" s="1">
        <v>40000.5</v>
      </c>
      <c r="Y1044" s="1">
        <v>2</v>
      </c>
      <c r="Z1044" s="1">
        <v>3</v>
      </c>
      <c r="AA1044" s="1">
        <f t="shared" si="153"/>
        <v>1</v>
      </c>
      <c r="AB1044" s="1">
        <f t="shared" si="153"/>
        <v>0</v>
      </c>
      <c r="AC1044" s="1">
        <f t="shared" si="153"/>
        <v>0</v>
      </c>
      <c r="AD1044" s="1">
        <f t="shared" si="153"/>
        <v>0</v>
      </c>
      <c r="AE1044" s="1">
        <f t="shared" si="153"/>
        <v>1</v>
      </c>
      <c r="AF1044" s="1">
        <f t="shared" si="153"/>
        <v>0</v>
      </c>
      <c r="AG1044" s="1">
        <f t="shared" si="153"/>
        <v>0</v>
      </c>
      <c r="AH1044" s="1">
        <f t="shared" si="153"/>
        <v>1</v>
      </c>
      <c r="AI1044" s="1">
        <f t="shared" si="153"/>
        <v>0</v>
      </c>
      <c r="AJ1044" s="1">
        <f t="shared" si="153"/>
        <v>0</v>
      </c>
      <c r="AK1044" s="1">
        <f t="shared" si="153"/>
        <v>0</v>
      </c>
      <c r="AL1044" s="1">
        <f t="shared" si="153"/>
        <v>1</v>
      </c>
      <c r="AM1044" s="1">
        <f t="shared" si="153"/>
        <v>0</v>
      </c>
      <c r="AN1044" s="1">
        <f t="shared" si="153"/>
        <v>0</v>
      </c>
      <c r="AO1044" s="1">
        <f t="shared" si="153"/>
        <v>0</v>
      </c>
      <c r="AP1044" s="1">
        <f t="shared" si="153"/>
        <v>0</v>
      </c>
      <c r="AQ1044" s="1">
        <f t="shared" si="155"/>
        <v>0</v>
      </c>
      <c r="AR1044" s="1">
        <f t="shared" si="155"/>
        <v>0</v>
      </c>
      <c r="AS1044" s="1">
        <f t="shared" si="155"/>
        <v>0</v>
      </c>
      <c r="AT1044" s="1">
        <f t="shared" si="155"/>
        <v>0</v>
      </c>
      <c r="AU1044" s="1">
        <f t="shared" si="155"/>
        <v>0</v>
      </c>
      <c r="AV1044" s="1">
        <f t="shared" si="155"/>
        <v>0</v>
      </c>
      <c r="AW1044" s="1">
        <f t="shared" si="155"/>
        <v>0</v>
      </c>
      <c r="AX1044" s="1">
        <f t="shared" si="154"/>
        <v>1</v>
      </c>
    </row>
    <row r="1045" spans="1:50" s="1" customFormat="1" x14ac:dyDescent="0.15">
      <c r="A1045" s="1">
        <v>3</v>
      </c>
      <c r="B1045" s="1" t="s">
        <v>2597</v>
      </c>
      <c r="C1045" s="1" t="s">
        <v>14</v>
      </c>
      <c r="D1045" s="1" t="s">
        <v>15</v>
      </c>
      <c r="E1045" s="1" t="s">
        <v>2394</v>
      </c>
      <c r="F1045" s="2">
        <v>43193.673460648148</v>
      </c>
      <c r="H1045" s="1" t="s">
        <v>17</v>
      </c>
      <c r="I1045" s="1" t="s">
        <v>17</v>
      </c>
      <c r="J1045" s="1" t="s">
        <v>25</v>
      </c>
      <c r="K1045" s="1" t="s">
        <v>4000</v>
      </c>
      <c r="L1045" s="1" t="s">
        <v>439</v>
      </c>
      <c r="M1045" s="1" t="s">
        <v>96</v>
      </c>
      <c r="N1045" s="1" t="s">
        <v>29</v>
      </c>
      <c r="O1045" s="1" t="s">
        <v>97</v>
      </c>
      <c r="P1045" s="1">
        <v>50001</v>
      </c>
      <c r="Q1045" s="8">
        <v>70000</v>
      </c>
      <c r="R1045" s="1">
        <v>1</v>
      </c>
      <c r="S1045" s="1">
        <v>2</v>
      </c>
      <c r="T1045" s="1">
        <v>1</v>
      </c>
      <c r="U1045" s="1">
        <v>2</v>
      </c>
      <c r="V1045" s="1">
        <v>0</v>
      </c>
      <c r="W1045" s="1">
        <v>0</v>
      </c>
      <c r="X1045" s="1">
        <v>60000.5</v>
      </c>
      <c r="Y1045" s="1">
        <v>2</v>
      </c>
      <c r="Z1045" s="1">
        <v>3</v>
      </c>
      <c r="AA1045" s="1">
        <f t="shared" si="153"/>
        <v>1</v>
      </c>
      <c r="AB1045" s="1">
        <f t="shared" si="153"/>
        <v>0</v>
      </c>
      <c r="AC1045" s="1">
        <f t="shared" si="153"/>
        <v>0</v>
      </c>
      <c r="AD1045" s="1">
        <f t="shared" si="153"/>
        <v>0</v>
      </c>
      <c r="AE1045" s="1">
        <f t="shared" si="153"/>
        <v>1</v>
      </c>
      <c r="AF1045" s="1">
        <f t="shared" si="153"/>
        <v>0</v>
      </c>
      <c r="AG1045" s="1">
        <f t="shared" si="153"/>
        <v>1</v>
      </c>
      <c r="AH1045" s="1">
        <f t="shared" si="153"/>
        <v>0</v>
      </c>
      <c r="AI1045" s="1">
        <f t="shared" si="153"/>
        <v>0</v>
      </c>
      <c r="AJ1045" s="1">
        <f t="shared" si="153"/>
        <v>0</v>
      </c>
      <c r="AK1045" s="1">
        <f t="shared" si="153"/>
        <v>1</v>
      </c>
      <c r="AL1045" s="1">
        <f t="shared" si="153"/>
        <v>0</v>
      </c>
      <c r="AM1045" s="1">
        <f t="shared" si="153"/>
        <v>0</v>
      </c>
      <c r="AN1045" s="1">
        <f t="shared" si="153"/>
        <v>0</v>
      </c>
      <c r="AO1045" s="1">
        <f t="shared" si="153"/>
        <v>0</v>
      </c>
      <c r="AP1045" s="1">
        <f t="shared" si="153"/>
        <v>0</v>
      </c>
      <c r="AQ1045" s="1">
        <f t="shared" si="155"/>
        <v>0</v>
      </c>
      <c r="AR1045" s="1">
        <f t="shared" si="155"/>
        <v>0</v>
      </c>
      <c r="AS1045" s="1">
        <f t="shared" si="155"/>
        <v>0</v>
      </c>
      <c r="AT1045" s="1">
        <f t="shared" si="155"/>
        <v>0</v>
      </c>
      <c r="AU1045" s="1">
        <f t="shared" si="155"/>
        <v>0</v>
      </c>
      <c r="AV1045" s="1">
        <f t="shared" si="155"/>
        <v>0</v>
      </c>
      <c r="AW1045" s="1">
        <f t="shared" si="155"/>
        <v>0</v>
      </c>
      <c r="AX1045" s="1">
        <f t="shared" si="154"/>
        <v>1</v>
      </c>
    </row>
    <row r="1046" spans="1:50" s="1" customFormat="1" x14ac:dyDescent="0.15">
      <c r="A1046" s="1">
        <v>3</v>
      </c>
      <c r="B1046" s="1" t="s">
        <v>751</v>
      </c>
      <c r="C1046" s="1" t="s">
        <v>370</v>
      </c>
      <c r="D1046" s="1" t="s">
        <v>15</v>
      </c>
      <c r="E1046" s="1" t="s">
        <v>223</v>
      </c>
      <c r="F1046" s="2">
        <v>43192.474791666667</v>
      </c>
      <c r="H1046" s="1" t="s">
        <v>17</v>
      </c>
      <c r="I1046" s="1" t="s">
        <v>35</v>
      </c>
      <c r="J1046" s="1" t="s">
        <v>25</v>
      </c>
      <c r="K1046" s="1" t="s">
        <v>4001</v>
      </c>
      <c r="L1046" s="1" t="s">
        <v>2600</v>
      </c>
      <c r="M1046" s="1" t="s">
        <v>28</v>
      </c>
      <c r="N1046" s="1" t="s">
        <v>29</v>
      </c>
      <c r="O1046" s="1" t="s">
        <v>30</v>
      </c>
      <c r="P1046" s="1">
        <v>15000</v>
      </c>
      <c r="Q1046" s="8">
        <v>30000</v>
      </c>
      <c r="R1046" s="1">
        <v>1</v>
      </c>
      <c r="S1046" s="1">
        <v>4</v>
      </c>
      <c r="T1046" s="1">
        <v>1</v>
      </c>
      <c r="U1046" s="1">
        <v>3</v>
      </c>
      <c r="V1046" s="1">
        <v>0</v>
      </c>
      <c r="W1046" s="1">
        <v>0</v>
      </c>
      <c r="X1046" s="1">
        <v>22500</v>
      </c>
      <c r="Y1046" s="1">
        <v>2</v>
      </c>
      <c r="Z1046" s="1">
        <v>3</v>
      </c>
      <c r="AA1046" s="1">
        <f t="shared" si="153"/>
        <v>1</v>
      </c>
      <c r="AB1046" s="1">
        <f t="shared" si="153"/>
        <v>0</v>
      </c>
      <c r="AC1046" s="1">
        <f t="shared" si="153"/>
        <v>0</v>
      </c>
      <c r="AD1046" s="1">
        <f t="shared" si="153"/>
        <v>1</v>
      </c>
      <c r="AE1046" s="1">
        <f t="shared" si="153"/>
        <v>1</v>
      </c>
      <c r="AF1046" s="1">
        <f t="shared" si="153"/>
        <v>0</v>
      </c>
      <c r="AG1046" s="1">
        <f t="shared" si="153"/>
        <v>0</v>
      </c>
      <c r="AH1046" s="1">
        <f t="shared" si="153"/>
        <v>0</v>
      </c>
      <c r="AI1046" s="1">
        <f t="shared" si="153"/>
        <v>0</v>
      </c>
      <c r="AJ1046" s="1">
        <f t="shared" si="153"/>
        <v>0</v>
      </c>
      <c r="AK1046" s="1">
        <f t="shared" si="153"/>
        <v>0</v>
      </c>
      <c r="AL1046" s="1">
        <f t="shared" si="153"/>
        <v>1</v>
      </c>
      <c r="AM1046" s="1">
        <f t="shared" si="153"/>
        <v>0</v>
      </c>
      <c r="AN1046" s="1">
        <f t="shared" si="153"/>
        <v>0</v>
      </c>
      <c r="AO1046" s="1">
        <f t="shared" si="153"/>
        <v>0</v>
      </c>
      <c r="AP1046" s="1">
        <f t="shared" si="153"/>
        <v>0</v>
      </c>
      <c r="AQ1046" s="1">
        <f t="shared" si="155"/>
        <v>0</v>
      </c>
      <c r="AR1046" s="1">
        <f t="shared" si="155"/>
        <v>0</v>
      </c>
      <c r="AS1046" s="1">
        <f t="shared" si="155"/>
        <v>0</v>
      </c>
      <c r="AT1046" s="1">
        <f t="shared" si="155"/>
        <v>0</v>
      </c>
      <c r="AU1046" s="1">
        <f t="shared" si="155"/>
        <v>0</v>
      </c>
      <c r="AV1046" s="1">
        <f t="shared" si="155"/>
        <v>0</v>
      </c>
      <c r="AW1046" s="1">
        <f t="shared" si="155"/>
        <v>0</v>
      </c>
      <c r="AX1046" s="1">
        <f t="shared" si="154"/>
        <v>1</v>
      </c>
    </row>
    <row r="1047" spans="1:50" s="1" customFormat="1" x14ac:dyDescent="0.15">
      <c r="A1047" s="1">
        <v>3</v>
      </c>
      <c r="B1047" s="1" t="s">
        <v>2601</v>
      </c>
      <c r="C1047" s="1" t="s">
        <v>22</v>
      </c>
      <c r="D1047" s="1" t="s">
        <v>15</v>
      </c>
      <c r="E1047" s="1" t="s">
        <v>223</v>
      </c>
      <c r="F1047" s="2">
        <v>43196.93787037037</v>
      </c>
      <c r="H1047" s="1" t="s">
        <v>59</v>
      </c>
      <c r="I1047" s="1" t="s">
        <v>35</v>
      </c>
      <c r="J1047" s="1" t="s">
        <v>42</v>
      </c>
      <c r="K1047" s="1" t="s">
        <v>4002</v>
      </c>
      <c r="L1047" s="1" t="s">
        <v>2603</v>
      </c>
      <c r="M1047" s="1" t="s">
        <v>96</v>
      </c>
      <c r="N1047" s="1" t="s">
        <v>29</v>
      </c>
      <c r="O1047" s="1" t="s">
        <v>30</v>
      </c>
      <c r="P1047" s="1">
        <v>15000</v>
      </c>
      <c r="Q1047" s="8">
        <v>30000</v>
      </c>
      <c r="R1047" s="1">
        <v>3</v>
      </c>
      <c r="S1047" s="1">
        <v>4</v>
      </c>
      <c r="T1047" s="1">
        <v>3</v>
      </c>
      <c r="U1047" s="1">
        <v>2</v>
      </c>
      <c r="V1047" s="1">
        <v>0</v>
      </c>
      <c r="W1047" s="1">
        <v>0</v>
      </c>
      <c r="X1047" s="1">
        <v>22500</v>
      </c>
      <c r="Y1047" s="1">
        <v>2</v>
      </c>
      <c r="Z1047" s="1">
        <v>3</v>
      </c>
      <c r="AA1047" s="1">
        <f t="shared" si="153"/>
        <v>1</v>
      </c>
      <c r="AB1047" s="1">
        <f t="shared" si="153"/>
        <v>0</v>
      </c>
      <c r="AC1047" s="1">
        <f t="shared" si="153"/>
        <v>1</v>
      </c>
      <c r="AD1047" s="1">
        <f t="shared" si="153"/>
        <v>1</v>
      </c>
      <c r="AE1047" s="1">
        <f t="shared" si="153"/>
        <v>0</v>
      </c>
      <c r="AF1047" s="1">
        <f t="shared" si="153"/>
        <v>1</v>
      </c>
      <c r="AG1047" s="1">
        <f t="shared" si="153"/>
        <v>0</v>
      </c>
      <c r="AH1047" s="1">
        <f t="shared" si="153"/>
        <v>1</v>
      </c>
      <c r="AI1047" s="1">
        <f t="shared" si="153"/>
        <v>0</v>
      </c>
      <c r="AJ1047" s="1">
        <f t="shared" si="153"/>
        <v>0</v>
      </c>
      <c r="AK1047" s="1">
        <f t="shared" si="153"/>
        <v>0</v>
      </c>
      <c r="AL1047" s="1">
        <f t="shared" si="153"/>
        <v>1</v>
      </c>
      <c r="AM1047" s="1">
        <f t="shared" si="153"/>
        <v>0</v>
      </c>
      <c r="AN1047" s="1">
        <f t="shared" si="153"/>
        <v>0</v>
      </c>
      <c r="AO1047" s="1">
        <f t="shared" si="153"/>
        <v>0</v>
      </c>
      <c r="AP1047" s="1">
        <f t="shared" si="153"/>
        <v>0</v>
      </c>
      <c r="AQ1047" s="1">
        <f t="shared" si="155"/>
        <v>0</v>
      </c>
      <c r="AR1047" s="1">
        <f t="shared" si="155"/>
        <v>0</v>
      </c>
      <c r="AS1047" s="1">
        <f t="shared" si="155"/>
        <v>0</v>
      </c>
      <c r="AT1047" s="1">
        <f t="shared" si="155"/>
        <v>0</v>
      </c>
      <c r="AU1047" s="1">
        <f t="shared" si="155"/>
        <v>0</v>
      </c>
      <c r="AV1047" s="1">
        <f t="shared" si="155"/>
        <v>0</v>
      </c>
      <c r="AW1047" s="1">
        <f t="shared" si="155"/>
        <v>1</v>
      </c>
      <c r="AX1047" s="1">
        <f t="shared" si="154"/>
        <v>1</v>
      </c>
    </row>
    <row r="1048" spans="1:50" s="1" customFormat="1" x14ac:dyDescent="0.15">
      <c r="A1048" s="1">
        <v>3</v>
      </c>
      <c r="B1048" s="1" t="s">
        <v>2604</v>
      </c>
      <c r="C1048" s="1" t="s">
        <v>22</v>
      </c>
      <c r="D1048" s="1" t="s">
        <v>15</v>
      </c>
      <c r="E1048" s="1" t="s">
        <v>67</v>
      </c>
      <c r="F1048" s="2">
        <v>43193.428854166668</v>
      </c>
      <c r="H1048" s="1" t="s">
        <v>59</v>
      </c>
      <c r="I1048" s="1" t="s">
        <v>35</v>
      </c>
      <c r="J1048" s="1" t="s">
        <v>60</v>
      </c>
      <c r="K1048" s="1" t="s">
        <v>4003</v>
      </c>
      <c r="L1048" s="1" t="s">
        <v>2606</v>
      </c>
      <c r="M1048" s="1" t="s">
        <v>96</v>
      </c>
      <c r="N1048" s="1" t="s">
        <v>82</v>
      </c>
      <c r="O1048" s="1" t="s">
        <v>252</v>
      </c>
      <c r="P1048" s="1">
        <v>8001</v>
      </c>
      <c r="Q1048" s="8">
        <v>10000</v>
      </c>
      <c r="R1048" s="1">
        <v>3</v>
      </c>
      <c r="S1048" s="1">
        <v>4</v>
      </c>
      <c r="T1048" s="1">
        <v>2</v>
      </c>
      <c r="U1048" s="1">
        <v>2</v>
      </c>
      <c r="V1048" s="1">
        <v>4</v>
      </c>
      <c r="W1048" s="1">
        <v>0</v>
      </c>
      <c r="X1048" s="1">
        <v>9000.5</v>
      </c>
      <c r="Y1048" s="1">
        <v>2</v>
      </c>
      <c r="Z1048" s="1">
        <v>3</v>
      </c>
      <c r="AA1048" s="1">
        <f t="shared" si="153"/>
        <v>1</v>
      </c>
      <c r="AB1048" s="1">
        <f t="shared" si="153"/>
        <v>0</v>
      </c>
      <c r="AC1048" s="1">
        <f t="shared" si="153"/>
        <v>0</v>
      </c>
      <c r="AD1048" s="1">
        <f t="shared" si="153"/>
        <v>1</v>
      </c>
      <c r="AE1048" s="1">
        <f t="shared" si="153"/>
        <v>1</v>
      </c>
      <c r="AF1048" s="1">
        <f t="shared" si="153"/>
        <v>1</v>
      </c>
      <c r="AG1048" s="1">
        <f t="shared" si="153"/>
        <v>0</v>
      </c>
      <c r="AH1048" s="1">
        <f t="shared" si="153"/>
        <v>0</v>
      </c>
      <c r="AI1048" s="1">
        <f t="shared" si="153"/>
        <v>1</v>
      </c>
      <c r="AJ1048" s="1">
        <f t="shared" si="153"/>
        <v>0</v>
      </c>
      <c r="AK1048" s="1">
        <f t="shared" si="153"/>
        <v>0</v>
      </c>
      <c r="AL1048" s="1">
        <f t="shared" si="153"/>
        <v>1</v>
      </c>
      <c r="AM1048" s="1">
        <f t="shared" si="153"/>
        <v>0</v>
      </c>
      <c r="AN1048" s="1">
        <f t="shared" si="153"/>
        <v>0</v>
      </c>
      <c r="AO1048" s="1">
        <f t="shared" si="153"/>
        <v>0</v>
      </c>
      <c r="AP1048" s="1">
        <f t="shared" si="153"/>
        <v>0</v>
      </c>
      <c r="AQ1048" s="1">
        <f t="shared" si="155"/>
        <v>0</v>
      </c>
      <c r="AR1048" s="1">
        <f t="shared" si="155"/>
        <v>0</v>
      </c>
      <c r="AS1048" s="1">
        <f t="shared" si="155"/>
        <v>0</v>
      </c>
      <c r="AT1048" s="1">
        <f t="shared" si="155"/>
        <v>0</v>
      </c>
      <c r="AU1048" s="1">
        <f t="shared" si="155"/>
        <v>1</v>
      </c>
      <c r="AV1048" s="1">
        <f t="shared" si="155"/>
        <v>0</v>
      </c>
      <c r="AW1048" s="1">
        <f t="shared" si="155"/>
        <v>0</v>
      </c>
      <c r="AX1048" s="1">
        <f t="shared" si="154"/>
        <v>0</v>
      </c>
    </row>
    <row r="1049" spans="1:50" s="1" customFormat="1" x14ac:dyDescent="0.15">
      <c r="A1049" s="1">
        <v>3</v>
      </c>
      <c r="B1049" s="1" t="s">
        <v>751</v>
      </c>
      <c r="C1049" s="1" t="s">
        <v>22</v>
      </c>
      <c r="D1049" s="1" t="s">
        <v>15</v>
      </c>
      <c r="E1049" s="1" t="s">
        <v>33</v>
      </c>
      <c r="F1049" s="2">
        <v>43193.66878472222</v>
      </c>
      <c r="H1049" s="1" t="s">
        <v>17</v>
      </c>
      <c r="I1049" s="1" t="s">
        <v>24</v>
      </c>
      <c r="J1049" s="1" t="s">
        <v>106</v>
      </c>
      <c r="K1049" s="1" t="s">
        <v>4004</v>
      </c>
      <c r="L1049" s="1" t="s">
        <v>2608</v>
      </c>
      <c r="M1049" s="1" t="s">
        <v>28</v>
      </c>
      <c r="N1049" s="1" t="s">
        <v>316</v>
      </c>
      <c r="O1049" s="1" t="s">
        <v>97</v>
      </c>
      <c r="P1049" s="1">
        <v>10001</v>
      </c>
      <c r="Q1049" s="8">
        <v>15000</v>
      </c>
      <c r="R1049" s="1">
        <v>1</v>
      </c>
      <c r="S1049" s="1">
        <v>5</v>
      </c>
      <c r="T1049" s="1">
        <v>6</v>
      </c>
      <c r="U1049" s="1">
        <v>3</v>
      </c>
      <c r="V1049" s="1">
        <v>7</v>
      </c>
      <c r="W1049" s="1">
        <v>0</v>
      </c>
      <c r="X1049" s="1">
        <v>12500.5</v>
      </c>
      <c r="Y1049" s="1">
        <v>2</v>
      </c>
      <c r="Z1049" s="1">
        <v>3</v>
      </c>
      <c r="AA1049" s="1">
        <f t="shared" si="153"/>
        <v>1</v>
      </c>
      <c r="AB1049" s="1">
        <f t="shared" si="153"/>
        <v>0</v>
      </c>
      <c r="AC1049" s="1">
        <f t="shared" si="153"/>
        <v>1</v>
      </c>
      <c r="AD1049" s="1">
        <f t="shared" si="153"/>
        <v>1</v>
      </c>
      <c r="AE1049" s="1">
        <f t="shared" si="153"/>
        <v>1</v>
      </c>
      <c r="AF1049" s="1">
        <f t="shared" si="153"/>
        <v>0</v>
      </c>
      <c r="AG1049" s="1">
        <f t="shared" si="153"/>
        <v>1</v>
      </c>
      <c r="AH1049" s="1">
        <f t="shared" si="153"/>
        <v>1</v>
      </c>
      <c r="AI1049" s="1">
        <f t="shared" si="153"/>
        <v>0</v>
      </c>
      <c r="AJ1049" s="1">
        <f t="shared" si="153"/>
        <v>1</v>
      </c>
      <c r="AK1049" s="1">
        <f t="shared" si="153"/>
        <v>1</v>
      </c>
      <c r="AL1049" s="1">
        <f t="shared" si="153"/>
        <v>1</v>
      </c>
      <c r="AM1049" s="1">
        <f t="shared" si="153"/>
        <v>0</v>
      </c>
      <c r="AN1049" s="1">
        <f t="shared" si="153"/>
        <v>0</v>
      </c>
      <c r="AO1049" s="1">
        <f t="shared" si="153"/>
        <v>0</v>
      </c>
      <c r="AP1049" s="1">
        <f t="shared" si="153"/>
        <v>0</v>
      </c>
      <c r="AQ1049" s="1">
        <f t="shared" si="155"/>
        <v>0</v>
      </c>
      <c r="AR1049" s="1">
        <f t="shared" si="155"/>
        <v>0</v>
      </c>
      <c r="AS1049" s="1">
        <f t="shared" si="155"/>
        <v>0</v>
      </c>
      <c r="AT1049" s="1">
        <f t="shared" si="155"/>
        <v>0</v>
      </c>
      <c r="AU1049" s="1">
        <f t="shared" si="155"/>
        <v>0</v>
      </c>
      <c r="AV1049" s="1">
        <f t="shared" si="155"/>
        <v>0</v>
      </c>
      <c r="AW1049" s="1">
        <f t="shared" si="155"/>
        <v>0</v>
      </c>
      <c r="AX1049" s="1">
        <f t="shared" si="154"/>
        <v>0</v>
      </c>
    </row>
    <row r="1050" spans="1:50" s="1" customFormat="1" x14ac:dyDescent="0.15">
      <c r="A1050" s="1">
        <v>3</v>
      </c>
      <c r="B1050" s="1" t="s">
        <v>2609</v>
      </c>
      <c r="D1050" s="1" t="s">
        <v>15</v>
      </c>
      <c r="E1050" s="1" t="s">
        <v>294</v>
      </c>
      <c r="F1050" s="2">
        <v>43196.55228009259</v>
      </c>
      <c r="H1050" s="1" t="s">
        <v>17</v>
      </c>
      <c r="I1050" s="1" t="s">
        <v>35</v>
      </c>
      <c r="J1050" s="1" t="s">
        <v>25</v>
      </c>
      <c r="K1050" s="1" t="s">
        <v>4005</v>
      </c>
      <c r="L1050" s="1" t="s">
        <v>2611</v>
      </c>
      <c r="M1050" s="1" t="s">
        <v>28</v>
      </c>
      <c r="N1050" s="1" t="s">
        <v>29</v>
      </c>
      <c r="O1050" s="1" t="s">
        <v>30</v>
      </c>
      <c r="P1050" s="1">
        <v>3000</v>
      </c>
      <c r="Q1050" s="8">
        <v>4500</v>
      </c>
      <c r="R1050" s="1">
        <v>1</v>
      </c>
      <c r="S1050" s="1">
        <v>4</v>
      </c>
      <c r="T1050" s="1">
        <v>1</v>
      </c>
      <c r="U1050" s="1">
        <v>3</v>
      </c>
      <c r="V1050" s="1">
        <v>0</v>
      </c>
      <c r="W1050" s="1">
        <v>0</v>
      </c>
      <c r="X1050" s="1">
        <v>3750</v>
      </c>
      <c r="Y1050" s="1">
        <v>2</v>
      </c>
      <c r="Z1050" s="1">
        <v>3</v>
      </c>
      <c r="AA1050" s="1">
        <f t="shared" si="153"/>
        <v>0</v>
      </c>
      <c r="AB1050" s="1">
        <f t="shared" si="153"/>
        <v>0</v>
      </c>
      <c r="AC1050" s="1">
        <f t="shared" si="153"/>
        <v>1</v>
      </c>
      <c r="AD1050" s="1">
        <f t="shared" si="153"/>
        <v>1</v>
      </c>
      <c r="AE1050" s="1">
        <f t="shared" si="153"/>
        <v>1</v>
      </c>
      <c r="AF1050" s="1">
        <f t="shared" si="153"/>
        <v>1</v>
      </c>
      <c r="AG1050" s="1">
        <f t="shared" si="153"/>
        <v>0</v>
      </c>
      <c r="AH1050" s="1">
        <f t="shared" si="153"/>
        <v>0</v>
      </c>
      <c r="AI1050" s="1">
        <f t="shared" si="153"/>
        <v>1</v>
      </c>
      <c r="AJ1050" s="1">
        <f t="shared" si="153"/>
        <v>0</v>
      </c>
      <c r="AK1050" s="1">
        <f t="shared" si="153"/>
        <v>1</v>
      </c>
      <c r="AL1050" s="1">
        <f t="shared" si="153"/>
        <v>1</v>
      </c>
      <c r="AM1050" s="1">
        <f t="shared" ref="AM1050:AW1065" si="156">IF(IFERROR(FIND(AM$1,$K1050),0)&gt;0,1,0)</f>
        <v>0</v>
      </c>
      <c r="AN1050" s="1">
        <f t="shared" si="156"/>
        <v>0</v>
      </c>
      <c r="AO1050" s="1">
        <f t="shared" si="156"/>
        <v>0</v>
      </c>
      <c r="AP1050" s="1">
        <f t="shared" si="156"/>
        <v>0</v>
      </c>
      <c r="AQ1050" s="1">
        <f t="shared" si="156"/>
        <v>0</v>
      </c>
      <c r="AR1050" s="1">
        <f t="shared" si="156"/>
        <v>0</v>
      </c>
      <c r="AS1050" s="1">
        <f t="shared" si="156"/>
        <v>0</v>
      </c>
      <c r="AT1050" s="1">
        <f t="shared" si="156"/>
        <v>0</v>
      </c>
      <c r="AU1050" s="1">
        <f t="shared" si="156"/>
        <v>1</v>
      </c>
      <c r="AV1050" s="1">
        <f t="shared" si="156"/>
        <v>0</v>
      </c>
      <c r="AW1050" s="1">
        <f t="shared" si="156"/>
        <v>0</v>
      </c>
      <c r="AX1050" s="1">
        <f t="shared" si="154"/>
        <v>0</v>
      </c>
    </row>
    <row r="1051" spans="1:50" s="1" customFormat="1" x14ac:dyDescent="0.15">
      <c r="A1051" s="1">
        <v>3</v>
      </c>
      <c r="B1051" s="1" t="s">
        <v>2612</v>
      </c>
      <c r="C1051" s="1" t="s">
        <v>22</v>
      </c>
      <c r="D1051" s="1" t="s">
        <v>15</v>
      </c>
      <c r="E1051" s="1" t="s">
        <v>212</v>
      </c>
      <c r="F1051" s="2">
        <v>43192.76703703704</v>
      </c>
      <c r="H1051" s="1" t="s">
        <v>17</v>
      </c>
      <c r="I1051" s="1" t="s">
        <v>35</v>
      </c>
      <c r="J1051" s="1" t="s">
        <v>25</v>
      </c>
      <c r="K1051" s="1" t="s">
        <v>4006</v>
      </c>
      <c r="L1051" s="1" t="s">
        <v>2614</v>
      </c>
      <c r="M1051" s="1" t="s">
        <v>96</v>
      </c>
      <c r="N1051" s="1" t="s">
        <v>29</v>
      </c>
      <c r="O1051" s="1" t="s">
        <v>30</v>
      </c>
      <c r="P1051" s="1">
        <v>15000</v>
      </c>
      <c r="Q1051" s="8">
        <v>25000</v>
      </c>
      <c r="R1051" s="1">
        <v>1</v>
      </c>
      <c r="S1051" s="1">
        <v>4</v>
      </c>
      <c r="T1051" s="1">
        <v>1</v>
      </c>
      <c r="U1051" s="1">
        <v>2</v>
      </c>
      <c r="V1051" s="1">
        <v>0</v>
      </c>
      <c r="W1051" s="1">
        <v>0</v>
      </c>
      <c r="X1051" s="1">
        <v>20000</v>
      </c>
      <c r="Y1051" s="1">
        <v>2</v>
      </c>
      <c r="Z1051" s="1">
        <v>3</v>
      </c>
      <c r="AA1051" s="1">
        <f t="shared" si="153"/>
        <v>1</v>
      </c>
      <c r="AB1051" s="1">
        <f t="shared" ref="AB1051:AQ1066" si="157">IF(IFERROR(FIND(AB$1,$K1051),0)&gt;0,1,0)</f>
        <v>0</v>
      </c>
      <c r="AC1051" s="1">
        <f t="shared" si="157"/>
        <v>0</v>
      </c>
      <c r="AD1051" s="1">
        <f t="shared" si="157"/>
        <v>0</v>
      </c>
      <c r="AE1051" s="1">
        <f t="shared" si="157"/>
        <v>1</v>
      </c>
      <c r="AF1051" s="1">
        <f t="shared" si="157"/>
        <v>0</v>
      </c>
      <c r="AG1051" s="1">
        <f t="shared" si="157"/>
        <v>0</v>
      </c>
      <c r="AH1051" s="1">
        <f t="shared" si="157"/>
        <v>0</v>
      </c>
      <c r="AI1051" s="1">
        <f t="shared" si="157"/>
        <v>1</v>
      </c>
      <c r="AJ1051" s="1">
        <f t="shared" si="157"/>
        <v>0</v>
      </c>
      <c r="AK1051" s="1">
        <f t="shared" si="157"/>
        <v>1</v>
      </c>
      <c r="AL1051" s="1">
        <f t="shared" si="157"/>
        <v>1</v>
      </c>
      <c r="AM1051" s="1">
        <f t="shared" si="157"/>
        <v>0</v>
      </c>
      <c r="AN1051" s="1">
        <f t="shared" si="157"/>
        <v>0</v>
      </c>
      <c r="AO1051" s="1">
        <f t="shared" si="157"/>
        <v>0</v>
      </c>
      <c r="AP1051" s="1">
        <f t="shared" si="157"/>
        <v>0</v>
      </c>
      <c r="AQ1051" s="1">
        <f t="shared" si="157"/>
        <v>0</v>
      </c>
      <c r="AR1051" s="1">
        <f t="shared" si="156"/>
        <v>0</v>
      </c>
      <c r="AS1051" s="1">
        <f t="shared" si="156"/>
        <v>0</v>
      </c>
      <c r="AT1051" s="1">
        <f t="shared" si="156"/>
        <v>0</v>
      </c>
      <c r="AU1051" s="1">
        <f t="shared" si="156"/>
        <v>0</v>
      </c>
      <c r="AV1051" s="1">
        <f t="shared" si="156"/>
        <v>0</v>
      </c>
      <c r="AW1051" s="1">
        <f t="shared" si="156"/>
        <v>0</v>
      </c>
      <c r="AX1051" s="1">
        <f t="shared" si="154"/>
        <v>1</v>
      </c>
    </row>
    <row r="1052" spans="1:50" s="1" customFormat="1" x14ac:dyDescent="0.15">
      <c r="A1052" s="1">
        <v>3</v>
      </c>
      <c r="B1052" s="1" t="s">
        <v>2615</v>
      </c>
      <c r="C1052" s="1" t="s">
        <v>22</v>
      </c>
      <c r="D1052" s="1" t="s">
        <v>15</v>
      </c>
      <c r="E1052" s="1" t="s">
        <v>16</v>
      </c>
      <c r="F1052" s="2">
        <v>43196.558067129627</v>
      </c>
      <c r="H1052" s="1" t="s">
        <v>17</v>
      </c>
      <c r="I1052" s="1" t="s">
        <v>35</v>
      </c>
      <c r="J1052" s="1" t="s">
        <v>25</v>
      </c>
      <c r="K1052" s="1" t="s">
        <v>4007</v>
      </c>
      <c r="L1052" s="1" t="s">
        <v>2617</v>
      </c>
      <c r="M1052" s="1" t="s">
        <v>28</v>
      </c>
      <c r="N1052" s="1" t="s">
        <v>29</v>
      </c>
      <c r="O1052" s="1" t="s">
        <v>30</v>
      </c>
      <c r="P1052" s="1">
        <v>6001</v>
      </c>
      <c r="Q1052" s="8">
        <v>8000</v>
      </c>
      <c r="R1052" s="1">
        <v>1</v>
      </c>
      <c r="S1052" s="1">
        <v>4</v>
      </c>
      <c r="T1052" s="1">
        <v>1</v>
      </c>
      <c r="U1052" s="1">
        <v>3</v>
      </c>
      <c r="V1052" s="1">
        <v>0</v>
      </c>
      <c r="W1052" s="1">
        <v>0</v>
      </c>
      <c r="X1052" s="1">
        <v>7000.5</v>
      </c>
      <c r="Y1052" s="1">
        <v>2</v>
      </c>
      <c r="Z1052" s="1">
        <v>3</v>
      </c>
      <c r="AA1052" s="1">
        <f t="shared" si="153"/>
        <v>0</v>
      </c>
      <c r="AB1052" s="1">
        <f t="shared" si="157"/>
        <v>0</v>
      </c>
      <c r="AC1052" s="1">
        <f t="shared" si="157"/>
        <v>1</v>
      </c>
      <c r="AD1052" s="1">
        <f t="shared" si="157"/>
        <v>1</v>
      </c>
      <c r="AE1052" s="1">
        <f t="shared" si="157"/>
        <v>1</v>
      </c>
      <c r="AF1052" s="1">
        <f t="shared" si="157"/>
        <v>1</v>
      </c>
      <c r="AG1052" s="1">
        <f t="shared" si="157"/>
        <v>0</v>
      </c>
      <c r="AH1052" s="1">
        <f t="shared" si="157"/>
        <v>0</v>
      </c>
      <c r="AI1052" s="1">
        <f t="shared" si="157"/>
        <v>1</v>
      </c>
      <c r="AJ1052" s="1">
        <f t="shared" si="157"/>
        <v>0</v>
      </c>
      <c r="AK1052" s="1">
        <f t="shared" si="157"/>
        <v>1</v>
      </c>
      <c r="AL1052" s="1">
        <f t="shared" si="157"/>
        <v>1</v>
      </c>
      <c r="AM1052" s="1">
        <f t="shared" si="157"/>
        <v>0</v>
      </c>
      <c r="AN1052" s="1">
        <f t="shared" si="157"/>
        <v>0</v>
      </c>
      <c r="AO1052" s="1">
        <f t="shared" si="157"/>
        <v>0</v>
      </c>
      <c r="AP1052" s="1">
        <f t="shared" si="157"/>
        <v>0</v>
      </c>
      <c r="AQ1052" s="1">
        <f t="shared" si="157"/>
        <v>0</v>
      </c>
      <c r="AR1052" s="1">
        <f t="shared" si="156"/>
        <v>0</v>
      </c>
      <c r="AS1052" s="1">
        <f t="shared" si="156"/>
        <v>0</v>
      </c>
      <c r="AT1052" s="1">
        <f t="shared" si="156"/>
        <v>0</v>
      </c>
      <c r="AU1052" s="1">
        <f t="shared" si="156"/>
        <v>1</v>
      </c>
      <c r="AV1052" s="1">
        <f t="shared" si="156"/>
        <v>0</v>
      </c>
      <c r="AW1052" s="1">
        <f t="shared" si="156"/>
        <v>0</v>
      </c>
      <c r="AX1052" s="1">
        <f t="shared" si="154"/>
        <v>0</v>
      </c>
    </row>
    <row r="1053" spans="1:50" s="1" customFormat="1" x14ac:dyDescent="0.15">
      <c r="A1053" s="1">
        <v>3</v>
      </c>
      <c r="B1053" s="1" t="s">
        <v>2618</v>
      </c>
      <c r="D1053" s="1" t="s">
        <v>15</v>
      </c>
      <c r="E1053" s="1" t="s">
        <v>33</v>
      </c>
      <c r="F1053" s="2">
        <v>43194.418541666666</v>
      </c>
      <c r="H1053" s="1" t="s">
        <v>59</v>
      </c>
      <c r="I1053" s="1" t="s">
        <v>35</v>
      </c>
      <c r="J1053" s="1" t="s">
        <v>286</v>
      </c>
      <c r="K1053" s="1" t="s">
        <v>2619</v>
      </c>
      <c r="L1053" s="1" t="s">
        <v>2620</v>
      </c>
      <c r="M1053" s="1" t="s">
        <v>28</v>
      </c>
      <c r="N1053" s="1" t="s">
        <v>64</v>
      </c>
      <c r="O1053" s="1" t="s">
        <v>30</v>
      </c>
      <c r="P1053" s="1">
        <v>10001</v>
      </c>
      <c r="Q1053" s="8">
        <v>15000</v>
      </c>
      <c r="R1053" s="1">
        <v>3</v>
      </c>
      <c r="S1053" s="1">
        <v>4</v>
      </c>
      <c r="T1053" s="1">
        <v>10</v>
      </c>
      <c r="U1053" s="1">
        <v>3</v>
      </c>
      <c r="V1053" s="1">
        <v>3</v>
      </c>
      <c r="W1053" s="1">
        <v>0</v>
      </c>
      <c r="X1053" s="1">
        <v>12500.5</v>
      </c>
      <c r="Y1053" s="1">
        <v>2</v>
      </c>
      <c r="Z1053" s="1">
        <v>3</v>
      </c>
      <c r="AA1053" s="1">
        <f t="shared" si="153"/>
        <v>0</v>
      </c>
      <c r="AB1053" s="1">
        <f t="shared" si="157"/>
        <v>0</v>
      </c>
      <c r="AC1053" s="1">
        <f t="shared" si="157"/>
        <v>0</v>
      </c>
      <c r="AD1053" s="1">
        <f t="shared" si="157"/>
        <v>0</v>
      </c>
      <c r="AE1053" s="1">
        <f t="shared" si="157"/>
        <v>1</v>
      </c>
      <c r="AF1053" s="1">
        <f t="shared" si="157"/>
        <v>0</v>
      </c>
      <c r="AG1053" s="1">
        <f t="shared" si="157"/>
        <v>1</v>
      </c>
      <c r="AH1053" s="1">
        <f t="shared" si="157"/>
        <v>0</v>
      </c>
      <c r="AI1053" s="1">
        <f t="shared" si="157"/>
        <v>0</v>
      </c>
      <c r="AJ1053" s="1">
        <f t="shared" si="157"/>
        <v>0</v>
      </c>
      <c r="AK1053" s="1">
        <f t="shared" si="157"/>
        <v>0</v>
      </c>
      <c r="AL1053" s="1">
        <f t="shared" si="157"/>
        <v>0</v>
      </c>
      <c r="AM1053" s="1">
        <f t="shared" si="157"/>
        <v>0</v>
      </c>
      <c r="AN1053" s="1">
        <f t="shared" si="157"/>
        <v>0</v>
      </c>
      <c r="AO1053" s="1">
        <f t="shared" si="157"/>
        <v>0</v>
      </c>
      <c r="AP1053" s="1">
        <f t="shared" si="157"/>
        <v>0</v>
      </c>
      <c r="AQ1053" s="1">
        <f t="shared" si="157"/>
        <v>0</v>
      </c>
      <c r="AR1053" s="1">
        <f t="shared" si="156"/>
        <v>0</v>
      </c>
      <c r="AS1053" s="1">
        <f t="shared" si="156"/>
        <v>0</v>
      </c>
      <c r="AT1053" s="1">
        <f t="shared" si="156"/>
        <v>0</v>
      </c>
      <c r="AU1053" s="1">
        <f t="shared" si="156"/>
        <v>0</v>
      </c>
      <c r="AV1053" s="1">
        <f t="shared" si="156"/>
        <v>0</v>
      </c>
      <c r="AW1053" s="1">
        <f t="shared" si="156"/>
        <v>0</v>
      </c>
      <c r="AX1053" s="1">
        <f t="shared" si="154"/>
        <v>0</v>
      </c>
    </row>
    <row r="1054" spans="1:50" s="1" customFormat="1" x14ac:dyDescent="0.15">
      <c r="A1054" s="1">
        <v>3</v>
      </c>
      <c r="B1054" s="1" t="s">
        <v>2621</v>
      </c>
      <c r="C1054" s="1" t="s">
        <v>22</v>
      </c>
      <c r="D1054" s="1" t="s">
        <v>15</v>
      </c>
      <c r="E1054" s="1" t="s">
        <v>223</v>
      </c>
      <c r="F1054" s="2">
        <v>43193.808368055557</v>
      </c>
      <c r="H1054" s="1" t="s">
        <v>34</v>
      </c>
      <c r="I1054" s="1" t="s">
        <v>35</v>
      </c>
      <c r="J1054" s="1" t="s">
        <v>60</v>
      </c>
      <c r="K1054" s="1" t="s">
        <v>4008</v>
      </c>
      <c r="L1054" s="1" t="s">
        <v>2623</v>
      </c>
      <c r="M1054" s="1" t="s">
        <v>28</v>
      </c>
      <c r="N1054" s="1" t="s">
        <v>64</v>
      </c>
      <c r="O1054" s="1" t="s">
        <v>30</v>
      </c>
      <c r="P1054" s="1">
        <v>15000</v>
      </c>
      <c r="Q1054" s="8">
        <v>30000</v>
      </c>
      <c r="R1054" s="1">
        <v>4</v>
      </c>
      <c r="S1054" s="1">
        <v>4</v>
      </c>
      <c r="T1054" s="1">
        <v>2</v>
      </c>
      <c r="U1054" s="1">
        <v>3</v>
      </c>
      <c r="V1054" s="1">
        <v>3</v>
      </c>
      <c r="W1054" s="1">
        <v>0</v>
      </c>
      <c r="X1054" s="1">
        <v>22500</v>
      </c>
      <c r="Y1054" s="1">
        <v>2</v>
      </c>
      <c r="Z1054" s="1">
        <v>3</v>
      </c>
      <c r="AA1054" s="1">
        <f t="shared" si="153"/>
        <v>1</v>
      </c>
      <c r="AB1054" s="1">
        <f t="shared" si="157"/>
        <v>0</v>
      </c>
      <c r="AC1054" s="1">
        <f t="shared" si="157"/>
        <v>1</v>
      </c>
      <c r="AD1054" s="1">
        <f t="shared" si="157"/>
        <v>1</v>
      </c>
      <c r="AE1054" s="1">
        <f t="shared" si="157"/>
        <v>1</v>
      </c>
      <c r="AF1054" s="1">
        <f t="shared" si="157"/>
        <v>1</v>
      </c>
      <c r="AG1054" s="1">
        <f t="shared" si="157"/>
        <v>1</v>
      </c>
      <c r="AH1054" s="1">
        <f t="shared" si="157"/>
        <v>1</v>
      </c>
      <c r="AI1054" s="1">
        <f t="shared" si="157"/>
        <v>1</v>
      </c>
      <c r="AJ1054" s="1">
        <f t="shared" si="157"/>
        <v>1</v>
      </c>
      <c r="AK1054" s="1">
        <f t="shared" si="157"/>
        <v>1</v>
      </c>
      <c r="AL1054" s="1">
        <f t="shared" si="157"/>
        <v>1</v>
      </c>
      <c r="AM1054" s="1">
        <f t="shared" si="157"/>
        <v>0</v>
      </c>
      <c r="AN1054" s="1">
        <f t="shared" si="157"/>
        <v>0</v>
      </c>
      <c r="AO1054" s="1">
        <f t="shared" si="157"/>
        <v>1</v>
      </c>
      <c r="AP1054" s="1">
        <f t="shared" si="157"/>
        <v>0</v>
      </c>
      <c r="AQ1054" s="1">
        <f t="shared" si="157"/>
        <v>0</v>
      </c>
      <c r="AR1054" s="1">
        <f t="shared" si="156"/>
        <v>0</v>
      </c>
      <c r="AS1054" s="1">
        <f t="shared" si="156"/>
        <v>1</v>
      </c>
      <c r="AT1054" s="1">
        <f t="shared" si="156"/>
        <v>1</v>
      </c>
      <c r="AU1054" s="1">
        <f t="shared" si="156"/>
        <v>1</v>
      </c>
      <c r="AV1054" s="1">
        <f t="shared" si="156"/>
        <v>0</v>
      </c>
      <c r="AW1054" s="1">
        <f t="shared" si="156"/>
        <v>0</v>
      </c>
      <c r="AX1054" s="1">
        <f t="shared" si="154"/>
        <v>1</v>
      </c>
    </row>
    <row r="1055" spans="1:50" s="1" customFormat="1" x14ac:dyDescent="0.15">
      <c r="A1055" s="1">
        <v>3</v>
      </c>
      <c r="B1055" s="1" t="s">
        <v>2355</v>
      </c>
      <c r="C1055" s="1" t="s">
        <v>14</v>
      </c>
      <c r="D1055" s="1" t="s">
        <v>15</v>
      </c>
      <c r="E1055" s="1" t="s">
        <v>2624</v>
      </c>
      <c r="F1055" s="2">
        <v>43197.340902777774</v>
      </c>
      <c r="H1055" s="1" t="s">
        <v>59</v>
      </c>
      <c r="I1055" s="1" t="s">
        <v>24</v>
      </c>
      <c r="J1055" s="1" t="s">
        <v>25</v>
      </c>
      <c r="K1055" s="1" t="s">
        <v>4009</v>
      </c>
      <c r="L1055" s="1" t="s">
        <v>2626</v>
      </c>
      <c r="M1055" s="1" t="s">
        <v>28</v>
      </c>
      <c r="N1055" s="1" t="s">
        <v>29</v>
      </c>
      <c r="O1055" s="1" t="s">
        <v>1338</v>
      </c>
      <c r="P1055" s="1">
        <v>40000</v>
      </c>
      <c r="Q1055" s="8">
        <v>45000</v>
      </c>
      <c r="R1055" s="1">
        <v>3</v>
      </c>
      <c r="S1055" s="1">
        <v>5</v>
      </c>
      <c r="T1055" s="1">
        <v>1</v>
      </c>
      <c r="U1055" s="1">
        <v>3</v>
      </c>
      <c r="V1055" s="1">
        <v>0</v>
      </c>
      <c r="W1055" s="1">
        <v>0</v>
      </c>
      <c r="X1055" s="1">
        <v>42500</v>
      </c>
      <c r="Y1055" s="1">
        <v>2</v>
      </c>
      <c r="Z1055" s="1">
        <v>3</v>
      </c>
      <c r="AA1055" s="1">
        <f t="shared" si="153"/>
        <v>1</v>
      </c>
      <c r="AB1055" s="1">
        <f t="shared" si="157"/>
        <v>0</v>
      </c>
      <c r="AC1055" s="1">
        <f t="shared" si="157"/>
        <v>1</v>
      </c>
      <c r="AD1055" s="1">
        <f t="shared" si="157"/>
        <v>0</v>
      </c>
      <c r="AE1055" s="1">
        <f t="shared" si="157"/>
        <v>1</v>
      </c>
      <c r="AF1055" s="1">
        <f t="shared" si="157"/>
        <v>0</v>
      </c>
      <c r="AG1055" s="1">
        <f t="shared" si="157"/>
        <v>1</v>
      </c>
      <c r="AH1055" s="1">
        <f t="shared" si="157"/>
        <v>1</v>
      </c>
      <c r="AI1055" s="1">
        <f t="shared" si="157"/>
        <v>0</v>
      </c>
      <c r="AJ1055" s="1">
        <f t="shared" si="157"/>
        <v>1</v>
      </c>
      <c r="AK1055" s="1">
        <f t="shared" si="157"/>
        <v>1</v>
      </c>
      <c r="AL1055" s="1">
        <f t="shared" si="157"/>
        <v>0</v>
      </c>
      <c r="AM1055" s="1">
        <f t="shared" si="157"/>
        <v>0</v>
      </c>
      <c r="AN1055" s="1">
        <f t="shared" si="157"/>
        <v>1</v>
      </c>
      <c r="AO1055" s="1">
        <f t="shared" si="157"/>
        <v>0</v>
      </c>
      <c r="AP1055" s="1">
        <f t="shared" si="157"/>
        <v>0</v>
      </c>
      <c r="AQ1055" s="1">
        <f t="shared" si="157"/>
        <v>0</v>
      </c>
      <c r="AR1055" s="1">
        <f t="shared" si="156"/>
        <v>0</v>
      </c>
      <c r="AS1055" s="1">
        <f t="shared" si="156"/>
        <v>0</v>
      </c>
      <c r="AT1055" s="1">
        <f t="shared" si="156"/>
        <v>0</v>
      </c>
      <c r="AU1055" s="1">
        <f t="shared" si="156"/>
        <v>0</v>
      </c>
      <c r="AV1055" s="1">
        <f t="shared" si="156"/>
        <v>0</v>
      </c>
      <c r="AW1055" s="1">
        <f t="shared" si="156"/>
        <v>0</v>
      </c>
      <c r="AX1055" s="1">
        <f t="shared" si="154"/>
        <v>1</v>
      </c>
    </row>
    <row r="1056" spans="1:50" s="1" customFormat="1" x14ac:dyDescent="0.15">
      <c r="A1056" s="1">
        <v>3</v>
      </c>
      <c r="B1056" s="1" t="s">
        <v>2627</v>
      </c>
      <c r="D1056" s="1" t="s">
        <v>15</v>
      </c>
      <c r="E1056" s="1" t="s">
        <v>2070</v>
      </c>
      <c r="F1056" s="2">
        <v>43193.75880787037</v>
      </c>
      <c r="H1056" s="1" t="s">
        <v>41</v>
      </c>
      <c r="I1056" s="1" t="s">
        <v>35</v>
      </c>
      <c r="J1056" s="1" t="s">
        <v>25</v>
      </c>
      <c r="K1056" s="1" t="s">
        <v>4010</v>
      </c>
      <c r="L1056" s="1" t="s">
        <v>2629</v>
      </c>
      <c r="M1056" s="1" t="s">
        <v>96</v>
      </c>
      <c r="N1056" s="1" t="s">
        <v>82</v>
      </c>
      <c r="O1056" s="1" t="s">
        <v>30</v>
      </c>
      <c r="P1056" s="1">
        <v>25000</v>
      </c>
      <c r="Q1056" s="8">
        <v>50000</v>
      </c>
      <c r="R1056" s="1">
        <v>5</v>
      </c>
      <c r="S1056" s="1">
        <v>4</v>
      </c>
      <c r="T1056" s="1">
        <v>1</v>
      </c>
      <c r="U1056" s="1">
        <v>2</v>
      </c>
      <c r="V1056" s="1">
        <v>4</v>
      </c>
      <c r="W1056" s="1">
        <v>0</v>
      </c>
      <c r="X1056" s="1">
        <v>37500</v>
      </c>
      <c r="Y1056" s="1">
        <v>2</v>
      </c>
      <c r="Z1056" s="1">
        <v>3</v>
      </c>
      <c r="AA1056" s="1">
        <f t="shared" si="153"/>
        <v>1</v>
      </c>
      <c r="AB1056" s="1">
        <f t="shared" si="157"/>
        <v>1</v>
      </c>
      <c r="AC1056" s="1">
        <f t="shared" si="157"/>
        <v>1</v>
      </c>
      <c r="AD1056" s="1">
        <f t="shared" si="157"/>
        <v>0</v>
      </c>
      <c r="AE1056" s="1">
        <f t="shared" si="157"/>
        <v>1</v>
      </c>
      <c r="AF1056" s="1">
        <f t="shared" si="157"/>
        <v>0</v>
      </c>
      <c r="AG1056" s="1">
        <f t="shared" si="157"/>
        <v>0</v>
      </c>
      <c r="AH1056" s="1">
        <f t="shared" si="157"/>
        <v>1</v>
      </c>
      <c r="AI1056" s="1">
        <f t="shared" si="157"/>
        <v>0</v>
      </c>
      <c r="AJ1056" s="1">
        <f t="shared" si="157"/>
        <v>1</v>
      </c>
      <c r="AK1056" s="1">
        <f t="shared" si="157"/>
        <v>1</v>
      </c>
      <c r="AL1056" s="1">
        <f t="shared" si="157"/>
        <v>1</v>
      </c>
      <c r="AM1056" s="1">
        <f t="shared" si="157"/>
        <v>0</v>
      </c>
      <c r="AN1056" s="1">
        <f t="shared" si="157"/>
        <v>0</v>
      </c>
      <c r="AO1056" s="1">
        <f t="shared" si="157"/>
        <v>0</v>
      </c>
      <c r="AP1056" s="1">
        <f t="shared" si="157"/>
        <v>0</v>
      </c>
      <c r="AQ1056" s="1">
        <f t="shared" si="157"/>
        <v>0</v>
      </c>
      <c r="AR1056" s="1">
        <f t="shared" si="156"/>
        <v>0</v>
      </c>
      <c r="AS1056" s="1">
        <f t="shared" si="156"/>
        <v>0</v>
      </c>
      <c r="AT1056" s="1">
        <f t="shared" si="156"/>
        <v>0</v>
      </c>
      <c r="AU1056" s="1">
        <f t="shared" si="156"/>
        <v>0</v>
      </c>
      <c r="AV1056" s="1">
        <f t="shared" si="156"/>
        <v>0</v>
      </c>
      <c r="AW1056" s="1">
        <f t="shared" si="156"/>
        <v>0</v>
      </c>
      <c r="AX1056" s="1">
        <f t="shared" si="154"/>
        <v>1</v>
      </c>
    </row>
    <row r="1057" spans="1:50" s="1" customFormat="1" x14ac:dyDescent="0.15">
      <c r="A1057" s="1">
        <v>3</v>
      </c>
      <c r="B1057" s="1" t="s">
        <v>751</v>
      </c>
      <c r="C1057" s="1" t="s">
        <v>22</v>
      </c>
      <c r="D1057" s="1" t="s">
        <v>15</v>
      </c>
      <c r="E1057" s="1" t="s">
        <v>556</v>
      </c>
      <c r="F1057" s="2">
        <v>43196.769641203704</v>
      </c>
      <c r="H1057" s="1" t="s">
        <v>34</v>
      </c>
      <c r="I1057" s="1" t="s">
        <v>24</v>
      </c>
      <c r="J1057" s="1" t="s">
        <v>25</v>
      </c>
      <c r="K1057" s="1" t="s">
        <v>4011</v>
      </c>
      <c r="L1057" s="1" t="s">
        <v>2632</v>
      </c>
      <c r="M1057" s="1" t="s">
        <v>28</v>
      </c>
      <c r="N1057" s="1" t="s">
        <v>29</v>
      </c>
      <c r="O1057" s="1" t="s">
        <v>30</v>
      </c>
      <c r="P1057" s="1">
        <v>20001</v>
      </c>
      <c r="Q1057" s="8">
        <v>30000</v>
      </c>
      <c r="R1057" s="1">
        <v>4</v>
      </c>
      <c r="S1057" s="1">
        <v>5</v>
      </c>
      <c r="T1057" s="1">
        <v>1</v>
      </c>
      <c r="U1057" s="1">
        <v>3</v>
      </c>
      <c r="V1057" s="1">
        <v>0</v>
      </c>
      <c r="W1057" s="1">
        <v>0</v>
      </c>
      <c r="X1057" s="1">
        <v>25000.5</v>
      </c>
      <c r="Y1057" s="1">
        <v>2</v>
      </c>
      <c r="Z1057" s="1">
        <v>3</v>
      </c>
      <c r="AA1057" s="1">
        <f t="shared" si="153"/>
        <v>1</v>
      </c>
      <c r="AB1057" s="1">
        <f t="shared" si="157"/>
        <v>0</v>
      </c>
      <c r="AC1057" s="1">
        <f t="shared" si="157"/>
        <v>0</v>
      </c>
      <c r="AD1057" s="1">
        <f t="shared" si="157"/>
        <v>0</v>
      </c>
      <c r="AE1057" s="1">
        <f t="shared" si="157"/>
        <v>1</v>
      </c>
      <c r="AF1057" s="1">
        <f t="shared" si="157"/>
        <v>0</v>
      </c>
      <c r="AG1057" s="1">
        <f t="shared" si="157"/>
        <v>0</v>
      </c>
      <c r="AH1057" s="1">
        <f t="shared" si="157"/>
        <v>1</v>
      </c>
      <c r="AI1057" s="1">
        <f t="shared" si="157"/>
        <v>0</v>
      </c>
      <c r="AJ1057" s="1">
        <f t="shared" si="157"/>
        <v>0</v>
      </c>
      <c r="AK1057" s="1">
        <f t="shared" si="157"/>
        <v>1</v>
      </c>
      <c r="AL1057" s="1">
        <f t="shared" si="157"/>
        <v>1</v>
      </c>
      <c r="AM1057" s="1">
        <f t="shared" si="157"/>
        <v>0</v>
      </c>
      <c r="AN1057" s="1">
        <f t="shared" si="157"/>
        <v>0</v>
      </c>
      <c r="AO1057" s="1">
        <f t="shared" si="157"/>
        <v>0</v>
      </c>
      <c r="AP1057" s="1">
        <f t="shared" si="157"/>
        <v>0</v>
      </c>
      <c r="AQ1057" s="1">
        <f t="shared" si="157"/>
        <v>0</v>
      </c>
      <c r="AR1057" s="1">
        <f t="shared" si="156"/>
        <v>0</v>
      </c>
      <c r="AS1057" s="1">
        <f t="shared" si="156"/>
        <v>0</v>
      </c>
      <c r="AT1057" s="1">
        <f t="shared" si="156"/>
        <v>0</v>
      </c>
      <c r="AU1057" s="1">
        <f t="shared" si="156"/>
        <v>0</v>
      </c>
      <c r="AV1057" s="1">
        <f t="shared" si="156"/>
        <v>0</v>
      </c>
      <c r="AW1057" s="1">
        <f t="shared" si="156"/>
        <v>0</v>
      </c>
      <c r="AX1057" s="1">
        <f t="shared" si="154"/>
        <v>1</v>
      </c>
    </row>
    <row r="1058" spans="1:50" s="1" customFormat="1" x14ac:dyDescent="0.15">
      <c r="A1058" s="1">
        <v>3</v>
      </c>
      <c r="B1058" s="1" t="s">
        <v>2627</v>
      </c>
      <c r="D1058" s="1" t="s">
        <v>15</v>
      </c>
      <c r="E1058" s="1" t="s">
        <v>2070</v>
      </c>
      <c r="F1058" s="2">
        <v>43193.75880787037</v>
      </c>
      <c r="H1058" s="1" t="s">
        <v>41</v>
      </c>
      <c r="I1058" s="1" t="s">
        <v>35</v>
      </c>
      <c r="J1058" s="1" t="s">
        <v>25</v>
      </c>
      <c r="K1058" s="1" t="s">
        <v>4010</v>
      </c>
      <c r="L1058" s="1" t="s">
        <v>2629</v>
      </c>
      <c r="M1058" s="1" t="s">
        <v>96</v>
      </c>
      <c r="N1058" s="1" t="s">
        <v>82</v>
      </c>
      <c r="O1058" s="1" t="s">
        <v>30</v>
      </c>
      <c r="P1058" s="1">
        <v>25000</v>
      </c>
      <c r="Q1058" s="8">
        <v>50000</v>
      </c>
      <c r="R1058" s="1">
        <v>5</v>
      </c>
      <c r="S1058" s="1">
        <v>4</v>
      </c>
      <c r="T1058" s="1">
        <v>1</v>
      </c>
      <c r="U1058" s="1">
        <v>2</v>
      </c>
      <c r="V1058" s="1">
        <v>4</v>
      </c>
      <c r="W1058" s="1">
        <v>0</v>
      </c>
      <c r="X1058" s="1">
        <v>37500</v>
      </c>
      <c r="Y1058" s="1">
        <v>2</v>
      </c>
      <c r="Z1058" s="1">
        <v>3</v>
      </c>
      <c r="AA1058" s="1">
        <f t="shared" si="153"/>
        <v>1</v>
      </c>
      <c r="AB1058" s="1">
        <f t="shared" si="157"/>
        <v>1</v>
      </c>
      <c r="AC1058" s="1">
        <f t="shared" si="157"/>
        <v>1</v>
      </c>
      <c r="AD1058" s="1">
        <f t="shared" si="157"/>
        <v>0</v>
      </c>
      <c r="AE1058" s="1">
        <f t="shared" si="157"/>
        <v>1</v>
      </c>
      <c r="AF1058" s="1">
        <f t="shared" si="157"/>
        <v>0</v>
      </c>
      <c r="AG1058" s="1">
        <f t="shared" si="157"/>
        <v>0</v>
      </c>
      <c r="AH1058" s="1">
        <f t="shared" si="157"/>
        <v>1</v>
      </c>
      <c r="AI1058" s="1">
        <f t="shared" si="157"/>
        <v>0</v>
      </c>
      <c r="AJ1058" s="1">
        <f t="shared" si="157"/>
        <v>1</v>
      </c>
      <c r="AK1058" s="1">
        <f t="shared" si="157"/>
        <v>1</v>
      </c>
      <c r="AL1058" s="1">
        <f t="shared" si="157"/>
        <v>1</v>
      </c>
      <c r="AM1058" s="1">
        <f t="shared" si="157"/>
        <v>0</v>
      </c>
      <c r="AN1058" s="1">
        <f t="shared" si="157"/>
        <v>0</v>
      </c>
      <c r="AO1058" s="1">
        <f t="shared" si="157"/>
        <v>0</v>
      </c>
      <c r="AP1058" s="1">
        <f t="shared" si="157"/>
        <v>0</v>
      </c>
      <c r="AQ1058" s="1">
        <f t="shared" si="157"/>
        <v>0</v>
      </c>
      <c r="AR1058" s="1">
        <f t="shared" si="156"/>
        <v>0</v>
      </c>
      <c r="AS1058" s="1">
        <f t="shared" si="156"/>
        <v>0</v>
      </c>
      <c r="AT1058" s="1">
        <f t="shared" si="156"/>
        <v>0</v>
      </c>
      <c r="AU1058" s="1">
        <f t="shared" si="156"/>
        <v>0</v>
      </c>
      <c r="AV1058" s="1">
        <f t="shared" si="156"/>
        <v>0</v>
      </c>
      <c r="AW1058" s="1">
        <f t="shared" si="156"/>
        <v>0</v>
      </c>
      <c r="AX1058" s="1">
        <f t="shared" si="154"/>
        <v>1</v>
      </c>
    </row>
    <row r="1059" spans="1:50" s="1" customFormat="1" x14ac:dyDescent="0.15">
      <c r="A1059" s="1">
        <v>3</v>
      </c>
      <c r="B1059" s="1" t="s">
        <v>2355</v>
      </c>
      <c r="C1059" s="1" t="s">
        <v>14</v>
      </c>
      <c r="D1059" s="1" t="s">
        <v>15</v>
      </c>
      <c r="E1059" s="1" t="s">
        <v>2633</v>
      </c>
      <c r="F1059" s="2">
        <v>43197.340902777774</v>
      </c>
      <c r="H1059" s="1" t="s">
        <v>59</v>
      </c>
      <c r="I1059" s="1" t="s">
        <v>24</v>
      </c>
      <c r="J1059" s="1" t="s">
        <v>60</v>
      </c>
      <c r="K1059" s="1" t="s">
        <v>4012</v>
      </c>
      <c r="L1059" s="1" t="s">
        <v>2635</v>
      </c>
      <c r="M1059" s="1" t="s">
        <v>28</v>
      </c>
      <c r="N1059" s="1" t="s">
        <v>29</v>
      </c>
      <c r="O1059" s="1" t="s">
        <v>1338</v>
      </c>
      <c r="P1059" s="1">
        <v>30000</v>
      </c>
      <c r="Q1059" s="8">
        <v>40000</v>
      </c>
      <c r="R1059" s="1">
        <v>3</v>
      </c>
      <c r="S1059" s="1">
        <v>5</v>
      </c>
      <c r="T1059" s="1">
        <v>2</v>
      </c>
      <c r="U1059" s="1">
        <v>3</v>
      </c>
      <c r="V1059" s="1">
        <v>0</v>
      </c>
      <c r="W1059" s="1">
        <v>0</v>
      </c>
      <c r="X1059" s="1">
        <v>35000</v>
      </c>
      <c r="Y1059" s="1">
        <v>2</v>
      </c>
      <c r="Z1059" s="1">
        <v>3</v>
      </c>
      <c r="AA1059" s="1">
        <f t="shared" si="153"/>
        <v>1</v>
      </c>
      <c r="AB1059" s="1">
        <f t="shared" si="157"/>
        <v>0</v>
      </c>
      <c r="AC1059" s="1">
        <f t="shared" si="157"/>
        <v>1</v>
      </c>
      <c r="AD1059" s="1">
        <f t="shared" si="157"/>
        <v>0</v>
      </c>
      <c r="AE1059" s="1">
        <f t="shared" si="157"/>
        <v>1</v>
      </c>
      <c r="AF1059" s="1">
        <f t="shared" si="157"/>
        <v>0</v>
      </c>
      <c r="AG1059" s="1">
        <f t="shared" si="157"/>
        <v>1</v>
      </c>
      <c r="AH1059" s="1">
        <f t="shared" si="157"/>
        <v>1</v>
      </c>
      <c r="AI1059" s="1">
        <f t="shared" si="157"/>
        <v>0</v>
      </c>
      <c r="AJ1059" s="1">
        <f t="shared" si="157"/>
        <v>1</v>
      </c>
      <c r="AK1059" s="1">
        <f t="shared" si="157"/>
        <v>0</v>
      </c>
      <c r="AL1059" s="1">
        <f t="shared" si="157"/>
        <v>0</v>
      </c>
      <c r="AM1059" s="1">
        <f t="shared" si="157"/>
        <v>0</v>
      </c>
      <c r="AN1059" s="1">
        <f t="shared" si="157"/>
        <v>1</v>
      </c>
      <c r="AO1059" s="1">
        <f t="shared" si="157"/>
        <v>0</v>
      </c>
      <c r="AP1059" s="1">
        <f t="shared" si="157"/>
        <v>0</v>
      </c>
      <c r="AQ1059" s="1">
        <f t="shared" si="157"/>
        <v>0</v>
      </c>
      <c r="AR1059" s="1">
        <f t="shared" si="156"/>
        <v>0</v>
      </c>
      <c r="AS1059" s="1">
        <f t="shared" si="156"/>
        <v>0</v>
      </c>
      <c r="AT1059" s="1">
        <f t="shared" si="156"/>
        <v>0</v>
      </c>
      <c r="AU1059" s="1">
        <f t="shared" si="156"/>
        <v>0</v>
      </c>
      <c r="AV1059" s="1">
        <f t="shared" si="156"/>
        <v>0</v>
      </c>
      <c r="AW1059" s="1">
        <f t="shared" si="156"/>
        <v>0</v>
      </c>
      <c r="AX1059" s="1">
        <f t="shared" si="154"/>
        <v>1</v>
      </c>
    </row>
    <row r="1060" spans="1:50" s="1" customFormat="1" x14ac:dyDescent="0.15">
      <c r="A1060" s="1">
        <v>3</v>
      </c>
      <c r="B1060" s="1" t="s">
        <v>751</v>
      </c>
      <c r="C1060" s="1" t="s">
        <v>22</v>
      </c>
      <c r="D1060" s="1" t="s">
        <v>15</v>
      </c>
      <c r="E1060" s="1" t="s">
        <v>102</v>
      </c>
      <c r="F1060" s="2">
        <v>43194.742361111108</v>
      </c>
      <c r="H1060" s="1" t="s">
        <v>17</v>
      </c>
      <c r="I1060" s="1" t="s">
        <v>35</v>
      </c>
      <c r="J1060" s="1" t="s">
        <v>42</v>
      </c>
      <c r="K1060" s="1" t="s">
        <v>4013</v>
      </c>
      <c r="L1060" s="1" t="s">
        <v>2637</v>
      </c>
      <c r="M1060" s="1" t="s">
        <v>38</v>
      </c>
      <c r="N1060" s="1" t="s">
        <v>56</v>
      </c>
      <c r="O1060" s="1" t="s">
        <v>252</v>
      </c>
      <c r="P1060" s="1">
        <v>6000</v>
      </c>
      <c r="Q1060" s="8">
        <v>12000</v>
      </c>
      <c r="R1060" s="1">
        <v>1</v>
      </c>
      <c r="S1060" s="1">
        <v>4</v>
      </c>
      <c r="T1060" s="1">
        <v>3</v>
      </c>
      <c r="U1060" s="1">
        <v>5</v>
      </c>
      <c r="V1060" s="1">
        <v>2</v>
      </c>
      <c r="W1060" s="1">
        <v>0</v>
      </c>
      <c r="X1060" s="1">
        <v>9000</v>
      </c>
      <c r="Y1060" s="1">
        <v>2</v>
      </c>
      <c r="Z1060" s="1">
        <v>3</v>
      </c>
      <c r="AA1060" s="1">
        <f t="shared" si="153"/>
        <v>1</v>
      </c>
      <c r="AB1060" s="1">
        <f t="shared" si="157"/>
        <v>0</v>
      </c>
      <c r="AC1060" s="1">
        <f t="shared" si="157"/>
        <v>0</v>
      </c>
      <c r="AD1060" s="1">
        <f t="shared" si="157"/>
        <v>1</v>
      </c>
      <c r="AE1060" s="1">
        <f t="shared" si="157"/>
        <v>1</v>
      </c>
      <c r="AF1060" s="1">
        <f t="shared" si="157"/>
        <v>0</v>
      </c>
      <c r="AG1060" s="1">
        <f t="shared" si="157"/>
        <v>1</v>
      </c>
      <c r="AH1060" s="1">
        <f t="shared" si="157"/>
        <v>1</v>
      </c>
      <c r="AI1060" s="1">
        <f t="shared" si="157"/>
        <v>0</v>
      </c>
      <c r="AJ1060" s="1">
        <f t="shared" si="157"/>
        <v>0</v>
      </c>
      <c r="AK1060" s="1">
        <f t="shared" si="157"/>
        <v>0</v>
      </c>
      <c r="AL1060" s="1">
        <f t="shared" si="157"/>
        <v>0</v>
      </c>
      <c r="AM1060" s="1">
        <f t="shared" si="157"/>
        <v>0</v>
      </c>
      <c r="AN1060" s="1">
        <f t="shared" si="157"/>
        <v>0</v>
      </c>
      <c r="AO1060" s="1">
        <f t="shared" si="157"/>
        <v>0</v>
      </c>
      <c r="AP1060" s="1">
        <f t="shared" si="157"/>
        <v>0</v>
      </c>
      <c r="AQ1060" s="1">
        <f t="shared" si="157"/>
        <v>0</v>
      </c>
      <c r="AR1060" s="1">
        <f t="shared" si="156"/>
        <v>0</v>
      </c>
      <c r="AS1060" s="1">
        <f t="shared" si="156"/>
        <v>0</v>
      </c>
      <c r="AT1060" s="1">
        <f t="shared" si="156"/>
        <v>0</v>
      </c>
      <c r="AU1060" s="1">
        <f t="shared" si="156"/>
        <v>0</v>
      </c>
      <c r="AV1060" s="1">
        <f t="shared" si="156"/>
        <v>0</v>
      </c>
      <c r="AW1060" s="1">
        <f t="shared" si="156"/>
        <v>0</v>
      </c>
      <c r="AX1060" s="1">
        <f t="shared" si="154"/>
        <v>0</v>
      </c>
    </row>
    <row r="1061" spans="1:50" s="1" customFormat="1" x14ac:dyDescent="0.15">
      <c r="A1061" s="1">
        <v>3</v>
      </c>
      <c r="B1061" s="1" t="s">
        <v>2638</v>
      </c>
      <c r="C1061" s="1" t="s">
        <v>1046</v>
      </c>
      <c r="D1061" s="1" t="s">
        <v>15</v>
      </c>
      <c r="E1061" s="1" t="s">
        <v>102</v>
      </c>
      <c r="F1061" s="2">
        <v>43193.461087962962</v>
      </c>
      <c r="H1061" s="1" t="s">
        <v>34</v>
      </c>
      <c r="I1061" s="1" t="s">
        <v>35</v>
      </c>
      <c r="J1061" s="1" t="s">
        <v>60</v>
      </c>
      <c r="K1061" s="1" t="s">
        <v>4014</v>
      </c>
      <c r="L1061" s="1" t="s">
        <v>2640</v>
      </c>
      <c r="M1061" s="1" t="s">
        <v>185</v>
      </c>
      <c r="N1061" s="1" t="s">
        <v>29</v>
      </c>
      <c r="O1061" s="1" t="s">
        <v>546</v>
      </c>
      <c r="P1061" s="1">
        <v>6000</v>
      </c>
      <c r="Q1061" s="8">
        <v>12000</v>
      </c>
      <c r="R1061" s="1">
        <v>4</v>
      </c>
      <c r="S1061" s="1">
        <v>4</v>
      </c>
      <c r="T1061" s="1">
        <v>2</v>
      </c>
      <c r="U1061" s="1">
        <v>1</v>
      </c>
      <c r="V1061" s="1">
        <v>0</v>
      </c>
      <c r="W1061" s="1">
        <v>0</v>
      </c>
      <c r="X1061" s="1">
        <v>9000</v>
      </c>
      <c r="Y1061" s="1">
        <v>2</v>
      </c>
      <c r="Z1061" s="1">
        <v>3</v>
      </c>
      <c r="AA1061" s="1">
        <f t="shared" si="153"/>
        <v>1</v>
      </c>
      <c r="AB1061" s="1">
        <f t="shared" si="157"/>
        <v>0</v>
      </c>
      <c r="AC1061" s="1">
        <f t="shared" si="157"/>
        <v>0</v>
      </c>
      <c r="AD1061" s="1">
        <f t="shared" si="157"/>
        <v>0</v>
      </c>
      <c r="AE1061" s="1">
        <f t="shared" si="157"/>
        <v>0</v>
      </c>
      <c r="AF1061" s="1">
        <f t="shared" si="157"/>
        <v>0</v>
      </c>
      <c r="AG1061" s="1">
        <f t="shared" si="157"/>
        <v>0</v>
      </c>
      <c r="AH1061" s="1">
        <f t="shared" si="157"/>
        <v>0</v>
      </c>
      <c r="AI1061" s="1">
        <f t="shared" si="157"/>
        <v>0</v>
      </c>
      <c r="AJ1061" s="1">
        <f t="shared" si="157"/>
        <v>0</v>
      </c>
      <c r="AK1061" s="1">
        <f t="shared" si="157"/>
        <v>0</v>
      </c>
      <c r="AL1061" s="1">
        <f t="shared" si="157"/>
        <v>1</v>
      </c>
      <c r="AM1061" s="1">
        <f t="shared" si="157"/>
        <v>0</v>
      </c>
      <c r="AN1061" s="1">
        <f t="shared" si="157"/>
        <v>0</v>
      </c>
      <c r="AO1061" s="1">
        <f t="shared" si="157"/>
        <v>0</v>
      </c>
      <c r="AP1061" s="1">
        <f t="shared" si="157"/>
        <v>0</v>
      </c>
      <c r="AQ1061" s="1">
        <f t="shared" si="157"/>
        <v>0</v>
      </c>
      <c r="AR1061" s="1">
        <f t="shared" si="156"/>
        <v>0</v>
      </c>
      <c r="AS1061" s="1">
        <f t="shared" si="156"/>
        <v>0</v>
      </c>
      <c r="AT1061" s="1">
        <f t="shared" si="156"/>
        <v>0</v>
      </c>
      <c r="AU1061" s="1">
        <f t="shared" si="156"/>
        <v>0</v>
      </c>
      <c r="AV1061" s="1">
        <f t="shared" si="156"/>
        <v>0</v>
      </c>
      <c r="AW1061" s="1">
        <f t="shared" si="156"/>
        <v>0</v>
      </c>
      <c r="AX1061" s="1">
        <f t="shared" si="154"/>
        <v>0</v>
      </c>
    </row>
    <row r="1062" spans="1:50" s="1" customFormat="1" x14ac:dyDescent="0.15">
      <c r="A1062" s="1">
        <v>3</v>
      </c>
      <c r="B1062" s="1" t="s">
        <v>2627</v>
      </c>
      <c r="D1062" s="1" t="s">
        <v>15</v>
      </c>
      <c r="E1062" s="1" t="s">
        <v>2070</v>
      </c>
      <c r="F1062" s="2">
        <v>43193.75880787037</v>
      </c>
      <c r="H1062" s="1" t="s">
        <v>41</v>
      </c>
      <c r="I1062" s="1" t="s">
        <v>35</v>
      </c>
      <c r="J1062" s="1" t="s">
        <v>25</v>
      </c>
      <c r="K1062" s="1" t="s">
        <v>4010</v>
      </c>
      <c r="L1062" s="1" t="s">
        <v>2629</v>
      </c>
      <c r="M1062" s="1" t="s">
        <v>96</v>
      </c>
      <c r="N1062" s="1" t="s">
        <v>82</v>
      </c>
      <c r="O1062" s="1" t="s">
        <v>30</v>
      </c>
      <c r="P1062" s="1">
        <v>25000</v>
      </c>
      <c r="Q1062" s="8">
        <v>50000</v>
      </c>
      <c r="R1062" s="1">
        <v>5</v>
      </c>
      <c r="S1062" s="1">
        <v>4</v>
      </c>
      <c r="T1062" s="1">
        <v>1</v>
      </c>
      <c r="U1062" s="1">
        <v>2</v>
      </c>
      <c r="V1062" s="1">
        <v>4</v>
      </c>
      <c r="W1062" s="1">
        <v>0</v>
      </c>
      <c r="X1062" s="1">
        <v>37500</v>
      </c>
      <c r="Y1062" s="1">
        <v>2</v>
      </c>
      <c r="Z1062" s="1">
        <v>3</v>
      </c>
      <c r="AA1062" s="1">
        <f t="shared" si="153"/>
        <v>1</v>
      </c>
      <c r="AB1062" s="1">
        <f t="shared" si="157"/>
        <v>1</v>
      </c>
      <c r="AC1062" s="1">
        <f t="shared" si="157"/>
        <v>1</v>
      </c>
      <c r="AD1062" s="1">
        <f t="shared" si="157"/>
        <v>0</v>
      </c>
      <c r="AE1062" s="1">
        <f t="shared" si="157"/>
        <v>1</v>
      </c>
      <c r="AF1062" s="1">
        <f t="shared" si="157"/>
        <v>0</v>
      </c>
      <c r="AG1062" s="1">
        <f t="shared" si="157"/>
        <v>0</v>
      </c>
      <c r="AH1062" s="1">
        <f t="shared" si="157"/>
        <v>1</v>
      </c>
      <c r="AI1062" s="1">
        <f t="shared" si="157"/>
        <v>0</v>
      </c>
      <c r="AJ1062" s="1">
        <f t="shared" si="157"/>
        <v>1</v>
      </c>
      <c r="AK1062" s="1">
        <f t="shared" si="157"/>
        <v>1</v>
      </c>
      <c r="AL1062" s="1">
        <f t="shared" si="157"/>
        <v>1</v>
      </c>
      <c r="AM1062" s="1">
        <f t="shared" si="157"/>
        <v>0</v>
      </c>
      <c r="AN1062" s="1">
        <f t="shared" si="157"/>
        <v>0</v>
      </c>
      <c r="AO1062" s="1">
        <f t="shared" si="157"/>
        <v>0</v>
      </c>
      <c r="AP1062" s="1">
        <f t="shared" si="157"/>
        <v>0</v>
      </c>
      <c r="AQ1062" s="1">
        <f t="shared" si="157"/>
        <v>0</v>
      </c>
      <c r="AR1062" s="1">
        <f t="shared" si="156"/>
        <v>0</v>
      </c>
      <c r="AS1062" s="1">
        <f t="shared" si="156"/>
        <v>0</v>
      </c>
      <c r="AT1062" s="1">
        <f t="shared" si="156"/>
        <v>0</v>
      </c>
      <c r="AU1062" s="1">
        <f t="shared" si="156"/>
        <v>0</v>
      </c>
      <c r="AV1062" s="1">
        <f t="shared" si="156"/>
        <v>0</v>
      </c>
      <c r="AW1062" s="1">
        <f t="shared" si="156"/>
        <v>0</v>
      </c>
      <c r="AX1062" s="1">
        <f t="shared" si="154"/>
        <v>1</v>
      </c>
    </row>
    <row r="1063" spans="1:50" s="1" customFormat="1" x14ac:dyDescent="0.15">
      <c r="A1063" s="1">
        <v>3</v>
      </c>
      <c r="B1063" s="1" t="s">
        <v>2641</v>
      </c>
      <c r="D1063" s="1" t="s">
        <v>15</v>
      </c>
      <c r="E1063" s="1" t="s">
        <v>2642</v>
      </c>
      <c r="F1063" s="1" t="s">
        <v>411</v>
      </c>
      <c r="H1063" s="1" t="s">
        <v>17</v>
      </c>
      <c r="I1063" s="1" t="s">
        <v>35</v>
      </c>
      <c r="J1063" s="1" t="s">
        <v>25</v>
      </c>
      <c r="K1063" s="1" t="s">
        <v>4015</v>
      </c>
      <c r="L1063" s="1" t="s">
        <v>2644</v>
      </c>
      <c r="M1063" s="1" t="s">
        <v>96</v>
      </c>
      <c r="N1063" s="1" t="s">
        <v>29</v>
      </c>
      <c r="O1063" s="1" t="s">
        <v>97</v>
      </c>
      <c r="P1063" s="1">
        <v>40000</v>
      </c>
      <c r="Q1063" s="8">
        <v>70000</v>
      </c>
      <c r="R1063" s="1">
        <v>1</v>
      </c>
      <c r="S1063" s="1">
        <v>4</v>
      </c>
      <c r="T1063" s="1">
        <v>1</v>
      </c>
      <c r="U1063" s="1">
        <v>2</v>
      </c>
      <c r="V1063" s="1">
        <v>0</v>
      </c>
      <c r="W1063" s="1">
        <v>0</v>
      </c>
      <c r="X1063" s="1">
        <v>55000</v>
      </c>
      <c r="Y1063" s="1">
        <v>2</v>
      </c>
      <c r="Z1063" s="1">
        <v>3</v>
      </c>
      <c r="AA1063" s="1">
        <f t="shared" si="153"/>
        <v>1</v>
      </c>
      <c r="AB1063" s="1">
        <f t="shared" si="157"/>
        <v>0</v>
      </c>
      <c r="AC1063" s="1">
        <f t="shared" si="157"/>
        <v>0</v>
      </c>
      <c r="AD1063" s="1">
        <f t="shared" si="157"/>
        <v>1</v>
      </c>
      <c r="AE1063" s="1">
        <f t="shared" si="157"/>
        <v>1</v>
      </c>
      <c r="AF1063" s="1">
        <f t="shared" si="157"/>
        <v>0</v>
      </c>
      <c r="AG1063" s="1">
        <f t="shared" si="157"/>
        <v>1</v>
      </c>
      <c r="AH1063" s="1">
        <f t="shared" si="157"/>
        <v>0</v>
      </c>
      <c r="AI1063" s="1">
        <f t="shared" si="157"/>
        <v>1</v>
      </c>
      <c r="AJ1063" s="1">
        <f t="shared" si="157"/>
        <v>0</v>
      </c>
      <c r="AK1063" s="1">
        <f t="shared" si="157"/>
        <v>1</v>
      </c>
      <c r="AL1063" s="1">
        <f t="shared" si="157"/>
        <v>1</v>
      </c>
      <c r="AM1063" s="1">
        <f t="shared" si="157"/>
        <v>0</v>
      </c>
      <c r="AN1063" s="1">
        <f t="shared" si="157"/>
        <v>0</v>
      </c>
      <c r="AO1063" s="1">
        <f t="shared" si="157"/>
        <v>1</v>
      </c>
      <c r="AP1063" s="1">
        <f t="shared" si="157"/>
        <v>0</v>
      </c>
      <c r="AQ1063" s="1">
        <f t="shared" si="157"/>
        <v>0</v>
      </c>
      <c r="AR1063" s="1">
        <f t="shared" si="156"/>
        <v>0</v>
      </c>
      <c r="AS1063" s="1">
        <f t="shared" si="156"/>
        <v>0</v>
      </c>
      <c r="AT1063" s="1">
        <f t="shared" si="156"/>
        <v>0</v>
      </c>
      <c r="AU1063" s="1">
        <f t="shared" si="156"/>
        <v>0</v>
      </c>
      <c r="AV1063" s="1">
        <f t="shared" si="156"/>
        <v>0</v>
      </c>
      <c r="AW1063" s="1">
        <f t="shared" si="156"/>
        <v>0</v>
      </c>
      <c r="AX1063" s="1">
        <f t="shared" si="154"/>
        <v>1</v>
      </c>
    </row>
    <row r="1064" spans="1:50" s="1" customFormat="1" x14ac:dyDescent="0.15">
      <c r="A1064" s="1">
        <v>3</v>
      </c>
      <c r="B1064" s="1" t="s">
        <v>751</v>
      </c>
      <c r="C1064" s="1" t="s">
        <v>22</v>
      </c>
      <c r="D1064" s="1" t="s">
        <v>15</v>
      </c>
      <c r="E1064" s="1" t="s">
        <v>556</v>
      </c>
      <c r="F1064" s="2">
        <v>43198.384120370371</v>
      </c>
      <c r="H1064" s="1" t="s">
        <v>34</v>
      </c>
      <c r="I1064" s="1" t="s">
        <v>35</v>
      </c>
      <c r="J1064" s="1" t="s">
        <v>25</v>
      </c>
      <c r="K1064" s="1" t="s">
        <v>4016</v>
      </c>
      <c r="L1064" s="1" t="s">
        <v>2646</v>
      </c>
      <c r="M1064" s="1" t="s">
        <v>96</v>
      </c>
      <c r="N1064" s="1" t="s">
        <v>29</v>
      </c>
      <c r="O1064" s="1" t="s">
        <v>1042</v>
      </c>
      <c r="P1064" s="1">
        <v>20001</v>
      </c>
      <c r="Q1064" s="8">
        <v>30000</v>
      </c>
      <c r="R1064" s="1">
        <v>4</v>
      </c>
      <c r="S1064" s="1">
        <v>4</v>
      </c>
      <c r="T1064" s="1">
        <v>1</v>
      </c>
      <c r="U1064" s="1">
        <v>2</v>
      </c>
      <c r="V1064" s="1">
        <v>0</v>
      </c>
      <c r="W1064" s="1">
        <v>0</v>
      </c>
      <c r="X1064" s="1">
        <v>25000.5</v>
      </c>
      <c r="Y1064" s="1">
        <v>2</v>
      </c>
      <c r="Z1064" s="1">
        <v>3</v>
      </c>
      <c r="AA1064" s="1">
        <f t="shared" si="153"/>
        <v>1</v>
      </c>
      <c r="AB1064" s="1">
        <f t="shared" si="157"/>
        <v>0</v>
      </c>
      <c r="AC1064" s="1">
        <f t="shared" si="157"/>
        <v>1</v>
      </c>
      <c r="AD1064" s="1">
        <f t="shared" si="157"/>
        <v>1</v>
      </c>
      <c r="AE1064" s="1">
        <f t="shared" si="157"/>
        <v>1</v>
      </c>
      <c r="AF1064" s="1">
        <f t="shared" si="157"/>
        <v>0</v>
      </c>
      <c r="AG1064" s="1">
        <f t="shared" si="157"/>
        <v>0</v>
      </c>
      <c r="AH1064" s="1">
        <f t="shared" si="157"/>
        <v>1</v>
      </c>
      <c r="AI1064" s="1">
        <f t="shared" si="157"/>
        <v>0</v>
      </c>
      <c r="AJ1064" s="1">
        <f t="shared" si="157"/>
        <v>0</v>
      </c>
      <c r="AK1064" s="1">
        <f t="shared" si="157"/>
        <v>1</v>
      </c>
      <c r="AL1064" s="1">
        <f t="shared" si="157"/>
        <v>1</v>
      </c>
      <c r="AM1064" s="1">
        <f t="shared" si="157"/>
        <v>0</v>
      </c>
      <c r="AN1064" s="1">
        <f t="shared" si="157"/>
        <v>0</v>
      </c>
      <c r="AO1064" s="1">
        <f t="shared" si="157"/>
        <v>0</v>
      </c>
      <c r="AP1064" s="1">
        <f t="shared" si="157"/>
        <v>0</v>
      </c>
      <c r="AQ1064" s="1">
        <f t="shared" si="157"/>
        <v>0</v>
      </c>
      <c r="AR1064" s="1">
        <f t="shared" si="156"/>
        <v>0</v>
      </c>
      <c r="AS1064" s="1">
        <f t="shared" si="156"/>
        <v>0</v>
      </c>
      <c r="AT1064" s="1">
        <f t="shared" si="156"/>
        <v>0</v>
      </c>
      <c r="AU1064" s="1">
        <f t="shared" si="156"/>
        <v>0</v>
      </c>
      <c r="AV1064" s="1">
        <f t="shared" si="156"/>
        <v>0</v>
      </c>
      <c r="AW1064" s="1">
        <f t="shared" si="156"/>
        <v>0</v>
      </c>
      <c r="AX1064" s="1">
        <f t="shared" si="154"/>
        <v>1</v>
      </c>
    </row>
    <row r="1065" spans="1:50" s="1" customFormat="1" x14ac:dyDescent="0.15">
      <c r="A1065" s="1">
        <v>3</v>
      </c>
      <c r="B1065" s="1" t="s">
        <v>2647</v>
      </c>
      <c r="C1065" s="1" t="s">
        <v>22</v>
      </c>
      <c r="D1065" s="1" t="s">
        <v>15</v>
      </c>
      <c r="E1065" s="1" t="s">
        <v>33</v>
      </c>
      <c r="F1065" s="2">
        <v>43192.669814814813</v>
      </c>
      <c r="H1065" s="1" t="s">
        <v>34</v>
      </c>
      <c r="I1065" s="1" t="s">
        <v>35</v>
      </c>
      <c r="J1065" s="1" t="s">
        <v>47</v>
      </c>
      <c r="K1065" s="1" t="s">
        <v>4017</v>
      </c>
      <c r="L1065" s="1" t="s">
        <v>2649</v>
      </c>
      <c r="M1065" s="1" t="s">
        <v>96</v>
      </c>
      <c r="N1065" s="1" t="s">
        <v>115</v>
      </c>
      <c r="O1065" s="1" t="s">
        <v>186</v>
      </c>
      <c r="P1065" s="1">
        <v>10001</v>
      </c>
      <c r="Q1065" s="8">
        <v>15000</v>
      </c>
      <c r="R1065" s="1">
        <v>4</v>
      </c>
      <c r="S1065" s="1">
        <v>4</v>
      </c>
      <c r="T1065" s="1">
        <v>4</v>
      </c>
      <c r="U1065" s="1">
        <v>2</v>
      </c>
      <c r="V1065" s="1">
        <v>5</v>
      </c>
      <c r="W1065" s="1">
        <v>0</v>
      </c>
      <c r="X1065" s="1">
        <v>12500.5</v>
      </c>
      <c r="Y1065" s="1">
        <v>2</v>
      </c>
      <c r="Z1065" s="1">
        <v>3</v>
      </c>
      <c r="AA1065" s="1">
        <f t="shared" si="153"/>
        <v>1</v>
      </c>
      <c r="AB1065" s="1">
        <f t="shared" si="157"/>
        <v>0</v>
      </c>
      <c r="AC1065" s="1">
        <f t="shared" si="157"/>
        <v>0</v>
      </c>
      <c r="AD1065" s="1">
        <f t="shared" si="157"/>
        <v>0</v>
      </c>
      <c r="AE1065" s="1">
        <f t="shared" si="157"/>
        <v>0</v>
      </c>
      <c r="AF1065" s="1">
        <f t="shared" si="157"/>
        <v>0</v>
      </c>
      <c r="AG1065" s="1">
        <f t="shared" si="157"/>
        <v>0</v>
      </c>
      <c r="AH1065" s="1">
        <f t="shared" si="157"/>
        <v>0</v>
      </c>
      <c r="AI1065" s="1">
        <f t="shared" si="157"/>
        <v>0</v>
      </c>
      <c r="AJ1065" s="1">
        <f t="shared" si="157"/>
        <v>0</v>
      </c>
      <c r="AK1065" s="1">
        <f t="shared" si="157"/>
        <v>1</v>
      </c>
      <c r="AL1065" s="1">
        <f t="shared" si="157"/>
        <v>1</v>
      </c>
      <c r="AM1065" s="1">
        <f t="shared" si="157"/>
        <v>0</v>
      </c>
      <c r="AN1065" s="1">
        <f t="shared" si="157"/>
        <v>0</v>
      </c>
      <c r="AO1065" s="1">
        <f t="shared" si="157"/>
        <v>0</v>
      </c>
      <c r="AP1065" s="1">
        <f t="shared" si="157"/>
        <v>0</v>
      </c>
      <c r="AQ1065" s="1">
        <f t="shared" si="157"/>
        <v>0</v>
      </c>
      <c r="AR1065" s="1">
        <f t="shared" si="156"/>
        <v>0</v>
      </c>
      <c r="AS1065" s="1">
        <f t="shared" si="156"/>
        <v>0</v>
      </c>
      <c r="AT1065" s="1">
        <f t="shared" si="156"/>
        <v>0</v>
      </c>
      <c r="AU1065" s="1">
        <f t="shared" si="156"/>
        <v>0</v>
      </c>
      <c r="AV1065" s="1">
        <f t="shared" si="156"/>
        <v>0</v>
      </c>
      <c r="AW1065" s="1">
        <f t="shared" si="156"/>
        <v>0</v>
      </c>
      <c r="AX1065" s="1">
        <f t="shared" si="154"/>
        <v>0</v>
      </c>
    </row>
    <row r="1066" spans="1:50" s="1" customFormat="1" x14ac:dyDescent="0.15">
      <c r="A1066" s="1">
        <v>3</v>
      </c>
      <c r="B1066" s="1" t="s">
        <v>751</v>
      </c>
      <c r="C1066" s="1" t="s">
        <v>1589</v>
      </c>
      <c r="D1066" s="1" t="s">
        <v>15</v>
      </c>
      <c r="E1066" s="1" t="s">
        <v>811</v>
      </c>
      <c r="F1066" s="2">
        <v>43194.851898148147</v>
      </c>
      <c r="H1066" s="1" t="s">
        <v>34</v>
      </c>
      <c r="I1066" s="1" t="s">
        <v>18</v>
      </c>
      <c r="J1066" s="1" t="s">
        <v>42</v>
      </c>
      <c r="K1066" s="1" t="s">
        <v>4018</v>
      </c>
      <c r="L1066" s="1" t="s">
        <v>2651</v>
      </c>
      <c r="M1066" s="1" t="s">
        <v>28</v>
      </c>
      <c r="N1066" s="1" t="s">
        <v>82</v>
      </c>
      <c r="O1066" s="1" t="s">
        <v>39</v>
      </c>
      <c r="P1066" s="1">
        <v>9000</v>
      </c>
      <c r="Q1066" s="8">
        <v>13000</v>
      </c>
      <c r="R1066" s="1">
        <v>4</v>
      </c>
      <c r="S1066" s="1">
        <v>3</v>
      </c>
      <c r="T1066" s="1">
        <v>3</v>
      </c>
      <c r="U1066" s="1">
        <v>3</v>
      </c>
      <c r="V1066" s="1">
        <v>4</v>
      </c>
      <c r="W1066" s="1">
        <v>1</v>
      </c>
      <c r="X1066" s="1">
        <v>11000</v>
      </c>
      <c r="Y1066" s="1">
        <v>2</v>
      </c>
      <c r="Z1066" s="1">
        <v>3</v>
      </c>
      <c r="AA1066" s="1">
        <f t="shared" si="153"/>
        <v>1</v>
      </c>
      <c r="AB1066" s="1">
        <f t="shared" si="157"/>
        <v>0</v>
      </c>
      <c r="AC1066" s="1">
        <f t="shared" si="157"/>
        <v>1</v>
      </c>
      <c r="AD1066" s="1">
        <f t="shared" si="157"/>
        <v>1</v>
      </c>
      <c r="AE1066" s="1">
        <f t="shared" si="157"/>
        <v>1</v>
      </c>
      <c r="AF1066" s="1">
        <f t="shared" si="157"/>
        <v>0</v>
      </c>
      <c r="AG1066" s="1">
        <f t="shared" si="157"/>
        <v>1</v>
      </c>
      <c r="AH1066" s="1">
        <f t="shared" si="157"/>
        <v>1</v>
      </c>
      <c r="AI1066" s="1">
        <f t="shared" si="157"/>
        <v>0</v>
      </c>
      <c r="AJ1066" s="1">
        <f t="shared" si="157"/>
        <v>1</v>
      </c>
      <c r="AK1066" s="1">
        <f t="shared" si="157"/>
        <v>1</v>
      </c>
      <c r="AL1066" s="1">
        <f t="shared" si="157"/>
        <v>1</v>
      </c>
      <c r="AM1066" s="1">
        <f t="shared" si="157"/>
        <v>0</v>
      </c>
      <c r="AN1066" s="1">
        <f t="shared" si="157"/>
        <v>1</v>
      </c>
      <c r="AO1066" s="1">
        <f t="shared" si="157"/>
        <v>0</v>
      </c>
      <c r="AP1066" s="1">
        <f t="shared" si="157"/>
        <v>0</v>
      </c>
      <c r="AQ1066" s="1">
        <f t="shared" ref="AQ1066:AW1081" si="158">IF(IFERROR(FIND(AQ$1,$K1066),0)&gt;0,1,0)</f>
        <v>0</v>
      </c>
      <c r="AR1066" s="1">
        <f t="shared" si="158"/>
        <v>0</v>
      </c>
      <c r="AS1066" s="1">
        <f t="shared" si="158"/>
        <v>0</v>
      </c>
      <c r="AT1066" s="1">
        <f t="shared" si="158"/>
        <v>0</v>
      </c>
      <c r="AU1066" s="1">
        <f t="shared" si="158"/>
        <v>0</v>
      </c>
      <c r="AV1066" s="1">
        <f t="shared" si="158"/>
        <v>0</v>
      </c>
      <c r="AW1066" s="1">
        <f t="shared" si="158"/>
        <v>0</v>
      </c>
      <c r="AX1066" s="1">
        <f t="shared" si="154"/>
        <v>0</v>
      </c>
    </row>
    <row r="1067" spans="1:50" s="1" customFormat="1" x14ac:dyDescent="0.15">
      <c r="A1067" s="1">
        <v>3</v>
      </c>
      <c r="B1067" s="1" t="s">
        <v>751</v>
      </c>
      <c r="C1067" s="1" t="s">
        <v>22</v>
      </c>
      <c r="D1067" s="1" t="s">
        <v>15</v>
      </c>
      <c r="E1067" s="1" t="s">
        <v>516</v>
      </c>
      <c r="F1067" s="2">
        <v>43193.678969907407</v>
      </c>
      <c r="H1067" s="1" t="s">
        <v>59</v>
      </c>
      <c r="I1067" s="1" t="s">
        <v>35</v>
      </c>
      <c r="J1067" s="1" t="s">
        <v>60</v>
      </c>
      <c r="K1067" s="1" t="s">
        <v>4019</v>
      </c>
      <c r="L1067" s="1" t="s">
        <v>2653</v>
      </c>
      <c r="M1067" s="1" t="s">
        <v>28</v>
      </c>
      <c r="N1067" s="1" t="s">
        <v>29</v>
      </c>
      <c r="O1067" s="1" t="s">
        <v>252</v>
      </c>
      <c r="P1067" s="1">
        <v>8000</v>
      </c>
      <c r="Q1067" s="8">
        <v>16000</v>
      </c>
      <c r="R1067" s="1">
        <v>3</v>
      </c>
      <c r="S1067" s="1">
        <v>4</v>
      </c>
      <c r="T1067" s="1">
        <v>2</v>
      </c>
      <c r="U1067" s="1">
        <v>3</v>
      </c>
      <c r="V1067" s="1">
        <v>0</v>
      </c>
      <c r="W1067" s="1">
        <v>0</v>
      </c>
      <c r="X1067" s="1">
        <v>12000</v>
      </c>
      <c r="Y1067" s="1">
        <v>2</v>
      </c>
      <c r="Z1067" s="1">
        <v>3</v>
      </c>
      <c r="AA1067" s="1">
        <f t="shared" si="153"/>
        <v>1</v>
      </c>
      <c r="AB1067" s="1">
        <f t="shared" ref="AB1067:AQ1082" si="159">IF(IFERROR(FIND(AB$1,$K1067),0)&gt;0,1,0)</f>
        <v>0</v>
      </c>
      <c r="AC1067" s="1">
        <f t="shared" si="159"/>
        <v>1</v>
      </c>
      <c r="AD1067" s="1">
        <f t="shared" si="159"/>
        <v>1</v>
      </c>
      <c r="AE1067" s="1">
        <f t="shared" si="159"/>
        <v>1</v>
      </c>
      <c r="AF1067" s="1">
        <f t="shared" si="159"/>
        <v>1</v>
      </c>
      <c r="AG1067" s="1">
        <f t="shared" si="159"/>
        <v>1</v>
      </c>
      <c r="AH1067" s="1">
        <f t="shared" si="159"/>
        <v>1</v>
      </c>
      <c r="AI1067" s="1">
        <f t="shared" si="159"/>
        <v>1</v>
      </c>
      <c r="AJ1067" s="1">
        <f t="shared" si="159"/>
        <v>1</v>
      </c>
      <c r="AK1067" s="1">
        <f t="shared" si="159"/>
        <v>1</v>
      </c>
      <c r="AL1067" s="1">
        <f t="shared" si="159"/>
        <v>1</v>
      </c>
      <c r="AM1067" s="1">
        <f t="shared" si="159"/>
        <v>0</v>
      </c>
      <c r="AN1067" s="1">
        <f t="shared" si="159"/>
        <v>0</v>
      </c>
      <c r="AO1067" s="1">
        <f t="shared" si="159"/>
        <v>1</v>
      </c>
      <c r="AP1067" s="1">
        <f t="shared" si="159"/>
        <v>0</v>
      </c>
      <c r="AQ1067" s="1">
        <f t="shared" si="159"/>
        <v>0</v>
      </c>
      <c r="AR1067" s="1">
        <f t="shared" si="158"/>
        <v>0</v>
      </c>
      <c r="AS1067" s="1">
        <f t="shared" si="158"/>
        <v>0</v>
      </c>
      <c r="AT1067" s="1">
        <f t="shared" si="158"/>
        <v>1</v>
      </c>
      <c r="AU1067" s="1">
        <f t="shared" si="158"/>
        <v>1</v>
      </c>
      <c r="AV1067" s="1">
        <f t="shared" si="158"/>
        <v>0</v>
      </c>
      <c r="AW1067" s="1">
        <f t="shared" si="158"/>
        <v>0</v>
      </c>
      <c r="AX1067" s="1">
        <f t="shared" si="154"/>
        <v>0</v>
      </c>
    </row>
    <row r="1068" spans="1:50" s="1" customFormat="1" x14ac:dyDescent="0.15">
      <c r="A1068" s="1">
        <v>3</v>
      </c>
      <c r="B1068" s="1" t="s">
        <v>2654</v>
      </c>
      <c r="C1068" s="1" t="s">
        <v>22</v>
      </c>
      <c r="D1068" s="1" t="s">
        <v>15</v>
      </c>
      <c r="E1068" s="1" t="s">
        <v>161</v>
      </c>
      <c r="F1068" s="2">
        <v>43198.40729166667</v>
      </c>
      <c r="H1068" s="1" t="s">
        <v>59</v>
      </c>
      <c r="I1068" s="1" t="s">
        <v>35</v>
      </c>
      <c r="J1068" s="1" t="s">
        <v>25</v>
      </c>
      <c r="K1068" s="1" t="s">
        <v>4020</v>
      </c>
      <c r="L1068" s="1" t="s">
        <v>2656</v>
      </c>
      <c r="M1068" s="1" t="s">
        <v>96</v>
      </c>
      <c r="N1068" s="1" t="s">
        <v>29</v>
      </c>
      <c r="O1068" s="1" t="s">
        <v>97</v>
      </c>
      <c r="P1068" s="1">
        <v>8000</v>
      </c>
      <c r="Q1068" s="8">
        <v>15000</v>
      </c>
      <c r="R1068" s="1">
        <v>3</v>
      </c>
      <c r="S1068" s="1">
        <v>4</v>
      </c>
      <c r="T1068" s="1">
        <v>1</v>
      </c>
      <c r="U1068" s="1">
        <v>2</v>
      </c>
      <c r="V1068" s="1">
        <v>0</v>
      </c>
      <c r="W1068" s="1">
        <v>0</v>
      </c>
      <c r="X1068" s="1">
        <v>11500</v>
      </c>
      <c r="Y1068" s="1">
        <v>2</v>
      </c>
      <c r="Z1068" s="1">
        <v>3</v>
      </c>
      <c r="AA1068" s="1">
        <f t="shared" si="153"/>
        <v>0</v>
      </c>
      <c r="AB1068" s="1">
        <f t="shared" si="159"/>
        <v>0</v>
      </c>
      <c r="AC1068" s="1">
        <f t="shared" si="159"/>
        <v>1</v>
      </c>
      <c r="AD1068" s="1">
        <f t="shared" si="159"/>
        <v>1</v>
      </c>
      <c r="AE1068" s="1">
        <f t="shared" si="159"/>
        <v>1</v>
      </c>
      <c r="AF1068" s="1">
        <f t="shared" si="159"/>
        <v>1</v>
      </c>
      <c r="AG1068" s="1">
        <f t="shared" si="159"/>
        <v>0</v>
      </c>
      <c r="AH1068" s="1">
        <f t="shared" si="159"/>
        <v>1</v>
      </c>
      <c r="AI1068" s="1">
        <f t="shared" si="159"/>
        <v>1</v>
      </c>
      <c r="AJ1068" s="1">
        <f t="shared" si="159"/>
        <v>1</v>
      </c>
      <c r="AK1068" s="1">
        <f t="shared" si="159"/>
        <v>1</v>
      </c>
      <c r="AL1068" s="1">
        <f t="shared" si="159"/>
        <v>0</v>
      </c>
      <c r="AM1068" s="1">
        <f t="shared" si="159"/>
        <v>0</v>
      </c>
      <c r="AN1068" s="1">
        <f t="shared" si="159"/>
        <v>1</v>
      </c>
      <c r="AO1068" s="1">
        <f t="shared" si="159"/>
        <v>1</v>
      </c>
      <c r="AP1068" s="1">
        <f t="shared" si="159"/>
        <v>0</v>
      </c>
      <c r="AQ1068" s="1">
        <f t="shared" si="159"/>
        <v>0</v>
      </c>
      <c r="AR1068" s="1">
        <f t="shared" si="158"/>
        <v>1</v>
      </c>
      <c r="AS1068" s="1">
        <f t="shared" si="158"/>
        <v>1</v>
      </c>
      <c r="AT1068" s="1">
        <f t="shared" si="158"/>
        <v>1</v>
      </c>
      <c r="AU1068" s="1">
        <f t="shared" si="158"/>
        <v>1</v>
      </c>
      <c r="AV1068" s="1">
        <f t="shared" si="158"/>
        <v>0</v>
      </c>
      <c r="AW1068" s="1">
        <f t="shared" si="158"/>
        <v>0</v>
      </c>
      <c r="AX1068" s="1">
        <f t="shared" si="154"/>
        <v>0</v>
      </c>
    </row>
    <row r="1069" spans="1:50" s="1" customFormat="1" x14ac:dyDescent="0.15">
      <c r="A1069" s="1">
        <v>3</v>
      </c>
      <c r="B1069" s="1" t="s">
        <v>751</v>
      </c>
      <c r="C1069" s="1" t="s">
        <v>22</v>
      </c>
      <c r="D1069" s="1" t="s">
        <v>15</v>
      </c>
      <c r="E1069" s="1" t="s">
        <v>212</v>
      </c>
      <c r="F1069" s="2">
        <v>43192.661377314813</v>
      </c>
      <c r="H1069" s="1" t="s">
        <v>34</v>
      </c>
      <c r="I1069" s="1" t="s">
        <v>35</v>
      </c>
      <c r="J1069" s="1" t="s">
        <v>25</v>
      </c>
      <c r="K1069" s="1" t="s">
        <v>4021</v>
      </c>
      <c r="L1069" s="1" t="s">
        <v>2658</v>
      </c>
      <c r="M1069" s="1" t="s">
        <v>28</v>
      </c>
      <c r="N1069" s="1" t="s">
        <v>29</v>
      </c>
      <c r="O1069" s="1" t="s">
        <v>30</v>
      </c>
      <c r="P1069" s="1">
        <v>15000</v>
      </c>
      <c r="Q1069" s="8">
        <v>25000</v>
      </c>
      <c r="R1069" s="1">
        <v>4</v>
      </c>
      <c r="S1069" s="1">
        <v>4</v>
      </c>
      <c r="T1069" s="1">
        <v>1</v>
      </c>
      <c r="U1069" s="1">
        <v>3</v>
      </c>
      <c r="V1069" s="1">
        <v>0</v>
      </c>
      <c r="W1069" s="1">
        <v>0</v>
      </c>
      <c r="X1069" s="1">
        <v>20000</v>
      </c>
      <c r="Y1069" s="1">
        <v>2</v>
      </c>
      <c r="Z1069" s="1">
        <v>3</v>
      </c>
      <c r="AA1069" s="1">
        <f t="shared" si="153"/>
        <v>1</v>
      </c>
      <c r="AB1069" s="1">
        <f t="shared" si="159"/>
        <v>0</v>
      </c>
      <c r="AC1069" s="1">
        <f t="shared" si="159"/>
        <v>1</v>
      </c>
      <c r="AD1069" s="1">
        <f t="shared" si="159"/>
        <v>1</v>
      </c>
      <c r="AE1069" s="1">
        <f t="shared" si="159"/>
        <v>1</v>
      </c>
      <c r="AF1069" s="1">
        <f t="shared" si="159"/>
        <v>0</v>
      </c>
      <c r="AG1069" s="1">
        <f t="shared" si="159"/>
        <v>1</v>
      </c>
      <c r="AH1069" s="1">
        <f t="shared" si="159"/>
        <v>1</v>
      </c>
      <c r="AI1069" s="1">
        <f t="shared" si="159"/>
        <v>0</v>
      </c>
      <c r="AJ1069" s="1">
        <f t="shared" si="159"/>
        <v>0</v>
      </c>
      <c r="AK1069" s="1">
        <f t="shared" si="159"/>
        <v>1</v>
      </c>
      <c r="AL1069" s="1">
        <f t="shared" si="159"/>
        <v>0</v>
      </c>
      <c r="AM1069" s="1">
        <f t="shared" si="159"/>
        <v>0</v>
      </c>
      <c r="AN1069" s="1">
        <f t="shared" si="159"/>
        <v>0</v>
      </c>
      <c r="AO1069" s="1">
        <f t="shared" si="159"/>
        <v>0</v>
      </c>
      <c r="AP1069" s="1">
        <f t="shared" si="159"/>
        <v>0</v>
      </c>
      <c r="AQ1069" s="1">
        <f t="shared" si="159"/>
        <v>0</v>
      </c>
      <c r="AR1069" s="1">
        <f t="shared" si="158"/>
        <v>0</v>
      </c>
      <c r="AS1069" s="1">
        <f t="shared" si="158"/>
        <v>0</v>
      </c>
      <c r="AT1069" s="1">
        <f t="shared" si="158"/>
        <v>0</v>
      </c>
      <c r="AU1069" s="1">
        <f t="shared" si="158"/>
        <v>0</v>
      </c>
      <c r="AV1069" s="1">
        <f t="shared" si="158"/>
        <v>0</v>
      </c>
      <c r="AW1069" s="1">
        <f t="shared" si="158"/>
        <v>0</v>
      </c>
      <c r="AX1069" s="1">
        <f t="shared" si="154"/>
        <v>1</v>
      </c>
    </row>
    <row r="1070" spans="1:50" s="1" customFormat="1" x14ac:dyDescent="0.15">
      <c r="A1070" s="1">
        <v>3</v>
      </c>
      <c r="B1070" s="1" t="s">
        <v>1022</v>
      </c>
      <c r="C1070" s="1" t="s">
        <v>52</v>
      </c>
      <c r="D1070" s="1" t="s">
        <v>15</v>
      </c>
      <c r="E1070" s="1" t="s">
        <v>967</v>
      </c>
      <c r="F1070" s="2">
        <v>43198.444849537038</v>
      </c>
      <c r="H1070" s="1" t="s">
        <v>34</v>
      </c>
      <c r="I1070" s="1" t="s">
        <v>18</v>
      </c>
      <c r="J1070" s="1" t="s">
        <v>25</v>
      </c>
      <c r="K1070" s="1" t="s">
        <v>4022</v>
      </c>
      <c r="L1070" s="1" t="s">
        <v>2660</v>
      </c>
      <c r="M1070" s="1" t="s">
        <v>96</v>
      </c>
      <c r="N1070" s="1" t="s">
        <v>29</v>
      </c>
      <c r="O1070" s="1" t="s">
        <v>45</v>
      </c>
      <c r="P1070" s="1">
        <v>12000</v>
      </c>
      <c r="Q1070" s="8">
        <v>18000</v>
      </c>
      <c r="R1070" s="1">
        <v>4</v>
      </c>
      <c r="S1070" s="1">
        <v>3</v>
      </c>
      <c r="T1070" s="1">
        <v>1</v>
      </c>
      <c r="U1070" s="1">
        <v>2</v>
      </c>
      <c r="V1070" s="1">
        <v>0</v>
      </c>
      <c r="W1070" s="1">
        <v>0</v>
      </c>
      <c r="X1070" s="1">
        <v>15000</v>
      </c>
      <c r="Y1070" s="1">
        <v>2</v>
      </c>
      <c r="Z1070" s="1">
        <v>3</v>
      </c>
      <c r="AA1070" s="1">
        <f t="shared" si="153"/>
        <v>0</v>
      </c>
      <c r="AB1070" s="1">
        <f t="shared" si="159"/>
        <v>0</v>
      </c>
      <c r="AC1070" s="1">
        <f t="shared" si="159"/>
        <v>0</v>
      </c>
      <c r="AD1070" s="1">
        <f t="shared" si="159"/>
        <v>0</v>
      </c>
      <c r="AE1070" s="1">
        <f t="shared" si="159"/>
        <v>1</v>
      </c>
      <c r="AF1070" s="1">
        <f t="shared" si="159"/>
        <v>1</v>
      </c>
      <c r="AG1070" s="1">
        <f t="shared" si="159"/>
        <v>0</v>
      </c>
      <c r="AH1070" s="1">
        <f t="shared" si="159"/>
        <v>0</v>
      </c>
      <c r="AI1070" s="1">
        <f t="shared" si="159"/>
        <v>1</v>
      </c>
      <c r="AJ1070" s="1">
        <f t="shared" si="159"/>
        <v>0</v>
      </c>
      <c r="AK1070" s="1">
        <f t="shared" si="159"/>
        <v>1</v>
      </c>
      <c r="AL1070" s="1">
        <f t="shared" si="159"/>
        <v>1</v>
      </c>
      <c r="AM1070" s="1">
        <f t="shared" si="159"/>
        <v>0</v>
      </c>
      <c r="AN1070" s="1">
        <f t="shared" si="159"/>
        <v>0</v>
      </c>
      <c r="AO1070" s="1">
        <f t="shared" si="159"/>
        <v>0</v>
      </c>
      <c r="AP1070" s="1">
        <f t="shared" si="159"/>
        <v>0</v>
      </c>
      <c r="AQ1070" s="1">
        <f t="shared" si="159"/>
        <v>0</v>
      </c>
      <c r="AR1070" s="1">
        <f t="shared" si="158"/>
        <v>0</v>
      </c>
      <c r="AS1070" s="1">
        <f t="shared" si="158"/>
        <v>0</v>
      </c>
      <c r="AT1070" s="1">
        <f t="shared" si="158"/>
        <v>0</v>
      </c>
      <c r="AU1070" s="1">
        <f t="shared" si="158"/>
        <v>1</v>
      </c>
      <c r="AV1070" s="1">
        <f t="shared" si="158"/>
        <v>0</v>
      </c>
      <c r="AW1070" s="1">
        <f t="shared" si="158"/>
        <v>0</v>
      </c>
      <c r="AX1070" s="1">
        <f t="shared" si="154"/>
        <v>0</v>
      </c>
    </row>
    <row r="1071" spans="1:50" s="1" customFormat="1" x14ac:dyDescent="0.15">
      <c r="A1071" s="1">
        <v>3</v>
      </c>
      <c r="B1071" s="1" t="s">
        <v>2465</v>
      </c>
      <c r="C1071" s="1" t="s">
        <v>22</v>
      </c>
      <c r="D1071" s="1" t="s">
        <v>15</v>
      </c>
      <c r="E1071" s="1" t="s">
        <v>223</v>
      </c>
      <c r="F1071" s="2">
        <v>43194.567557870374</v>
      </c>
      <c r="H1071" s="1" t="s">
        <v>59</v>
      </c>
      <c r="I1071" s="1" t="s">
        <v>2349</v>
      </c>
      <c r="J1071" s="1" t="s">
        <v>60</v>
      </c>
      <c r="K1071" s="1" t="s">
        <v>4023</v>
      </c>
      <c r="L1071" s="1" t="s">
        <v>2662</v>
      </c>
      <c r="M1071" s="1" t="s">
        <v>28</v>
      </c>
      <c r="N1071" s="1" t="s">
        <v>29</v>
      </c>
      <c r="O1071" s="1" t="s">
        <v>252</v>
      </c>
      <c r="P1071" s="1">
        <v>15000</v>
      </c>
      <c r="Q1071" s="8">
        <v>30000</v>
      </c>
      <c r="R1071" s="1">
        <v>3</v>
      </c>
      <c r="S1071" s="1">
        <v>6</v>
      </c>
      <c r="T1071" s="1">
        <v>2</v>
      </c>
      <c r="U1071" s="1">
        <v>3</v>
      </c>
      <c r="V1071" s="1">
        <v>0</v>
      </c>
      <c r="W1071" s="1">
        <v>0</v>
      </c>
      <c r="X1071" s="1">
        <v>22500</v>
      </c>
      <c r="Y1071" s="1">
        <v>2</v>
      </c>
      <c r="Z1071" s="1">
        <v>3</v>
      </c>
      <c r="AA1071" s="1">
        <f t="shared" si="153"/>
        <v>0</v>
      </c>
      <c r="AB1071" s="1">
        <f t="shared" si="159"/>
        <v>0</v>
      </c>
      <c r="AC1071" s="1">
        <f t="shared" si="159"/>
        <v>0</v>
      </c>
      <c r="AD1071" s="1">
        <f t="shared" si="159"/>
        <v>0</v>
      </c>
      <c r="AE1071" s="1">
        <f t="shared" si="159"/>
        <v>1</v>
      </c>
      <c r="AF1071" s="1">
        <f t="shared" si="159"/>
        <v>0</v>
      </c>
      <c r="AG1071" s="1">
        <f t="shared" si="159"/>
        <v>1</v>
      </c>
      <c r="AH1071" s="1">
        <f t="shared" si="159"/>
        <v>1</v>
      </c>
      <c r="AI1071" s="1">
        <f t="shared" si="159"/>
        <v>1</v>
      </c>
      <c r="AJ1071" s="1">
        <f t="shared" si="159"/>
        <v>0</v>
      </c>
      <c r="AK1071" s="1">
        <f t="shared" si="159"/>
        <v>1</v>
      </c>
      <c r="AL1071" s="1">
        <f t="shared" si="159"/>
        <v>1</v>
      </c>
      <c r="AM1071" s="1">
        <f t="shared" si="159"/>
        <v>0</v>
      </c>
      <c r="AN1071" s="1">
        <f t="shared" si="159"/>
        <v>0</v>
      </c>
      <c r="AO1071" s="1">
        <f t="shared" si="159"/>
        <v>0</v>
      </c>
      <c r="AP1071" s="1">
        <f t="shared" si="159"/>
        <v>0</v>
      </c>
      <c r="AQ1071" s="1">
        <f t="shared" si="159"/>
        <v>0</v>
      </c>
      <c r="AR1071" s="1">
        <f t="shared" si="158"/>
        <v>0</v>
      </c>
      <c r="AS1071" s="1">
        <f t="shared" si="158"/>
        <v>0</v>
      </c>
      <c r="AT1071" s="1">
        <f t="shared" si="158"/>
        <v>0</v>
      </c>
      <c r="AU1071" s="1">
        <f t="shared" si="158"/>
        <v>0</v>
      </c>
      <c r="AV1071" s="1">
        <f t="shared" si="158"/>
        <v>0</v>
      </c>
      <c r="AW1071" s="1">
        <f t="shared" si="158"/>
        <v>0</v>
      </c>
      <c r="AX1071" s="1">
        <f t="shared" si="154"/>
        <v>1</v>
      </c>
    </row>
    <row r="1072" spans="1:50" s="1" customFormat="1" x14ac:dyDescent="0.15">
      <c r="A1072" s="1">
        <v>3</v>
      </c>
      <c r="B1072" s="1" t="s">
        <v>2663</v>
      </c>
      <c r="C1072" s="1" t="s">
        <v>22</v>
      </c>
      <c r="D1072" s="1" t="s">
        <v>15</v>
      </c>
      <c r="E1072" s="1" t="s">
        <v>131</v>
      </c>
      <c r="F1072" s="2">
        <v>43198.450474537036</v>
      </c>
      <c r="H1072" s="1" t="s">
        <v>59</v>
      </c>
      <c r="I1072" s="1" t="s">
        <v>35</v>
      </c>
      <c r="J1072" s="1" t="s">
        <v>25</v>
      </c>
      <c r="K1072" s="1" t="s">
        <v>4024</v>
      </c>
      <c r="L1072" s="1" t="s">
        <v>2665</v>
      </c>
      <c r="M1072" s="1" t="s">
        <v>96</v>
      </c>
      <c r="N1072" s="1" t="s">
        <v>29</v>
      </c>
      <c r="O1072" s="1" t="s">
        <v>30</v>
      </c>
      <c r="P1072" s="1">
        <v>10000</v>
      </c>
      <c r="Q1072" s="8">
        <v>20000</v>
      </c>
      <c r="R1072" s="1">
        <v>3</v>
      </c>
      <c r="S1072" s="1">
        <v>4</v>
      </c>
      <c r="T1072" s="1">
        <v>1</v>
      </c>
      <c r="U1072" s="1">
        <v>2</v>
      </c>
      <c r="V1072" s="1">
        <v>0</v>
      </c>
      <c r="W1072" s="1">
        <v>0</v>
      </c>
      <c r="X1072" s="1">
        <v>15000</v>
      </c>
      <c r="Y1072" s="1">
        <v>2</v>
      </c>
      <c r="Z1072" s="1">
        <v>3</v>
      </c>
      <c r="AA1072" s="1">
        <f t="shared" si="153"/>
        <v>1</v>
      </c>
      <c r="AB1072" s="1">
        <f t="shared" si="159"/>
        <v>0</v>
      </c>
      <c r="AC1072" s="1">
        <f t="shared" si="159"/>
        <v>1</v>
      </c>
      <c r="AD1072" s="1">
        <f t="shared" si="159"/>
        <v>1</v>
      </c>
      <c r="AE1072" s="1">
        <f t="shared" si="159"/>
        <v>1</v>
      </c>
      <c r="AF1072" s="1">
        <f t="shared" si="159"/>
        <v>0</v>
      </c>
      <c r="AG1072" s="1">
        <f t="shared" si="159"/>
        <v>1</v>
      </c>
      <c r="AH1072" s="1">
        <f t="shared" si="159"/>
        <v>1</v>
      </c>
      <c r="AI1072" s="1">
        <f t="shared" si="159"/>
        <v>0</v>
      </c>
      <c r="AJ1072" s="1">
        <f t="shared" si="159"/>
        <v>0</v>
      </c>
      <c r="AK1072" s="1">
        <f t="shared" si="159"/>
        <v>1</v>
      </c>
      <c r="AL1072" s="1">
        <f t="shared" si="159"/>
        <v>1</v>
      </c>
      <c r="AM1072" s="1">
        <f t="shared" si="159"/>
        <v>0</v>
      </c>
      <c r="AN1072" s="1">
        <f t="shared" si="159"/>
        <v>0</v>
      </c>
      <c r="AO1072" s="1">
        <f t="shared" si="159"/>
        <v>0</v>
      </c>
      <c r="AP1072" s="1">
        <f t="shared" si="159"/>
        <v>0</v>
      </c>
      <c r="AQ1072" s="1">
        <f t="shared" si="159"/>
        <v>0</v>
      </c>
      <c r="AR1072" s="1">
        <f t="shared" si="158"/>
        <v>0</v>
      </c>
      <c r="AS1072" s="1">
        <f t="shared" si="158"/>
        <v>1</v>
      </c>
      <c r="AT1072" s="1">
        <f t="shared" si="158"/>
        <v>0</v>
      </c>
      <c r="AU1072" s="1">
        <f t="shared" si="158"/>
        <v>0</v>
      </c>
      <c r="AV1072" s="1">
        <f t="shared" si="158"/>
        <v>0</v>
      </c>
      <c r="AW1072" s="1">
        <f t="shared" si="158"/>
        <v>0</v>
      </c>
      <c r="AX1072" s="1">
        <f t="shared" si="154"/>
        <v>0</v>
      </c>
    </row>
    <row r="1073" spans="1:50" s="1" customFormat="1" x14ac:dyDescent="0.15">
      <c r="A1073" s="1">
        <v>3</v>
      </c>
      <c r="B1073" s="1" t="s">
        <v>2666</v>
      </c>
      <c r="C1073" s="1" t="s">
        <v>22</v>
      </c>
      <c r="D1073" s="1" t="s">
        <v>15</v>
      </c>
      <c r="E1073" s="1" t="s">
        <v>168</v>
      </c>
      <c r="F1073" s="2">
        <v>43166.70621527778</v>
      </c>
      <c r="H1073" s="1" t="s">
        <v>17</v>
      </c>
      <c r="I1073" s="1" t="s">
        <v>35</v>
      </c>
      <c r="J1073" s="1" t="s">
        <v>60</v>
      </c>
      <c r="K1073" s="1" t="s">
        <v>4025</v>
      </c>
      <c r="L1073" s="1" t="s">
        <v>2668</v>
      </c>
      <c r="M1073" s="1" t="s">
        <v>28</v>
      </c>
      <c r="N1073" s="1" t="s">
        <v>64</v>
      </c>
      <c r="O1073" s="1" t="s">
        <v>157</v>
      </c>
      <c r="P1073" s="1">
        <v>4001</v>
      </c>
      <c r="Q1073" s="8">
        <v>6000</v>
      </c>
      <c r="R1073" s="1">
        <v>1</v>
      </c>
      <c r="S1073" s="1">
        <v>4</v>
      </c>
      <c r="T1073" s="1">
        <v>2</v>
      </c>
      <c r="U1073" s="1">
        <v>3</v>
      </c>
      <c r="V1073" s="1">
        <v>3</v>
      </c>
      <c r="W1073" s="1">
        <v>0</v>
      </c>
      <c r="X1073" s="1">
        <v>5000.5</v>
      </c>
      <c r="Y1073" s="1">
        <v>2</v>
      </c>
      <c r="Z1073" s="1">
        <v>3</v>
      </c>
      <c r="AA1073" s="1">
        <f t="shared" si="153"/>
        <v>1</v>
      </c>
      <c r="AB1073" s="1">
        <f t="shared" si="159"/>
        <v>0</v>
      </c>
      <c r="AC1073" s="1">
        <f t="shared" si="159"/>
        <v>1</v>
      </c>
      <c r="AD1073" s="1">
        <f t="shared" si="159"/>
        <v>0</v>
      </c>
      <c r="AE1073" s="1">
        <f t="shared" si="159"/>
        <v>1</v>
      </c>
      <c r="AF1073" s="1">
        <f t="shared" si="159"/>
        <v>0</v>
      </c>
      <c r="AG1073" s="1">
        <f t="shared" si="159"/>
        <v>1</v>
      </c>
      <c r="AH1073" s="1">
        <f t="shared" si="159"/>
        <v>1</v>
      </c>
      <c r="AI1073" s="1">
        <f t="shared" si="159"/>
        <v>0</v>
      </c>
      <c r="AJ1073" s="1">
        <f t="shared" si="159"/>
        <v>1</v>
      </c>
      <c r="AK1073" s="1">
        <f t="shared" si="159"/>
        <v>1</v>
      </c>
      <c r="AL1073" s="1">
        <f t="shared" si="159"/>
        <v>1</v>
      </c>
      <c r="AM1073" s="1">
        <f t="shared" si="159"/>
        <v>0</v>
      </c>
      <c r="AN1073" s="1">
        <f t="shared" si="159"/>
        <v>0</v>
      </c>
      <c r="AO1073" s="1">
        <f t="shared" si="159"/>
        <v>0</v>
      </c>
      <c r="AP1073" s="1">
        <f t="shared" si="159"/>
        <v>0</v>
      </c>
      <c r="AQ1073" s="1">
        <f t="shared" si="159"/>
        <v>0</v>
      </c>
      <c r="AR1073" s="1">
        <f t="shared" si="158"/>
        <v>0</v>
      </c>
      <c r="AS1073" s="1">
        <f t="shared" si="158"/>
        <v>0</v>
      </c>
      <c r="AT1073" s="1">
        <f t="shared" si="158"/>
        <v>0</v>
      </c>
      <c r="AU1073" s="1">
        <f t="shared" si="158"/>
        <v>0</v>
      </c>
      <c r="AV1073" s="1">
        <f t="shared" si="158"/>
        <v>0</v>
      </c>
      <c r="AW1073" s="1">
        <f t="shared" si="158"/>
        <v>0</v>
      </c>
      <c r="AX1073" s="1">
        <f t="shared" si="154"/>
        <v>0</v>
      </c>
    </row>
    <row r="1074" spans="1:50" s="1" customFormat="1" x14ac:dyDescent="0.15">
      <c r="A1074" s="1">
        <v>3</v>
      </c>
      <c r="B1074" s="1" t="s">
        <v>751</v>
      </c>
      <c r="D1074" s="1" t="s">
        <v>15</v>
      </c>
      <c r="E1074" s="1" t="s">
        <v>33</v>
      </c>
      <c r="F1074" s="2">
        <v>43192.720335648148</v>
      </c>
      <c r="H1074" s="1" t="s">
        <v>59</v>
      </c>
      <c r="I1074" s="1" t="s">
        <v>35</v>
      </c>
      <c r="J1074" s="1" t="s">
        <v>25</v>
      </c>
      <c r="K1074" s="1" t="s">
        <v>4026</v>
      </c>
      <c r="L1074" s="1" t="s">
        <v>2670</v>
      </c>
      <c r="M1074" s="1" t="s">
        <v>28</v>
      </c>
      <c r="N1074" s="1" t="s">
        <v>29</v>
      </c>
      <c r="O1074" s="1" t="s">
        <v>335</v>
      </c>
      <c r="P1074" s="1">
        <v>10001</v>
      </c>
      <c r="Q1074" s="8">
        <v>15000</v>
      </c>
      <c r="R1074" s="1">
        <v>3</v>
      </c>
      <c r="S1074" s="1">
        <v>4</v>
      </c>
      <c r="T1074" s="1">
        <v>1</v>
      </c>
      <c r="U1074" s="1">
        <v>3</v>
      </c>
      <c r="V1074" s="1">
        <v>0</v>
      </c>
      <c r="W1074" s="1">
        <v>0</v>
      </c>
      <c r="X1074" s="1">
        <v>12500.5</v>
      </c>
      <c r="Y1074" s="1">
        <v>2</v>
      </c>
      <c r="Z1074" s="1">
        <v>3</v>
      </c>
      <c r="AA1074" s="1">
        <f t="shared" si="153"/>
        <v>1</v>
      </c>
      <c r="AB1074" s="1">
        <f t="shared" si="159"/>
        <v>0</v>
      </c>
      <c r="AC1074" s="1">
        <f t="shared" si="159"/>
        <v>1</v>
      </c>
      <c r="AD1074" s="1">
        <f t="shared" si="159"/>
        <v>1</v>
      </c>
      <c r="AE1074" s="1">
        <f t="shared" si="159"/>
        <v>1</v>
      </c>
      <c r="AF1074" s="1">
        <f t="shared" si="159"/>
        <v>0</v>
      </c>
      <c r="AG1074" s="1">
        <f t="shared" si="159"/>
        <v>1</v>
      </c>
      <c r="AH1074" s="1">
        <f t="shared" si="159"/>
        <v>1</v>
      </c>
      <c r="AI1074" s="1">
        <f t="shared" si="159"/>
        <v>1</v>
      </c>
      <c r="AJ1074" s="1">
        <f t="shared" si="159"/>
        <v>1</v>
      </c>
      <c r="AK1074" s="1">
        <f t="shared" si="159"/>
        <v>1</v>
      </c>
      <c r="AL1074" s="1">
        <f t="shared" si="159"/>
        <v>1</v>
      </c>
      <c r="AM1074" s="1">
        <f t="shared" si="159"/>
        <v>0</v>
      </c>
      <c r="AN1074" s="1">
        <f t="shared" si="159"/>
        <v>1</v>
      </c>
      <c r="AO1074" s="1">
        <f t="shared" si="159"/>
        <v>1</v>
      </c>
      <c r="AP1074" s="1">
        <f t="shared" si="159"/>
        <v>0</v>
      </c>
      <c r="AQ1074" s="1">
        <f t="shared" si="159"/>
        <v>0</v>
      </c>
      <c r="AR1074" s="1">
        <f t="shared" si="158"/>
        <v>0</v>
      </c>
      <c r="AS1074" s="1">
        <f t="shared" si="158"/>
        <v>0</v>
      </c>
      <c r="AT1074" s="1">
        <f t="shared" si="158"/>
        <v>0</v>
      </c>
      <c r="AU1074" s="1">
        <f t="shared" si="158"/>
        <v>0</v>
      </c>
      <c r="AV1074" s="1">
        <f t="shared" si="158"/>
        <v>0</v>
      </c>
      <c r="AW1074" s="1">
        <f t="shared" si="158"/>
        <v>0</v>
      </c>
      <c r="AX1074" s="1">
        <f t="shared" si="154"/>
        <v>0</v>
      </c>
    </row>
    <row r="1075" spans="1:50" s="1" customFormat="1" x14ac:dyDescent="0.15">
      <c r="A1075" s="1">
        <v>3</v>
      </c>
      <c r="B1075" s="1" t="s">
        <v>2500</v>
      </c>
      <c r="C1075" s="1" t="s">
        <v>22</v>
      </c>
      <c r="D1075" s="1" t="s">
        <v>15</v>
      </c>
      <c r="E1075" s="1" t="s">
        <v>585</v>
      </c>
      <c r="F1075" s="2">
        <v>43194.416145833333</v>
      </c>
      <c r="H1075" s="1" t="s">
        <v>41</v>
      </c>
      <c r="I1075" s="1" t="s">
        <v>35</v>
      </c>
      <c r="J1075" s="1" t="s">
        <v>60</v>
      </c>
      <c r="K1075" s="1" t="s">
        <v>4027</v>
      </c>
      <c r="L1075" s="1" t="s">
        <v>2672</v>
      </c>
      <c r="M1075" s="1" t="s">
        <v>28</v>
      </c>
      <c r="N1075" s="1" t="s">
        <v>29</v>
      </c>
      <c r="O1075" s="1" t="s">
        <v>30</v>
      </c>
      <c r="P1075" s="1">
        <v>20000</v>
      </c>
      <c r="Q1075" s="8">
        <v>35000</v>
      </c>
      <c r="R1075" s="1">
        <v>5</v>
      </c>
      <c r="S1075" s="1">
        <v>4</v>
      </c>
      <c r="T1075" s="1">
        <v>2</v>
      </c>
      <c r="U1075" s="1">
        <v>3</v>
      </c>
      <c r="V1075" s="1">
        <v>0</v>
      </c>
      <c r="W1075" s="1">
        <v>0</v>
      </c>
      <c r="X1075" s="1">
        <v>27500</v>
      </c>
      <c r="Y1075" s="1">
        <v>2</v>
      </c>
      <c r="Z1075" s="1">
        <v>3</v>
      </c>
      <c r="AA1075" s="1">
        <f t="shared" si="153"/>
        <v>1</v>
      </c>
      <c r="AB1075" s="1">
        <f t="shared" si="159"/>
        <v>0</v>
      </c>
      <c r="AC1075" s="1">
        <f t="shared" si="159"/>
        <v>1</v>
      </c>
      <c r="AD1075" s="1">
        <f t="shared" si="159"/>
        <v>1</v>
      </c>
      <c r="AE1075" s="1">
        <f t="shared" si="159"/>
        <v>1</v>
      </c>
      <c r="AF1075" s="1">
        <f t="shared" si="159"/>
        <v>0</v>
      </c>
      <c r="AG1075" s="1">
        <f t="shared" si="159"/>
        <v>0</v>
      </c>
      <c r="AH1075" s="1">
        <f t="shared" si="159"/>
        <v>1</v>
      </c>
      <c r="AI1075" s="1">
        <f t="shared" si="159"/>
        <v>0</v>
      </c>
      <c r="AJ1075" s="1">
        <f t="shared" si="159"/>
        <v>1</v>
      </c>
      <c r="AK1075" s="1">
        <f t="shared" si="159"/>
        <v>1</v>
      </c>
      <c r="AL1075" s="1">
        <f t="shared" si="159"/>
        <v>1</v>
      </c>
      <c r="AM1075" s="1">
        <f t="shared" si="159"/>
        <v>0</v>
      </c>
      <c r="AN1075" s="1">
        <f t="shared" si="159"/>
        <v>0</v>
      </c>
      <c r="AO1075" s="1">
        <f t="shared" si="159"/>
        <v>1</v>
      </c>
      <c r="AP1075" s="1">
        <f t="shared" si="159"/>
        <v>0</v>
      </c>
      <c r="AQ1075" s="1">
        <f t="shared" si="159"/>
        <v>0</v>
      </c>
      <c r="AR1075" s="1">
        <f t="shared" si="158"/>
        <v>0</v>
      </c>
      <c r="AS1075" s="1">
        <f t="shared" si="158"/>
        <v>0</v>
      </c>
      <c r="AT1075" s="1">
        <f t="shared" si="158"/>
        <v>0</v>
      </c>
      <c r="AU1075" s="1">
        <f t="shared" si="158"/>
        <v>0</v>
      </c>
      <c r="AV1075" s="1">
        <f t="shared" si="158"/>
        <v>0</v>
      </c>
      <c r="AW1075" s="1">
        <f t="shared" si="158"/>
        <v>0</v>
      </c>
      <c r="AX1075" s="1">
        <f t="shared" si="154"/>
        <v>1</v>
      </c>
    </row>
    <row r="1076" spans="1:50" s="1" customFormat="1" x14ac:dyDescent="0.15">
      <c r="A1076" s="1">
        <v>3</v>
      </c>
      <c r="B1076" s="1" t="s">
        <v>2284</v>
      </c>
      <c r="D1076" s="1" t="s">
        <v>15</v>
      </c>
      <c r="E1076" s="1" t="s">
        <v>85</v>
      </c>
      <c r="F1076" s="2">
        <v>43194.739664351851</v>
      </c>
      <c r="H1076" s="1" t="s">
        <v>17</v>
      </c>
      <c r="I1076" s="1" t="s">
        <v>17</v>
      </c>
      <c r="J1076" s="1" t="s">
        <v>25</v>
      </c>
      <c r="K1076" s="1" t="s">
        <v>4028</v>
      </c>
      <c r="L1076" s="1" t="s">
        <v>2674</v>
      </c>
      <c r="M1076" s="1" t="s">
        <v>63</v>
      </c>
      <c r="N1076" s="1" t="s">
        <v>29</v>
      </c>
      <c r="O1076" s="1" t="s">
        <v>252</v>
      </c>
      <c r="P1076" s="1">
        <v>30000</v>
      </c>
      <c r="Q1076" s="8">
        <v>50000</v>
      </c>
      <c r="R1076" s="1">
        <v>1</v>
      </c>
      <c r="S1076" s="1">
        <v>2</v>
      </c>
      <c r="T1076" s="1">
        <v>1</v>
      </c>
      <c r="U1076" s="1">
        <v>4</v>
      </c>
      <c r="V1076" s="1">
        <v>0</v>
      </c>
      <c r="W1076" s="1">
        <v>0</v>
      </c>
      <c r="X1076" s="1">
        <v>40000</v>
      </c>
      <c r="Y1076" s="1">
        <v>2</v>
      </c>
      <c r="Z1076" s="1">
        <v>3</v>
      </c>
      <c r="AA1076" s="1">
        <f t="shared" si="153"/>
        <v>1</v>
      </c>
      <c r="AB1076" s="1">
        <f t="shared" si="159"/>
        <v>1</v>
      </c>
      <c r="AC1076" s="1">
        <f t="shared" si="159"/>
        <v>1</v>
      </c>
      <c r="AD1076" s="1">
        <f t="shared" si="159"/>
        <v>0</v>
      </c>
      <c r="AE1076" s="1">
        <f t="shared" si="159"/>
        <v>1</v>
      </c>
      <c r="AF1076" s="1">
        <f t="shared" si="159"/>
        <v>0</v>
      </c>
      <c r="AG1076" s="1">
        <f t="shared" si="159"/>
        <v>1</v>
      </c>
      <c r="AH1076" s="1">
        <f t="shared" si="159"/>
        <v>1</v>
      </c>
      <c r="AI1076" s="1">
        <f t="shared" si="159"/>
        <v>0</v>
      </c>
      <c r="AJ1076" s="1">
        <f t="shared" si="159"/>
        <v>0</v>
      </c>
      <c r="AK1076" s="1">
        <f t="shared" si="159"/>
        <v>1</v>
      </c>
      <c r="AL1076" s="1">
        <f t="shared" si="159"/>
        <v>1</v>
      </c>
      <c r="AM1076" s="1">
        <f t="shared" si="159"/>
        <v>0</v>
      </c>
      <c r="AN1076" s="1">
        <f t="shared" si="159"/>
        <v>0</v>
      </c>
      <c r="AO1076" s="1">
        <f t="shared" si="159"/>
        <v>0</v>
      </c>
      <c r="AP1076" s="1">
        <f t="shared" si="159"/>
        <v>0</v>
      </c>
      <c r="AQ1076" s="1">
        <f t="shared" si="159"/>
        <v>0</v>
      </c>
      <c r="AR1076" s="1">
        <f t="shared" si="158"/>
        <v>0</v>
      </c>
      <c r="AS1076" s="1">
        <f t="shared" si="158"/>
        <v>0</v>
      </c>
      <c r="AT1076" s="1">
        <f t="shared" si="158"/>
        <v>0</v>
      </c>
      <c r="AU1076" s="1">
        <f t="shared" si="158"/>
        <v>0</v>
      </c>
      <c r="AV1076" s="1">
        <f t="shared" si="158"/>
        <v>0</v>
      </c>
      <c r="AW1076" s="1">
        <f t="shared" si="158"/>
        <v>0</v>
      </c>
      <c r="AX1076" s="1">
        <f t="shared" si="154"/>
        <v>1</v>
      </c>
    </row>
    <row r="1077" spans="1:50" s="1" customFormat="1" x14ac:dyDescent="0.15">
      <c r="A1077" s="1">
        <v>3</v>
      </c>
      <c r="B1077" s="1" t="s">
        <v>2675</v>
      </c>
      <c r="C1077" s="1" t="s">
        <v>22</v>
      </c>
      <c r="D1077" s="1" t="s">
        <v>15</v>
      </c>
      <c r="E1077" s="1" t="s">
        <v>212</v>
      </c>
      <c r="F1077" s="2">
        <v>43193.457314814812</v>
      </c>
      <c r="H1077" s="1" t="s">
        <v>34</v>
      </c>
      <c r="I1077" s="1" t="s">
        <v>35</v>
      </c>
      <c r="J1077" s="1" t="s">
        <v>25</v>
      </c>
      <c r="K1077" s="1" t="s">
        <v>4029</v>
      </c>
      <c r="L1077" s="1" t="s">
        <v>2677</v>
      </c>
      <c r="M1077" s="1" t="s">
        <v>28</v>
      </c>
      <c r="N1077" s="1" t="s">
        <v>29</v>
      </c>
      <c r="O1077" s="1" t="s">
        <v>30</v>
      </c>
      <c r="P1077" s="1">
        <v>15000</v>
      </c>
      <c r="Q1077" s="8">
        <v>25000</v>
      </c>
      <c r="R1077" s="1">
        <v>4</v>
      </c>
      <c r="S1077" s="1">
        <v>4</v>
      </c>
      <c r="T1077" s="1">
        <v>1</v>
      </c>
      <c r="U1077" s="1">
        <v>3</v>
      </c>
      <c r="V1077" s="1">
        <v>0</v>
      </c>
      <c r="W1077" s="1">
        <v>0</v>
      </c>
      <c r="X1077" s="1">
        <v>20000</v>
      </c>
      <c r="Y1077" s="1">
        <v>3</v>
      </c>
      <c r="Z1077" s="1">
        <v>4</v>
      </c>
      <c r="AA1077" s="1">
        <f t="shared" si="153"/>
        <v>0</v>
      </c>
      <c r="AB1077" s="1">
        <f t="shared" si="159"/>
        <v>1</v>
      </c>
      <c r="AC1077" s="1">
        <f t="shared" si="159"/>
        <v>1</v>
      </c>
      <c r="AD1077" s="1">
        <f t="shared" si="159"/>
        <v>1</v>
      </c>
      <c r="AE1077" s="1">
        <f t="shared" si="159"/>
        <v>0</v>
      </c>
      <c r="AF1077" s="1">
        <f t="shared" si="159"/>
        <v>0</v>
      </c>
      <c r="AG1077" s="1">
        <f t="shared" si="159"/>
        <v>1</v>
      </c>
      <c r="AH1077" s="1">
        <f t="shared" si="159"/>
        <v>0</v>
      </c>
      <c r="AI1077" s="1">
        <f t="shared" si="159"/>
        <v>1</v>
      </c>
      <c r="AJ1077" s="1">
        <f t="shared" si="159"/>
        <v>0</v>
      </c>
      <c r="AK1077" s="1">
        <f t="shared" si="159"/>
        <v>1</v>
      </c>
      <c r="AL1077" s="1">
        <f t="shared" si="159"/>
        <v>1</v>
      </c>
      <c r="AM1077" s="1">
        <f t="shared" si="159"/>
        <v>0</v>
      </c>
      <c r="AN1077" s="1">
        <f t="shared" si="159"/>
        <v>1</v>
      </c>
      <c r="AO1077" s="1">
        <f t="shared" si="159"/>
        <v>1</v>
      </c>
      <c r="AP1077" s="1">
        <f t="shared" si="159"/>
        <v>0</v>
      </c>
      <c r="AQ1077" s="1">
        <f t="shared" si="159"/>
        <v>0</v>
      </c>
      <c r="AR1077" s="1">
        <f t="shared" si="158"/>
        <v>0</v>
      </c>
      <c r="AS1077" s="1">
        <f t="shared" si="158"/>
        <v>0</v>
      </c>
      <c r="AT1077" s="1">
        <f t="shared" si="158"/>
        <v>0</v>
      </c>
      <c r="AU1077" s="1">
        <f t="shared" si="158"/>
        <v>0</v>
      </c>
      <c r="AV1077" s="1">
        <f t="shared" si="158"/>
        <v>0</v>
      </c>
      <c r="AW1077" s="1">
        <f t="shared" si="158"/>
        <v>0</v>
      </c>
      <c r="AX1077" s="1">
        <f t="shared" si="154"/>
        <v>1</v>
      </c>
    </row>
    <row r="1078" spans="1:50" s="1" customFormat="1" x14ac:dyDescent="0.15">
      <c r="A1078" s="1">
        <v>3</v>
      </c>
      <c r="B1078" s="1" t="s">
        <v>751</v>
      </c>
      <c r="C1078" s="1" t="s">
        <v>22</v>
      </c>
      <c r="D1078" s="1" t="s">
        <v>15</v>
      </c>
      <c r="E1078" s="1" t="s">
        <v>33</v>
      </c>
      <c r="F1078" s="2">
        <v>43173.570150462961</v>
      </c>
      <c r="H1078" s="1" t="s">
        <v>34</v>
      </c>
      <c r="I1078" s="1" t="s">
        <v>35</v>
      </c>
      <c r="J1078" s="1" t="s">
        <v>25</v>
      </c>
      <c r="K1078" s="1" t="s">
        <v>4030</v>
      </c>
      <c r="L1078" s="1" t="s">
        <v>2679</v>
      </c>
      <c r="M1078" s="1" t="s">
        <v>38</v>
      </c>
      <c r="N1078" s="1" t="s">
        <v>283</v>
      </c>
      <c r="O1078" s="1" t="s">
        <v>2680</v>
      </c>
      <c r="P1078" s="1">
        <v>10001</v>
      </c>
      <c r="Q1078" s="8">
        <v>15000</v>
      </c>
      <c r="R1078" s="1">
        <v>4</v>
      </c>
      <c r="S1078" s="1">
        <v>4</v>
      </c>
      <c r="T1078" s="1">
        <v>1</v>
      </c>
      <c r="U1078" s="1">
        <v>5</v>
      </c>
      <c r="V1078" s="1">
        <v>6</v>
      </c>
      <c r="W1078" s="1">
        <v>0</v>
      </c>
      <c r="X1078" s="1">
        <v>12500.5</v>
      </c>
      <c r="Y1078" s="1">
        <v>2</v>
      </c>
      <c r="Z1078" s="1">
        <v>3</v>
      </c>
      <c r="AA1078" s="1">
        <f t="shared" si="153"/>
        <v>1</v>
      </c>
      <c r="AB1078" s="1">
        <f t="shared" si="159"/>
        <v>0</v>
      </c>
      <c r="AC1078" s="1">
        <f t="shared" si="159"/>
        <v>0</v>
      </c>
      <c r="AD1078" s="1">
        <f t="shared" si="159"/>
        <v>1</v>
      </c>
      <c r="AE1078" s="1">
        <f t="shared" si="159"/>
        <v>1</v>
      </c>
      <c r="AF1078" s="1">
        <f t="shared" si="159"/>
        <v>0</v>
      </c>
      <c r="AG1078" s="1">
        <f t="shared" si="159"/>
        <v>0</v>
      </c>
      <c r="AH1078" s="1">
        <f t="shared" si="159"/>
        <v>1</v>
      </c>
      <c r="AI1078" s="1">
        <f t="shared" si="159"/>
        <v>0</v>
      </c>
      <c r="AJ1078" s="1">
        <f t="shared" si="159"/>
        <v>0</v>
      </c>
      <c r="AK1078" s="1">
        <f t="shared" si="159"/>
        <v>0</v>
      </c>
      <c r="AL1078" s="1">
        <f t="shared" si="159"/>
        <v>0</v>
      </c>
      <c r="AM1078" s="1">
        <f t="shared" si="159"/>
        <v>0</v>
      </c>
      <c r="AN1078" s="1">
        <f t="shared" si="159"/>
        <v>1</v>
      </c>
      <c r="AO1078" s="1">
        <f t="shared" si="159"/>
        <v>0</v>
      </c>
      <c r="AP1078" s="1">
        <f t="shared" si="159"/>
        <v>0</v>
      </c>
      <c r="AQ1078" s="1">
        <f t="shared" si="159"/>
        <v>0</v>
      </c>
      <c r="AR1078" s="1">
        <f t="shared" si="158"/>
        <v>0</v>
      </c>
      <c r="AS1078" s="1">
        <f t="shared" si="158"/>
        <v>0</v>
      </c>
      <c r="AT1078" s="1">
        <f t="shared" si="158"/>
        <v>0</v>
      </c>
      <c r="AU1078" s="1">
        <f t="shared" si="158"/>
        <v>0</v>
      </c>
      <c r="AV1078" s="1">
        <f t="shared" si="158"/>
        <v>0</v>
      </c>
      <c r="AW1078" s="1">
        <f t="shared" si="158"/>
        <v>0</v>
      </c>
      <c r="AX1078" s="1">
        <f t="shared" si="154"/>
        <v>0</v>
      </c>
    </row>
    <row r="1079" spans="1:50" s="1" customFormat="1" x14ac:dyDescent="0.15">
      <c r="A1079" s="1">
        <v>3</v>
      </c>
      <c r="B1079" s="1" t="s">
        <v>2627</v>
      </c>
      <c r="D1079" s="1" t="s">
        <v>15</v>
      </c>
      <c r="E1079" s="1" t="s">
        <v>2070</v>
      </c>
      <c r="F1079" s="2">
        <v>43193.75880787037</v>
      </c>
      <c r="H1079" s="1" t="s">
        <v>41</v>
      </c>
      <c r="I1079" s="1" t="s">
        <v>35</v>
      </c>
      <c r="J1079" s="1" t="s">
        <v>25</v>
      </c>
      <c r="K1079" s="1" t="s">
        <v>4010</v>
      </c>
      <c r="L1079" s="1" t="s">
        <v>2629</v>
      </c>
      <c r="M1079" s="1" t="s">
        <v>96</v>
      </c>
      <c r="N1079" s="1" t="s">
        <v>82</v>
      </c>
      <c r="O1079" s="1" t="s">
        <v>30</v>
      </c>
      <c r="P1079" s="1">
        <v>25000</v>
      </c>
      <c r="Q1079" s="8">
        <v>50000</v>
      </c>
      <c r="R1079" s="1">
        <v>5</v>
      </c>
      <c r="S1079" s="1">
        <v>4</v>
      </c>
      <c r="T1079" s="1">
        <v>1</v>
      </c>
      <c r="U1079" s="1">
        <v>2</v>
      </c>
      <c r="V1079" s="1">
        <v>4</v>
      </c>
      <c r="W1079" s="1">
        <v>0</v>
      </c>
      <c r="X1079" s="1">
        <v>37500</v>
      </c>
      <c r="Y1079" s="1">
        <v>2</v>
      </c>
      <c r="Z1079" s="1">
        <v>3</v>
      </c>
      <c r="AA1079" s="1">
        <f t="shared" si="153"/>
        <v>1</v>
      </c>
      <c r="AB1079" s="1">
        <f t="shared" si="159"/>
        <v>1</v>
      </c>
      <c r="AC1079" s="1">
        <f t="shared" si="159"/>
        <v>1</v>
      </c>
      <c r="AD1079" s="1">
        <f t="shared" si="159"/>
        <v>0</v>
      </c>
      <c r="AE1079" s="1">
        <f t="shared" si="159"/>
        <v>1</v>
      </c>
      <c r="AF1079" s="1">
        <f t="shared" si="159"/>
        <v>0</v>
      </c>
      <c r="AG1079" s="1">
        <f t="shared" si="159"/>
        <v>0</v>
      </c>
      <c r="AH1079" s="1">
        <f t="shared" si="159"/>
        <v>1</v>
      </c>
      <c r="AI1079" s="1">
        <f t="shared" si="159"/>
        <v>0</v>
      </c>
      <c r="AJ1079" s="1">
        <f t="shared" si="159"/>
        <v>1</v>
      </c>
      <c r="AK1079" s="1">
        <f t="shared" si="159"/>
        <v>1</v>
      </c>
      <c r="AL1079" s="1">
        <f t="shared" si="159"/>
        <v>1</v>
      </c>
      <c r="AM1079" s="1">
        <f t="shared" si="159"/>
        <v>0</v>
      </c>
      <c r="AN1079" s="1">
        <f t="shared" si="159"/>
        <v>0</v>
      </c>
      <c r="AO1079" s="1">
        <f t="shared" si="159"/>
        <v>0</v>
      </c>
      <c r="AP1079" s="1">
        <f t="shared" si="159"/>
        <v>0</v>
      </c>
      <c r="AQ1079" s="1">
        <f t="shared" si="159"/>
        <v>0</v>
      </c>
      <c r="AR1079" s="1">
        <f t="shared" si="158"/>
        <v>0</v>
      </c>
      <c r="AS1079" s="1">
        <f t="shared" si="158"/>
        <v>0</v>
      </c>
      <c r="AT1079" s="1">
        <f t="shared" si="158"/>
        <v>0</v>
      </c>
      <c r="AU1079" s="1">
        <f t="shared" si="158"/>
        <v>0</v>
      </c>
      <c r="AV1079" s="1">
        <f t="shared" si="158"/>
        <v>0</v>
      </c>
      <c r="AW1079" s="1">
        <f t="shared" si="158"/>
        <v>0</v>
      </c>
      <c r="AX1079" s="1">
        <f t="shared" si="154"/>
        <v>1</v>
      </c>
    </row>
    <row r="1080" spans="1:50" s="1" customFormat="1" x14ac:dyDescent="0.15">
      <c r="A1080" s="1">
        <v>3</v>
      </c>
      <c r="B1080" s="1" t="s">
        <v>2681</v>
      </c>
      <c r="C1080" s="1" t="s">
        <v>370</v>
      </c>
      <c r="D1080" s="1" t="s">
        <v>15</v>
      </c>
      <c r="E1080" s="1" t="s">
        <v>58</v>
      </c>
      <c r="F1080" s="2">
        <v>43194.414201388892</v>
      </c>
      <c r="H1080" s="1" t="s">
        <v>17</v>
      </c>
      <c r="I1080" s="1" t="s">
        <v>2349</v>
      </c>
      <c r="J1080" s="1" t="s">
        <v>25</v>
      </c>
      <c r="K1080" s="1" t="s">
        <v>2682</v>
      </c>
      <c r="L1080" s="1" t="s">
        <v>2683</v>
      </c>
      <c r="M1080" s="1" t="s">
        <v>96</v>
      </c>
      <c r="N1080" s="1" t="s">
        <v>283</v>
      </c>
      <c r="O1080" s="1" t="s">
        <v>186</v>
      </c>
      <c r="P1080" s="1">
        <v>15001</v>
      </c>
      <c r="Q1080" s="8">
        <v>20000</v>
      </c>
      <c r="R1080" s="1">
        <v>1</v>
      </c>
      <c r="S1080" s="1">
        <v>6</v>
      </c>
      <c r="T1080" s="1">
        <v>1</v>
      </c>
      <c r="U1080" s="1">
        <v>2</v>
      </c>
      <c r="V1080" s="1">
        <v>6</v>
      </c>
      <c r="W1080" s="1">
        <v>0</v>
      </c>
      <c r="X1080" s="1">
        <v>17500.5</v>
      </c>
      <c r="Y1080" s="1">
        <v>2</v>
      </c>
      <c r="Z1080" s="1">
        <v>3</v>
      </c>
      <c r="AA1080" s="1">
        <f t="shared" si="153"/>
        <v>1</v>
      </c>
      <c r="AB1080" s="1">
        <f t="shared" si="159"/>
        <v>0</v>
      </c>
      <c r="AC1080" s="1">
        <f t="shared" si="159"/>
        <v>0</v>
      </c>
      <c r="AD1080" s="1">
        <f t="shared" si="159"/>
        <v>0</v>
      </c>
      <c r="AE1080" s="1">
        <f t="shared" si="159"/>
        <v>0</v>
      </c>
      <c r="AF1080" s="1">
        <f t="shared" si="159"/>
        <v>0</v>
      </c>
      <c r="AG1080" s="1">
        <f t="shared" si="159"/>
        <v>0</v>
      </c>
      <c r="AH1080" s="1">
        <f t="shared" si="159"/>
        <v>0</v>
      </c>
      <c r="AI1080" s="1">
        <f t="shared" si="159"/>
        <v>0</v>
      </c>
      <c r="AJ1080" s="1">
        <f t="shared" si="159"/>
        <v>0</v>
      </c>
      <c r="AK1080" s="1">
        <f t="shared" si="159"/>
        <v>0</v>
      </c>
      <c r="AL1080" s="1">
        <f t="shared" si="159"/>
        <v>0</v>
      </c>
      <c r="AM1080" s="1">
        <f t="shared" si="159"/>
        <v>0</v>
      </c>
      <c r="AN1080" s="1">
        <f t="shared" si="159"/>
        <v>0</v>
      </c>
      <c r="AO1080" s="1">
        <f t="shared" si="159"/>
        <v>0</v>
      </c>
      <c r="AP1080" s="1">
        <f t="shared" si="159"/>
        <v>0</v>
      </c>
      <c r="AQ1080" s="1">
        <f t="shared" si="159"/>
        <v>0</v>
      </c>
      <c r="AR1080" s="1">
        <f t="shared" si="158"/>
        <v>0</v>
      </c>
      <c r="AS1080" s="1">
        <f t="shared" si="158"/>
        <v>0</v>
      </c>
      <c r="AT1080" s="1">
        <f t="shared" si="158"/>
        <v>0</v>
      </c>
      <c r="AU1080" s="1">
        <f t="shared" si="158"/>
        <v>0</v>
      </c>
      <c r="AV1080" s="1">
        <f t="shared" si="158"/>
        <v>0</v>
      </c>
      <c r="AW1080" s="1">
        <f t="shared" si="158"/>
        <v>0</v>
      </c>
      <c r="AX1080" s="1">
        <f t="shared" si="154"/>
        <v>0</v>
      </c>
    </row>
    <row r="1081" spans="1:50" s="1" customFormat="1" x14ac:dyDescent="0.15">
      <c r="A1081" s="1">
        <v>3</v>
      </c>
      <c r="B1081" s="1" t="s">
        <v>2445</v>
      </c>
      <c r="C1081" s="1" t="s">
        <v>84</v>
      </c>
      <c r="D1081" s="1" t="s">
        <v>15</v>
      </c>
      <c r="E1081" s="1" t="s">
        <v>263</v>
      </c>
      <c r="F1081" s="2">
        <v>43193.598194444443</v>
      </c>
      <c r="H1081" s="1" t="s">
        <v>17</v>
      </c>
      <c r="I1081" s="1" t="s">
        <v>24</v>
      </c>
      <c r="J1081" s="1" t="s">
        <v>60</v>
      </c>
      <c r="K1081" s="1" t="s">
        <v>4031</v>
      </c>
      <c r="L1081" s="1" t="s">
        <v>2685</v>
      </c>
      <c r="M1081" s="1" t="s">
        <v>28</v>
      </c>
      <c r="N1081" s="1" t="s">
        <v>283</v>
      </c>
      <c r="O1081" s="1" t="s">
        <v>305</v>
      </c>
      <c r="P1081" s="1">
        <v>5000</v>
      </c>
      <c r="Q1081" s="8">
        <v>10000</v>
      </c>
      <c r="R1081" s="1">
        <v>1</v>
      </c>
      <c r="S1081" s="1">
        <v>5</v>
      </c>
      <c r="T1081" s="1">
        <v>2</v>
      </c>
      <c r="U1081" s="1">
        <v>3</v>
      </c>
      <c r="V1081" s="1">
        <v>6</v>
      </c>
      <c r="W1081" s="1">
        <v>0</v>
      </c>
      <c r="X1081" s="1">
        <v>7500</v>
      </c>
      <c r="Y1081" s="1">
        <v>2</v>
      </c>
      <c r="Z1081" s="1">
        <v>3</v>
      </c>
      <c r="AA1081" s="1">
        <f t="shared" si="153"/>
        <v>1</v>
      </c>
      <c r="AB1081" s="1">
        <f t="shared" si="159"/>
        <v>0</v>
      </c>
      <c r="AC1081" s="1">
        <f t="shared" si="159"/>
        <v>1</v>
      </c>
      <c r="AD1081" s="1">
        <f t="shared" si="159"/>
        <v>0</v>
      </c>
      <c r="AE1081" s="1">
        <f t="shared" si="159"/>
        <v>1</v>
      </c>
      <c r="AF1081" s="1">
        <f t="shared" si="159"/>
        <v>1</v>
      </c>
      <c r="AG1081" s="1">
        <f t="shared" si="159"/>
        <v>1</v>
      </c>
      <c r="AH1081" s="1">
        <f t="shared" si="159"/>
        <v>1</v>
      </c>
      <c r="AI1081" s="1">
        <f t="shared" si="159"/>
        <v>1</v>
      </c>
      <c r="AJ1081" s="1">
        <f t="shared" si="159"/>
        <v>1</v>
      </c>
      <c r="AK1081" s="1">
        <f t="shared" si="159"/>
        <v>1</v>
      </c>
      <c r="AL1081" s="1">
        <f t="shared" si="159"/>
        <v>1</v>
      </c>
      <c r="AM1081" s="1">
        <f t="shared" si="159"/>
        <v>0</v>
      </c>
      <c r="AN1081" s="1">
        <f t="shared" si="159"/>
        <v>1</v>
      </c>
      <c r="AO1081" s="1">
        <f t="shared" si="159"/>
        <v>0</v>
      </c>
      <c r="AP1081" s="1">
        <f t="shared" si="159"/>
        <v>0</v>
      </c>
      <c r="AQ1081" s="1">
        <f t="shared" si="159"/>
        <v>0</v>
      </c>
      <c r="AR1081" s="1">
        <f t="shared" si="158"/>
        <v>0</v>
      </c>
      <c r="AS1081" s="1">
        <f t="shared" si="158"/>
        <v>0</v>
      </c>
      <c r="AT1081" s="1">
        <f t="shared" si="158"/>
        <v>1</v>
      </c>
      <c r="AU1081" s="1">
        <f t="shared" si="158"/>
        <v>0</v>
      </c>
      <c r="AV1081" s="1">
        <f t="shared" si="158"/>
        <v>0</v>
      </c>
      <c r="AW1081" s="1">
        <f t="shared" si="158"/>
        <v>0</v>
      </c>
      <c r="AX1081" s="1">
        <f t="shared" si="154"/>
        <v>0</v>
      </c>
    </row>
    <row r="1082" spans="1:50" s="1" customFormat="1" x14ac:dyDescent="0.15">
      <c r="A1082" s="1">
        <v>3</v>
      </c>
      <c r="B1082" s="1" t="s">
        <v>751</v>
      </c>
      <c r="C1082" s="1" t="s">
        <v>22</v>
      </c>
      <c r="D1082" s="1" t="s">
        <v>15</v>
      </c>
      <c r="E1082" s="1" t="s">
        <v>347</v>
      </c>
      <c r="F1082" s="2">
        <v>43193.75880787037</v>
      </c>
      <c r="H1082" s="1" t="s">
        <v>17</v>
      </c>
      <c r="I1082" s="1" t="s">
        <v>24</v>
      </c>
      <c r="J1082" s="1" t="s">
        <v>25</v>
      </c>
      <c r="K1082" s="1" t="s">
        <v>2686</v>
      </c>
      <c r="L1082" s="1" t="s">
        <v>2630</v>
      </c>
      <c r="M1082" s="1" t="s">
        <v>96</v>
      </c>
      <c r="N1082" s="1" t="s">
        <v>82</v>
      </c>
      <c r="O1082" s="1" t="s">
        <v>30</v>
      </c>
      <c r="P1082" s="1">
        <v>20000</v>
      </c>
      <c r="Q1082" s="8">
        <v>40000</v>
      </c>
      <c r="R1082" s="1">
        <v>1</v>
      </c>
      <c r="S1082" s="1">
        <v>5</v>
      </c>
      <c r="T1082" s="1">
        <v>1</v>
      </c>
      <c r="U1082" s="1">
        <v>2</v>
      </c>
      <c r="V1082" s="1">
        <v>4</v>
      </c>
      <c r="W1082" s="1">
        <v>0</v>
      </c>
      <c r="X1082" s="1">
        <v>30000</v>
      </c>
      <c r="Y1082" s="1">
        <v>2</v>
      </c>
      <c r="Z1082" s="1">
        <v>3</v>
      </c>
      <c r="AA1082" s="1">
        <f t="shared" si="153"/>
        <v>1</v>
      </c>
      <c r="AB1082" s="1">
        <f t="shared" si="159"/>
        <v>0</v>
      </c>
      <c r="AC1082" s="1">
        <f t="shared" si="159"/>
        <v>0</v>
      </c>
      <c r="AD1082" s="1">
        <f t="shared" si="159"/>
        <v>0</v>
      </c>
      <c r="AE1082" s="1">
        <f t="shared" si="159"/>
        <v>1</v>
      </c>
      <c r="AF1082" s="1">
        <f t="shared" si="159"/>
        <v>1</v>
      </c>
      <c r="AG1082" s="1">
        <f t="shared" si="159"/>
        <v>1</v>
      </c>
      <c r="AH1082" s="1">
        <f t="shared" si="159"/>
        <v>1</v>
      </c>
      <c r="AI1082" s="1">
        <f t="shared" si="159"/>
        <v>0</v>
      </c>
      <c r="AJ1082" s="1">
        <f t="shared" si="159"/>
        <v>0</v>
      </c>
      <c r="AK1082" s="1">
        <f t="shared" si="159"/>
        <v>0</v>
      </c>
      <c r="AL1082" s="1">
        <f t="shared" si="159"/>
        <v>0</v>
      </c>
      <c r="AM1082" s="1">
        <f t="shared" si="159"/>
        <v>0</v>
      </c>
      <c r="AN1082" s="1">
        <f t="shared" si="159"/>
        <v>0</v>
      </c>
      <c r="AO1082" s="1">
        <f t="shared" si="159"/>
        <v>0</v>
      </c>
      <c r="AP1082" s="1">
        <f t="shared" si="159"/>
        <v>0</v>
      </c>
      <c r="AQ1082" s="1">
        <f t="shared" ref="AQ1082:AW1097" si="160">IF(IFERROR(FIND(AQ$1,$K1082),0)&gt;0,1,0)</f>
        <v>0</v>
      </c>
      <c r="AR1082" s="1">
        <f t="shared" si="160"/>
        <v>0</v>
      </c>
      <c r="AS1082" s="1">
        <f t="shared" si="160"/>
        <v>0</v>
      </c>
      <c r="AT1082" s="1">
        <f t="shared" si="160"/>
        <v>0</v>
      </c>
      <c r="AU1082" s="1">
        <f t="shared" si="160"/>
        <v>0</v>
      </c>
      <c r="AV1082" s="1">
        <f t="shared" si="160"/>
        <v>0</v>
      </c>
      <c r="AW1082" s="1">
        <f t="shared" si="160"/>
        <v>0</v>
      </c>
      <c r="AX1082" s="1">
        <f t="shared" si="154"/>
        <v>1</v>
      </c>
    </row>
    <row r="1083" spans="1:50" s="1" customFormat="1" x14ac:dyDescent="0.15">
      <c r="A1083" s="1">
        <v>3</v>
      </c>
      <c r="B1083" s="1" t="s">
        <v>2687</v>
      </c>
      <c r="C1083" s="1" t="s">
        <v>22</v>
      </c>
      <c r="D1083" s="1" t="s">
        <v>15</v>
      </c>
      <c r="E1083" s="1" t="s">
        <v>161</v>
      </c>
      <c r="F1083" s="2">
        <v>43194.571192129632</v>
      </c>
      <c r="H1083" s="1" t="s">
        <v>34</v>
      </c>
      <c r="I1083" s="1" t="s">
        <v>35</v>
      </c>
      <c r="J1083" s="1" t="s">
        <v>25</v>
      </c>
      <c r="K1083" s="1" t="s">
        <v>4032</v>
      </c>
      <c r="L1083" s="1" t="s">
        <v>2689</v>
      </c>
      <c r="M1083" s="1" t="s">
        <v>28</v>
      </c>
      <c r="N1083" s="1" t="s">
        <v>29</v>
      </c>
      <c r="O1083" s="1" t="s">
        <v>252</v>
      </c>
      <c r="P1083" s="1">
        <v>8000</v>
      </c>
      <c r="Q1083" s="8">
        <v>15000</v>
      </c>
      <c r="R1083" s="1">
        <v>4</v>
      </c>
      <c r="S1083" s="1">
        <v>4</v>
      </c>
      <c r="T1083" s="1">
        <v>1</v>
      </c>
      <c r="U1083" s="1">
        <v>3</v>
      </c>
      <c r="V1083" s="1">
        <v>0</v>
      </c>
      <c r="W1083" s="1">
        <v>0</v>
      </c>
      <c r="X1083" s="1">
        <v>11500</v>
      </c>
      <c r="Y1083" s="1">
        <v>2</v>
      </c>
      <c r="Z1083" s="1">
        <v>3</v>
      </c>
      <c r="AA1083" s="1">
        <f t="shared" si="153"/>
        <v>0</v>
      </c>
      <c r="AB1083" s="1">
        <f t="shared" ref="AB1083:AQ1098" si="161">IF(IFERROR(FIND(AB$1,$K1083),0)&gt;0,1,0)</f>
        <v>0</v>
      </c>
      <c r="AC1083" s="1">
        <f t="shared" si="161"/>
        <v>1</v>
      </c>
      <c r="AD1083" s="1">
        <f t="shared" si="161"/>
        <v>1</v>
      </c>
      <c r="AE1083" s="1">
        <f t="shared" si="161"/>
        <v>1</v>
      </c>
      <c r="AF1083" s="1">
        <f t="shared" si="161"/>
        <v>1</v>
      </c>
      <c r="AG1083" s="1">
        <f t="shared" si="161"/>
        <v>0</v>
      </c>
      <c r="AH1083" s="1">
        <f t="shared" si="161"/>
        <v>1</v>
      </c>
      <c r="AI1083" s="1">
        <f t="shared" si="161"/>
        <v>1</v>
      </c>
      <c r="AJ1083" s="1">
        <f t="shared" si="161"/>
        <v>1</v>
      </c>
      <c r="AK1083" s="1">
        <f t="shared" si="161"/>
        <v>1</v>
      </c>
      <c r="AL1083" s="1">
        <f t="shared" si="161"/>
        <v>0</v>
      </c>
      <c r="AM1083" s="1">
        <f t="shared" si="161"/>
        <v>0</v>
      </c>
      <c r="AN1083" s="1">
        <f t="shared" si="161"/>
        <v>1</v>
      </c>
      <c r="AO1083" s="1">
        <f t="shared" si="161"/>
        <v>0</v>
      </c>
      <c r="AP1083" s="1">
        <f t="shared" si="161"/>
        <v>0</v>
      </c>
      <c r="AQ1083" s="1">
        <f t="shared" si="161"/>
        <v>0</v>
      </c>
      <c r="AR1083" s="1">
        <f t="shared" si="160"/>
        <v>0</v>
      </c>
      <c r="AS1083" s="1">
        <f t="shared" si="160"/>
        <v>0</v>
      </c>
      <c r="AT1083" s="1">
        <f t="shared" si="160"/>
        <v>0</v>
      </c>
      <c r="AU1083" s="1">
        <f t="shared" si="160"/>
        <v>0</v>
      </c>
      <c r="AV1083" s="1">
        <f t="shared" si="160"/>
        <v>0</v>
      </c>
      <c r="AW1083" s="1">
        <f t="shared" si="160"/>
        <v>0</v>
      </c>
      <c r="AX1083" s="1">
        <f t="shared" si="154"/>
        <v>0</v>
      </c>
    </row>
    <row r="1084" spans="1:50" s="1" customFormat="1" x14ac:dyDescent="0.15">
      <c r="A1084" s="1">
        <v>3</v>
      </c>
      <c r="B1084" s="1" t="s">
        <v>2690</v>
      </c>
      <c r="D1084" s="1" t="s">
        <v>15</v>
      </c>
      <c r="E1084" s="1" t="s">
        <v>2691</v>
      </c>
      <c r="F1084" s="1" t="s">
        <v>411</v>
      </c>
      <c r="H1084" s="1" t="s">
        <v>17</v>
      </c>
      <c r="I1084" s="1" t="s">
        <v>24</v>
      </c>
      <c r="J1084" s="1" t="s">
        <v>47</v>
      </c>
      <c r="K1084" s="1" t="s">
        <v>4033</v>
      </c>
      <c r="L1084" s="1" t="s">
        <v>2693</v>
      </c>
      <c r="M1084" s="1" t="s">
        <v>38</v>
      </c>
      <c r="N1084" s="1" t="s">
        <v>2318</v>
      </c>
      <c r="O1084" s="1" t="s">
        <v>2507</v>
      </c>
      <c r="P1084" s="1">
        <v>1000</v>
      </c>
      <c r="Q1084" s="8">
        <v>2000</v>
      </c>
      <c r="R1084" s="1">
        <v>1</v>
      </c>
      <c r="S1084" s="1">
        <v>5</v>
      </c>
      <c r="T1084" s="1">
        <v>4</v>
      </c>
      <c r="U1084" s="1">
        <v>5</v>
      </c>
      <c r="V1084" s="1">
        <v>9</v>
      </c>
      <c r="W1084" s="1">
        <v>0</v>
      </c>
      <c r="X1084" s="1">
        <v>1500</v>
      </c>
      <c r="Y1084" s="1">
        <v>2</v>
      </c>
      <c r="Z1084" s="1">
        <v>3</v>
      </c>
      <c r="AA1084" s="1">
        <f t="shared" si="153"/>
        <v>1</v>
      </c>
      <c r="AB1084" s="1">
        <f t="shared" si="161"/>
        <v>0</v>
      </c>
      <c r="AC1084" s="1">
        <f t="shared" si="161"/>
        <v>1</v>
      </c>
      <c r="AD1084" s="1">
        <f t="shared" si="161"/>
        <v>0</v>
      </c>
      <c r="AE1084" s="1">
        <f t="shared" si="161"/>
        <v>1</v>
      </c>
      <c r="AF1084" s="1">
        <f t="shared" si="161"/>
        <v>0</v>
      </c>
      <c r="AG1084" s="1">
        <f t="shared" si="161"/>
        <v>0</v>
      </c>
      <c r="AH1084" s="1">
        <f t="shared" si="161"/>
        <v>1</v>
      </c>
      <c r="AI1084" s="1">
        <f t="shared" si="161"/>
        <v>0</v>
      </c>
      <c r="AJ1084" s="1">
        <f t="shared" si="161"/>
        <v>1</v>
      </c>
      <c r="AK1084" s="1">
        <f t="shared" si="161"/>
        <v>1</v>
      </c>
      <c r="AL1084" s="1">
        <f t="shared" si="161"/>
        <v>1</v>
      </c>
      <c r="AM1084" s="1">
        <f t="shared" si="161"/>
        <v>0</v>
      </c>
      <c r="AN1084" s="1">
        <f t="shared" si="161"/>
        <v>0</v>
      </c>
      <c r="AO1084" s="1">
        <f t="shared" si="161"/>
        <v>0</v>
      </c>
      <c r="AP1084" s="1">
        <f t="shared" si="161"/>
        <v>0</v>
      </c>
      <c r="AQ1084" s="1">
        <f t="shared" si="161"/>
        <v>0</v>
      </c>
      <c r="AR1084" s="1">
        <f t="shared" si="160"/>
        <v>0</v>
      </c>
      <c r="AS1084" s="1">
        <f t="shared" si="160"/>
        <v>0</v>
      </c>
      <c r="AT1084" s="1">
        <f t="shared" si="160"/>
        <v>0</v>
      </c>
      <c r="AU1084" s="1">
        <f t="shared" si="160"/>
        <v>0</v>
      </c>
      <c r="AV1084" s="1">
        <f t="shared" si="160"/>
        <v>0</v>
      </c>
      <c r="AW1084" s="1">
        <f t="shared" si="160"/>
        <v>0</v>
      </c>
      <c r="AX1084" s="1">
        <f t="shared" si="154"/>
        <v>0</v>
      </c>
    </row>
    <row r="1085" spans="1:50" s="1" customFormat="1" x14ac:dyDescent="0.15">
      <c r="A1085" s="1">
        <v>3</v>
      </c>
      <c r="B1085" s="1" t="s">
        <v>2694</v>
      </c>
      <c r="D1085" s="1" t="s">
        <v>15</v>
      </c>
      <c r="E1085" s="1" t="s">
        <v>16</v>
      </c>
      <c r="F1085" s="1" t="s">
        <v>411</v>
      </c>
      <c r="H1085" s="1" t="s">
        <v>17</v>
      </c>
      <c r="I1085" s="1" t="s">
        <v>24</v>
      </c>
      <c r="J1085" s="1" t="s">
        <v>60</v>
      </c>
      <c r="K1085" s="1" t="s">
        <v>2695</v>
      </c>
      <c r="L1085" s="1" t="s">
        <v>2693</v>
      </c>
      <c r="M1085" s="1" t="s">
        <v>38</v>
      </c>
      <c r="N1085" s="1" t="s">
        <v>2318</v>
      </c>
      <c r="O1085" s="1" t="s">
        <v>2507</v>
      </c>
      <c r="P1085" s="1">
        <v>6001</v>
      </c>
      <c r="Q1085" s="8">
        <v>8000</v>
      </c>
      <c r="R1085" s="1">
        <v>1</v>
      </c>
      <c r="S1085" s="1">
        <v>5</v>
      </c>
      <c r="T1085" s="1">
        <v>2</v>
      </c>
      <c r="U1085" s="1">
        <v>5</v>
      </c>
      <c r="V1085" s="1">
        <v>9</v>
      </c>
      <c r="W1085" s="1">
        <v>0</v>
      </c>
      <c r="X1085" s="1">
        <v>7000.5</v>
      </c>
      <c r="Y1085" s="1">
        <v>2</v>
      </c>
      <c r="Z1085" s="1">
        <v>3</v>
      </c>
      <c r="AA1085" s="1">
        <f t="shared" si="153"/>
        <v>1</v>
      </c>
      <c r="AB1085" s="1">
        <f t="shared" si="161"/>
        <v>0</v>
      </c>
      <c r="AC1085" s="1">
        <f t="shared" si="161"/>
        <v>1</v>
      </c>
      <c r="AD1085" s="1">
        <f t="shared" si="161"/>
        <v>0</v>
      </c>
      <c r="AE1085" s="1">
        <f t="shared" si="161"/>
        <v>0</v>
      </c>
      <c r="AF1085" s="1">
        <f t="shared" si="161"/>
        <v>0</v>
      </c>
      <c r="AG1085" s="1">
        <f t="shared" si="161"/>
        <v>0</v>
      </c>
      <c r="AH1085" s="1">
        <f t="shared" si="161"/>
        <v>1</v>
      </c>
      <c r="AI1085" s="1">
        <f t="shared" si="161"/>
        <v>0</v>
      </c>
      <c r="AJ1085" s="1">
        <f t="shared" si="161"/>
        <v>1</v>
      </c>
      <c r="AK1085" s="1">
        <f t="shared" si="161"/>
        <v>0</v>
      </c>
      <c r="AL1085" s="1">
        <f t="shared" si="161"/>
        <v>0</v>
      </c>
      <c r="AM1085" s="1">
        <f t="shared" si="161"/>
        <v>0</v>
      </c>
      <c r="AN1085" s="1">
        <f t="shared" si="161"/>
        <v>1</v>
      </c>
      <c r="AO1085" s="1">
        <f t="shared" si="161"/>
        <v>0</v>
      </c>
      <c r="AP1085" s="1">
        <f t="shared" si="161"/>
        <v>0</v>
      </c>
      <c r="AQ1085" s="1">
        <f t="shared" si="161"/>
        <v>0</v>
      </c>
      <c r="AR1085" s="1">
        <f t="shared" si="160"/>
        <v>0</v>
      </c>
      <c r="AS1085" s="1">
        <f t="shared" si="160"/>
        <v>0</v>
      </c>
      <c r="AT1085" s="1">
        <f t="shared" si="160"/>
        <v>0</v>
      </c>
      <c r="AU1085" s="1">
        <f t="shared" si="160"/>
        <v>0</v>
      </c>
      <c r="AV1085" s="1">
        <f t="shared" si="160"/>
        <v>0</v>
      </c>
      <c r="AW1085" s="1">
        <f t="shared" si="160"/>
        <v>0</v>
      </c>
      <c r="AX1085" s="1">
        <f t="shared" si="154"/>
        <v>0</v>
      </c>
    </row>
    <row r="1086" spans="1:50" s="1" customFormat="1" x14ac:dyDescent="0.15">
      <c r="A1086" s="1">
        <v>3</v>
      </c>
      <c r="B1086" s="1" t="s">
        <v>2696</v>
      </c>
      <c r="D1086" s="1" t="s">
        <v>15</v>
      </c>
      <c r="E1086" s="1" t="s">
        <v>58</v>
      </c>
      <c r="F1086" s="1" t="s">
        <v>411</v>
      </c>
      <c r="H1086" s="1" t="s">
        <v>17</v>
      </c>
      <c r="I1086" s="1" t="s">
        <v>2349</v>
      </c>
      <c r="J1086" s="1" t="s">
        <v>74</v>
      </c>
      <c r="K1086" s="1" t="s">
        <v>4034</v>
      </c>
      <c r="L1086" s="1" t="s">
        <v>2693</v>
      </c>
      <c r="M1086" s="1" t="s">
        <v>38</v>
      </c>
      <c r="N1086" s="1" t="s">
        <v>2318</v>
      </c>
      <c r="O1086" s="1" t="s">
        <v>2507</v>
      </c>
      <c r="P1086" s="1">
        <v>15001</v>
      </c>
      <c r="Q1086" s="8">
        <v>20000</v>
      </c>
      <c r="R1086" s="1">
        <v>1</v>
      </c>
      <c r="S1086" s="1">
        <v>6</v>
      </c>
      <c r="T1086" s="1">
        <v>5</v>
      </c>
      <c r="U1086" s="1">
        <v>5</v>
      </c>
      <c r="V1086" s="1">
        <v>9</v>
      </c>
      <c r="W1086" s="1">
        <v>0</v>
      </c>
      <c r="X1086" s="1">
        <v>17500.5</v>
      </c>
      <c r="Y1086" s="1">
        <v>2</v>
      </c>
      <c r="Z1086" s="1">
        <v>3</v>
      </c>
      <c r="AA1086" s="1">
        <f t="shared" si="153"/>
        <v>1</v>
      </c>
      <c r="AB1086" s="1">
        <f t="shared" si="161"/>
        <v>0</v>
      </c>
      <c r="AC1086" s="1">
        <f t="shared" si="161"/>
        <v>1</v>
      </c>
      <c r="AD1086" s="1">
        <f t="shared" si="161"/>
        <v>0</v>
      </c>
      <c r="AE1086" s="1">
        <f t="shared" si="161"/>
        <v>0</v>
      </c>
      <c r="AF1086" s="1">
        <f t="shared" si="161"/>
        <v>0</v>
      </c>
      <c r="AG1086" s="1">
        <f t="shared" si="161"/>
        <v>1</v>
      </c>
      <c r="AH1086" s="1">
        <f t="shared" si="161"/>
        <v>0</v>
      </c>
      <c r="AI1086" s="1">
        <f t="shared" si="161"/>
        <v>0</v>
      </c>
      <c r="AJ1086" s="1">
        <f t="shared" si="161"/>
        <v>1</v>
      </c>
      <c r="AK1086" s="1">
        <f t="shared" si="161"/>
        <v>1</v>
      </c>
      <c r="AL1086" s="1">
        <f t="shared" si="161"/>
        <v>1</v>
      </c>
      <c r="AM1086" s="1">
        <f t="shared" si="161"/>
        <v>0</v>
      </c>
      <c r="AN1086" s="1">
        <f t="shared" si="161"/>
        <v>1</v>
      </c>
      <c r="AO1086" s="1">
        <f t="shared" si="161"/>
        <v>0</v>
      </c>
      <c r="AP1086" s="1">
        <f t="shared" si="161"/>
        <v>0</v>
      </c>
      <c r="AQ1086" s="1">
        <f t="shared" si="161"/>
        <v>0</v>
      </c>
      <c r="AR1086" s="1">
        <f t="shared" si="160"/>
        <v>0</v>
      </c>
      <c r="AS1086" s="1">
        <f t="shared" si="160"/>
        <v>0</v>
      </c>
      <c r="AT1086" s="1">
        <f t="shared" si="160"/>
        <v>0</v>
      </c>
      <c r="AU1086" s="1">
        <f t="shared" si="160"/>
        <v>0</v>
      </c>
      <c r="AV1086" s="1">
        <f t="shared" si="160"/>
        <v>0</v>
      </c>
      <c r="AW1086" s="1">
        <f t="shared" si="160"/>
        <v>0</v>
      </c>
      <c r="AX1086" s="1">
        <f t="shared" si="154"/>
        <v>0</v>
      </c>
    </row>
    <row r="1087" spans="1:50" s="1" customFormat="1" x14ac:dyDescent="0.15">
      <c r="A1087" s="1">
        <v>3</v>
      </c>
      <c r="B1087" s="1" t="s">
        <v>751</v>
      </c>
      <c r="C1087" s="1" t="s">
        <v>718</v>
      </c>
      <c r="D1087" s="1" t="s">
        <v>15</v>
      </c>
      <c r="E1087" s="1" t="s">
        <v>168</v>
      </c>
      <c r="F1087" s="2">
        <v>43198.434849537036</v>
      </c>
      <c r="H1087" s="1" t="s">
        <v>17</v>
      </c>
      <c r="I1087" s="1" t="s">
        <v>35</v>
      </c>
      <c r="J1087" s="1" t="s">
        <v>42</v>
      </c>
      <c r="K1087" s="1" t="s">
        <v>2698</v>
      </c>
      <c r="L1087" s="1" t="s">
        <v>2699</v>
      </c>
      <c r="M1087" s="1" t="s">
        <v>185</v>
      </c>
      <c r="N1087" s="1" t="s">
        <v>29</v>
      </c>
      <c r="O1087" s="1" t="s">
        <v>39</v>
      </c>
      <c r="P1087" s="1">
        <v>4001</v>
      </c>
      <c r="Q1087" s="8">
        <v>6000</v>
      </c>
      <c r="R1087" s="1">
        <v>1</v>
      </c>
      <c r="S1087" s="1">
        <v>4</v>
      </c>
      <c r="T1087" s="1">
        <v>3</v>
      </c>
      <c r="U1087" s="1">
        <v>1</v>
      </c>
      <c r="V1087" s="1">
        <v>0</v>
      </c>
      <c r="W1087" s="1">
        <v>1</v>
      </c>
      <c r="X1087" s="1">
        <v>5000.5</v>
      </c>
      <c r="Y1087" s="1">
        <v>2</v>
      </c>
      <c r="Z1087" s="1">
        <v>3</v>
      </c>
      <c r="AA1087" s="1">
        <f t="shared" si="153"/>
        <v>0</v>
      </c>
      <c r="AB1087" s="1">
        <f t="shared" si="161"/>
        <v>0</v>
      </c>
      <c r="AC1087" s="1">
        <f t="shared" si="161"/>
        <v>0</v>
      </c>
      <c r="AD1087" s="1">
        <f t="shared" si="161"/>
        <v>0</v>
      </c>
      <c r="AE1087" s="1">
        <f t="shared" si="161"/>
        <v>1</v>
      </c>
      <c r="AF1087" s="1">
        <f t="shared" si="161"/>
        <v>0</v>
      </c>
      <c r="AG1087" s="1">
        <f t="shared" si="161"/>
        <v>0</v>
      </c>
      <c r="AH1087" s="1">
        <f t="shared" si="161"/>
        <v>0</v>
      </c>
      <c r="AI1087" s="1">
        <f t="shared" si="161"/>
        <v>0</v>
      </c>
      <c r="AJ1087" s="1">
        <f t="shared" si="161"/>
        <v>0</v>
      </c>
      <c r="AK1087" s="1">
        <f t="shared" si="161"/>
        <v>0</v>
      </c>
      <c r="AL1087" s="1">
        <f t="shared" si="161"/>
        <v>1</v>
      </c>
      <c r="AM1087" s="1">
        <f t="shared" si="161"/>
        <v>0</v>
      </c>
      <c r="AN1087" s="1">
        <f t="shared" si="161"/>
        <v>0</v>
      </c>
      <c r="AO1087" s="1">
        <f t="shared" si="161"/>
        <v>0</v>
      </c>
      <c r="AP1087" s="1">
        <f t="shared" si="161"/>
        <v>0</v>
      </c>
      <c r="AQ1087" s="1">
        <f t="shared" si="161"/>
        <v>0</v>
      </c>
      <c r="AR1087" s="1">
        <f t="shared" si="160"/>
        <v>0</v>
      </c>
      <c r="AS1087" s="1">
        <f t="shared" si="160"/>
        <v>0</v>
      </c>
      <c r="AT1087" s="1">
        <f t="shared" si="160"/>
        <v>0</v>
      </c>
      <c r="AU1087" s="1">
        <f t="shared" si="160"/>
        <v>0</v>
      </c>
      <c r="AV1087" s="1">
        <f t="shared" si="160"/>
        <v>0</v>
      </c>
      <c r="AW1087" s="1">
        <f t="shared" si="160"/>
        <v>0</v>
      </c>
      <c r="AX1087" s="1">
        <f t="shared" si="154"/>
        <v>0</v>
      </c>
    </row>
    <row r="1088" spans="1:50" s="1" customFormat="1" x14ac:dyDescent="0.15">
      <c r="A1088" s="1">
        <v>3</v>
      </c>
      <c r="B1088" s="1" t="s">
        <v>2555</v>
      </c>
      <c r="D1088" s="1" t="s">
        <v>15</v>
      </c>
      <c r="E1088" s="1" t="s">
        <v>556</v>
      </c>
      <c r="F1088" s="2">
        <v>43194.628437500003</v>
      </c>
      <c r="H1088" s="1" t="s">
        <v>34</v>
      </c>
      <c r="I1088" s="1" t="s">
        <v>35</v>
      </c>
      <c r="J1088" s="1" t="s">
        <v>25</v>
      </c>
      <c r="K1088" s="1" t="s">
        <v>4035</v>
      </c>
      <c r="L1088" s="1" t="s">
        <v>2701</v>
      </c>
      <c r="M1088" s="1" t="s">
        <v>96</v>
      </c>
      <c r="N1088" s="1" t="s">
        <v>29</v>
      </c>
      <c r="O1088" s="1" t="s">
        <v>30</v>
      </c>
      <c r="P1088" s="1">
        <v>20001</v>
      </c>
      <c r="Q1088" s="8">
        <v>30000</v>
      </c>
      <c r="R1088" s="1">
        <v>4</v>
      </c>
      <c r="S1088" s="1">
        <v>4</v>
      </c>
      <c r="T1088" s="1">
        <v>1</v>
      </c>
      <c r="U1088" s="1">
        <v>2</v>
      </c>
      <c r="V1088" s="1">
        <v>0</v>
      </c>
      <c r="W1088" s="1">
        <v>0</v>
      </c>
      <c r="X1088" s="1">
        <v>25000.5</v>
      </c>
      <c r="Y1088" s="1">
        <v>2</v>
      </c>
      <c r="Z1088" s="1">
        <v>3</v>
      </c>
      <c r="AA1088" s="1">
        <f t="shared" si="153"/>
        <v>1</v>
      </c>
      <c r="AB1088" s="1">
        <f t="shared" si="161"/>
        <v>0</v>
      </c>
      <c r="AC1088" s="1">
        <f t="shared" si="161"/>
        <v>1</v>
      </c>
      <c r="AD1088" s="1">
        <f t="shared" si="161"/>
        <v>1</v>
      </c>
      <c r="AE1088" s="1">
        <f t="shared" si="161"/>
        <v>1</v>
      </c>
      <c r="AF1088" s="1">
        <f t="shared" si="161"/>
        <v>1</v>
      </c>
      <c r="AG1088" s="1">
        <f t="shared" si="161"/>
        <v>1</v>
      </c>
      <c r="AH1088" s="1">
        <f t="shared" si="161"/>
        <v>1</v>
      </c>
      <c r="AI1088" s="1">
        <f t="shared" si="161"/>
        <v>1</v>
      </c>
      <c r="AJ1088" s="1">
        <f t="shared" si="161"/>
        <v>1</v>
      </c>
      <c r="AK1088" s="1">
        <f t="shared" si="161"/>
        <v>1</v>
      </c>
      <c r="AL1088" s="1">
        <f t="shared" si="161"/>
        <v>1</v>
      </c>
      <c r="AM1088" s="1">
        <f t="shared" si="161"/>
        <v>0</v>
      </c>
      <c r="AN1088" s="1">
        <f t="shared" si="161"/>
        <v>0</v>
      </c>
      <c r="AO1088" s="1">
        <f t="shared" si="161"/>
        <v>1</v>
      </c>
      <c r="AP1088" s="1">
        <f t="shared" si="161"/>
        <v>1</v>
      </c>
      <c r="AQ1088" s="1">
        <f t="shared" si="161"/>
        <v>0</v>
      </c>
      <c r="AR1088" s="1">
        <f t="shared" si="160"/>
        <v>0</v>
      </c>
      <c r="AS1088" s="1">
        <f t="shared" si="160"/>
        <v>0</v>
      </c>
      <c r="AT1088" s="1">
        <f t="shared" si="160"/>
        <v>1</v>
      </c>
      <c r="AU1088" s="1">
        <f t="shared" si="160"/>
        <v>0</v>
      </c>
      <c r="AV1088" s="1">
        <f t="shared" si="160"/>
        <v>0</v>
      </c>
      <c r="AW1088" s="1">
        <f t="shared" si="160"/>
        <v>0</v>
      </c>
      <c r="AX1088" s="1">
        <f t="shared" si="154"/>
        <v>1</v>
      </c>
    </row>
    <row r="1089" spans="1:50" s="1" customFormat="1" x14ac:dyDescent="0.15">
      <c r="A1089" s="1">
        <v>3</v>
      </c>
      <c r="B1089" s="1" t="s">
        <v>751</v>
      </c>
      <c r="C1089" s="1" t="s">
        <v>22</v>
      </c>
      <c r="D1089" s="1" t="s">
        <v>15</v>
      </c>
      <c r="E1089" s="1" t="s">
        <v>223</v>
      </c>
      <c r="F1089" s="2">
        <v>43197.755682870367</v>
      </c>
      <c r="H1089" s="1" t="s">
        <v>34</v>
      </c>
      <c r="I1089" s="1" t="s">
        <v>35</v>
      </c>
      <c r="J1089" s="1" t="s">
        <v>60</v>
      </c>
      <c r="K1089" s="1" t="s">
        <v>4036</v>
      </c>
      <c r="L1089" s="1" t="s">
        <v>2703</v>
      </c>
      <c r="M1089" s="1" t="s">
        <v>28</v>
      </c>
      <c r="N1089" s="1" t="s">
        <v>50</v>
      </c>
      <c r="O1089" s="1" t="s">
        <v>186</v>
      </c>
      <c r="P1089" s="1">
        <v>15000</v>
      </c>
      <c r="Q1089" s="8">
        <v>30000</v>
      </c>
      <c r="R1089" s="1">
        <v>4</v>
      </c>
      <c r="S1089" s="1">
        <v>4</v>
      </c>
      <c r="T1089" s="1">
        <v>2</v>
      </c>
      <c r="U1089" s="1">
        <v>3</v>
      </c>
      <c r="V1089" s="1">
        <v>1</v>
      </c>
      <c r="W1089" s="1">
        <v>0</v>
      </c>
      <c r="X1089" s="1">
        <v>22500</v>
      </c>
      <c r="Y1089" s="1">
        <v>2</v>
      </c>
      <c r="Z1089" s="1">
        <v>3</v>
      </c>
      <c r="AA1089" s="1">
        <f t="shared" si="153"/>
        <v>1</v>
      </c>
      <c r="AB1089" s="1">
        <f t="shared" si="161"/>
        <v>0</v>
      </c>
      <c r="AC1089" s="1">
        <f t="shared" si="161"/>
        <v>1</v>
      </c>
      <c r="AD1089" s="1">
        <f t="shared" si="161"/>
        <v>1</v>
      </c>
      <c r="AE1089" s="1">
        <f t="shared" si="161"/>
        <v>1</v>
      </c>
      <c r="AF1089" s="1">
        <f t="shared" si="161"/>
        <v>0</v>
      </c>
      <c r="AG1089" s="1">
        <f t="shared" si="161"/>
        <v>1</v>
      </c>
      <c r="AH1089" s="1">
        <f t="shared" si="161"/>
        <v>0</v>
      </c>
      <c r="AI1089" s="1">
        <f t="shared" si="161"/>
        <v>0</v>
      </c>
      <c r="AJ1089" s="1">
        <f t="shared" si="161"/>
        <v>0</v>
      </c>
      <c r="AK1089" s="1">
        <f t="shared" si="161"/>
        <v>1</v>
      </c>
      <c r="AL1089" s="1">
        <f t="shared" si="161"/>
        <v>1</v>
      </c>
      <c r="AM1089" s="1">
        <f t="shared" si="161"/>
        <v>0</v>
      </c>
      <c r="AN1089" s="1">
        <f t="shared" si="161"/>
        <v>0</v>
      </c>
      <c r="AO1089" s="1">
        <f t="shared" si="161"/>
        <v>0</v>
      </c>
      <c r="AP1089" s="1">
        <f t="shared" si="161"/>
        <v>0</v>
      </c>
      <c r="AQ1089" s="1">
        <f t="shared" si="161"/>
        <v>0</v>
      </c>
      <c r="AR1089" s="1">
        <f t="shared" si="160"/>
        <v>0</v>
      </c>
      <c r="AS1089" s="1">
        <f t="shared" si="160"/>
        <v>0</v>
      </c>
      <c r="AT1089" s="1">
        <f t="shared" si="160"/>
        <v>0</v>
      </c>
      <c r="AU1089" s="1">
        <f t="shared" si="160"/>
        <v>0</v>
      </c>
      <c r="AV1089" s="1">
        <f t="shared" si="160"/>
        <v>0</v>
      </c>
      <c r="AW1089" s="1">
        <f t="shared" si="160"/>
        <v>0</v>
      </c>
      <c r="AX1089" s="1">
        <f t="shared" si="154"/>
        <v>1</v>
      </c>
    </row>
    <row r="1090" spans="1:50" s="1" customFormat="1" x14ac:dyDescent="0.15">
      <c r="A1090" s="1">
        <v>1</v>
      </c>
      <c r="B1090" s="1" t="s">
        <v>2704</v>
      </c>
      <c r="C1090" s="1" t="s">
        <v>22</v>
      </c>
      <c r="D1090" s="1" t="s">
        <v>15</v>
      </c>
      <c r="E1090" s="1" t="s">
        <v>70</v>
      </c>
      <c r="F1090" s="2">
        <v>43180.448182870372</v>
      </c>
      <c r="H1090" s="1" t="s">
        <v>17</v>
      </c>
      <c r="I1090" s="1" t="s">
        <v>35</v>
      </c>
      <c r="J1090" s="1" t="s">
        <v>74</v>
      </c>
      <c r="K1090" s="1" t="s">
        <v>2705</v>
      </c>
      <c r="L1090" s="1" t="s">
        <v>2706</v>
      </c>
      <c r="M1090" s="1" t="s">
        <v>96</v>
      </c>
      <c r="N1090" s="1" t="s">
        <v>29</v>
      </c>
      <c r="O1090" s="1" t="s">
        <v>186</v>
      </c>
      <c r="P1090" s="1">
        <v>6000</v>
      </c>
      <c r="Q1090" s="8">
        <v>10000</v>
      </c>
      <c r="R1090" s="1">
        <v>1</v>
      </c>
      <c r="S1090" s="1">
        <v>4</v>
      </c>
      <c r="T1090" s="1">
        <v>5</v>
      </c>
      <c r="U1090" s="1">
        <v>2</v>
      </c>
      <c r="V1090" s="1">
        <v>0</v>
      </c>
      <c r="W1090" s="1">
        <v>0</v>
      </c>
      <c r="X1090" s="1">
        <v>8000</v>
      </c>
      <c r="Y1090" s="1">
        <v>1</v>
      </c>
      <c r="Z1090" s="1">
        <v>1</v>
      </c>
      <c r="AA1090" s="1">
        <f t="shared" si="153"/>
        <v>0</v>
      </c>
      <c r="AB1090" s="1">
        <f t="shared" si="161"/>
        <v>0</v>
      </c>
      <c r="AC1090" s="1">
        <f t="shared" si="161"/>
        <v>0</v>
      </c>
      <c r="AD1090" s="1">
        <f t="shared" si="161"/>
        <v>1</v>
      </c>
      <c r="AE1090" s="1">
        <f t="shared" si="161"/>
        <v>0</v>
      </c>
      <c r="AF1090" s="1">
        <f t="shared" si="161"/>
        <v>1</v>
      </c>
      <c r="AG1090" s="1">
        <f t="shared" si="161"/>
        <v>0</v>
      </c>
      <c r="AH1090" s="1">
        <f t="shared" si="161"/>
        <v>0</v>
      </c>
      <c r="AI1090" s="1">
        <f t="shared" si="161"/>
        <v>0</v>
      </c>
      <c r="AJ1090" s="1">
        <f t="shared" si="161"/>
        <v>0</v>
      </c>
      <c r="AK1090" s="1">
        <f t="shared" si="161"/>
        <v>0</v>
      </c>
      <c r="AL1090" s="1">
        <f t="shared" si="161"/>
        <v>0</v>
      </c>
      <c r="AM1090" s="1">
        <f t="shared" si="161"/>
        <v>0</v>
      </c>
      <c r="AN1090" s="1">
        <f t="shared" si="161"/>
        <v>0</v>
      </c>
      <c r="AO1090" s="1">
        <f t="shared" si="161"/>
        <v>0</v>
      </c>
      <c r="AP1090" s="1">
        <f t="shared" si="161"/>
        <v>0</v>
      </c>
      <c r="AQ1090" s="1">
        <f t="shared" si="161"/>
        <v>0</v>
      </c>
      <c r="AR1090" s="1">
        <f t="shared" si="160"/>
        <v>0</v>
      </c>
      <c r="AS1090" s="1">
        <f t="shared" si="160"/>
        <v>0</v>
      </c>
      <c r="AT1090" s="1">
        <f t="shared" si="160"/>
        <v>0</v>
      </c>
      <c r="AU1090" s="1">
        <f t="shared" si="160"/>
        <v>0</v>
      </c>
      <c r="AV1090" s="1">
        <f t="shared" si="160"/>
        <v>0</v>
      </c>
      <c r="AW1090" s="1">
        <f t="shared" si="160"/>
        <v>0</v>
      </c>
      <c r="AX1090" s="1">
        <f t="shared" si="154"/>
        <v>0</v>
      </c>
    </row>
    <row r="1091" spans="1:50" s="1" customFormat="1" x14ac:dyDescent="0.15">
      <c r="A1091" s="1">
        <v>1</v>
      </c>
      <c r="B1091" s="1" t="s">
        <v>91</v>
      </c>
      <c r="C1091" s="1" t="s">
        <v>22</v>
      </c>
      <c r="D1091" s="1" t="s">
        <v>15</v>
      </c>
      <c r="E1091" s="1" t="s">
        <v>33</v>
      </c>
      <c r="F1091" s="1" t="s">
        <v>411</v>
      </c>
      <c r="H1091" s="1" t="s">
        <v>59</v>
      </c>
      <c r="I1091" s="1" t="s">
        <v>35</v>
      </c>
      <c r="J1091" s="1" t="s">
        <v>25</v>
      </c>
      <c r="K1091" s="1" t="s">
        <v>4037</v>
      </c>
      <c r="L1091" s="1" t="s">
        <v>2708</v>
      </c>
      <c r="M1091" s="1" t="s">
        <v>63</v>
      </c>
      <c r="N1091" s="1" t="s">
        <v>316</v>
      </c>
      <c r="O1091" s="1" t="s">
        <v>30</v>
      </c>
      <c r="P1091" s="1">
        <v>10001</v>
      </c>
      <c r="Q1091" s="8">
        <v>15000</v>
      </c>
      <c r="R1091" s="1">
        <v>3</v>
      </c>
      <c r="S1091" s="1">
        <v>4</v>
      </c>
      <c r="T1091" s="1">
        <v>1</v>
      </c>
      <c r="U1091" s="1">
        <v>4</v>
      </c>
      <c r="V1091" s="1">
        <v>7</v>
      </c>
      <c r="W1091" s="1">
        <v>0</v>
      </c>
      <c r="X1091" s="1">
        <v>12500.5</v>
      </c>
      <c r="Y1091" s="1">
        <v>1</v>
      </c>
      <c r="Z1091" s="1">
        <v>2</v>
      </c>
      <c r="AA1091" s="1">
        <f t="shared" ref="AA1091:AP1154" si="162">IF(IFERROR(FIND(AA$1,$K1091),0)&gt;0,1,0)</f>
        <v>0</v>
      </c>
      <c r="AB1091" s="1">
        <f t="shared" si="161"/>
        <v>0</v>
      </c>
      <c r="AC1091" s="1">
        <f t="shared" si="161"/>
        <v>0</v>
      </c>
      <c r="AD1091" s="1">
        <f t="shared" si="161"/>
        <v>1</v>
      </c>
      <c r="AE1091" s="1">
        <f t="shared" si="161"/>
        <v>0</v>
      </c>
      <c r="AF1091" s="1">
        <f t="shared" si="161"/>
        <v>1</v>
      </c>
      <c r="AG1091" s="1">
        <f t="shared" si="161"/>
        <v>0</v>
      </c>
      <c r="AH1091" s="1">
        <f t="shared" si="161"/>
        <v>0</v>
      </c>
      <c r="AI1091" s="1">
        <f t="shared" si="161"/>
        <v>1</v>
      </c>
      <c r="AJ1091" s="1">
        <f t="shared" si="161"/>
        <v>0</v>
      </c>
      <c r="AK1091" s="1">
        <f t="shared" si="161"/>
        <v>1</v>
      </c>
      <c r="AL1091" s="1">
        <f t="shared" si="161"/>
        <v>0</v>
      </c>
      <c r="AM1091" s="1">
        <f t="shared" si="161"/>
        <v>0</v>
      </c>
      <c r="AN1091" s="1">
        <f t="shared" si="161"/>
        <v>0</v>
      </c>
      <c r="AO1091" s="1">
        <f t="shared" si="161"/>
        <v>1</v>
      </c>
      <c r="AP1091" s="1">
        <f t="shared" si="161"/>
        <v>0</v>
      </c>
      <c r="AQ1091" s="1">
        <f t="shared" si="161"/>
        <v>0</v>
      </c>
      <c r="AR1091" s="1">
        <f t="shared" si="160"/>
        <v>0</v>
      </c>
      <c r="AS1091" s="1">
        <f t="shared" si="160"/>
        <v>0</v>
      </c>
      <c r="AT1091" s="1">
        <f t="shared" si="160"/>
        <v>1</v>
      </c>
      <c r="AU1091" s="1">
        <f t="shared" si="160"/>
        <v>1</v>
      </c>
      <c r="AV1091" s="1">
        <f t="shared" si="160"/>
        <v>0</v>
      </c>
      <c r="AW1091" s="1">
        <f t="shared" si="160"/>
        <v>0</v>
      </c>
      <c r="AX1091" s="1">
        <f t="shared" ref="AX1091:AX1154" si="163">IF(Q1091&gt;20000,1,0)</f>
        <v>0</v>
      </c>
    </row>
    <row r="1092" spans="1:50" s="1" customFormat="1" x14ac:dyDescent="0.15">
      <c r="A1092" s="1">
        <v>1</v>
      </c>
      <c r="B1092" s="1" t="s">
        <v>2709</v>
      </c>
      <c r="C1092" s="1" t="s">
        <v>370</v>
      </c>
      <c r="D1092" s="1" t="s">
        <v>15</v>
      </c>
      <c r="E1092" s="1" t="s">
        <v>168</v>
      </c>
      <c r="F1092" s="2">
        <v>43173.771365740744</v>
      </c>
      <c r="H1092" s="1" t="s">
        <v>59</v>
      </c>
      <c r="I1092" s="1" t="s">
        <v>18</v>
      </c>
      <c r="J1092" s="1" t="s">
        <v>60</v>
      </c>
      <c r="K1092" s="1" t="s">
        <v>4038</v>
      </c>
      <c r="L1092" s="1" t="s">
        <v>2711</v>
      </c>
      <c r="M1092" s="1" t="s">
        <v>96</v>
      </c>
      <c r="N1092" s="1" t="s">
        <v>29</v>
      </c>
      <c r="O1092" s="1" t="s">
        <v>144</v>
      </c>
      <c r="P1092" s="1">
        <v>4001</v>
      </c>
      <c r="Q1092" s="8">
        <v>6000</v>
      </c>
      <c r="R1092" s="1">
        <v>3</v>
      </c>
      <c r="S1092" s="1">
        <v>3</v>
      </c>
      <c r="T1092" s="1">
        <v>2</v>
      </c>
      <c r="U1092" s="1">
        <v>2</v>
      </c>
      <c r="V1092" s="1">
        <v>0</v>
      </c>
      <c r="W1092" s="1">
        <v>0</v>
      </c>
      <c r="X1092" s="1">
        <v>5000.5</v>
      </c>
      <c r="Y1092" s="1">
        <v>1</v>
      </c>
      <c r="Z1092" s="1">
        <v>1</v>
      </c>
      <c r="AA1092" s="1">
        <f t="shared" si="162"/>
        <v>1</v>
      </c>
      <c r="AB1092" s="1">
        <f t="shared" si="161"/>
        <v>0</v>
      </c>
      <c r="AC1092" s="1">
        <f t="shared" si="161"/>
        <v>1</v>
      </c>
      <c r="AD1092" s="1">
        <f t="shared" si="161"/>
        <v>0</v>
      </c>
      <c r="AE1092" s="1">
        <f t="shared" si="161"/>
        <v>0</v>
      </c>
      <c r="AF1092" s="1">
        <f t="shared" si="161"/>
        <v>1</v>
      </c>
      <c r="AG1092" s="1">
        <f t="shared" si="161"/>
        <v>0</v>
      </c>
      <c r="AH1092" s="1">
        <f t="shared" si="161"/>
        <v>0</v>
      </c>
      <c r="AI1092" s="1">
        <f t="shared" si="161"/>
        <v>0</v>
      </c>
      <c r="AJ1092" s="1">
        <f t="shared" si="161"/>
        <v>0</v>
      </c>
      <c r="AK1092" s="1">
        <f t="shared" si="161"/>
        <v>0</v>
      </c>
      <c r="AL1092" s="1">
        <f t="shared" si="161"/>
        <v>0</v>
      </c>
      <c r="AM1092" s="1">
        <f t="shared" si="161"/>
        <v>1</v>
      </c>
      <c r="AN1092" s="1">
        <f t="shared" si="161"/>
        <v>1</v>
      </c>
      <c r="AO1092" s="1">
        <f t="shared" si="161"/>
        <v>0</v>
      </c>
      <c r="AP1092" s="1">
        <f t="shared" si="161"/>
        <v>0</v>
      </c>
      <c r="AQ1092" s="1">
        <f t="shared" si="161"/>
        <v>1</v>
      </c>
      <c r="AR1092" s="1">
        <f t="shared" si="160"/>
        <v>0</v>
      </c>
      <c r="AS1092" s="1">
        <f t="shared" si="160"/>
        <v>0</v>
      </c>
      <c r="AT1092" s="1">
        <f t="shared" si="160"/>
        <v>0</v>
      </c>
      <c r="AU1092" s="1">
        <f t="shared" si="160"/>
        <v>0</v>
      </c>
      <c r="AV1092" s="1">
        <f t="shared" si="160"/>
        <v>1</v>
      </c>
      <c r="AW1092" s="1">
        <f t="shared" si="160"/>
        <v>0</v>
      </c>
      <c r="AX1092" s="1">
        <f t="shared" si="163"/>
        <v>0</v>
      </c>
    </row>
    <row r="1093" spans="1:50" s="1" customFormat="1" x14ac:dyDescent="0.15">
      <c r="A1093" s="1">
        <v>1</v>
      </c>
      <c r="B1093" s="1" t="s">
        <v>800</v>
      </c>
      <c r="C1093" s="1" t="s">
        <v>22</v>
      </c>
      <c r="D1093" s="1" t="s">
        <v>15</v>
      </c>
      <c r="E1093" s="1" t="s">
        <v>33</v>
      </c>
      <c r="F1093" s="2">
        <v>43176.422708333332</v>
      </c>
      <c r="H1093" s="1" t="s">
        <v>34</v>
      </c>
      <c r="I1093" s="1" t="s">
        <v>35</v>
      </c>
      <c r="J1093" s="1" t="s">
        <v>25</v>
      </c>
      <c r="K1093" s="1" t="s">
        <v>3578</v>
      </c>
      <c r="L1093" s="1" t="s">
        <v>802</v>
      </c>
      <c r="M1093" s="1" t="s">
        <v>38</v>
      </c>
      <c r="N1093" s="1" t="s">
        <v>29</v>
      </c>
      <c r="O1093" s="1" t="s">
        <v>30</v>
      </c>
      <c r="P1093" s="1">
        <v>10001</v>
      </c>
      <c r="Q1093" s="8">
        <v>15000</v>
      </c>
      <c r="R1093" s="1">
        <v>4</v>
      </c>
      <c r="S1093" s="1">
        <v>4</v>
      </c>
      <c r="T1093" s="1">
        <v>1</v>
      </c>
      <c r="U1093" s="1">
        <v>5</v>
      </c>
      <c r="V1093" s="1">
        <v>0</v>
      </c>
      <c r="W1093" s="1">
        <v>0</v>
      </c>
      <c r="X1093" s="1">
        <v>12500.5</v>
      </c>
      <c r="Y1093" s="1">
        <v>1</v>
      </c>
      <c r="Z1093" s="1">
        <v>1</v>
      </c>
      <c r="AA1093" s="1">
        <f t="shared" si="162"/>
        <v>0</v>
      </c>
      <c r="AB1093" s="1">
        <f t="shared" si="161"/>
        <v>0</v>
      </c>
      <c r="AC1093" s="1">
        <f t="shared" si="161"/>
        <v>1</v>
      </c>
      <c r="AD1093" s="1">
        <f t="shared" si="161"/>
        <v>1</v>
      </c>
      <c r="AE1093" s="1">
        <f t="shared" si="161"/>
        <v>0</v>
      </c>
      <c r="AF1093" s="1">
        <f t="shared" si="161"/>
        <v>0</v>
      </c>
      <c r="AG1093" s="1">
        <f t="shared" si="161"/>
        <v>0</v>
      </c>
      <c r="AH1093" s="1">
        <f t="shared" si="161"/>
        <v>1</v>
      </c>
      <c r="AI1093" s="1">
        <f t="shared" si="161"/>
        <v>1</v>
      </c>
      <c r="AJ1093" s="1">
        <f t="shared" si="161"/>
        <v>0</v>
      </c>
      <c r="AK1093" s="1">
        <f t="shared" si="161"/>
        <v>0</v>
      </c>
      <c r="AL1093" s="1">
        <f t="shared" si="161"/>
        <v>0</v>
      </c>
      <c r="AM1093" s="1">
        <f t="shared" si="161"/>
        <v>0</v>
      </c>
      <c r="AN1093" s="1">
        <f t="shared" si="161"/>
        <v>0</v>
      </c>
      <c r="AO1093" s="1">
        <f t="shared" si="161"/>
        <v>0</v>
      </c>
      <c r="AP1093" s="1">
        <f t="shared" si="161"/>
        <v>0</v>
      </c>
      <c r="AQ1093" s="1">
        <f t="shared" si="161"/>
        <v>1</v>
      </c>
      <c r="AR1093" s="1">
        <f t="shared" si="160"/>
        <v>0</v>
      </c>
      <c r="AS1093" s="1">
        <f t="shared" si="160"/>
        <v>0</v>
      </c>
      <c r="AT1093" s="1">
        <f t="shared" si="160"/>
        <v>0</v>
      </c>
      <c r="AU1093" s="1">
        <f t="shared" si="160"/>
        <v>0</v>
      </c>
      <c r="AV1093" s="1">
        <f t="shared" si="160"/>
        <v>0</v>
      </c>
      <c r="AW1093" s="1">
        <f t="shared" si="160"/>
        <v>0</v>
      </c>
      <c r="AX1093" s="1">
        <f t="shared" si="163"/>
        <v>0</v>
      </c>
    </row>
    <row r="1094" spans="1:50" s="1" customFormat="1" x14ac:dyDescent="0.15">
      <c r="A1094" s="1">
        <v>1</v>
      </c>
      <c r="B1094" s="1" t="s">
        <v>269</v>
      </c>
      <c r="C1094" s="1" t="s">
        <v>22</v>
      </c>
      <c r="D1094" s="1" t="s">
        <v>15</v>
      </c>
      <c r="E1094" s="1" t="s">
        <v>212</v>
      </c>
      <c r="F1094" s="2">
        <v>43180.437731481485</v>
      </c>
      <c r="H1094" s="1" t="s">
        <v>59</v>
      </c>
      <c r="I1094" s="1" t="s">
        <v>35</v>
      </c>
      <c r="J1094" s="1" t="s">
        <v>25</v>
      </c>
      <c r="K1094" s="1" t="s">
        <v>3421</v>
      </c>
      <c r="L1094" s="1" t="s">
        <v>271</v>
      </c>
      <c r="M1094" s="1" t="s">
        <v>96</v>
      </c>
      <c r="N1094" s="1" t="s">
        <v>64</v>
      </c>
      <c r="O1094" s="1" t="s">
        <v>30</v>
      </c>
      <c r="P1094" s="1">
        <v>15000</v>
      </c>
      <c r="Q1094" s="8">
        <v>25000</v>
      </c>
      <c r="R1094" s="1">
        <v>3</v>
      </c>
      <c r="S1094" s="1">
        <v>4</v>
      </c>
      <c r="T1094" s="1">
        <v>1</v>
      </c>
      <c r="U1094" s="1">
        <v>2</v>
      </c>
      <c r="V1094" s="1">
        <v>3</v>
      </c>
      <c r="W1094" s="1">
        <v>0</v>
      </c>
      <c r="X1094" s="1">
        <v>20000</v>
      </c>
      <c r="Y1094" s="1">
        <v>1</v>
      </c>
      <c r="Z1094" s="1">
        <v>2</v>
      </c>
      <c r="AA1094" s="1">
        <f t="shared" si="162"/>
        <v>0</v>
      </c>
      <c r="AB1094" s="1">
        <f t="shared" si="161"/>
        <v>1</v>
      </c>
      <c r="AC1094" s="1">
        <f t="shared" si="161"/>
        <v>1</v>
      </c>
      <c r="AD1094" s="1">
        <f t="shared" si="161"/>
        <v>1</v>
      </c>
      <c r="AE1094" s="1">
        <f t="shared" si="161"/>
        <v>0</v>
      </c>
      <c r="AF1094" s="1">
        <f t="shared" si="161"/>
        <v>0</v>
      </c>
      <c r="AG1094" s="1">
        <f t="shared" si="161"/>
        <v>1</v>
      </c>
      <c r="AH1094" s="1">
        <f t="shared" si="161"/>
        <v>1</v>
      </c>
      <c r="AI1094" s="1">
        <f t="shared" si="161"/>
        <v>1</v>
      </c>
      <c r="AJ1094" s="1">
        <f t="shared" si="161"/>
        <v>1</v>
      </c>
      <c r="AK1094" s="1">
        <f t="shared" si="161"/>
        <v>1</v>
      </c>
      <c r="AL1094" s="1">
        <f t="shared" si="161"/>
        <v>1</v>
      </c>
      <c r="AM1094" s="1">
        <f t="shared" si="161"/>
        <v>0</v>
      </c>
      <c r="AN1094" s="1">
        <f t="shared" si="161"/>
        <v>0</v>
      </c>
      <c r="AO1094" s="1">
        <f t="shared" si="161"/>
        <v>1</v>
      </c>
      <c r="AP1094" s="1">
        <f t="shared" si="161"/>
        <v>0</v>
      </c>
      <c r="AQ1094" s="1">
        <f t="shared" si="161"/>
        <v>1</v>
      </c>
      <c r="AR1094" s="1">
        <f t="shared" si="160"/>
        <v>0</v>
      </c>
      <c r="AS1094" s="1">
        <f t="shared" si="160"/>
        <v>0</v>
      </c>
      <c r="AT1094" s="1">
        <f t="shared" si="160"/>
        <v>0</v>
      </c>
      <c r="AU1094" s="1">
        <f t="shared" si="160"/>
        <v>0</v>
      </c>
      <c r="AV1094" s="1">
        <f t="shared" si="160"/>
        <v>0</v>
      </c>
      <c r="AW1094" s="1">
        <f t="shared" si="160"/>
        <v>0</v>
      </c>
      <c r="AX1094" s="1">
        <f t="shared" si="163"/>
        <v>1</v>
      </c>
    </row>
    <row r="1095" spans="1:50" s="1" customFormat="1" x14ac:dyDescent="0.15">
      <c r="A1095" s="1">
        <v>1</v>
      </c>
      <c r="B1095" s="1" t="s">
        <v>740</v>
      </c>
      <c r="D1095" s="1" t="s">
        <v>15</v>
      </c>
      <c r="E1095" s="1" t="s">
        <v>595</v>
      </c>
      <c r="F1095" s="2">
        <v>43180.487905092596</v>
      </c>
      <c r="H1095" s="1" t="s">
        <v>59</v>
      </c>
      <c r="I1095" s="1" t="s">
        <v>18</v>
      </c>
      <c r="J1095" s="1" t="s">
        <v>25</v>
      </c>
      <c r="K1095" s="1" t="s">
        <v>4039</v>
      </c>
      <c r="L1095" s="1" t="s">
        <v>2713</v>
      </c>
      <c r="M1095" s="1" t="s">
        <v>28</v>
      </c>
      <c r="N1095" s="1" t="s">
        <v>29</v>
      </c>
      <c r="O1095" s="1" t="s">
        <v>30</v>
      </c>
      <c r="P1095" s="1">
        <v>5000</v>
      </c>
      <c r="Q1095" s="8">
        <v>7000</v>
      </c>
      <c r="R1095" s="1">
        <v>3</v>
      </c>
      <c r="S1095" s="1">
        <v>3</v>
      </c>
      <c r="T1095" s="1">
        <v>1</v>
      </c>
      <c r="U1095" s="1">
        <v>3</v>
      </c>
      <c r="V1095" s="1">
        <v>0</v>
      </c>
      <c r="W1095" s="1">
        <v>0</v>
      </c>
      <c r="X1095" s="1">
        <v>6000</v>
      </c>
      <c r="Y1095" s="1">
        <v>1</v>
      </c>
      <c r="Z1095" s="1">
        <v>1</v>
      </c>
      <c r="AA1095" s="1">
        <f t="shared" si="162"/>
        <v>0</v>
      </c>
      <c r="AB1095" s="1">
        <f t="shared" si="161"/>
        <v>0</v>
      </c>
      <c r="AC1095" s="1">
        <f t="shared" si="161"/>
        <v>1</v>
      </c>
      <c r="AD1095" s="1">
        <f t="shared" si="161"/>
        <v>0</v>
      </c>
      <c r="AE1095" s="1">
        <f t="shared" si="161"/>
        <v>0</v>
      </c>
      <c r="AF1095" s="1">
        <f t="shared" si="161"/>
        <v>0</v>
      </c>
      <c r="AG1095" s="1">
        <f t="shared" si="161"/>
        <v>0</v>
      </c>
      <c r="AH1095" s="1">
        <f t="shared" si="161"/>
        <v>0</v>
      </c>
      <c r="AI1095" s="1">
        <f t="shared" si="161"/>
        <v>0</v>
      </c>
      <c r="AJ1095" s="1">
        <f t="shared" si="161"/>
        <v>0</v>
      </c>
      <c r="AK1095" s="1">
        <f t="shared" si="161"/>
        <v>0</v>
      </c>
      <c r="AL1095" s="1">
        <f t="shared" si="161"/>
        <v>0</v>
      </c>
      <c r="AM1095" s="1">
        <f t="shared" si="161"/>
        <v>0</v>
      </c>
      <c r="AN1095" s="1">
        <f t="shared" si="161"/>
        <v>0</v>
      </c>
      <c r="AO1095" s="1">
        <f t="shared" si="161"/>
        <v>0</v>
      </c>
      <c r="AP1095" s="1">
        <f t="shared" si="161"/>
        <v>0</v>
      </c>
      <c r="AQ1095" s="1">
        <f t="shared" si="161"/>
        <v>1</v>
      </c>
      <c r="AR1095" s="1">
        <f t="shared" si="160"/>
        <v>0</v>
      </c>
      <c r="AS1095" s="1">
        <f t="shared" si="160"/>
        <v>0</v>
      </c>
      <c r="AT1095" s="1">
        <f t="shared" si="160"/>
        <v>0</v>
      </c>
      <c r="AU1095" s="1">
        <f t="shared" si="160"/>
        <v>0</v>
      </c>
      <c r="AV1095" s="1">
        <f t="shared" si="160"/>
        <v>0</v>
      </c>
      <c r="AW1095" s="1">
        <f t="shared" si="160"/>
        <v>0</v>
      </c>
      <c r="AX1095" s="1">
        <f t="shared" si="163"/>
        <v>0</v>
      </c>
    </row>
    <row r="1096" spans="1:50" s="1" customFormat="1" x14ac:dyDescent="0.15">
      <c r="A1096" s="1">
        <v>1</v>
      </c>
      <c r="B1096" s="1" t="s">
        <v>2714</v>
      </c>
      <c r="C1096" s="1" t="s">
        <v>22</v>
      </c>
      <c r="D1096" s="1" t="s">
        <v>15</v>
      </c>
      <c r="E1096" s="1" t="s">
        <v>703</v>
      </c>
      <c r="F1096" s="2">
        <v>43180.484675925924</v>
      </c>
      <c r="H1096" s="1" t="s">
        <v>41</v>
      </c>
      <c r="I1096" s="1" t="s">
        <v>18</v>
      </c>
      <c r="J1096" s="1" t="s">
        <v>25</v>
      </c>
      <c r="K1096" s="1" t="s">
        <v>4040</v>
      </c>
      <c r="L1096" s="1" t="s">
        <v>2716</v>
      </c>
      <c r="M1096" s="1" t="s">
        <v>185</v>
      </c>
      <c r="N1096" s="1" t="s">
        <v>82</v>
      </c>
      <c r="O1096" s="1" t="s">
        <v>186</v>
      </c>
      <c r="P1096" s="1">
        <v>20000</v>
      </c>
      <c r="Q1096" s="8">
        <v>30000</v>
      </c>
      <c r="R1096" s="1">
        <v>5</v>
      </c>
      <c r="S1096" s="1">
        <v>3</v>
      </c>
      <c r="T1096" s="1">
        <v>1</v>
      </c>
      <c r="U1096" s="1">
        <v>1</v>
      </c>
      <c r="V1096" s="1">
        <v>4</v>
      </c>
      <c r="W1096" s="1">
        <v>0</v>
      </c>
      <c r="X1096" s="1">
        <v>25000</v>
      </c>
      <c r="Y1096" s="1">
        <v>1</v>
      </c>
      <c r="Z1096" s="1">
        <v>1</v>
      </c>
      <c r="AA1096" s="1">
        <f t="shared" si="162"/>
        <v>0</v>
      </c>
      <c r="AB1096" s="1">
        <f t="shared" si="161"/>
        <v>0</v>
      </c>
      <c r="AC1096" s="1">
        <f t="shared" si="161"/>
        <v>0</v>
      </c>
      <c r="AD1096" s="1">
        <f t="shared" si="161"/>
        <v>1</v>
      </c>
      <c r="AE1096" s="1">
        <f t="shared" si="161"/>
        <v>0</v>
      </c>
      <c r="AF1096" s="1">
        <f t="shared" si="161"/>
        <v>1</v>
      </c>
      <c r="AG1096" s="1">
        <f t="shared" si="161"/>
        <v>0</v>
      </c>
      <c r="AH1096" s="1">
        <f t="shared" si="161"/>
        <v>0</v>
      </c>
      <c r="AI1096" s="1">
        <f t="shared" si="161"/>
        <v>0</v>
      </c>
      <c r="AJ1096" s="1">
        <f t="shared" si="161"/>
        <v>0</v>
      </c>
      <c r="AK1096" s="1">
        <f t="shared" si="161"/>
        <v>0</v>
      </c>
      <c r="AL1096" s="1">
        <f t="shared" si="161"/>
        <v>0</v>
      </c>
      <c r="AM1096" s="1">
        <f t="shared" si="161"/>
        <v>0</v>
      </c>
      <c r="AN1096" s="1">
        <f t="shared" si="161"/>
        <v>0</v>
      </c>
      <c r="AO1096" s="1">
        <f t="shared" si="161"/>
        <v>0</v>
      </c>
      <c r="AP1096" s="1">
        <f t="shared" si="161"/>
        <v>0</v>
      </c>
      <c r="AQ1096" s="1">
        <f t="shared" si="161"/>
        <v>0</v>
      </c>
      <c r="AR1096" s="1">
        <f t="shared" si="160"/>
        <v>0</v>
      </c>
      <c r="AS1096" s="1">
        <f t="shared" si="160"/>
        <v>0</v>
      </c>
      <c r="AT1096" s="1">
        <f t="shared" si="160"/>
        <v>0</v>
      </c>
      <c r="AU1096" s="1">
        <f t="shared" si="160"/>
        <v>0</v>
      </c>
      <c r="AV1096" s="1">
        <f t="shared" si="160"/>
        <v>0</v>
      </c>
      <c r="AW1096" s="1">
        <f t="shared" si="160"/>
        <v>0</v>
      </c>
      <c r="AX1096" s="1">
        <f t="shared" si="163"/>
        <v>1</v>
      </c>
    </row>
    <row r="1097" spans="1:50" s="1" customFormat="1" x14ac:dyDescent="0.15">
      <c r="A1097" s="1">
        <v>1</v>
      </c>
      <c r="B1097" s="1" t="s">
        <v>810</v>
      </c>
      <c r="C1097" s="1" t="s">
        <v>22</v>
      </c>
      <c r="D1097" s="1" t="s">
        <v>15</v>
      </c>
      <c r="E1097" s="1" t="s">
        <v>58</v>
      </c>
      <c r="F1097" s="2">
        <v>43180.409942129627</v>
      </c>
      <c r="H1097" s="1" t="s">
        <v>34</v>
      </c>
      <c r="I1097" s="1" t="s">
        <v>18</v>
      </c>
      <c r="J1097" s="1" t="s">
        <v>25</v>
      </c>
      <c r="K1097" s="1" t="s">
        <v>4041</v>
      </c>
      <c r="L1097" s="1" t="s">
        <v>2718</v>
      </c>
      <c r="M1097" s="1" t="s">
        <v>96</v>
      </c>
      <c r="N1097" s="1" t="s">
        <v>56</v>
      </c>
      <c r="O1097" s="1" t="s">
        <v>30</v>
      </c>
      <c r="P1097" s="1">
        <v>15001</v>
      </c>
      <c r="Q1097" s="8">
        <v>20000</v>
      </c>
      <c r="R1097" s="1">
        <v>4</v>
      </c>
      <c r="S1097" s="1">
        <v>3</v>
      </c>
      <c r="T1097" s="1">
        <v>1</v>
      </c>
      <c r="U1097" s="1">
        <v>2</v>
      </c>
      <c r="V1097" s="1">
        <v>2</v>
      </c>
      <c r="W1097" s="1">
        <v>0</v>
      </c>
      <c r="X1097" s="1">
        <v>17500.5</v>
      </c>
      <c r="Y1097" s="1">
        <v>1</v>
      </c>
      <c r="Z1097" s="1">
        <v>1</v>
      </c>
      <c r="AA1097" s="1">
        <f t="shared" si="162"/>
        <v>1</v>
      </c>
      <c r="AB1097" s="1">
        <f t="shared" si="161"/>
        <v>0</v>
      </c>
      <c r="AC1097" s="1">
        <f t="shared" si="161"/>
        <v>1</v>
      </c>
      <c r="AD1097" s="1">
        <f t="shared" si="161"/>
        <v>0</v>
      </c>
      <c r="AE1097" s="1">
        <f t="shared" si="161"/>
        <v>1</v>
      </c>
      <c r="AF1097" s="1">
        <f t="shared" si="161"/>
        <v>0</v>
      </c>
      <c r="AG1097" s="1">
        <f t="shared" si="161"/>
        <v>1</v>
      </c>
      <c r="AH1097" s="1">
        <f t="shared" si="161"/>
        <v>1</v>
      </c>
      <c r="AI1097" s="1">
        <f t="shared" si="161"/>
        <v>0</v>
      </c>
      <c r="AJ1097" s="1">
        <f t="shared" si="161"/>
        <v>1</v>
      </c>
      <c r="AK1097" s="1">
        <f t="shared" si="161"/>
        <v>1</v>
      </c>
      <c r="AL1097" s="1">
        <f t="shared" si="161"/>
        <v>0</v>
      </c>
      <c r="AM1097" s="1">
        <f t="shared" si="161"/>
        <v>0</v>
      </c>
      <c r="AN1097" s="1">
        <f t="shared" si="161"/>
        <v>0</v>
      </c>
      <c r="AO1097" s="1">
        <f t="shared" si="161"/>
        <v>0</v>
      </c>
      <c r="AP1097" s="1">
        <f t="shared" si="161"/>
        <v>0</v>
      </c>
      <c r="AQ1097" s="1">
        <f t="shared" si="161"/>
        <v>0</v>
      </c>
      <c r="AR1097" s="1">
        <f t="shared" si="160"/>
        <v>0</v>
      </c>
      <c r="AS1097" s="1">
        <f t="shared" si="160"/>
        <v>0</v>
      </c>
      <c r="AT1097" s="1">
        <f t="shared" si="160"/>
        <v>0</v>
      </c>
      <c r="AU1097" s="1">
        <f t="shared" si="160"/>
        <v>0</v>
      </c>
      <c r="AV1097" s="1">
        <f t="shared" si="160"/>
        <v>0</v>
      </c>
      <c r="AW1097" s="1">
        <f t="shared" si="160"/>
        <v>0</v>
      </c>
      <c r="AX1097" s="1">
        <f t="shared" si="163"/>
        <v>0</v>
      </c>
    </row>
    <row r="1098" spans="1:50" s="1" customFormat="1" x14ac:dyDescent="0.15">
      <c r="A1098" s="1">
        <v>1</v>
      </c>
      <c r="B1098" s="1" t="s">
        <v>2719</v>
      </c>
      <c r="D1098" s="1" t="s">
        <v>15</v>
      </c>
      <c r="E1098" s="1" t="s">
        <v>58</v>
      </c>
      <c r="F1098" s="2">
        <v>43180.463217592594</v>
      </c>
      <c r="H1098" s="1" t="s">
        <v>34</v>
      </c>
      <c r="I1098" s="1" t="s">
        <v>35</v>
      </c>
      <c r="J1098" s="1" t="s">
        <v>25</v>
      </c>
      <c r="K1098" s="1" t="s">
        <v>4042</v>
      </c>
      <c r="L1098" s="1" t="s">
        <v>1117</v>
      </c>
      <c r="M1098" s="1" t="s">
        <v>28</v>
      </c>
      <c r="N1098" s="1" t="s">
        <v>29</v>
      </c>
      <c r="O1098" s="1" t="s">
        <v>157</v>
      </c>
      <c r="P1098" s="1">
        <v>15001</v>
      </c>
      <c r="Q1098" s="8">
        <v>20000</v>
      </c>
      <c r="R1098" s="1">
        <v>4</v>
      </c>
      <c r="S1098" s="1">
        <v>4</v>
      </c>
      <c r="T1098" s="1">
        <v>1</v>
      </c>
      <c r="U1098" s="1">
        <v>3</v>
      </c>
      <c r="V1098" s="1">
        <v>0</v>
      </c>
      <c r="W1098" s="1">
        <v>0</v>
      </c>
      <c r="X1098" s="1">
        <v>17500.5</v>
      </c>
      <c r="Y1098" s="1">
        <v>1</v>
      </c>
      <c r="Z1098" s="1">
        <v>1</v>
      </c>
      <c r="AA1098" s="1">
        <f t="shared" si="162"/>
        <v>0</v>
      </c>
      <c r="AB1098" s="1">
        <f t="shared" si="161"/>
        <v>0</v>
      </c>
      <c r="AC1098" s="1">
        <f t="shared" si="161"/>
        <v>0</v>
      </c>
      <c r="AD1098" s="1">
        <f t="shared" si="161"/>
        <v>1</v>
      </c>
      <c r="AE1098" s="1">
        <f t="shared" si="161"/>
        <v>0</v>
      </c>
      <c r="AF1098" s="1">
        <f t="shared" si="161"/>
        <v>1</v>
      </c>
      <c r="AG1098" s="1">
        <f t="shared" si="161"/>
        <v>0</v>
      </c>
      <c r="AH1098" s="1">
        <f t="shared" si="161"/>
        <v>0</v>
      </c>
      <c r="AI1098" s="1">
        <f t="shared" si="161"/>
        <v>0</v>
      </c>
      <c r="AJ1098" s="1">
        <f t="shared" si="161"/>
        <v>0</v>
      </c>
      <c r="AK1098" s="1">
        <f t="shared" si="161"/>
        <v>1</v>
      </c>
      <c r="AL1098" s="1">
        <f t="shared" si="161"/>
        <v>0</v>
      </c>
      <c r="AM1098" s="1">
        <f t="shared" si="161"/>
        <v>0</v>
      </c>
      <c r="AN1098" s="1">
        <f t="shared" si="161"/>
        <v>0</v>
      </c>
      <c r="AO1098" s="1">
        <f t="shared" si="161"/>
        <v>0</v>
      </c>
      <c r="AP1098" s="1">
        <f t="shared" si="161"/>
        <v>0</v>
      </c>
      <c r="AQ1098" s="1">
        <f t="shared" ref="AQ1098:AW1110" si="164">IF(IFERROR(FIND(AQ$1,$K1098),0)&gt;0,1,0)</f>
        <v>1</v>
      </c>
      <c r="AR1098" s="1">
        <f t="shared" si="164"/>
        <v>0</v>
      </c>
      <c r="AS1098" s="1">
        <f t="shared" si="164"/>
        <v>0</v>
      </c>
      <c r="AT1098" s="1">
        <f t="shared" si="164"/>
        <v>0</v>
      </c>
      <c r="AU1098" s="1">
        <f t="shared" si="164"/>
        <v>0</v>
      </c>
      <c r="AV1098" s="1">
        <f t="shared" si="164"/>
        <v>0</v>
      </c>
      <c r="AW1098" s="1">
        <f t="shared" si="164"/>
        <v>0</v>
      </c>
      <c r="AX1098" s="1">
        <f t="shared" si="163"/>
        <v>0</v>
      </c>
    </row>
    <row r="1099" spans="1:50" s="1" customFormat="1" x14ac:dyDescent="0.15">
      <c r="A1099" s="1">
        <v>1</v>
      </c>
      <c r="B1099" s="1" t="s">
        <v>1234</v>
      </c>
      <c r="C1099" s="1" t="s">
        <v>22</v>
      </c>
      <c r="D1099" s="1" t="s">
        <v>15</v>
      </c>
      <c r="E1099" s="1" t="s">
        <v>205</v>
      </c>
      <c r="F1099" s="2">
        <v>43180.403124999997</v>
      </c>
      <c r="H1099" s="1" t="s">
        <v>59</v>
      </c>
      <c r="I1099" s="1" t="s">
        <v>18</v>
      </c>
      <c r="J1099" s="1" t="s">
        <v>25</v>
      </c>
      <c r="K1099" s="1" t="s">
        <v>4043</v>
      </c>
      <c r="L1099" s="1" t="s">
        <v>2722</v>
      </c>
      <c r="M1099" s="1" t="s">
        <v>96</v>
      </c>
      <c r="N1099" s="1" t="s">
        <v>82</v>
      </c>
      <c r="O1099" s="1" t="s">
        <v>1338</v>
      </c>
      <c r="P1099" s="1">
        <v>7000</v>
      </c>
      <c r="Q1099" s="8">
        <v>10000</v>
      </c>
      <c r="R1099" s="1">
        <v>3</v>
      </c>
      <c r="S1099" s="1">
        <v>3</v>
      </c>
      <c r="T1099" s="1">
        <v>1</v>
      </c>
      <c r="U1099" s="1">
        <v>2</v>
      </c>
      <c r="V1099" s="1">
        <v>4</v>
      </c>
      <c r="W1099" s="1">
        <v>0</v>
      </c>
      <c r="X1099" s="1">
        <v>8500</v>
      </c>
      <c r="Y1099" s="1">
        <v>1</v>
      </c>
      <c r="Z1099" s="1">
        <v>1</v>
      </c>
      <c r="AA1099" s="1">
        <f t="shared" si="162"/>
        <v>0</v>
      </c>
      <c r="AB1099" s="1">
        <f t="shared" si="162"/>
        <v>0</v>
      </c>
      <c r="AC1099" s="1">
        <f t="shared" si="162"/>
        <v>1</v>
      </c>
      <c r="AD1099" s="1">
        <f t="shared" si="162"/>
        <v>0</v>
      </c>
      <c r="AE1099" s="1">
        <f t="shared" si="162"/>
        <v>0</v>
      </c>
      <c r="AF1099" s="1">
        <f t="shared" si="162"/>
        <v>1</v>
      </c>
      <c r="AG1099" s="1">
        <f t="shared" si="162"/>
        <v>0</v>
      </c>
      <c r="AH1099" s="1">
        <f t="shared" si="162"/>
        <v>0</v>
      </c>
      <c r="AI1099" s="1">
        <f t="shared" si="162"/>
        <v>0</v>
      </c>
      <c r="AJ1099" s="1">
        <f t="shared" si="162"/>
        <v>0</v>
      </c>
      <c r="AK1099" s="1">
        <f t="shared" si="162"/>
        <v>1</v>
      </c>
      <c r="AL1099" s="1">
        <f t="shared" si="162"/>
        <v>0</v>
      </c>
      <c r="AM1099" s="1">
        <f t="shared" si="162"/>
        <v>0</v>
      </c>
      <c r="AN1099" s="1">
        <f t="shared" si="162"/>
        <v>1</v>
      </c>
      <c r="AO1099" s="1">
        <f t="shared" si="162"/>
        <v>0</v>
      </c>
      <c r="AP1099" s="1">
        <f t="shared" si="162"/>
        <v>0</v>
      </c>
      <c r="AQ1099" s="1">
        <f t="shared" si="164"/>
        <v>1</v>
      </c>
      <c r="AR1099" s="1">
        <f t="shared" si="164"/>
        <v>0</v>
      </c>
      <c r="AS1099" s="1">
        <f t="shared" si="164"/>
        <v>0</v>
      </c>
      <c r="AT1099" s="1">
        <f t="shared" si="164"/>
        <v>0</v>
      </c>
      <c r="AU1099" s="1">
        <f t="shared" si="164"/>
        <v>0</v>
      </c>
      <c r="AV1099" s="1">
        <f t="shared" si="164"/>
        <v>0</v>
      </c>
      <c r="AW1099" s="1">
        <f t="shared" si="164"/>
        <v>0</v>
      </c>
      <c r="AX1099" s="1">
        <f t="shared" si="163"/>
        <v>0</v>
      </c>
    </row>
    <row r="1100" spans="1:50" s="1" customFormat="1" x14ac:dyDescent="0.15">
      <c r="A1100" s="1">
        <v>1</v>
      </c>
      <c r="B1100" s="1" t="s">
        <v>2723</v>
      </c>
      <c r="C1100" s="1" t="s">
        <v>22</v>
      </c>
      <c r="D1100" s="1" t="s">
        <v>15</v>
      </c>
      <c r="E1100" s="1" t="s">
        <v>58</v>
      </c>
      <c r="F1100" s="1" t="s">
        <v>411</v>
      </c>
      <c r="H1100" s="1" t="s">
        <v>41</v>
      </c>
      <c r="I1100" s="1" t="s">
        <v>35</v>
      </c>
      <c r="J1100" s="1" t="s">
        <v>25</v>
      </c>
      <c r="K1100" s="1" t="s">
        <v>4044</v>
      </c>
      <c r="L1100" s="1" t="s">
        <v>2708</v>
      </c>
      <c r="M1100" s="1" t="s">
        <v>63</v>
      </c>
      <c r="N1100" s="1" t="s">
        <v>316</v>
      </c>
      <c r="O1100" s="1" t="s">
        <v>30</v>
      </c>
      <c r="P1100" s="1">
        <v>15001</v>
      </c>
      <c r="Q1100" s="8">
        <v>20000</v>
      </c>
      <c r="R1100" s="1">
        <v>5</v>
      </c>
      <c r="S1100" s="1">
        <v>4</v>
      </c>
      <c r="T1100" s="1">
        <v>1</v>
      </c>
      <c r="U1100" s="1">
        <v>4</v>
      </c>
      <c r="V1100" s="1">
        <v>7</v>
      </c>
      <c r="W1100" s="1">
        <v>0</v>
      </c>
      <c r="X1100" s="1">
        <v>17500.5</v>
      </c>
      <c r="Y1100" s="1">
        <v>1</v>
      </c>
      <c r="Z1100" s="1">
        <v>1</v>
      </c>
      <c r="AA1100" s="1">
        <f t="shared" si="162"/>
        <v>0</v>
      </c>
      <c r="AB1100" s="1">
        <f t="shared" si="162"/>
        <v>0</v>
      </c>
      <c r="AC1100" s="1">
        <f t="shared" si="162"/>
        <v>1</v>
      </c>
      <c r="AD1100" s="1">
        <f t="shared" si="162"/>
        <v>1</v>
      </c>
      <c r="AE1100" s="1">
        <f t="shared" si="162"/>
        <v>0</v>
      </c>
      <c r="AF1100" s="1">
        <f t="shared" si="162"/>
        <v>1</v>
      </c>
      <c r="AG1100" s="1">
        <f t="shared" si="162"/>
        <v>1</v>
      </c>
      <c r="AH1100" s="1">
        <f t="shared" si="162"/>
        <v>1</v>
      </c>
      <c r="AI1100" s="1">
        <f t="shared" si="162"/>
        <v>0</v>
      </c>
      <c r="AJ1100" s="1">
        <f t="shared" si="162"/>
        <v>1</v>
      </c>
      <c r="AK1100" s="1">
        <f t="shared" si="162"/>
        <v>0</v>
      </c>
      <c r="AL1100" s="1">
        <f t="shared" si="162"/>
        <v>0</v>
      </c>
      <c r="AM1100" s="1">
        <f t="shared" si="162"/>
        <v>1</v>
      </c>
      <c r="AN1100" s="1">
        <f t="shared" si="162"/>
        <v>0</v>
      </c>
      <c r="AO1100" s="1">
        <f t="shared" si="162"/>
        <v>0</v>
      </c>
      <c r="AP1100" s="1">
        <f t="shared" si="162"/>
        <v>0</v>
      </c>
      <c r="AQ1100" s="1">
        <f t="shared" si="164"/>
        <v>1</v>
      </c>
      <c r="AR1100" s="1">
        <f t="shared" si="164"/>
        <v>0</v>
      </c>
      <c r="AS1100" s="1">
        <f t="shared" si="164"/>
        <v>0</v>
      </c>
      <c r="AT1100" s="1">
        <f t="shared" si="164"/>
        <v>0</v>
      </c>
      <c r="AU1100" s="1">
        <f t="shared" si="164"/>
        <v>0</v>
      </c>
      <c r="AV1100" s="1">
        <f t="shared" si="164"/>
        <v>0</v>
      </c>
      <c r="AW1100" s="1">
        <f t="shared" si="164"/>
        <v>0</v>
      </c>
      <c r="AX1100" s="1">
        <f t="shared" si="163"/>
        <v>0</v>
      </c>
    </row>
    <row r="1101" spans="1:50" s="1" customFormat="1" x14ac:dyDescent="0.15">
      <c r="A1101" s="1">
        <v>1</v>
      </c>
      <c r="B1101" s="1" t="s">
        <v>740</v>
      </c>
      <c r="C1101" s="1" t="s">
        <v>154</v>
      </c>
      <c r="D1101" s="1" t="s">
        <v>15</v>
      </c>
      <c r="E1101" s="1" t="s">
        <v>2725</v>
      </c>
      <c r="F1101" s="2">
        <v>43180.433761574073</v>
      </c>
      <c r="H1101" s="1" t="s">
        <v>17</v>
      </c>
      <c r="I1101" s="1" t="s">
        <v>35</v>
      </c>
      <c r="J1101" s="1" t="s">
        <v>74</v>
      </c>
      <c r="K1101" s="1" t="s">
        <v>2726</v>
      </c>
      <c r="L1101" s="1" t="s">
        <v>2727</v>
      </c>
      <c r="M1101" s="1" t="s">
        <v>96</v>
      </c>
      <c r="N1101" s="1" t="s">
        <v>64</v>
      </c>
      <c r="O1101" s="1" t="s">
        <v>467</v>
      </c>
      <c r="P1101" s="1">
        <v>4500</v>
      </c>
      <c r="Q1101" s="8">
        <v>7000</v>
      </c>
      <c r="R1101" s="1">
        <v>1</v>
      </c>
      <c r="S1101" s="1">
        <v>4</v>
      </c>
      <c r="T1101" s="1">
        <v>5</v>
      </c>
      <c r="U1101" s="1">
        <v>2</v>
      </c>
      <c r="V1101" s="1">
        <v>3</v>
      </c>
      <c r="W1101" s="1">
        <v>0</v>
      </c>
      <c r="X1101" s="1">
        <v>5750</v>
      </c>
      <c r="Y1101" s="1">
        <v>1</v>
      </c>
      <c r="Z1101" s="1">
        <v>1</v>
      </c>
      <c r="AA1101" s="1">
        <f t="shared" si="162"/>
        <v>0</v>
      </c>
      <c r="AB1101" s="1">
        <f t="shared" si="162"/>
        <v>0</v>
      </c>
      <c r="AC1101" s="1">
        <f t="shared" si="162"/>
        <v>1</v>
      </c>
      <c r="AD1101" s="1">
        <f t="shared" si="162"/>
        <v>1</v>
      </c>
      <c r="AE1101" s="1">
        <f t="shared" si="162"/>
        <v>0</v>
      </c>
      <c r="AF1101" s="1">
        <f t="shared" si="162"/>
        <v>1</v>
      </c>
      <c r="AG1101" s="1">
        <f t="shared" si="162"/>
        <v>0</v>
      </c>
      <c r="AH1101" s="1">
        <f t="shared" si="162"/>
        <v>0</v>
      </c>
      <c r="AI1101" s="1">
        <f t="shared" si="162"/>
        <v>0</v>
      </c>
      <c r="AJ1101" s="1">
        <f t="shared" si="162"/>
        <v>0</v>
      </c>
      <c r="AK1101" s="1">
        <f t="shared" si="162"/>
        <v>0</v>
      </c>
      <c r="AL1101" s="1">
        <f t="shared" si="162"/>
        <v>0</v>
      </c>
      <c r="AM1101" s="1">
        <f t="shared" si="162"/>
        <v>0</v>
      </c>
      <c r="AN1101" s="1">
        <f t="shared" si="162"/>
        <v>0</v>
      </c>
      <c r="AO1101" s="1">
        <f t="shared" si="162"/>
        <v>0</v>
      </c>
      <c r="AP1101" s="1">
        <f t="shared" si="162"/>
        <v>0</v>
      </c>
      <c r="AQ1101" s="1">
        <f t="shared" si="164"/>
        <v>0</v>
      </c>
      <c r="AR1101" s="1">
        <f t="shared" si="164"/>
        <v>0</v>
      </c>
      <c r="AS1101" s="1">
        <f t="shared" si="164"/>
        <v>0</v>
      </c>
      <c r="AT1101" s="1">
        <f t="shared" si="164"/>
        <v>0</v>
      </c>
      <c r="AU1101" s="1">
        <f t="shared" si="164"/>
        <v>0</v>
      </c>
      <c r="AV1101" s="1">
        <f t="shared" si="164"/>
        <v>0</v>
      </c>
      <c r="AW1101" s="1">
        <f t="shared" si="164"/>
        <v>0</v>
      </c>
      <c r="AX1101" s="1">
        <f t="shared" si="163"/>
        <v>0</v>
      </c>
    </row>
    <row r="1102" spans="1:50" s="1" customFormat="1" x14ac:dyDescent="0.15">
      <c r="A1102" s="1">
        <v>1</v>
      </c>
      <c r="B1102" s="1" t="s">
        <v>2728</v>
      </c>
      <c r="C1102" s="1" t="s">
        <v>22</v>
      </c>
      <c r="D1102" s="1" t="s">
        <v>15</v>
      </c>
      <c r="E1102" s="1" t="s">
        <v>364</v>
      </c>
      <c r="F1102" s="1" t="s">
        <v>411</v>
      </c>
      <c r="H1102" s="1" t="s">
        <v>59</v>
      </c>
      <c r="I1102" s="1" t="s">
        <v>35</v>
      </c>
      <c r="J1102" s="1" t="s">
        <v>74</v>
      </c>
      <c r="K1102" s="1" t="s">
        <v>4045</v>
      </c>
      <c r="L1102" s="1" t="s">
        <v>2730</v>
      </c>
      <c r="M1102" s="1" t="s">
        <v>28</v>
      </c>
      <c r="N1102" s="1" t="s">
        <v>64</v>
      </c>
      <c r="O1102" s="1" t="s">
        <v>615</v>
      </c>
      <c r="P1102" s="1">
        <v>7000</v>
      </c>
      <c r="Q1102" s="8">
        <v>14000</v>
      </c>
      <c r="R1102" s="1">
        <v>3</v>
      </c>
      <c r="S1102" s="1">
        <v>4</v>
      </c>
      <c r="T1102" s="1">
        <v>5</v>
      </c>
      <c r="U1102" s="1">
        <v>3</v>
      </c>
      <c r="V1102" s="1">
        <v>3</v>
      </c>
      <c r="W1102" s="1">
        <v>0</v>
      </c>
      <c r="X1102" s="1">
        <v>10500</v>
      </c>
      <c r="Y1102" s="1">
        <v>1</v>
      </c>
      <c r="Z1102" s="1">
        <v>1</v>
      </c>
      <c r="AA1102" s="1">
        <f t="shared" si="162"/>
        <v>0</v>
      </c>
      <c r="AB1102" s="1">
        <f t="shared" si="162"/>
        <v>0</v>
      </c>
      <c r="AC1102" s="1">
        <f t="shared" si="162"/>
        <v>0</v>
      </c>
      <c r="AD1102" s="1">
        <f t="shared" si="162"/>
        <v>1</v>
      </c>
      <c r="AE1102" s="1">
        <f t="shared" si="162"/>
        <v>0</v>
      </c>
      <c r="AF1102" s="1">
        <f t="shared" si="162"/>
        <v>0</v>
      </c>
      <c r="AG1102" s="1">
        <f t="shared" si="162"/>
        <v>0</v>
      </c>
      <c r="AH1102" s="1">
        <f t="shared" si="162"/>
        <v>0</v>
      </c>
      <c r="AI1102" s="1">
        <f t="shared" si="162"/>
        <v>0</v>
      </c>
      <c r="AJ1102" s="1">
        <f t="shared" si="162"/>
        <v>0</v>
      </c>
      <c r="AK1102" s="1">
        <f t="shared" si="162"/>
        <v>1</v>
      </c>
      <c r="AL1102" s="1">
        <f t="shared" si="162"/>
        <v>0</v>
      </c>
      <c r="AM1102" s="1">
        <f t="shared" si="162"/>
        <v>0</v>
      </c>
      <c r="AN1102" s="1">
        <f t="shared" si="162"/>
        <v>0</v>
      </c>
      <c r="AO1102" s="1">
        <f t="shared" si="162"/>
        <v>0</v>
      </c>
      <c r="AP1102" s="1">
        <f t="shared" si="162"/>
        <v>0</v>
      </c>
      <c r="AQ1102" s="1">
        <f t="shared" si="164"/>
        <v>0</v>
      </c>
      <c r="AR1102" s="1">
        <f t="shared" si="164"/>
        <v>0</v>
      </c>
      <c r="AS1102" s="1">
        <f t="shared" si="164"/>
        <v>0</v>
      </c>
      <c r="AT1102" s="1">
        <f t="shared" si="164"/>
        <v>0</v>
      </c>
      <c r="AU1102" s="1">
        <f t="shared" si="164"/>
        <v>0</v>
      </c>
      <c r="AV1102" s="1">
        <f t="shared" si="164"/>
        <v>0</v>
      </c>
      <c r="AW1102" s="1">
        <f t="shared" si="164"/>
        <v>0</v>
      </c>
      <c r="AX1102" s="1">
        <f t="shared" si="163"/>
        <v>0</v>
      </c>
    </row>
    <row r="1103" spans="1:50" s="1" customFormat="1" x14ac:dyDescent="0.15">
      <c r="A1103" s="1">
        <v>1</v>
      </c>
      <c r="B1103" s="1" t="s">
        <v>772</v>
      </c>
      <c r="D1103" s="1" t="s">
        <v>15</v>
      </c>
      <c r="E1103" s="1" t="s">
        <v>58</v>
      </c>
      <c r="F1103" s="2">
        <v>43180.409942129627</v>
      </c>
      <c r="H1103" s="1" t="s">
        <v>34</v>
      </c>
      <c r="I1103" s="1" t="s">
        <v>18</v>
      </c>
      <c r="J1103" s="1" t="s">
        <v>25</v>
      </c>
      <c r="K1103" s="1" t="s">
        <v>2731</v>
      </c>
      <c r="L1103" s="1" t="s">
        <v>2718</v>
      </c>
      <c r="M1103" s="1" t="s">
        <v>96</v>
      </c>
      <c r="N1103" s="1" t="s">
        <v>56</v>
      </c>
      <c r="O1103" s="1" t="s">
        <v>30</v>
      </c>
      <c r="P1103" s="1">
        <v>15001</v>
      </c>
      <c r="Q1103" s="8">
        <v>20000</v>
      </c>
      <c r="R1103" s="1">
        <v>4</v>
      </c>
      <c r="S1103" s="1">
        <v>3</v>
      </c>
      <c r="T1103" s="1">
        <v>1</v>
      </c>
      <c r="U1103" s="1">
        <v>2</v>
      </c>
      <c r="V1103" s="1">
        <v>2</v>
      </c>
      <c r="W1103" s="1">
        <v>0</v>
      </c>
      <c r="X1103" s="1">
        <v>17500.5</v>
      </c>
      <c r="Y1103" s="1">
        <v>1</v>
      </c>
      <c r="Z1103" s="1">
        <v>1</v>
      </c>
      <c r="AA1103" s="1">
        <f t="shared" si="162"/>
        <v>1</v>
      </c>
      <c r="AB1103" s="1">
        <f t="shared" si="162"/>
        <v>0</v>
      </c>
      <c r="AC1103" s="1">
        <f t="shared" si="162"/>
        <v>0</v>
      </c>
      <c r="AD1103" s="1">
        <f t="shared" si="162"/>
        <v>1</v>
      </c>
      <c r="AE1103" s="1">
        <f t="shared" si="162"/>
        <v>0</v>
      </c>
      <c r="AF1103" s="1">
        <f t="shared" si="162"/>
        <v>0</v>
      </c>
      <c r="AG1103" s="1">
        <f t="shared" si="162"/>
        <v>0</v>
      </c>
      <c r="AH1103" s="1">
        <f t="shared" si="162"/>
        <v>0</v>
      </c>
      <c r="AI1103" s="1">
        <f t="shared" si="162"/>
        <v>0</v>
      </c>
      <c r="AJ1103" s="1">
        <f t="shared" si="162"/>
        <v>0</v>
      </c>
      <c r="AK1103" s="1">
        <f t="shared" si="162"/>
        <v>0</v>
      </c>
      <c r="AL1103" s="1">
        <f t="shared" si="162"/>
        <v>0</v>
      </c>
      <c r="AM1103" s="1">
        <f t="shared" si="162"/>
        <v>0</v>
      </c>
      <c r="AN1103" s="1">
        <f t="shared" si="162"/>
        <v>0</v>
      </c>
      <c r="AO1103" s="1">
        <f t="shared" si="162"/>
        <v>0</v>
      </c>
      <c r="AP1103" s="1">
        <f t="shared" si="162"/>
        <v>0</v>
      </c>
      <c r="AQ1103" s="1">
        <f t="shared" si="164"/>
        <v>0</v>
      </c>
      <c r="AR1103" s="1">
        <f t="shared" si="164"/>
        <v>0</v>
      </c>
      <c r="AS1103" s="1">
        <f t="shared" si="164"/>
        <v>0</v>
      </c>
      <c r="AT1103" s="1">
        <f t="shared" si="164"/>
        <v>0</v>
      </c>
      <c r="AU1103" s="1">
        <f t="shared" si="164"/>
        <v>0</v>
      </c>
      <c r="AV1103" s="1">
        <f t="shared" si="164"/>
        <v>0</v>
      </c>
      <c r="AW1103" s="1">
        <f t="shared" si="164"/>
        <v>0</v>
      </c>
      <c r="AX1103" s="1">
        <f t="shared" si="163"/>
        <v>0</v>
      </c>
    </row>
    <row r="1104" spans="1:50" s="1" customFormat="1" x14ac:dyDescent="0.15">
      <c r="A1104" s="1">
        <v>1</v>
      </c>
      <c r="B1104" s="1" t="s">
        <v>2732</v>
      </c>
      <c r="C1104" s="1" t="s">
        <v>22</v>
      </c>
      <c r="D1104" s="1" t="s">
        <v>15</v>
      </c>
      <c r="E1104" s="1" t="s">
        <v>67</v>
      </c>
      <c r="F1104" s="2">
        <v>43180.412199074075</v>
      </c>
      <c r="H1104" s="1" t="s">
        <v>17</v>
      </c>
      <c r="I1104" s="1" t="s">
        <v>18</v>
      </c>
      <c r="J1104" s="1" t="s">
        <v>1474</v>
      </c>
      <c r="K1104" s="1" t="s">
        <v>4046</v>
      </c>
      <c r="L1104" s="1" t="s">
        <v>2734</v>
      </c>
      <c r="M1104" s="1" t="s">
        <v>28</v>
      </c>
      <c r="N1104" s="1" t="s">
        <v>29</v>
      </c>
      <c r="O1104" s="1" t="s">
        <v>186</v>
      </c>
      <c r="P1104" s="1">
        <v>8001</v>
      </c>
      <c r="Q1104" s="8">
        <v>10000</v>
      </c>
      <c r="R1104" s="1">
        <v>1</v>
      </c>
      <c r="S1104" s="1">
        <v>3</v>
      </c>
      <c r="T1104" s="1">
        <v>20</v>
      </c>
      <c r="U1104" s="1">
        <v>3</v>
      </c>
      <c r="V1104" s="1">
        <v>0</v>
      </c>
      <c r="W1104" s="1">
        <v>0</v>
      </c>
      <c r="X1104" s="1">
        <v>9000.5</v>
      </c>
      <c r="Y1104" s="1">
        <v>1</v>
      </c>
      <c r="Z1104" s="1">
        <v>1</v>
      </c>
      <c r="AA1104" s="1">
        <f t="shared" si="162"/>
        <v>0</v>
      </c>
      <c r="AB1104" s="1">
        <f t="shared" si="162"/>
        <v>0</v>
      </c>
      <c r="AC1104" s="1">
        <f t="shared" si="162"/>
        <v>0</v>
      </c>
      <c r="AD1104" s="1">
        <f t="shared" si="162"/>
        <v>0</v>
      </c>
      <c r="AE1104" s="1">
        <f t="shared" si="162"/>
        <v>0</v>
      </c>
      <c r="AF1104" s="1">
        <f t="shared" si="162"/>
        <v>0</v>
      </c>
      <c r="AG1104" s="1">
        <f t="shared" si="162"/>
        <v>0</v>
      </c>
      <c r="AH1104" s="1">
        <f t="shared" si="162"/>
        <v>1</v>
      </c>
      <c r="AI1104" s="1">
        <f t="shared" si="162"/>
        <v>0</v>
      </c>
      <c r="AJ1104" s="1">
        <f t="shared" si="162"/>
        <v>0</v>
      </c>
      <c r="AK1104" s="1">
        <f t="shared" si="162"/>
        <v>1</v>
      </c>
      <c r="AL1104" s="1">
        <f t="shared" si="162"/>
        <v>0</v>
      </c>
      <c r="AM1104" s="1">
        <f t="shared" si="162"/>
        <v>0</v>
      </c>
      <c r="AN1104" s="1">
        <f t="shared" si="162"/>
        <v>0</v>
      </c>
      <c r="AO1104" s="1">
        <f t="shared" si="162"/>
        <v>0</v>
      </c>
      <c r="AP1104" s="1">
        <f t="shared" si="162"/>
        <v>0</v>
      </c>
      <c r="AQ1104" s="1">
        <f t="shared" si="164"/>
        <v>0</v>
      </c>
      <c r="AR1104" s="1">
        <f t="shared" si="164"/>
        <v>0</v>
      </c>
      <c r="AS1104" s="1">
        <f t="shared" si="164"/>
        <v>0</v>
      </c>
      <c r="AT1104" s="1">
        <f t="shared" si="164"/>
        <v>0</v>
      </c>
      <c r="AU1104" s="1">
        <f t="shared" si="164"/>
        <v>0</v>
      </c>
      <c r="AV1104" s="1">
        <f t="shared" si="164"/>
        <v>0</v>
      </c>
      <c r="AW1104" s="1">
        <f t="shared" si="164"/>
        <v>0</v>
      </c>
      <c r="AX1104" s="1">
        <f t="shared" si="163"/>
        <v>0</v>
      </c>
    </row>
    <row r="1105" spans="1:50" s="1" customFormat="1" x14ac:dyDescent="0.15">
      <c r="A1105" s="1">
        <v>1</v>
      </c>
      <c r="B1105" s="1" t="s">
        <v>970</v>
      </c>
      <c r="C1105" s="1" t="s">
        <v>22</v>
      </c>
      <c r="D1105" s="1" t="s">
        <v>15</v>
      </c>
      <c r="E1105" s="1" t="s">
        <v>168</v>
      </c>
      <c r="F1105" s="2">
        <v>43180.384583333333</v>
      </c>
      <c r="H1105" s="1" t="s">
        <v>17</v>
      </c>
      <c r="I1105" s="1" t="s">
        <v>35</v>
      </c>
      <c r="J1105" s="1" t="s">
        <v>74</v>
      </c>
      <c r="K1105" s="1" t="s">
        <v>4047</v>
      </c>
      <c r="L1105" s="1" t="s">
        <v>2736</v>
      </c>
      <c r="M1105" s="1" t="s">
        <v>96</v>
      </c>
      <c r="N1105" s="1" t="s">
        <v>29</v>
      </c>
      <c r="O1105" s="1" t="s">
        <v>97</v>
      </c>
      <c r="P1105" s="1">
        <v>4001</v>
      </c>
      <c r="Q1105" s="8">
        <v>6000</v>
      </c>
      <c r="R1105" s="1">
        <v>1</v>
      </c>
      <c r="S1105" s="1">
        <v>4</v>
      </c>
      <c r="T1105" s="1">
        <v>5</v>
      </c>
      <c r="U1105" s="1">
        <v>2</v>
      </c>
      <c r="V1105" s="1">
        <v>0</v>
      </c>
      <c r="W1105" s="1">
        <v>0</v>
      </c>
      <c r="X1105" s="1">
        <v>5000.5</v>
      </c>
      <c r="Y1105" s="1">
        <v>1</v>
      </c>
      <c r="Z1105" s="1">
        <v>1</v>
      </c>
      <c r="AA1105" s="1">
        <f t="shared" si="162"/>
        <v>0</v>
      </c>
      <c r="AB1105" s="1">
        <f t="shared" si="162"/>
        <v>0</v>
      </c>
      <c r="AC1105" s="1">
        <f t="shared" si="162"/>
        <v>1</v>
      </c>
      <c r="AD1105" s="1">
        <f t="shared" si="162"/>
        <v>1</v>
      </c>
      <c r="AE1105" s="1">
        <f t="shared" si="162"/>
        <v>0</v>
      </c>
      <c r="AF1105" s="1">
        <f t="shared" si="162"/>
        <v>0</v>
      </c>
      <c r="AG1105" s="1">
        <f t="shared" si="162"/>
        <v>0</v>
      </c>
      <c r="AH1105" s="1">
        <f t="shared" si="162"/>
        <v>0</v>
      </c>
      <c r="AI1105" s="1">
        <f t="shared" si="162"/>
        <v>0</v>
      </c>
      <c r="AJ1105" s="1">
        <f t="shared" si="162"/>
        <v>0</v>
      </c>
      <c r="AK1105" s="1">
        <f t="shared" si="162"/>
        <v>0</v>
      </c>
      <c r="AL1105" s="1">
        <f t="shared" si="162"/>
        <v>0</v>
      </c>
      <c r="AM1105" s="1">
        <f t="shared" si="162"/>
        <v>0</v>
      </c>
      <c r="AN1105" s="1">
        <f t="shared" si="162"/>
        <v>1</v>
      </c>
      <c r="AO1105" s="1">
        <f t="shared" si="162"/>
        <v>0</v>
      </c>
      <c r="AP1105" s="1">
        <f t="shared" si="162"/>
        <v>0</v>
      </c>
      <c r="AQ1105" s="1">
        <f t="shared" si="164"/>
        <v>0</v>
      </c>
      <c r="AR1105" s="1">
        <f t="shared" si="164"/>
        <v>0</v>
      </c>
      <c r="AS1105" s="1">
        <f t="shared" si="164"/>
        <v>1</v>
      </c>
      <c r="AT1105" s="1">
        <f t="shared" si="164"/>
        <v>0</v>
      </c>
      <c r="AU1105" s="1">
        <f t="shared" si="164"/>
        <v>0</v>
      </c>
      <c r="AV1105" s="1">
        <f t="shared" si="164"/>
        <v>0</v>
      </c>
      <c r="AW1105" s="1">
        <f t="shared" si="164"/>
        <v>0</v>
      </c>
      <c r="AX1105" s="1">
        <f t="shared" si="163"/>
        <v>0</v>
      </c>
    </row>
    <row r="1106" spans="1:50" s="1" customFormat="1" x14ac:dyDescent="0.15">
      <c r="A1106" s="1">
        <v>1</v>
      </c>
      <c r="B1106" s="1" t="s">
        <v>2737</v>
      </c>
      <c r="C1106" s="1" t="s">
        <v>22</v>
      </c>
      <c r="D1106" s="1" t="s">
        <v>15</v>
      </c>
      <c r="E1106" s="1" t="s">
        <v>2738</v>
      </c>
      <c r="F1106" s="1" t="s">
        <v>411</v>
      </c>
      <c r="H1106" s="1" t="s">
        <v>17</v>
      </c>
      <c r="I1106" s="1" t="s">
        <v>35</v>
      </c>
      <c r="J1106" s="1" t="s">
        <v>25</v>
      </c>
      <c r="K1106" s="1" t="s">
        <v>4048</v>
      </c>
      <c r="L1106" s="1" t="s">
        <v>2740</v>
      </c>
      <c r="M1106" s="1" t="s">
        <v>393</v>
      </c>
      <c r="N1106" s="1" t="s">
        <v>316</v>
      </c>
      <c r="O1106" s="1" t="s">
        <v>30</v>
      </c>
      <c r="P1106" s="1">
        <v>13000</v>
      </c>
      <c r="Q1106" s="8">
        <v>23000</v>
      </c>
      <c r="R1106" s="1">
        <v>1</v>
      </c>
      <c r="S1106" s="1">
        <v>4</v>
      </c>
      <c r="T1106" s="1">
        <v>1</v>
      </c>
      <c r="U1106" s="1">
        <v>6</v>
      </c>
      <c r="V1106" s="1">
        <v>7</v>
      </c>
      <c r="W1106" s="1">
        <v>0</v>
      </c>
      <c r="X1106" s="1">
        <v>18000</v>
      </c>
      <c r="Y1106" s="1">
        <v>1</v>
      </c>
      <c r="Z1106" s="1">
        <v>2</v>
      </c>
      <c r="AA1106" s="1">
        <f t="shared" si="162"/>
        <v>0</v>
      </c>
      <c r="AB1106" s="1">
        <f t="shared" si="162"/>
        <v>0</v>
      </c>
      <c r="AC1106" s="1">
        <f t="shared" si="162"/>
        <v>0</v>
      </c>
      <c r="AD1106" s="1">
        <f t="shared" si="162"/>
        <v>1</v>
      </c>
      <c r="AE1106" s="1">
        <f t="shared" si="162"/>
        <v>0</v>
      </c>
      <c r="AF1106" s="1">
        <f t="shared" si="162"/>
        <v>0</v>
      </c>
      <c r="AG1106" s="1">
        <f t="shared" si="162"/>
        <v>1</v>
      </c>
      <c r="AH1106" s="1">
        <f t="shared" si="162"/>
        <v>0</v>
      </c>
      <c r="AI1106" s="1">
        <f t="shared" si="162"/>
        <v>0</v>
      </c>
      <c r="AJ1106" s="1">
        <f t="shared" si="162"/>
        <v>0</v>
      </c>
      <c r="AK1106" s="1">
        <f t="shared" si="162"/>
        <v>0</v>
      </c>
      <c r="AL1106" s="1">
        <f t="shared" si="162"/>
        <v>0</v>
      </c>
      <c r="AM1106" s="1">
        <f t="shared" si="162"/>
        <v>0</v>
      </c>
      <c r="AN1106" s="1">
        <f t="shared" si="162"/>
        <v>0</v>
      </c>
      <c r="AO1106" s="1">
        <f t="shared" si="162"/>
        <v>0</v>
      </c>
      <c r="AP1106" s="1">
        <f t="shared" si="162"/>
        <v>0</v>
      </c>
      <c r="AQ1106" s="1">
        <f t="shared" si="164"/>
        <v>0</v>
      </c>
      <c r="AR1106" s="1">
        <f t="shared" si="164"/>
        <v>0</v>
      </c>
      <c r="AS1106" s="1">
        <f t="shared" si="164"/>
        <v>0</v>
      </c>
      <c r="AT1106" s="1">
        <f t="shared" si="164"/>
        <v>0</v>
      </c>
      <c r="AU1106" s="1">
        <f t="shared" si="164"/>
        <v>0</v>
      </c>
      <c r="AV1106" s="1">
        <f t="shared" si="164"/>
        <v>0</v>
      </c>
      <c r="AW1106" s="1">
        <f t="shared" si="164"/>
        <v>0</v>
      </c>
      <c r="AX1106" s="1">
        <f t="shared" si="163"/>
        <v>1</v>
      </c>
    </row>
    <row r="1107" spans="1:50" s="1" customFormat="1" x14ac:dyDescent="0.15">
      <c r="A1107" s="1">
        <v>1</v>
      </c>
      <c r="B1107" s="1" t="s">
        <v>2741</v>
      </c>
      <c r="C1107" s="1" t="s">
        <v>22</v>
      </c>
      <c r="D1107" s="1" t="s">
        <v>15</v>
      </c>
      <c r="E1107" s="1" t="s">
        <v>67</v>
      </c>
      <c r="F1107" s="2">
        <v>43180.41269675926</v>
      </c>
      <c r="H1107" s="1" t="s">
        <v>17</v>
      </c>
      <c r="I1107" s="1" t="s">
        <v>18</v>
      </c>
      <c r="J1107" s="1" t="s">
        <v>1474</v>
      </c>
      <c r="K1107" s="1" t="s">
        <v>4049</v>
      </c>
      <c r="L1107" s="1" t="s">
        <v>2734</v>
      </c>
      <c r="M1107" s="1" t="s">
        <v>28</v>
      </c>
      <c r="N1107" s="1" t="s">
        <v>29</v>
      </c>
      <c r="O1107" s="1" t="s">
        <v>186</v>
      </c>
      <c r="P1107" s="1">
        <v>8001</v>
      </c>
      <c r="Q1107" s="8">
        <v>10000</v>
      </c>
      <c r="R1107" s="1">
        <v>1</v>
      </c>
      <c r="S1107" s="1">
        <v>3</v>
      </c>
      <c r="T1107" s="1">
        <v>20</v>
      </c>
      <c r="U1107" s="1">
        <v>3</v>
      </c>
      <c r="V1107" s="1">
        <v>0</v>
      </c>
      <c r="W1107" s="1">
        <v>0</v>
      </c>
      <c r="X1107" s="1">
        <v>9000.5</v>
      </c>
      <c r="Y1107" s="1">
        <v>1</v>
      </c>
      <c r="Z1107" s="1">
        <v>1</v>
      </c>
      <c r="AA1107" s="1">
        <f t="shared" si="162"/>
        <v>0</v>
      </c>
      <c r="AB1107" s="1">
        <f t="shared" si="162"/>
        <v>0</v>
      </c>
      <c r="AC1107" s="1">
        <f t="shared" si="162"/>
        <v>0</v>
      </c>
      <c r="AD1107" s="1">
        <f t="shared" si="162"/>
        <v>0</v>
      </c>
      <c r="AE1107" s="1">
        <f t="shared" si="162"/>
        <v>0</v>
      </c>
      <c r="AF1107" s="1">
        <f t="shared" si="162"/>
        <v>1</v>
      </c>
      <c r="AG1107" s="1">
        <f t="shared" si="162"/>
        <v>0</v>
      </c>
      <c r="AH1107" s="1">
        <f t="shared" si="162"/>
        <v>0</v>
      </c>
      <c r="AI1107" s="1">
        <f t="shared" si="162"/>
        <v>0</v>
      </c>
      <c r="AJ1107" s="1">
        <f t="shared" si="162"/>
        <v>0</v>
      </c>
      <c r="AK1107" s="1">
        <f t="shared" si="162"/>
        <v>1</v>
      </c>
      <c r="AL1107" s="1">
        <f t="shared" si="162"/>
        <v>0</v>
      </c>
      <c r="AM1107" s="1">
        <f t="shared" si="162"/>
        <v>0</v>
      </c>
      <c r="AN1107" s="1">
        <f t="shared" si="162"/>
        <v>0</v>
      </c>
      <c r="AO1107" s="1">
        <f t="shared" si="162"/>
        <v>0</v>
      </c>
      <c r="AP1107" s="1">
        <f t="shared" si="162"/>
        <v>0</v>
      </c>
      <c r="AQ1107" s="1">
        <f t="shared" si="164"/>
        <v>0</v>
      </c>
      <c r="AR1107" s="1">
        <f t="shared" si="164"/>
        <v>0</v>
      </c>
      <c r="AS1107" s="1">
        <f t="shared" si="164"/>
        <v>0</v>
      </c>
      <c r="AT1107" s="1">
        <f t="shared" si="164"/>
        <v>0</v>
      </c>
      <c r="AU1107" s="1">
        <f t="shared" si="164"/>
        <v>0</v>
      </c>
      <c r="AV1107" s="1">
        <f t="shared" si="164"/>
        <v>0</v>
      </c>
      <c r="AW1107" s="1">
        <f t="shared" si="164"/>
        <v>0</v>
      </c>
      <c r="AX1107" s="1">
        <f t="shared" si="163"/>
        <v>0</v>
      </c>
    </row>
    <row r="1108" spans="1:50" s="1" customFormat="1" x14ac:dyDescent="0.15">
      <c r="A1108" s="1">
        <v>1</v>
      </c>
      <c r="B1108" s="1" t="s">
        <v>2743</v>
      </c>
      <c r="C1108" s="1" t="s">
        <v>22</v>
      </c>
      <c r="D1108" s="1" t="s">
        <v>15</v>
      </c>
      <c r="E1108" s="1" t="s">
        <v>537</v>
      </c>
      <c r="F1108" s="2">
        <v>43180.407465277778</v>
      </c>
      <c r="H1108" s="1" t="s">
        <v>243</v>
      </c>
      <c r="I1108" s="1" t="s">
        <v>18</v>
      </c>
      <c r="J1108" s="1" t="s">
        <v>25</v>
      </c>
      <c r="K1108" s="1" t="s">
        <v>2744</v>
      </c>
      <c r="L1108" s="1" t="s">
        <v>2745</v>
      </c>
      <c r="M1108" s="1" t="s">
        <v>185</v>
      </c>
      <c r="N1108" s="1" t="s">
        <v>29</v>
      </c>
      <c r="O1108" s="1" t="s">
        <v>615</v>
      </c>
      <c r="P1108" s="1">
        <v>5000</v>
      </c>
      <c r="Q1108" s="8">
        <v>8000</v>
      </c>
      <c r="R1108" s="1">
        <v>2</v>
      </c>
      <c r="S1108" s="1">
        <v>3</v>
      </c>
      <c r="T1108" s="1">
        <v>1</v>
      </c>
      <c r="U1108" s="1">
        <v>1</v>
      </c>
      <c r="V1108" s="1">
        <v>0</v>
      </c>
      <c r="W1108" s="1">
        <v>0</v>
      </c>
      <c r="X1108" s="1">
        <v>6500</v>
      </c>
      <c r="Y1108" s="1">
        <v>1</v>
      </c>
      <c r="Z1108" s="1">
        <v>1</v>
      </c>
      <c r="AA1108" s="1">
        <f t="shared" si="162"/>
        <v>0</v>
      </c>
      <c r="AB1108" s="1">
        <f t="shared" si="162"/>
        <v>0</v>
      </c>
      <c r="AC1108" s="1">
        <f t="shared" si="162"/>
        <v>0</v>
      </c>
      <c r="AD1108" s="1">
        <f t="shared" si="162"/>
        <v>0</v>
      </c>
      <c r="AE1108" s="1">
        <f t="shared" si="162"/>
        <v>0</v>
      </c>
      <c r="AF1108" s="1">
        <f t="shared" si="162"/>
        <v>0</v>
      </c>
      <c r="AG1108" s="1">
        <f t="shared" si="162"/>
        <v>0</v>
      </c>
      <c r="AH1108" s="1">
        <f t="shared" si="162"/>
        <v>0</v>
      </c>
      <c r="AI1108" s="1">
        <f t="shared" si="162"/>
        <v>0</v>
      </c>
      <c r="AJ1108" s="1">
        <f t="shared" si="162"/>
        <v>0</v>
      </c>
      <c r="AK1108" s="1">
        <f t="shared" si="162"/>
        <v>0</v>
      </c>
      <c r="AL1108" s="1">
        <f t="shared" si="162"/>
        <v>0</v>
      </c>
      <c r="AM1108" s="1">
        <f t="shared" si="162"/>
        <v>0</v>
      </c>
      <c r="AN1108" s="1">
        <f t="shared" si="162"/>
        <v>0</v>
      </c>
      <c r="AO1108" s="1">
        <f t="shared" si="162"/>
        <v>0</v>
      </c>
      <c r="AP1108" s="1">
        <f t="shared" si="162"/>
        <v>0</v>
      </c>
      <c r="AQ1108" s="1">
        <f t="shared" si="164"/>
        <v>0</v>
      </c>
      <c r="AR1108" s="1">
        <f t="shared" si="164"/>
        <v>0</v>
      </c>
      <c r="AS1108" s="1">
        <f t="shared" si="164"/>
        <v>0</v>
      </c>
      <c r="AT1108" s="1">
        <f t="shared" si="164"/>
        <v>0</v>
      </c>
      <c r="AU1108" s="1">
        <f t="shared" si="164"/>
        <v>0</v>
      </c>
      <c r="AV1108" s="1">
        <f t="shared" si="164"/>
        <v>0</v>
      </c>
      <c r="AW1108" s="1">
        <f t="shared" si="164"/>
        <v>0</v>
      </c>
      <c r="AX1108" s="1">
        <f t="shared" si="163"/>
        <v>0</v>
      </c>
    </row>
    <row r="1109" spans="1:50" s="1" customFormat="1" x14ac:dyDescent="0.15">
      <c r="A1109" s="1">
        <v>1</v>
      </c>
      <c r="B1109" s="1" t="s">
        <v>2746</v>
      </c>
      <c r="C1109" s="1" t="s">
        <v>52</v>
      </c>
      <c r="D1109" s="1" t="s">
        <v>15</v>
      </c>
      <c r="E1109" s="1" t="s">
        <v>1161</v>
      </c>
      <c r="F1109" s="2">
        <v>43178.426701388889</v>
      </c>
      <c r="H1109" s="1" t="s">
        <v>34</v>
      </c>
      <c r="I1109" s="1" t="s">
        <v>35</v>
      </c>
      <c r="J1109" s="1" t="s">
        <v>25</v>
      </c>
      <c r="K1109" s="1" t="s">
        <v>4050</v>
      </c>
      <c r="L1109" s="1" t="s">
        <v>2748</v>
      </c>
      <c r="M1109" s="1" t="s">
        <v>28</v>
      </c>
      <c r="N1109" s="1" t="s">
        <v>316</v>
      </c>
      <c r="O1109" s="1" t="s">
        <v>252</v>
      </c>
      <c r="P1109" s="1">
        <v>10000</v>
      </c>
      <c r="Q1109" s="8">
        <v>13000</v>
      </c>
      <c r="R1109" s="1">
        <v>4</v>
      </c>
      <c r="S1109" s="1">
        <v>4</v>
      </c>
      <c r="T1109" s="1">
        <v>1</v>
      </c>
      <c r="U1109" s="1">
        <v>3</v>
      </c>
      <c r="V1109" s="1">
        <v>7</v>
      </c>
      <c r="W1109" s="1">
        <v>0</v>
      </c>
      <c r="X1109" s="1">
        <v>11500</v>
      </c>
      <c r="Y1109" s="1">
        <v>1</v>
      </c>
      <c r="Z1109" s="1">
        <v>1</v>
      </c>
      <c r="AA1109" s="1">
        <f t="shared" si="162"/>
        <v>0</v>
      </c>
      <c r="AB1109" s="1">
        <f t="shared" si="162"/>
        <v>0</v>
      </c>
      <c r="AC1109" s="1">
        <f t="shared" si="162"/>
        <v>0</v>
      </c>
      <c r="AD1109" s="1">
        <f t="shared" si="162"/>
        <v>0</v>
      </c>
      <c r="AE1109" s="1">
        <f t="shared" si="162"/>
        <v>0</v>
      </c>
      <c r="AF1109" s="1">
        <f t="shared" si="162"/>
        <v>0</v>
      </c>
      <c r="AG1109" s="1">
        <f t="shared" si="162"/>
        <v>0</v>
      </c>
      <c r="AH1109" s="1">
        <f t="shared" si="162"/>
        <v>0</v>
      </c>
      <c r="AI1109" s="1">
        <f t="shared" si="162"/>
        <v>1</v>
      </c>
      <c r="AJ1109" s="1">
        <f t="shared" si="162"/>
        <v>0</v>
      </c>
      <c r="AK1109" s="1">
        <f t="shared" si="162"/>
        <v>1</v>
      </c>
      <c r="AL1109" s="1">
        <f t="shared" si="162"/>
        <v>0</v>
      </c>
      <c r="AM1109" s="1">
        <f t="shared" si="162"/>
        <v>0</v>
      </c>
      <c r="AN1109" s="1">
        <f t="shared" si="162"/>
        <v>0</v>
      </c>
      <c r="AO1109" s="1">
        <f t="shared" si="162"/>
        <v>0</v>
      </c>
      <c r="AP1109" s="1">
        <f t="shared" si="162"/>
        <v>0</v>
      </c>
      <c r="AQ1109" s="1">
        <f t="shared" si="164"/>
        <v>1</v>
      </c>
      <c r="AR1109" s="1">
        <f t="shared" si="164"/>
        <v>0</v>
      </c>
      <c r="AS1109" s="1">
        <f t="shared" si="164"/>
        <v>0</v>
      </c>
      <c r="AT1109" s="1">
        <f t="shared" si="164"/>
        <v>1</v>
      </c>
      <c r="AU1109" s="1">
        <f t="shared" si="164"/>
        <v>0</v>
      </c>
      <c r="AV1109" s="1">
        <f t="shared" si="164"/>
        <v>1</v>
      </c>
      <c r="AW1109" s="1">
        <f t="shared" si="164"/>
        <v>1</v>
      </c>
      <c r="AX1109" s="1">
        <f t="shared" si="163"/>
        <v>0</v>
      </c>
    </row>
    <row r="1110" spans="1:50" s="1" customFormat="1" x14ac:dyDescent="0.15">
      <c r="A1110" s="1">
        <v>1</v>
      </c>
      <c r="B1110" s="1" t="s">
        <v>2749</v>
      </c>
      <c r="C1110" s="1" t="s">
        <v>109</v>
      </c>
      <c r="D1110" s="1" t="s">
        <v>15</v>
      </c>
      <c r="E1110" s="1" t="s">
        <v>168</v>
      </c>
      <c r="F1110" s="2">
        <v>43180.300983796296</v>
      </c>
      <c r="H1110" s="1" t="s">
        <v>59</v>
      </c>
      <c r="I1110" s="1" t="s">
        <v>18</v>
      </c>
      <c r="J1110" s="1" t="s">
        <v>25</v>
      </c>
      <c r="K1110" s="1" t="s">
        <v>4051</v>
      </c>
      <c r="L1110" s="1" t="s">
        <v>2751</v>
      </c>
      <c r="M1110" s="1" t="s">
        <v>185</v>
      </c>
      <c r="N1110" s="1" t="s">
        <v>29</v>
      </c>
      <c r="O1110" s="1" t="s">
        <v>30</v>
      </c>
      <c r="P1110" s="1">
        <v>4001</v>
      </c>
      <c r="Q1110" s="8">
        <v>6000</v>
      </c>
      <c r="R1110" s="1">
        <v>3</v>
      </c>
      <c r="S1110" s="1">
        <v>3</v>
      </c>
      <c r="T1110" s="1">
        <v>1</v>
      </c>
      <c r="U1110" s="1">
        <v>1</v>
      </c>
      <c r="V1110" s="1">
        <v>0</v>
      </c>
      <c r="W1110" s="1">
        <v>0</v>
      </c>
      <c r="X1110" s="1">
        <v>5000.5</v>
      </c>
      <c r="Y1110" s="1">
        <v>1</v>
      </c>
      <c r="Z1110" s="1">
        <v>1</v>
      </c>
      <c r="AA1110" s="1">
        <f t="shared" si="162"/>
        <v>0</v>
      </c>
      <c r="AB1110" s="1">
        <f t="shared" si="162"/>
        <v>0</v>
      </c>
      <c r="AC1110" s="1">
        <f t="shared" si="162"/>
        <v>1</v>
      </c>
      <c r="AD1110" s="1">
        <f t="shared" si="162"/>
        <v>0</v>
      </c>
      <c r="AE1110" s="1">
        <f t="shared" si="162"/>
        <v>0</v>
      </c>
      <c r="AF1110" s="1">
        <f t="shared" si="162"/>
        <v>0</v>
      </c>
      <c r="AG1110" s="1">
        <f t="shared" si="162"/>
        <v>1</v>
      </c>
      <c r="AH1110" s="1">
        <f t="shared" si="162"/>
        <v>0</v>
      </c>
      <c r="AI1110" s="1">
        <f t="shared" si="162"/>
        <v>0</v>
      </c>
      <c r="AJ1110" s="1">
        <f t="shared" si="162"/>
        <v>0</v>
      </c>
      <c r="AK1110" s="1">
        <f t="shared" si="162"/>
        <v>1</v>
      </c>
      <c r="AL1110" s="1">
        <f t="shared" si="162"/>
        <v>0</v>
      </c>
      <c r="AM1110" s="1">
        <f t="shared" si="162"/>
        <v>1</v>
      </c>
      <c r="AN1110" s="1">
        <f t="shared" si="162"/>
        <v>0</v>
      </c>
      <c r="AO1110" s="1">
        <f t="shared" si="162"/>
        <v>0</v>
      </c>
      <c r="AP1110" s="1">
        <f t="shared" si="162"/>
        <v>0</v>
      </c>
      <c r="AQ1110" s="1">
        <f t="shared" si="164"/>
        <v>1</v>
      </c>
      <c r="AR1110" s="1">
        <f t="shared" si="164"/>
        <v>0</v>
      </c>
      <c r="AS1110" s="1">
        <f t="shared" si="164"/>
        <v>0</v>
      </c>
      <c r="AT1110" s="1">
        <f t="shared" si="164"/>
        <v>0</v>
      </c>
      <c r="AU1110" s="1">
        <f t="shared" si="164"/>
        <v>0</v>
      </c>
      <c r="AV1110" s="1">
        <f t="shared" si="164"/>
        <v>1</v>
      </c>
      <c r="AW1110" s="1">
        <f t="shared" si="164"/>
        <v>0</v>
      </c>
      <c r="AX1110" s="1">
        <f t="shared" si="163"/>
        <v>0</v>
      </c>
    </row>
    <row r="1111" spans="1:50" s="1" customFormat="1" x14ac:dyDescent="0.15">
      <c r="A1111" s="1">
        <v>1</v>
      </c>
      <c r="B1111" s="1" t="s">
        <v>740</v>
      </c>
      <c r="C1111" s="1" t="s">
        <v>22</v>
      </c>
      <c r="D1111" s="1" t="s">
        <v>15</v>
      </c>
      <c r="E1111" s="1" t="s">
        <v>230</v>
      </c>
      <c r="F1111" s="2">
        <v>43175.750185185185</v>
      </c>
      <c r="H1111" s="1" t="s">
        <v>17</v>
      </c>
      <c r="I1111" s="1" t="s">
        <v>35</v>
      </c>
      <c r="J1111" s="1" t="s">
        <v>25</v>
      </c>
      <c r="K1111" s="1" t="s">
        <v>3604</v>
      </c>
      <c r="L1111" s="1" t="s">
        <v>879</v>
      </c>
      <c r="M1111" s="1" t="s">
        <v>96</v>
      </c>
      <c r="N1111" s="1" t="s">
        <v>29</v>
      </c>
      <c r="O1111" s="1" t="s">
        <v>30</v>
      </c>
      <c r="P1111" s="1">
        <v>4000</v>
      </c>
      <c r="Q1111" s="8">
        <v>6000</v>
      </c>
      <c r="R1111" s="1">
        <v>1</v>
      </c>
      <c r="S1111" s="1">
        <v>4</v>
      </c>
      <c r="T1111" s="1">
        <v>1</v>
      </c>
      <c r="U1111" s="1">
        <v>2</v>
      </c>
      <c r="V1111" s="1">
        <v>0</v>
      </c>
      <c r="W1111" s="1">
        <v>0</v>
      </c>
      <c r="X1111" s="1">
        <v>5000</v>
      </c>
      <c r="Y1111" s="1">
        <v>1</v>
      </c>
      <c r="Z1111" s="1">
        <v>1</v>
      </c>
      <c r="AA1111" s="1">
        <f t="shared" si="162"/>
        <v>0</v>
      </c>
      <c r="AB1111" s="1">
        <f t="shared" si="162"/>
        <v>0</v>
      </c>
      <c r="AC1111" s="1">
        <f t="shared" si="162"/>
        <v>0</v>
      </c>
      <c r="AD1111" s="1">
        <f t="shared" si="162"/>
        <v>1</v>
      </c>
      <c r="AE1111" s="1">
        <f t="shared" si="162"/>
        <v>0</v>
      </c>
      <c r="AF1111" s="1">
        <f t="shared" si="162"/>
        <v>0</v>
      </c>
      <c r="AG1111" s="1">
        <f t="shared" si="162"/>
        <v>0</v>
      </c>
      <c r="AH1111" s="1">
        <f t="shared" si="162"/>
        <v>0</v>
      </c>
      <c r="AI1111" s="1">
        <f t="shared" si="162"/>
        <v>0</v>
      </c>
      <c r="AJ1111" s="1">
        <f t="shared" si="162"/>
        <v>0</v>
      </c>
      <c r="AK1111" s="1">
        <f t="shared" si="162"/>
        <v>0</v>
      </c>
      <c r="AL1111" s="1">
        <f t="shared" si="162"/>
        <v>0</v>
      </c>
      <c r="AM1111" s="1">
        <f t="shared" ref="AM1111:AW1126" si="165">IF(IFERROR(FIND(AM$1,$K1111),0)&gt;0,1,0)</f>
        <v>0</v>
      </c>
      <c r="AN1111" s="1">
        <f t="shared" si="165"/>
        <v>0</v>
      </c>
      <c r="AO1111" s="1">
        <f t="shared" si="165"/>
        <v>0</v>
      </c>
      <c r="AP1111" s="1">
        <f t="shared" si="165"/>
        <v>0</v>
      </c>
      <c r="AQ1111" s="1">
        <f t="shared" si="165"/>
        <v>0</v>
      </c>
      <c r="AR1111" s="1">
        <f t="shared" si="165"/>
        <v>0</v>
      </c>
      <c r="AS1111" s="1">
        <f t="shared" si="165"/>
        <v>0</v>
      </c>
      <c r="AT1111" s="1">
        <f t="shared" si="165"/>
        <v>0</v>
      </c>
      <c r="AU1111" s="1">
        <f t="shared" si="165"/>
        <v>0</v>
      </c>
      <c r="AV1111" s="1">
        <f t="shared" si="165"/>
        <v>1</v>
      </c>
      <c r="AW1111" s="1">
        <f t="shared" si="165"/>
        <v>0</v>
      </c>
      <c r="AX1111" s="1">
        <f t="shared" si="163"/>
        <v>0</v>
      </c>
    </row>
    <row r="1112" spans="1:50" s="1" customFormat="1" x14ac:dyDescent="0.15">
      <c r="A1112" s="1">
        <v>1</v>
      </c>
      <c r="B1112" s="1" t="s">
        <v>828</v>
      </c>
      <c r="C1112" s="1" t="s">
        <v>370</v>
      </c>
      <c r="D1112" s="1" t="s">
        <v>15</v>
      </c>
      <c r="E1112" s="1" t="s">
        <v>33</v>
      </c>
      <c r="F1112" s="2">
        <v>43180.358113425929</v>
      </c>
      <c r="H1112" s="1" t="s">
        <v>34</v>
      </c>
      <c r="I1112" s="1" t="s">
        <v>35</v>
      </c>
      <c r="J1112" s="1" t="s">
        <v>60</v>
      </c>
      <c r="K1112" s="1" t="s">
        <v>829</v>
      </c>
      <c r="L1112" s="1" t="s">
        <v>830</v>
      </c>
      <c r="M1112" s="1" t="s">
        <v>96</v>
      </c>
      <c r="N1112" s="1" t="s">
        <v>115</v>
      </c>
      <c r="O1112" s="1" t="s">
        <v>186</v>
      </c>
      <c r="P1112" s="1">
        <v>10001</v>
      </c>
      <c r="Q1112" s="8">
        <v>15000</v>
      </c>
      <c r="R1112" s="1">
        <v>4</v>
      </c>
      <c r="S1112" s="1">
        <v>4</v>
      </c>
      <c r="T1112" s="1">
        <v>2</v>
      </c>
      <c r="U1112" s="1">
        <v>2</v>
      </c>
      <c r="V1112" s="1">
        <v>5</v>
      </c>
      <c r="W1112" s="1">
        <v>0</v>
      </c>
      <c r="X1112" s="1">
        <v>12500.5</v>
      </c>
      <c r="Y1112" s="1">
        <v>1</v>
      </c>
      <c r="Z1112" s="1">
        <v>1</v>
      </c>
      <c r="AA1112" s="1">
        <f t="shared" si="162"/>
        <v>1</v>
      </c>
      <c r="AB1112" s="1">
        <f t="shared" ref="AB1112:AQ1127" si="166">IF(IFERROR(FIND(AB$1,$K1112),0)&gt;0,1,0)</f>
        <v>0</v>
      </c>
      <c r="AC1112" s="1">
        <f t="shared" si="166"/>
        <v>1</v>
      </c>
      <c r="AD1112" s="1">
        <f t="shared" si="166"/>
        <v>1</v>
      </c>
      <c r="AE1112" s="1">
        <f t="shared" si="166"/>
        <v>1</v>
      </c>
      <c r="AF1112" s="1">
        <f t="shared" si="166"/>
        <v>1</v>
      </c>
      <c r="AG1112" s="1">
        <f t="shared" si="166"/>
        <v>1</v>
      </c>
      <c r="AH1112" s="1">
        <f t="shared" si="166"/>
        <v>1</v>
      </c>
      <c r="AI1112" s="1">
        <f t="shared" si="166"/>
        <v>1</v>
      </c>
      <c r="AJ1112" s="1">
        <f t="shared" si="166"/>
        <v>1</v>
      </c>
      <c r="AK1112" s="1">
        <f t="shared" si="166"/>
        <v>1</v>
      </c>
      <c r="AL1112" s="1">
        <f t="shared" si="166"/>
        <v>1</v>
      </c>
      <c r="AM1112" s="1">
        <f t="shared" si="166"/>
        <v>0</v>
      </c>
      <c r="AN1112" s="1">
        <f t="shared" si="166"/>
        <v>0</v>
      </c>
      <c r="AO1112" s="1">
        <f t="shared" si="166"/>
        <v>1</v>
      </c>
      <c r="AP1112" s="1">
        <f t="shared" si="166"/>
        <v>0</v>
      </c>
      <c r="AQ1112" s="1">
        <f t="shared" si="166"/>
        <v>0</v>
      </c>
      <c r="AR1112" s="1">
        <f t="shared" si="165"/>
        <v>1</v>
      </c>
      <c r="AS1112" s="1">
        <f t="shared" si="165"/>
        <v>1</v>
      </c>
      <c r="AT1112" s="1">
        <f t="shared" si="165"/>
        <v>0</v>
      </c>
      <c r="AU1112" s="1">
        <f t="shared" si="165"/>
        <v>0</v>
      </c>
      <c r="AV1112" s="1">
        <f t="shared" si="165"/>
        <v>0</v>
      </c>
      <c r="AW1112" s="1">
        <f t="shared" si="165"/>
        <v>0</v>
      </c>
      <c r="AX1112" s="1">
        <f t="shared" si="163"/>
        <v>0</v>
      </c>
    </row>
    <row r="1113" spans="1:50" s="1" customFormat="1" x14ac:dyDescent="0.15">
      <c r="A1113" s="1">
        <v>1</v>
      </c>
      <c r="B1113" s="1" t="s">
        <v>2752</v>
      </c>
      <c r="C1113" s="1" t="s">
        <v>22</v>
      </c>
      <c r="D1113" s="1" t="s">
        <v>15</v>
      </c>
      <c r="E1113" s="1" t="s">
        <v>67</v>
      </c>
      <c r="F1113" s="2">
        <v>43180.41207175926</v>
      </c>
      <c r="H1113" s="1" t="s">
        <v>17</v>
      </c>
      <c r="I1113" s="1" t="s">
        <v>18</v>
      </c>
      <c r="J1113" s="1" t="s">
        <v>1474</v>
      </c>
      <c r="K1113" s="1" t="s">
        <v>4052</v>
      </c>
      <c r="L1113" s="1" t="s">
        <v>2734</v>
      </c>
      <c r="M1113" s="1" t="s">
        <v>28</v>
      </c>
      <c r="N1113" s="1" t="s">
        <v>29</v>
      </c>
      <c r="O1113" s="1" t="s">
        <v>186</v>
      </c>
      <c r="P1113" s="1">
        <v>8001</v>
      </c>
      <c r="Q1113" s="8">
        <v>10000</v>
      </c>
      <c r="R1113" s="1">
        <v>1</v>
      </c>
      <c r="S1113" s="1">
        <v>3</v>
      </c>
      <c r="T1113" s="1">
        <v>20</v>
      </c>
      <c r="U1113" s="1">
        <v>3</v>
      </c>
      <c r="V1113" s="1">
        <v>0</v>
      </c>
      <c r="W1113" s="1">
        <v>0</v>
      </c>
      <c r="X1113" s="1">
        <v>9000.5</v>
      </c>
      <c r="Y1113" s="1">
        <v>1</v>
      </c>
      <c r="Z1113" s="1">
        <v>1</v>
      </c>
      <c r="AA1113" s="1">
        <f t="shared" si="162"/>
        <v>0</v>
      </c>
      <c r="AB1113" s="1">
        <f t="shared" si="166"/>
        <v>0</v>
      </c>
      <c r="AC1113" s="1">
        <f t="shared" si="166"/>
        <v>0</v>
      </c>
      <c r="AD1113" s="1">
        <f t="shared" si="166"/>
        <v>1</v>
      </c>
      <c r="AE1113" s="1">
        <f t="shared" si="166"/>
        <v>0</v>
      </c>
      <c r="AF1113" s="1">
        <f t="shared" si="166"/>
        <v>1</v>
      </c>
      <c r="AG1113" s="1">
        <f t="shared" si="166"/>
        <v>0</v>
      </c>
      <c r="AH1113" s="1">
        <f t="shared" si="166"/>
        <v>0</v>
      </c>
      <c r="AI1113" s="1">
        <f t="shared" si="166"/>
        <v>0</v>
      </c>
      <c r="AJ1113" s="1">
        <f t="shared" si="166"/>
        <v>0</v>
      </c>
      <c r="AK1113" s="1">
        <f t="shared" si="166"/>
        <v>1</v>
      </c>
      <c r="AL1113" s="1">
        <f t="shared" si="166"/>
        <v>0</v>
      </c>
      <c r="AM1113" s="1">
        <f t="shared" si="166"/>
        <v>0</v>
      </c>
      <c r="AN1113" s="1">
        <f t="shared" si="166"/>
        <v>0</v>
      </c>
      <c r="AO1113" s="1">
        <f t="shared" si="166"/>
        <v>0</v>
      </c>
      <c r="AP1113" s="1">
        <f t="shared" si="166"/>
        <v>0</v>
      </c>
      <c r="AQ1113" s="1">
        <f t="shared" si="166"/>
        <v>0</v>
      </c>
      <c r="AR1113" s="1">
        <f t="shared" si="165"/>
        <v>1</v>
      </c>
      <c r="AS1113" s="1">
        <f t="shared" si="165"/>
        <v>0</v>
      </c>
      <c r="AT1113" s="1">
        <f t="shared" si="165"/>
        <v>0</v>
      </c>
      <c r="AU1113" s="1">
        <f t="shared" si="165"/>
        <v>0</v>
      </c>
      <c r="AV1113" s="1">
        <f t="shared" si="165"/>
        <v>0</v>
      </c>
      <c r="AW1113" s="1">
        <f t="shared" si="165"/>
        <v>0</v>
      </c>
      <c r="AX1113" s="1">
        <f t="shared" si="163"/>
        <v>0</v>
      </c>
    </row>
    <row r="1114" spans="1:50" s="1" customFormat="1" x14ac:dyDescent="0.15">
      <c r="A1114" s="1">
        <v>1</v>
      </c>
      <c r="B1114" s="1" t="s">
        <v>2754</v>
      </c>
      <c r="D1114" s="1" t="s">
        <v>15</v>
      </c>
      <c r="E1114" s="1" t="s">
        <v>128</v>
      </c>
      <c r="F1114" s="2">
        <v>43178.383090277777</v>
      </c>
      <c r="H1114" s="1" t="s">
        <v>59</v>
      </c>
      <c r="I1114" s="1" t="s">
        <v>18</v>
      </c>
      <c r="J1114" s="1" t="s">
        <v>74</v>
      </c>
      <c r="K1114" s="1" t="s">
        <v>4053</v>
      </c>
      <c r="L1114" s="1" t="s">
        <v>2756</v>
      </c>
      <c r="M1114" s="1" t="s">
        <v>28</v>
      </c>
      <c r="N1114" s="1" t="s">
        <v>29</v>
      </c>
      <c r="O1114" s="1" t="s">
        <v>233</v>
      </c>
      <c r="P1114" s="1">
        <v>4500</v>
      </c>
      <c r="Q1114" s="8">
        <v>6000</v>
      </c>
      <c r="R1114" s="1">
        <v>3</v>
      </c>
      <c r="S1114" s="1">
        <v>3</v>
      </c>
      <c r="T1114" s="1">
        <v>5</v>
      </c>
      <c r="U1114" s="1">
        <v>3</v>
      </c>
      <c r="V1114" s="1">
        <v>0</v>
      </c>
      <c r="W1114" s="1">
        <v>0</v>
      </c>
      <c r="X1114" s="1">
        <v>5250</v>
      </c>
      <c r="Y1114" s="1">
        <v>1</v>
      </c>
      <c r="Z1114" s="1">
        <v>1</v>
      </c>
      <c r="AA1114" s="1">
        <f t="shared" si="162"/>
        <v>0</v>
      </c>
      <c r="AB1114" s="1">
        <f t="shared" si="166"/>
        <v>0</v>
      </c>
      <c r="AC1114" s="1">
        <f t="shared" si="166"/>
        <v>1</v>
      </c>
      <c r="AD1114" s="1">
        <f t="shared" si="166"/>
        <v>0</v>
      </c>
      <c r="AE1114" s="1">
        <f t="shared" si="166"/>
        <v>0</v>
      </c>
      <c r="AF1114" s="1">
        <f t="shared" si="166"/>
        <v>0</v>
      </c>
      <c r="AG1114" s="1">
        <f t="shared" si="166"/>
        <v>0</v>
      </c>
      <c r="AH1114" s="1">
        <f t="shared" si="166"/>
        <v>0</v>
      </c>
      <c r="AI1114" s="1">
        <f t="shared" si="166"/>
        <v>0</v>
      </c>
      <c r="AJ1114" s="1">
        <f t="shared" si="166"/>
        <v>0</v>
      </c>
      <c r="AK1114" s="1">
        <f t="shared" si="166"/>
        <v>0</v>
      </c>
      <c r="AL1114" s="1">
        <f t="shared" si="166"/>
        <v>0</v>
      </c>
      <c r="AM1114" s="1">
        <f t="shared" si="166"/>
        <v>1</v>
      </c>
      <c r="AN1114" s="1">
        <f t="shared" si="166"/>
        <v>0</v>
      </c>
      <c r="AO1114" s="1">
        <f t="shared" si="166"/>
        <v>0</v>
      </c>
      <c r="AP1114" s="1">
        <f t="shared" si="166"/>
        <v>0</v>
      </c>
      <c r="AQ1114" s="1">
        <f t="shared" si="166"/>
        <v>1</v>
      </c>
      <c r="AR1114" s="1">
        <f t="shared" si="165"/>
        <v>0</v>
      </c>
      <c r="AS1114" s="1">
        <f t="shared" si="165"/>
        <v>0</v>
      </c>
      <c r="AT1114" s="1">
        <f t="shared" si="165"/>
        <v>0</v>
      </c>
      <c r="AU1114" s="1">
        <f t="shared" si="165"/>
        <v>0</v>
      </c>
      <c r="AV1114" s="1">
        <f t="shared" si="165"/>
        <v>0</v>
      </c>
      <c r="AW1114" s="1">
        <f t="shared" si="165"/>
        <v>0</v>
      </c>
      <c r="AX1114" s="1">
        <f t="shared" si="163"/>
        <v>0</v>
      </c>
    </row>
    <row r="1115" spans="1:50" s="1" customFormat="1" x14ac:dyDescent="0.15">
      <c r="A1115" s="1">
        <v>1</v>
      </c>
      <c r="B1115" s="1" t="s">
        <v>2757</v>
      </c>
      <c r="D1115" s="1" t="s">
        <v>15</v>
      </c>
      <c r="E1115" s="1" t="s">
        <v>703</v>
      </c>
      <c r="F1115" s="2">
        <v>43180.387673611112</v>
      </c>
      <c r="H1115" s="1" t="s">
        <v>34</v>
      </c>
      <c r="I1115" s="1" t="s">
        <v>35</v>
      </c>
      <c r="J1115" s="1" t="s">
        <v>42</v>
      </c>
      <c r="K1115" s="1" t="s">
        <v>4054</v>
      </c>
      <c r="L1115" s="1" t="s">
        <v>2759</v>
      </c>
      <c r="M1115" s="1" t="s">
        <v>96</v>
      </c>
      <c r="N1115" s="1" t="s">
        <v>29</v>
      </c>
      <c r="O1115" s="1" t="s">
        <v>186</v>
      </c>
      <c r="P1115" s="1">
        <v>20000</v>
      </c>
      <c r="Q1115" s="8">
        <v>30000</v>
      </c>
      <c r="R1115" s="1">
        <v>4</v>
      </c>
      <c r="S1115" s="1">
        <v>4</v>
      </c>
      <c r="T1115" s="1">
        <v>3</v>
      </c>
      <c r="U1115" s="1">
        <v>2</v>
      </c>
      <c r="V1115" s="1">
        <v>0</v>
      </c>
      <c r="W1115" s="1">
        <v>0</v>
      </c>
      <c r="X1115" s="1">
        <v>25000</v>
      </c>
      <c r="Y1115" s="1">
        <v>1</v>
      </c>
      <c r="Z1115" s="1">
        <v>1</v>
      </c>
      <c r="AA1115" s="1">
        <f t="shared" si="162"/>
        <v>0</v>
      </c>
      <c r="AB1115" s="1">
        <f t="shared" si="166"/>
        <v>0</v>
      </c>
      <c r="AC1115" s="1">
        <f t="shared" si="166"/>
        <v>0</v>
      </c>
      <c r="AD1115" s="1">
        <f t="shared" si="166"/>
        <v>1</v>
      </c>
      <c r="AE1115" s="1">
        <f t="shared" si="166"/>
        <v>0</v>
      </c>
      <c r="AF1115" s="1">
        <f t="shared" si="166"/>
        <v>1</v>
      </c>
      <c r="AG1115" s="1">
        <f t="shared" si="166"/>
        <v>0</v>
      </c>
      <c r="AH1115" s="1">
        <f t="shared" si="166"/>
        <v>0</v>
      </c>
      <c r="AI1115" s="1">
        <f t="shared" si="166"/>
        <v>1</v>
      </c>
      <c r="AJ1115" s="1">
        <f t="shared" si="166"/>
        <v>0</v>
      </c>
      <c r="AK1115" s="1">
        <f t="shared" si="166"/>
        <v>1</v>
      </c>
      <c r="AL1115" s="1">
        <f t="shared" si="166"/>
        <v>0</v>
      </c>
      <c r="AM1115" s="1">
        <f t="shared" si="166"/>
        <v>0</v>
      </c>
      <c r="AN1115" s="1">
        <f t="shared" si="166"/>
        <v>1</v>
      </c>
      <c r="AO1115" s="1">
        <f t="shared" si="166"/>
        <v>0</v>
      </c>
      <c r="AP1115" s="1">
        <f t="shared" si="166"/>
        <v>0</v>
      </c>
      <c r="AQ1115" s="1">
        <f t="shared" si="166"/>
        <v>0</v>
      </c>
      <c r="AR1115" s="1">
        <f t="shared" si="165"/>
        <v>0</v>
      </c>
      <c r="AS1115" s="1">
        <f t="shared" si="165"/>
        <v>0</v>
      </c>
      <c r="AT1115" s="1">
        <f t="shared" si="165"/>
        <v>1</v>
      </c>
      <c r="AU1115" s="1">
        <f t="shared" si="165"/>
        <v>1</v>
      </c>
      <c r="AV1115" s="1">
        <f t="shared" si="165"/>
        <v>0</v>
      </c>
      <c r="AW1115" s="1">
        <f t="shared" si="165"/>
        <v>0</v>
      </c>
      <c r="AX1115" s="1">
        <f t="shared" si="163"/>
        <v>1</v>
      </c>
    </row>
    <row r="1116" spans="1:50" s="1" customFormat="1" x14ac:dyDescent="0.15">
      <c r="A1116" s="1">
        <v>1</v>
      </c>
      <c r="B1116" s="1" t="s">
        <v>2760</v>
      </c>
      <c r="C1116" s="1" t="s">
        <v>22</v>
      </c>
      <c r="D1116" s="1" t="s">
        <v>15</v>
      </c>
      <c r="E1116" s="1" t="s">
        <v>205</v>
      </c>
      <c r="F1116" s="2">
        <v>43179.666666666664</v>
      </c>
      <c r="H1116" s="1" t="s">
        <v>59</v>
      </c>
      <c r="I1116" s="1" t="s">
        <v>17</v>
      </c>
      <c r="J1116" s="1" t="s">
        <v>25</v>
      </c>
      <c r="K1116" s="1" t="s">
        <v>4055</v>
      </c>
      <c r="L1116" s="1" t="s">
        <v>2762</v>
      </c>
      <c r="M1116" s="1" t="s">
        <v>38</v>
      </c>
      <c r="N1116" s="1" t="s">
        <v>316</v>
      </c>
      <c r="O1116" s="1" t="s">
        <v>97</v>
      </c>
      <c r="P1116" s="1">
        <v>7000</v>
      </c>
      <c r="Q1116" s="8">
        <v>10000</v>
      </c>
      <c r="R1116" s="1">
        <v>3</v>
      </c>
      <c r="S1116" s="1">
        <v>2</v>
      </c>
      <c r="T1116" s="1">
        <v>1</v>
      </c>
      <c r="U1116" s="1">
        <v>5</v>
      </c>
      <c r="V1116" s="1">
        <v>7</v>
      </c>
      <c r="W1116" s="1">
        <v>0</v>
      </c>
      <c r="X1116" s="1">
        <v>8500</v>
      </c>
      <c r="Y1116" s="1">
        <v>1</v>
      </c>
      <c r="Z1116" s="1">
        <v>1</v>
      </c>
      <c r="AA1116" s="1">
        <f t="shared" si="162"/>
        <v>0</v>
      </c>
      <c r="AB1116" s="1">
        <f t="shared" si="166"/>
        <v>0</v>
      </c>
      <c r="AC1116" s="1">
        <f t="shared" si="166"/>
        <v>0</v>
      </c>
      <c r="AD1116" s="1">
        <f t="shared" si="166"/>
        <v>0</v>
      </c>
      <c r="AE1116" s="1">
        <f t="shared" si="166"/>
        <v>0</v>
      </c>
      <c r="AF1116" s="1">
        <f t="shared" si="166"/>
        <v>1</v>
      </c>
      <c r="AG1116" s="1">
        <f t="shared" si="166"/>
        <v>0</v>
      </c>
      <c r="AH1116" s="1">
        <f t="shared" si="166"/>
        <v>0</v>
      </c>
      <c r="AI1116" s="1">
        <f t="shared" si="166"/>
        <v>0</v>
      </c>
      <c r="AJ1116" s="1">
        <f t="shared" si="166"/>
        <v>0</v>
      </c>
      <c r="AK1116" s="1">
        <f t="shared" si="166"/>
        <v>1</v>
      </c>
      <c r="AL1116" s="1">
        <f t="shared" si="166"/>
        <v>0</v>
      </c>
      <c r="AM1116" s="1">
        <f t="shared" si="166"/>
        <v>1</v>
      </c>
      <c r="AN1116" s="1">
        <f t="shared" si="166"/>
        <v>1</v>
      </c>
      <c r="AO1116" s="1">
        <f t="shared" si="166"/>
        <v>0</v>
      </c>
      <c r="AP1116" s="1">
        <f t="shared" si="166"/>
        <v>0</v>
      </c>
      <c r="AQ1116" s="1">
        <f t="shared" si="166"/>
        <v>1</v>
      </c>
      <c r="AR1116" s="1">
        <f t="shared" si="165"/>
        <v>0</v>
      </c>
      <c r="AS1116" s="1">
        <f t="shared" si="165"/>
        <v>0</v>
      </c>
      <c r="AT1116" s="1">
        <f t="shared" si="165"/>
        <v>0</v>
      </c>
      <c r="AU1116" s="1">
        <f t="shared" si="165"/>
        <v>0</v>
      </c>
      <c r="AV1116" s="1">
        <f t="shared" si="165"/>
        <v>0</v>
      </c>
      <c r="AW1116" s="1">
        <f t="shared" si="165"/>
        <v>0</v>
      </c>
      <c r="AX1116" s="1">
        <f t="shared" si="163"/>
        <v>0</v>
      </c>
    </row>
    <row r="1117" spans="1:50" s="1" customFormat="1" x14ac:dyDescent="0.15">
      <c r="A1117" s="1">
        <v>1</v>
      </c>
      <c r="B1117" s="1" t="s">
        <v>810</v>
      </c>
      <c r="C1117" s="1" t="s">
        <v>22</v>
      </c>
      <c r="D1117" s="1" t="s">
        <v>15</v>
      </c>
      <c r="E1117" s="1" t="s">
        <v>33</v>
      </c>
      <c r="F1117" s="2">
        <v>43178.371180555558</v>
      </c>
      <c r="H1117" s="1" t="s">
        <v>34</v>
      </c>
      <c r="I1117" s="1" t="s">
        <v>35</v>
      </c>
      <c r="J1117" s="1" t="s">
        <v>25</v>
      </c>
      <c r="K1117" s="1" t="s">
        <v>4056</v>
      </c>
      <c r="L1117" s="1" t="s">
        <v>2764</v>
      </c>
      <c r="M1117" s="1" t="s">
        <v>96</v>
      </c>
      <c r="N1117" s="1" t="s">
        <v>29</v>
      </c>
      <c r="O1117" s="1" t="s">
        <v>252</v>
      </c>
      <c r="P1117" s="1">
        <v>10001</v>
      </c>
      <c r="Q1117" s="8">
        <v>15000</v>
      </c>
      <c r="R1117" s="1">
        <v>4</v>
      </c>
      <c r="S1117" s="1">
        <v>4</v>
      </c>
      <c r="T1117" s="1">
        <v>1</v>
      </c>
      <c r="U1117" s="1">
        <v>2</v>
      </c>
      <c r="V1117" s="1">
        <v>0</v>
      </c>
      <c r="W1117" s="1">
        <v>0</v>
      </c>
      <c r="X1117" s="1">
        <v>12500.5</v>
      </c>
      <c r="Y1117" s="1">
        <v>1</v>
      </c>
      <c r="Z1117" s="1">
        <v>1</v>
      </c>
      <c r="AA1117" s="1">
        <f t="shared" si="162"/>
        <v>0</v>
      </c>
      <c r="AB1117" s="1">
        <f t="shared" si="166"/>
        <v>1</v>
      </c>
      <c r="AC1117" s="1">
        <f t="shared" si="166"/>
        <v>0</v>
      </c>
      <c r="AD1117" s="1">
        <f t="shared" si="166"/>
        <v>1</v>
      </c>
      <c r="AE1117" s="1">
        <f t="shared" si="166"/>
        <v>0</v>
      </c>
      <c r="AF1117" s="1">
        <f t="shared" si="166"/>
        <v>0</v>
      </c>
      <c r="AG1117" s="1">
        <f t="shared" si="166"/>
        <v>1</v>
      </c>
      <c r="AH1117" s="1">
        <f t="shared" si="166"/>
        <v>0</v>
      </c>
      <c r="AI1117" s="1">
        <f t="shared" si="166"/>
        <v>0</v>
      </c>
      <c r="AJ1117" s="1">
        <f t="shared" si="166"/>
        <v>0</v>
      </c>
      <c r="AK1117" s="1">
        <f t="shared" si="166"/>
        <v>1</v>
      </c>
      <c r="AL1117" s="1">
        <f t="shared" si="166"/>
        <v>0</v>
      </c>
      <c r="AM1117" s="1">
        <f t="shared" si="166"/>
        <v>1</v>
      </c>
      <c r="AN1117" s="1">
        <f t="shared" si="166"/>
        <v>1</v>
      </c>
      <c r="AO1117" s="1">
        <f t="shared" si="166"/>
        <v>0</v>
      </c>
      <c r="AP1117" s="1">
        <f t="shared" si="166"/>
        <v>0</v>
      </c>
      <c r="AQ1117" s="1">
        <f t="shared" si="166"/>
        <v>0</v>
      </c>
      <c r="AR1117" s="1">
        <f t="shared" si="165"/>
        <v>1</v>
      </c>
      <c r="AS1117" s="1">
        <f t="shared" si="165"/>
        <v>0</v>
      </c>
      <c r="AT1117" s="1">
        <f t="shared" si="165"/>
        <v>0</v>
      </c>
      <c r="AU1117" s="1">
        <f t="shared" si="165"/>
        <v>0</v>
      </c>
      <c r="AV1117" s="1">
        <f t="shared" si="165"/>
        <v>0</v>
      </c>
      <c r="AW1117" s="1">
        <f t="shared" si="165"/>
        <v>0</v>
      </c>
      <c r="AX1117" s="1">
        <f t="shared" si="163"/>
        <v>0</v>
      </c>
    </row>
    <row r="1118" spans="1:50" s="1" customFormat="1" x14ac:dyDescent="0.15">
      <c r="A1118" s="1">
        <v>1</v>
      </c>
      <c r="B1118" s="1" t="s">
        <v>2765</v>
      </c>
      <c r="C1118" s="1" t="s">
        <v>454</v>
      </c>
      <c r="D1118" s="1" t="s">
        <v>15</v>
      </c>
      <c r="E1118" s="1" t="s">
        <v>671</v>
      </c>
      <c r="F1118" s="2">
        <v>43178.446620370371</v>
      </c>
      <c r="H1118" s="1" t="s">
        <v>59</v>
      </c>
      <c r="I1118" s="1" t="s">
        <v>35</v>
      </c>
      <c r="J1118" s="1" t="s">
        <v>25</v>
      </c>
      <c r="K1118" s="1" t="s">
        <v>4057</v>
      </c>
      <c r="L1118" s="1" t="s">
        <v>2767</v>
      </c>
      <c r="M1118" s="1" t="s">
        <v>38</v>
      </c>
      <c r="N1118" s="1" t="s">
        <v>283</v>
      </c>
      <c r="O1118" s="1" t="s">
        <v>284</v>
      </c>
      <c r="Q1118" s="8"/>
      <c r="R1118" s="1">
        <v>3</v>
      </c>
      <c r="S1118" s="1">
        <v>4</v>
      </c>
      <c r="T1118" s="1">
        <v>1</v>
      </c>
      <c r="U1118" s="1">
        <v>5</v>
      </c>
      <c r="V1118" s="1">
        <v>6</v>
      </c>
      <c r="W1118" s="1">
        <v>0</v>
      </c>
      <c r="X1118" s="1">
        <v>0</v>
      </c>
      <c r="Y1118" s="1">
        <v>1</v>
      </c>
      <c r="Z1118" s="1">
        <v>2</v>
      </c>
      <c r="AA1118" s="1">
        <f t="shared" si="162"/>
        <v>0</v>
      </c>
      <c r="AB1118" s="1">
        <f t="shared" si="166"/>
        <v>0</v>
      </c>
      <c r="AC1118" s="1">
        <f t="shared" si="166"/>
        <v>1</v>
      </c>
      <c r="AD1118" s="1">
        <f t="shared" si="166"/>
        <v>1</v>
      </c>
      <c r="AE1118" s="1">
        <f t="shared" si="166"/>
        <v>0</v>
      </c>
      <c r="AF1118" s="1">
        <f t="shared" si="166"/>
        <v>0</v>
      </c>
      <c r="AG1118" s="1">
        <f t="shared" si="166"/>
        <v>0</v>
      </c>
      <c r="AH1118" s="1">
        <f t="shared" si="166"/>
        <v>0</v>
      </c>
      <c r="AI1118" s="1">
        <f t="shared" si="166"/>
        <v>0</v>
      </c>
      <c r="AJ1118" s="1">
        <f t="shared" si="166"/>
        <v>0</v>
      </c>
      <c r="AK1118" s="1">
        <f t="shared" si="166"/>
        <v>0</v>
      </c>
      <c r="AL1118" s="1">
        <f t="shared" si="166"/>
        <v>0</v>
      </c>
      <c r="AM1118" s="1">
        <f t="shared" si="166"/>
        <v>0</v>
      </c>
      <c r="AN1118" s="1">
        <f t="shared" si="166"/>
        <v>0</v>
      </c>
      <c r="AO1118" s="1">
        <f t="shared" si="166"/>
        <v>0</v>
      </c>
      <c r="AP1118" s="1">
        <f t="shared" si="166"/>
        <v>0</v>
      </c>
      <c r="AQ1118" s="1">
        <f t="shared" si="166"/>
        <v>0</v>
      </c>
      <c r="AR1118" s="1">
        <f t="shared" si="165"/>
        <v>0</v>
      </c>
      <c r="AS1118" s="1">
        <f t="shared" si="165"/>
        <v>0</v>
      </c>
      <c r="AT1118" s="1">
        <f t="shared" si="165"/>
        <v>0</v>
      </c>
      <c r="AU1118" s="1">
        <f t="shared" si="165"/>
        <v>0</v>
      </c>
      <c r="AV1118" s="1">
        <f t="shared" si="165"/>
        <v>1</v>
      </c>
      <c r="AW1118" s="1">
        <f t="shared" si="165"/>
        <v>0</v>
      </c>
      <c r="AX1118" s="1">
        <f t="shared" si="163"/>
        <v>0</v>
      </c>
    </row>
    <row r="1119" spans="1:50" s="1" customFormat="1" x14ac:dyDescent="0.15">
      <c r="A1119" s="1">
        <v>1</v>
      </c>
      <c r="B1119" s="1" t="s">
        <v>740</v>
      </c>
      <c r="C1119" s="1" t="s">
        <v>22</v>
      </c>
      <c r="D1119" s="1" t="s">
        <v>15</v>
      </c>
      <c r="E1119" s="1" t="s">
        <v>168</v>
      </c>
      <c r="F1119" s="2">
        <v>43172.661956018521</v>
      </c>
      <c r="H1119" s="1" t="s">
        <v>17</v>
      </c>
      <c r="I1119" s="1" t="s">
        <v>18</v>
      </c>
      <c r="J1119" s="1" t="s">
        <v>25</v>
      </c>
      <c r="K1119" s="1" t="s">
        <v>4058</v>
      </c>
      <c r="L1119" s="1" t="s">
        <v>2769</v>
      </c>
      <c r="M1119" s="1" t="s">
        <v>28</v>
      </c>
      <c r="N1119" s="1" t="s">
        <v>29</v>
      </c>
      <c r="O1119" s="1" t="s">
        <v>233</v>
      </c>
      <c r="P1119" s="1">
        <v>4001</v>
      </c>
      <c r="Q1119" s="8">
        <v>6000</v>
      </c>
      <c r="R1119" s="1">
        <v>1</v>
      </c>
      <c r="S1119" s="1">
        <v>3</v>
      </c>
      <c r="T1119" s="1">
        <v>1</v>
      </c>
      <c r="U1119" s="1">
        <v>3</v>
      </c>
      <c r="V1119" s="1">
        <v>0</v>
      </c>
      <c r="W1119" s="1">
        <v>0</v>
      </c>
      <c r="X1119" s="1">
        <v>5000.5</v>
      </c>
      <c r="Y1119" s="1">
        <v>1</v>
      </c>
      <c r="Z1119" s="1">
        <v>1</v>
      </c>
      <c r="AA1119" s="1">
        <f t="shared" si="162"/>
        <v>0</v>
      </c>
      <c r="AB1119" s="1">
        <f t="shared" si="166"/>
        <v>0</v>
      </c>
      <c r="AC1119" s="1">
        <f t="shared" si="166"/>
        <v>1</v>
      </c>
      <c r="AD1119" s="1">
        <f t="shared" si="166"/>
        <v>0</v>
      </c>
      <c r="AE1119" s="1">
        <f t="shared" si="166"/>
        <v>0</v>
      </c>
      <c r="AF1119" s="1">
        <f t="shared" si="166"/>
        <v>0</v>
      </c>
      <c r="AG1119" s="1">
        <f t="shared" si="166"/>
        <v>0</v>
      </c>
      <c r="AH1119" s="1">
        <f t="shared" si="166"/>
        <v>0</v>
      </c>
      <c r="AI1119" s="1">
        <f t="shared" si="166"/>
        <v>0</v>
      </c>
      <c r="AJ1119" s="1">
        <f t="shared" si="166"/>
        <v>0</v>
      </c>
      <c r="AK1119" s="1">
        <f t="shared" si="166"/>
        <v>0</v>
      </c>
      <c r="AL1119" s="1">
        <f t="shared" si="166"/>
        <v>0</v>
      </c>
      <c r="AM1119" s="1">
        <f t="shared" si="166"/>
        <v>0</v>
      </c>
      <c r="AN1119" s="1">
        <f t="shared" si="166"/>
        <v>0</v>
      </c>
      <c r="AO1119" s="1">
        <f t="shared" si="166"/>
        <v>0</v>
      </c>
      <c r="AP1119" s="1">
        <f t="shared" si="166"/>
        <v>0</v>
      </c>
      <c r="AQ1119" s="1">
        <f t="shared" si="166"/>
        <v>1</v>
      </c>
      <c r="AR1119" s="1">
        <f t="shared" si="165"/>
        <v>0</v>
      </c>
      <c r="AS1119" s="1">
        <f t="shared" si="165"/>
        <v>0</v>
      </c>
      <c r="AT1119" s="1">
        <f t="shared" si="165"/>
        <v>0</v>
      </c>
      <c r="AU1119" s="1">
        <f t="shared" si="165"/>
        <v>0</v>
      </c>
      <c r="AV1119" s="1">
        <f t="shared" si="165"/>
        <v>0</v>
      </c>
      <c r="AW1119" s="1">
        <f t="shared" si="165"/>
        <v>0</v>
      </c>
      <c r="AX1119" s="1">
        <f t="shared" si="163"/>
        <v>0</v>
      </c>
    </row>
    <row r="1120" spans="1:50" s="1" customFormat="1" x14ac:dyDescent="0.15">
      <c r="A1120" s="1">
        <v>1</v>
      </c>
      <c r="B1120" s="1" t="s">
        <v>2770</v>
      </c>
      <c r="C1120" s="1" t="s">
        <v>32</v>
      </c>
      <c r="D1120" s="1" t="s">
        <v>15</v>
      </c>
      <c r="E1120" s="1" t="s">
        <v>16</v>
      </c>
      <c r="F1120" s="2">
        <v>43175.394120370373</v>
      </c>
      <c r="H1120" s="1" t="s">
        <v>59</v>
      </c>
      <c r="I1120" s="1" t="s">
        <v>35</v>
      </c>
      <c r="J1120" s="1" t="s">
        <v>25</v>
      </c>
      <c r="K1120" s="1" t="s">
        <v>4059</v>
      </c>
      <c r="L1120" s="1" t="s">
        <v>2772</v>
      </c>
      <c r="M1120" s="1" t="s">
        <v>28</v>
      </c>
      <c r="N1120" s="1" t="s">
        <v>29</v>
      </c>
      <c r="O1120" s="1" t="s">
        <v>300</v>
      </c>
      <c r="P1120" s="1">
        <v>6001</v>
      </c>
      <c r="Q1120" s="8">
        <v>8000</v>
      </c>
      <c r="R1120" s="1">
        <v>3</v>
      </c>
      <c r="S1120" s="1">
        <v>4</v>
      </c>
      <c r="T1120" s="1">
        <v>1</v>
      </c>
      <c r="U1120" s="1">
        <v>3</v>
      </c>
      <c r="V1120" s="1">
        <v>0</v>
      </c>
      <c r="W1120" s="1">
        <v>0</v>
      </c>
      <c r="X1120" s="1">
        <v>7000.5</v>
      </c>
      <c r="Y1120" s="1">
        <v>1</v>
      </c>
      <c r="Z1120" s="1">
        <v>2</v>
      </c>
      <c r="AA1120" s="1">
        <f t="shared" si="162"/>
        <v>0</v>
      </c>
      <c r="AB1120" s="1">
        <f t="shared" si="166"/>
        <v>0</v>
      </c>
      <c r="AC1120" s="1">
        <f t="shared" si="166"/>
        <v>1</v>
      </c>
      <c r="AD1120" s="1">
        <f t="shared" si="166"/>
        <v>1</v>
      </c>
      <c r="AE1120" s="1">
        <f t="shared" si="166"/>
        <v>0</v>
      </c>
      <c r="AF1120" s="1">
        <f t="shared" si="166"/>
        <v>0</v>
      </c>
      <c r="AG1120" s="1">
        <f t="shared" si="166"/>
        <v>0</v>
      </c>
      <c r="AH1120" s="1">
        <f t="shared" si="166"/>
        <v>1</v>
      </c>
      <c r="AI1120" s="1">
        <f t="shared" si="166"/>
        <v>0</v>
      </c>
      <c r="AJ1120" s="1">
        <f t="shared" si="166"/>
        <v>1</v>
      </c>
      <c r="AK1120" s="1">
        <f t="shared" si="166"/>
        <v>0</v>
      </c>
      <c r="AL1120" s="1">
        <f t="shared" si="166"/>
        <v>0</v>
      </c>
      <c r="AM1120" s="1">
        <f t="shared" si="166"/>
        <v>0</v>
      </c>
      <c r="AN1120" s="1">
        <f t="shared" si="166"/>
        <v>0</v>
      </c>
      <c r="AO1120" s="1">
        <f t="shared" si="166"/>
        <v>0</v>
      </c>
      <c r="AP1120" s="1">
        <f t="shared" si="166"/>
        <v>0</v>
      </c>
      <c r="AQ1120" s="1">
        <f t="shared" si="166"/>
        <v>1</v>
      </c>
      <c r="AR1120" s="1">
        <f t="shared" si="165"/>
        <v>0</v>
      </c>
      <c r="AS1120" s="1">
        <f t="shared" si="165"/>
        <v>0</v>
      </c>
      <c r="AT1120" s="1">
        <f t="shared" si="165"/>
        <v>0</v>
      </c>
      <c r="AU1120" s="1">
        <f t="shared" si="165"/>
        <v>0</v>
      </c>
      <c r="AV1120" s="1">
        <f t="shared" si="165"/>
        <v>0</v>
      </c>
      <c r="AW1120" s="1">
        <f t="shared" si="165"/>
        <v>0</v>
      </c>
      <c r="AX1120" s="1">
        <f t="shared" si="163"/>
        <v>0</v>
      </c>
    </row>
    <row r="1121" spans="1:50" s="1" customFormat="1" x14ac:dyDescent="0.15">
      <c r="A1121" s="1">
        <v>1</v>
      </c>
      <c r="B1121" s="1" t="s">
        <v>350</v>
      </c>
      <c r="C1121" s="1" t="s">
        <v>22</v>
      </c>
      <c r="D1121" s="1" t="s">
        <v>15</v>
      </c>
      <c r="E1121" s="1" t="s">
        <v>2773</v>
      </c>
      <c r="F1121" s="2">
        <v>43180.385625000003</v>
      </c>
      <c r="H1121" s="1" t="s">
        <v>59</v>
      </c>
      <c r="I1121" s="1" t="s">
        <v>35</v>
      </c>
      <c r="J1121" s="1" t="s">
        <v>25</v>
      </c>
      <c r="K1121" s="1" t="s">
        <v>4060</v>
      </c>
      <c r="L1121" s="1" t="s">
        <v>2775</v>
      </c>
      <c r="M1121" s="1" t="s">
        <v>38</v>
      </c>
      <c r="N1121" s="1" t="s">
        <v>29</v>
      </c>
      <c r="O1121" s="1" t="s">
        <v>30</v>
      </c>
      <c r="P1121" s="1">
        <v>4500</v>
      </c>
      <c r="Q1121" s="8">
        <v>6500</v>
      </c>
      <c r="R1121" s="1">
        <v>3</v>
      </c>
      <c r="S1121" s="1">
        <v>4</v>
      </c>
      <c r="T1121" s="1">
        <v>1</v>
      </c>
      <c r="U1121" s="1">
        <v>5</v>
      </c>
      <c r="V1121" s="1">
        <v>0</v>
      </c>
      <c r="W1121" s="1">
        <v>0</v>
      </c>
      <c r="X1121" s="1">
        <v>5500</v>
      </c>
      <c r="Y1121" s="1">
        <v>1</v>
      </c>
      <c r="Z1121" s="1">
        <v>2</v>
      </c>
      <c r="AA1121" s="1">
        <f t="shared" si="162"/>
        <v>0</v>
      </c>
      <c r="AB1121" s="1">
        <f t="shared" si="166"/>
        <v>0</v>
      </c>
      <c r="AC1121" s="1">
        <f t="shared" si="166"/>
        <v>0</v>
      </c>
      <c r="AD1121" s="1">
        <f t="shared" si="166"/>
        <v>0</v>
      </c>
      <c r="AE1121" s="1">
        <f t="shared" si="166"/>
        <v>0</v>
      </c>
      <c r="AF1121" s="1">
        <f t="shared" si="166"/>
        <v>1</v>
      </c>
      <c r="AG1121" s="1">
        <f t="shared" si="166"/>
        <v>0</v>
      </c>
      <c r="AH1121" s="1">
        <f t="shared" si="166"/>
        <v>0</v>
      </c>
      <c r="AI1121" s="1">
        <f t="shared" si="166"/>
        <v>1</v>
      </c>
      <c r="AJ1121" s="1">
        <f t="shared" si="166"/>
        <v>0</v>
      </c>
      <c r="AK1121" s="1">
        <f t="shared" si="166"/>
        <v>0</v>
      </c>
      <c r="AL1121" s="1">
        <f t="shared" si="166"/>
        <v>1</v>
      </c>
      <c r="AM1121" s="1">
        <f t="shared" si="166"/>
        <v>1</v>
      </c>
      <c r="AN1121" s="1">
        <f t="shared" si="166"/>
        <v>0</v>
      </c>
      <c r="AO1121" s="1">
        <f t="shared" si="166"/>
        <v>0</v>
      </c>
      <c r="AP1121" s="1">
        <f t="shared" si="166"/>
        <v>0</v>
      </c>
      <c r="AQ1121" s="1">
        <f t="shared" si="166"/>
        <v>1</v>
      </c>
      <c r="AR1121" s="1">
        <f t="shared" si="165"/>
        <v>0</v>
      </c>
      <c r="AS1121" s="1">
        <f t="shared" si="165"/>
        <v>0</v>
      </c>
      <c r="AT1121" s="1">
        <f t="shared" si="165"/>
        <v>0</v>
      </c>
      <c r="AU1121" s="1">
        <f t="shared" si="165"/>
        <v>0</v>
      </c>
      <c r="AV1121" s="1">
        <f t="shared" si="165"/>
        <v>0</v>
      </c>
      <c r="AW1121" s="1">
        <f t="shared" si="165"/>
        <v>0</v>
      </c>
      <c r="AX1121" s="1">
        <f t="shared" si="163"/>
        <v>0</v>
      </c>
    </row>
    <row r="1122" spans="1:50" s="1" customFormat="1" x14ac:dyDescent="0.15">
      <c r="A1122" s="1">
        <v>1</v>
      </c>
      <c r="B1122" s="1" t="s">
        <v>350</v>
      </c>
      <c r="C1122" s="1" t="s">
        <v>22</v>
      </c>
      <c r="D1122" s="1" t="s">
        <v>15</v>
      </c>
      <c r="E1122" s="1" t="s">
        <v>33</v>
      </c>
      <c r="F1122" s="2">
        <v>43180.392997685187</v>
      </c>
      <c r="H1122" s="1" t="s">
        <v>17</v>
      </c>
      <c r="I1122" s="1" t="s">
        <v>17</v>
      </c>
      <c r="J1122" s="1" t="s">
        <v>25</v>
      </c>
      <c r="K1122" s="1" t="s">
        <v>4061</v>
      </c>
      <c r="L1122" s="1" t="s">
        <v>2777</v>
      </c>
      <c r="M1122" s="1" t="s">
        <v>393</v>
      </c>
      <c r="N1122" s="1" t="s">
        <v>56</v>
      </c>
      <c r="O1122" s="1" t="s">
        <v>30</v>
      </c>
      <c r="P1122" s="1">
        <v>10001</v>
      </c>
      <c r="Q1122" s="8">
        <v>15000</v>
      </c>
      <c r="R1122" s="1">
        <v>1</v>
      </c>
      <c r="S1122" s="1">
        <v>2</v>
      </c>
      <c r="T1122" s="1">
        <v>1</v>
      </c>
      <c r="U1122" s="1">
        <v>6</v>
      </c>
      <c r="V1122" s="1">
        <v>2</v>
      </c>
      <c r="W1122" s="1">
        <v>0</v>
      </c>
      <c r="X1122" s="1">
        <v>12500.5</v>
      </c>
      <c r="Y1122" s="1">
        <v>1</v>
      </c>
      <c r="Z1122" s="1">
        <v>2</v>
      </c>
      <c r="AA1122" s="1">
        <f t="shared" si="162"/>
        <v>0</v>
      </c>
      <c r="AB1122" s="1">
        <f t="shared" si="166"/>
        <v>0</v>
      </c>
      <c r="AC1122" s="1">
        <f t="shared" si="166"/>
        <v>1</v>
      </c>
      <c r="AD1122" s="1">
        <f t="shared" si="166"/>
        <v>1</v>
      </c>
      <c r="AE1122" s="1">
        <f t="shared" si="166"/>
        <v>0</v>
      </c>
      <c r="AF1122" s="1">
        <f t="shared" si="166"/>
        <v>0</v>
      </c>
      <c r="AG1122" s="1">
        <f t="shared" si="166"/>
        <v>0</v>
      </c>
      <c r="AH1122" s="1">
        <f t="shared" si="166"/>
        <v>1</v>
      </c>
      <c r="AI1122" s="1">
        <f t="shared" si="166"/>
        <v>0</v>
      </c>
      <c r="AJ1122" s="1">
        <f t="shared" si="166"/>
        <v>1</v>
      </c>
      <c r="AK1122" s="1">
        <f t="shared" si="166"/>
        <v>0</v>
      </c>
      <c r="AL1122" s="1">
        <f t="shared" si="166"/>
        <v>0</v>
      </c>
      <c r="AM1122" s="1">
        <f t="shared" si="166"/>
        <v>0</v>
      </c>
      <c r="AN1122" s="1">
        <f t="shared" si="166"/>
        <v>0</v>
      </c>
      <c r="AO1122" s="1">
        <f t="shared" si="166"/>
        <v>1</v>
      </c>
      <c r="AP1122" s="1">
        <f t="shared" si="166"/>
        <v>0</v>
      </c>
      <c r="AQ1122" s="1">
        <f t="shared" si="166"/>
        <v>0</v>
      </c>
      <c r="AR1122" s="1">
        <f t="shared" si="165"/>
        <v>0</v>
      </c>
      <c r="AS1122" s="1">
        <f t="shared" si="165"/>
        <v>1</v>
      </c>
      <c r="AT1122" s="1">
        <f t="shared" si="165"/>
        <v>0</v>
      </c>
      <c r="AU1122" s="1">
        <f t="shared" si="165"/>
        <v>0</v>
      </c>
      <c r="AV1122" s="1">
        <f t="shared" si="165"/>
        <v>0</v>
      </c>
      <c r="AW1122" s="1">
        <f t="shared" si="165"/>
        <v>0</v>
      </c>
      <c r="AX1122" s="1">
        <f t="shared" si="163"/>
        <v>0</v>
      </c>
    </row>
    <row r="1123" spans="1:50" s="1" customFormat="1" x14ac:dyDescent="0.15">
      <c r="A1123" s="1">
        <v>1</v>
      </c>
      <c r="B1123" s="1" t="s">
        <v>740</v>
      </c>
      <c r="C1123" s="1" t="s">
        <v>22</v>
      </c>
      <c r="D1123" s="1" t="s">
        <v>15</v>
      </c>
      <c r="E1123" s="1" t="s">
        <v>710</v>
      </c>
      <c r="F1123" s="2">
        <v>43180.403124999997</v>
      </c>
      <c r="H1123" s="1" t="s">
        <v>59</v>
      </c>
      <c r="I1123" s="1" t="s">
        <v>18</v>
      </c>
      <c r="J1123" s="1" t="s">
        <v>74</v>
      </c>
      <c r="K1123" s="1" t="s">
        <v>4062</v>
      </c>
      <c r="L1123" s="1" t="s">
        <v>2722</v>
      </c>
      <c r="M1123" s="1" t="s">
        <v>96</v>
      </c>
      <c r="N1123" s="1" t="s">
        <v>82</v>
      </c>
      <c r="O1123" s="1" t="s">
        <v>1338</v>
      </c>
      <c r="P1123" s="1">
        <v>4000</v>
      </c>
      <c r="Q1123" s="8">
        <v>7000</v>
      </c>
      <c r="R1123" s="1">
        <v>3</v>
      </c>
      <c r="S1123" s="1">
        <v>3</v>
      </c>
      <c r="T1123" s="1">
        <v>5</v>
      </c>
      <c r="U1123" s="1">
        <v>2</v>
      </c>
      <c r="V1123" s="1">
        <v>4</v>
      </c>
      <c r="W1123" s="1">
        <v>0</v>
      </c>
      <c r="X1123" s="1">
        <v>5500</v>
      </c>
      <c r="Y1123" s="1">
        <v>1</v>
      </c>
      <c r="Z1123" s="1">
        <v>1</v>
      </c>
      <c r="AA1123" s="1">
        <f t="shared" si="162"/>
        <v>0</v>
      </c>
      <c r="AB1123" s="1">
        <f t="shared" si="166"/>
        <v>0</v>
      </c>
      <c r="AC1123" s="1">
        <f t="shared" si="166"/>
        <v>0</v>
      </c>
      <c r="AD1123" s="1">
        <f t="shared" si="166"/>
        <v>0</v>
      </c>
      <c r="AE1123" s="1">
        <f t="shared" si="166"/>
        <v>0</v>
      </c>
      <c r="AF1123" s="1">
        <f t="shared" si="166"/>
        <v>0</v>
      </c>
      <c r="AG1123" s="1">
        <f t="shared" si="166"/>
        <v>0</v>
      </c>
      <c r="AH1123" s="1">
        <f t="shared" si="166"/>
        <v>0</v>
      </c>
      <c r="AI1123" s="1">
        <f t="shared" si="166"/>
        <v>0</v>
      </c>
      <c r="AJ1123" s="1">
        <f t="shared" si="166"/>
        <v>0</v>
      </c>
      <c r="AK1123" s="1">
        <f t="shared" si="166"/>
        <v>1</v>
      </c>
      <c r="AL1123" s="1">
        <f t="shared" si="166"/>
        <v>0</v>
      </c>
      <c r="AM1123" s="1">
        <f t="shared" si="166"/>
        <v>1</v>
      </c>
      <c r="AN1123" s="1">
        <f t="shared" si="166"/>
        <v>1</v>
      </c>
      <c r="AO1123" s="1">
        <f t="shared" si="166"/>
        <v>0</v>
      </c>
      <c r="AP1123" s="1">
        <f t="shared" si="166"/>
        <v>0</v>
      </c>
      <c r="AQ1123" s="1">
        <f t="shared" si="166"/>
        <v>1</v>
      </c>
      <c r="AR1123" s="1">
        <f t="shared" si="165"/>
        <v>0</v>
      </c>
      <c r="AS1123" s="1">
        <f t="shared" si="165"/>
        <v>0</v>
      </c>
      <c r="AT1123" s="1">
        <f t="shared" si="165"/>
        <v>0</v>
      </c>
      <c r="AU1123" s="1">
        <f t="shared" si="165"/>
        <v>0</v>
      </c>
      <c r="AV1123" s="1">
        <f t="shared" si="165"/>
        <v>0</v>
      </c>
      <c r="AW1123" s="1">
        <f t="shared" si="165"/>
        <v>0</v>
      </c>
      <c r="AX1123" s="1">
        <f t="shared" si="163"/>
        <v>0</v>
      </c>
    </row>
    <row r="1124" spans="1:50" s="1" customFormat="1" x14ac:dyDescent="0.15">
      <c r="A1124" s="1">
        <v>1</v>
      </c>
      <c r="B1124" s="1" t="s">
        <v>2779</v>
      </c>
      <c r="C1124" s="1" t="s">
        <v>159</v>
      </c>
      <c r="D1124" s="1" t="s">
        <v>15</v>
      </c>
      <c r="E1124" s="1" t="s">
        <v>302</v>
      </c>
      <c r="F1124" s="2">
        <v>43180.362303240741</v>
      </c>
      <c r="H1124" s="1" t="s">
        <v>17</v>
      </c>
      <c r="I1124" s="1" t="s">
        <v>18</v>
      </c>
      <c r="J1124" s="1" t="s">
        <v>1474</v>
      </c>
      <c r="K1124" s="1" t="s">
        <v>2780</v>
      </c>
      <c r="L1124" s="1" t="s">
        <v>2781</v>
      </c>
      <c r="M1124" s="1" t="s">
        <v>28</v>
      </c>
      <c r="N1124" s="1" t="s">
        <v>29</v>
      </c>
      <c r="O1124" s="1" t="s">
        <v>2782</v>
      </c>
      <c r="P1124" s="1">
        <v>5000</v>
      </c>
      <c r="Q1124" s="8">
        <v>6000</v>
      </c>
      <c r="R1124" s="1">
        <v>1</v>
      </c>
      <c r="S1124" s="1">
        <v>3</v>
      </c>
      <c r="T1124" s="1">
        <v>20</v>
      </c>
      <c r="U1124" s="1">
        <v>3</v>
      </c>
      <c r="V1124" s="1">
        <v>0</v>
      </c>
      <c r="W1124" s="1">
        <v>0</v>
      </c>
      <c r="X1124" s="1">
        <v>5500</v>
      </c>
      <c r="Y1124" s="1">
        <v>1</v>
      </c>
      <c r="Z1124" s="1">
        <v>1</v>
      </c>
      <c r="AA1124" s="1">
        <f t="shared" si="162"/>
        <v>0</v>
      </c>
      <c r="AB1124" s="1">
        <f t="shared" si="166"/>
        <v>0</v>
      </c>
      <c r="AC1124" s="1">
        <f t="shared" si="166"/>
        <v>0</v>
      </c>
      <c r="AD1124" s="1">
        <f t="shared" si="166"/>
        <v>0</v>
      </c>
      <c r="AE1124" s="1">
        <f t="shared" si="166"/>
        <v>0</v>
      </c>
      <c r="AF1124" s="1">
        <f t="shared" si="166"/>
        <v>0</v>
      </c>
      <c r="AG1124" s="1">
        <f t="shared" si="166"/>
        <v>0</v>
      </c>
      <c r="AH1124" s="1">
        <f t="shared" si="166"/>
        <v>0</v>
      </c>
      <c r="AI1124" s="1">
        <f t="shared" si="166"/>
        <v>0</v>
      </c>
      <c r="AJ1124" s="1">
        <f t="shared" si="166"/>
        <v>0</v>
      </c>
      <c r="AK1124" s="1">
        <f t="shared" si="166"/>
        <v>0</v>
      </c>
      <c r="AL1124" s="1">
        <f t="shared" si="166"/>
        <v>0</v>
      </c>
      <c r="AM1124" s="1">
        <f t="shared" si="166"/>
        <v>0</v>
      </c>
      <c r="AN1124" s="1">
        <f t="shared" si="166"/>
        <v>0</v>
      </c>
      <c r="AO1124" s="1">
        <f t="shared" si="166"/>
        <v>0</v>
      </c>
      <c r="AP1124" s="1">
        <f t="shared" si="166"/>
        <v>0</v>
      </c>
      <c r="AQ1124" s="1">
        <f t="shared" si="166"/>
        <v>0</v>
      </c>
      <c r="AR1124" s="1">
        <f t="shared" si="165"/>
        <v>0</v>
      </c>
      <c r="AS1124" s="1">
        <f t="shared" si="165"/>
        <v>0</v>
      </c>
      <c r="AT1124" s="1">
        <f t="shared" si="165"/>
        <v>0</v>
      </c>
      <c r="AU1124" s="1">
        <f t="shared" si="165"/>
        <v>0</v>
      </c>
      <c r="AV1124" s="1">
        <f t="shared" si="165"/>
        <v>0</v>
      </c>
      <c r="AW1124" s="1">
        <f t="shared" si="165"/>
        <v>0</v>
      </c>
      <c r="AX1124" s="1">
        <f t="shared" si="163"/>
        <v>0</v>
      </c>
    </row>
    <row r="1125" spans="1:50" s="1" customFormat="1" x14ac:dyDescent="0.15">
      <c r="A1125" s="1">
        <v>1</v>
      </c>
      <c r="B1125" s="1" t="s">
        <v>810</v>
      </c>
      <c r="C1125" s="1" t="s">
        <v>370</v>
      </c>
      <c r="D1125" s="1" t="s">
        <v>15</v>
      </c>
      <c r="E1125" s="1" t="s">
        <v>58</v>
      </c>
      <c r="F1125" s="2">
        <v>43180.380358796298</v>
      </c>
      <c r="H1125" s="1" t="s">
        <v>59</v>
      </c>
      <c r="I1125" s="1" t="s">
        <v>35</v>
      </c>
      <c r="J1125" s="1" t="s">
        <v>25</v>
      </c>
      <c r="K1125" s="1" t="s">
        <v>4063</v>
      </c>
      <c r="L1125" s="1" t="s">
        <v>2784</v>
      </c>
      <c r="M1125" s="1" t="s">
        <v>28</v>
      </c>
      <c r="N1125" s="1" t="s">
        <v>64</v>
      </c>
      <c r="O1125" s="1" t="s">
        <v>30</v>
      </c>
      <c r="P1125" s="1">
        <v>15001</v>
      </c>
      <c r="Q1125" s="8">
        <v>20000</v>
      </c>
      <c r="R1125" s="1">
        <v>3</v>
      </c>
      <c r="S1125" s="1">
        <v>4</v>
      </c>
      <c r="T1125" s="1">
        <v>1</v>
      </c>
      <c r="U1125" s="1">
        <v>3</v>
      </c>
      <c r="V1125" s="1">
        <v>3</v>
      </c>
      <c r="W1125" s="1">
        <v>0</v>
      </c>
      <c r="X1125" s="1">
        <v>17500.5</v>
      </c>
      <c r="Y1125" s="1">
        <v>1</v>
      </c>
      <c r="Z1125" s="1">
        <v>1</v>
      </c>
      <c r="AA1125" s="1">
        <f t="shared" si="162"/>
        <v>0</v>
      </c>
      <c r="AB1125" s="1">
        <f t="shared" si="166"/>
        <v>0</v>
      </c>
      <c r="AC1125" s="1">
        <f t="shared" si="166"/>
        <v>1</v>
      </c>
      <c r="AD1125" s="1">
        <f t="shared" si="166"/>
        <v>1</v>
      </c>
      <c r="AE1125" s="1">
        <f t="shared" si="166"/>
        <v>1</v>
      </c>
      <c r="AF1125" s="1">
        <f t="shared" si="166"/>
        <v>0</v>
      </c>
      <c r="AG1125" s="1">
        <f t="shared" si="166"/>
        <v>1</v>
      </c>
      <c r="AH1125" s="1">
        <f t="shared" si="166"/>
        <v>1</v>
      </c>
      <c r="AI1125" s="1">
        <f t="shared" si="166"/>
        <v>0</v>
      </c>
      <c r="AJ1125" s="1">
        <f t="shared" si="166"/>
        <v>1</v>
      </c>
      <c r="AK1125" s="1">
        <f t="shared" si="166"/>
        <v>1</v>
      </c>
      <c r="AL1125" s="1">
        <f t="shared" si="166"/>
        <v>0</v>
      </c>
      <c r="AM1125" s="1">
        <f t="shared" si="166"/>
        <v>0</v>
      </c>
      <c r="AN1125" s="1">
        <f t="shared" si="166"/>
        <v>1</v>
      </c>
      <c r="AO1125" s="1">
        <f t="shared" si="166"/>
        <v>0</v>
      </c>
      <c r="AP1125" s="1">
        <f t="shared" si="166"/>
        <v>0</v>
      </c>
      <c r="AQ1125" s="1">
        <f t="shared" si="166"/>
        <v>0</v>
      </c>
      <c r="AR1125" s="1">
        <f t="shared" si="165"/>
        <v>1</v>
      </c>
      <c r="AS1125" s="1">
        <f t="shared" si="165"/>
        <v>0</v>
      </c>
      <c r="AT1125" s="1">
        <f t="shared" si="165"/>
        <v>0</v>
      </c>
      <c r="AU1125" s="1">
        <f t="shared" si="165"/>
        <v>0</v>
      </c>
      <c r="AV1125" s="1">
        <f t="shared" si="165"/>
        <v>0</v>
      </c>
      <c r="AW1125" s="1">
        <f t="shared" si="165"/>
        <v>1</v>
      </c>
      <c r="AX1125" s="1">
        <f t="shared" si="163"/>
        <v>0</v>
      </c>
    </row>
    <row r="1126" spans="1:50" s="1" customFormat="1" x14ac:dyDescent="0.15">
      <c r="A1126" s="1">
        <v>1</v>
      </c>
      <c r="B1126" s="1" t="s">
        <v>751</v>
      </c>
      <c r="C1126" s="1" t="s">
        <v>22</v>
      </c>
      <c r="D1126" s="1" t="s">
        <v>15</v>
      </c>
      <c r="E1126" s="1" t="s">
        <v>33</v>
      </c>
      <c r="F1126" s="2">
        <v>43180.461909722224</v>
      </c>
      <c r="H1126" s="1" t="s">
        <v>59</v>
      </c>
      <c r="I1126" s="1" t="s">
        <v>35</v>
      </c>
      <c r="J1126" s="1" t="s">
        <v>286</v>
      </c>
      <c r="K1126" s="1" t="s">
        <v>3991</v>
      </c>
      <c r="L1126" s="1" t="s">
        <v>2579</v>
      </c>
      <c r="M1126" s="1" t="s">
        <v>393</v>
      </c>
      <c r="N1126" s="1" t="s">
        <v>29</v>
      </c>
      <c r="O1126" s="1" t="s">
        <v>39</v>
      </c>
      <c r="P1126" s="1">
        <v>10001</v>
      </c>
      <c r="Q1126" s="8">
        <v>15000</v>
      </c>
      <c r="R1126" s="1">
        <v>3</v>
      </c>
      <c r="S1126" s="1">
        <v>4</v>
      </c>
      <c r="T1126" s="1">
        <v>10</v>
      </c>
      <c r="U1126" s="1">
        <v>6</v>
      </c>
      <c r="V1126" s="1">
        <v>0</v>
      </c>
      <c r="W1126" s="1">
        <v>1</v>
      </c>
      <c r="X1126" s="1">
        <v>12500.5</v>
      </c>
      <c r="Y1126" s="1">
        <v>2</v>
      </c>
      <c r="Z1126" s="1">
        <v>3</v>
      </c>
      <c r="AA1126" s="1">
        <f t="shared" si="162"/>
        <v>0</v>
      </c>
      <c r="AB1126" s="1">
        <f t="shared" si="166"/>
        <v>1</v>
      </c>
      <c r="AC1126" s="1">
        <f t="shared" si="166"/>
        <v>1</v>
      </c>
      <c r="AD1126" s="1">
        <f t="shared" si="166"/>
        <v>1</v>
      </c>
      <c r="AE1126" s="1">
        <f t="shared" si="166"/>
        <v>0</v>
      </c>
      <c r="AF1126" s="1">
        <f t="shared" si="166"/>
        <v>0</v>
      </c>
      <c r="AG1126" s="1">
        <f t="shared" si="166"/>
        <v>1</v>
      </c>
      <c r="AH1126" s="1">
        <f t="shared" si="166"/>
        <v>1</v>
      </c>
      <c r="AI1126" s="1">
        <f t="shared" si="166"/>
        <v>0</v>
      </c>
      <c r="AJ1126" s="1">
        <f t="shared" si="166"/>
        <v>1</v>
      </c>
      <c r="AK1126" s="1">
        <f t="shared" si="166"/>
        <v>0</v>
      </c>
      <c r="AL1126" s="1">
        <f t="shared" si="166"/>
        <v>0</v>
      </c>
      <c r="AM1126" s="1">
        <f t="shared" si="166"/>
        <v>0</v>
      </c>
      <c r="AN1126" s="1">
        <f t="shared" si="166"/>
        <v>0</v>
      </c>
      <c r="AO1126" s="1">
        <f t="shared" si="166"/>
        <v>1</v>
      </c>
      <c r="AP1126" s="1">
        <f t="shared" si="166"/>
        <v>1</v>
      </c>
      <c r="AQ1126" s="1">
        <f t="shared" si="166"/>
        <v>0</v>
      </c>
      <c r="AR1126" s="1">
        <f t="shared" si="165"/>
        <v>0</v>
      </c>
      <c r="AS1126" s="1">
        <f t="shared" si="165"/>
        <v>0</v>
      </c>
      <c r="AT1126" s="1">
        <f t="shared" si="165"/>
        <v>0</v>
      </c>
      <c r="AU1126" s="1">
        <f t="shared" si="165"/>
        <v>0</v>
      </c>
      <c r="AV1126" s="1">
        <f t="shared" si="165"/>
        <v>0</v>
      </c>
      <c r="AW1126" s="1">
        <f t="shared" si="165"/>
        <v>0</v>
      </c>
      <c r="AX1126" s="1">
        <f t="shared" si="163"/>
        <v>0</v>
      </c>
    </row>
    <row r="1127" spans="1:50" s="1" customFormat="1" x14ac:dyDescent="0.15">
      <c r="A1127" s="1">
        <v>1</v>
      </c>
      <c r="B1127" s="1" t="s">
        <v>91</v>
      </c>
      <c r="C1127" s="1" t="s">
        <v>109</v>
      </c>
      <c r="D1127" s="1" t="s">
        <v>15</v>
      </c>
      <c r="E1127" s="1" t="s">
        <v>1662</v>
      </c>
      <c r="F1127" s="2">
        <v>43178.607800925929</v>
      </c>
      <c r="H1127" s="1" t="s">
        <v>59</v>
      </c>
      <c r="I1127" s="1" t="s">
        <v>35</v>
      </c>
      <c r="J1127" s="1" t="s">
        <v>25</v>
      </c>
      <c r="K1127" s="1" t="s">
        <v>4064</v>
      </c>
      <c r="L1127" s="1" t="s">
        <v>2786</v>
      </c>
      <c r="M1127" s="1" t="s">
        <v>96</v>
      </c>
      <c r="N1127" s="1" t="s">
        <v>29</v>
      </c>
      <c r="O1127" s="1" t="s">
        <v>97</v>
      </c>
      <c r="P1127" s="1">
        <v>10000</v>
      </c>
      <c r="Q1127" s="8">
        <v>15000</v>
      </c>
      <c r="R1127" s="1">
        <v>3</v>
      </c>
      <c r="S1127" s="1">
        <v>4</v>
      </c>
      <c r="T1127" s="1">
        <v>1</v>
      </c>
      <c r="U1127" s="1">
        <v>2</v>
      </c>
      <c r="V1127" s="1">
        <v>0</v>
      </c>
      <c r="W1127" s="1">
        <v>0</v>
      </c>
      <c r="X1127" s="1">
        <v>12500</v>
      </c>
      <c r="Y1127" s="1">
        <v>1</v>
      </c>
      <c r="Z1127" s="1">
        <v>2</v>
      </c>
      <c r="AA1127" s="1">
        <f t="shared" si="162"/>
        <v>0</v>
      </c>
      <c r="AB1127" s="1">
        <f t="shared" si="166"/>
        <v>0</v>
      </c>
      <c r="AC1127" s="1">
        <f t="shared" si="166"/>
        <v>1</v>
      </c>
      <c r="AD1127" s="1">
        <f t="shared" si="166"/>
        <v>1</v>
      </c>
      <c r="AE1127" s="1">
        <f t="shared" si="166"/>
        <v>0</v>
      </c>
      <c r="AF1127" s="1">
        <f t="shared" si="166"/>
        <v>0</v>
      </c>
      <c r="AG1127" s="1">
        <f t="shared" si="166"/>
        <v>0</v>
      </c>
      <c r="AH1127" s="1">
        <f t="shared" si="166"/>
        <v>1</v>
      </c>
      <c r="AI1127" s="1">
        <f t="shared" si="166"/>
        <v>0</v>
      </c>
      <c r="AJ1127" s="1">
        <f t="shared" si="166"/>
        <v>1</v>
      </c>
      <c r="AK1127" s="1">
        <f t="shared" si="166"/>
        <v>1</v>
      </c>
      <c r="AL1127" s="1">
        <f t="shared" si="166"/>
        <v>1</v>
      </c>
      <c r="AM1127" s="1">
        <f t="shared" si="166"/>
        <v>0</v>
      </c>
      <c r="AN1127" s="1">
        <f t="shared" si="166"/>
        <v>0</v>
      </c>
      <c r="AO1127" s="1">
        <f t="shared" si="166"/>
        <v>1</v>
      </c>
      <c r="AP1127" s="1">
        <f t="shared" si="166"/>
        <v>0</v>
      </c>
      <c r="AQ1127" s="1">
        <f t="shared" ref="AQ1127:AW1142" si="167">IF(IFERROR(FIND(AQ$1,$K1127),0)&gt;0,1,0)</f>
        <v>0</v>
      </c>
      <c r="AR1127" s="1">
        <f t="shared" si="167"/>
        <v>0</v>
      </c>
      <c r="AS1127" s="1">
        <f t="shared" si="167"/>
        <v>1</v>
      </c>
      <c r="AT1127" s="1">
        <f t="shared" si="167"/>
        <v>0</v>
      </c>
      <c r="AU1127" s="1">
        <f t="shared" si="167"/>
        <v>0</v>
      </c>
      <c r="AV1127" s="1">
        <f t="shared" si="167"/>
        <v>1</v>
      </c>
      <c r="AW1127" s="1">
        <f t="shared" si="167"/>
        <v>0</v>
      </c>
      <c r="AX1127" s="1">
        <f t="shared" si="163"/>
        <v>0</v>
      </c>
    </row>
    <row r="1128" spans="1:50" s="1" customFormat="1" x14ac:dyDescent="0.15">
      <c r="A1128" s="1">
        <v>1</v>
      </c>
      <c r="B1128" s="1" t="s">
        <v>2787</v>
      </c>
      <c r="C1128" s="1" t="s">
        <v>22</v>
      </c>
      <c r="D1128" s="1" t="s">
        <v>15</v>
      </c>
      <c r="E1128" s="1" t="s">
        <v>212</v>
      </c>
      <c r="F1128" s="2">
        <v>43171.439652777779</v>
      </c>
      <c r="H1128" s="1" t="s">
        <v>34</v>
      </c>
      <c r="I1128" s="1" t="s">
        <v>35</v>
      </c>
      <c r="J1128" s="1" t="s">
        <v>25</v>
      </c>
      <c r="K1128" s="1" t="s">
        <v>4065</v>
      </c>
      <c r="L1128" s="1" t="s">
        <v>2789</v>
      </c>
      <c r="M1128" s="1" t="s">
        <v>28</v>
      </c>
      <c r="N1128" s="1" t="s">
        <v>29</v>
      </c>
      <c r="O1128" s="1" t="s">
        <v>467</v>
      </c>
      <c r="P1128" s="1">
        <v>15000</v>
      </c>
      <c r="Q1128" s="8">
        <v>25000</v>
      </c>
      <c r="R1128" s="1">
        <v>4</v>
      </c>
      <c r="S1128" s="1">
        <v>4</v>
      </c>
      <c r="T1128" s="1">
        <v>1</v>
      </c>
      <c r="U1128" s="1">
        <v>3</v>
      </c>
      <c r="V1128" s="1">
        <v>0</v>
      </c>
      <c r="W1128" s="1">
        <v>0</v>
      </c>
      <c r="X1128" s="1">
        <v>20000</v>
      </c>
      <c r="Y1128" s="1">
        <v>1</v>
      </c>
      <c r="Z1128" s="1">
        <v>1</v>
      </c>
      <c r="AA1128" s="1">
        <f t="shared" si="162"/>
        <v>1</v>
      </c>
      <c r="AB1128" s="1">
        <f t="shared" ref="AB1128:AQ1143" si="168">IF(IFERROR(FIND(AB$1,$K1128),0)&gt;0,1,0)</f>
        <v>0</v>
      </c>
      <c r="AC1128" s="1">
        <f t="shared" si="168"/>
        <v>1</v>
      </c>
      <c r="AD1128" s="1">
        <f t="shared" si="168"/>
        <v>1</v>
      </c>
      <c r="AE1128" s="1">
        <f t="shared" si="168"/>
        <v>0</v>
      </c>
      <c r="AF1128" s="1">
        <f t="shared" si="168"/>
        <v>0</v>
      </c>
      <c r="AG1128" s="1">
        <f t="shared" si="168"/>
        <v>1</v>
      </c>
      <c r="AH1128" s="1">
        <f t="shared" si="168"/>
        <v>1</v>
      </c>
      <c r="AI1128" s="1">
        <f t="shared" si="168"/>
        <v>1</v>
      </c>
      <c r="AJ1128" s="1">
        <f t="shared" si="168"/>
        <v>1</v>
      </c>
      <c r="AK1128" s="1">
        <f t="shared" si="168"/>
        <v>1</v>
      </c>
      <c r="AL1128" s="1">
        <f t="shared" si="168"/>
        <v>1</v>
      </c>
      <c r="AM1128" s="1">
        <f t="shared" si="168"/>
        <v>0</v>
      </c>
      <c r="AN1128" s="1">
        <f t="shared" si="168"/>
        <v>1</v>
      </c>
      <c r="AO1128" s="1">
        <f t="shared" si="168"/>
        <v>1</v>
      </c>
      <c r="AP1128" s="1">
        <f t="shared" si="168"/>
        <v>0</v>
      </c>
      <c r="AQ1128" s="1">
        <f t="shared" si="168"/>
        <v>1</v>
      </c>
      <c r="AR1128" s="1">
        <f t="shared" si="167"/>
        <v>0</v>
      </c>
      <c r="AS1128" s="1">
        <f t="shared" si="167"/>
        <v>1</v>
      </c>
      <c r="AT1128" s="1">
        <f t="shared" si="167"/>
        <v>0</v>
      </c>
      <c r="AU1128" s="1">
        <f t="shared" si="167"/>
        <v>0</v>
      </c>
      <c r="AV1128" s="1">
        <f t="shared" si="167"/>
        <v>0</v>
      </c>
      <c r="AW1128" s="1">
        <f t="shared" si="167"/>
        <v>0</v>
      </c>
      <c r="AX1128" s="1">
        <f t="shared" si="163"/>
        <v>1</v>
      </c>
    </row>
    <row r="1129" spans="1:50" s="1" customFormat="1" x14ac:dyDescent="0.15">
      <c r="A1129" s="1">
        <v>1</v>
      </c>
      <c r="B1129" s="1" t="s">
        <v>350</v>
      </c>
      <c r="C1129" s="1" t="s">
        <v>22</v>
      </c>
      <c r="D1129" s="1" t="s">
        <v>15</v>
      </c>
      <c r="E1129" s="1" t="s">
        <v>161</v>
      </c>
      <c r="F1129" s="2">
        <v>43179.608576388891</v>
      </c>
      <c r="H1129" s="1" t="s">
        <v>59</v>
      </c>
      <c r="I1129" s="1" t="s">
        <v>35</v>
      </c>
      <c r="J1129" s="1" t="s">
        <v>25</v>
      </c>
      <c r="K1129" s="1" t="s">
        <v>4066</v>
      </c>
      <c r="L1129" s="1" t="s">
        <v>2791</v>
      </c>
      <c r="M1129" s="1" t="s">
        <v>28</v>
      </c>
      <c r="N1129" s="1" t="s">
        <v>82</v>
      </c>
      <c r="O1129" s="1" t="s">
        <v>252</v>
      </c>
      <c r="P1129" s="1">
        <v>8000</v>
      </c>
      <c r="Q1129" s="8">
        <v>15000</v>
      </c>
      <c r="R1129" s="1">
        <v>3</v>
      </c>
      <c r="S1129" s="1">
        <v>4</v>
      </c>
      <c r="T1129" s="1">
        <v>1</v>
      </c>
      <c r="U1129" s="1">
        <v>3</v>
      </c>
      <c r="V1129" s="1">
        <v>4</v>
      </c>
      <c r="W1129" s="1">
        <v>0</v>
      </c>
      <c r="X1129" s="1">
        <v>11500</v>
      </c>
      <c r="Y1129" s="1">
        <v>1</v>
      </c>
      <c r="Z1129" s="1">
        <v>2</v>
      </c>
      <c r="AA1129" s="1">
        <f t="shared" si="162"/>
        <v>0</v>
      </c>
      <c r="AB1129" s="1">
        <f t="shared" si="168"/>
        <v>0</v>
      </c>
      <c r="AC1129" s="1">
        <f t="shared" si="168"/>
        <v>0</v>
      </c>
      <c r="AD1129" s="1">
        <f t="shared" si="168"/>
        <v>0</v>
      </c>
      <c r="AE1129" s="1">
        <f t="shared" si="168"/>
        <v>0</v>
      </c>
      <c r="AF1129" s="1">
        <f t="shared" si="168"/>
        <v>0</v>
      </c>
      <c r="AG1129" s="1">
        <f t="shared" si="168"/>
        <v>1</v>
      </c>
      <c r="AH1129" s="1">
        <f t="shared" si="168"/>
        <v>0</v>
      </c>
      <c r="AI1129" s="1">
        <f t="shared" si="168"/>
        <v>1</v>
      </c>
      <c r="AJ1129" s="1">
        <f t="shared" si="168"/>
        <v>0</v>
      </c>
      <c r="AK1129" s="1">
        <f t="shared" si="168"/>
        <v>1</v>
      </c>
      <c r="AL1129" s="1">
        <f t="shared" si="168"/>
        <v>0</v>
      </c>
      <c r="AM1129" s="1">
        <f t="shared" si="168"/>
        <v>0</v>
      </c>
      <c r="AN1129" s="1">
        <f t="shared" si="168"/>
        <v>0</v>
      </c>
      <c r="AO1129" s="1">
        <f t="shared" si="168"/>
        <v>1</v>
      </c>
      <c r="AP1129" s="1">
        <f t="shared" si="168"/>
        <v>0</v>
      </c>
      <c r="AQ1129" s="1">
        <f t="shared" si="168"/>
        <v>1</v>
      </c>
      <c r="AR1129" s="1">
        <f t="shared" si="167"/>
        <v>0</v>
      </c>
      <c r="AS1129" s="1">
        <f t="shared" si="167"/>
        <v>1</v>
      </c>
      <c r="AT1129" s="1">
        <f t="shared" si="167"/>
        <v>0</v>
      </c>
      <c r="AU1129" s="1">
        <f t="shared" si="167"/>
        <v>0</v>
      </c>
      <c r="AV1129" s="1">
        <f t="shared" si="167"/>
        <v>0</v>
      </c>
      <c r="AW1129" s="1">
        <f t="shared" si="167"/>
        <v>0</v>
      </c>
      <c r="AX1129" s="1">
        <f t="shared" si="163"/>
        <v>0</v>
      </c>
    </row>
    <row r="1130" spans="1:50" s="1" customFormat="1" x14ac:dyDescent="0.15">
      <c r="A1130" s="1">
        <v>1</v>
      </c>
      <c r="B1130" s="1" t="s">
        <v>2792</v>
      </c>
      <c r="C1130" s="1" t="s">
        <v>22</v>
      </c>
      <c r="D1130" s="1" t="s">
        <v>15</v>
      </c>
      <c r="E1130" s="1" t="s">
        <v>16</v>
      </c>
      <c r="F1130" s="2">
        <v>43180.4609837963</v>
      </c>
      <c r="H1130" s="1" t="s">
        <v>17</v>
      </c>
      <c r="I1130" s="1" t="s">
        <v>17</v>
      </c>
      <c r="J1130" s="1" t="s">
        <v>1474</v>
      </c>
      <c r="K1130" s="1" t="s">
        <v>4067</v>
      </c>
      <c r="L1130" s="1" t="s">
        <v>2794</v>
      </c>
      <c r="M1130" s="1" t="s">
        <v>28</v>
      </c>
      <c r="N1130" s="1" t="s">
        <v>29</v>
      </c>
      <c r="O1130" s="1" t="s">
        <v>2795</v>
      </c>
      <c r="P1130" s="1">
        <v>6001</v>
      </c>
      <c r="Q1130" s="8">
        <v>8000</v>
      </c>
      <c r="R1130" s="1">
        <v>1</v>
      </c>
      <c r="S1130" s="1">
        <v>2</v>
      </c>
      <c r="T1130" s="1">
        <v>20</v>
      </c>
      <c r="U1130" s="1">
        <v>3</v>
      </c>
      <c r="V1130" s="1">
        <v>0</v>
      </c>
      <c r="W1130" s="1">
        <v>0</v>
      </c>
      <c r="X1130" s="1">
        <v>7000.5</v>
      </c>
      <c r="Y1130" s="1">
        <v>1</v>
      </c>
      <c r="Z1130" s="1">
        <v>2</v>
      </c>
      <c r="AA1130" s="1">
        <f t="shared" si="162"/>
        <v>0</v>
      </c>
      <c r="AB1130" s="1">
        <f t="shared" si="168"/>
        <v>0</v>
      </c>
      <c r="AC1130" s="1">
        <f t="shared" si="168"/>
        <v>1</v>
      </c>
      <c r="AD1130" s="1">
        <f t="shared" si="168"/>
        <v>1</v>
      </c>
      <c r="AE1130" s="1">
        <f t="shared" si="168"/>
        <v>0</v>
      </c>
      <c r="AF1130" s="1">
        <f t="shared" si="168"/>
        <v>0</v>
      </c>
      <c r="AG1130" s="1">
        <f t="shared" si="168"/>
        <v>0</v>
      </c>
      <c r="AH1130" s="1">
        <f t="shared" si="168"/>
        <v>0</v>
      </c>
      <c r="AI1130" s="1">
        <f t="shared" si="168"/>
        <v>0</v>
      </c>
      <c r="AJ1130" s="1">
        <f t="shared" si="168"/>
        <v>0</v>
      </c>
      <c r="AK1130" s="1">
        <f t="shared" si="168"/>
        <v>0</v>
      </c>
      <c r="AL1130" s="1">
        <f t="shared" si="168"/>
        <v>0</v>
      </c>
      <c r="AM1130" s="1">
        <f t="shared" si="168"/>
        <v>1</v>
      </c>
      <c r="AN1130" s="1">
        <f t="shared" si="168"/>
        <v>0</v>
      </c>
      <c r="AO1130" s="1">
        <f t="shared" si="168"/>
        <v>0</v>
      </c>
      <c r="AP1130" s="1">
        <f t="shared" si="168"/>
        <v>0</v>
      </c>
      <c r="AQ1130" s="1">
        <f t="shared" si="168"/>
        <v>0</v>
      </c>
      <c r="AR1130" s="1">
        <f t="shared" si="167"/>
        <v>0</v>
      </c>
      <c r="AS1130" s="1">
        <f t="shared" si="167"/>
        <v>0</v>
      </c>
      <c r="AT1130" s="1">
        <f t="shared" si="167"/>
        <v>0</v>
      </c>
      <c r="AU1130" s="1">
        <f t="shared" si="167"/>
        <v>0</v>
      </c>
      <c r="AV1130" s="1">
        <f t="shared" si="167"/>
        <v>0</v>
      </c>
      <c r="AW1130" s="1">
        <f t="shared" si="167"/>
        <v>0</v>
      </c>
      <c r="AX1130" s="1">
        <f t="shared" si="163"/>
        <v>0</v>
      </c>
    </row>
    <row r="1131" spans="1:50" s="1" customFormat="1" x14ac:dyDescent="0.15">
      <c r="A1131" s="1">
        <v>1</v>
      </c>
      <c r="B1131" s="1" t="s">
        <v>694</v>
      </c>
      <c r="D1131" s="1" t="s">
        <v>15</v>
      </c>
      <c r="E1131" s="1" t="s">
        <v>671</v>
      </c>
      <c r="F1131" s="2">
        <v>43180.399375000001</v>
      </c>
      <c r="H1131" s="1" t="s">
        <v>17</v>
      </c>
      <c r="I1131" s="1" t="s">
        <v>35</v>
      </c>
      <c r="J1131" s="1" t="s">
        <v>60</v>
      </c>
      <c r="K1131" s="1" t="s">
        <v>4068</v>
      </c>
      <c r="L1131" s="1" t="s">
        <v>2797</v>
      </c>
      <c r="M1131" s="1" t="s">
        <v>393</v>
      </c>
      <c r="N1131" s="1" t="s">
        <v>56</v>
      </c>
      <c r="O1131" s="1" t="s">
        <v>39</v>
      </c>
      <c r="Q1131" s="8"/>
      <c r="R1131" s="1">
        <v>1</v>
      </c>
      <c r="S1131" s="1">
        <v>4</v>
      </c>
      <c r="T1131" s="1">
        <v>2</v>
      </c>
      <c r="U1131" s="1">
        <v>6</v>
      </c>
      <c r="V1131" s="1">
        <v>2</v>
      </c>
      <c r="W1131" s="1">
        <v>1</v>
      </c>
      <c r="X1131" s="1">
        <v>0</v>
      </c>
      <c r="Y1131" s="1">
        <v>1</v>
      </c>
      <c r="Z1131" s="1">
        <v>2</v>
      </c>
      <c r="AA1131" s="1">
        <f t="shared" si="162"/>
        <v>0</v>
      </c>
      <c r="AB1131" s="1">
        <f t="shared" si="168"/>
        <v>0</v>
      </c>
      <c r="AC1131" s="1">
        <f t="shared" si="168"/>
        <v>0</v>
      </c>
      <c r="AD1131" s="1">
        <f t="shared" si="168"/>
        <v>1</v>
      </c>
      <c r="AE1131" s="1">
        <f t="shared" si="168"/>
        <v>0</v>
      </c>
      <c r="AF1131" s="1">
        <f t="shared" si="168"/>
        <v>0</v>
      </c>
      <c r="AG1131" s="1">
        <f t="shared" si="168"/>
        <v>0</v>
      </c>
      <c r="AH1131" s="1">
        <f t="shared" si="168"/>
        <v>0</v>
      </c>
      <c r="AI1131" s="1">
        <f t="shared" si="168"/>
        <v>0</v>
      </c>
      <c r="AJ1131" s="1">
        <f t="shared" si="168"/>
        <v>0</v>
      </c>
      <c r="AK1131" s="1">
        <f t="shared" si="168"/>
        <v>1</v>
      </c>
      <c r="AL1131" s="1">
        <f t="shared" si="168"/>
        <v>0</v>
      </c>
      <c r="AM1131" s="1">
        <f t="shared" si="168"/>
        <v>1</v>
      </c>
      <c r="AN1131" s="1">
        <f t="shared" si="168"/>
        <v>0</v>
      </c>
      <c r="AO1131" s="1">
        <f t="shared" si="168"/>
        <v>0</v>
      </c>
      <c r="AP1131" s="1">
        <f t="shared" si="168"/>
        <v>0</v>
      </c>
      <c r="AQ1131" s="1">
        <f t="shared" si="168"/>
        <v>1</v>
      </c>
      <c r="AR1131" s="1">
        <f t="shared" si="167"/>
        <v>0</v>
      </c>
      <c r="AS1131" s="1">
        <f t="shared" si="167"/>
        <v>0</v>
      </c>
      <c r="AT1131" s="1">
        <f t="shared" si="167"/>
        <v>0</v>
      </c>
      <c r="AU1131" s="1">
        <f t="shared" si="167"/>
        <v>0</v>
      </c>
      <c r="AV1131" s="1">
        <f t="shared" si="167"/>
        <v>0</v>
      </c>
      <c r="AW1131" s="1">
        <f t="shared" si="167"/>
        <v>0</v>
      </c>
      <c r="AX1131" s="1">
        <f t="shared" si="163"/>
        <v>0</v>
      </c>
    </row>
    <row r="1132" spans="1:50" s="1" customFormat="1" x14ac:dyDescent="0.15">
      <c r="A1132" s="1">
        <v>1</v>
      </c>
      <c r="B1132" s="1" t="s">
        <v>2798</v>
      </c>
      <c r="D1132" s="1" t="s">
        <v>15</v>
      </c>
      <c r="E1132" s="1" t="s">
        <v>131</v>
      </c>
      <c r="F1132" s="1" t="s">
        <v>411</v>
      </c>
      <c r="H1132" s="1" t="s">
        <v>34</v>
      </c>
      <c r="I1132" s="1" t="s">
        <v>35</v>
      </c>
      <c r="J1132" s="1" t="s">
        <v>25</v>
      </c>
      <c r="K1132" s="1" t="s">
        <v>2799</v>
      </c>
      <c r="L1132" s="1" t="s">
        <v>2800</v>
      </c>
      <c r="M1132" s="1" t="s">
        <v>38</v>
      </c>
      <c r="N1132" s="1" t="s">
        <v>82</v>
      </c>
      <c r="O1132" s="1" t="s">
        <v>134</v>
      </c>
      <c r="P1132" s="1">
        <v>10000</v>
      </c>
      <c r="Q1132" s="8">
        <v>20000</v>
      </c>
      <c r="R1132" s="1">
        <v>4</v>
      </c>
      <c r="S1132" s="1">
        <v>4</v>
      </c>
      <c r="T1132" s="1">
        <v>1</v>
      </c>
      <c r="U1132" s="1">
        <v>5</v>
      </c>
      <c r="V1132" s="1">
        <v>4</v>
      </c>
      <c r="W1132" s="1">
        <v>0</v>
      </c>
      <c r="X1132" s="1">
        <v>15000</v>
      </c>
      <c r="Y1132" s="1">
        <v>1</v>
      </c>
      <c r="Z1132" s="1">
        <v>2</v>
      </c>
      <c r="AA1132" s="1">
        <f t="shared" si="162"/>
        <v>0</v>
      </c>
      <c r="AB1132" s="1">
        <f t="shared" si="168"/>
        <v>0</v>
      </c>
      <c r="AC1132" s="1">
        <f t="shared" si="168"/>
        <v>0</v>
      </c>
      <c r="AD1132" s="1">
        <f t="shared" si="168"/>
        <v>0</v>
      </c>
      <c r="AE1132" s="1">
        <f t="shared" si="168"/>
        <v>0</v>
      </c>
      <c r="AF1132" s="1">
        <f t="shared" si="168"/>
        <v>0</v>
      </c>
      <c r="AG1132" s="1">
        <f t="shared" si="168"/>
        <v>0</v>
      </c>
      <c r="AH1132" s="1">
        <f t="shared" si="168"/>
        <v>0</v>
      </c>
      <c r="AI1132" s="1">
        <f t="shared" si="168"/>
        <v>0</v>
      </c>
      <c r="AJ1132" s="1">
        <f t="shared" si="168"/>
        <v>0</v>
      </c>
      <c r="AK1132" s="1">
        <f t="shared" si="168"/>
        <v>0</v>
      </c>
      <c r="AL1132" s="1">
        <f t="shared" si="168"/>
        <v>0</v>
      </c>
      <c r="AM1132" s="1">
        <f t="shared" si="168"/>
        <v>1</v>
      </c>
      <c r="AN1132" s="1">
        <f t="shared" si="168"/>
        <v>0</v>
      </c>
      <c r="AO1132" s="1">
        <f t="shared" si="168"/>
        <v>0</v>
      </c>
      <c r="AP1132" s="1">
        <f t="shared" si="168"/>
        <v>0</v>
      </c>
      <c r="AQ1132" s="1">
        <f t="shared" si="168"/>
        <v>0</v>
      </c>
      <c r="AR1132" s="1">
        <f t="shared" si="167"/>
        <v>0</v>
      </c>
      <c r="AS1132" s="1">
        <f t="shared" si="167"/>
        <v>0</v>
      </c>
      <c r="AT1132" s="1">
        <f t="shared" si="167"/>
        <v>0</v>
      </c>
      <c r="AU1132" s="1">
        <f t="shared" si="167"/>
        <v>0</v>
      </c>
      <c r="AV1132" s="1">
        <f t="shared" si="167"/>
        <v>0</v>
      </c>
      <c r="AW1132" s="1">
        <f t="shared" si="167"/>
        <v>0</v>
      </c>
      <c r="AX1132" s="1">
        <f t="shared" si="163"/>
        <v>0</v>
      </c>
    </row>
    <row r="1133" spans="1:50" s="1" customFormat="1" x14ac:dyDescent="0.15">
      <c r="A1133" s="1">
        <v>1</v>
      </c>
      <c r="B1133" s="1" t="s">
        <v>2801</v>
      </c>
      <c r="D1133" s="1" t="s">
        <v>15</v>
      </c>
      <c r="E1133" s="1" t="s">
        <v>671</v>
      </c>
      <c r="F1133" s="2">
        <v>43178.395833333336</v>
      </c>
      <c r="H1133" s="1" t="s">
        <v>34</v>
      </c>
      <c r="I1133" s="1" t="s">
        <v>35</v>
      </c>
      <c r="J1133" s="1" t="s">
        <v>42</v>
      </c>
      <c r="K1133" s="1" t="s">
        <v>4069</v>
      </c>
      <c r="L1133" s="1" t="s">
        <v>832</v>
      </c>
      <c r="M1133" s="1" t="s">
        <v>393</v>
      </c>
      <c r="N1133" s="1" t="s">
        <v>283</v>
      </c>
      <c r="O1133" s="1" t="s">
        <v>284</v>
      </c>
      <c r="Q1133" s="8"/>
      <c r="R1133" s="1">
        <v>4</v>
      </c>
      <c r="S1133" s="1">
        <v>4</v>
      </c>
      <c r="T1133" s="1">
        <v>3</v>
      </c>
      <c r="U1133" s="1">
        <v>6</v>
      </c>
      <c r="V1133" s="1">
        <v>6</v>
      </c>
      <c r="W1133" s="1">
        <v>0</v>
      </c>
      <c r="X1133" s="1">
        <v>0</v>
      </c>
      <c r="Y1133" s="1">
        <v>2</v>
      </c>
      <c r="Z1133" s="1">
        <v>3</v>
      </c>
      <c r="AA1133" s="1">
        <f t="shared" si="162"/>
        <v>1</v>
      </c>
      <c r="AB1133" s="1">
        <f t="shared" si="168"/>
        <v>0</v>
      </c>
      <c r="AC1133" s="1">
        <f t="shared" si="168"/>
        <v>1</v>
      </c>
      <c r="AD1133" s="1">
        <f t="shared" si="168"/>
        <v>1</v>
      </c>
      <c r="AE1133" s="1">
        <f t="shared" si="168"/>
        <v>0</v>
      </c>
      <c r="AF1133" s="1">
        <f t="shared" si="168"/>
        <v>0</v>
      </c>
      <c r="AG1133" s="1">
        <f t="shared" si="168"/>
        <v>1</v>
      </c>
      <c r="AH1133" s="1">
        <f t="shared" si="168"/>
        <v>1</v>
      </c>
      <c r="AI1133" s="1">
        <f t="shared" si="168"/>
        <v>1</v>
      </c>
      <c r="AJ1133" s="1">
        <f t="shared" si="168"/>
        <v>1</v>
      </c>
      <c r="AK1133" s="1">
        <f t="shared" si="168"/>
        <v>1</v>
      </c>
      <c r="AL1133" s="1">
        <f t="shared" si="168"/>
        <v>0</v>
      </c>
      <c r="AM1133" s="1">
        <f t="shared" si="168"/>
        <v>0</v>
      </c>
      <c r="AN1133" s="1">
        <f t="shared" si="168"/>
        <v>1</v>
      </c>
      <c r="AO1133" s="1">
        <f t="shared" si="168"/>
        <v>0</v>
      </c>
      <c r="AP1133" s="1">
        <f t="shared" si="168"/>
        <v>0</v>
      </c>
      <c r="AQ1133" s="1">
        <f t="shared" si="168"/>
        <v>0</v>
      </c>
      <c r="AR1133" s="1">
        <f t="shared" si="167"/>
        <v>0</v>
      </c>
      <c r="AS1133" s="1">
        <f t="shared" si="167"/>
        <v>0</v>
      </c>
      <c r="AT1133" s="1">
        <f t="shared" si="167"/>
        <v>0</v>
      </c>
      <c r="AU1133" s="1">
        <f t="shared" si="167"/>
        <v>0</v>
      </c>
      <c r="AV1133" s="1">
        <f t="shared" si="167"/>
        <v>0</v>
      </c>
      <c r="AW1133" s="1">
        <f t="shared" si="167"/>
        <v>0</v>
      </c>
      <c r="AX1133" s="1">
        <f t="shared" si="163"/>
        <v>0</v>
      </c>
    </row>
    <row r="1134" spans="1:50" s="1" customFormat="1" x14ac:dyDescent="0.15">
      <c r="A1134" s="1">
        <v>1</v>
      </c>
      <c r="B1134" s="1" t="s">
        <v>51</v>
      </c>
      <c r="C1134" s="1" t="s">
        <v>52</v>
      </c>
      <c r="D1134" s="1" t="s">
        <v>15</v>
      </c>
      <c r="E1134" s="1" t="s">
        <v>33</v>
      </c>
      <c r="F1134" s="1" t="s">
        <v>411</v>
      </c>
      <c r="H1134" s="1" t="s">
        <v>17</v>
      </c>
      <c r="I1134" s="1" t="s">
        <v>17</v>
      </c>
      <c r="J1134" s="1" t="s">
        <v>53</v>
      </c>
      <c r="K1134" s="1" t="s">
        <v>3372</v>
      </c>
      <c r="L1134" s="1" t="s">
        <v>55</v>
      </c>
      <c r="M1134" s="1" t="s">
        <v>38</v>
      </c>
      <c r="N1134" s="1" t="s">
        <v>56</v>
      </c>
      <c r="O1134" s="1" t="s">
        <v>30</v>
      </c>
      <c r="P1134" s="1">
        <v>10001</v>
      </c>
      <c r="Q1134" s="8">
        <v>15000</v>
      </c>
      <c r="R1134" s="1">
        <v>1</v>
      </c>
      <c r="S1134" s="1">
        <v>2</v>
      </c>
      <c r="T1134" s="1">
        <v>999</v>
      </c>
      <c r="U1134" s="1">
        <v>5</v>
      </c>
      <c r="V1134" s="1">
        <v>2</v>
      </c>
      <c r="W1134" s="1">
        <v>0</v>
      </c>
      <c r="X1134" s="1">
        <v>12500.5</v>
      </c>
      <c r="Y1134" s="1">
        <v>3</v>
      </c>
      <c r="Z1134" s="1">
        <v>4</v>
      </c>
      <c r="AA1134" s="1">
        <f t="shared" si="162"/>
        <v>0</v>
      </c>
      <c r="AB1134" s="1">
        <f t="shared" si="168"/>
        <v>0</v>
      </c>
      <c r="AC1134" s="1">
        <f t="shared" si="168"/>
        <v>1</v>
      </c>
      <c r="AD1134" s="1">
        <f t="shared" si="168"/>
        <v>1</v>
      </c>
      <c r="AE1134" s="1">
        <f t="shared" si="168"/>
        <v>0</v>
      </c>
      <c r="AF1134" s="1">
        <f t="shared" si="168"/>
        <v>0</v>
      </c>
      <c r="AG1134" s="1">
        <f t="shared" si="168"/>
        <v>0</v>
      </c>
      <c r="AH1134" s="1">
        <f t="shared" si="168"/>
        <v>1</v>
      </c>
      <c r="AI1134" s="1">
        <f t="shared" si="168"/>
        <v>1</v>
      </c>
      <c r="AJ1134" s="1">
        <f t="shared" si="168"/>
        <v>1</v>
      </c>
      <c r="AK1134" s="1">
        <f t="shared" si="168"/>
        <v>0</v>
      </c>
      <c r="AL1134" s="1">
        <f t="shared" si="168"/>
        <v>1</v>
      </c>
      <c r="AM1134" s="1">
        <f t="shared" si="168"/>
        <v>0</v>
      </c>
      <c r="AN1134" s="1">
        <f t="shared" si="168"/>
        <v>0</v>
      </c>
      <c r="AO1134" s="1">
        <f t="shared" si="168"/>
        <v>1</v>
      </c>
      <c r="AP1134" s="1">
        <f t="shared" si="168"/>
        <v>0</v>
      </c>
      <c r="AQ1134" s="1">
        <f t="shared" si="168"/>
        <v>1</v>
      </c>
      <c r="AR1134" s="1">
        <f t="shared" si="167"/>
        <v>0</v>
      </c>
      <c r="AS1134" s="1">
        <f t="shared" si="167"/>
        <v>0</v>
      </c>
      <c r="AT1134" s="1">
        <f t="shared" si="167"/>
        <v>0</v>
      </c>
      <c r="AU1134" s="1">
        <f t="shared" si="167"/>
        <v>0</v>
      </c>
      <c r="AV1134" s="1">
        <f t="shared" si="167"/>
        <v>0</v>
      </c>
      <c r="AW1134" s="1">
        <f t="shared" si="167"/>
        <v>0</v>
      </c>
      <c r="AX1134" s="1">
        <f t="shared" si="163"/>
        <v>0</v>
      </c>
    </row>
    <row r="1135" spans="1:50" s="1" customFormat="1" x14ac:dyDescent="0.15">
      <c r="A1135" s="1">
        <v>1</v>
      </c>
      <c r="B1135" s="1" t="s">
        <v>2803</v>
      </c>
      <c r="C1135" s="1" t="s">
        <v>22</v>
      </c>
      <c r="D1135" s="1" t="s">
        <v>15</v>
      </c>
      <c r="E1135" s="1" t="s">
        <v>33</v>
      </c>
      <c r="F1135" s="2">
        <v>43180.392997685187</v>
      </c>
      <c r="H1135" s="1" t="s">
        <v>17</v>
      </c>
      <c r="I1135" s="1" t="s">
        <v>17</v>
      </c>
      <c r="J1135" s="1" t="s">
        <v>25</v>
      </c>
      <c r="K1135" s="1" t="s">
        <v>4070</v>
      </c>
      <c r="L1135" s="1" t="s">
        <v>2777</v>
      </c>
      <c r="M1135" s="1" t="s">
        <v>393</v>
      </c>
      <c r="N1135" s="1" t="s">
        <v>56</v>
      </c>
      <c r="O1135" s="1" t="s">
        <v>30</v>
      </c>
      <c r="P1135" s="1">
        <v>10001</v>
      </c>
      <c r="Q1135" s="8">
        <v>15000</v>
      </c>
      <c r="R1135" s="1">
        <v>1</v>
      </c>
      <c r="S1135" s="1">
        <v>2</v>
      </c>
      <c r="T1135" s="1">
        <v>1</v>
      </c>
      <c r="U1135" s="1">
        <v>6</v>
      </c>
      <c r="V1135" s="1">
        <v>2</v>
      </c>
      <c r="W1135" s="1">
        <v>0</v>
      </c>
      <c r="X1135" s="1">
        <v>12500.5</v>
      </c>
      <c r="Y1135" s="1">
        <v>1</v>
      </c>
      <c r="Z1135" s="1">
        <v>2</v>
      </c>
      <c r="AA1135" s="1">
        <f t="shared" si="162"/>
        <v>0</v>
      </c>
      <c r="AB1135" s="1">
        <f t="shared" si="168"/>
        <v>0</v>
      </c>
      <c r="AC1135" s="1">
        <f t="shared" si="168"/>
        <v>1</v>
      </c>
      <c r="AD1135" s="1">
        <f t="shared" si="168"/>
        <v>1</v>
      </c>
      <c r="AE1135" s="1">
        <f t="shared" si="168"/>
        <v>0</v>
      </c>
      <c r="AF1135" s="1">
        <f t="shared" si="168"/>
        <v>0</v>
      </c>
      <c r="AG1135" s="1">
        <f t="shared" si="168"/>
        <v>0</v>
      </c>
      <c r="AH1135" s="1">
        <f t="shared" si="168"/>
        <v>0</v>
      </c>
      <c r="AI1135" s="1">
        <f t="shared" si="168"/>
        <v>1</v>
      </c>
      <c r="AJ1135" s="1">
        <f t="shared" si="168"/>
        <v>0</v>
      </c>
      <c r="AK1135" s="1">
        <f t="shared" si="168"/>
        <v>0</v>
      </c>
      <c r="AL1135" s="1">
        <f t="shared" si="168"/>
        <v>0</v>
      </c>
      <c r="AM1135" s="1">
        <f t="shared" si="168"/>
        <v>1</v>
      </c>
      <c r="AN1135" s="1">
        <f t="shared" si="168"/>
        <v>1</v>
      </c>
      <c r="AO1135" s="1">
        <f t="shared" si="168"/>
        <v>1</v>
      </c>
      <c r="AP1135" s="1">
        <f t="shared" si="168"/>
        <v>0</v>
      </c>
      <c r="AQ1135" s="1">
        <f t="shared" si="168"/>
        <v>1</v>
      </c>
      <c r="AR1135" s="1">
        <f t="shared" si="167"/>
        <v>0</v>
      </c>
      <c r="AS1135" s="1">
        <f t="shared" si="167"/>
        <v>1</v>
      </c>
      <c r="AT1135" s="1">
        <f t="shared" si="167"/>
        <v>0</v>
      </c>
      <c r="AU1135" s="1">
        <f t="shared" si="167"/>
        <v>0</v>
      </c>
      <c r="AV1135" s="1">
        <f t="shared" si="167"/>
        <v>0</v>
      </c>
      <c r="AW1135" s="1">
        <f t="shared" si="167"/>
        <v>0</v>
      </c>
      <c r="AX1135" s="1">
        <f t="shared" si="163"/>
        <v>0</v>
      </c>
    </row>
    <row r="1136" spans="1:50" s="1" customFormat="1" x14ac:dyDescent="0.15">
      <c r="A1136" s="1">
        <v>1</v>
      </c>
      <c r="B1136" s="1" t="s">
        <v>91</v>
      </c>
      <c r="C1136" s="1" t="s">
        <v>22</v>
      </c>
      <c r="D1136" s="1" t="s">
        <v>15</v>
      </c>
      <c r="E1136" s="1" t="s">
        <v>205</v>
      </c>
      <c r="F1136" s="2">
        <v>43172.756354166668</v>
      </c>
      <c r="H1136" s="1" t="s">
        <v>17</v>
      </c>
      <c r="I1136" s="1" t="s">
        <v>17</v>
      </c>
      <c r="J1136" s="1" t="s">
        <v>25</v>
      </c>
      <c r="K1136" s="1" t="s">
        <v>4071</v>
      </c>
      <c r="L1136" s="1" t="s">
        <v>2806</v>
      </c>
      <c r="M1136" s="1" t="s">
        <v>393</v>
      </c>
      <c r="N1136" s="1" t="s">
        <v>316</v>
      </c>
      <c r="O1136" s="1" t="s">
        <v>30</v>
      </c>
      <c r="P1136" s="1">
        <v>7000</v>
      </c>
      <c r="Q1136" s="8">
        <v>10000</v>
      </c>
      <c r="R1136" s="1">
        <v>1</v>
      </c>
      <c r="S1136" s="1">
        <v>2</v>
      </c>
      <c r="T1136" s="1">
        <v>1</v>
      </c>
      <c r="U1136" s="1">
        <v>6</v>
      </c>
      <c r="V1136" s="1">
        <v>7</v>
      </c>
      <c r="W1136" s="1">
        <v>0</v>
      </c>
      <c r="X1136" s="1">
        <v>8500</v>
      </c>
      <c r="Y1136" s="1">
        <v>1</v>
      </c>
      <c r="Z1136" s="1">
        <v>2</v>
      </c>
      <c r="AA1136" s="1">
        <f t="shared" si="162"/>
        <v>0</v>
      </c>
      <c r="AB1136" s="1">
        <f t="shared" si="168"/>
        <v>0</v>
      </c>
      <c r="AC1136" s="1">
        <f t="shared" si="168"/>
        <v>1</v>
      </c>
      <c r="AD1136" s="1">
        <f t="shared" si="168"/>
        <v>1</v>
      </c>
      <c r="AE1136" s="1">
        <f t="shared" si="168"/>
        <v>0</v>
      </c>
      <c r="AF1136" s="1">
        <f t="shared" si="168"/>
        <v>0</v>
      </c>
      <c r="AG1136" s="1">
        <f t="shared" si="168"/>
        <v>0</v>
      </c>
      <c r="AH1136" s="1">
        <f t="shared" si="168"/>
        <v>1</v>
      </c>
      <c r="AI1136" s="1">
        <f t="shared" si="168"/>
        <v>1</v>
      </c>
      <c r="AJ1136" s="1">
        <f t="shared" si="168"/>
        <v>1</v>
      </c>
      <c r="AK1136" s="1">
        <f t="shared" si="168"/>
        <v>0</v>
      </c>
      <c r="AL1136" s="1">
        <f t="shared" si="168"/>
        <v>0</v>
      </c>
      <c r="AM1136" s="1">
        <f t="shared" si="168"/>
        <v>1</v>
      </c>
      <c r="AN1136" s="1">
        <f t="shared" si="168"/>
        <v>0</v>
      </c>
      <c r="AO1136" s="1">
        <f t="shared" si="168"/>
        <v>0</v>
      </c>
      <c r="AP1136" s="1">
        <f t="shared" si="168"/>
        <v>0</v>
      </c>
      <c r="AQ1136" s="1">
        <f t="shared" si="168"/>
        <v>1</v>
      </c>
      <c r="AR1136" s="1">
        <f t="shared" si="167"/>
        <v>0</v>
      </c>
      <c r="AS1136" s="1">
        <f t="shared" si="167"/>
        <v>0</v>
      </c>
      <c r="AT1136" s="1">
        <f t="shared" si="167"/>
        <v>0</v>
      </c>
      <c r="AU1136" s="1">
        <f t="shared" si="167"/>
        <v>0</v>
      </c>
      <c r="AV1136" s="1">
        <f t="shared" si="167"/>
        <v>1</v>
      </c>
      <c r="AW1136" s="1">
        <f t="shared" si="167"/>
        <v>0</v>
      </c>
      <c r="AX1136" s="1">
        <f t="shared" si="163"/>
        <v>0</v>
      </c>
    </row>
    <row r="1137" spans="1:50" s="1" customFormat="1" x14ac:dyDescent="0.15">
      <c r="A1137" s="1">
        <v>1</v>
      </c>
      <c r="B1137" s="1" t="s">
        <v>574</v>
      </c>
      <c r="C1137" s="1" t="s">
        <v>22</v>
      </c>
      <c r="D1137" s="1" t="s">
        <v>15</v>
      </c>
      <c r="E1137" s="1" t="s">
        <v>168</v>
      </c>
      <c r="F1137" s="2">
        <v>43180.454375000001</v>
      </c>
      <c r="H1137" s="1" t="s">
        <v>59</v>
      </c>
      <c r="I1137" s="1" t="s">
        <v>18</v>
      </c>
      <c r="J1137" s="1" t="s">
        <v>25</v>
      </c>
      <c r="K1137" s="1" t="s">
        <v>3511</v>
      </c>
      <c r="L1137" s="1" t="s">
        <v>576</v>
      </c>
      <c r="M1137" s="1" t="s">
        <v>38</v>
      </c>
      <c r="N1137" s="1" t="s">
        <v>316</v>
      </c>
      <c r="O1137" s="1" t="s">
        <v>568</v>
      </c>
      <c r="P1137" s="1">
        <v>4001</v>
      </c>
      <c r="Q1137" s="8">
        <v>6000</v>
      </c>
      <c r="R1137" s="1">
        <v>3</v>
      </c>
      <c r="S1137" s="1">
        <v>3</v>
      </c>
      <c r="T1137" s="1">
        <v>1</v>
      </c>
      <c r="U1137" s="1">
        <v>5</v>
      </c>
      <c r="V1137" s="1">
        <v>7</v>
      </c>
      <c r="W1137" s="1">
        <v>0</v>
      </c>
      <c r="X1137" s="1">
        <v>5000.5</v>
      </c>
      <c r="Y1137" s="1">
        <v>1</v>
      </c>
      <c r="Z1137" s="1">
        <v>2</v>
      </c>
      <c r="AA1137" s="1">
        <f t="shared" si="162"/>
        <v>0</v>
      </c>
      <c r="AB1137" s="1">
        <f t="shared" si="168"/>
        <v>0</v>
      </c>
      <c r="AC1137" s="1">
        <f t="shared" si="168"/>
        <v>1</v>
      </c>
      <c r="AD1137" s="1">
        <f t="shared" si="168"/>
        <v>1</v>
      </c>
      <c r="AE1137" s="1">
        <f t="shared" si="168"/>
        <v>0</v>
      </c>
      <c r="AF1137" s="1">
        <f t="shared" si="168"/>
        <v>0</v>
      </c>
      <c r="AG1137" s="1">
        <f t="shared" si="168"/>
        <v>0</v>
      </c>
      <c r="AH1137" s="1">
        <f t="shared" si="168"/>
        <v>0</v>
      </c>
      <c r="AI1137" s="1">
        <f t="shared" si="168"/>
        <v>0</v>
      </c>
      <c r="AJ1137" s="1">
        <f t="shared" si="168"/>
        <v>0</v>
      </c>
      <c r="AK1137" s="1">
        <f t="shared" si="168"/>
        <v>0</v>
      </c>
      <c r="AL1137" s="1">
        <f t="shared" si="168"/>
        <v>0</v>
      </c>
      <c r="AM1137" s="1">
        <f t="shared" si="168"/>
        <v>0</v>
      </c>
      <c r="AN1137" s="1">
        <f t="shared" si="168"/>
        <v>0</v>
      </c>
      <c r="AO1137" s="1">
        <f t="shared" si="168"/>
        <v>0</v>
      </c>
      <c r="AP1137" s="1">
        <f t="shared" si="168"/>
        <v>0</v>
      </c>
      <c r="AQ1137" s="1">
        <f t="shared" si="168"/>
        <v>1</v>
      </c>
      <c r="AR1137" s="1">
        <f t="shared" si="167"/>
        <v>0</v>
      </c>
      <c r="AS1137" s="1">
        <f t="shared" si="167"/>
        <v>0</v>
      </c>
      <c r="AT1137" s="1">
        <f t="shared" si="167"/>
        <v>0</v>
      </c>
      <c r="AU1137" s="1">
        <f t="shared" si="167"/>
        <v>0</v>
      </c>
      <c r="AV1137" s="1">
        <f t="shared" si="167"/>
        <v>0</v>
      </c>
      <c r="AW1137" s="1">
        <f t="shared" si="167"/>
        <v>0</v>
      </c>
      <c r="AX1137" s="1">
        <f t="shared" si="163"/>
        <v>0</v>
      </c>
    </row>
    <row r="1138" spans="1:50" s="1" customFormat="1" x14ac:dyDescent="0.15">
      <c r="A1138" s="1">
        <v>1</v>
      </c>
      <c r="B1138" s="1" t="s">
        <v>590</v>
      </c>
      <c r="D1138" s="1" t="s">
        <v>15</v>
      </c>
      <c r="E1138" s="1" t="s">
        <v>302</v>
      </c>
      <c r="F1138" s="2">
        <v>43180.454375000001</v>
      </c>
      <c r="H1138" s="1" t="s">
        <v>17</v>
      </c>
      <c r="I1138" s="1" t="s">
        <v>17</v>
      </c>
      <c r="J1138" s="1" t="s">
        <v>25</v>
      </c>
      <c r="K1138" s="1" t="s">
        <v>3516</v>
      </c>
      <c r="L1138" s="1" t="s">
        <v>576</v>
      </c>
      <c r="M1138" s="1" t="s">
        <v>38</v>
      </c>
      <c r="N1138" s="1" t="s">
        <v>316</v>
      </c>
      <c r="O1138" s="1" t="s">
        <v>568</v>
      </c>
      <c r="P1138" s="1">
        <v>5000</v>
      </c>
      <c r="Q1138" s="8">
        <v>6000</v>
      </c>
      <c r="R1138" s="1">
        <v>1</v>
      </c>
      <c r="S1138" s="1">
        <v>2</v>
      </c>
      <c r="T1138" s="1">
        <v>1</v>
      </c>
      <c r="U1138" s="1">
        <v>5</v>
      </c>
      <c r="V1138" s="1">
        <v>7</v>
      </c>
      <c r="W1138" s="1">
        <v>0</v>
      </c>
      <c r="X1138" s="1">
        <v>5500</v>
      </c>
      <c r="Y1138" s="1">
        <v>1</v>
      </c>
      <c r="Z1138" s="1">
        <v>2</v>
      </c>
      <c r="AA1138" s="1">
        <f t="shared" si="162"/>
        <v>0</v>
      </c>
      <c r="AB1138" s="1">
        <f t="shared" si="168"/>
        <v>0</v>
      </c>
      <c r="AC1138" s="1">
        <f t="shared" si="168"/>
        <v>0</v>
      </c>
      <c r="AD1138" s="1">
        <f t="shared" si="168"/>
        <v>1</v>
      </c>
      <c r="AE1138" s="1">
        <f t="shared" si="168"/>
        <v>0</v>
      </c>
      <c r="AF1138" s="1">
        <f t="shared" si="168"/>
        <v>0</v>
      </c>
      <c r="AG1138" s="1">
        <f t="shared" si="168"/>
        <v>0</v>
      </c>
      <c r="AH1138" s="1">
        <f t="shared" si="168"/>
        <v>0</v>
      </c>
      <c r="AI1138" s="1">
        <f t="shared" si="168"/>
        <v>0</v>
      </c>
      <c r="AJ1138" s="1">
        <f t="shared" si="168"/>
        <v>0</v>
      </c>
      <c r="AK1138" s="1">
        <f t="shared" si="168"/>
        <v>0</v>
      </c>
      <c r="AL1138" s="1">
        <f t="shared" si="168"/>
        <v>0</v>
      </c>
      <c r="AM1138" s="1">
        <f t="shared" si="168"/>
        <v>1</v>
      </c>
      <c r="AN1138" s="1">
        <f t="shared" si="168"/>
        <v>1</v>
      </c>
      <c r="AO1138" s="1">
        <f t="shared" si="168"/>
        <v>0</v>
      </c>
      <c r="AP1138" s="1">
        <f t="shared" si="168"/>
        <v>0</v>
      </c>
      <c r="AQ1138" s="1">
        <f t="shared" si="168"/>
        <v>1</v>
      </c>
      <c r="AR1138" s="1">
        <f t="shared" si="167"/>
        <v>0</v>
      </c>
      <c r="AS1138" s="1">
        <f t="shared" si="167"/>
        <v>0</v>
      </c>
      <c r="AT1138" s="1">
        <f t="shared" si="167"/>
        <v>0</v>
      </c>
      <c r="AU1138" s="1">
        <f t="shared" si="167"/>
        <v>0</v>
      </c>
      <c r="AV1138" s="1">
        <f t="shared" si="167"/>
        <v>0</v>
      </c>
      <c r="AW1138" s="1">
        <f t="shared" si="167"/>
        <v>0</v>
      </c>
      <c r="AX1138" s="1">
        <f t="shared" si="163"/>
        <v>0</v>
      </c>
    </row>
    <row r="1139" spans="1:50" s="1" customFormat="1" x14ac:dyDescent="0.15">
      <c r="A1139" s="1">
        <v>1</v>
      </c>
      <c r="B1139" s="1" t="s">
        <v>579</v>
      </c>
      <c r="C1139" s="1" t="s">
        <v>22</v>
      </c>
      <c r="D1139" s="1" t="s">
        <v>15</v>
      </c>
      <c r="E1139" s="1" t="s">
        <v>168</v>
      </c>
      <c r="F1139" s="2">
        <v>43180.454375000001</v>
      </c>
      <c r="H1139" s="1" t="s">
        <v>59</v>
      </c>
      <c r="I1139" s="1" t="s">
        <v>18</v>
      </c>
      <c r="J1139" s="1" t="s">
        <v>25</v>
      </c>
      <c r="K1139" s="1" t="s">
        <v>3513</v>
      </c>
      <c r="L1139" s="1" t="s">
        <v>576</v>
      </c>
      <c r="M1139" s="1" t="s">
        <v>38</v>
      </c>
      <c r="N1139" s="1" t="s">
        <v>316</v>
      </c>
      <c r="O1139" s="1" t="s">
        <v>568</v>
      </c>
      <c r="P1139" s="1">
        <v>4001</v>
      </c>
      <c r="Q1139" s="8">
        <v>6000</v>
      </c>
      <c r="R1139" s="1">
        <v>3</v>
      </c>
      <c r="S1139" s="1">
        <v>3</v>
      </c>
      <c r="T1139" s="1">
        <v>1</v>
      </c>
      <c r="U1139" s="1">
        <v>5</v>
      </c>
      <c r="V1139" s="1">
        <v>7</v>
      </c>
      <c r="W1139" s="1">
        <v>0</v>
      </c>
      <c r="X1139" s="1">
        <v>5000.5</v>
      </c>
      <c r="Y1139" s="1">
        <v>1</v>
      </c>
      <c r="Z1139" s="1">
        <v>2</v>
      </c>
      <c r="AA1139" s="1">
        <f t="shared" si="162"/>
        <v>0</v>
      </c>
      <c r="AB1139" s="1">
        <f t="shared" si="168"/>
        <v>0</v>
      </c>
      <c r="AC1139" s="1">
        <f t="shared" si="168"/>
        <v>0</v>
      </c>
      <c r="AD1139" s="1">
        <f t="shared" si="168"/>
        <v>1</v>
      </c>
      <c r="AE1139" s="1">
        <f t="shared" si="168"/>
        <v>0</v>
      </c>
      <c r="AF1139" s="1">
        <f t="shared" si="168"/>
        <v>1</v>
      </c>
      <c r="AG1139" s="1">
        <f t="shared" si="168"/>
        <v>0</v>
      </c>
      <c r="AH1139" s="1">
        <f t="shared" si="168"/>
        <v>0</v>
      </c>
      <c r="AI1139" s="1">
        <f t="shared" si="168"/>
        <v>0</v>
      </c>
      <c r="AJ1139" s="1">
        <f t="shared" si="168"/>
        <v>0</v>
      </c>
      <c r="AK1139" s="1">
        <f t="shared" si="168"/>
        <v>0</v>
      </c>
      <c r="AL1139" s="1">
        <f t="shared" si="168"/>
        <v>0</v>
      </c>
      <c r="AM1139" s="1">
        <f t="shared" si="168"/>
        <v>0</v>
      </c>
      <c r="AN1139" s="1">
        <f t="shared" si="168"/>
        <v>0</v>
      </c>
      <c r="AO1139" s="1">
        <f t="shared" si="168"/>
        <v>0</v>
      </c>
      <c r="AP1139" s="1">
        <f t="shared" si="168"/>
        <v>0</v>
      </c>
      <c r="AQ1139" s="1">
        <f t="shared" si="168"/>
        <v>1</v>
      </c>
      <c r="AR1139" s="1">
        <f t="shared" si="167"/>
        <v>0</v>
      </c>
      <c r="AS1139" s="1">
        <f t="shared" si="167"/>
        <v>0</v>
      </c>
      <c r="AT1139" s="1">
        <f t="shared" si="167"/>
        <v>0</v>
      </c>
      <c r="AU1139" s="1">
        <f t="shared" si="167"/>
        <v>0</v>
      </c>
      <c r="AV1139" s="1">
        <f t="shared" si="167"/>
        <v>0</v>
      </c>
      <c r="AW1139" s="1">
        <f t="shared" si="167"/>
        <v>0</v>
      </c>
      <c r="AX1139" s="1">
        <f t="shared" si="163"/>
        <v>0</v>
      </c>
    </row>
    <row r="1140" spans="1:50" s="1" customFormat="1" x14ac:dyDescent="0.15">
      <c r="A1140" s="1">
        <v>1</v>
      </c>
      <c r="B1140" s="1" t="s">
        <v>2807</v>
      </c>
      <c r="C1140" s="1" t="s">
        <v>22</v>
      </c>
      <c r="D1140" s="1" t="s">
        <v>15</v>
      </c>
      <c r="E1140" s="1" t="s">
        <v>871</v>
      </c>
      <c r="F1140" s="2">
        <v>43180.387673611112</v>
      </c>
      <c r="H1140" s="1" t="s">
        <v>34</v>
      </c>
      <c r="I1140" s="1" t="s">
        <v>35</v>
      </c>
      <c r="J1140" s="1" t="s">
        <v>25</v>
      </c>
      <c r="K1140" s="1" t="s">
        <v>4054</v>
      </c>
      <c r="L1140" s="1" t="s">
        <v>2808</v>
      </c>
      <c r="M1140" s="1" t="s">
        <v>96</v>
      </c>
      <c r="N1140" s="1" t="s">
        <v>29</v>
      </c>
      <c r="O1140" s="1" t="s">
        <v>186</v>
      </c>
      <c r="P1140" s="1">
        <v>18000</v>
      </c>
      <c r="Q1140" s="8">
        <v>30000</v>
      </c>
      <c r="R1140" s="1">
        <v>4</v>
      </c>
      <c r="S1140" s="1">
        <v>4</v>
      </c>
      <c r="T1140" s="1">
        <v>1</v>
      </c>
      <c r="U1140" s="1">
        <v>2</v>
      </c>
      <c r="V1140" s="1">
        <v>0</v>
      </c>
      <c r="W1140" s="1">
        <v>0</v>
      </c>
      <c r="X1140" s="1">
        <v>24000</v>
      </c>
      <c r="Y1140" s="1">
        <v>1</v>
      </c>
      <c r="Z1140" s="1">
        <v>1</v>
      </c>
      <c r="AA1140" s="1">
        <f t="shared" si="162"/>
        <v>0</v>
      </c>
      <c r="AB1140" s="1">
        <f t="shared" si="168"/>
        <v>0</v>
      </c>
      <c r="AC1140" s="1">
        <f t="shared" si="168"/>
        <v>0</v>
      </c>
      <c r="AD1140" s="1">
        <f t="shared" si="168"/>
        <v>1</v>
      </c>
      <c r="AE1140" s="1">
        <f t="shared" si="168"/>
        <v>0</v>
      </c>
      <c r="AF1140" s="1">
        <f t="shared" si="168"/>
        <v>1</v>
      </c>
      <c r="AG1140" s="1">
        <f t="shared" si="168"/>
        <v>0</v>
      </c>
      <c r="AH1140" s="1">
        <f t="shared" si="168"/>
        <v>0</v>
      </c>
      <c r="AI1140" s="1">
        <f t="shared" si="168"/>
        <v>1</v>
      </c>
      <c r="AJ1140" s="1">
        <f t="shared" si="168"/>
        <v>0</v>
      </c>
      <c r="AK1140" s="1">
        <f t="shared" si="168"/>
        <v>1</v>
      </c>
      <c r="AL1140" s="1">
        <f t="shared" si="168"/>
        <v>0</v>
      </c>
      <c r="AM1140" s="1">
        <f t="shared" si="168"/>
        <v>0</v>
      </c>
      <c r="AN1140" s="1">
        <f t="shared" si="168"/>
        <v>1</v>
      </c>
      <c r="AO1140" s="1">
        <f t="shared" si="168"/>
        <v>0</v>
      </c>
      <c r="AP1140" s="1">
        <f t="shared" si="168"/>
        <v>0</v>
      </c>
      <c r="AQ1140" s="1">
        <f t="shared" si="168"/>
        <v>0</v>
      </c>
      <c r="AR1140" s="1">
        <f t="shared" si="167"/>
        <v>0</v>
      </c>
      <c r="AS1140" s="1">
        <f t="shared" si="167"/>
        <v>0</v>
      </c>
      <c r="AT1140" s="1">
        <f t="shared" si="167"/>
        <v>1</v>
      </c>
      <c r="AU1140" s="1">
        <f t="shared" si="167"/>
        <v>1</v>
      </c>
      <c r="AV1140" s="1">
        <f t="shared" si="167"/>
        <v>0</v>
      </c>
      <c r="AW1140" s="1">
        <f t="shared" si="167"/>
        <v>0</v>
      </c>
      <c r="AX1140" s="1">
        <f t="shared" si="163"/>
        <v>1</v>
      </c>
    </row>
    <row r="1141" spans="1:50" s="1" customFormat="1" x14ac:dyDescent="0.15">
      <c r="A1141" s="1">
        <v>1</v>
      </c>
      <c r="B1141" s="1" t="s">
        <v>740</v>
      </c>
      <c r="C1141" s="1" t="s">
        <v>22</v>
      </c>
      <c r="D1141" s="1" t="s">
        <v>15</v>
      </c>
      <c r="E1141" s="1" t="s">
        <v>168</v>
      </c>
      <c r="F1141" s="2">
        <v>43179.61859953704</v>
      </c>
      <c r="H1141" s="1" t="s">
        <v>17</v>
      </c>
      <c r="I1141" s="1" t="s">
        <v>17</v>
      </c>
      <c r="J1141" s="1" t="s">
        <v>25</v>
      </c>
      <c r="K1141" s="1" t="s">
        <v>4072</v>
      </c>
      <c r="L1141" s="1" t="s">
        <v>2810</v>
      </c>
      <c r="M1141" s="1" t="s">
        <v>38</v>
      </c>
      <c r="N1141" s="1" t="s">
        <v>29</v>
      </c>
      <c r="O1141" s="1" t="s">
        <v>39</v>
      </c>
      <c r="P1141" s="1">
        <v>4001</v>
      </c>
      <c r="Q1141" s="8">
        <v>6000</v>
      </c>
      <c r="R1141" s="1">
        <v>1</v>
      </c>
      <c r="S1141" s="1">
        <v>2</v>
      </c>
      <c r="T1141" s="1">
        <v>1</v>
      </c>
      <c r="U1141" s="1">
        <v>5</v>
      </c>
      <c r="V1141" s="1">
        <v>0</v>
      </c>
      <c r="W1141" s="1">
        <v>1</v>
      </c>
      <c r="X1141" s="1">
        <v>5000.5</v>
      </c>
      <c r="Y1141" s="1">
        <v>1</v>
      </c>
      <c r="Z1141" s="1">
        <v>1</v>
      </c>
      <c r="AA1141" s="1">
        <f t="shared" si="162"/>
        <v>0</v>
      </c>
      <c r="AB1141" s="1">
        <f t="shared" si="168"/>
        <v>0</v>
      </c>
      <c r="AC1141" s="1">
        <f t="shared" si="168"/>
        <v>1</v>
      </c>
      <c r="AD1141" s="1">
        <f t="shared" si="168"/>
        <v>0</v>
      </c>
      <c r="AE1141" s="1">
        <f t="shared" si="168"/>
        <v>0</v>
      </c>
      <c r="AF1141" s="1">
        <f t="shared" si="168"/>
        <v>0</v>
      </c>
      <c r="AG1141" s="1">
        <f t="shared" si="168"/>
        <v>0</v>
      </c>
      <c r="AH1141" s="1">
        <f t="shared" si="168"/>
        <v>0</v>
      </c>
      <c r="AI1141" s="1">
        <f t="shared" si="168"/>
        <v>0</v>
      </c>
      <c r="AJ1141" s="1">
        <f t="shared" si="168"/>
        <v>0</v>
      </c>
      <c r="AK1141" s="1">
        <f t="shared" si="168"/>
        <v>0</v>
      </c>
      <c r="AL1141" s="1">
        <f t="shared" si="168"/>
        <v>0</v>
      </c>
      <c r="AM1141" s="1">
        <f t="shared" si="168"/>
        <v>1</v>
      </c>
      <c r="AN1141" s="1">
        <f t="shared" si="168"/>
        <v>0</v>
      </c>
      <c r="AO1141" s="1">
        <f t="shared" si="168"/>
        <v>0</v>
      </c>
      <c r="AP1141" s="1">
        <f t="shared" si="168"/>
        <v>0</v>
      </c>
      <c r="AQ1141" s="1">
        <f t="shared" si="168"/>
        <v>1</v>
      </c>
      <c r="AR1141" s="1">
        <f t="shared" si="167"/>
        <v>0</v>
      </c>
      <c r="AS1141" s="1">
        <f t="shared" si="167"/>
        <v>0</v>
      </c>
      <c r="AT1141" s="1">
        <f t="shared" si="167"/>
        <v>0</v>
      </c>
      <c r="AU1141" s="1">
        <f t="shared" si="167"/>
        <v>0</v>
      </c>
      <c r="AV1141" s="1">
        <f t="shared" si="167"/>
        <v>1</v>
      </c>
      <c r="AW1141" s="1">
        <f t="shared" si="167"/>
        <v>0</v>
      </c>
      <c r="AX1141" s="1">
        <f t="shared" si="163"/>
        <v>0</v>
      </c>
    </row>
    <row r="1142" spans="1:50" s="1" customFormat="1" x14ac:dyDescent="0.15">
      <c r="A1142" s="1">
        <v>1</v>
      </c>
      <c r="B1142" s="1" t="s">
        <v>2811</v>
      </c>
      <c r="C1142" s="1" t="s">
        <v>22</v>
      </c>
      <c r="D1142" s="1" t="s">
        <v>15</v>
      </c>
      <c r="E1142" s="1" t="s">
        <v>16</v>
      </c>
      <c r="F1142" s="2">
        <v>43180.453136574077</v>
      </c>
      <c r="H1142" s="1" t="s">
        <v>17</v>
      </c>
      <c r="I1142" s="1" t="s">
        <v>18</v>
      </c>
      <c r="J1142" s="1" t="s">
        <v>74</v>
      </c>
      <c r="K1142" s="1" t="s">
        <v>4073</v>
      </c>
      <c r="L1142" s="1" t="s">
        <v>2813</v>
      </c>
      <c r="M1142" s="1" t="s">
        <v>28</v>
      </c>
      <c r="N1142" s="1" t="s">
        <v>29</v>
      </c>
      <c r="O1142" s="1" t="s">
        <v>252</v>
      </c>
      <c r="P1142" s="1">
        <v>6001</v>
      </c>
      <c r="Q1142" s="8">
        <v>8000</v>
      </c>
      <c r="R1142" s="1">
        <v>1</v>
      </c>
      <c r="S1142" s="1">
        <v>3</v>
      </c>
      <c r="T1142" s="1">
        <v>5</v>
      </c>
      <c r="U1142" s="1">
        <v>3</v>
      </c>
      <c r="V1142" s="1">
        <v>0</v>
      </c>
      <c r="W1142" s="1">
        <v>0</v>
      </c>
      <c r="X1142" s="1">
        <v>7000.5</v>
      </c>
      <c r="Y1142" s="1">
        <v>1</v>
      </c>
      <c r="Z1142" s="1">
        <v>1</v>
      </c>
      <c r="AA1142" s="1">
        <f t="shared" si="162"/>
        <v>0</v>
      </c>
      <c r="AB1142" s="1">
        <f t="shared" si="168"/>
        <v>0</v>
      </c>
      <c r="AC1142" s="1">
        <f t="shared" si="168"/>
        <v>0</v>
      </c>
      <c r="AD1142" s="1">
        <f t="shared" si="168"/>
        <v>0</v>
      </c>
      <c r="AE1142" s="1">
        <f t="shared" si="168"/>
        <v>0</v>
      </c>
      <c r="AF1142" s="1">
        <f t="shared" si="168"/>
        <v>0</v>
      </c>
      <c r="AG1142" s="1">
        <f t="shared" si="168"/>
        <v>0</v>
      </c>
      <c r="AH1142" s="1">
        <f t="shared" si="168"/>
        <v>0</v>
      </c>
      <c r="AI1142" s="1">
        <f t="shared" si="168"/>
        <v>0</v>
      </c>
      <c r="AJ1142" s="1">
        <f t="shared" si="168"/>
        <v>0</v>
      </c>
      <c r="AK1142" s="1">
        <f t="shared" si="168"/>
        <v>0</v>
      </c>
      <c r="AL1142" s="1">
        <f t="shared" si="168"/>
        <v>0</v>
      </c>
      <c r="AM1142" s="1">
        <f t="shared" si="168"/>
        <v>0</v>
      </c>
      <c r="AN1142" s="1">
        <f t="shared" si="168"/>
        <v>0</v>
      </c>
      <c r="AO1142" s="1">
        <f t="shared" si="168"/>
        <v>0</v>
      </c>
      <c r="AP1142" s="1">
        <f t="shared" si="168"/>
        <v>0</v>
      </c>
      <c r="AQ1142" s="1">
        <f t="shared" si="168"/>
        <v>0</v>
      </c>
      <c r="AR1142" s="1">
        <f t="shared" si="167"/>
        <v>0</v>
      </c>
      <c r="AS1142" s="1">
        <f t="shared" si="167"/>
        <v>0</v>
      </c>
      <c r="AT1142" s="1">
        <f t="shared" si="167"/>
        <v>0</v>
      </c>
      <c r="AU1142" s="1">
        <f t="shared" si="167"/>
        <v>0</v>
      </c>
      <c r="AV1142" s="1">
        <f t="shared" si="167"/>
        <v>0</v>
      </c>
      <c r="AW1142" s="1">
        <f t="shared" si="167"/>
        <v>0</v>
      </c>
      <c r="AX1142" s="1">
        <f t="shared" si="163"/>
        <v>0</v>
      </c>
    </row>
    <row r="1143" spans="1:50" s="1" customFormat="1" x14ac:dyDescent="0.15">
      <c r="A1143" s="1">
        <v>1</v>
      </c>
      <c r="B1143" s="1" t="s">
        <v>681</v>
      </c>
      <c r="C1143" s="1" t="s">
        <v>22</v>
      </c>
      <c r="D1143" s="1" t="s">
        <v>15</v>
      </c>
      <c r="E1143" s="1" t="s">
        <v>205</v>
      </c>
      <c r="F1143" s="2">
        <v>43179.374467592592</v>
      </c>
      <c r="H1143" s="1" t="s">
        <v>17</v>
      </c>
      <c r="I1143" s="1" t="s">
        <v>35</v>
      </c>
      <c r="J1143" s="1" t="s">
        <v>25</v>
      </c>
      <c r="K1143" s="1" t="s">
        <v>3543</v>
      </c>
      <c r="L1143" s="1" t="s">
        <v>683</v>
      </c>
      <c r="M1143" s="1" t="s">
        <v>96</v>
      </c>
      <c r="N1143" s="1" t="s">
        <v>283</v>
      </c>
      <c r="O1143" s="1" t="s">
        <v>30</v>
      </c>
      <c r="P1143" s="1">
        <v>7000</v>
      </c>
      <c r="Q1143" s="8">
        <v>10000</v>
      </c>
      <c r="R1143" s="1">
        <v>1</v>
      </c>
      <c r="S1143" s="1">
        <v>4</v>
      </c>
      <c r="T1143" s="1">
        <v>1</v>
      </c>
      <c r="U1143" s="1">
        <v>2</v>
      </c>
      <c r="V1143" s="1">
        <v>6</v>
      </c>
      <c r="W1143" s="1">
        <v>0</v>
      </c>
      <c r="X1143" s="1">
        <v>8500</v>
      </c>
      <c r="Y1143" s="1">
        <v>1</v>
      </c>
      <c r="Z1143" s="1">
        <v>2</v>
      </c>
      <c r="AA1143" s="1">
        <f t="shared" si="162"/>
        <v>0</v>
      </c>
      <c r="AB1143" s="1">
        <f t="shared" si="168"/>
        <v>0</v>
      </c>
      <c r="AC1143" s="1">
        <f t="shared" si="168"/>
        <v>1</v>
      </c>
      <c r="AD1143" s="1">
        <f t="shared" si="168"/>
        <v>1</v>
      </c>
      <c r="AE1143" s="1">
        <f t="shared" si="168"/>
        <v>0</v>
      </c>
      <c r="AF1143" s="1">
        <f t="shared" si="168"/>
        <v>0</v>
      </c>
      <c r="AG1143" s="1">
        <f t="shared" si="168"/>
        <v>0</v>
      </c>
      <c r="AH1143" s="1">
        <f t="shared" si="168"/>
        <v>0</v>
      </c>
      <c r="AI1143" s="1">
        <f t="shared" si="168"/>
        <v>0</v>
      </c>
      <c r="AJ1143" s="1">
        <f t="shared" si="168"/>
        <v>0</v>
      </c>
      <c r="AK1143" s="1">
        <f t="shared" si="168"/>
        <v>0</v>
      </c>
      <c r="AL1143" s="1">
        <f t="shared" si="168"/>
        <v>0</v>
      </c>
      <c r="AM1143" s="1">
        <f t="shared" si="168"/>
        <v>0</v>
      </c>
      <c r="AN1143" s="1">
        <f t="shared" si="168"/>
        <v>0</v>
      </c>
      <c r="AO1143" s="1">
        <f t="shared" si="168"/>
        <v>0</v>
      </c>
      <c r="AP1143" s="1">
        <f t="shared" si="168"/>
        <v>0</v>
      </c>
      <c r="AQ1143" s="1">
        <f t="shared" ref="AQ1143:AW1158" si="169">IF(IFERROR(FIND(AQ$1,$K1143),0)&gt;0,1,0)</f>
        <v>1</v>
      </c>
      <c r="AR1143" s="1">
        <f t="shared" si="169"/>
        <v>0</v>
      </c>
      <c r="AS1143" s="1">
        <f t="shared" si="169"/>
        <v>1</v>
      </c>
      <c r="AT1143" s="1">
        <f t="shared" si="169"/>
        <v>0</v>
      </c>
      <c r="AU1143" s="1">
        <f t="shared" si="169"/>
        <v>0</v>
      </c>
      <c r="AV1143" s="1">
        <f t="shared" si="169"/>
        <v>0</v>
      </c>
      <c r="AW1143" s="1">
        <f t="shared" si="169"/>
        <v>0</v>
      </c>
      <c r="AX1143" s="1">
        <f t="shared" si="163"/>
        <v>0</v>
      </c>
    </row>
    <row r="1144" spans="1:50" s="1" customFormat="1" x14ac:dyDescent="0.15">
      <c r="A1144" s="1">
        <v>1</v>
      </c>
      <c r="B1144" s="1" t="s">
        <v>91</v>
      </c>
      <c r="C1144" s="1" t="s">
        <v>22</v>
      </c>
      <c r="D1144" s="1" t="s">
        <v>15</v>
      </c>
      <c r="E1144" s="1" t="s">
        <v>16</v>
      </c>
      <c r="F1144" s="2">
        <v>43163.636446759258</v>
      </c>
      <c r="H1144" s="1" t="s">
        <v>59</v>
      </c>
      <c r="I1144" s="1" t="s">
        <v>35</v>
      </c>
      <c r="J1144" s="1" t="s">
        <v>25</v>
      </c>
      <c r="K1144" s="1" t="s">
        <v>4074</v>
      </c>
      <c r="L1144" s="1" t="s">
        <v>2815</v>
      </c>
      <c r="M1144" s="1" t="s">
        <v>63</v>
      </c>
      <c r="N1144" s="1" t="s">
        <v>29</v>
      </c>
      <c r="O1144" s="1" t="s">
        <v>39</v>
      </c>
      <c r="P1144" s="1">
        <v>6001</v>
      </c>
      <c r="Q1144" s="8">
        <v>8000</v>
      </c>
      <c r="R1144" s="1">
        <v>3</v>
      </c>
      <c r="S1144" s="1">
        <v>4</v>
      </c>
      <c r="T1144" s="1">
        <v>1</v>
      </c>
      <c r="U1144" s="1">
        <v>4</v>
      </c>
      <c r="V1144" s="1">
        <v>0</v>
      </c>
      <c r="W1144" s="1">
        <v>1</v>
      </c>
      <c r="X1144" s="1">
        <v>7000.5</v>
      </c>
      <c r="Y1144" s="1">
        <v>1</v>
      </c>
      <c r="Z1144" s="1">
        <v>2</v>
      </c>
      <c r="AA1144" s="1">
        <f t="shared" si="162"/>
        <v>0</v>
      </c>
      <c r="AB1144" s="1">
        <f t="shared" ref="AB1144:AQ1159" si="170">IF(IFERROR(FIND(AB$1,$K1144),0)&gt;0,1,0)</f>
        <v>0</v>
      </c>
      <c r="AC1144" s="1">
        <f t="shared" si="170"/>
        <v>1</v>
      </c>
      <c r="AD1144" s="1">
        <f t="shared" si="170"/>
        <v>1</v>
      </c>
      <c r="AE1144" s="1">
        <f t="shared" si="170"/>
        <v>0</v>
      </c>
      <c r="AF1144" s="1">
        <f t="shared" si="170"/>
        <v>1</v>
      </c>
      <c r="AG1144" s="1">
        <f t="shared" si="170"/>
        <v>0</v>
      </c>
      <c r="AH1144" s="1">
        <f t="shared" si="170"/>
        <v>1</v>
      </c>
      <c r="AI1144" s="1">
        <f t="shared" si="170"/>
        <v>0</v>
      </c>
      <c r="AJ1144" s="1">
        <f t="shared" si="170"/>
        <v>1</v>
      </c>
      <c r="AK1144" s="1">
        <f t="shared" si="170"/>
        <v>1</v>
      </c>
      <c r="AL1144" s="1">
        <f t="shared" si="170"/>
        <v>0</v>
      </c>
      <c r="AM1144" s="1">
        <f t="shared" si="170"/>
        <v>0</v>
      </c>
      <c r="AN1144" s="1">
        <f t="shared" si="170"/>
        <v>0</v>
      </c>
      <c r="AO1144" s="1">
        <f t="shared" si="170"/>
        <v>1</v>
      </c>
      <c r="AP1144" s="1">
        <f t="shared" si="170"/>
        <v>0</v>
      </c>
      <c r="AQ1144" s="1">
        <f t="shared" si="170"/>
        <v>1</v>
      </c>
      <c r="AR1144" s="1">
        <f t="shared" si="169"/>
        <v>0</v>
      </c>
      <c r="AS1144" s="1">
        <f t="shared" si="169"/>
        <v>1</v>
      </c>
      <c r="AT1144" s="1">
        <f t="shared" si="169"/>
        <v>0</v>
      </c>
      <c r="AU1144" s="1">
        <f t="shared" si="169"/>
        <v>0</v>
      </c>
      <c r="AV1144" s="1">
        <f t="shared" si="169"/>
        <v>0</v>
      </c>
      <c r="AW1144" s="1">
        <f t="shared" si="169"/>
        <v>0</v>
      </c>
      <c r="AX1144" s="1">
        <f t="shared" si="163"/>
        <v>0</v>
      </c>
    </row>
    <row r="1145" spans="1:50" s="1" customFormat="1" x14ac:dyDescent="0.15">
      <c r="A1145" s="1">
        <v>1</v>
      </c>
      <c r="B1145" s="1" t="s">
        <v>57</v>
      </c>
      <c r="C1145" s="1" t="s">
        <v>22</v>
      </c>
      <c r="D1145" s="1" t="s">
        <v>15</v>
      </c>
      <c r="E1145" s="1" t="s">
        <v>16</v>
      </c>
      <c r="F1145" s="2">
        <v>43180.451944444445</v>
      </c>
      <c r="H1145" s="1" t="s">
        <v>59</v>
      </c>
      <c r="I1145" s="1" t="s">
        <v>35</v>
      </c>
      <c r="J1145" s="1" t="s">
        <v>25</v>
      </c>
      <c r="K1145" s="1" t="s">
        <v>2816</v>
      </c>
      <c r="L1145" s="1" t="s">
        <v>2817</v>
      </c>
      <c r="M1145" s="1" t="s">
        <v>38</v>
      </c>
      <c r="N1145" s="1" t="s">
        <v>29</v>
      </c>
      <c r="O1145" s="1" t="s">
        <v>583</v>
      </c>
      <c r="P1145" s="1">
        <v>6001</v>
      </c>
      <c r="Q1145" s="8">
        <v>8000</v>
      </c>
      <c r="R1145" s="1">
        <v>3</v>
      </c>
      <c r="S1145" s="1">
        <v>4</v>
      </c>
      <c r="T1145" s="1">
        <v>1</v>
      </c>
      <c r="U1145" s="1">
        <v>5</v>
      </c>
      <c r="V1145" s="1">
        <v>0</v>
      </c>
      <c r="W1145" s="1">
        <v>0</v>
      </c>
      <c r="X1145" s="1">
        <v>7000.5</v>
      </c>
      <c r="Y1145" s="1">
        <v>1</v>
      </c>
      <c r="Z1145" s="1">
        <v>2</v>
      </c>
      <c r="AA1145" s="1">
        <f t="shared" si="162"/>
        <v>1</v>
      </c>
      <c r="AB1145" s="1">
        <f t="shared" si="170"/>
        <v>0</v>
      </c>
      <c r="AC1145" s="1">
        <f t="shared" si="170"/>
        <v>1</v>
      </c>
      <c r="AD1145" s="1">
        <f t="shared" si="170"/>
        <v>1</v>
      </c>
      <c r="AE1145" s="1">
        <f t="shared" si="170"/>
        <v>0</v>
      </c>
      <c r="AF1145" s="1">
        <f t="shared" si="170"/>
        <v>0</v>
      </c>
      <c r="AG1145" s="1">
        <f t="shared" si="170"/>
        <v>0</v>
      </c>
      <c r="AH1145" s="1">
        <f t="shared" si="170"/>
        <v>0</v>
      </c>
      <c r="AI1145" s="1">
        <f t="shared" si="170"/>
        <v>0</v>
      </c>
      <c r="AJ1145" s="1">
        <f t="shared" si="170"/>
        <v>1</v>
      </c>
      <c r="AK1145" s="1">
        <f t="shared" si="170"/>
        <v>0</v>
      </c>
      <c r="AL1145" s="1">
        <f t="shared" si="170"/>
        <v>0</v>
      </c>
      <c r="AM1145" s="1">
        <f t="shared" si="170"/>
        <v>1</v>
      </c>
      <c r="AN1145" s="1">
        <f t="shared" si="170"/>
        <v>0</v>
      </c>
      <c r="AO1145" s="1">
        <f t="shared" si="170"/>
        <v>0</v>
      </c>
      <c r="AP1145" s="1">
        <f t="shared" si="170"/>
        <v>0</v>
      </c>
      <c r="AQ1145" s="1">
        <f t="shared" si="170"/>
        <v>0</v>
      </c>
      <c r="AR1145" s="1">
        <f t="shared" si="169"/>
        <v>0</v>
      </c>
      <c r="AS1145" s="1">
        <f t="shared" si="169"/>
        <v>0</v>
      </c>
      <c r="AT1145" s="1">
        <f t="shared" si="169"/>
        <v>0</v>
      </c>
      <c r="AU1145" s="1">
        <f t="shared" si="169"/>
        <v>0</v>
      </c>
      <c r="AV1145" s="1">
        <f t="shared" si="169"/>
        <v>0</v>
      </c>
      <c r="AW1145" s="1">
        <f t="shared" si="169"/>
        <v>0</v>
      </c>
      <c r="AX1145" s="1">
        <f t="shared" si="163"/>
        <v>0</v>
      </c>
    </row>
    <row r="1146" spans="1:50" s="1" customFormat="1" x14ac:dyDescent="0.15">
      <c r="A1146" s="1">
        <v>1</v>
      </c>
      <c r="B1146" s="1" t="s">
        <v>40</v>
      </c>
      <c r="C1146" s="1" t="s">
        <v>370</v>
      </c>
      <c r="D1146" s="1" t="s">
        <v>15</v>
      </c>
      <c r="E1146" s="1" t="s">
        <v>58</v>
      </c>
      <c r="F1146" s="2">
        <v>43173.393587962964</v>
      </c>
      <c r="H1146" s="1" t="s">
        <v>34</v>
      </c>
      <c r="I1146" s="1" t="s">
        <v>18</v>
      </c>
      <c r="J1146" s="1" t="s">
        <v>25</v>
      </c>
      <c r="K1146" s="1" t="s">
        <v>4075</v>
      </c>
      <c r="L1146" s="1" t="s">
        <v>2819</v>
      </c>
      <c r="M1146" s="1" t="s">
        <v>63</v>
      </c>
      <c r="N1146" s="1" t="s">
        <v>29</v>
      </c>
      <c r="O1146" s="1" t="s">
        <v>39</v>
      </c>
      <c r="P1146" s="1">
        <v>15001</v>
      </c>
      <c r="Q1146" s="8">
        <v>20000</v>
      </c>
      <c r="R1146" s="1">
        <v>4</v>
      </c>
      <c r="S1146" s="1">
        <v>3</v>
      </c>
      <c r="T1146" s="1">
        <v>1</v>
      </c>
      <c r="U1146" s="1">
        <v>4</v>
      </c>
      <c r="V1146" s="1">
        <v>0</v>
      </c>
      <c r="W1146" s="1">
        <v>1</v>
      </c>
      <c r="X1146" s="1">
        <v>17500.5</v>
      </c>
      <c r="Y1146" s="1">
        <v>1</v>
      </c>
      <c r="Z1146" s="1">
        <v>2</v>
      </c>
      <c r="AA1146" s="1">
        <f t="shared" si="162"/>
        <v>1</v>
      </c>
      <c r="AB1146" s="1">
        <f t="shared" si="170"/>
        <v>0</v>
      </c>
      <c r="AC1146" s="1">
        <f t="shared" si="170"/>
        <v>1</v>
      </c>
      <c r="AD1146" s="1">
        <f t="shared" si="170"/>
        <v>1</v>
      </c>
      <c r="AE1146" s="1">
        <f t="shared" si="170"/>
        <v>0</v>
      </c>
      <c r="AF1146" s="1">
        <f t="shared" si="170"/>
        <v>0</v>
      </c>
      <c r="AG1146" s="1">
        <f t="shared" si="170"/>
        <v>1</v>
      </c>
      <c r="AH1146" s="1">
        <f t="shared" si="170"/>
        <v>1</v>
      </c>
      <c r="AI1146" s="1">
        <f t="shared" si="170"/>
        <v>1</v>
      </c>
      <c r="AJ1146" s="1">
        <f t="shared" si="170"/>
        <v>1</v>
      </c>
      <c r="AK1146" s="1">
        <f t="shared" si="170"/>
        <v>0</v>
      </c>
      <c r="AL1146" s="1">
        <f t="shared" si="170"/>
        <v>0</v>
      </c>
      <c r="AM1146" s="1">
        <f t="shared" si="170"/>
        <v>0</v>
      </c>
      <c r="AN1146" s="1">
        <f t="shared" si="170"/>
        <v>0</v>
      </c>
      <c r="AO1146" s="1">
        <f t="shared" si="170"/>
        <v>0</v>
      </c>
      <c r="AP1146" s="1">
        <f t="shared" si="170"/>
        <v>0</v>
      </c>
      <c r="AQ1146" s="1">
        <f t="shared" si="170"/>
        <v>1</v>
      </c>
      <c r="AR1146" s="1">
        <f t="shared" si="169"/>
        <v>0</v>
      </c>
      <c r="AS1146" s="1">
        <f t="shared" si="169"/>
        <v>0</v>
      </c>
      <c r="AT1146" s="1">
        <f t="shared" si="169"/>
        <v>0</v>
      </c>
      <c r="AU1146" s="1">
        <f t="shared" si="169"/>
        <v>0</v>
      </c>
      <c r="AV1146" s="1">
        <f t="shared" si="169"/>
        <v>0</v>
      </c>
      <c r="AW1146" s="1">
        <f t="shared" si="169"/>
        <v>0</v>
      </c>
      <c r="AX1146" s="1">
        <f t="shared" si="163"/>
        <v>0</v>
      </c>
    </row>
    <row r="1147" spans="1:50" s="1" customFormat="1" x14ac:dyDescent="0.15">
      <c r="A1147" s="1">
        <v>1</v>
      </c>
      <c r="B1147" s="1" t="s">
        <v>2820</v>
      </c>
      <c r="C1147" s="1" t="s">
        <v>22</v>
      </c>
      <c r="D1147" s="1" t="s">
        <v>15</v>
      </c>
      <c r="E1147" s="1" t="s">
        <v>16</v>
      </c>
      <c r="F1147" s="2">
        <v>43175.69</v>
      </c>
      <c r="H1147" s="1" t="s">
        <v>17</v>
      </c>
      <c r="I1147" s="1" t="s">
        <v>18</v>
      </c>
      <c r="J1147" s="1" t="s">
        <v>60</v>
      </c>
      <c r="K1147" s="1" t="s">
        <v>4076</v>
      </c>
      <c r="L1147" s="1" t="s">
        <v>2822</v>
      </c>
      <c r="M1147" s="1" t="s">
        <v>38</v>
      </c>
      <c r="N1147" s="1" t="s">
        <v>29</v>
      </c>
      <c r="O1147" s="1" t="s">
        <v>1555</v>
      </c>
      <c r="P1147" s="1">
        <v>6001</v>
      </c>
      <c r="Q1147" s="8">
        <v>8000</v>
      </c>
      <c r="R1147" s="1">
        <v>1</v>
      </c>
      <c r="S1147" s="1">
        <v>3</v>
      </c>
      <c r="T1147" s="1">
        <v>2</v>
      </c>
      <c r="U1147" s="1">
        <v>5</v>
      </c>
      <c r="V1147" s="1">
        <v>0</v>
      </c>
      <c r="W1147" s="1">
        <v>0</v>
      </c>
      <c r="X1147" s="1">
        <v>7000.5</v>
      </c>
      <c r="Y1147" s="1">
        <v>1</v>
      </c>
      <c r="Z1147" s="1">
        <v>1</v>
      </c>
      <c r="AA1147" s="1">
        <f t="shared" si="162"/>
        <v>0</v>
      </c>
      <c r="AB1147" s="1">
        <f t="shared" si="170"/>
        <v>0</v>
      </c>
      <c r="AC1147" s="1">
        <f t="shared" si="170"/>
        <v>1</v>
      </c>
      <c r="AD1147" s="1">
        <f t="shared" si="170"/>
        <v>0</v>
      </c>
      <c r="AE1147" s="1">
        <f t="shared" si="170"/>
        <v>0</v>
      </c>
      <c r="AF1147" s="1">
        <f t="shared" si="170"/>
        <v>0</v>
      </c>
      <c r="AG1147" s="1">
        <f t="shared" si="170"/>
        <v>0</v>
      </c>
      <c r="AH1147" s="1">
        <f t="shared" si="170"/>
        <v>1</v>
      </c>
      <c r="AI1147" s="1">
        <f t="shared" si="170"/>
        <v>0</v>
      </c>
      <c r="AJ1147" s="1">
        <f t="shared" si="170"/>
        <v>0</v>
      </c>
      <c r="AK1147" s="1">
        <f t="shared" si="170"/>
        <v>1</v>
      </c>
      <c r="AL1147" s="1">
        <f t="shared" si="170"/>
        <v>0</v>
      </c>
      <c r="AM1147" s="1">
        <f t="shared" si="170"/>
        <v>1</v>
      </c>
      <c r="AN1147" s="1">
        <f t="shared" si="170"/>
        <v>0</v>
      </c>
      <c r="AO1147" s="1">
        <f t="shared" si="170"/>
        <v>0</v>
      </c>
      <c r="AP1147" s="1">
        <f t="shared" si="170"/>
        <v>0</v>
      </c>
      <c r="AQ1147" s="1">
        <f t="shared" si="170"/>
        <v>0</v>
      </c>
      <c r="AR1147" s="1">
        <f t="shared" si="169"/>
        <v>0</v>
      </c>
      <c r="AS1147" s="1">
        <f t="shared" si="169"/>
        <v>0</v>
      </c>
      <c r="AT1147" s="1">
        <f t="shared" si="169"/>
        <v>0</v>
      </c>
      <c r="AU1147" s="1">
        <f t="shared" si="169"/>
        <v>0</v>
      </c>
      <c r="AV1147" s="1">
        <f t="shared" si="169"/>
        <v>1</v>
      </c>
      <c r="AW1147" s="1">
        <f t="shared" si="169"/>
        <v>0</v>
      </c>
      <c r="AX1147" s="1">
        <f t="shared" si="163"/>
        <v>0</v>
      </c>
    </row>
    <row r="1148" spans="1:50" s="1" customFormat="1" x14ac:dyDescent="0.15">
      <c r="A1148" s="1">
        <v>1</v>
      </c>
      <c r="B1148" s="1" t="s">
        <v>2823</v>
      </c>
      <c r="C1148" s="1" t="s">
        <v>22</v>
      </c>
      <c r="D1148" s="1" t="s">
        <v>15</v>
      </c>
      <c r="E1148" s="1" t="s">
        <v>33</v>
      </c>
      <c r="F1148" s="2">
        <v>43180.358113425929</v>
      </c>
      <c r="H1148" s="1" t="s">
        <v>59</v>
      </c>
      <c r="I1148" s="1" t="s">
        <v>35</v>
      </c>
      <c r="J1148" s="1" t="s">
        <v>25</v>
      </c>
      <c r="K1148" s="1" t="s">
        <v>4077</v>
      </c>
      <c r="L1148" s="1" t="s">
        <v>2825</v>
      </c>
      <c r="M1148" s="1" t="s">
        <v>96</v>
      </c>
      <c r="N1148" s="1" t="s">
        <v>115</v>
      </c>
      <c r="O1148" s="1" t="s">
        <v>186</v>
      </c>
      <c r="P1148" s="1">
        <v>10001</v>
      </c>
      <c r="Q1148" s="8">
        <v>15000</v>
      </c>
      <c r="R1148" s="1">
        <v>3</v>
      </c>
      <c r="S1148" s="1">
        <v>4</v>
      </c>
      <c r="T1148" s="1">
        <v>1</v>
      </c>
      <c r="U1148" s="1">
        <v>2</v>
      </c>
      <c r="V1148" s="1">
        <v>5</v>
      </c>
      <c r="W1148" s="1">
        <v>0</v>
      </c>
      <c r="X1148" s="1">
        <v>12500.5</v>
      </c>
      <c r="Y1148" s="1">
        <v>1</v>
      </c>
      <c r="Z1148" s="1">
        <v>1</v>
      </c>
      <c r="AA1148" s="1">
        <f t="shared" si="162"/>
        <v>0</v>
      </c>
      <c r="AB1148" s="1">
        <f t="shared" si="170"/>
        <v>0</v>
      </c>
      <c r="AC1148" s="1">
        <f t="shared" si="170"/>
        <v>0</v>
      </c>
      <c r="AD1148" s="1">
        <f t="shared" si="170"/>
        <v>0</v>
      </c>
      <c r="AE1148" s="1">
        <f t="shared" si="170"/>
        <v>0</v>
      </c>
      <c r="AF1148" s="1">
        <f t="shared" si="170"/>
        <v>0</v>
      </c>
      <c r="AG1148" s="1">
        <f t="shared" si="170"/>
        <v>0</v>
      </c>
      <c r="AH1148" s="1">
        <f t="shared" si="170"/>
        <v>0</v>
      </c>
      <c r="AI1148" s="1">
        <f t="shared" si="170"/>
        <v>0</v>
      </c>
      <c r="AJ1148" s="1">
        <f t="shared" si="170"/>
        <v>0</v>
      </c>
      <c r="AK1148" s="1">
        <f t="shared" si="170"/>
        <v>1</v>
      </c>
      <c r="AL1148" s="1">
        <f t="shared" si="170"/>
        <v>0</v>
      </c>
      <c r="AM1148" s="1">
        <f t="shared" si="170"/>
        <v>0</v>
      </c>
      <c r="AN1148" s="1">
        <f t="shared" si="170"/>
        <v>0</v>
      </c>
      <c r="AO1148" s="1">
        <f t="shared" si="170"/>
        <v>0</v>
      </c>
      <c r="AP1148" s="1">
        <f t="shared" si="170"/>
        <v>0</v>
      </c>
      <c r="AQ1148" s="1">
        <f t="shared" si="170"/>
        <v>0</v>
      </c>
      <c r="AR1148" s="1">
        <f t="shared" si="169"/>
        <v>0</v>
      </c>
      <c r="AS1148" s="1">
        <f t="shared" si="169"/>
        <v>0</v>
      </c>
      <c r="AT1148" s="1">
        <f t="shared" si="169"/>
        <v>0</v>
      </c>
      <c r="AU1148" s="1">
        <f t="shared" si="169"/>
        <v>0</v>
      </c>
      <c r="AV1148" s="1">
        <f t="shared" si="169"/>
        <v>0</v>
      </c>
      <c r="AW1148" s="1">
        <f t="shared" si="169"/>
        <v>0</v>
      </c>
      <c r="AX1148" s="1">
        <f t="shared" si="163"/>
        <v>0</v>
      </c>
    </row>
    <row r="1149" spans="1:50" s="1" customFormat="1" x14ac:dyDescent="0.15">
      <c r="A1149" s="1">
        <v>1</v>
      </c>
      <c r="B1149" s="1" t="s">
        <v>2826</v>
      </c>
      <c r="C1149" s="1" t="s">
        <v>22</v>
      </c>
      <c r="D1149" s="1" t="s">
        <v>15</v>
      </c>
      <c r="E1149" s="1" t="s">
        <v>131</v>
      </c>
      <c r="F1149" s="2">
        <v>43180.424432870372</v>
      </c>
      <c r="H1149" s="1" t="s">
        <v>34</v>
      </c>
      <c r="I1149" s="1" t="s">
        <v>35</v>
      </c>
      <c r="J1149" s="1" t="s">
        <v>25</v>
      </c>
      <c r="K1149" s="1" t="s">
        <v>4078</v>
      </c>
      <c r="L1149" s="1" t="s">
        <v>2828</v>
      </c>
      <c r="M1149" s="1" t="s">
        <v>28</v>
      </c>
      <c r="N1149" s="1" t="s">
        <v>29</v>
      </c>
      <c r="O1149" s="1" t="s">
        <v>252</v>
      </c>
      <c r="P1149" s="1">
        <v>10000</v>
      </c>
      <c r="Q1149" s="8">
        <v>20000</v>
      </c>
      <c r="R1149" s="1">
        <v>4</v>
      </c>
      <c r="S1149" s="1">
        <v>4</v>
      </c>
      <c r="T1149" s="1">
        <v>1</v>
      </c>
      <c r="U1149" s="1">
        <v>3</v>
      </c>
      <c r="V1149" s="1">
        <v>0</v>
      </c>
      <c r="W1149" s="1">
        <v>0</v>
      </c>
      <c r="X1149" s="1">
        <v>15000</v>
      </c>
      <c r="Y1149" s="1">
        <v>1</v>
      </c>
      <c r="Z1149" s="1">
        <v>1</v>
      </c>
      <c r="AA1149" s="1">
        <f t="shared" si="162"/>
        <v>0</v>
      </c>
      <c r="AB1149" s="1">
        <f t="shared" si="170"/>
        <v>0</v>
      </c>
      <c r="AC1149" s="1">
        <f t="shared" si="170"/>
        <v>0</v>
      </c>
      <c r="AD1149" s="1">
        <f t="shared" si="170"/>
        <v>1</v>
      </c>
      <c r="AE1149" s="1">
        <f t="shared" si="170"/>
        <v>0</v>
      </c>
      <c r="AF1149" s="1">
        <f t="shared" si="170"/>
        <v>0</v>
      </c>
      <c r="AG1149" s="1">
        <f t="shared" si="170"/>
        <v>0</v>
      </c>
      <c r="AH1149" s="1">
        <f t="shared" si="170"/>
        <v>0</v>
      </c>
      <c r="AI1149" s="1">
        <f t="shared" si="170"/>
        <v>0</v>
      </c>
      <c r="AJ1149" s="1">
        <f t="shared" si="170"/>
        <v>0</v>
      </c>
      <c r="AK1149" s="1">
        <f t="shared" si="170"/>
        <v>1</v>
      </c>
      <c r="AL1149" s="1">
        <f t="shared" si="170"/>
        <v>1</v>
      </c>
      <c r="AM1149" s="1">
        <f t="shared" si="170"/>
        <v>0</v>
      </c>
      <c r="AN1149" s="1">
        <f t="shared" si="170"/>
        <v>0</v>
      </c>
      <c r="AO1149" s="1">
        <f t="shared" si="170"/>
        <v>0</v>
      </c>
      <c r="AP1149" s="1">
        <f t="shared" si="170"/>
        <v>0</v>
      </c>
      <c r="AQ1149" s="1">
        <f t="shared" si="170"/>
        <v>0</v>
      </c>
      <c r="AR1149" s="1">
        <f t="shared" si="169"/>
        <v>0</v>
      </c>
      <c r="AS1149" s="1">
        <f t="shared" si="169"/>
        <v>0</v>
      </c>
      <c r="AT1149" s="1">
        <f t="shared" si="169"/>
        <v>0</v>
      </c>
      <c r="AU1149" s="1">
        <f t="shared" si="169"/>
        <v>0</v>
      </c>
      <c r="AV1149" s="1">
        <f t="shared" si="169"/>
        <v>0</v>
      </c>
      <c r="AW1149" s="1">
        <f t="shared" si="169"/>
        <v>0</v>
      </c>
      <c r="AX1149" s="1">
        <f t="shared" si="163"/>
        <v>0</v>
      </c>
    </row>
    <row r="1150" spans="1:50" s="1" customFormat="1" x14ac:dyDescent="0.15">
      <c r="A1150" s="1">
        <v>1</v>
      </c>
      <c r="B1150" s="1" t="s">
        <v>1198</v>
      </c>
      <c r="C1150" s="1" t="s">
        <v>454</v>
      </c>
      <c r="D1150" s="1" t="s">
        <v>15</v>
      </c>
      <c r="E1150" s="1" t="s">
        <v>585</v>
      </c>
      <c r="F1150" s="2">
        <v>43180.437731481485</v>
      </c>
      <c r="H1150" s="1" t="s">
        <v>59</v>
      </c>
      <c r="I1150" s="1" t="s">
        <v>35</v>
      </c>
      <c r="J1150" s="1" t="s">
        <v>25</v>
      </c>
      <c r="K1150" s="1" t="s">
        <v>2829</v>
      </c>
      <c r="L1150" s="1" t="s">
        <v>2830</v>
      </c>
      <c r="M1150" s="1" t="s">
        <v>96</v>
      </c>
      <c r="N1150" s="1" t="s">
        <v>64</v>
      </c>
      <c r="O1150" s="1" t="s">
        <v>30</v>
      </c>
      <c r="P1150" s="1">
        <v>20000</v>
      </c>
      <c r="Q1150" s="8">
        <v>35000</v>
      </c>
      <c r="R1150" s="1">
        <v>3</v>
      </c>
      <c r="S1150" s="1">
        <v>4</v>
      </c>
      <c r="T1150" s="1">
        <v>1</v>
      </c>
      <c r="U1150" s="1">
        <v>2</v>
      </c>
      <c r="V1150" s="1">
        <v>3</v>
      </c>
      <c r="W1150" s="1">
        <v>0</v>
      </c>
      <c r="X1150" s="1">
        <v>27500</v>
      </c>
      <c r="Y1150" s="1">
        <v>1</v>
      </c>
      <c r="Z1150" s="1">
        <v>1</v>
      </c>
      <c r="AA1150" s="1">
        <f t="shared" si="162"/>
        <v>0</v>
      </c>
      <c r="AB1150" s="1">
        <f t="shared" si="170"/>
        <v>0</v>
      </c>
      <c r="AC1150" s="1">
        <f t="shared" si="170"/>
        <v>0</v>
      </c>
      <c r="AD1150" s="1">
        <f t="shared" si="170"/>
        <v>1</v>
      </c>
      <c r="AE1150" s="1">
        <f t="shared" si="170"/>
        <v>1</v>
      </c>
      <c r="AF1150" s="1">
        <f t="shared" si="170"/>
        <v>1</v>
      </c>
      <c r="AG1150" s="1">
        <f t="shared" si="170"/>
        <v>1</v>
      </c>
      <c r="AH1150" s="1">
        <f t="shared" si="170"/>
        <v>0</v>
      </c>
      <c r="AI1150" s="1">
        <f t="shared" si="170"/>
        <v>0</v>
      </c>
      <c r="AJ1150" s="1">
        <f t="shared" si="170"/>
        <v>0</v>
      </c>
      <c r="AK1150" s="1">
        <f t="shared" si="170"/>
        <v>1</v>
      </c>
      <c r="AL1150" s="1">
        <f t="shared" si="170"/>
        <v>1</v>
      </c>
      <c r="AM1150" s="1">
        <f t="shared" si="170"/>
        <v>0</v>
      </c>
      <c r="AN1150" s="1">
        <f t="shared" si="170"/>
        <v>0</v>
      </c>
      <c r="AO1150" s="1">
        <f t="shared" si="170"/>
        <v>0</v>
      </c>
      <c r="AP1150" s="1">
        <f t="shared" si="170"/>
        <v>0</v>
      </c>
      <c r="AQ1150" s="1">
        <f t="shared" si="170"/>
        <v>0</v>
      </c>
      <c r="AR1150" s="1">
        <f t="shared" si="169"/>
        <v>1</v>
      </c>
      <c r="AS1150" s="1">
        <f t="shared" si="169"/>
        <v>0</v>
      </c>
      <c r="AT1150" s="1">
        <f t="shared" si="169"/>
        <v>0</v>
      </c>
      <c r="AU1150" s="1">
        <f t="shared" si="169"/>
        <v>0</v>
      </c>
      <c r="AV1150" s="1">
        <f t="shared" si="169"/>
        <v>0</v>
      </c>
      <c r="AW1150" s="1">
        <f t="shared" si="169"/>
        <v>0</v>
      </c>
      <c r="AX1150" s="1">
        <f t="shared" si="163"/>
        <v>1</v>
      </c>
    </row>
    <row r="1151" spans="1:50" s="1" customFormat="1" x14ac:dyDescent="0.15">
      <c r="A1151" s="1">
        <v>1</v>
      </c>
      <c r="B1151" s="1" t="s">
        <v>2831</v>
      </c>
      <c r="D1151" s="1" t="s">
        <v>15</v>
      </c>
      <c r="E1151" s="1" t="s">
        <v>33</v>
      </c>
      <c r="F1151" s="2">
        <v>43178.442546296297</v>
      </c>
      <c r="H1151" s="1" t="s">
        <v>59</v>
      </c>
      <c r="I1151" s="1" t="s">
        <v>35</v>
      </c>
      <c r="J1151" s="1" t="s">
        <v>25</v>
      </c>
      <c r="K1151" s="1" t="s">
        <v>4079</v>
      </c>
      <c r="L1151" s="1" t="s">
        <v>2833</v>
      </c>
      <c r="M1151" s="1" t="s">
        <v>38</v>
      </c>
      <c r="N1151" s="1" t="s">
        <v>29</v>
      </c>
      <c r="O1151" s="1" t="s">
        <v>39</v>
      </c>
      <c r="P1151" s="1">
        <v>10001</v>
      </c>
      <c r="Q1151" s="8">
        <v>15000</v>
      </c>
      <c r="R1151" s="1">
        <v>3</v>
      </c>
      <c r="S1151" s="1">
        <v>4</v>
      </c>
      <c r="T1151" s="1">
        <v>1</v>
      </c>
      <c r="U1151" s="1">
        <v>5</v>
      </c>
      <c r="V1151" s="1">
        <v>0</v>
      </c>
      <c r="W1151" s="1">
        <v>1</v>
      </c>
      <c r="X1151" s="1">
        <v>12500.5</v>
      </c>
      <c r="Y1151" s="1">
        <v>1</v>
      </c>
      <c r="Z1151" s="1">
        <v>2</v>
      </c>
      <c r="AA1151" s="1">
        <f t="shared" si="162"/>
        <v>0</v>
      </c>
      <c r="AB1151" s="1">
        <f t="shared" si="170"/>
        <v>1</v>
      </c>
      <c r="AC1151" s="1">
        <f t="shared" si="170"/>
        <v>1</v>
      </c>
      <c r="AD1151" s="1">
        <f t="shared" si="170"/>
        <v>1</v>
      </c>
      <c r="AE1151" s="1">
        <f t="shared" si="170"/>
        <v>0</v>
      </c>
      <c r="AF1151" s="1">
        <f t="shared" si="170"/>
        <v>1</v>
      </c>
      <c r="AG1151" s="1">
        <f t="shared" si="170"/>
        <v>0</v>
      </c>
      <c r="AH1151" s="1">
        <f t="shared" si="170"/>
        <v>1</v>
      </c>
      <c r="AI1151" s="1">
        <f t="shared" si="170"/>
        <v>0</v>
      </c>
      <c r="AJ1151" s="1">
        <f t="shared" si="170"/>
        <v>1</v>
      </c>
      <c r="AK1151" s="1">
        <f t="shared" si="170"/>
        <v>0</v>
      </c>
      <c r="AL1151" s="1">
        <f t="shared" si="170"/>
        <v>0</v>
      </c>
      <c r="AM1151" s="1">
        <f t="shared" si="170"/>
        <v>1</v>
      </c>
      <c r="AN1151" s="1">
        <f t="shared" si="170"/>
        <v>0</v>
      </c>
      <c r="AO1151" s="1">
        <f t="shared" si="170"/>
        <v>0</v>
      </c>
      <c r="AP1151" s="1">
        <f t="shared" si="170"/>
        <v>0</v>
      </c>
      <c r="AQ1151" s="1">
        <f t="shared" si="170"/>
        <v>0</v>
      </c>
      <c r="AR1151" s="1">
        <f t="shared" si="169"/>
        <v>0</v>
      </c>
      <c r="AS1151" s="1">
        <f t="shared" si="169"/>
        <v>0</v>
      </c>
      <c r="AT1151" s="1">
        <f t="shared" si="169"/>
        <v>0</v>
      </c>
      <c r="AU1151" s="1">
        <f t="shared" si="169"/>
        <v>0</v>
      </c>
      <c r="AV1151" s="1">
        <f t="shared" si="169"/>
        <v>0</v>
      </c>
      <c r="AW1151" s="1">
        <f t="shared" si="169"/>
        <v>0</v>
      </c>
      <c r="AX1151" s="1">
        <f t="shared" si="163"/>
        <v>0</v>
      </c>
    </row>
    <row r="1152" spans="1:50" s="1" customFormat="1" x14ac:dyDescent="0.15">
      <c r="A1152" s="1">
        <v>1</v>
      </c>
      <c r="B1152" s="1" t="s">
        <v>2834</v>
      </c>
      <c r="D1152" s="1" t="s">
        <v>15</v>
      </c>
      <c r="E1152" s="1" t="s">
        <v>448</v>
      </c>
      <c r="F1152" s="2">
        <v>43180.422719907408</v>
      </c>
      <c r="H1152" s="1" t="s">
        <v>17</v>
      </c>
      <c r="I1152" s="1" t="s">
        <v>17</v>
      </c>
      <c r="J1152" s="1" t="s">
        <v>25</v>
      </c>
      <c r="K1152" s="1" t="s">
        <v>4080</v>
      </c>
      <c r="L1152" s="1" t="s">
        <v>2836</v>
      </c>
      <c r="M1152" s="1" t="s">
        <v>96</v>
      </c>
      <c r="N1152" s="1" t="s">
        <v>316</v>
      </c>
      <c r="O1152" s="1" t="s">
        <v>97</v>
      </c>
      <c r="P1152" s="1">
        <v>2001</v>
      </c>
      <c r="Q1152" s="8">
        <v>4000</v>
      </c>
      <c r="R1152" s="1">
        <v>1</v>
      </c>
      <c r="S1152" s="1">
        <v>2</v>
      </c>
      <c r="T1152" s="1">
        <v>1</v>
      </c>
      <c r="U1152" s="1">
        <v>2</v>
      </c>
      <c r="V1152" s="1">
        <v>7</v>
      </c>
      <c r="W1152" s="1">
        <v>0</v>
      </c>
      <c r="X1152" s="1">
        <v>3000.5</v>
      </c>
      <c r="Y1152" s="1">
        <v>1</v>
      </c>
      <c r="Z1152" s="1">
        <v>2</v>
      </c>
      <c r="AA1152" s="1">
        <f t="shared" si="162"/>
        <v>0</v>
      </c>
      <c r="AB1152" s="1">
        <f t="shared" si="170"/>
        <v>0</v>
      </c>
      <c r="AC1152" s="1">
        <f t="shared" si="170"/>
        <v>0</v>
      </c>
      <c r="AD1152" s="1">
        <f t="shared" si="170"/>
        <v>0</v>
      </c>
      <c r="AE1152" s="1">
        <f t="shared" si="170"/>
        <v>0</v>
      </c>
      <c r="AF1152" s="1">
        <f t="shared" si="170"/>
        <v>0</v>
      </c>
      <c r="AG1152" s="1">
        <f t="shared" si="170"/>
        <v>0</v>
      </c>
      <c r="AH1152" s="1">
        <f t="shared" si="170"/>
        <v>0</v>
      </c>
      <c r="AI1152" s="1">
        <f t="shared" si="170"/>
        <v>0</v>
      </c>
      <c r="AJ1152" s="1">
        <f t="shared" si="170"/>
        <v>0</v>
      </c>
      <c r="AK1152" s="1">
        <f t="shared" si="170"/>
        <v>1</v>
      </c>
      <c r="AL1152" s="1">
        <f t="shared" si="170"/>
        <v>0</v>
      </c>
      <c r="AM1152" s="1">
        <f t="shared" si="170"/>
        <v>0</v>
      </c>
      <c r="AN1152" s="1">
        <f t="shared" si="170"/>
        <v>0</v>
      </c>
      <c r="AO1152" s="1">
        <f t="shared" si="170"/>
        <v>0</v>
      </c>
      <c r="AP1152" s="1">
        <f t="shared" si="170"/>
        <v>0</v>
      </c>
      <c r="AQ1152" s="1">
        <f t="shared" si="170"/>
        <v>1</v>
      </c>
      <c r="AR1152" s="1">
        <f t="shared" si="169"/>
        <v>0</v>
      </c>
      <c r="AS1152" s="1">
        <f t="shared" si="169"/>
        <v>1</v>
      </c>
      <c r="AT1152" s="1">
        <f t="shared" si="169"/>
        <v>0</v>
      </c>
      <c r="AU1152" s="1">
        <f t="shared" si="169"/>
        <v>0</v>
      </c>
      <c r="AV1152" s="1">
        <f t="shared" si="169"/>
        <v>0</v>
      </c>
      <c r="AW1152" s="1">
        <f t="shared" si="169"/>
        <v>0</v>
      </c>
      <c r="AX1152" s="1">
        <f t="shared" si="163"/>
        <v>0</v>
      </c>
    </row>
    <row r="1153" spans="1:50" s="1" customFormat="1" x14ac:dyDescent="0.15">
      <c r="A1153" s="1">
        <v>1</v>
      </c>
      <c r="B1153" s="1" t="s">
        <v>2837</v>
      </c>
      <c r="C1153" s="1" t="s">
        <v>22</v>
      </c>
      <c r="D1153" s="1" t="s">
        <v>15</v>
      </c>
      <c r="E1153" s="1" t="s">
        <v>131</v>
      </c>
      <c r="F1153" s="2">
        <v>43180.437731481485</v>
      </c>
      <c r="H1153" s="1" t="s">
        <v>59</v>
      </c>
      <c r="I1153" s="1" t="s">
        <v>35</v>
      </c>
      <c r="J1153" s="1" t="s">
        <v>25</v>
      </c>
      <c r="K1153" s="1" t="s">
        <v>4081</v>
      </c>
      <c r="L1153" s="1" t="s">
        <v>2830</v>
      </c>
      <c r="M1153" s="1" t="s">
        <v>96</v>
      </c>
      <c r="N1153" s="1" t="s">
        <v>64</v>
      </c>
      <c r="O1153" s="1" t="s">
        <v>30</v>
      </c>
      <c r="P1153" s="1">
        <v>10000</v>
      </c>
      <c r="Q1153" s="8">
        <v>20000</v>
      </c>
      <c r="R1153" s="1">
        <v>3</v>
      </c>
      <c r="S1153" s="1">
        <v>4</v>
      </c>
      <c r="T1153" s="1">
        <v>1</v>
      </c>
      <c r="U1153" s="1">
        <v>2</v>
      </c>
      <c r="V1153" s="1">
        <v>3</v>
      </c>
      <c r="W1153" s="1">
        <v>0</v>
      </c>
      <c r="X1153" s="1">
        <v>15000</v>
      </c>
      <c r="Y1153" s="1">
        <v>1</v>
      </c>
      <c r="Z1153" s="1">
        <v>1</v>
      </c>
      <c r="AA1153" s="1">
        <f t="shared" si="162"/>
        <v>0</v>
      </c>
      <c r="AB1153" s="1">
        <f t="shared" si="170"/>
        <v>0</v>
      </c>
      <c r="AC1153" s="1">
        <f t="shared" si="170"/>
        <v>0</v>
      </c>
      <c r="AD1153" s="1">
        <f t="shared" si="170"/>
        <v>1</v>
      </c>
      <c r="AE1153" s="1">
        <f t="shared" si="170"/>
        <v>0</v>
      </c>
      <c r="AF1153" s="1">
        <f t="shared" si="170"/>
        <v>0</v>
      </c>
      <c r="AG1153" s="1">
        <f t="shared" si="170"/>
        <v>0</v>
      </c>
      <c r="AH1153" s="1">
        <f t="shared" si="170"/>
        <v>0</v>
      </c>
      <c r="AI1153" s="1">
        <f t="shared" si="170"/>
        <v>0</v>
      </c>
      <c r="AJ1153" s="1">
        <f t="shared" si="170"/>
        <v>0</v>
      </c>
      <c r="AK1153" s="1">
        <f t="shared" si="170"/>
        <v>0</v>
      </c>
      <c r="AL1153" s="1">
        <f t="shared" si="170"/>
        <v>0</v>
      </c>
      <c r="AM1153" s="1">
        <f t="shared" si="170"/>
        <v>0</v>
      </c>
      <c r="AN1153" s="1">
        <f t="shared" si="170"/>
        <v>0</v>
      </c>
      <c r="AO1153" s="1">
        <f t="shared" si="170"/>
        <v>0</v>
      </c>
      <c r="AP1153" s="1">
        <f t="shared" si="170"/>
        <v>0</v>
      </c>
      <c r="AQ1153" s="1">
        <f t="shared" si="170"/>
        <v>0</v>
      </c>
      <c r="AR1153" s="1">
        <f t="shared" si="169"/>
        <v>0</v>
      </c>
      <c r="AS1153" s="1">
        <f t="shared" si="169"/>
        <v>0</v>
      </c>
      <c r="AT1153" s="1">
        <f t="shared" si="169"/>
        <v>0</v>
      </c>
      <c r="AU1153" s="1">
        <f t="shared" si="169"/>
        <v>0</v>
      </c>
      <c r="AV1153" s="1">
        <f t="shared" si="169"/>
        <v>0</v>
      </c>
      <c r="AW1153" s="1">
        <f t="shared" si="169"/>
        <v>0</v>
      </c>
      <c r="AX1153" s="1">
        <f t="shared" si="163"/>
        <v>0</v>
      </c>
    </row>
    <row r="1154" spans="1:50" s="1" customFormat="1" x14ac:dyDescent="0.15">
      <c r="A1154" s="1">
        <v>1</v>
      </c>
      <c r="B1154" s="1" t="s">
        <v>2839</v>
      </c>
      <c r="C1154" s="1" t="s">
        <v>22</v>
      </c>
      <c r="D1154" s="1" t="s">
        <v>15</v>
      </c>
      <c r="E1154" s="1" t="s">
        <v>70</v>
      </c>
      <c r="F1154" s="2">
        <v>43180.449918981481</v>
      </c>
      <c r="H1154" s="1" t="s">
        <v>17</v>
      </c>
      <c r="I1154" s="1" t="s">
        <v>35</v>
      </c>
      <c r="J1154" s="1" t="s">
        <v>25</v>
      </c>
      <c r="K1154" s="1" t="s">
        <v>2840</v>
      </c>
      <c r="L1154" s="1" t="s">
        <v>2841</v>
      </c>
      <c r="M1154" s="1" t="s">
        <v>63</v>
      </c>
      <c r="N1154" s="1" t="s">
        <v>29</v>
      </c>
      <c r="O1154" s="1" t="s">
        <v>97</v>
      </c>
      <c r="P1154" s="1">
        <v>6000</v>
      </c>
      <c r="Q1154" s="8">
        <v>10000</v>
      </c>
      <c r="R1154" s="1">
        <v>1</v>
      </c>
      <c r="S1154" s="1">
        <v>4</v>
      </c>
      <c r="T1154" s="1">
        <v>1</v>
      </c>
      <c r="U1154" s="1">
        <v>4</v>
      </c>
      <c r="V1154" s="1">
        <v>0</v>
      </c>
      <c r="W1154" s="1">
        <v>0</v>
      </c>
      <c r="X1154" s="1">
        <v>8000</v>
      </c>
      <c r="Y1154" s="1">
        <v>1</v>
      </c>
      <c r="Z1154" s="1">
        <v>2</v>
      </c>
      <c r="AA1154" s="1">
        <f t="shared" si="162"/>
        <v>0</v>
      </c>
      <c r="AB1154" s="1">
        <f t="shared" si="170"/>
        <v>0</v>
      </c>
      <c r="AC1154" s="1">
        <f t="shared" si="170"/>
        <v>0</v>
      </c>
      <c r="AD1154" s="1">
        <f t="shared" si="170"/>
        <v>1</v>
      </c>
      <c r="AE1154" s="1">
        <f t="shared" si="170"/>
        <v>0</v>
      </c>
      <c r="AF1154" s="1">
        <f t="shared" si="170"/>
        <v>0</v>
      </c>
      <c r="AG1154" s="1">
        <f t="shared" si="170"/>
        <v>0</v>
      </c>
      <c r="AH1154" s="1">
        <f t="shared" si="170"/>
        <v>0</v>
      </c>
      <c r="AI1154" s="1">
        <f t="shared" si="170"/>
        <v>0</v>
      </c>
      <c r="AJ1154" s="1">
        <f t="shared" si="170"/>
        <v>0</v>
      </c>
      <c r="AK1154" s="1">
        <f t="shared" si="170"/>
        <v>0</v>
      </c>
      <c r="AL1154" s="1">
        <f t="shared" si="170"/>
        <v>0</v>
      </c>
      <c r="AM1154" s="1">
        <f t="shared" si="170"/>
        <v>0</v>
      </c>
      <c r="AN1154" s="1">
        <f t="shared" si="170"/>
        <v>0</v>
      </c>
      <c r="AO1154" s="1">
        <f t="shared" si="170"/>
        <v>0</v>
      </c>
      <c r="AP1154" s="1">
        <f t="shared" si="170"/>
        <v>0</v>
      </c>
      <c r="AQ1154" s="1">
        <f t="shared" si="170"/>
        <v>0</v>
      </c>
      <c r="AR1154" s="1">
        <f t="shared" si="169"/>
        <v>0</v>
      </c>
      <c r="AS1154" s="1">
        <f t="shared" si="169"/>
        <v>0</v>
      </c>
      <c r="AT1154" s="1">
        <f t="shared" si="169"/>
        <v>0</v>
      </c>
      <c r="AU1154" s="1">
        <f t="shared" si="169"/>
        <v>0</v>
      </c>
      <c r="AV1154" s="1">
        <f t="shared" si="169"/>
        <v>0</v>
      </c>
      <c r="AW1154" s="1">
        <f t="shared" si="169"/>
        <v>0</v>
      </c>
      <c r="AX1154" s="1">
        <f t="shared" si="163"/>
        <v>0</v>
      </c>
    </row>
    <row r="1155" spans="1:50" s="1" customFormat="1" x14ac:dyDescent="0.15">
      <c r="A1155" s="1">
        <v>1</v>
      </c>
      <c r="B1155" s="1" t="s">
        <v>127</v>
      </c>
      <c r="C1155" s="1" t="s">
        <v>22</v>
      </c>
      <c r="D1155" s="1" t="s">
        <v>15</v>
      </c>
      <c r="E1155" s="1" t="s">
        <v>138</v>
      </c>
      <c r="F1155" s="2">
        <v>43178.746631944443</v>
      </c>
      <c r="H1155" s="1" t="s">
        <v>59</v>
      </c>
      <c r="I1155" s="1" t="s">
        <v>18</v>
      </c>
      <c r="J1155" s="1" t="s">
        <v>25</v>
      </c>
      <c r="K1155" s="1" t="s">
        <v>4082</v>
      </c>
      <c r="L1155" s="1" t="s">
        <v>2843</v>
      </c>
      <c r="M1155" s="1" t="s">
        <v>38</v>
      </c>
      <c r="N1155" s="1" t="s">
        <v>316</v>
      </c>
      <c r="O1155" s="1" t="s">
        <v>300</v>
      </c>
      <c r="P1155" s="1">
        <v>6000</v>
      </c>
      <c r="Q1155" s="8">
        <v>8000</v>
      </c>
      <c r="R1155" s="1">
        <v>3</v>
      </c>
      <c r="S1155" s="1">
        <v>3</v>
      </c>
      <c r="T1155" s="1">
        <v>1</v>
      </c>
      <c r="U1155" s="1">
        <v>5</v>
      </c>
      <c r="V1155" s="1">
        <v>7</v>
      </c>
      <c r="W1155" s="1">
        <v>0</v>
      </c>
      <c r="X1155" s="1">
        <v>7000</v>
      </c>
      <c r="Y1155" s="1">
        <v>1</v>
      </c>
      <c r="Z1155" s="1">
        <v>2</v>
      </c>
      <c r="AA1155" s="1">
        <f t="shared" ref="AA1155:AP1218" si="171">IF(IFERROR(FIND(AA$1,$K1155),0)&gt;0,1,0)</f>
        <v>1</v>
      </c>
      <c r="AB1155" s="1">
        <f t="shared" si="170"/>
        <v>0</v>
      </c>
      <c r="AC1155" s="1">
        <f t="shared" si="170"/>
        <v>1</v>
      </c>
      <c r="AD1155" s="1">
        <f t="shared" si="170"/>
        <v>1</v>
      </c>
      <c r="AE1155" s="1">
        <f t="shared" si="170"/>
        <v>1</v>
      </c>
      <c r="AF1155" s="1">
        <f t="shared" si="170"/>
        <v>0</v>
      </c>
      <c r="AG1155" s="1">
        <f t="shared" si="170"/>
        <v>1</v>
      </c>
      <c r="AH1155" s="1">
        <f t="shared" si="170"/>
        <v>1</v>
      </c>
      <c r="AI1155" s="1">
        <f t="shared" si="170"/>
        <v>0</v>
      </c>
      <c r="AJ1155" s="1">
        <f t="shared" si="170"/>
        <v>1</v>
      </c>
      <c r="AK1155" s="1">
        <f t="shared" si="170"/>
        <v>1</v>
      </c>
      <c r="AL1155" s="1">
        <f t="shared" si="170"/>
        <v>0</v>
      </c>
      <c r="AM1155" s="1">
        <f t="shared" si="170"/>
        <v>0</v>
      </c>
      <c r="AN1155" s="1">
        <f t="shared" si="170"/>
        <v>1</v>
      </c>
      <c r="AO1155" s="1">
        <f t="shared" si="170"/>
        <v>1</v>
      </c>
      <c r="AP1155" s="1">
        <f t="shared" si="170"/>
        <v>0</v>
      </c>
      <c r="AQ1155" s="1">
        <f t="shared" si="170"/>
        <v>1</v>
      </c>
      <c r="AR1155" s="1">
        <f t="shared" si="169"/>
        <v>0</v>
      </c>
      <c r="AS1155" s="1">
        <f t="shared" si="169"/>
        <v>1</v>
      </c>
      <c r="AT1155" s="1">
        <f t="shared" si="169"/>
        <v>0</v>
      </c>
      <c r="AU1155" s="1">
        <f t="shared" si="169"/>
        <v>0</v>
      </c>
      <c r="AV1155" s="1">
        <f t="shared" si="169"/>
        <v>1</v>
      </c>
      <c r="AW1155" s="1">
        <f t="shared" si="169"/>
        <v>0</v>
      </c>
      <c r="AX1155" s="1">
        <f t="shared" ref="AX1155:AX1218" si="172">IF(Q1155&gt;20000,1,0)</f>
        <v>0</v>
      </c>
    </row>
    <row r="1156" spans="1:50" s="1" customFormat="1" x14ac:dyDescent="0.15">
      <c r="A1156" s="1">
        <v>1</v>
      </c>
      <c r="B1156" s="1" t="s">
        <v>91</v>
      </c>
      <c r="C1156" s="1" t="s">
        <v>22</v>
      </c>
      <c r="D1156" s="1" t="s">
        <v>15</v>
      </c>
      <c r="E1156" s="1" t="s">
        <v>33</v>
      </c>
      <c r="F1156" s="2">
        <v>43180.436157407406</v>
      </c>
      <c r="H1156" s="1" t="s">
        <v>34</v>
      </c>
      <c r="I1156" s="1" t="s">
        <v>35</v>
      </c>
      <c r="J1156" s="1" t="s">
        <v>25</v>
      </c>
      <c r="K1156" s="1" t="s">
        <v>4083</v>
      </c>
      <c r="L1156" s="1" t="s">
        <v>2845</v>
      </c>
      <c r="M1156" s="1" t="s">
        <v>28</v>
      </c>
      <c r="N1156" s="1" t="s">
        <v>29</v>
      </c>
      <c r="O1156" s="1" t="s">
        <v>30</v>
      </c>
      <c r="P1156" s="1">
        <v>10001</v>
      </c>
      <c r="Q1156" s="8">
        <v>15000</v>
      </c>
      <c r="R1156" s="1">
        <v>4</v>
      </c>
      <c r="S1156" s="1">
        <v>4</v>
      </c>
      <c r="T1156" s="1">
        <v>1</v>
      </c>
      <c r="U1156" s="1">
        <v>3</v>
      </c>
      <c r="V1156" s="1">
        <v>0</v>
      </c>
      <c r="W1156" s="1">
        <v>0</v>
      </c>
      <c r="X1156" s="1">
        <v>12500.5</v>
      </c>
      <c r="Y1156" s="1">
        <v>1</v>
      </c>
      <c r="Z1156" s="1">
        <v>2</v>
      </c>
      <c r="AA1156" s="1">
        <f t="shared" si="171"/>
        <v>1</v>
      </c>
      <c r="AB1156" s="1">
        <f t="shared" si="170"/>
        <v>0</v>
      </c>
      <c r="AC1156" s="1">
        <f t="shared" si="170"/>
        <v>1</v>
      </c>
      <c r="AD1156" s="1">
        <f t="shared" si="170"/>
        <v>1</v>
      </c>
      <c r="AE1156" s="1">
        <f t="shared" si="170"/>
        <v>1</v>
      </c>
      <c r="AF1156" s="1">
        <f t="shared" si="170"/>
        <v>1</v>
      </c>
      <c r="AG1156" s="1">
        <f t="shared" si="170"/>
        <v>0</v>
      </c>
      <c r="AH1156" s="1">
        <f t="shared" si="170"/>
        <v>1</v>
      </c>
      <c r="AI1156" s="1">
        <f t="shared" si="170"/>
        <v>1</v>
      </c>
      <c r="AJ1156" s="1">
        <f t="shared" si="170"/>
        <v>1</v>
      </c>
      <c r="AK1156" s="1">
        <f t="shared" si="170"/>
        <v>1</v>
      </c>
      <c r="AL1156" s="1">
        <f t="shared" si="170"/>
        <v>1</v>
      </c>
      <c r="AM1156" s="1">
        <f t="shared" si="170"/>
        <v>1</v>
      </c>
      <c r="AN1156" s="1">
        <f t="shared" si="170"/>
        <v>0</v>
      </c>
      <c r="AO1156" s="1">
        <f t="shared" si="170"/>
        <v>1</v>
      </c>
      <c r="AP1156" s="1">
        <f t="shared" si="170"/>
        <v>0</v>
      </c>
      <c r="AQ1156" s="1">
        <f t="shared" si="170"/>
        <v>1</v>
      </c>
      <c r="AR1156" s="1">
        <f t="shared" si="169"/>
        <v>0</v>
      </c>
      <c r="AS1156" s="1">
        <f t="shared" si="169"/>
        <v>0</v>
      </c>
      <c r="AT1156" s="1">
        <f t="shared" si="169"/>
        <v>0</v>
      </c>
      <c r="AU1156" s="1">
        <f t="shared" si="169"/>
        <v>1</v>
      </c>
      <c r="AV1156" s="1">
        <f t="shared" si="169"/>
        <v>0</v>
      </c>
      <c r="AW1156" s="1">
        <f t="shared" si="169"/>
        <v>0</v>
      </c>
      <c r="AX1156" s="1">
        <f t="shared" si="172"/>
        <v>0</v>
      </c>
    </row>
    <row r="1157" spans="1:50" s="1" customFormat="1" x14ac:dyDescent="0.15">
      <c r="A1157" s="1">
        <v>1</v>
      </c>
      <c r="B1157" s="1" t="s">
        <v>91</v>
      </c>
      <c r="D1157" s="1" t="s">
        <v>15</v>
      </c>
      <c r="E1157" s="1" t="s">
        <v>58</v>
      </c>
      <c r="F1157" s="2">
        <v>43172.756354166668</v>
      </c>
      <c r="H1157" s="1" t="s">
        <v>17</v>
      </c>
      <c r="I1157" s="1" t="s">
        <v>17</v>
      </c>
      <c r="J1157" s="1" t="s">
        <v>60</v>
      </c>
      <c r="K1157" s="1" t="s">
        <v>4084</v>
      </c>
      <c r="L1157" s="1" t="s">
        <v>2740</v>
      </c>
      <c r="M1157" s="1" t="s">
        <v>393</v>
      </c>
      <c r="N1157" s="1" t="s">
        <v>316</v>
      </c>
      <c r="O1157" s="1" t="s">
        <v>30</v>
      </c>
      <c r="P1157" s="1">
        <v>15001</v>
      </c>
      <c r="Q1157" s="8">
        <v>20000</v>
      </c>
      <c r="R1157" s="1">
        <v>1</v>
      </c>
      <c r="S1157" s="1">
        <v>2</v>
      </c>
      <c r="T1157" s="1">
        <v>2</v>
      </c>
      <c r="U1157" s="1">
        <v>6</v>
      </c>
      <c r="V1157" s="1">
        <v>7</v>
      </c>
      <c r="W1157" s="1">
        <v>0</v>
      </c>
      <c r="X1157" s="1">
        <v>17500.5</v>
      </c>
      <c r="Y1157" s="1">
        <v>1</v>
      </c>
      <c r="Z1157" s="1">
        <v>2</v>
      </c>
      <c r="AA1157" s="1">
        <f t="shared" si="171"/>
        <v>0</v>
      </c>
      <c r="AB1157" s="1">
        <f t="shared" si="170"/>
        <v>0</v>
      </c>
      <c r="AC1157" s="1">
        <f t="shared" si="170"/>
        <v>1</v>
      </c>
      <c r="AD1157" s="1">
        <f t="shared" si="170"/>
        <v>1</v>
      </c>
      <c r="AE1157" s="1">
        <f t="shared" si="170"/>
        <v>1</v>
      </c>
      <c r="AF1157" s="1">
        <f t="shared" si="170"/>
        <v>0</v>
      </c>
      <c r="AG1157" s="1">
        <f t="shared" si="170"/>
        <v>0</v>
      </c>
      <c r="AH1157" s="1">
        <f t="shared" si="170"/>
        <v>0</v>
      </c>
      <c r="AI1157" s="1">
        <f t="shared" si="170"/>
        <v>1</v>
      </c>
      <c r="AJ1157" s="1">
        <f t="shared" si="170"/>
        <v>1</v>
      </c>
      <c r="AK1157" s="1">
        <f t="shared" si="170"/>
        <v>1</v>
      </c>
      <c r="AL1157" s="1">
        <f t="shared" si="170"/>
        <v>1</v>
      </c>
      <c r="AM1157" s="1">
        <f t="shared" si="170"/>
        <v>1</v>
      </c>
      <c r="AN1157" s="1">
        <f t="shared" si="170"/>
        <v>0</v>
      </c>
      <c r="AO1157" s="1">
        <f t="shared" si="170"/>
        <v>0</v>
      </c>
      <c r="AP1157" s="1">
        <f t="shared" si="170"/>
        <v>0</v>
      </c>
      <c r="AQ1157" s="1">
        <f t="shared" si="170"/>
        <v>1</v>
      </c>
      <c r="AR1157" s="1">
        <f t="shared" si="169"/>
        <v>0</v>
      </c>
      <c r="AS1157" s="1">
        <f t="shared" si="169"/>
        <v>1</v>
      </c>
      <c r="AT1157" s="1">
        <f t="shared" si="169"/>
        <v>0</v>
      </c>
      <c r="AU1157" s="1">
        <f t="shared" si="169"/>
        <v>0</v>
      </c>
      <c r="AV1157" s="1">
        <f t="shared" si="169"/>
        <v>0</v>
      </c>
      <c r="AW1157" s="1">
        <f t="shared" si="169"/>
        <v>0</v>
      </c>
      <c r="AX1157" s="1">
        <f t="shared" si="172"/>
        <v>0</v>
      </c>
    </row>
    <row r="1158" spans="1:50" s="1" customFormat="1" x14ac:dyDescent="0.15">
      <c r="A1158" s="1">
        <v>1</v>
      </c>
      <c r="B1158" s="1" t="s">
        <v>740</v>
      </c>
      <c r="C1158" s="1" t="s">
        <v>22</v>
      </c>
      <c r="D1158" s="1" t="s">
        <v>15</v>
      </c>
      <c r="E1158" s="1" t="s">
        <v>168</v>
      </c>
      <c r="F1158" s="2">
        <v>43179.496782407405</v>
      </c>
      <c r="H1158" s="1" t="s">
        <v>17</v>
      </c>
      <c r="I1158" s="1" t="s">
        <v>17</v>
      </c>
      <c r="J1158" s="1" t="s">
        <v>25</v>
      </c>
      <c r="K1158" s="1" t="s">
        <v>4085</v>
      </c>
      <c r="L1158" s="1" t="s">
        <v>2843</v>
      </c>
      <c r="M1158" s="1" t="s">
        <v>38</v>
      </c>
      <c r="N1158" s="1" t="s">
        <v>316</v>
      </c>
      <c r="O1158" s="1" t="s">
        <v>300</v>
      </c>
      <c r="P1158" s="1">
        <v>4001</v>
      </c>
      <c r="Q1158" s="8">
        <v>6000</v>
      </c>
      <c r="R1158" s="1">
        <v>1</v>
      </c>
      <c r="S1158" s="1">
        <v>2</v>
      </c>
      <c r="T1158" s="1">
        <v>1</v>
      </c>
      <c r="U1158" s="1">
        <v>5</v>
      </c>
      <c r="V1158" s="1">
        <v>7</v>
      </c>
      <c r="W1158" s="1">
        <v>0</v>
      </c>
      <c r="X1158" s="1">
        <v>5000.5</v>
      </c>
      <c r="Y1158" s="1">
        <v>1</v>
      </c>
      <c r="Z1158" s="1">
        <v>1</v>
      </c>
      <c r="AA1158" s="1">
        <f t="shared" si="171"/>
        <v>1</v>
      </c>
      <c r="AB1158" s="1">
        <f t="shared" si="170"/>
        <v>0</v>
      </c>
      <c r="AC1158" s="1">
        <f t="shared" si="170"/>
        <v>1</v>
      </c>
      <c r="AD1158" s="1">
        <f t="shared" si="170"/>
        <v>1</v>
      </c>
      <c r="AE1158" s="1">
        <f t="shared" si="170"/>
        <v>1</v>
      </c>
      <c r="AF1158" s="1">
        <f t="shared" si="170"/>
        <v>0</v>
      </c>
      <c r="AG1158" s="1">
        <f t="shared" si="170"/>
        <v>1</v>
      </c>
      <c r="AH1158" s="1">
        <f t="shared" si="170"/>
        <v>1</v>
      </c>
      <c r="AI1158" s="1">
        <f t="shared" si="170"/>
        <v>0</v>
      </c>
      <c r="AJ1158" s="1">
        <f t="shared" si="170"/>
        <v>1</v>
      </c>
      <c r="AK1158" s="1">
        <f t="shared" si="170"/>
        <v>1</v>
      </c>
      <c r="AL1158" s="1">
        <f t="shared" si="170"/>
        <v>0</v>
      </c>
      <c r="AM1158" s="1">
        <f t="shared" si="170"/>
        <v>0</v>
      </c>
      <c r="AN1158" s="1">
        <f t="shared" si="170"/>
        <v>1</v>
      </c>
      <c r="AO1158" s="1">
        <f t="shared" si="170"/>
        <v>1</v>
      </c>
      <c r="AP1158" s="1">
        <f t="shared" si="170"/>
        <v>0</v>
      </c>
      <c r="AQ1158" s="1">
        <f t="shared" si="170"/>
        <v>1</v>
      </c>
      <c r="AR1158" s="1">
        <f t="shared" si="169"/>
        <v>0</v>
      </c>
      <c r="AS1158" s="1">
        <f t="shared" si="169"/>
        <v>1</v>
      </c>
      <c r="AT1158" s="1">
        <f t="shared" si="169"/>
        <v>0</v>
      </c>
      <c r="AU1158" s="1">
        <f t="shared" si="169"/>
        <v>0</v>
      </c>
      <c r="AV1158" s="1">
        <f t="shared" si="169"/>
        <v>1</v>
      </c>
      <c r="AW1158" s="1">
        <f t="shared" si="169"/>
        <v>0</v>
      </c>
      <c r="AX1158" s="1">
        <f t="shared" si="172"/>
        <v>0</v>
      </c>
    </row>
    <row r="1159" spans="1:50" s="1" customFormat="1" x14ac:dyDescent="0.15">
      <c r="A1159" s="1">
        <v>1</v>
      </c>
      <c r="B1159" s="1" t="s">
        <v>350</v>
      </c>
      <c r="C1159" s="1" t="s">
        <v>22</v>
      </c>
      <c r="D1159" s="1" t="s">
        <v>15</v>
      </c>
      <c r="E1159" s="1" t="s">
        <v>2848</v>
      </c>
      <c r="F1159" s="2">
        <v>43179.469490740739</v>
      </c>
      <c r="H1159" s="1" t="s">
        <v>59</v>
      </c>
      <c r="I1159" s="1" t="s">
        <v>24</v>
      </c>
      <c r="J1159" s="1" t="s">
        <v>60</v>
      </c>
      <c r="K1159" s="1" t="s">
        <v>4086</v>
      </c>
      <c r="L1159" s="1" t="s">
        <v>2850</v>
      </c>
      <c r="M1159" s="1" t="s">
        <v>28</v>
      </c>
      <c r="N1159" s="1" t="s">
        <v>283</v>
      </c>
      <c r="O1159" s="1" t="s">
        <v>233</v>
      </c>
      <c r="P1159" s="1">
        <v>12500</v>
      </c>
      <c r="Q1159" s="8">
        <v>20000</v>
      </c>
      <c r="R1159" s="1">
        <v>3</v>
      </c>
      <c r="S1159" s="1">
        <v>5</v>
      </c>
      <c r="T1159" s="1">
        <v>2</v>
      </c>
      <c r="U1159" s="1">
        <v>3</v>
      </c>
      <c r="V1159" s="1">
        <v>6</v>
      </c>
      <c r="W1159" s="1">
        <v>0</v>
      </c>
      <c r="X1159" s="1">
        <v>16250</v>
      </c>
      <c r="Y1159" s="1">
        <v>1</v>
      </c>
      <c r="Z1159" s="1">
        <v>2</v>
      </c>
      <c r="AA1159" s="1">
        <f t="shared" si="171"/>
        <v>1</v>
      </c>
      <c r="AB1159" s="1">
        <f t="shared" si="170"/>
        <v>0</v>
      </c>
      <c r="AC1159" s="1">
        <f t="shared" si="170"/>
        <v>1</v>
      </c>
      <c r="AD1159" s="1">
        <f t="shared" si="170"/>
        <v>0</v>
      </c>
      <c r="AE1159" s="1">
        <f t="shared" si="170"/>
        <v>0</v>
      </c>
      <c r="AF1159" s="1">
        <f t="shared" si="170"/>
        <v>0</v>
      </c>
      <c r="AG1159" s="1">
        <f t="shared" si="170"/>
        <v>0</v>
      </c>
      <c r="AH1159" s="1">
        <f t="shared" si="170"/>
        <v>1</v>
      </c>
      <c r="AI1159" s="1">
        <f t="shared" si="170"/>
        <v>0</v>
      </c>
      <c r="AJ1159" s="1">
        <f t="shared" si="170"/>
        <v>1</v>
      </c>
      <c r="AK1159" s="1">
        <f t="shared" si="170"/>
        <v>0</v>
      </c>
      <c r="AL1159" s="1">
        <f t="shared" si="170"/>
        <v>0</v>
      </c>
      <c r="AM1159" s="1">
        <f t="shared" si="170"/>
        <v>0</v>
      </c>
      <c r="AN1159" s="1">
        <f t="shared" si="170"/>
        <v>0</v>
      </c>
      <c r="AO1159" s="1">
        <f t="shared" si="170"/>
        <v>0</v>
      </c>
      <c r="AP1159" s="1">
        <f t="shared" si="170"/>
        <v>0</v>
      </c>
      <c r="AQ1159" s="1">
        <f t="shared" ref="AQ1159:AW1171" si="173">IF(IFERROR(FIND(AQ$1,$K1159),0)&gt;0,1,0)</f>
        <v>0</v>
      </c>
      <c r="AR1159" s="1">
        <f t="shared" si="173"/>
        <v>0</v>
      </c>
      <c r="AS1159" s="1">
        <f t="shared" si="173"/>
        <v>0</v>
      </c>
      <c r="AT1159" s="1">
        <f t="shared" si="173"/>
        <v>0</v>
      </c>
      <c r="AU1159" s="1">
        <f t="shared" si="173"/>
        <v>0</v>
      </c>
      <c r="AV1159" s="1">
        <f t="shared" si="173"/>
        <v>0</v>
      </c>
      <c r="AW1159" s="1">
        <f t="shared" si="173"/>
        <v>0</v>
      </c>
      <c r="AX1159" s="1">
        <f t="shared" si="172"/>
        <v>0</v>
      </c>
    </row>
    <row r="1160" spans="1:50" s="1" customFormat="1" x14ac:dyDescent="0.15">
      <c r="A1160" s="1">
        <v>1</v>
      </c>
      <c r="B1160" s="1" t="s">
        <v>2851</v>
      </c>
      <c r="C1160" s="1" t="s">
        <v>22</v>
      </c>
      <c r="D1160" s="1" t="s">
        <v>15</v>
      </c>
      <c r="E1160" s="1" t="s">
        <v>168</v>
      </c>
      <c r="F1160" s="2">
        <v>43180.356435185182</v>
      </c>
      <c r="H1160" s="1" t="s">
        <v>59</v>
      </c>
      <c r="I1160" s="1" t="s">
        <v>17</v>
      </c>
      <c r="J1160" s="1" t="s">
        <v>25</v>
      </c>
      <c r="K1160" s="1" t="s">
        <v>4087</v>
      </c>
      <c r="L1160" s="1" t="s">
        <v>2853</v>
      </c>
      <c r="M1160" s="1" t="s">
        <v>96</v>
      </c>
      <c r="N1160" s="1" t="s">
        <v>82</v>
      </c>
      <c r="O1160" s="1" t="s">
        <v>30</v>
      </c>
      <c r="P1160" s="1">
        <v>4001</v>
      </c>
      <c r="Q1160" s="8">
        <v>6000</v>
      </c>
      <c r="R1160" s="1">
        <v>3</v>
      </c>
      <c r="S1160" s="1">
        <v>2</v>
      </c>
      <c r="T1160" s="1">
        <v>1</v>
      </c>
      <c r="U1160" s="1">
        <v>2</v>
      </c>
      <c r="V1160" s="1">
        <v>4</v>
      </c>
      <c r="W1160" s="1">
        <v>0</v>
      </c>
      <c r="X1160" s="1">
        <v>5000.5</v>
      </c>
      <c r="Y1160" s="1">
        <v>1</v>
      </c>
      <c r="Z1160" s="1">
        <v>1</v>
      </c>
      <c r="AA1160" s="1">
        <f t="shared" si="171"/>
        <v>0</v>
      </c>
      <c r="AB1160" s="1">
        <f t="shared" si="171"/>
        <v>0</v>
      </c>
      <c r="AC1160" s="1">
        <f t="shared" si="171"/>
        <v>1</v>
      </c>
      <c r="AD1160" s="1">
        <f t="shared" si="171"/>
        <v>0</v>
      </c>
      <c r="AE1160" s="1">
        <f t="shared" si="171"/>
        <v>0</v>
      </c>
      <c r="AF1160" s="1">
        <f t="shared" si="171"/>
        <v>0</v>
      </c>
      <c r="AG1160" s="1">
        <f t="shared" si="171"/>
        <v>0</v>
      </c>
      <c r="AH1160" s="1">
        <f t="shared" si="171"/>
        <v>0</v>
      </c>
      <c r="AI1160" s="1">
        <f t="shared" si="171"/>
        <v>0</v>
      </c>
      <c r="AJ1160" s="1">
        <f t="shared" si="171"/>
        <v>0</v>
      </c>
      <c r="AK1160" s="1">
        <f t="shared" si="171"/>
        <v>1</v>
      </c>
      <c r="AL1160" s="1">
        <f t="shared" si="171"/>
        <v>0</v>
      </c>
      <c r="AM1160" s="1">
        <f t="shared" si="171"/>
        <v>0</v>
      </c>
      <c r="AN1160" s="1">
        <f t="shared" si="171"/>
        <v>0</v>
      </c>
      <c r="AO1160" s="1">
        <f t="shared" si="171"/>
        <v>0</v>
      </c>
      <c r="AP1160" s="1">
        <f t="shared" si="171"/>
        <v>0</v>
      </c>
      <c r="AQ1160" s="1">
        <f t="shared" si="173"/>
        <v>1</v>
      </c>
      <c r="AR1160" s="1">
        <f t="shared" si="173"/>
        <v>0</v>
      </c>
      <c r="AS1160" s="1">
        <f t="shared" si="173"/>
        <v>0</v>
      </c>
      <c r="AT1160" s="1">
        <f t="shared" si="173"/>
        <v>0</v>
      </c>
      <c r="AU1160" s="1">
        <f t="shared" si="173"/>
        <v>0</v>
      </c>
      <c r="AV1160" s="1">
        <f t="shared" si="173"/>
        <v>1</v>
      </c>
      <c r="AW1160" s="1">
        <f t="shared" si="173"/>
        <v>0</v>
      </c>
      <c r="AX1160" s="1">
        <f t="shared" si="172"/>
        <v>0</v>
      </c>
    </row>
    <row r="1161" spans="1:50" s="1" customFormat="1" x14ac:dyDescent="0.15">
      <c r="A1161" s="1">
        <v>1</v>
      </c>
      <c r="B1161" s="1" t="s">
        <v>127</v>
      </c>
      <c r="C1161" s="1" t="s">
        <v>109</v>
      </c>
      <c r="D1161" s="1" t="s">
        <v>15</v>
      </c>
      <c r="E1161" s="1" t="s">
        <v>67</v>
      </c>
      <c r="F1161" s="2">
        <v>43180.418958333335</v>
      </c>
      <c r="H1161" s="1" t="s">
        <v>59</v>
      </c>
      <c r="I1161" s="1" t="s">
        <v>35</v>
      </c>
      <c r="J1161" s="1" t="s">
        <v>60</v>
      </c>
      <c r="K1161" s="1" t="s">
        <v>4088</v>
      </c>
      <c r="L1161" s="1" t="s">
        <v>2855</v>
      </c>
      <c r="M1161" s="1" t="s">
        <v>28</v>
      </c>
      <c r="N1161" s="1" t="s">
        <v>29</v>
      </c>
      <c r="O1161" s="1" t="s">
        <v>39</v>
      </c>
      <c r="P1161" s="1">
        <v>8001</v>
      </c>
      <c r="Q1161" s="8">
        <v>10000</v>
      </c>
      <c r="R1161" s="1">
        <v>3</v>
      </c>
      <c r="S1161" s="1">
        <v>4</v>
      </c>
      <c r="T1161" s="1">
        <v>2</v>
      </c>
      <c r="U1161" s="1">
        <v>3</v>
      </c>
      <c r="V1161" s="1">
        <v>0</v>
      </c>
      <c r="W1161" s="1">
        <v>1</v>
      </c>
      <c r="X1161" s="1">
        <v>9000.5</v>
      </c>
      <c r="Y1161" s="1">
        <v>1</v>
      </c>
      <c r="Z1161" s="1">
        <v>2</v>
      </c>
      <c r="AA1161" s="1">
        <f t="shared" si="171"/>
        <v>0</v>
      </c>
      <c r="AB1161" s="1">
        <f t="shared" si="171"/>
        <v>0</v>
      </c>
      <c r="AC1161" s="1">
        <f t="shared" si="171"/>
        <v>1</v>
      </c>
      <c r="AD1161" s="1">
        <f t="shared" si="171"/>
        <v>1</v>
      </c>
      <c r="AE1161" s="1">
        <f t="shared" si="171"/>
        <v>0</v>
      </c>
      <c r="AF1161" s="1">
        <f t="shared" si="171"/>
        <v>0</v>
      </c>
      <c r="AG1161" s="1">
        <f t="shared" si="171"/>
        <v>0</v>
      </c>
      <c r="AH1161" s="1">
        <f t="shared" si="171"/>
        <v>0</v>
      </c>
      <c r="AI1161" s="1">
        <f t="shared" si="171"/>
        <v>0</v>
      </c>
      <c r="AJ1161" s="1">
        <f t="shared" si="171"/>
        <v>0</v>
      </c>
      <c r="AK1161" s="1">
        <f t="shared" si="171"/>
        <v>0</v>
      </c>
      <c r="AL1161" s="1">
        <f t="shared" si="171"/>
        <v>0</v>
      </c>
      <c r="AM1161" s="1">
        <f t="shared" si="171"/>
        <v>0</v>
      </c>
      <c r="AN1161" s="1">
        <f t="shared" si="171"/>
        <v>0</v>
      </c>
      <c r="AO1161" s="1">
        <f t="shared" si="171"/>
        <v>0</v>
      </c>
      <c r="AP1161" s="1">
        <f t="shared" si="171"/>
        <v>0</v>
      </c>
      <c r="AQ1161" s="1">
        <f t="shared" si="173"/>
        <v>1</v>
      </c>
      <c r="AR1161" s="1">
        <f t="shared" si="173"/>
        <v>0</v>
      </c>
      <c r="AS1161" s="1">
        <f t="shared" si="173"/>
        <v>0</v>
      </c>
      <c r="AT1161" s="1">
        <f t="shared" si="173"/>
        <v>0</v>
      </c>
      <c r="AU1161" s="1">
        <f t="shared" si="173"/>
        <v>0</v>
      </c>
      <c r="AV1161" s="1">
        <f t="shared" si="173"/>
        <v>0</v>
      </c>
      <c r="AW1161" s="1">
        <f t="shared" si="173"/>
        <v>0</v>
      </c>
      <c r="AX1161" s="1">
        <f t="shared" si="172"/>
        <v>0</v>
      </c>
    </row>
    <row r="1162" spans="1:50" s="1" customFormat="1" x14ac:dyDescent="0.15">
      <c r="A1162" s="1">
        <v>1</v>
      </c>
      <c r="B1162" s="1" t="s">
        <v>2856</v>
      </c>
      <c r="C1162" s="1" t="s">
        <v>22</v>
      </c>
      <c r="D1162" s="1" t="s">
        <v>15</v>
      </c>
      <c r="E1162" s="1" t="s">
        <v>128</v>
      </c>
      <c r="F1162" s="2">
        <v>43180.454375000001</v>
      </c>
      <c r="H1162" s="1" t="s">
        <v>17</v>
      </c>
      <c r="I1162" s="1" t="s">
        <v>18</v>
      </c>
      <c r="J1162" s="1" t="s">
        <v>25</v>
      </c>
      <c r="K1162" s="1" t="s">
        <v>4089</v>
      </c>
      <c r="L1162" s="1" t="s">
        <v>2858</v>
      </c>
      <c r="M1162" s="1" t="s">
        <v>38</v>
      </c>
      <c r="N1162" s="1" t="s">
        <v>316</v>
      </c>
      <c r="O1162" s="1" t="s">
        <v>568</v>
      </c>
      <c r="P1162" s="1">
        <v>4500</v>
      </c>
      <c r="Q1162" s="8">
        <v>6000</v>
      </c>
      <c r="R1162" s="1">
        <v>1</v>
      </c>
      <c r="S1162" s="1">
        <v>3</v>
      </c>
      <c r="T1162" s="1">
        <v>1</v>
      </c>
      <c r="U1162" s="1">
        <v>5</v>
      </c>
      <c r="V1162" s="1">
        <v>7</v>
      </c>
      <c r="W1162" s="1">
        <v>0</v>
      </c>
      <c r="X1162" s="1">
        <v>5250</v>
      </c>
      <c r="Y1162" s="1">
        <v>1</v>
      </c>
      <c r="Z1162" s="1">
        <v>1</v>
      </c>
      <c r="AA1162" s="1">
        <f t="shared" si="171"/>
        <v>0</v>
      </c>
      <c r="AB1162" s="1">
        <f t="shared" si="171"/>
        <v>0</v>
      </c>
      <c r="AC1162" s="1">
        <f t="shared" si="171"/>
        <v>0</v>
      </c>
      <c r="AD1162" s="1">
        <f t="shared" si="171"/>
        <v>0</v>
      </c>
      <c r="AE1162" s="1">
        <f t="shared" si="171"/>
        <v>0</v>
      </c>
      <c r="AF1162" s="1">
        <f t="shared" si="171"/>
        <v>0</v>
      </c>
      <c r="AG1162" s="1">
        <f t="shared" si="171"/>
        <v>0</v>
      </c>
      <c r="AH1162" s="1">
        <f t="shared" si="171"/>
        <v>0</v>
      </c>
      <c r="AI1162" s="1">
        <f t="shared" si="171"/>
        <v>0</v>
      </c>
      <c r="AJ1162" s="1">
        <f t="shared" si="171"/>
        <v>0</v>
      </c>
      <c r="AK1162" s="1">
        <f t="shared" si="171"/>
        <v>0</v>
      </c>
      <c r="AL1162" s="1">
        <f t="shared" si="171"/>
        <v>0</v>
      </c>
      <c r="AM1162" s="1">
        <f t="shared" si="171"/>
        <v>0</v>
      </c>
      <c r="AN1162" s="1">
        <f t="shared" si="171"/>
        <v>0</v>
      </c>
      <c r="AO1162" s="1">
        <f t="shared" si="171"/>
        <v>0</v>
      </c>
      <c r="AP1162" s="1">
        <f t="shared" si="171"/>
        <v>0</v>
      </c>
      <c r="AQ1162" s="1">
        <f t="shared" si="173"/>
        <v>0</v>
      </c>
      <c r="AR1162" s="1">
        <f t="shared" si="173"/>
        <v>0</v>
      </c>
      <c r="AS1162" s="1">
        <f t="shared" si="173"/>
        <v>0</v>
      </c>
      <c r="AT1162" s="1">
        <f t="shared" si="173"/>
        <v>0</v>
      </c>
      <c r="AU1162" s="1">
        <f t="shared" si="173"/>
        <v>0</v>
      </c>
      <c r="AV1162" s="1">
        <f t="shared" si="173"/>
        <v>0</v>
      </c>
      <c r="AW1162" s="1">
        <f t="shared" si="173"/>
        <v>0</v>
      </c>
      <c r="AX1162" s="1">
        <f t="shared" si="172"/>
        <v>0</v>
      </c>
    </row>
    <row r="1163" spans="1:50" s="1" customFormat="1" x14ac:dyDescent="0.15">
      <c r="A1163" s="1">
        <v>1</v>
      </c>
      <c r="B1163" s="1" t="s">
        <v>918</v>
      </c>
      <c r="C1163" s="1" t="s">
        <v>22</v>
      </c>
      <c r="D1163" s="1" t="s">
        <v>15</v>
      </c>
      <c r="E1163" s="1" t="s">
        <v>556</v>
      </c>
      <c r="F1163" s="2">
        <v>43173.397939814815</v>
      </c>
      <c r="H1163" s="1" t="s">
        <v>41</v>
      </c>
      <c r="I1163" s="1" t="s">
        <v>35</v>
      </c>
      <c r="J1163" s="1" t="s">
        <v>25</v>
      </c>
      <c r="K1163" s="1" t="s">
        <v>4090</v>
      </c>
      <c r="L1163" s="1" t="s">
        <v>2860</v>
      </c>
      <c r="M1163" s="1" t="s">
        <v>63</v>
      </c>
      <c r="N1163" s="1" t="s">
        <v>56</v>
      </c>
      <c r="O1163" s="1" t="s">
        <v>252</v>
      </c>
      <c r="P1163" s="1">
        <v>20001</v>
      </c>
      <c r="Q1163" s="8">
        <v>30000</v>
      </c>
      <c r="R1163" s="1">
        <v>5</v>
      </c>
      <c r="S1163" s="1">
        <v>4</v>
      </c>
      <c r="T1163" s="1">
        <v>1</v>
      </c>
      <c r="U1163" s="1">
        <v>4</v>
      </c>
      <c r="V1163" s="1">
        <v>2</v>
      </c>
      <c r="W1163" s="1">
        <v>0</v>
      </c>
      <c r="X1163" s="1">
        <v>25000.5</v>
      </c>
      <c r="Y1163" s="1">
        <v>1</v>
      </c>
      <c r="Z1163" s="1">
        <v>1</v>
      </c>
      <c r="AA1163" s="1">
        <f t="shared" si="171"/>
        <v>1</v>
      </c>
      <c r="AB1163" s="1">
        <f t="shared" si="171"/>
        <v>0</v>
      </c>
      <c r="AC1163" s="1">
        <f t="shared" si="171"/>
        <v>1</v>
      </c>
      <c r="AD1163" s="1">
        <f t="shared" si="171"/>
        <v>1</v>
      </c>
      <c r="AE1163" s="1">
        <f t="shared" si="171"/>
        <v>1</v>
      </c>
      <c r="AF1163" s="1">
        <f t="shared" si="171"/>
        <v>1</v>
      </c>
      <c r="AG1163" s="1">
        <f t="shared" si="171"/>
        <v>1</v>
      </c>
      <c r="AH1163" s="1">
        <f t="shared" si="171"/>
        <v>1</v>
      </c>
      <c r="AI1163" s="1">
        <f t="shared" si="171"/>
        <v>1</v>
      </c>
      <c r="AJ1163" s="1">
        <f t="shared" si="171"/>
        <v>0</v>
      </c>
      <c r="AK1163" s="1">
        <f t="shared" si="171"/>
        <v>1</v>
      </c>
      <c r="AL1163" s="1">
        <f t="shared" si="171"/>
        <v>0</v>
      </c>
      <c r="AM1163" s="1">
        <f t="shared" si="171"/>
        <v>0</v>
      </c>
      <c r="AN1163" s="1">
        <f t="shared" si="171"/>
        <v>0</v>
      </c>
      <c r="AO1163" s="1">
        <f t="shared" si="171"/>
        <v>0</v>
      </c>
      <c r="AP1163" s="1">
        <f t="shared" si="171"/>
        <v>0</v>
      </c>
      <c r="AQ1163" s="1">
        <f t="shared" si="173"/>
        <v>0</v>
      </c>
      <c r="AR1163" s="1">
        <f t="shared" si="173"/>
        <v>0</v>
      </c>
      <c r="AS1163" s="1">
        <f t="shared" si="173"/>
        <v>0</v>
      </c>
      <c r="AT1163" s="1">
        <f t="shared" si="173"/>
        <v>0</v>
      </c>
      <c r="AU1163" s="1">
        <f t="shared" si="173"/>
        <v>0</v>
      </c>
      <c r="AV1163" s="1">
        <f t="shared" si="173"/>
        <v>0</v>
      </c>
      <c r="AW1163" s="1">
        <f t="shared" si="173"/>
        <v>0</v>
      </c>
      <c r="AX1163" s="1">
        <f t="shared" si="172"/>
        <v>1</v>
      </c>
    </row>
    <row r="1164" spans="1:50" s="1" customFormat="1" x14ac:dyDescent="0.15">
      <c r="A1164" s="1">
        <v>1</v>
      </c>
      <c r="B1164" s="1" t="s">
        <v>2861</v>
      </c>
      <c r="C1164" s="1" t="s">
        <v>22</v>
      </c>
      <c r="D1164" s="1" t="s">
        <v>15</v>
      </c>
      <c r="E1164" s="1" t="s">
        <v>379</v>
      </c>
      <c r="F1164" s="2">
        <v>43180.418113425927</v>
      </c>
      <c r="H1164" s="1" t="s">
        <v>41</v>
      </c>
      <c r="I1164" s="1" t="s">
        <v>35</v>
      </c>
      <c r="J1164" s="1" t="s">
        <v>25</v>
      </c>
      <c r="K1164" s="1" t="s">
        <v>4091</v>
      </c>
      <c r="L1164" s="1" t="s">
        <v>2863</v>
      </c>
      <c r="M1164" s="1" t="s">
        <v>393</v>
      </c>
      <c r="N1164" s="1" t="s">
        <v>82</v>
      </c>
      <c r="O1164" s="1" t="s">
        <v>284</v>
      </c>
      <c r="P1164" s="1">
        <v>30001</v>
      </c>
      <c r="Q1164" s="8">
        <v>50000</v>
      </c>
      <c r="R1164" s="1">
        <v>5</v>
      </c>
      <c r="S1164" s="1">
        <v>4</v>
      </c>
      <c r="T1164" s="1">
        <v>1</v>
      </c>
      <c r="U1164" s="1">
        <v>6</v>
      </c>
      <c r="V1164" s="1">
        <v>4</v>
      </c>
      <c r="W1164" s="1">
        <v>0</v>
      </c>
      <c r="X1164" s="1">
        <v>40000.5</v>
      </c>
      <c r="Y1164" s="1">
        <v>1</v>
      </c>
      <c r="Z1164" s="1">
        <v>1</v>
      </c>
      <c r="AA1164" s="1">
        <f t="shared" si="171"/>
        <v>0</v>
      </c>
      <c r="AB1164" s="1">
        <f t="shared" si="171"/>
        <v>1</v>
      </c>
      <c r="AC1164" s="1">
        <f t="shared" si="171"/>
        <v>0</v>
      </c>
      <c r="AD1164" s="1">
        <f t="shared" si="171"/>
        <v>1</v>
      </c>
      <c r="AE1164" s="1">
        <f t="shared" si="171"/>
        <v>0</v>
      </c>
      <c r="AF1164" s="1">
        <f t="shared" si="171"/>
        <v>0</v>
      </c>
      <c r="AG1164" s="1">
        <f t="shared" si="171"/>
        <v>0</v>
      </c>
      <c r="AH1164" s="1">
        <f t="shared" si="171"/>
        <v>1</v>
      </c>
      <c r="AI1164" s="1">
        <f t="shared" si="171"/>
        <v>0</v>
      </c>
      <c r="AJ1164" s="1">
        <f t="shared" si="171"/>
        <v>0</v>
      </c>
      <c r="AK1164" s="1">
        <f t="shared" si="171"/>
        <v>1</v>
      </c>
      <c r="AL1164" s="1">
        <f t="shared" si="171"/>
        <v>0</v>
      </c>
      <c r="AM1164" s="1">
        <f t="shared" si="171"/>
        <v>0</v>
      </c>
      <c r="AN1164" s="1">
        <f t="shared" si="171"/>
        <v>0</v>
      </c>
      <c r="AO1164" s="1">
        <f t="shared" si="171"/>
        <v>0</v>
      </c>
      <c r="AP1164" s="1">
        <f t="shared" si="171"/>
        <v>0</v>
      </c>
      <c r="AQ1164" s="1">
        <f t="shared" si="173"/>
        <v>0</v>
      </c>
      <c r="AR1164" s="1">
        <f t="shared" si="173"/>
        <v>0</v>
      </c>
      <c r="AS1164" s="1">
        <f t="shared" si="173"/>
        <v>0</v>
      </c>
      <c r="AT1164" s="1">
        <f t="shared" si="173"/>
        <v>0</v>
      </c>
      <c r="AU1164" s="1">
        <f t="shared" si="173"/>
        <v>0</v>
      </c>
      <c r="AV1164" s="1">
        <f t="shared" si="173"/>
        <v>0</v>
      </c>
      <c r="AW1164" s="1">
        <f t="shared" si="173"/>
        <v>0</v>
      </c>
      <c r="AX1164" s="1">
        <f t="shared" si="172"/>
        <v>1</v>
      </c>
    </row>
    <row r="1165" spans="1:50" s="1" customFormat="1" x14ac:dyDescent="0.15">
      <c r="A1165" s="1">
        <v>1</v>
      </c>
      <c r="B1165" s="1" t="s">
        <v>2864</v>
      </c>
      <c r="C1165" s="1" t="s">
        <v>22</v>
      </c>
      <c r="D1165" s="1" t="s">
        <v>15</v>
      </c>
      <c r="E1165" s="1" t="s">
        <v>33</v>
      </c>
      <c r="F1165" s="2">
        <v>43180.430011574077</v>
      </c>
      <c r="H1165" s="1" t="s">
        <v>34</v>
      </c>
      <c r="I1165" s="1" t="s">
        <v>18</v>
      </c>
      <c r="J1165" s="1" t="s">
        <v>25</v>
      </c>
      <c r="K1165" s="1" t="s">
        <v>2865</v>
      </c>
      <c r="L1165" s="1" t="s">
        <v>2866</v>
      </c>
      <c r="M1165" s="1" t="s">
        <v>96</v>
      </c>
      <c r="N1165" s="1" t="s">
        <v>82</v>
      </c>
      <c r="O1165" s="1" t="s">
        <v>144</v>
      </c>
      <c r="P1165" s="1">
        <v>10001</v>
      </c>
      <c r="Q1165" s="8">
        <v>15000</v>
      </c>
      <c r="R1165" s="1">
        <v>4</v>
      </c>
      <c r="S1165" s="1">
        <v>3</v>
      </c>
      <c r="T1165" s="1">
        <v>1</v>
      </c>
      <c r="U1165" s="1">
        <v>2</v>
      </c>
      <c r="V1165" s="1">
        <v>4</v>
      </c>
      <c r="W1165" s="1">
        <v>0</v>
      </c>
      <c r="X1165" s="1">
        <v>12500.5</v>
      </c>
      <c r="Y1165" s="1">
        <v>1</v>
      </c>
      <c r="Z1165" s="1">
        <v>1</v>
      </c>
      <c r="AA1165" s="1">
        <f t="shared" si="171"/>
        <v>0</v>
      </c>
      <c r="AB1165" s="1">
        <f t="shared" si="171"/>
        <v>0</v>
      </c>
      <c r="AC1165" s="1">
        <f t="shared" si="171"/>
        <v>0</v>
      </c>
      <c r="AD1165" s="1">
        <f t="shared" si="171"/>
        <v>1</v>
      </c>
      <c r="AE1165" s="1">
        <f t="shared" si="171"/>
        <v>0</v>
      </c>
      <c r="AF1165" s="1">
        <f t="shared" si="171"/>
        <v>0</v>
      </c>
      <c r="AG1165" s="1">
        <f t="shared" si="171"/>
        <v>0</v>
      </c>
      <c r="AH1165" s="1">
        <f t="shared" si="171"/>
        <v>0</v>
      </c>
      <c r="AI1165" s="1">
        <f t="shared" si="171"/>
        <v>0</v>
      </c>
      <c r="AJ1165" s="1">
        <f t="shared" si="171"/>
        <v>0</v>
      </c>
      <c r="AK1165" s="1">
        <f t="shared" si="171"/>
        <v>0</v>
      </c>
      <c r="AL1165" s="1">
        <f t="shared" si="171"/>
        <v>0</v>
      </c>
      <c r="AM1165" s="1">
        <f t="shared" si="171"/>
        <v>0</v>
      </c>
      <c r="AN1165" s="1">
        <f t="shared" si="171"/>
        <v>0</v>
      </c>
      <c r="AO1165" s="1">
        <f t="shared" si="171"/>
        <v>0</v>
      </c>
      <c r="AP1165" s="1">
        <f t="shared" si="171"/>
        <v>0</v>
      </c>
      <c r="AQ1165" s="1">
        <f t="shared" si="173"/>
        <v>0</v>
      </c>
      <c r="AR1165" s="1">
        <f t="shared" si="173"/>
        <v>0</v>
      </c>
      <c r="AS1165" s="1">
        <f t="shared" si="173"/>
        <v>0</v>
      </c>
      <c r="AT1165" s="1">
        <f t="shared" si="173"/>
        <v>0</v>
      </c>
      <c r="AU1165" s="1">
        <f t="shared" si="173"/>
        <v>0</v>
      </c>
      <c r="AV1165" s="1">
        <f t="shared" si="173"/>
        <v>0</v>
      </c>
      <c r="AW1165" s="1">
        <f t="shared" si="173"/>
        <v>0</v>
      </c>
      <c r="AX1165" s="1">
        <f t="shared" si="172"/>
        <v>0</v>
      </c>
    </row>
    <row r="1166" spans="1:50" s="1" customFormat="1" x14ac:dyDescent="0.15">
      <c r="A1166" s="1">
        <v>1</v>
      </c>
      <c r="B1166" s="1" t="s">
        <v>2319</v>
      </c>
      <c r="C1166" s="1" t="s">
        <v>22</v>
      </c>
      <c r="D1166" s="1" t="s">
        <v>15</v>
      </c>
      <c r="E1166" s="1" t="s">
        <v>379</v>
      </c>
      <c r="F1166" s="2">
        <v>43180.418113425927</v>
      </c>
      <c r="H1166" s="1" t="s">
        <v>41</v>
      </c>
      <c r="I1166" s="1" t="s">
        <v>35</v>
      </c>
      <c r="J1166" s="1" t="s">
        <v>25</v>
      </c>
      <c r="K1166" s="1" t="s">
        <v>4092</v>
      </c>
      <c r="L1166" s="1" t="s">
        <v>2863</v>
      </c>
      <c r="M1166" s="1" t="s">
        <v>393</v>
      </c>
      <c r="N1166" s="1" t="s">
        <v>82</v>
      </c>
      <c r="O1166" s="1" t="s">
        <v>284</v>
      </c>
      <c r="P1166" s="1">
        <v>30001</v>
      </c>
      <c r="Q1166" s="8">
        <v>50000</v>
      </c>
      <c r="R1166" s="1">
        <v>5</v>
      </c>
      <c r="S1166" s="1">
        <v>4</v>
      </c>
      <c r="T1166" s="1">
        <v>1</v>
      </c>
      <c r="U1166" s="1">
        <v>6</v>
      </c>
      <c r="V1166" s="1">
        <v>4</v>
      </c>
      <c r="W1166" s="1">
        <v>0</v>
      </c>
      <c r="X1166" s="1">
        <v>40000.5</v>
      </c>
      <c r="Y1166" s="1">
        <v>2</v>
      </c>
      <c r="Z1166" s="1">
        <v>3</v>
      </c>
      <c r="AA1166" s="1">
        <f t="shared" si="171"/>
        <v>1</v>
      </c>
      <c r="AB1166" s="1">
        <f t="shared" si="171"/>
        <v>0</v>
      </c>
      <c r="AC1166" s="1">
        <f t="shared" si="171"/>
        <v>1</v>
      </c>
      <c r="AD1166" s="1">
        <f t="shared" si="171"/>
        <v>1</v>
      </c>
      <c r="AE1166" s="1">
        <f t="shared" si="171"/>
        <v>1</v>
      </c>
      <c r="AF1166" s="1">
        <f t="shared" si="171"/>
        <v>1</v>
      </c>
      <c r="AG1166" s="1">
        <f t="shared" si="171"/>
        <v>1</v>
      </c>
      <c r="AH1166" s="1">
        <f t="shared" si="171"/>
        <v>1</v>
      </c>
      <c r="AI1166" s="1">
        <f t="shared" si="171"/>
        <v>1</v>
      </c>
      <c r="AJ1166" s="1">
        <f t="shared" si="171"/>
        <v>0</v>
      </c>
      <c r="AK1166" s="1">
        <f t="shared" si="171"/>
        <v>1</v>
      </c>
      <c r="AL1166" s="1">
        <f t="shared" si="171"/>
        <v>0</v>
      </c>
      <c r="AM1166" s="1">
        <f t="shared" si="171"/>
        <v>0</v>
      </c>
      <c r="AN1166" s="1">
        <f t="shared" si="171"/>
        <v>0</v>
      </c>
      <c r="AO1166" s="1">
        <f t="shared" si="171"/>
        <v>1</v>
      </c>
      <c r="AP1166" s="1">
        <f t="shared" si="171"/>
        <v>0</v>
      </c>
      <c r="AQ1166" s="1">
        <f t="shared" si="173"/>
        <v>0</v>
      </c>
      <c r="AR1166" s="1">
        <f t="shared" si="173"/>
        <v>0</v>
      </c>
      <c r="AS1166" s="1">
        <f t="shared" si="173"/>
        <v>0</v>
      </c>
      <c r="AT1166" s="1">
        <f t="shared" si="173"/>
        <v>1</v>
      </c>
      <c r="AU1166" s="1">
        <f t="shared" si="173"/>
        <v>0</v>
      </c>
      <c r="AV1166" s="1">
        <f t="shared" si="173"/>
        <v>0</v>
      </c>
      <c r="AW1166" s="1">
        <f t="shared" si="173"/>
        <v>0</v>
      </c>
      <c r="AX1166" s="1">
        <f t="shared" si="172"/>
        <v>1</v>
      </c>
    </row>
    <row r="1167" spans="1:50" s="1" customFormat="1" x14ac:dyDescent="0.15">
      <c r="A1167" s="1">
        <v>1</v>
      </c>
      <c r="B1167" s="1" t="s">
        <v>182</v>
      </c>
      <c r="D1167" s="1" t="s">
        <v>15</v>
      </c>
      <c r="E1167" s="1" t="s">
        <v>595</v>
      </c>
      <c r="F1167" s="2">
        <v>43180.418541666666</v>
      </c>
      <c r="H1167" s="1" t="s">
        <v>34</v>
      </c>
      <c r="I1167" s="1" t="s">
        <v>18</v>
      </c>
      <c r="J1167" s="1" t="s">
        <v>25</v>
      </c>
      <c r="K1167" s="1" t="s">
        <v>4093</v>
      </c>
      <c r="L1167" s="1" t="s">
        <v>2869</v>
      </c>
      <c r="M1167" s="1" t="s">
        <v>63</v>
      </c>
      <c r="N1167" s="1" t="s">
        <v>29</v>
      </c>
      <c r="O1167" s="1" t="s">
        <v>568</v>
      </c>
      <c r="P1167" s="1">
        <v>5000</v>
      </c>
      <c r="Q1167" s="8">
        <v>7000</v>
      </c>
      <c r="R1167" s="1">
        <v>4</v>
      </c>
      <c r="S1167" s="1">
        <v>3</v>
      </c>
      <c r="T1167" s="1">
        <v>1</v>
      </c>
      <c r="U1167" s="1">
        <v>4</v>
      </c>
      <c r="V1167" s="1">
        <v>0</v>
      </c>
      <c r="W1167" s="1">
        <v>0</v>
      </c>
      <c r="X1167" s="1">
        <v>6000</v>
      </c>
      <c r="Y1167" s="1">
        <v>1</v>
      </c>
      <c r="Z1167" s="1">
        <v>2</v>
      </c>
      <c r="AA1167" s="1">
        <f t="shared" si="171"/>
        <v>0</v>
      </c>
      <c r="AB1167" s="1">
        <f t="shared" si="171"/>
        <v>0</v>
      </c>
      <c r="AC1167" s="1">
        <f t="shared" si="171"/>
        <v>0</v>
      </c>
      <c r="AD1167" s="1">
        <f t="shared" si="171"/>
        <v>0</v>
      </c>
      <c r="AE1167" s="1">
        <f t="shared" si="171"/>
        <v>0</v>
      </c>
      <c r="AF1167" s="1">
        <f t="shared" si="171"/>
        <v>0</v>
      </c>
      <c r="AG1167" s="1">
        <f t="shared" si="171"/>
        <v>0</v>
      </c>
      <c r="AH1167" s="1">
        <f t="shared" si="171"/>
        <v>0</v>
      </c>
      <c r="AI1167" s="1">
        <f t="shared" si="171"/>
        <v>0</v>
      </c>
      <c r="AJ1167" s="1">
        <f t="shared" si="171"/>
        <v>0</v>
      </c>
      <c r="AK1167" s="1">
        <f t="shared" si="171"/>
        <v>0</v>
      </c>
      <c r="AL1167" s="1">
        <f t="shared" si="171"/>
        <v>0</v>
      </c>
      <c r="AM1167" s="1">
        <f t="shared" si="171"/>
        <v>0</v>
      </c>
      <c r="AN1167" s="1">
        <f t="shared" si="171"/>
        <v>0</v>
      </c>
      <c r="AO1167" s="1">
        <f t="shared" si="171"/>
        <v>0</v>
      </c>
      <c r="AP1167" s="1">
        <f t="shared" si="171"/>
        <v>0</v>
      </c>
      <c r="AQ1167" s="1">
        <f t="shared" si="173"/>
        <v>1</v>
      </c>
      <c r="AR1167" s="1">
        <f t="shared" si="173"/>
        <v>0</v>
      </c>
      <c r="AS1167" s="1">
        <f t="shared" si="173"/>
        <v>0</v>
      </c>
      <c r="AT1167" s="1">
        <f t="shared" si="173"/>
        <v>0</v>
      </c>
      <c r="AU1167" s="1">
        <f t="shared" si="173"/>
        <v>0</v>
      </c>
      <c r="AV1167" s="1">
        <f t="shared" si="173"/>
        <v>0</v>
      </c>
      <c r="AW1167" s="1">
        <f t="shared" si="173"/>
        <v>0</v>
      </c>
      <c r="AX1167" s="1">
        <f t="shared" si="172"/>
        <v>0</v>
      </c>
    </row>
    <row r="1168" spans="1:50" s="1" customFormat="1" x14ac:dyDescent="0.15">
      <c r="A1168" s="1">
        <v>1</v>
      </c>
      <c r="B1168" s="1" t="s">
        <v>2870</v>
      </c>
      <c r="C1168" s="1" t="s">
        <v>109</v>
      </c>
      <c r="D1168" s="1" t="s">
        <v>15</v>
      </c>
      <c r="E1168" s="1" t="s">
        <v>131</v>
      </c>
      <c r="F1168" s="2">
        <v>43180.437731481485</v>
      </c>
      <c r="H1168" s="1" t="s">
        <v>59</v>
      </c>
      <c r="I1168" s="1" t="s">
        <v>35</v>
      </c>
      <c r="J1168" s="1" t="s">
        <v>25</v>
      </c>
      <c r="K1168" s="1" t="s">
        <v>4094</v>
      </c>
      <c r="L1168" s="1" t="s">
        <v>2830</v>
      </c>
      <c r="M1168" s="1" t="s">
        <v>96</v>
      </c>
      <c r="N1168" s="1" t="s">
        <v>64</v>
      </c>
      <c r="O1168" s="1" t="s">
        <v>30</v>
      </c>
      <c r="P1168" s="1">
        <v>10000</v>
      </c>
      <c r="Q1168" s="8">
        <v>20000</v>
      </c>
      <c r="R1168" s="1">
        <v>3</v>
      </c>
      <c r="S1168" s="1">
        <v>4</v>
      </c>
      <c r="T1168" s="1">
        <v>1</v>
      </c>
      <c r="U1168" s="1">
        <v>2</v>
      </c>
      <c r="V1168" s="1">
        <v>3</v>
      </c>
      <c r="W1168" s="1">
        <v>0</v>
      </c>
      <c r="X1168" s="1">
        <v>15000</v>
      </c>
      <c r="Y1168" s="1">
        <v>1</v>
      </c>
      <c r="Z1168" s="1">
        <v>1</v>
      </c>
      <c r="AA1168" s="1">
        <f t="shared" si="171"/>
        <v>0</v>
      </c>
      <c r="AB1168" s="1">
        <f t="shared" si="171"/>
        <v>0</v>
      </c>
      <c r="AC1168" s="1">
        <f t="shared" si="171"/>
        <v>0</v>
      </c>
      <c r="AD1168" s="1">
        <f t="shared" si="171"/>
        <v>1</v>
      </c>
      <c r="AE1168" s="1">
        <f t="shared" si="171"/>
        <v>0</v>
      </c>
      <c r="AF1168" s="1">
        <f t="shared" si="171"/>
        <v>0</v>
      </c>
      <c r="AG1168" s="1">
        <f t="shared" si="171"/>
        <v>0</v>
      </c>
      <c r="AH1168" s="1">
        <f t="shared" si="171"/>
        <v>0</v>
      </c>
      <c r="AI1168" s="1">
        <f t="shared" si="171"/>
        <v>0</v>
      </c>
      <c r="AJ1168" s="1">
        <f t="shared" si="171"/>
        <v>0</v>
      </c>
      <c r="AK1168" s="1">
        <f t="shared" si="171"/>
        <v>0</v>
      </c>
      <c r="AL1168" s="1">
        <f t="shared" si="171"/>
        <v>0</v>
      </c>
      <c r="AM1168" s="1">
        <f t="shared" si="171"/>
        <v>0</v>
      </c>
      <c r="AN1168" s="1">
        <f t="shared" si="171"/>
        <v>0</v>
      </c>
      <c r="AO1168" s="1">
        <f t="shared" si="171"/>
        <v>0</v>
      </c>
      <c r="AP1168" s="1">
        <f t="shared" si="171"/>
        <v>0</v>
      </c>
      <c r="AQ1168" s="1">
        <f t="shared" si="173"/>
        <v>0</v>
      </c>
      <c r="AR1168" s="1">
        <f t="shared" si="173"/>
        <v>0</v>
      </c>
      <c r="AS1168" s="1">
        <f t="shared" si="173"/>
        <v>0</v>
      </c>
      <c r="AT1168" s="1">
        <f t="shared" si="173"/>
        <v>0</v>
      </c>
      <c r="AU1168" s="1">
        <f t="shared" si="173"/>
        <v>0</v>
      </c>
      <c r="AV1168" s="1">
        <f t="shared" si="173"/>
        <v>0</v>
      </c>
      <c r="AW1168" s="1">
        <f t="shared" si="173"/>
        <v>0</v>
      </c>
      <c r="AX1168" s="1">
        <f t="shared" si="172"/>
        <v>0</v>
      </c>
    </row>
    <row r="1169" spans="1:50" s="1" customFormat="1" x14ac:dyDescent="0.15">
      <c r="A1169" s="1">
        <v>1</v>
      </c>
      <c r="B1169" s="1" t="s">
        <v>2872</v>
      </c>
      <c r="C1169" s="1" t="s">
        <v>22</v>
      </c>
      <c r="D1169" s="1" t="s">
        <v>15</v>
      </c>
      <c r="E1169" s="1" t="s">
        <v>67</v>
      </c>
      <c r="F1169" s="2">
        <v>43180.415821759256</v>
      </c>
      <c r="H1169" s="1" t="s">
        <v>17</v>
      </c>
      <c r="I1169" s="1" t="s">
        <v>35</v>
      </c>
      <c r="J1169" s="1" t="s">
        <v>25</v>
      </c>
      <c r="K1169" s="1" t="s">
        <v>4095</v>
      </c>
      <c r="L1169" s="1" t="s">
        <v>2874</v>
      </c>
      <c r="M1169" s="1" t="s">
        <v>28</v>
      </c>
      <c r="N1169" s="1" t="s">
        <v>115</v>
      </c>
      <c r="O1169" s="1" t="s">
        <v>39</v>
      </c>
      <c r="P1169" s="1">
        <v>8001</v>
      </c>
      <c r="Q1169" s="8">
        <v>10000</v>
      </c>
      <c r="R1169" s="1">
        <v>1</v>
      </c>
      <c r="S1169" s="1">
        <v>4</v>
      </c>
      <c r="T1169" s="1">
        <v>1</v>
      </c>
      <c r="U1169" s="1">
        <v>3</v>
      </c>
      <c r="V1169" s="1">
        <v>5</v>
      </c>
      <c r="W1169" s="1">
        <v>1</v>
      </c>
      <c r="X1169" s="1">
        <v>9000.5</v>
      </c>
      <c r="Y1169" s="1">
        <v>1</v>
      </c>
      <c r="Z1169" s="1">
        <v>1</v>
      </c>
      <c r="AA1169" s="1">
        <f t="shared" si="171"/>
        <v>0</v>
      </c>
      <c r="AB1169" s="1">
        <f t="shared" si="171"/>
        <v>0</v>
      </c>
      <c r="AC1169" s="1">
        <f t="shared" si="171"/>
        <v>0</v>
      </c>
      <c r="AD1169" s="1">
        <f t="shared" si="171"/>
        <v>0</v>
      </c>
      <c r="AE1169" s="1">
        <f t="shared" si="171"/>
        <v>0</v>
      </c>
      <c r="AF1169" s="1">
        <f t="shared" si="171"/>
        <v>0</v>
      </c>
      <c r="AG1169" s="1">
        <f t="shared" si="171"/>
        <v>0</v>
      </c>
      <c r="AH1169" s="1">
        <f t="shared" si="171"/>
        <v>0</v>
      </c>
      <c r="AI1169" s="1">
        <f t="shared" si="171"/>
        <v>0</v>
      </c>
      <c r="AJ1169" s="1">
        <f t="shared" si="171"/>
        <v>0</v>
      </c>
      <c r="AK1169" s="1">
        <f t="shared" si="171"/>
        <v>0</v>
      </c>
      <c r="AL1169" s="1">
        <f t="shared" si="171"/>
        <v>0</v>
      </c>
      <c r="AM1169" s="1">
        <f t="shared" si="171"/>
        <v>1</v>
      </c>
      <c r="AN1169" s="1">
        <f t="shared" si="171"/>
        <v>1</v>
      </c>
      <c r="AO1169" s="1">
        <f t="shared" si="171"/>
        <v>0</v>
      </c>
      <c r="AP1169" s="1">
        <f t="shared" si="171"/>
        <v>0</v>
      </c>
      <c r="AQ1169" s="1">
        <f t="shared" si="173"/>
        <v>1</v>
      </c>
      <c r="AR1169" s="1">
        <f t="shared" si="173"/>
        <v>0</v>
      </c>
      <c r="AS1169" s="1">
        <f t="shared" si="173"/>
        <v>0</v>
      </c>
      <c r="AT1169" s="1">
        <f t="shared" si="173"/>
        <v>0</v>
      </c>
      <c r="AU1169" s="1">
        <f t="shared" si="173"/>
        <v>0</v>
      </c>
      <c r="AV1169" s="1">
        <f t="shared" si="173"/>
        <v>0</v>
      </c>
      <c r="AW1169" s="1">
        <f t="shared" si="173"/>
        <v>0</v>
      </c>
      <c r="AX1169" s="1">
        <f t="shared" si="172"/>
        <v>0</v>
      </c>
    </row>
    <row r="1170" spans="1:50" s="1" customFormat="1" x14ac:dyDescent="0.15">
      <c r="A1170" s="1">
        <v>1</v>
      </c>
      <c r="B1170" s="1" t="s">
        <v>2875</v>
      </c>
      <c r="C1170" s="1" t="s">
        <v>22</v>
      </c>
      <c r="D1170" s="1" t="s">
        <v>15</v>
      </c>
      <c r="E1170" s="1" t="s">
        <v>379</v>
      </c>
      <c r="F1170" s="2">
        <v>43180.417766203704</v>
      </c>
      <c r="H1170" s="1" t="s">
        <v>41</v>
      </c>
      <c r="I1170" s="1" t="s">
        <v>35</v>
      </c>
      <c r="J1170" s="1" t="s">
        <v>25</v>
      </c>
      <c r="K1170" s="1" t="s">
        <v>4096</v>
      </c>
      <c r="L1170" s="1" t="s">
        <v>2877</v>
      </c>
      <c r="M1170" s="1" t="s">
        <v>393</v>
      </c>
      <c r="N1170" s="1" t="s">
        <v>82</v>
      </c>
      <c r="O1170" s="1" t="s">
        <v>284</v>
      </c>
      <c r="P1170" s="1">
        <v>30001</v>
      </c>
      <c r="Q1170" s="8">
        <v>50000</v>
      </c>
      <c r="R1170" s="1">
        <v>5</v>
      </c>
      <c r="S1170" s="1">
        <v>4</v>
      </c>
      <c r="T1170" s="1">
        <v>1</v>
      </c>
      <c r="U1170" s="1">
        <v>6</v>
      </c>
      <c r="V1170" s="1">
        <v>4</v>
      </c>
      <c r="W1170" s="1">
        <v>0</v>
      </c>
      <c r="X1170" s="1">
        <v>40000.5</v>
      </c>
      <c r="Y1170" s="1">
        <v>1</v>
      </c>
      <c r="Z1170" s="1">
        <v>1</v>
      </c>
      <c r="AA1170" s="1">
        <f t="shared" si="171"/>
        <v>0</v>
      </c>
      <c r="AB1170" s="1">
        <f t="shared" si="171"/>
        <v>0</v>
      </c>
      <c r="AC1170" s="1">
        <f t="shared" si="171"/>
        <v>0</v>
      </c>
      <c r="AD1170" s="1">
        <f t="shared" si="171"/>
        <v>1</v>
      </c>
      <c r="AE1170" s="1">
        <f t="shared" si="171"/>
        <v>0</v>
      </c>
      <c r="AF1170" s="1">
        <f t="shared" si="171"/>
        <v>0</v>
      </c>
      <c r="AG1170" s="1">
        <f t="shared" si="171"/>
        <v>0</v>
      </c>
      <c r="AH1170" s="1">
        <f t="shared" si="171"/>
        <v>0</v>
      </c>
      <c r="AI1170" s="1">
        <f t="shared" si="171"/>
        <v>0</v>
      </c>
      <c r="AJ1170" s="1">
        <f t="shared" si="171"/>
        <v>0</v>
      </c>
      <c r="AK1170" s="1">
        <f t="shared" si="171"/>
        <v>1</v>
      </c>
      <c r="AL1170" s="1">
        <f t="shared" si="171"/>
        <v>0</v>
      </c>
      <c r="AM1170" s="1">
        <f t="shared" si="171"/>
        <v>0</v>
      </c>
      <c r="AN1170" s="1">
        <f t="shared" si="171"/>
        <v>0</v>
      </c>
      <c r="AO1170" s="1">
        <f t="shared" si="171"/>
        <v>0</v>
      </c>
      <c r="AP1170" s="1">
        <f t="shared" si="171"/>
        <v>0</v>
      </c>
      <c r="AQ1170" s="1">
        <f t="shared" si="173"/>
        <v>0</v>
      </c>
      <c r="AR1170" s="1">
        <f t="shared" si="173"/>
        <v>0</v>
      </c>
      <c r="AS1170" s="1">
        <f t="shared" si="173"/>
        <v>0</v>
      </c>
      <c r="AT1170" s="1">
        <f t="shared" si="173"/>
        <v>0</v>
      </c>
      <c r="AU1170" s="1">
        <f t="shared" si="173"/>
        <v>0</v>
      </c>
      <c r="AV1170" s="1">
        <f t="shared" si="173"/>
        <v>0</v>
      </c>
      <c r="AW1170" s="1">
        <f t="shared" si="173"/>
        <v>0</v>
      </c>
      <c r="AX1170" s="1">
        <f t="shared" si="172"/>
        <v>1</v>
      </c>
    </row>
    <row r="1171" spans="1:50" s="1" customFormat="1" x14ac:dyDescent="0.15">
      <c r="A1171" s="1">
        <v>1</v>
      </c>
      <c r="B1171" s="1" t="s">
        <v>751</v>
      </c>
      <c r="D1171" s="1" t="s">
        <v>15</v>
      </c>
      <c r="E1171" s="1" t="s">
        <v>161</v>
      </c>
      <c r="F1171" s="2">
        <v>43180.41547453704</v>
      </c>
      <c r="H1171" s="1" t="s">
        <v>41</v>
      </c>
      <c r="I1171" s="1" t="s">
        <v>35</v>
      </c>
      <c r="J1171" s="1" t="s">
        <v>25</v>
      </c>
      <c r="K1171" s="1" t="s">
        <v>3670</v>
      </c>
      <c r="L1171" s="1" t="s">
        <v>1099</v>
      </c>
      <c r="M1171" s="1" t="s">
        <v>96</v>
      </c>
      <c r="N1171" s="1" t="s">
        <v>29</v>
      </c>
      <c r="O1171" s="1" t="s">
        <v>252</v>
      </c>
      <c r="P1171" s="1">
        <v>8000</v>
      </c>
      <c r="Q1171" s="8">
        <v>15000</v>
      </c>
      <c r="R1171" s="1">
        <v>5</v>
      </c>
      <c r="S1171" s="1">
        <v>4</v>
      </c>
      <c r="T1171" s="1">
        <v>1</v>
      </c>
      <c r="U1171" s="1">
        <v>2</v>
      </c>
      <c r="V1171" s="1">
        <v>0</v>
      </c>
      <c r="W1171" s="1">
        <v>0</v>
      </c>
      <c r="X1171" s="1">
        <v>11500</v>
      </c>
      <c r="Y1171" s="1">
        <v>2</v>
      </c>
      <c r="Z1171" s="1">
        <v>3</v>
      </c>
      <c r="AA1171" s="1">
        <f t="shared" si="171"/>
        <v>1</v>
      </c>
      <c r="AB1171" s="1">
        <f t="shared" si="171"/>
        <v>0</v>
      </c>
      <c r="AC1171" s="1">
        <f t="shared" si="171"/>
        <v>1</v>
      </c>
      <c r="AD1171" s="1">
        <f t="shared" si="171"/>
        <v>1</v>
      </c>
      <c r="AE1171" s="1">
        <f t="shared" si="171"/>
        <v>1</v>
      </c>
      <c r="AF1171" s="1">
        <f t="shared" si="171"/>
        <v>0</v>
      </c>
      <c r="AG1171" s="1">
        <f t="shared" si="171"/>
        <v>0</v>
      </c>
      <c r="AH1171" s="1">
        <f t="shared" si="171"/>
        <v>1</v>
      </c>
      <c r="AI1171" s="1">
        <f t="shared" si="171"/>
        <v>0</v>
      </c>
      <c r="AJ1171" s="1">
        <f t="shared" si="171"/>
        <v>1</v>
      </c>
      <c r="AK1171" s="1">
        <f t="shared" si="171"/>
        <v>1</v>
      </c>
      <c r="AL1171" s="1">
        <f t="shared" si="171"/>
        <v>1</v>
      </c>
      <c r="AM1171" s="1">
        <f t="shared" si="171"/>
        <v>0</v>
      </c>
      <c r="AN1171" s="1">
        <f t="shared" si="171"/>
        <v>1</v>
      </c>
      <c r="AO1171" s="1">
        <f t="shared" si="171"/>
        <v>1</v>
      </c>
      <c r="AP1171" s="1">
        <f t="shared" si="171"/>
        <v>0</v>
      </c>
      <c r="AQ1171" s="1">
        <f t="shared" si="173"/>
        <v>0</v>
      </c>
      <c r="AR1171" s="1">
        <f t="shared" si="173"/>
        <v>1</v>
      </c>
      <c r="AS1171" s="1">
        <f t="shared" si="173"/>
        <v>1</v>
      </c>
      <c r="AT1171" s="1">
        <f t="shared" si="173"/>
        <v>0</v>
      </c>
      <c r="AU1171" s="1">
        <f t="shared" si="173"/>
        <v>0</v>
      </c>
      <c r="AV1171" s="1">
        <f t="shared" si="173"/>
        <v>0</v>
      </c>
      <c r="AW1171" s="1">
        <f t="shared" si="173"/>
        <v>0</v>
      </c>
      <c r="AX1171" s="1">
        <f t="shared" si="172"/>
        <v>0</v>
      </c>
    </row>
    <row r="1172" spans="1:50" s="1" customFormat="1" x14ac:dyDescent="0.15">
      <c r="A1172" s="1">
        <v>1</v>
      </c>
      <c r="B1172" s="1" t="s">
        <v>2878</v>
      </c>
      <c r="C1172" s="1" t="s">
        <v>22</v>
      </c>
      <c r="D1172" s="1" t="s">
        <v>15</v>
      </c>
      <c r="E1172" s="1" t="s">
        <v>212</v>
      </c>
      <c r="F1172" s="2">
        <v>43178.778935185182</v>
      </c>
      <c r="H1172" s="1" t="s">
        <v>59</v>
      </c>
      <c r="I1172" s="1" t="s">
        <v>35</v>
      </c>
      <c r="J1172" s="1" t="s">
        <v>60</v>
      </c>
      <c r="K1172" s="1" t="s">
        <v>4097</v>
      </c>
      <c r="L1172" s="1" t="s">
        <v>2880</v>
      </c>
      <c r="M1172" s="1" t="s">
        <v>28</v>
      </c>
      <c r="N1172" s="1" t="s">
        <v>82</v>
      </c>
      <c r="O1172" s="1" t="s">
        <v>252</v>
      </c>
      <c r="P1172" s="1">
        <v>15000</v>
      </c>
      <c r="Q1172" s="8">
        <v>25000</v>
      </c>
      <c r="R1172" s="1">
        <v>3</v>
      </c>
      <c r="S1172" s="1">
        <v>4</v>
      </c>
      <c r="T1172" s="1">
        <v>2</v>
      </c>
      <c r="U1172" s="1">
        <v>3</v>
      </c>
      <c r="V1172" s="1">
        <v>4</v>
      </c>
      <c r="W1172" s="1">
        <v>0</v>
      </c>
      <c r="X1172" s="1">
        <v>20000</v>
      </c>
      <c r="Y1172" s="1">
        <v>1</v>
      </c>
      <c r="Z1172" s="1">
        <v>1</v>
      </c>
      <c r="AA1172" s="1">
        <f t="shared" si="171"/>
        <v>0</v>
      </c>
      <c r="AB1172" s="1">
        <f t="shared" si="171"/>
        <v>0</v>
      </c>
      <c r="AC1172" s="1">
        <f t="shared" si="171"/>
        <v>0</v>
      </c>
      <c r="AD1172" s="1">
        <f t="shared" si="171"/>
        <v>1</v>
      </c>
      <c r="AE1172" s="1">
        <f t="shared" si="171"/>
        <v>0</v>
      </c>
      <c r="AF1172" s="1">
        <f t="shared" si="171"/>
        <v>0</v>
      </c>
      <c r="AG1172" s="1">
        <f t="shared" si="171"/>
        <v>0</v>
      </c>
      <c r="AH1172" s="1">
        <f t="shared" si="171"/>
        <v>0</v>
      </c>
      <c r="AI1172" s="1">
        <f t="shared" si="171"/>
        <v>0</v>
      </c>
      <c r="AJ1172" s="1">
        <f t="shared" si="171"/>
        <v>0</v>
      </c>
      <c r="AK1172" s="1">
        <f t="shared" si="171"/>
        <v>1</v>
      </c>
      <c r="AL1172" s="1">
        <f t="shared" si="171"/>
        <v>0</v>
      </c>
      <c r="AM1172" s="1">
        <f t="shared" ref="AM1172:AW1187" si="174">IF(IFERROR(FIND(AM$1,$K1172),0)&gt;0,1,0)</f>
        <v>0</v>
      </c>
      <c r="AN1172" s="1">
        <f t="shared" si="174"/>
        <v>0</v>
      </c>
      <c r="AO1172" s="1">
        <f t="shared" si="174"/>
        <v>0</v>
      </c>
      <c r="AP1172" s="1">
        <f t="shared" si="174"/>
        <v>0</v>
      </c>
      <c r="AQ1172" s="1">
        <f t="shared" si="174"/>
        <v>0</v>
      </c>
      <c r="AR1172" s="1">
        <f t="shared" si="174"/>
        <v>0</v>
      </c>
      <c r="AS1172" s="1">
        <f t="shared" si="174"/>
        <v>0</v>
      </c>
      <c r="AT1172" s="1">
        <f t="shared" si="174"/>
        <v>0</v>
      </c>
      <c r="AU1172" s="1">
        <f t="shared" si="174"/>
        <v>0</v>
      </c>
      <c r="AV1172" s="1">
        <f t="shared" si="174"/>
        <v>0</v>
      </c>
      <c r="AW1172" s="1">
        <f t="shared" si="174"/>
        <v>0</v>
      </c>
      <c r="AX1172" s="1">
        <f t="shared" si="172"/>
        <v>1</v>
      </c>
    </row>
    <row r="1173" spans="1:50" s="1" customFormat="1" x14ac:dyDescent="0.15">
      <c r="A1173" s="1">
        <v>1</v>
      </c>
      <c r="B1173" s="1" t="s">
        <v>1104</v>
      </c>
      <c r="D1173" s="1" t="s">
        <v>15</v>
      </c>
      <c r="E1173" s="1" t="s">
        <v>58</v>
      </c>
      <c r="F1173" s="2">
        <v>43180.415509259263</v>
      </c>
      <c r="H1173" s="1" t="s">
        <v>59</v>
      </c>
      <c r="I1173" s="1" t="s">
        <v>35</v>
      </c>
      <c r="J1173" s="1" t="s">
        <v>25</v>
      </c>
      <c r="K1173" s="1" t="s">
        <v>3672</v>
      </c>
      <c r="L1173" s="1" t="s">
        <v>1099</v>
      </c>
      <c r="M1173" s="1" t="s">
        <v>96</v>
      </c>
      <c r="N1173" s="1" t="s">
        <v>29</v>
      </c>
      <c r="O1173" s="1" t="s">
        <v>252</v>
      </c>
      <c r="P1173" s="1">
        <v>15001</v>
      </c>
      <c r="Q1173" s="8">
        <v>20000</v>
      </c>
      <c r="R1173" s="1">
        <v>3</v>
      </c>
      <c r="S1173" s="1">
        <v>4</v>
      </c>
      <c r="T1173" s="1">
        <v>1</v>
      </c>
      <c r="U1173" s="1">
        <v>2</v>
      </c>
      <c r="V1173" s="1">
        <v>0</v>
      </c>
      <c r="W1173" s="1">
        <v>0</v>
      </c>
      <c r="X1173" s="1">
        <v>17500.5</v>
      </c>
      <c r="Y1173" s="1">
        <v>2</v>
      </c>
      <c r="Z1173" s="1">
        <v>3</v>
      </c>
      <c r="AA1173" s="1">
        <f t="shared" si="171"/>
        <v>1</v>
      </c>
      <c r="AB1173" s="1">
        <f t="shared" ref="AB1173:AQ1188" si="175">IF(IFERROR(FIND(AB$1,$K1173),0)&gt;0,1,0)</f>
        <v>0</v>
      </c>
      <c r="AC1173" s="1">
        <f t="shared" si="175"/>
        <v>0</v>
      </c>
      <c r="AD1173" s="1">
        <f t="shared" si="175"/>
        <v>1</v>
      </c>
      <c r="AE1173" s="1">
        <f t="shared" si="175"/>
        <v>1</v>
      </c>
      <c r="AF1173" s="1">
        <f t="shared" si="175"/>
        <v>0</v>
      </c>
      <c r="AG1173" s="1">
        <f t="shared" si="175"/>
        <v>0</v>
      </c>
      <c r="AH1173" s="1">
        <f t="shared" si="175"/>
        <v>0</v>
      </c>
      <c r="AI1173" s="1">
        <f t="shared" si="175"/>
        <v>0</v>
      </c>
      <c r="AJ1173" s="1">
        <f t="shared" si="175"/>
        <v>0</v>
      </c>
      <c r="AK1173" s="1">
        <f t="shared" si="175"/>
        <v>1</v>
      </c>
      <c r="AL1173" s="1">
        <f t="shared" si="175"/>
        <v>1</v>
      </c>
      <c r="AM1173" s="1">
        <f t="shared" si="175"/>
        <v>0</v>
      </c>
      <c r="AN1173" s="1">
        <f t="shared" si="175"/>
        <v>0</v>
      </c>
      <c r="AO1173" s="1">
        <f t="shared" si="175"/>
        <v>1</v>
      </c>
      <c r="AP1173" s="1">
        <f t="shared" si="175"/>
        <v>0</v>
      </c>
      <c r="AQ1173" s="1">
        <f t="shared" si="175"/>
        <v>0</v>
      </c>
      <c r="AR1173" s="1">
        <f t="shared" si="174"/>
        <v>0</v>
      </c>
      <c r="AS1173" s="1">
        <f t="shared" si="174"/>
        <v>1</v>
      </c>
      <c r="AT1173" s="1">
        <f t="shared" si="174"/>
        <v>0</v>
      </c>
      <c r="AU1173" s="1">
        <f t="shared" si="174"/>
        <v>0</v>
      </c>
      <c r="AV1173" s="1">
        <f t="shared" si="174"/>
        <v>0</v>
      </c>
      <c r="AW1173" s="1">
        <f t="shared" si="174"/>
        <v>0</v>
      </c>
      <c r="AX1173" s="1">
        <f t="shared" si="172"/>
        <v>0</v>
      </c>
    </row>
    <row r="1174" spans="1:50" s="1" customFormat="1" x14ac:dyDescent="0.15">
      <c r="A1174" s="1">
        <v>1</v>
      </c>
      <c r="B1174" s="1" t="s">
        <v>2881</v>
      </c>
      <c r="C1174" s="1" t="s">
        <v>22</v>
      </c>
      <c r="D1174" s="1" t="s">
        <v>15</v>
      </c>
      <c r="E1174" s="1" t="s">
        <v>2882</v>
      </c>
      <c r="F1174" s="2">
        <v>43178.434999999998</v>
      </c>
      <c r="H1174" s="1" t="s">
        <v>124</v>
      </c>
      <c r="I1174" s="1" t="s">
        <v>35</v>
      </c>
      <c r="J1174" s="1" t="s">
        <v>42</v>
      </c>
      <c r="K1174" s="1" t="s">
        <v>4098</v>
      </c>
      <c r="L1174" s="1" t="s">
        <v>2748</v>
      </c>
      <c r="M1174" s="1" t="s">
        <v>28</v>
      </c>
      <c r="N1174" s="1" t="s">
        <v>316</v>
      </c>
      <c r="O1174" s="1" t="s">
        <v>252</v>
      </c>
      <c r="P1174" s="1">
        <v>4000</v>
      </c>
      <c r="Q1174" s="8">
        <v>4000</v>
      </c>
      <c r="R1174" s="1">
        <v>0</v>
      </c>
      <c r="S1174" s="1">
        <v>4</v>
      </c>
      <c r="T1174" s="1">
        <v>3</v>
      </c>
      <c r="U1174" s="1">
        <v>3</v>
      </c>
      <c r="V1174" s="1">
        <v>7</v>
      </c>
      <c r="W1174" s="1">
        <v>0</v>
      </c>
      <c r="X1174" s="1">
        <v>4000</v>
      </c>
      <c r="Y1174" s="1">
        <v>1</v>
      </c>
      <c r="Z1174" s="1">
        <v>1</v>
      </c>
      <c r="AA1174" s="1">
        <f t="shared" si="171"/>
        <v>0</v>
      </c>
      <c r="AB1174" s="1">
        <f t="shared" si="175"/>
        <v>0</v>
      </c>
      <c r="AC1174" s="1">
        <f t="shared" si="175"/>
        <v>0</v>
      </c>
      <c r="AD1174" s="1">
        <f t="shared" si="175"/>
        <v>1</v>
      </c>
      <c r="AE1174" s="1">
        <f t="shared" si="175"/>
        <v>0</v>
      </c>
      <c r="AF1174" s="1">
        <f t="shared" si="175"/>
        <v>1</v>
      </c>
      <c r="AG1174" s="1">
        <f t="shared" si="175"/>
        <v>0</v>
      </c>
      <c r="AH1174" s="1">
        <f t="shared" si="175"/>
        <v>0</v>
      </c>
      <c r="AI1174" s="1">
        <f t="shared" si="175"/>
        <v>1</v>
      </c>
      <c r="AJ1174" s="1">
        <f t="shared" si="175"/>
        <v>0</v>
      </c>
      <c r="AK1174" s="1">
        <f t="shared" si="175"/>
        <v>1</v>
      </c>
      <c r="AL1174" s="1">
        <f t="shared" si="175"/>
        <v>0</v>
      </c>
      <c r="AM1174" s="1">
        <f t="shared" si="175"/>
        <v>0</v>
      </c>
      <c r="AN1174" s="1">
        <f t="shared" si="175"/>
        <v>0</v>
      </c>
      <c r="AO1174" s="1">
        <f t="shared" si="175"/>
        <v>0</v>
      </c>
      <c r="AP1174" s="1">
        <f t="shared" si="175"/>
        <v>0</v>
      </c>
      <c r="AQ1174" s="1">
        <f t="shared" si="175"/>
        <v>1</v>
      </c>
      <c r="AR1174" s="1">
        <f t="shared" si="174"/>
        <v>0</v>
      </c>
      <c r="AS1174" s="1">
        <f t="shared" si="174"/>
        <v>0</v>
      </c>
      <c r="AT1174" s="1">
        <f t="shared" si="174"/>
        <v>0</v>
      </c>
      <c r="AU1174" s="1">
        <f t="shared" si="174"/>
        <v>0</v>
      </c>
      <c r="AV1174" s="1">
        <f t="shared" si="174"/>
        <v>1</v>
      </c>
      <c r="AW1174" s="1">
        <f t="shared" si="174"/>
        <v>0</v>
      </c>
      <c r="AX1174" s="1">
        <f t="shared" si="172"/>
        <v>0</v>
      </c>
    </row>
    <row r="1175" spans="1:50" s="1" customFormat="1" x14ac:dyDescent="0.15">
      <c r="A1175" s="1">
        <v>1</v>
      </c>
      <c r="B1175" s="1" t="s">
        <v>459</v>
      </c>
      <c r="C1175" s="1" t="s">
        <v>22</v>
      </c>
      <c r="D1175" s="1" t="s">
        <v>15</v>
      </c>
      <c r="E1175" s="1" t="s">
        <v>131</v>
      </c>
      <c r="F1175" s="2">
        <v>43180.415486111109</v>
      </c>
      <c r="H1175" s="1" t="s">
        <v>41</v>
      </c>
      <c r="I1175" s="1" t="s">
        <v>35</v>
      </c>
      <c r="J1175" s="1" t="s">
        <v>60</v>
      </c>
      <c r="K1175" s="1" t="s">
        <v>3479</v>
      </c>
      <c r="L1175" s="1" t="s">
        <v>461</v>
      </c>
      <c r="M1175" s="1" t="s">
        <v>96</v>
      </c>
      <c r="N1175" s="1" t="s">
        <v>29</v>
      </c>
      <c r="O1175" s="1" t="s">
        <v>252</v>
      </c>
      <c r="P1175" s="1">
        <v>10000</v>
      </c>
      <c r="Q1175" s="8">
        <v>20000</v>
      </c>
      <c r="R1175" s="1">
        <v>5</v>
      </c>
      <c r="S1175" s="1">
        <v>4</v>
      </c>
      <c r="T1175" s="1">
        <v>2</v>
      </c>
      <c r="U1175" s="1">
        <v>2</v>
      </c>
      <c r="V1175" s="1">
        <v>0</v>
      </c>
      <c r="W1175" s="1">
        <v>0</v>
      </c>
      <c r="X1175" s="1">
        <v>15000</v>
      </c>
      <c r="Y1175" s="1">
        <v>1</v>
      </c>
      <c r="Z1175" s="1">
        <v>2</v>
      </c>
      <c r="AA1175" s="1">
        <f t="shared" si="171"/>
        <v>1</v>
      </c>
      <c r="AB1175" s="1">
        <f t="shared" si="175"/>
        <v>0</v>
      </c>
      <c r="AC1175" s="1">
        <f t="shared" si="175"/>
        <v>1</v>
      </c>
      <c r="AD1175" s="1">
        <f t="shared" si="175"/>
        <v>1</v>
      </c>
      <c r="AE1175" s="1">
        <f t="shared" si="175"/>
        <v>0</v>
      </c>
      <c r="AF1175" s="1">
        <f t="shared" si="175"/>
        <v>0</v>
      </c>
      <c r="AG1175" s="1">
        <f t="shared" si="175"/>
        <v>0</v>
      </c>
      <c r="AH1175" s="1">
        <f t="shared" si="175"/>
        <v>1</v>
      </c>
      <c r="AI1175" s="1">
        <f t="shared" si="175"/>
        <v>0</v>
      </c>
      <c r="AJ1175" s="1">
        <f t="shared" si="175"/>
        <v>0</v>
      </c>
      <c r="AK1175" s="1">
        <f t="shared" si="175"/>
        <v>1</v>
      </c>
      <c r="AL1175" s="1">
        <f t="shared" si="175"/>
        <v>0</v>
      </c>
      <c r="AM1175" s="1">
        <f t="shared" si="175"/>
        <v>0</v>
      </c>
      <c r="AN1175" s="1">
        <f t="shared" si="175"/>
        <v>0</v>
      </c>
      <c r="AO1175" s="1">
        <f t="shared" si="175"/>
        <v>1</v>
      </c>
      <c r="AP1175" s="1">
        <f t="shared" si="175"/>
        <v>0</v>
      </c>
      <c r="AQ1175" s="1">
        <f t="shared" si="175"/>
        <v>0</v>
      </c>
      <c r="AR1175" s="1">
        <f t="shared" si="174"/>
        <v>1</v>
      </c>
      <c r="AS1175" s="1">
        <f t="shared" si="174"/>
        <v>1</v>
      </c>
      <c r="AT1175" s="1">
        <f t="shared" si="174"/>
        <v>1</v>
      </c>
      <c r="AU1175" s="1">
        <f t="shared" si="174"/>
        <v>0</v>
      </c>
      <c r="AV1175" s="1">
        <f t="shared" si="174"/>
        <v>0</v>
      </c>
      <c r="AW1175" s="1">
        <f t="shared" si="174"/>
        <v>0</v>
      </c>
      <c r="AX1175" s="1">
        <f t="shared" si="172"/>
        <v>0</v>
      </c>
    </row>
    <row r="1176" spans="1:50" s="1" customFormat="1" x14ac:dyDescent="0.15">
      <c r="A1176" s="1">
        <v>1</v>
      </c>
      <c r="B1176" s="1" t="s">
        <v>751</v>
      </c>
      <c r="C1176" s="1" t="s">
        <v>454</v>
      </c>
      <c r="D1176" s="1" t="s">
        <v>15</v>
      </c>
      <c r="E1176" s="1" t="s">
        <v>33</v>
      </c>
      <c r="F1176" s="2">
        <v>43180.467233796298</v>
      </c>
      <c r="H1176" s="1" t="s">
        <v>59</v>
      </c>
      <c r="I1176" s="1" t="s">
        <v>18</v>
      </c>
      <c r="J1176" s="1" t="s">
        <v>60</v>
      </c>
      <c r="K1176" s="1" t="s">
        <v>3940</v>
      </c>
      <c r="L1176" s="1" t="s">
        <v>2437</v>
      </c>
      <c r="M1176" s="1" t="s">
        <v>96</v>
      </c>
      <c r="N1176" s="1" t="s">
        <v>64</v>
      </c>
      <c r="O1176" s="1" t="s">
        <v>144</v>
      </c>
      <c r="P1176" s="1">
        <v>10001</v>
      </c>
      <c r="Q1176" s="8">
        <v>15000</v>
      </c>
      <c r="R1176" s="1">
        <v>3</v>
      </c>
      <c r="S1176" s="1">
        <v>3</v>
      </c>
      <c r="T1176" s="1">
        <v>2</v>
      </c>
      <c r="U1176" s="1">
        <v>2</v>
      </c>
      <c r="V1176" s="1">
        <v>3</v>
      </c>
      <c r="W1176" s="1">
        <v>0</v>
      </c>
      <c r="X1176" s="1">
        <v>12500.5</v>
      </c>
      <c r="Y1176" s="1">
        <v>2</v>
      </c>
      <c r="Z1176" s="1">
        <v>3</v>
      </c>
      <c r="AA1176" s="1">
        <f t="shared" si="171"/>
        <v>1</v>
      </c>
      <c r="AB1176" s="1">
        <f t="shared" si="175"/>
        <v>0</v>
      </c>
      <c r="AC1176" s="1">
        <f t="shared" si="175"/>
        <v>1</v>
      </c>
      <c r="AD1176" s="1">
        <f t="shared" si="175"/>
        <v>0</v>
      </c>
      <c r="AE1176" s="1">
        <f t="shared" si="175"/>
        <v>0</v>
      </c>
      <c r="AF1176" s="1">
        <f t="shared" si="175"/>
        <v>0</v>
      </c>
      <c r="AG1176" s="1">
        <f t="shared" si="175"/>
        <v>1</v>
      </c>
      <c r="AH1176" s="1">
        <f t="shared" si="175"/>
        <v>0</v>
      </c>
      <c r="AI1176" s="1">
        <f t="shared" si="175"/>
        <v>0</v>
      </c>
      <c r="AJ1176" s="1">
        <f t="shared" si="175"/>
        <v>0</v>
      </c>
      <c r="AK1176" s="1">
        <f t="shared" si="175"/>
        <v>1</v>
      </c>
      <c r="AL1176" s="1">
        <f t="shared" si="175"/>
        <v>1</v>
      </c>
      <c r="AM1176" s="1">
        <f t="shared" si="175"/>
        <v>0</v>
      </c>
      <c r="AN1176" s="1">
        <f t="shared" si="175"/>
        <v>0</v>
      </c>
      <c r="AO1176" s="1">
        <f t="shared" si="175"/>
        <v>0</v>
      </c>
      <c r="AP1176" s="1">
        <f t="shared" si="175"/>
        <v>0</v>
      </c>
      <c r="AQ1176" s="1">
        <f t="shared" si="175"/>
        <v>0</v>
      </c>
      <c r="AR1176" s="1">
        <f t="shared" si="174"/>
        <v>0</v>
      </c>
      <c r="AS1176" s="1">
        <f t="shared" si="174"/>
        <v>0</v>
      </c>
      <c r="AT1176" s="1">
        <f t="shared" si="174"/>
        <v>0</v>
      </c>
      <c r="AU1176" s="1">
        <f t="shared" si="174"/>
        <v>0</v>
      </c>
      <c r="AV1176" s="1">
        <f t="shared" si="174"/>
        <v>0</v>
      </c>
      <c r="AW1176" s="1">
        <f t="shared" si="174"/>
        <v>0</v>
      </c>
      <c r="AX1176" s="1">
        <f t="shared" si="172"/>
        <v>0</v>
      </c>
    </row>
    <row r="1177" spans="1:50" s="1" customFormat="1" x14ac:dyDescent="0.15">
      <c r="A1177" s="1">
        <v>1</v>
      </c>
      <c r="B1177" s="1" t="s">
        <v>1100</v>
      </c>
      <c r="C1177" s="1" t="s">
        <v>758</v>
      </c>
      <c r="D1177" s="1" t="s">
        <v>15</v>
      </c>
      <c r="E1177" s="1" t="s">
        <v>448</v>
      </c>
      <c r="F1177" s="2">
        <v>43180.415497685186</v>
      </c>
      <c r="H1177" s="1" t="s">
        <v>124</v>
      </c>
      <c r="I1177" s="1" t="s">
        <v>35</v>
      </c>
      <c r="J1177" s="1" t="s">
        <v>25</v>
      </c>
      <c r="K1177" s="1" t="s">
        <v>3671</v>
      </c>
      <c r="L1177" s="1" t="s">
        <v>1099</v>
      </c>
      <c r="M1177" s="1" t="s">
        <v>96</v>
      </c>
      <c r="N1177" s="1" t="s">
        <v>29</v>
      </c>
      <c r="O1177" s="1" t="s">
        <v>252</v>
      </c>
      <c r="P1177" s="1">
        <v>2001</v>
      </c>
      <c r="Q1177" s="8">
        <v>4000</v>
      </c>
      <c r="R1177" s="1">
        <v>0</v>
      </c>
      <c r="S1177" s="1">
        <v>4</v>
      </c>
      <c r="T1177" s="1">
        <v>1</v>
      </c>
      <c r="U1177" s="1">
        <v>2</v>
      </c>
      <c r="V1177" s="1">
        <v>0</v>
      </c>
      <c r="W1177" s="1">
        <v>0</v>
      </c>
      <c r="X1177" s="1">
        <v>3000.5</v>
      </c>
      <c r="Y1177" s="1">
        <v>2</v>
      </c>
      <c r="Z1177" s="1">
        <v>3</v>
      </c>
      <c r="AA1177" s="1">
        <f t="shared" si="171"/>
        <v>1</v>
      </c>
      <c r="AB1177" s="1">
        <f t="shared" si="175"/>
        <v>0</v>
      </c>
      <c r="AC1177" s="1">
        <f t="shared" si="175"/>
        <v>1</v>
      </c>
      <c r="AD1177" s="1">
        <f t="shared" si="175"/>
        <v>1</v>
      </c>
      <c r="AE1177" s="1">
        <f t="shared" si="175"/>
        <v>1</v>
      </c>
      <c r="AF1177" s="1">
        <f t="shared" si="175"/>
        <v>0</v>
      </c>
      <c r="AG1177" s="1">
        <f t="shared" si="175"/>
        <v>0</v>
      </c>
      <c r="AH1177" s="1">
        <f t="shared" si="175"/>
        <v>1</v>
      </c>
      <c r="AI1177" s="1">
        <f t="shared" si="175"/>
        <v>0</v>
      </c>
      <c r="AJ1177" s="1">
        <f t="shared" si="175"/>
        <v>1</v>
      </c>
      <c r="AK1177" s="1">
        <f t="shared" si="175"/>
        <v>1</v>
      </c>
      <c r="AL1177" s="1">
        <f t="shared" si="175"/>
        <v>1</v>
      </c>
      <c r="AM1177" s="1">
        <f t="shared" si="175"/>
        <v>0</v>
      </c>
      <c r="AN1177" s="1">
        <f t="shared" si="175"/>
        <v>1</v>
      </c>
      <c r="AO1177" s="1">
        <f t="shared" si="175"/>
        <v>1</v>
      </c>
      <c r="AP1177" s="1">
        <f t="shared" si="175"/>
        <v>0</v>
      </c>
      <c r="AQ1177" s="1">
        <f t="shared" si="175"/>
        <v>0</v>
      </c>
      <c r="AR1177" s="1">
        <f t="shared" si="174"/>
        <v>1</v>
      </c>
      <c r="AS1177" s="1">
        <f t="shared" si="174"/>
        <v>1</v>
      </c>
      <c r="AT1177" s="1">
        <f t="shared" si="174"/>
        <v>0</v>
      </c>
      <c r="AU1177" s="1">
        <f t="shared" si="174"/>
        <v>0</v>
      </c>
      <c r="AV1177" s="1">
        <f t="shared" si="174"/>
        <v>0</v>
      </c>
      <c r="AW1177" s="1">
        <f t="shared" si="174"/>
        <v>0</v>
      </c>
      <c r="AX1177" s="1">
        <f t="shared" si="172"/>
        <v>0</v>
      </c>
    </row>
    <row r="1178" spans="1:50" s="1" customFormat="1" x14ac:dyDescent="0.15">
      <c r="A1178" s="1">
        <v>1</v>
      </c>
      <c r="B1178" s="1" t="s">
        <v>2884</v>
      </c>
      <c r="D1178" s="1" t="s">
        <v>15</v>
      </c>
      <c r="E1178" s="1" t="s">
        <v>2885</v>
      </c>
      <c r="F1178" s="2">
        <v>43180.415127314816</v>
      </c>
      <c r="H1178" s="1" t="s">
        <v>17</v>
      </c>
      <c r="I1178" s="1" t="s">
        <v>35</v>
      </c>
      <c r="J1178" s="1" t="s">
        <v>25</v>
      </c>
      <c r="K1178" s="1" t="s">
        <v>4099</v>
      </c>
      <c r="L1178" s="1" t="s">
        <v>2887</v>
      </c>
      <c r="M1178" s="1" t="s">
        <v>28</v>
      </c>
      <c r="N1178" s="1" t="s">
        <v>29</v>
      </c>
      <c r="O1178" s="1" t="s">
        <v>1544</v>
      </c>
      <c r="P1178" s="1">
        <v>9000</v>
      </c>
      <c r="Q1178" s="8">
        <v>10000</v>
      </c>
      <c r="R1178" s="1">
        <v>1</v>
      </c>
      <c r="S1178" s="1">
        <v>4</v>
      </c>
      <c r="T1178" s="1">
        <v>1</v>
      </c>
      <c r="U1178" s="1">
        <v>3</v>
      </c>
      <c r="V1178" s="1">
        <v>0</v>
      </c>
      <c r="W1178" s="1">
        <v>1</v>
      </c>
      <c r="X1178" s="1">
        <v>9500</v>
      </c>
      <c r="Y1178" s="1">
        <v>1</v>
      </c>
      <c r="Z1178" s="1">
        <v>1</v>
      </c>
      <c r="AA1178" s="1">
        <f t="shared" si="171"/>
        <v>1</v>
      </c>
      <c r="AB1178" s="1">
        <f t="shared" si="175"/>
        <v>0</v>
      </c>
      <c r="AC1178" s="1">
        <f t="shared" si="175"/>
        <v>1</v>
      </c>
      <c r="AD1178" s="1">
        <f t="shared" si="175"/>
        <v>1</v>
      </c>
      <c r="AE1178" s="1">
        <f t="shared" si="175"/>
        <v>0</v>
      </c>
      <c r="AF1178" s="1">
        <f t="shared" si="175"/>
        <v>0</v>
      </c>
      <c r="AG1178" s="1">
        <f t="shared" si="175"/>
        <v>0</v>
      </c>
      <c r="AH1178" s="1">
        <f t="shared" si="175"/>
        <v>1</v>
      </c>
      <c r="AI1178" s="1">
        <f t="shared" si="175"/>
        <v>0</v>
      </c>
      <c r="AJ1178" s="1">
        <f t="shared" si="175"/>
        <v>0</v>
      </c>
      <c r="AK1178" s="1">
        <f t="shared" si="175"/>
        <v>1</v>
      </c>
      <c r="AL1178" s="1">
        <f t="shared" si="175"/>
        <v>0</v>
      </c>
      <c r="AM1178" s="1">
        <f t="shared" si="175"/>
        <v>0</v>
      </c>
      <c r="AN1178" s="1">
        <f t="shared" si="175"/>
        <v>0</v>
      </c>
      <c r="AO1178" s="1">
        <f t="shared" si="175"/>
        <v>1</v>
      </c>
      <c r="AP1178" s="1">
        <f t="shared" si="175"/>
        <v>0</v>
      </c>
      <c r="AQ1178" s="1">
        <f t="shared" si="175"/>
        <v>0</v>
      </c>
      <c r="AR1178" s="1">
        <f t="shared" si="174"/>
        <v>0</v>
      </c>
      <c r="AS1178" s="1">
        <f t="shared" si="174"/>
        <v>0</v>
      </c>
      <c r="AT1178" s="1">
        <f t="shared" si="174"/>
        <v>0</v>
      </c>
      <c r="AU1178" s="1">
        <f t="shared" si="174"/>
        <v>0</v>
      </c>
      <c r="AV1178" s="1">
        <f t="shared" si="174"/>
        <v>0</v>
      </c>
      <c r="AW1178" s="1">
        <f t="shared" si="174"/>
        <v>0</v>
      </c>
      <c r="AX1178" s="1">
        <f t="shared" si="172"/>
        <v>0</v>
      </c>
    </row>
    <row r="1179" spans="1:50" s="1" customFormat="1" x14ac:dyDescent="0.15">
      <c r="A1179" s="1">
        <v>1</v>
      </c>
      <c r="B1179" s="1" t="s">
        <v>2888</v>
      </c>
      <c r="C1179" s="1" t="s">
        <v>22</v>
      </c>
      <c r="D1179" s="1" t="s">
        <v>15</v>
      </c>
      <c r="E1179" s="1" t="s">
        <v>871</v>
      </c>
      <c r="F1179" s="1" t="s">
        <v>411</v>
      </c>
      <c r="H1179" s="1" t="s">
        <v>17</v>
      </c>
      <c r="I1179" s="1" t="s">
        <v>17</v>
      </c>
      <c r="J1179" s="1" t="s">
        <v>25</v>
      </c>
      <c r="K1179" s="1" t="s">
        <v>4100</v>
      </c>
      <c r="L1179" s="1" t="s">
        <v>2740</v>
      </c>
      <c r="M1179" s="1" t="s">
        <v>393</v>
      </c>
      <c r="N1179" s="1" t="s">
        <v>316</v>
      </c>
      <c r="O1179" s="1" t="s">
        <v>30</v>
      </c>
      <c r="P1179" s="1">
        <v>18000</v>
      </c>
      <c r="Q1179" s="8">
        <v>30000</v>
      </c>
      <c r="R1179" s="1">
        <v>1</v>
      </c>
      <c r="S1179" s="1">
        <v>2</v>
      </c>
      <c r="T1179" s="1">
        <v>1</v>
      </c>
      <c r="U1179" s="1">
        <v>6</v>
      </c>
      <c r="V1179" s="1">
        <v>7</v>
      </c>
      <c r="W1179" s="1">
        <v>0</v>
      </c>
      <c r="X1179" s="1">
        <v>24000</v>
      </c>
      <c r="Y1179" s="1">
        <v>1</v>
      </c>
      <c r="Z1179" s="1">
        <v>1</v>
      </c>
      <c r="AA1179" s="1">
        <f t="shared" si="171"/>
        <v>0</v>
      </c>
      <c r="AB1179" s="1">
        <f t="shared" si="175"/>
        <v>0</v>
      </c>
      <c r="AC1179" s="1">
        <f t="shared" si="175"/>
        <v>0</v>
      </c>
      <c r="AD1179" s="1">
        <f t="shared" si="175"/>
        <v>0</v>
      </c>
      <c r="AE1179" s="1">
        <f t="shared" si="175"/>
        <v>0</v>
      </c>
      <c r="AF1179" s="1">
        <f t="shared" si="175"/>
        <v>0</v>
      </c>
      <c r="AG1179" s="1">
        <f t="shared" si="175"/>
        <v>0</v>
      </c>
      <c r="AH1179" s="1">
        <f t="shared" si="175"/>
        <v>0</v>
      </c>
      <c r="AI1179" s="1">
        <f t="shared" si="175"/>
        <v>0</v>
      </c>
      <c r="AJ1179" s="1">
        <f t="shared" si="175"/>
        <v>0</v>
      </c>
      <c r="AK1179" s="1">
        <f t="shared" si="175"/>
        <v>1</v>
      </c>
      <c r="AL1179" s="1">
        <f t="shared" si="175"/>
        <v>0</v>
      </c>
      <c r="AM1179" s="1">
        <f t="shared" si="175"/>
        <v>0</v>
      </c>
      <c r="AN1179" s="1">
        <f t="shared" si="175"/>
        <v>0</v>
      </c>
      <c r="AO1179" s="1">
        <f t="shared" si="175"/>
        <v>0</v>
      </c>
      <c r="AP1179" s="1">
        <f t="shared" si="175"/>
        <v>0</v>
      </c>
      <c r="AQ1179" s="1">
        <f t="shared" si="175"/>
        <v>0</v>
      </c>
      <c r="AR1179" s="1">
        <f t="shared" si="174"/>
        <v>0</v>
      </c>
      <c r="AS1179" s="1">
        <f t="shared" si="174"/>
        <v>0</v>
      </c>
      <c r="AT1179" s="1">
        <f t="shared" si="174"/>
        <v>0</v>
      </c>
      <c r="AU1179" s="1">
        <f t="shared" si="174"/>
        <v>0</v>
      </c>
      <c r="AV1179" s="1">
        <f t="shared" si="174"/>
        <v>0</v>
      </c>
      <c r="AW1179" s="1">
        <f t="shared" si="174"/>
        <v>0</v>
      </c>
      <c r="AX1179" s="1">
        <f t="shared" si="172"/>
        <v>1</v>
      </c>
    </row>
    <row r="1180" spans="1:50" s="1" customFormat="1" x14ac:dyDescent="0.15">
      <c r="A1180" s="1">
        <v>1</v>
      </c>
      <c r="B1180" s="1" t="s">
        <v>694</v>
      </c>
      <c r="C1180" s="1" t="s">
        <v>22</v>
      </c>
      <c r="D1180" s="1" t="s">
        <v>15</v>
      </c>
      <c r="E1180" s="1" t="s">
        <v>537</v>
      </c>
      <c r="F1180" s="2">
        <v>43180.406967592593</v>
      </c>
      <c r="H1180" s="1" t="s">
        <v>59</v>
      </c>
      <c r="I1180" s="1" t="s">
        <v>18</v>
      </c>
      <c r="J1180" s="1" t="s">
        <v>25</v>
      </c>
      <c r="K1180" s="1" t="s">
        <v>4101</v>
      </c>
      <c r="L1180" s="1" t="s">
        <v>2435</v>
      </c>
      <c r="M1180" s="1" t="s">
        <v>63</v>
      </c>
      <c r="N1180" s="1" t="s">
        <v>29</v>
      </c>
      <c r="O1180" s="1" t="s">
        <v>284</v>
      </c>
      <c r="P1180" s="1">
        <v>5000</v>
      </c>
      <c r="Q1180" s="8">
        <v>8000</v>
      </c>
      <c r="R1180" s="1">
        <v>3</v>
      </c>
      <c r="S1180" s="1">
        <v>3</v>
      </c>
      <c r="T1180" s="1">
        <v>1</v>
      </c>
      <c r="U1180" s="1">
        <v>4</v>
      </c>
      <c r="V1180" s="1">
        <v>0</v>
      </c>
      <c r="W1180" s="1">
        <v>0</v>
      </c>
      <c r="X1180" s="1">
        <v>6500</v>
      </c>
      <c r="Y1180" s="1">
        <v>1</v>
      </c>
      <c r="Z1180" s="1">
        <v>2</v>
      </c>
      <c r="AA1180" s="1">
        <f t="shared" si="171"/>
        <v>0</v>
      </c>
      <c r="AB1180" s="1">
        <f t="shared" si="175"/>
        <v>0</v>
      </c>
      <c r="AC1180" s="1">
        <f t="shared" si="175"/>
        <v>0</v>
      </c>
      <c r="AD1180" s="1">
        <f t="shared" si="175"/>
        <v>1</v>
      </c>
      <c r="AE1180" s="1">
        <f t="shared" si="175"/>
        <v>0</v>
      </c>
      <c r="AF1180" s="1">
        <f t="shared" si="175"/>
        <v>0</v>
      </c>
      <c r="AG1180" s="1">
        <f t="shared" si="175"/>
        <v>0</v>
      </c>
      <c r="AH1180" s="1">
        <f t="shared" si="175"/>
        <v>0</v>
      </c>
      <c r="AI1180" s="1">
        <f t="shared" si="175"/>
        <v>0</v>
      </c>
      <c r="AJ1180" s="1">
        <f t="shared" si="175"/>
        <v>0</v>
      </c>
      <c r="AK1180" s="1">
        <f t="shared" si="175"/>
        <v>0</v>
      </c>
      <c r="AL1180" s="1">
        <f t="shared" si="175"/>
        <v>0</v>
      </c>
      <c r="AM1180" s="1">
        <f t="shared" si="175"/>
        <v>1</v>
      </c>
      <c r="AN1180" s="1">
        <f t="shared" si="175"/>
        <v>1</v>
      </c>
      <c r="AO1180" s="1">
        <f t="shared" si="175"/>
        <v>0</v>
      </c>
      <c r="AP1180" s="1">
        <f t="shared" si="175"/>
        <v>0</v>
      </c>
      <c r="AQ1180" s="1">
        <f t="shared" si="175"/>
        <v>0</v>
      </c>
      <c r="AR1180" s="1">
        <f t="shared" si="174"/>
        <v>0</v>
      </c>
      <c r="AS1180" s="1">
        <f t="shared" si="174"/>
        <v>0</v>
      </c>
      <c r="AT1180" s="1">
        <f t="shared" si="174"/>
        <v>0</v>
      </c>
      <c r="AU1180" s="1">
        <f t="shared" si="174"/>
        <v>0</v>
      </c>
      <c r="AV1180" s="1">
        <f t="shared" si="174"/>
        <v>0</v>
      </c>
      <c r="AW1180" s="1">
        <f t="shared" si="174"/>
        <v>0</v>
      </c>
      <c r="AX1180" s="1">
        <f t="shared" si="172"/>
        <v>0</v>
      </c>
    </row>
    <row r="1181" spans="1:50" s="1" customFormat="1" x14ac:dyDescent="0.15">
      <c r="A1181" s="1">
        <v>1</v>
      </c>
      <c r="B1181" s="1" t="s">
        <v>653</v>
      </c>
      <c r="C1181" s="1" t="s">
        <v>1046</v>
      </c>
      <c r="D1181" s="1" t="s">
        <v>15</v>
      </c>
      <c r="E1181" s="1" t="s">
        <v>2891</v>
      </c>
      <c r="F1181" s="2">
        <v>43180.411689814813</v>
      </c>
      <c r="H1181" s="1" t="s">
        <v>59</v>
      </c>
      <c r="I1181" s="1" t="s">
        <v>18</v>
      </c>
      <c r="J1181" s="1" t="s">
        <v>25</v>
      </c>
      <c r="K1181" s="1" t="s">
        <v>4102</v>
      </c>
      <c r="L1181" s="1" t="s">
        <v>2893</v>
      </c>
      <c r="M1181" s="1" t="s">
        <v>63</v>
      </c>
      <c r="N1181" s="1" t="s">
        <v>29</v>
      </c>
      <c r="O1181" s="1" t="s">
        <v>134</v>
      </c>
      <c r="P1181" s="1">
        <v>5500</v>
      </c>
      <c r="Q1181" s="8">
        <v>7000</v>
      </c>
      <c r="R1181" s="1">
        <v>3</v>
      </c>
      <c r="S1181" s="1">
        <v>3</v>
      </c>
      <c r="T1181" s="1">
        <v>1</v>
      </c>
      <c r="U1181" s="1">
        <v>4</v>
      </c>
      <c r="V1181" s="1">
        <v>0</v>
      </c>
      <c r="W1181" s="1">
        <v>0</v>
      </c>
      <c r="X1181" s="1">
        <v>6250</v>
      </c>
      <c r="Y1181" s="1">
        <v>1</v>
      </c>
      <c r="Z1181" s="1">
        <v>2</v>
      </c>
      <c r="AA1181" s="1">
        <f t="shared" si="171"/>
        <v>0</v>
      </c>
      <c r="AB1181" s="1">
        <f t="shared" si="175"/>
        <v>0</v>
      </c>
      <c r="AC1181" s="1">
        <f t="shared" si="175"/>
        <v>0</v>
      </c>
      <c r="AD1181" s="1">
        <f t="shared" si="175"/>
        <v>0</v>
      </c>
      <c r="AE1181" s="1">
        <f t="shared" si="175"/>
        <v>0</v>
      </c>
      <c r="AF1181" s="1">
        <f t="shared" si="175"/>
        <v>0</v>
      </c>
      <c r="AG1181" s="1">
        <f t="shared" si="175"/>
        <v>0</v>
      </c>
      <c r="AH1181" s="1">
        <f t="shared" si="175"/>
        <v>0</v>
      </c>
      <c r="AI1181" s="1">
        <f t="shared" si="175"/>
        <v>0</v>
      </c>
      <c r="AJ1181" s="1">
        <f t="shared" si="175"/>
        <v>0</v>
      </c>
      <c r="AK1181" s="1">
        <f t="shared" si="175"/>
        <v>0</v>
      </c>
      <c r="AL1181" s="1">
        <f t="shared" si="175"/>
        <v>0</v>
      </c>
      <c r="AM1181" s="1">
        <f t="shared" si="175"/>
        <v>0</v>
      </c>
      <c r="AN1181" s="1">
        <f t="shared" si="175"/>
        <v>0</v>
      </c>
      <c r="AO1181" s="1">
        <f t="shared" si="175"/>
        <v>0</v>
      </c>
      <c r="AP1181" s="1">
        <f t="shared" si="175"/>
        <v>0</v>
      </c>
      <c r="AQ1181" s="1">
        <f t="shared" si="175"/>
        <v>0</v>
      </c>
      <c r="AR1181" s="1">
        <f t="shared" si="174"/>
        <v>0</v>
      </c>
      <c r="AS1181" s="1">
        <f t="shared" si="174"/>
        <v>0</v>
      </c>
      <c r="AT1181" s="1">
        <f t="shared" si="174"/>
        <v>0</v>
      </c>
      <c r="AU1181" s="1">
        <f t="shared" si="174"/>
        <v>0</v>
      </c>
      <c r="AV1181" s="1">
        <f t="shared" si="174"/>
        <v>1</v>
      </c>
      <c r="AW1181" s="1">
        <f t="shared" si="174"/>
        <v>0</v>
      </c>
      <c r="AX1181" s="1">
        <f t="shared" si="172"/>
        <v>0</v>
      </c>
    </row>
    <row r="1182" spans="1:50" s="1" customFormat="1" x14ac:dyDescent="0.15">
      <c r="A1182" s="1">
        <v>1</v>
      </c>
      <c r="B1182" s="1" t="s">
        <v>1022</v>
      </c>
      <c r="C1182" s="1" t="s">
        <v>22</v>
      </c>
      <c r="D1182" s="1" t="s">
        <v>15</v>
      </c>
      <c r="E1182" s="1" t="s">
        <v>278</v>
      </c>
      <c r="F1182" s="2">
        <v>43180.403240740743</v>
      </c>
      <c r="H1182" s="1" t="s">
        <v>59</v>
      </c>
      <c r="I1182" s="1" t="s">
        <v>18</v>
      </c>
      <c r="J1182" s="1" t="s">
        <v>25</v>
      </c>
      <c r="K1182" s="1" t="s">
        <v>3646</v>
      </c>
      <c r="L1182" s="1" t="s">
        <v>1024</v>
      </c>
      <c r="M1182" s="1" t="s">
        <v>28</v>
      </c>
      <c r="N1182" s="1" t="s">
        <v>29</v>
      </c>
      <c r="O1182" s="1" t="s">
        <v>30</v>
      </c>
      <c r="P1182" s="1">
        <v>10000</v>
      </c>
      <c r="Q1182" s="8">
        <v>18000</v>
      </c>
      <c r="R1182" s="1">
        <v>3</v>
      </c>
      <c r="S1182" s="1">
        <v>3</v>
      </c>
      <c r="T1182" s="1">
        <v>1</v>
      </c>
      <c r="U1182" s="1">
        <v>3</v>
      </c>
      <c r="V1182" s="1">
        <v>0</v>
      </c>
      <c r="W1182" s="1">
        <v>0</v>
      </c>
      <c r="X1182" s="1">
        <v>14000</v>
      </c>
      <c r="Y1182" s="1">
        <v>2</v>
      </c>
      <c r="Z1182" s="1">
        <v>3</v>
      </c>
      <c r="AA1182" s="1">
        <f t="shared" si="171"/>
        <v>1</v>
      </c>
      <c r="AB1182" s="1">
        <f t="shared" si="175"/>
        <v>0</v>
      </c>
      <c r="AC1182" s="1">
        <f t="shared" si="175"/>
        <v>1</v>
      </c>
      <c r="AD1182" s="1">
        <f t="shared" si="175"/>
        <v>0</v>
      </c>
      <c r="AE1182" s="1">
        <f t="shared" si="175"/>
        <v>1</v>
      </c>
      <c r="AF1182" s="1">
        <f t="shared" si="175"/>
        <v>0</v>
      </c>
      <c r="AG1182" s="1">
        <f t="shared" si="175"/>
        <v>0</v>
      </c>
      <c r="AH1182" s="1">
        <f t="shared" si="175"/>
        <v>1</v>
      </c>
      <c r="AI1182" s="1">
        <f t="shared" si="175"/>
        <v>0</v>
      </c>
      <c r="AJ1182" s="1">
        <f t="shared" si="175"/>
        <v>1</v>
      </c>
      <c r="AK1182" s="1">
        <f t="shared" si="175"/>
        <v>0</v>
      </c>
      <c r="AL1182" s="1">
        <f t="shared" si="175"/>
        <v>1</v>
      </c>
      <c r="AM1182" s="1">
        <f t="shared" si="175"/>
        <v>0</v>
      </c>
      <c r="AN1182" s="1">
        <f t="shared" si="175"/>
        <v>0</v>
      </c>
      <c r="AO1182" s="1">
        <f t="shared" si="175"/>
        <v>0</v>
      </c>
      <c r="AP1182" s="1">
        <f t="shared" si="175"/>
        <v>0</v>
      </c>
      <c r="AQ1182" s="1">
        <f t="shared" si="175"/>
        <v>0</v>
      </c>
      <c r="AR1182" s="1">
        <f t="shared" si="174"/>
        <v>0</v>
      </c>
      <c r="AS1182" s="1">
        <f t="shared" si="174"/>
        <v>0</v>
      </c>
      <c r="AT1182" s="1">
        <f t="shared" si="174"/>
        <v>0</v>
      </c>
      <c r="AU1182" s="1">
        <f t="shared" si="174"/>
        <v>0</v>
      </c>
      <c r="AV1182" s="1">
        <f t="shared" si="174"/>
        <v>0</v>
      </c>
      <c r="AW1182" s="1">
        <f t="shared" si="174"/>
        <v>0</v>
      </c>
      <c r="AX1182" s="1">
        <f t="shared" si="172"/>
        <v>0</v>
      </c>
    </row>
    <row r="1183" spans="1:50" s="1" customFormat="1" x14ac:dyDescent="0.15">
      <c r="A1183" s="1">
        <v>1</v>
      </c>
      <c r="B1183" s="1" t="s">
        <v>1081</v>
      </c>
      <c r="D1183" s="1" t="s">
        <v>15</v>
      </c>
      <c r="E1183" s="1" t="s">
        <v>448</v>
      </c>
      <c r="F1183" s="2">
        <v>43180.411851851852</v>
      </c>
      <c r="H1183" s="1" t="s">
        <v>17</v>
      </c>
      <c r="I1183" s="1" t="s">
        <v>35</v>
      </c>
      <c r="J1183" s="1" t="s">
        <v>42</v>
      </c>
      <c r="K1183" s="1" t="s">
        <v>3665</v>
      </c>
      <c r="L1183" s="1" t="s">
        <v>1083</v>
      </c>
      <c r="M1183" s="1" t="s">
        <v>96</v>
      </c>
      <c r="N1183" s="1" t="s">
        <v>29</v>
      </c>
      <c r="O1183" s="1" t="s">
        <v>30</v>
      </c>
      <c r="P1183" s="1">
        <v>2001</v>
      </c>
      <c r="Q1183" s="8">
        <v>4000</v>
      </c>
      <c r="R1183" s="1">
        <v>1</v>
      </c>
      <c r="S1183" s="1">
        <v>4</v>
      </c>
      <c r="T1183" s="1">
        <v>3</v>
      </c>
      <c r="U1183" s="1">
        <v>2</v>
      </c>
      <c r="V1183" s="1">
        <v>0</v>
      </c>
      <c r="W1183" s="1">
        <v>0</v>
      </c>
      <c r="X1183" s="1">
        <v>3000.5</v>
      </c>
      <c r="Y1183" s="1">
        <v>1</v>
      </c>
      <c r="Z1183" s="1">
        <v>1</v>
      </c>
      <c r="AA1183" s="1">
        <f t="shared" si="171"/>
        <v>0</v>
      </c>
      <c r="AB1183" s="1">
        <f t="shared" si="175"/>
        <v>0</v>
      </c>
      <c r="AC1183" s="1">
        <f t="shared" si="175"/>
        <v>1</v>
      </c>
      <c r="AD1183" s="1">
        <f t="shared" si="175"/>
        <v>1</v>
      </c>
      <c r="AE1183" s="1">
        <f t="shared" si="175"/>
        <v>0</v>
      </c>
      <c r="AF1183" s="1">
        <f t="shared" si="175"/>
        <v>0</v>
      </c>
      <c r="AG1183" s="1">
        <f t="shared" si="175"/>
        <v>0</v>
      </c>
      <c r="AH1183" s="1">
        <f t="shared" si="175"/>
        <v>1</v>
      </c>
      <c r="AI1183" s="1">
        <f t="shared" si="175"/>
        <v>0</v>
      </c>
      <c r="AJ1183" s="1">
        <f t="shared" si="175"/>
        <v>0</v>
      </c>
      <c r="AK1183" s="1">
        <f t="shared" si="175"/>
        <v>0</v>
      </c>
      <c r="AL1183" s="1">
        <f t="shared" si="175"/>
        <v>0</v>
      </c>
      <c r="AM1183" s="1">
        <f t="shared" si="175"/>
        <v>0</v>
      </c>
      <c r="AN1183" s="1">
        <f t="shared" si="175"/>
        <v>0</v>
      </c>
      <c r="AO1183" s="1">
        <f t="shared" si="175"/>
        <v>0</v>
      </c>
      <c r="AP1183" s="1">
        <f t="shared" si="175"/>
        <v>0</v>
      </c>
      <c r="AQ1183" s="1">
        <f t="shared" si="175"/>
        <v>1</v>
      </c>
      <c r="AR1183" s="1">
        <f t="shared" si="174"/>
        <v>0</v>
      </c>
      <c r="AS1183" s="1">
        <f t="shared" si="174"/>
        <v>0</v>
      </c>
      <c r="AT1183" s="1">
        <f t="shared" si="174"/>
        <v>0</v>
      </c>
      <c r="AU1183" s="1">
        <f t="shared" si="174"/>
        <v>0</v>
      </c>
      <c r="AV1183" s="1">
        <f t="shared" si="174"/>
        <v>0</v>
      </c>
      <c r="AW1183" s="1">
        <f t="shared" si="174"/>
        <v>0</v>
      </c>
      <c r="AX1183" s="1">
        <f t="shared" si="172"/>
        <v>0</v>
      </c>
    </row>
    <row r="1184" spans="1:50" s="1" customFormat="1" x14ac:dyDescent="0.15">
      <c r="A1184" s="1">
        <v>1</v>
      </c>
      <c r="B1184" s="1" t="s">
        <v>2894</v>
      </c>
      <c r="C1184" s="1" t="s">
        <v>22</v>
      </c>
      <c r="D1184" s="1" t="s">
        <v>15</v>
      </c>
      <c r="E1184" s="1" t="s">
        <v>138</v>
      </c>
      <c r="F1184" s="2">
        <v>43175.833113425928</v>
      </c>
      <c r="H1184" s="1" t="s">
        <v>17</v>
      </c>
      <c r="I1184" s="1" t="s">
        <v>35</v>
      </c>
      <c r="J1184" s="1" t="s">
        <v>25</v>
      </c>
      <c r="K1184" s="1" t="s">
        <v>2895</v>
      </c>
      <c r="L1184" s="1" t="s">
        <v>2896</v>
      </c>
      <c r="M1184" s="1" t="s">
        <v>393</v>
      </c>
      <c r="N1184" s="1" t="s">
        <v>29</v>
      </c>
      <c r="O1184" s="1" t="s">
        <v>583</v>
      </c>
      <c r="P1184" s="1">
        <v>6000</v>
      </c>
      <c r="Q1184" s="8">
        <v>8000</v>
      </c>
      <c r="R1184" s="1">
        <v>1</v>
      </c>
      <c r="S1184" s="1">
        <v>4</v>
      </c>
      <c r="T1184" s="1">
        <v>1</v>
      </c>
      <c r="U1184" s="1">
        <v>6</v>
      </c>
      <c r="V1184" s="1">
        <v>0</v>
      </c>
      <c r="W1184" s="1">
        <v>0</v>
      </c>
      <c r="X1184" s="1">
        <v>7000</v>
      </c>
      <c r="Y1184" s="1">
        <v>1</v>
      </c>
      <c r="Z1184" s="1">
        <v>2</v>
      </c>
      <c r="AA1184" s="1">
        <f t="shared" si="171"/>
        <v>0</v>
      </c>
      <c r="AB1184" s="1">
        <f t="shared" si="175"/>
        <v>0</v>
      </c>
      <c r="AC1184" s="1">
        <f t="shared" si="175"/>
        <v>0</v>
      </c>
      <c r="AD1184" s="1">
        <f t="shared" si="175"/>
        <v>0</v>
      </c>
      <c r="AE1184" s="1">
        <f t="shared" si="175"/>
        <v>0</v>
      </c>
      <c r="AF1184" s="1">
        <f t="shared" si="175"/>
        <v>0</v>
      </c>
      <c r="AG1184" s="1">
        <f t="shared" si="175"/>
        <v>0</v>
      </c>
      <c r="AH1184" s="1">
        <f t="shared" si="175"/>
        <v>0</v>
      </c>
      <c r="AI1184" s="1">
        <f t="shared" si="175"/>
        <v>0</v>
      </c>
      <c r="AJ1184" s="1">
        <f t="shared" si="175"/>
        <v>0</v>
      </c>
      <c r="AK1184" s="1">
        <f t="shared" si="175"/>
        <v>0</v>
      </c>
      <c r="AL1184" s="1">
        <f t="shared" si="175"/>
        <v>0</v>
      </c>
      <c r="AM1184" s="1">
        <f t="shared" si="175"/>
        <v>0</v>
      </c>
      <c r="AN1184" s="1">
        <f t="shared" si="175"/>
        <v>0</v>
      </c>
      <c r="AO1184" s="1">
        <f t="shared" si="175"/>
        <v>0</v>
      </c>
      <c r="AP1184" s="1">
        <f t="shared" si="175"/>
        <v>0</v>
      </c>
      <c r="AQ1184" s="1">
        <f t="shared" si="175"/>
        <v>1</v>
      </c>
      <c r="AR1184" s="1">
        <f t="shared" si="174"/>
        <v>0</v>
      </c>
      <c r="AS1184" s="1">
        <f t="shared" si="174"/>
        <v>0</v>
      </c>
      <c r="AT1184" s="1">
        <f t="shared" si="174"/>
        <v>0</v>
      </c>
      <c r="AU1184" s="1">
        <f t="shared" si="174"/>
        <v>0</v>
      </c>
      <c r="AV1184" s="1">
        <f t="shared" si="174"/>
        <v>0</v>
      </c>
      <c r="AW1184" s="1">
        <f t="shared" si="174"/>
        <v>0</v>
      </c>
      <c r="AX1184" s="1">
        <f t="shared" si="172"/>
        <v>0</v>
      </c>
    </row>
    <row r="1185" spans="1:50" s="1" customFormat="1" x14ac:dyDescent="0.15">
      <c r="A1185" s="1">
        <v>1</v>
      </c>
      <c r="B1185" s="1" t="s">
        <v>57</v>
      </c>
      <c r="C1185" s="1" t="s">
        <v>22</v>
      </c>
      <c r="D1185" s="1" t="s">
        <v>15</v>
      </c>
      <c r="E1185" s="1" t="s">
        <v>16</v>
      </c>
      <c r="F1185" s="2">
        <v>43180.412233796298</v>
      </c>
      <c r="H1185" s="1" t="s">
        <v>59</v>
      </c>
      <c r="I1185" s="1" t="s">
        <v>18</v>
      </c>
      <c r="J1185" s="1" t="s">
        <v>25</v>
      </c>
      <c r="K1185" s="1" t="s">
        <v>4103</v>
      </c>
      <c r="L1185" s="1" t="s">
        <v>2898</v>
      </c>
      <c r="M1185" s="1" t="s">
        <v>28</v>
      </c>
      <c r="N1185" s="1" t="s">
        <v>115</v>
      </c>
      <c r="O1185" s="1" t="s">
        <v>157</v>
      </c>
      <c r="P1185" s="1">
        <v>6001</v>
      </c>
      <c r="Q1185" s="8">
        <v>8000</v>
      </c>
      <c r="R1185" s="1">
        <v>3</v>
      </c>
      <c r="S1185" s="1">
        <v>3</v>
      </c>
      <c r="T1185" s="1">
        <v>1</v>
      </c>
      <c r="U1185" s="1">
        <v>3</v>
      </c>
      <c r="V1185" s="1">
        <v>5</v>
      </c>
      <c r="W1185" s="1">
        <v>0</v>
      </c>
      <c r="X1185" s="1">
        <v>7000.5</v>
      </c>
      <c r="Y1185" s="1">
        <v>1</v>
      </c>
      <c r="Z1185" s="1">
        <v>2</v>
      </c>
      <c r="AA1185" s="1">
        <f t="shared" si="171"/>
        <v>0</v>
      </c>
      <c r="AB1185" s="1">
        <f t="shared" si="175"/>
        <v>0</v>
      </c>
      <c r="AC1185" s="1">
        <f t="shared" si="175"/>
        <v>0</v>
      </c>
      <c r="AD1185" s="1">
        <f t="shared" si="175"/>
        <v>0</v>
      </c>
      <c r="AE1185" s="1">
        <f t="shared" si="175"/>
        <v>0</v>
      </c>
      <c r="AF1185" s="1">
        <f t="shared" si="175"/>
        <v>1</v>
      </c>
      <c r="AG1185" s="1">
        <f t="shared" si="175"/>
        <v>0</v>
      </c>
      <c r="AH1185" s="1">
        <f t="shared" si="175"/>
        <v>0</v>
      </c>
      <c r="AI1185" s="1">
        <f t="shared" si="175"/>
        <v>1</v>
      </c>
      <c r="AJ1185" s="1">
        <f t="shared" si="175"/>
        <v>0</v>
      </c>
      <c r="AK1185" s="1">
        <f t="shared" si="175"/>
        <v>1</v>
      </c>
      <c r="AL1185" s="1">
        <f t="shared" si="175"/>
        <v>0</v>
      </c>
      <c r="AM1185" s="1">
        <f t="shared" si="175"/>
        <v>0</v>
      </c>
      <c r="AN1185" s="1">
        <f t="shared" si="175"/>
        <v>0</v>
      </c>
      <c r="AO1185" s="1">
        <f t="shared" si="175"/>
        <v>0</v>
      </c>
      <c r="AP1185" s="1">
        <f t="shared" si="175"/>
        <v>0</v>
      </c>
      <c r="AQ1185" s="1">
        <f t="shared" si="175"/>
        <v>1</v>
      </c>
      <c r="AR1185" s="1">
        <f t="shared" si="174"/>
        <v>0</v>
      </c>
      <c r="AS1185" s="1">
        <f t="shared" si="174"/>
        <v>0</v>
      </c>
      <c r="AT1185" s="1">
        <f t="shared" si="174"/>
        <v>0</v>
      </c>
      <c r="AU1185" s="1">
        <f t="shared" si="174"/>
        <v>0</v>
      </c>
      <c r="AV1185" s="1">
        <f t="shared" si="174"/>
        <v>0</v>
      </c>
      <c r="AW1185" s="1">
        <f t="shared" si="174"/>
        <v>0</v>
      </c>
      <c r="AX1185" s="1">
        <f t="shared" si="172"/>
        <v>0</v>
      </c>
    </row>
    <row r="1186" spans="1:50" s="1" customFormat="1" x14ac:dyDescent="0.15">
      <c r="A1186" s="1">
        <v>1</v>
      </c>
      <c r="B1186" s="1" t="s">
        <v>1124</v>
      </c>
      <c r="C1186" s="1" t="s">
        <v>1046</v>
      </c>
      <c r="D1186" s="1" t="s">
        <v>15</v>
      </c>
      <c r="E1186" s="1" t="s">
        <v>379</v>
      </c>
      <c r="F1186" s="2">
        <v>43174.385879629626</v>
      </c>
      <c r="H1186" s="1" t="s">
        <v>17</v>
      </c>
      <c r="I1186" s="1" t="s">
        <v>24</v>
      </c>
      <c r="J1186" s="1" t="s">
        <v>25</v>
      </c>
      <c r="K1186" s="1" t="s">
        <v>3680</v>
      </c>
      <c r="L1186" s="1" t="s">
        <v>1126</v>
      </c>
      <c r="M1186" s="1" t="s">
        <v>96</v>
      </c>
      <c r="N1186" s="1" t="s">
        <v>29</v>
      </c>
      <c r="O1186" s="1" t="s">
        <v>97</v>
      </c>
      <c r="P1186" s="1">
        <v>30001</v>
      </c>
      <c r="Q1186" s="8">
        <v>50000</v>
      </c>
      <c r="R1186" s="1">
        <v>1</v>
      </c>
      <c r="S1186" s="1">
        <v>5</v>
      </c>
      <c r="T1186" s="1">
        <v>1</v>
      </c>
      <c r="U1186" s="1">
        <v>2</v>
      </c>
      <c r="V1186" s="1">
        <v>0</v>
      </c>
      <c r="W1186" s="1">
        <v>0</v>
      </c>
      <c r="X1186" s="1">
        <v>40000.5</v>
      </c>
      <c r="Y1186" s="1">
        <v>1</v>
      </c>
      <c r="Z1186" s="1">
        <v>1</v>
      </c>
      <c r="AA1186" s="1">
        <f t="shared" si="171"/>
        <v>1</v>
      </c>
      <c r="AB1186" s="1">
        <f t="shared" si="175"/>
        <v>0</v>
      </c>
      <c r="AC1186" s="1">
        <f t="shared" si="175"/>
        <v>0</v>
      </c>
      <c r="AD1186" s="1">
        <f t="shared" si="175"/>
        <v>0</v>
      </c>
      <c r="AE1186" s="1">
        <f t="shared" si="175"/>
        <v>1</v>
      </c>
      <c r="AF1186" s="1">
        <f t="shared" si="175"/>
        <v>0</v>
      </c>
      <c r="AG1186" s="1">
        <f t="shared" si="175"/>
        <v>1</v>
      </c>
      <c r="AH1186" s="1">
        <f t="shared" si="175"/>
        <v>0</v>
      </c>
      <c r="AI1186" s="1">
        <f t="shared" si="175"/>
        <v>0</v>
      </c>
      <c r="AJ1186" s="1">
        <f t="shared" si="175"/>
        <v>0</v>
      </c>
      <c r="AK1186" s="1">
        <f t="shared" si="175"/>
        <v>1</v>
      </c>
      <c r="AL1186" s="1">
        <f t="shared" si="175"/>
        <v>1</v>
      </c>
      <c r="AM1186" s="1">
        <f t="shared" si="175"/>
        <v>0</v>
      </c>
      <c r="AN1186" s="1">
        <f t="shared" si="175"/>
        <v>0</v>
      </c>
      <c r="AO1186" s="1">
        <f t="shared" si="175"/>
        <v>0</v>
      </c>
      <c r="AP1186" s="1">
        <f t="shared" si="175"/>
        <v>0</v>
      </c>
      <c r="AQ1186" s="1">
        <f t="shared" si="175"/>
        <v>0</v>
      </c>
      <c r="AR1186" s="1">
        <f t="shared" si="174"/>
        <v>0</v>
      </c>
      <c r="AS1186" s="1">
        <f t="shared" si="174"/>
        <v>0</v>
      </c>
      <c r="AT1186" s="1">
        <f t="shared" si="174"/>
        <v>0</v>
      </c>
      <c r="AU1186" s="1">
        <f t="shared" si="174"/>
        <v>0</v>
      </c>
      <c r="AV1186" s="1">
        <f t="shared" si="174"/>
        <v>0</v>
      </c>
      <c r="AW1186" s="1">
        <f t="shared" si="174"/>
        <v>0</v>
      </c>
      <c r="AX1186" s="1">
        <f t="shared" si="172"/>
        <v>1</v>
      </c>
    </row>
    <row r="1187" spans="1:50" s="1" customFormat="1" x14ac:dyDescent="0.15">
      <c r="A1187" s="1">
        <v>1</v>
      </c>
      <c r="B1187" s="1" t="s">
        <v>2899</v>
      </c>
      <c r="C1187" s="1" t="s">
        <v>22</v>
      </c>
      <c r="D1187" s="1" t="s">
        <v>15</v>
      </c>
      <c r="E1187" s="1" t="s">
        <v>58</v>
      </c>
      <c r="F1187" s="2">
        <v>43180.401689814818</v>
      </c>
      <c r="H1187" s="1" t="s">
        <v>41</v>
      </c>
      <c r="I1187" s="1" t="s">
        <v>35</v>
      </c>
      <c r="J1187" s="1" t="s">
        <v>25</v>
      </c>
      <c r="K1187" s="1" t="s">
        <v>4104</v>
      </c>
      <c r="L1187" s="1" t="s">
        <v>2901</v>
      </c>
      <c r="M1187" s="1" t="s">
        <v>63</v>
      </c>
      <c r="N1187" s="1" t="s">
        <v>29</v>
      </c>
      <c r="O1187" s="1" t="s">
        <v>30</v>
      </c>
      <c r="P1187" s="1">
        <v>15001</v>
      </c>
      <c r="Q1187" s="8">
        <v>20000</v>
      </c>
      <c r="R1187" s="1">
        <v>5</v>
      </c>
      <c r="S1187" s="1">
        <v>4</v>
      </c>
      <c r="T1187" s="1">
        <v>1</v>
      </c>
      <c r="U1187" s="1">
        <v>4</v>
      </c>
      <c r="V1187" s="1">
        <v>0</v>
      </c>
      <c r="W1187" s="1">
        <v>0</v>
      </c>
      <c r="X1187" s="1">
        <v>17500.5</v>
      </c>
      <c r="Y1187" s="1">
        <v>1</v>
      </c>
      <c r="Z1187" s="1">
        <v>2</v>
      </c>
      <c r="AA1187" s="1">
        <f t="shared" si="171"/>
        <v>0</v>
      </c>
      <c r="AB1187" s="1">
        <f t="shared" si="175"/>
        <v>0</v>
      </c>
      <c r="AC1187" s="1">
        <f t="shared" si="175"/>
        <v>0</v>
      </c>
      <c r="AD1187" s="1">
        <f t="shared" si="175"/>
        <v>0</v>
      </c>
      <c r="AE1187" s="1">
        <f t="shared" si="175"/>
        <v>0</v>
      </c>
      <c r="AF1187" s="1">
        <f t="shared" si="175"/>
        <v>0</v>
      </c>
      <c r="AG1187" s="1">
        <f t="shared" si="175"/>
        <v>0</v>
      </c>
      <c r="AH1187" s="1">
        <f t="shared" si="175"/>
        <v>0</v>
      </c>
      <c r="AI1187" s="1">
        <f t="shared" si="175"/>
        <v>0</v>
      </c>
      <c r="AJ1187" s="1">
        <f t="shared" si="175"/>
        <v>0</v>
      </c>
      <c r="AK1187" s="1">
        <f t="shared" si="175"/>
        <v>1</v>
      </c>
      <c r="AL1187" s="1">
        <f t="shared" si="175"/>
        <v>0</v>
      </c>
      <c r="AM1187" s="1">
        <f t="shared" si="175"/>
        <v>0</v>
      </c>
      <c r="AN1187" s="1">
        <f t="shared" si="175"/>
        <v>0</v>
      </c>
      <c r="AO1187" s="1">
        <f t="shared" si="175"/>
        <v>0</v>
      </c>
      <c r="AP1187" s="1">
        <f t="shared" si="175"/>
        <v>0</v>
      </c>
      <c r="AQ1187" s="1">
        <f t="shared" si="175"/>
        <v>0</v>
      </c>
      <c r="AR1187" s="1">
        <f t="shared" si="174"/>
        <v>0</v>
      </c>
      <c r="AS1187" s="1">
        <f t="shared" si="174"/>
        <v>0</v>
      </c>
      <c r="AT1187" s="1">
        <f t="shared" si="174"/>
        <v>0</v>
      </c>
      <c r="AU1187" s="1">
        <f t="shared" si="174"/>
        <v>0</v>
      </c>
      <c r="AV1187" s="1">
        <f t="shared" si="174"/>
        <v>1</v>
      </c>
      <c r="AW1187" s="1">
        <f t="shared" si="174"/>
        <v>0</v>
      </c>
      <c r="AX1187" s="1">
        <f t="shared" si="172"/>
        <v>0</v>
      </c>
    </row>
    <row r="1188" spans="1:50" s="1" customFormat="1" x14ac:dyDescent="0.15">
      <c r="A1188" s="1">
        <v>1</v>
      </c>
      <c r="B1188" s="1" t="s">
        <v>91</v>
      </c>
      <c r="C1188" s="1" t="s">
        <v>22</v>
      </c>
      <c r="D1188" s="1" t="s">
        <v>15</v>
      </c>
      <c r="E1188" s="1" t="s">
        <v>58</v>
      </c>
      <c r="F1188" s="2">
        <v>43180.401689814818</v>
      </c>
      <c r="H1188" s="1" t="s">
        <v>41</v>
      </c>
      <c r="I1188" s="1" t="s">
        <v>35</v>
      </c>
      <c r="J1188" s="1" t="s">
        <v>25</v>
      </c>
      <c r="K1188" s="1" t="s">
        <v>4105</v>
      </c>
      <c r="L1188" s="1" t="s">
        <v>2901</v>
      </c>
      <c r="M1188" s="1" t="s">
        <v>63</v>
      </c>
      <c r="N1188" s="1" t="s">
        <v>29</v>
      </c>
      <c r="O1188" s="1" t="s">
        <v>30</v>
      </c>
      <c r="P1188" s="1">
        <v>15001</v>
      </c>
      <c r="Q1188" s="8">
        <v>20000</v>
      </c>
      <c r="R1188" s="1">
        <v>5</v>
      </c>
      <c r="S1188" s="1">
        <v>4</v>
      </c>
      <c r="T1188" s="1">
        <v>1</v>
      </c>
      <c r="U1188" s="1">
        <v>4</v>
      </c>
      <c r="V1188" s="1">
        <v>0</v>
      </c>
      <c r="W1188" s="1">
        <v>0</v>
      </c>
      <c r="X1188" s="1">
        <v>17500.5</v>
      </c>
      <c r="Y1188" s="1">
        <v>1</v>
      </c>
      <c r="Z1188" s="1">
        <v>2</v>
      </c>
      <c r="AA1188" s="1">
        <f t="shared" si="171"/>
        <v>1</v>
      </c>
      <c r="AB1188" s="1">
        <f t="shared" si="175"/>
        <v>0</v>
      </c>
      <c r="AC1188" s="1">
        <f t="shared" si="175"/>
        <v>1</v>
      </c>
      <c r="AD1188" s="1">
        <f t="shared" si="175"/>
        <v>1</v>
      </c>
      <c r="AE1188" s="1">
        <f t="shared" si="175"/>
        <v>0</v>
      </c>
      <c r="AF1188" s="1">
        <f t="shared" si="175"/>
        <v>1</v>
      </c>
      <c r="AG1188" s="1">
        <f t="shared" si="175"/>
        <v>0</v>
      </c>
      <c r="AH1188" s="1">
        <f t="shared" si="175"/>
        <v>1</v>
      </c>
      <c r="AI1188" s="1">
        <f t="shared" si="175"/>
        <v>1</v>
      </c>
      <c r="AJ1188" s="1">
        <f t="shared" si="175"/>
        <v>0</v>
      </c>
      <c r="AK1188" s="1">
        <f t="shared" si="175"/>
        <v>1</v>
      </c>
      <c r="AL1188" s="1">
        <f t="shared" si="175"/>
        <v>1</v>
      </c>
      <c r="AM1188" s="1">
        <f t="shared" si="175"/>
        <v>1</v>
      </c>
      <c r="AN1188" s="1">
        <f t="shared" si="175"/>
        <v>0</v>
      </c>
      <c r="AO1188" s="1">
        <f t="shared" si="175"/>
        <v>1</v>
      </c>
      <c r="AP1188" s="1">
        <f t="shared" si="175"/>
        <v>0</v>
      </c>
      <c r="AQ1188" s="1">
        <f t="shared" ref="AQ1188:AW1203" si="176">IF(IFERROR(FIND(AQ$1,$K1188),0)&gt;0,1,0)</f>
        <v>1</v>
      </c>
      <c r="AR1188" s="1">
        <f t="shared" si="176"/>
        <v>0</v>
      </c>
      <c r="AS1188" s="1">
        <f t="shared" si="176"/>
        <v>1</v>
      </c>
      <c r="AT1188" s="1">
        <f t="shared" si="176"/>
        <v>0</v>
      </c>
      <c r="AU1188" s="1">
        <f t="shared" si="176"/>
        <v>1</v>
      </c>
      <c r="AV1188" s="1">
        <f t="shared" si="176"/>
        <v>0</v>
      </c>
      <c r="AW1188" s="1">
        <f t="shared" si="176"/>
        <v>0</v>
      </c>
      <c r="AX1188" s="1">
        <f t="shared" si="172"/>
        <v>0</v>
      </c>
    </row>
    <row r="1189" spans="1:50" s="1" customFormat="1" x14ac:dyDescent="0.15">
      <c r="A1189" s="1">
        <v>1</v>
      </c>
      <c r="B1189" s="1" t="s">
        <v>2903</v>
      </c>
      <c r="C1189" s="1" t="s">
        <v>32</v>
      </c>
      <c r="D1189" s="1" t="s">
        <v>15</v>
      </c>
      <c r="E1189" s="1" t="s">
        <v>223</v>
      </c>
      <c r="F1189" s="2">
        <v>43179.391481481478</v>
      </c>
      <c r="H1189" s="1" t="s">
        <v>34</v>
      </c>
      <c r="I1189" s="1" t="s">
        <v>35</v>
      </c>
      <c r="J1189" s="1" t="s">
        <v>25</v>
      </c>
      <c r="K1189" s="1" t="s">
        <v>4106</v>
      </c>
      <c r="L1189" s="1" t="s">
        <v>2905</v>
      </c>
      <c r="M1189" s="1" t="s">
        <v>28</v>
      </c>
      <c r="N1189" s="1" t="s">
        <v>29</v>
      </c>
      <c r="O1189" s="1" t="s">
        <v>30</v>
      </c>
      <c r="P1189" s="1">
        <v>15000</v>
      </c>
      <c r="Q1189" s="8">
        <v>30000</v>
      </c>
      <c r="R1189" s="1">
        <v>4</v>
      </c>
      <c r="S1189" s="1">
        <v>4</v>
      </c>
      <c r="T1189" s="1">
        <v>1</v>
      </c>
      <c r="U1189" s="1">
        <v>3</v>
      </c>
      <c r="V1189" s="1">
        <v>0</v>
      </c>
      <c r="W1189" s="1">
        <v>0</v>
      </c>
      <c r="X1189" s="1">
        <v>22500</v>
      </c>
      <c r="Y1189" s="1">
        <v>1</v>
      </c>
      <c r="Z1189" s="1">
        <v>2</v>
      </c>
      <c r="AA1189" s="1">
        <f t="shared" si="171"/>
        <v>1</v>
      </c>
      <c r="AB1189" s="1">
        <f t="shared" ref="AB1189:AQ1204" si="177">IF(IFERROR(FIND(AB$1,$K1189),0)&gt;0,1,0)</f>
        <v>0</v>
      </c>
      <c r="AC1189" s="1">
        <f t="shared" si="177"/>
        <v>1</v>
      </c>
      <c r="AD1189" s="1">
        <f t="shared" si="177"/>
        <v>1</v>
      </c>
      <c r="AE1189" s="1">
        <f t="shared" si="177"/>
        <v>0</v>
      </c>
      <c r="AF1189" s="1">
        <f t="shared" si="177"/>
        <v>0</v>
      </c>
      <c r="AG1189" s="1">
        <f t="shared" si="177"/>
        <v>1</v>
      </c>
      <c r="AH1189" s="1">
        <f t="shared" si="177"/>
        <v>1</v>
      </c>
      <c r="AI1189" s="1">
        <f t="shared" si="177"/>
        <v>1</v>
      </c>
      <c r="AJ1189" s="1">
        <f t="shared" si="177"/>
        <v>0</v>
      </c>
      <c r="AK1189" s="1">
        <f t="shared" si="177"/>
        <v>1</v>
      </c>
      <c r="AL1189" s="1">
        <f t="shared" si="177"/>
        <v>1</v>
      </c>
      <c r="AM1189" s="1">
        <f t="shared" si="177"/>
        <v>0</v>
      </c>
      <c r="AN1189" s="1">
        <f t="shared" si="177"/>
        <v>1</v>
      </c>
      <c r="AO1189" s="1">
        <f t="shared" si="177"/>
        <v>0</v>
      </c>
      <c r="AP1189" s="1">
        <f t="shared" si="177"/>
        <v>0</v>
      </c>
      <c r="AQ1189" s="1">
        <f t="shared" si="177"/>
        <v>0</v>
      </c>
      <c r="AR1189" s="1">
        <f t="shared" si="176"/>
        <v>0</v>
      </c>
      <c r="AS1189" s="1">
        <f t="shared" si="176"/>
        <v>0</v>
      </c>
      <c r="AT1189" s="1">
        <f t="shared" si="176"/>
        <v>0</v>
      </c>
      <c r="AU1189" s="1">
        <f t="shared" si="176"/>
        <v>1</v>
      </c>
      <c r="AV1189" s="1">
        <f t="shared" si="176"/>
        <v>0</v>
      </c>
      <c r="AW1189" s="1">
        <f t="shared" si="176"/>
        <v>0</v>
      </c>
      <c r="AX1189" s="1">
        <f t="shared" si="172"/>
        <v>1</v>
      </c>
    </row>
    <row r="1190" spans="1:50" s="1" customFormat="1" x14ac:dyDescent="0.15">
      <c r="A1190" s="1">
        <v>1</v>
      </c>
      <c r="B1190" s="1" t="s">
        <v>2906</v>
      </c>
      <c r="C1190" s="1" t="s">
        <v>22</v>
      </c>
      <c r="D1190" s="1" t="s">
        <v>15</v>
      </c>
      <c r="E1190" s="1" t="s">
        <v>112</v>
      </c>
      <c r="F1190" s="2">
        <v>43180.466134259259</v>
      </c>
      <c r="H1190" s="1" t="s">
        <v>17</v>
      </c>
      <c r="I1190" s="1" t="s">
        <v>35</v>
      </c>
      <c r="J1190" s="1" t="s">
        <v>25</v>
      </c>
      <c r="K1190" s="1" t="s">
        <v>4107</v>
      </c>
      <c r="L1190" s="1" t="s">
        <v>2908</v>
      </c>
      <c r="M1190" s="1" t="s">
        <v>28</v>
      </c>
      <c r="N1190" s="1" t="s">
        <v>29</v>
      </c>
      <c r="O1190" s="1" t="s">
        <v>252</v>
      </c>
      <c r="P1190" s="1">
        <v>8000</v>
      </c>
      <c r="Q1190" s="8">
        <v>12000</v>
      </c>
      <c r="R1190" s="1">
        <v>1</v>
      </c>
      <c r="S1190" s="1">
        <v>4</v>
      </c>
      <c r="T1190" s="1">
        <v>1</v>
      </c>
      <c r="U1190" s="1">
        <v>3</v>
      </c>
      <c r="V1190" s="1">
        <v>0</v>
      </c>
      <c r="W1190" s="1">
        <v>0</v>
      </c>
      <c r="X1190" s="1">
        <v>10000</v>
      </c>
      <c r="Y1190" s="1">
        <v>1</v>
      </c>
      <c r="Z1190" s="1">
        <v>1</v>
      </c>
      <c r="AA1190" s="1">
        <f t="shared" si="171"/>
        <v>1</v>
      </c>
      <c r="AB1190" s="1">
        <f t="shared" si="177"/>
        <v>0</v>
      </c>
      <c r="AC1190" s="1">
        <f t="shared" si="177"/>
        <v>1</v>
      </c>
      <c r="AD1190" s="1">
        <f t="shared" si="177"/>
        <v>1</v>
      </c>
      <c r="AE1190" s="1">
        <f t="shared" si="177"/>
        <v>0</v>
      </c>
      <c r="AF1190" s="1">
        <f t="shared" si="177"/>
        <v>0</v>
      </c>
      <c r="AG1190" s="1">
        <f t="shared" si="177"/>
        <v>0</v>
      </c>
      <c r="AH1190" s="1">
        <f t="shared" si="177"/>
        <v>1</v>
      </c>
      <c r="AI1190" s="1">
        <f t="shared" si="177"/>
        <v>0</v>
      </c>
      <c r="AJ1190" s="1">
        <f t="shared" si="177"/>
        <v>1</v>
      </c>
      <c r="AK1190" s="1">
        <f t="shared" si="177"/>
        <v>1</v>
      </c>
      <c r="AL1190" s="1">
        <f t="shared" si="177"/>
        <v>1</v>
      </c>
      <c r="AM1190" s="1">
        <f t="shared" si="177"/>
        <v>0</v>
      </c>
      <c r="AN1190" s="1">
        <f t="shared" si="177"/>
        <v>1</v>
      </c>
      <c r="AO1190" s="1">
        <f t="shared" si="177"/>
        <v>1</v>
      </c>
      <c r="AP1190" s="1">
        <f t="shared" si="177"/>
        <v>0</v>
      </c>
      <c r="AQ1190" s="1">
        <f t="shared" si="177"/>
        <v>0</v>
      </c>
      <c r="AR1190" s="1">
        <f t="shared" si="176"/>
        <v>0</v>
      </c>
      <c r="AS1190" s="1">
        <f t="shared" si="176"/>
        <v>0</v>
      </c>
      <c r="AT1190" s="1">
        <f t="shared" si="176"/>
        <v>0</v>
      </c>
      <c r="AU1190" s="1">
        <f t="shared" si="176"/>
        <v>0</v>
      </c>
      <c r="AV1190" s="1">
        <f t="shared" si="176"/>
        <v>0</v>
      </c>
      <c r="AW1190" s="1">
        <f t="shared" si="176"/>
        <v>0</v>
      </c>
      <c r="AX1190" s="1">
        <f t="shared" si="172"/>
        <v>0</v>
      </c>
    </row>
    <row r="1191" spans="1:50" s="1" customFormat="1" x14ac:dyDescent="0.15">
      <c r="A1191" s="1">
        <v>1</v>
      </c>
      <c r="B1191" s="1" t="s">
        <v>2909</v>
      </c>
      <c r="D1191" s="1" t="s">
        <v>15</v>
      </c>
      <c r="E1191" s="1" t="s">
        <v>671</v>
      </c>
      <c r="F1191" s="2">
        <v>43179.395833333336</v>
      </c>
      <c r="H1191" s="1" t="s">
        <v>17</v>
      </c>
      <c r="I1191" s="1" t="s">
        <v>35</v>
      </c>
      <c r="J1191" s="1" t="s">
        <v>25</v>
      </c>
      <c r="K1191" s="1" t="s">
        <v>4108</v>
      </c>
      <c r="L1191" s="1" t="s">
        <v>2833</v>
      </c>
      <c r="M1191" s="1" t="s">
        <v>38</v>
      </c>
      <c r="N1191" s="1" t="s">
        <v>82</v>
      </c>
      <c r="O1191" s="1" t="s">
        <v>252</v>
      </c>
      <c r="Q1191" s="8"/>
      <c r="R1191" s="1">
        <v>1</v>
      </c>
      <c r="S1191" s="1">
        <v>4</v>
      </c>
      <c r="T1191" s="1">
        <v>1</v>
      </c>
      <c r="U1191" s="1">
        <v>5</v>
      </c>
      <c r="V1191" s="1">
        <v>4</v>
      </c>
      <c r="W1191" s="1">
        <v>0</v>
      </c>
      <c r="X1191" s="1">
        <v>0</v>
      </c>
      <c r="Y1191" s="1">
        <v>1</v>
      </c>
      <c r="Z1191" s="1">
        <v>2</v>
      </c>
      <c r="AA1191" s="1">
        <f t="shared" si="171"/>
        <v>0</v>
      </c>
      <c r="AB1191" s="1">
        <f t="shared" si="177"/>
        <v>0</v>
      </c>
      <c r="AC1191" s="1">
        <f t="shared" si="177"/>
        <v>1</v>
      </c>
      <c r="AD1191" s="1">
        <f t="shared" si="177"/>
        <v>1</v>
      </c>
      <c r="AE1191" s="1">
        <f t="shared" si="177"/>
        <v>0</v>
      </c>
      <c r="AF1191" s="1">
        <f t="shared" si="177"/>
        <v>1</v>
      </c>
      <c r="AG1191" s="1">
        <f t="shared" si="177"/>
        <v>0</v>
      </c>
      <c r="AH1191" s="1">
        <f t="shared" si="177"/>
        <v>1</v>
      </c>
      <c r="AI1191" s="1">
        <f t="shared" si="177"/>
        <v>1</v>
      </c>
      <c r="AJ1191" s="1">
        <f t="shared" si="177"/>
        <v>0</v>
      </c>
      <c r="AK1191" s="1">
        <f t="shared" si="177"/>
        <v>1</v>
      </c>
      <c r="AL1191" s="1">
        <f t="shared" si="177"/>
        <v>1</v>
      </c>
      <c r="AM1191" s="1">
        <f t="shared" si="177"/>
        <v>1</v>
      </c>
      <c r="AN1191" s="1">
        <f t="shared" si="177"/>
        <v>1</v>
      </c>
      <c r="AO1191" s="1">
        <f t="shared" si="177"/>
        <v>1</v>
      </c>
      <c r="AP1191" s="1">
        <f t="shared" si="177"/>
        <v>0</v>
      </c>
      <c r="AQ1191" s="1">
        <f t="shared" si="177"/>
        <v>0</v>
      </c>
      <c r="AR1191" s="1">
        <f t="shared" si="176"/>
        <v>0</v>
      </c>
      <c r="AS1191" s="1">
        <f t="shared" si="176"/>
        <v>1</v>
      </c>
      <c r="AT1191" s="1">
        <f t="shared" si="176"/>
        <v>1</v>
      </c>
      <c r="AU1191" s="1">
        <f t="shared" si="176"/>
        <v>0</v>
      </c>
      <c r="AV1191" s="1">
        <f t="shared" si="176"/>
        <v>0</v>
      </c>
      <c r="AW1191" s="1">
        <f t="shared" si="176"/>
        <v>0</v>
      </c>
      <c r="AX1191" s="1">
        <f t="shared" si="172"/>
        <v>0</v>
      </c>
    </row>
    <row r="1192" spans="1:50" s="1" customFormat="1" x14ac:dyDescent="0.15">
      <c r="A1192" s="1">
        <v>1</v>
      </c>
      <c r="B1192" s="1" t="s">
        <v>2911</v>
      </c>
      <c r="D1192" s="1" t="s">
        <v>15</v>
      </c>
      <c r="E1192" s="1" t="s">
        <v>16</v>
      </c>
      <c r="F1192" s="2">
        <v>43178.39167824074</v>
      </c>
      <c r="H1192" s="1" t="s">
        <v>34</v>
      </c>
      <c r="I1192" s="1" t="s">
        <v>35</v>
      </c>
      <c r="J1192" s="1" t="s">
        <v>25</v>
      </c>
      <c r="K1192" s="1" t="s">
        <v>2912</v>
      </c>
      <c r="L1192" s="1" t="s">
        <v>2913</v>
      </c>
      <c r="M1192" s="1" t="s">
        <v>28</v>
      </c>
      <c r="N1192" s="1" t="s">
        <v>29</v>
      </c>
      <c r="O1192" s="1" t="s">
        <v>39</v>
      </c>
      <c r="P1192" s="1">
        <v>6001</v>
      </c>
      <c r="Q1192" s="8">
        <v>8000</v>
      </c>
      <c r="R1192" s="1">
        <v>4</v>
      </c>
      <c r="S1192" s="1">
        <v>4</v>
      </c>
      <c r="T1192" s="1">
        <v>1</v>
      </c>
      <c r="U1192" s="1">
        <v>3</v>
      </c>
      <c r="V1192" s="1">
        <v>0</v>
      </c>
      <c r="W1192" s="1">
        <v>1</v>
      </c>
      <c r="X1192" s="1">
        <v>7000.5</v>
      </c>
      <c r="Y1192" s="1">
        <v>1</v>
      </c>
      <c r="Z1192" s="1">
        <v>1</v>
      </c>
      <c r="AA1192" s="1">
        <f t="shared" si="171"/>
        <v>0</v>
      </c>
      <c r="AB1192" s="1">
        <f t="shared" si="177"/>
        <v>0</v>
      </c>
      <c r="AC1192" s="1">
        <f t="shared" si="177"/>
        <v>1</v>
      </c>
      <c r="AD1192" s="1">
        <f t="shared" si="177"/>
        <v>1</v>
      </c>
      <c r="AE1192" s="1">
        <f t="shared" si="177"/>
        <v>0</v>
      </c>
      <c r="AF1192" s="1">
        <f t="shared" si="177"/>
        <v>0</v>
      </c>
      <c r="AG1192" s="1">
        <f t="shared" si="177"/>
        <v>0</v>
      </c>
      <c r="AH1192" s="1">
        <f t="shared" si="177"/>
        <v>1</v>
      </c>
      <c r="AI1192" s="1">
        <f t="shared" si="177"/>
        <v>0</v>
      </c>
      <c r="AJ1192" s="1">
        <f t="shared" si="177"/>
        <v>0</v>
      </c>
      <c r="AK1192" s="1">
        <f t="shared" si="177"/>
        <v>0</v>
      </c>
      <c r="AL1192" s="1">
        <f t="shared" si="177"/>
        <v>0</v>
      </c>
      <c r="AM1192" s="1">
        <f t="shared" si="177"/>
        <v>1</v>
      </c>
      <c r="AN1192" s="1">
        <f t="shared" si="177"/>
        <v>0</v>
      </c>
      <c r="AO1192" s="1">
        <f t="shared" si="177"/>
        <v>0</v>
      </c>
      <c r="AP1192" s="1">
        <f t="shared" si="177"/>
        <v>0</v>
      </c>
      <c r="AQ1192" s="1">
        <f t="shared" si="177"/>
        <v>1</v>
      </c>
      <c r="AR1192" s="1">
        <f t="shared" si="176"/>
        <v>0</v>
      </c>
      <c r="AS1192" s="1">
        <f t="shared" si="176"/>
        <v>0</v>
      </c>
      <c r="AT1192" s="1">
        <f t="shared" si="176"/>
        <v>0</v>
      </c>
      <c r="AU1192" s="1">
        <f t="shared" si="176"/>
        <v>0</v>
      </c>
      <c r="AV1192" s="1">
        <f t="shared" si="176"/>
        <v>0</v>
      </c>
      <c r="AW1192" s="1">
        <f t="shared" si="176"/>
        <v>0</v>
      </c>
      <c r="AX1192" s="1">
        <f t="shared" si="172"/>
        <v>0</v>
      </c>
    </row>
    <row r="1193" spans="1:50" s="1" customFormat="1" x14ac:dyDescent="0.15">
      <c r="A1193" s="1">
        <v>1</v>
      </c>
      <c r="B1193" s="1" t="s">
        <v>2914</v>
      </c>
      <c r="C1193" s="1" t="s">
        <v>22</v>
      </c>
      <c r="D1193" s="1" t="s">
        <v>15</v>
      </c>
      <c r="E1193" s="1" t="s">
        <v>671</v>
      </c>
      <c r="F1193" s="2">
        <v>43179.395833333336</v>
      </c>
      <c r="H1193" s="1" t="s">
        <v>17</v>
      </c>
      <c r="I1193" s="1" t="s">
        <v>35</v>
      </c>
      <c r="J1193" s="1" t="s">
        <v>42</v>
      </c>
      <c r="K1193" s="1" t="s">
        <v>4109</v>
      </c>
      <c r="L1193" s="1" t="s">
        <v>2916</v>
      </c>
      <c r="M1193" s="1" t="s">
        <v>38</v>
      </c>
      <c r="N1193" s="1" t="s">
        <v>82</v>
      </c>
      <c r="O1193" s="1" t="s">
        <v>252</v>
      </c>
      <c r="Q1193" s="8"/>
      <c r="R1193" s="1">
        <v>1</v>
      </c>
      <c r="S1193" s="1">
        <v>4</v>
      </c>
      <c r="T1193" s="1">
        <v>3</v>
      </c>
      <c r="U1193" s="1">
        <v>5</v>
      </c>
      <c r="V1193" s="1">
        <v>4</v>
      </c>
      <c r="W1193" s="1">
        <v>0</v>
      </c>
      <c r="X1193" s="1">
        <v>0</v>
      </c>
      <c r="Y1193" s="1">
        <v>1</v>
      </c>
      <c r="Z1193" s="1">
        <v>2</v>
      </c>
      <c r="AA1193" s="1">
        <f t="shared" si="171"/>
        <v>0</v>
      </c>
      <c r="AB1193" s="1">
        <f t="shared" si="177"/>
        <v>0</v>
      </c>
      <c r="AC1193" s="1">
        <f t="shared" si="177"/>
        <v>1</v>
      </c>
      <c r="AD1193" s="1">
        <f t="shared" si="177"/>
        <v>1</v>
      </c>
      <c r="AE1193" s="1">
        <f t="shared" si="177"/>
        <v>1</v>
      </c>
      <c r="AF1193" s="1">
        <f t="shared" si="177"/>
        <v>0</v>
      </c>
      <c r="AG1193" s="1">
        <f t="shared" si="177"/>
        <v>0</v>
      </c>
      <c r="AH1193" s="1">
        <f t="shared" si="177"/>
        <v>1</v>
      </c>
      <c r="AI1193" s="1">
        <f t="shared" si="177"/>
        <v>1</v>
      </c>
      <c r="AJ1193" s="1">
        <f t="shared" si="177"/>
        <v>1</v>
      </c>
      <c r="AK1193" s="1">
        <f t="shared" si="177"/>
        <v>1</v>
      </c>
      <c r="AL1193" s="1">
        <f t="shared" si="177"/>
        <v>1</v>
      </c>
      <c r="AM1193" s="1">
        <f t="shared" si="177"/>
        <v>1</v>
      </c>
      <c r="AN1193" s="1">
        <f t="shared" si="177"/>
        <v>1</v>
      </c>
      <c r="AO1193" s="1">
        <f t="shared" si="177"/>
        <v>1</v>
      </c>
      <c r="AP1193" s="1">
        <f t="shared" si="177"/>
        <v>0</v>
      </c>
      <c r="AQ1193" s="1">
        <f t="shared" si="177"/>
        <v>0</v>
      </c>
      <c r="AR1193" s="1">
        <f t="shared" si="176"/>
        <v>0</v>
      </c>
      <c r="AS1193" s="1">
        <f t="shared" si="176"/>
        <v>0</v>
      </c>
      <c r="AT1193" s="1">
        <f t="shared" si="176"/>
        <v>0</v>
      </c>
      <c r="AU1193" s="1">
        <f t="shared" si="176"/>
        <v>0</v>
      </c>
      <c r="AV1193" s="1">
        <f t="shared" si="176"/>
        <v>0</v>
      </c>
      <c r="AW1193" s="1">
        <f t="shared" si="176"/>
        <v>0</v>
      </c>
      <c r="AX1193" s="1">
        <f t="shared" si="172"/>
        <v>0</v>
      </c>
    </row>
    <row r="1194" spans="1:50" s="1" customFormat="1" x14ac:dyDescent="0.15">
      <c r="A1194" s="1">
        <v>1</v>
      </c>
      <c r="B1194" s="1" t="s">
        <v>2917</v>
      </c>
      <c r="D1194" s="1" t="s">
        <v>15</v>
      </c>
      <c r="E1194" s="1" t="s">
        <v>33</v>
      </c>
      <c r="F1194" s="2">
        <v>43180.394965277781</v>
      </c>
      <c r="H1194" s="1" t="s">
        <v>59</v>
      </c>
      <c r="I1194" s="1" t="s">
        <v>35</v>
      </c>
      <c r="J1194" s="1" t="s">
        <v>286</v>
      </c>
      <c r="K1194" s="1" t="s">
        <v>4110</v>
      </c>
      <c r="L1194" s="1" t="s">
        <v>2919</v>
      </c>
      <c r="M1194" s="1" t="s">
        <v>28</v>
      </c>
      <c r="N1194" s="1" t="s">
        <v>29</v>
      </c>
      <c r="O1194" s="1" t="s">
        <v>186</v>
      </c>
      <c r="P1194" s="1">
        <v>10001</v>
      </c>
      <c r="Q1194" s="8">
        <v>15000</v>
      </c>
      <c r="R1194" s="1">
        <v>3</v>
      </c>
      <c r="S1194" s="1">
        <v>4</v>
      </c>
      <c r="T1194" s="1">
        <v>10</v>
      </c>
      <c r="U1194" s="1">
        <v>3</v>
      </c>
      <c r="V1194" s="1">
        <v>0</v>
      </c>
      <c r="W1194" s="1">
        <v>0</v>
      </c>
      <c r="X1194" s="1">
        <v>12500.5</v>
      </c>
      <c r="Y1194" s="1">
        <v>1</v>
      </c>
      <c r="Z1194" s="1">
        <v>1</v>
      </c>
      <c r="AA1194" s="1">
        <f t="shared" si="171"/>
        <v>0</v>
      </c>
      <c r="AB1194" s="1">
        <f t="shared" si="177"/>
        <v>0</v>
      </c>
      <c r="AC1194" s="1">
        <f t="shared" si="177"/>
        <v>1</v>
      </c>
      <c r="AD1194" s="1">
        <f t="shared" si="177"/>
        <v>1</v>
      </c>
      <c r="AE1194" s="1">
        <f t="shared" si="177"/>
        <v>0</v>
      </c>
      <c r="AF1194" s="1">
        <f t="shared" si="177"/>
        <v>1</v>
      </c>
      <c r="AG1194" s="1">
        <f t="shared" si="177"/>
        <v>0</v>
      </c>
      <c r="AH1194" s="1">
        <f t="shared" si="177"/>
        <v>0</v>
      </c>
      <c r="AI1194" s="1">
        <f t="shared" si="177"/>
        <v>1</v>
      </c>
      <c r="AJ1194" s="1">
        <f t="shared" si="177"/>
        <v>0</v>
      </c>
      <c r="AK1194" s="1">
        <f t="shared" si="177"/>
        <v>1</v>
      </c>
      <c r="AL1194" s="1">
        <f t="shared" si="177"/>
        <v>0</v>
      </c>
      <c r="AM1194" s="1">
        <f t="shared" si="177"/>
        <v>0</v>
      </c>
      <c r="AN1194" s="1">
        <f t="shared" si="177"/>
        <v>0</v>
      </c>
      <c r="AO1194" s="1">
        <f t="shared" si="177"/>
        <v>0</v>
      </c>
      <c r="AP1194" s="1">
        <f t="shared" si="177"/>
        <v>0</v>
      </c>
      <c r="AQ1194" s="1">
        <f t="shared" si="177"/>
        <v>0</v>
      </c>
      <c r="AR1194" s="1">
        <f t="shared" si="176"/>
        <v>1</v>
      </c>
      <c r="AS1194" s="1">
        <f t="shared" si="176"/>
        <v>0</v>
      </c>
      <c r="AT1194" s="1">
        <f t="shared" si="176"/>
        <v>0</v>
      </c>
      <c r="AU1194" s="1">
        <f t="shared" si="176"/>
        <v>0</v>
      </c>
      <c r="AV1194" s="1">
        <f t="shared" si="176"/>
        <v>0</v>
      </c>
      <c r="AW1194" s="1">
        <f t="shared" si="176"/>
        <v>1</v>
      </c>
      <c r="AX1194" s="1">
        <f t="shared" si="172"/>
        <v>0</v>
      </c>
    </row>
    <row r="1195" spans="1:50" s="1" customFormat="1" x14ac:dyDescent="0.15">
      <c r="A1195" s="1">
        <v>1</v>
      </c>
      <c r="B1195" s="1" t="s">
        <v>91</v>
      </c>
      <c r="C1195" s="1" t="s">
        <v>22</v>
      </c>
      <c r="D1195" s="1" t="s">
        <v>15</v>
      </c>
      <c r="E1195" s="1" t="s">
        <v>2329</v>
      </c>
      <c r="F1195" s="2">
        <v>43180.400810185187</v>
      </c>
      <c r="H1195" s="1" t="s">
        <v>59</v>
      </c>
      <c r="I1195" s="1" t="s">
        <v>24</v>
      </c>
      <c r="J1195" s="1" t="s">
        <v>25</v>
      </c>
      <c r="K1195" s="1" t="s">
        <v>4111</v>
      </c>
      <c r="L1195" s="1" t="s">
        <v>2921</v>
      </c>
      <c r="M1195" s="1" t="s">
        <v>28</v>
      </c>
      <c r="N1195" s="1" t="s">
        <v>29</v>
      </c>
      <c r="O1195" s="1" t="s">
        <v>1544</v>
      </c>
      <c r="P1195" s="1">
        <v>15000</v>
      </c>
      <c r="Q1195" s="8">
        <v>23000</v>
      </c>
      <c r="R1195" s="1">
        <v>3</v>
      </c>
      <c r="S1195" s="1">
        <v>5</v>
      </c>
      <c r="T1195" s="1">
        <v>1</v>
      </c>
      <c r="U1195" s="1">
        <v>3</v>
      </c>
      <c r="V1195" s="1">
        <v>0</v>
      </c>
      <c r="W1195" s="1">
        <v>1</v>
      </c>
      <c r="X1195" s="1">
        <v>19000</v>
      </c>
      <c r="Y1195" s="1">
        <v>1</v>
      </c>
      <c r="Z1195" s="1">
        <v>2</v>
      </c>
      <c r="AA1195" s="1">
        <f t="shared" si="171"/>
        <v>1</v>
      </c>
      <c r="AB1195" s="1">
        <f t="shared" si="177"/>
        <v>0</v>
      </c>
      <c r="AC1195" s="1">
        <f t="shared" si="177"/>
        <v>1</v>
      </c>
      <c r="AD1195" s="1">
        <f t="shared" si="177"/>
        <v>0</v>
      </c>
      <c r="AE1195" s="1">
        <f t="shared" si="177"/>
        <v>1</v>
      </c>
      <c r="AF1195" s="1">
        <f t="shared" si="177"/>
        <v>1</v>
      </c>
      <c r="AG1195" s="1">
        <f t="shared" si="177"/>
        <v>1</v>
      </c>
      <c r="AH1195" s="1">
        <f t="shared" si="177"/>
        <v>1</v>
      </c>
      <c r="AI1195" s="1">
        <f t="shared" si="177"/>
        <v>0</v>
      </c>
      <c r="AJ1195" s="1">
        <f t="shared" si="177"/>
        <v>0</v>
      </c>
      <c r="AK1195" s="1">
        <f t="shared" si="177"/>
        <v>1</v>
      </c>
      <c r="AL1195" s="1">
        <f t="shared" si="177"/>
        <v>1</v>
      </c>
      <c r="AM1195" s="1">
        <f t="shared" si="177"/>
        <v>0</v>
      </c>
      <c r="AN1195" s="1">
        <f t="shared" si="177"/>
        <v>0</v>
      </c>
      <c r="AO1195" s="1">
        <f t="shared" si="177"/>
        <v>1</v>
      </c>
      <c r="AP1195" s="1">
        <f t="shared" si="177"/>
        <v>0</v>
      </c>
      <c r="AQ1195" s="1">
        <f t="shared" si="177"/>
        <v>0</v>
      </c>
      <c r="AR1195" s="1">
        <f t="shared" si="176"/>
        <v>0</v>
      </c>
      <c r="AS1195" s="1">
        <f t="shared" si="176"/>
        <v>0</v>
      </c>
      <c r="AT1195" s="1">
        <f t="shared" si="176"/>
        <v>0</v>
      </c>
      <c r="AU1195" s="1">
        <f t="shared" si="176"/>
        <v>0</v>
      </c>
      <c r="AV1195" s="1">
        <f t="shared" si="176"/>
        <v>0</v>
      </c>
      <c r="AW1195" s="1">
        <f t="shared" si="176"/>
        <v>0</v>
      </c>
      <c r="AX1195" s="1">
        <f t="shared" si="172"/>
        <v>1</v>
      </c>
    </row>
    <row r="1196" spans="1:50" s="1" customFormat="1" x14ac:dyDescent="0.15">
      <c r="A1196" s="1">
        <v>1</v>
      </c>
      <c r="B1196" s="1" t="s">
        <v>810</v>
      </c>
      <c r="D1196" s="1" t="s">
        <v>15</v>
      </c>
      <c r="E1196" s="1" t="s">
        <v>58</v>
      </c>
      <c r="F1196" s="2">
        <v>43180.394965277781</v>
      </c>
      <c r="H1196" s="1" t="s">
        <v>17</v>
      </c>
      <c r="I1196" s="1" t="s">
        <v>35</v>
      </c>
      <c r="J1196" s="1" t="s">
        <v>286</v>
      </c>
      <c r="K1196" s="1" t="s">
        <v>4112</v>
      </c>
      <c r="L1196" s="1" t="s">
        <v>2919</v>
      </c>
      <c r="M1196" s="1" t="s">
        <v>28</v>
      </c>
      <c r="N1196" s="1" t="s">
        <v>29</v>
      </c>
      <c r="O1196" s="1" t="s">
        <v>186</v>
      </c>
      <c r="P1196" s="1">
        <v>15001</v>
      </c>
      <c r="Q1196" s="8">
        <v>20000</v>
      </c>
      <c r="R1196" s="1">
        <v>1</v>
      </c>
      <c r="S1196" s="1">
        <v>4</v>
      </c>
      <c r="T1196" s="1">
        <v>10</v>
      </c>
      <c r="U1196" s="1">
        <v>3</v>
      </c>
      <c r="V1196" s="1">
        <v>0</v>
      </c>
      <c r="W1196" s="1">
        <v>0</v>
      </c>
      <c r="X1196" s="1">
        <v>17500.5</v>
      </c>
      <c r="Y1196" s="1">
        <v>1</v>
      </c>
      <c r="Z1196" s="1">
        <v>1</v>
      </c>
      <c r="AA1196" s="1">
        <f t="shared" si="171"/>
        <v>0</v>
      </c>
      <c r="AB1196" s="1">
        <f t="shared" si="177"/>
        <v>0</v>
      </c>
      <c r="AC1196" s="1">
        <f t="shared" si="177"/>
        <v>0</v>
      </c>
      <c r="AD1196" s="1">
        <f t="shared" si="177"/>
        <v>1</v>
      </c>
      <c r="AE1196" s="1">
        <f t="shared" si="177"/>
        <v>0</v>
      </c>
      <c r="AF1196" s="1">
        <f t="shared" si="177"/>
        <v>1</v>
      </c>
      <c r="AG1196" s="1">
        <f t="shared" si="177"/>
        <v>0</v>
      </c>
      <c r="AH1196" s="1">
        <f t="shared" si="177"/>
        <v>0</v>
      </c>
      <c r="AI1196" s="1">
        <f t="shared" si="177"/>
        <v>0</v>
      </c>
      <c r="AJ1196" s="1">
        <f t="shared" si="177"/>
        <v>0</v>
      </c>
      <c r="AK1196" s="1">
        <f t="shared" si="177"/>
        <v>1</v>
      </c>
      <c r="AL1196" s="1">
        <f t="shared" si="177"/>
        <v>0</v>
      </c>
      <c r="AM1196" s="1">
        <f t="shared" si="177"/>
        <v>0</v>
      </c>
      <c r="AN1196" s="1">
        <f t="shared" si="177"/>
        <v>0</v>
      </c>
      <c r="AO1196" s="1">
        <f t="shared" si="177"/>
        <v>0</v>
      </c>
      <c r="AP1196" s="1">
        <f t="shared" si="177"/>
        <v>0</v>
      </c>
      <c r="AQ1196" s="1">
        <f t="shared" si="177"/>
        <v>0</v>
      </c>
      <c r="AR1196" s="1">
        <f t="shared" si="176"/>
        <v>0</v>
      </c>
      <c r="AS1196" s="1">
        <f t="shared" si="176"/>
        <v>0</v>
      </c>
      <c r="AT1196" s="1">
        <f t="shared" si="176"/>
        <v>0</v>
      </c>
      <c r="AU1196" s="1">
        <f t="shared" si="176"/>
        <v>0</v>
      </c>
      <c r="AV1196" s="1">
        <f t="shared" si="176"/>
        <v>0</v>
      </c>
      <c r="AW1196" s="1">
        <f t="shared" si="176"/>
        <v>0</v>
      </c>
      <c r="AX1196" s="1">
        <f t="shared" si="172"/>
        <v>0</v>
      </c>
    </row>
    <row r="1197" spans="1:50" s="1" customFormat="1" x14ac:dyDescent="0.15">
      <c r="A1197" s="1">
        <v>1</v>
      </c>
      <c r="B1197" s="1" t="s">
        <v>2923</v>
      </c>
      <c r="D1197" s="1" t="s">
        <v>15</v>
      </c>
      <c r="E1197" s="1" t="s">
        <v>671</v>
      </c>
      <c r="F1197" s="1" t="s">
        <v>411</v>
      </c>
      <c r="H1197" s="1" t="s">
        <v>124</v>
      </c>
      <c r="J1197" s="1" t="s">
        <v>2340</v>
      </c>
      <c r="K1197" s="1" t="s">
        <v>4113</v>
      </c>
      <c r="M1197" s="1" t="s">
        <v>393</v>
      </c>
      <c r="N1197" s="1" t="s">
        <v>29</v>
      </c>
      <c r="O1197" s="1" t="s">
        <v>186</v>
      </c>
      <c r="Q1197" s="8"/>
      <c r="R1197" s="1">
        <v>0</v>
      </c>
      <c r="S1197" s="1">
        <v>6</v>
      </c>
      <c r="U1197" s="1">
        <v>6</v>
      </c>
      <c r="V1197" s="1">
        <v>0</v>
      </c>
      <c r="W1197" s="1">
        <v>0</v>
      </c>
      <c r="X1197" s="1">
        <v>0</v>
      </c>
      <c r="Y1197" s="1">
        <v>2</v>
      </c>
      <c r="Z1197" s="1">
        <v>3</v>
      </c>
      <c r="AA1197" s="1">
        <f t="shared" si="171"/>
        <v>1</v>
      </c>
      <c r="AB1197" s="1">
        <f t="shared" si="177"/>
        <v>0</v>
      </c>
      <c r="AC1197" s="1">
        <f t="shared" si="177"/>
        <v>0</v>
      </c>
      <c r="AD1197" s="1">
        <f t="shared" si="177"/>
        <v>1</v>
      </c>
      <c r="AE1197" s="1">
        <f t="shared" si="177"/>
        <v>0</v>
      </c>
      <c r="AF1197" s="1">
        <f t="shared" si="177"/>
        <v>1</v>
      </c>
      <c r="AG1197" s="1">
        <f t="shared" si="177"/>
        <v>0</v>
      </c>
      <c r="AH1197" s="1">
        <f t="shared" si="177"/>
        <v>0</v>
      </c>
      <c r="AI1197" s="1">
        <f t="shared" si="177"/>
        <v>1</v>
      </c>
      <c r="AJ1197" s="1">
        <f t="shared" si="177"/>
        <v>0</v>
      </c>
      <c r="AK1197" s="1">
        <f t="shared" si="177"/>
        <v>1</v>
      </c>
      <c r="AL1197" s="1">
        <f t="shared" si="177"/>
        <v>1</v>
      </c>
      <c r="AM1197" s="1">
        <f t="shared" si="177"/>
        <v>1</v>
      </c>
      <c r="AN1197" s="1">
        <f t="shared" si="177"/>
        <v>1</v>
      </c>
      <c r="AO1197" s="1">
        <f t="shared" si="177"/>
        <v>1</v>
      </c>
      <c r="AP1197" s="1">
        <f t="shared" si="177"/>
        <v>0</v>
      </c>
      <c r="AQ1197" s="1">
        <f t="shared" si="177"/>
        <v>1</v>
      </c>
      <c r="AR1197" s="1">
        <f t="shared" si="176"/>
        <v>0</v>
      </c>
      <c r="AS1197" s="1">
        <f t="shared" si="176"/>
        <v>1</v>
      </c>
      <c r="AT1197" s="1">
        <f t="shared" si="176"/>
        <v>1</v>
      </c>
      <c r="AU1197" s="1">
        <f t="shared" si="176"/>
        <v>1</v>
      </c>
      <c r="AV1197" s="1">
        <f t="shared" si="176"/>
        <v>0</v>
      </c>
      <c r="AW1197" s="1">
        <f t="shared" si="176"/>
        <v>0</v>
      </c>
      <c r="AX1197" s="1">
        <f t="shared" si="172"/>
        <v>0</v>
      </c>
    </row>
    <row r="1198" spans="1:50" s="1" customFormat="1" x14ac:dyDescent="0.15">
      <c r="A1198" s="1">
        <v>1</v>
      </c>
      <c r="B1198" s="1" t="s">
        <v>772</v>
      </c>
      <c r="C1198" s="1" t="s">
        <v>22</v>
      </c>
      <c r="D1198" s="1" t="s">
        <v>15</v>
      </c>
      <c r="E1198" s="1" t="s">
        <v>556</v>
      </c>
      <c r="F1198" s="2">
        <v>43173.428923611114</v>
      </c>
      <c r="H1198" s="1" t="s">
        <v>41</v>
      </c>
      <c r="I1198" s="1" t="s">
        <v>35</v>
      </c>
      <c r="J1198" s="1" t="s">
        <v>25</v>
      </c>
      <c r="K1198" s="1" t="s">
        <v>4114</v>
      </c>
      <c r="L1198" s="1" t="s">
        <v>552</v>
      </c>
      <c r="M1198" s="1" t="s">
        <v>38</v>
      </c>
      <c r="N1198" s="1" t="s">
        <v>82</v>
      </c>
      <c r="O1198" s="1" t="s">
        <v>30</v>
      </c>
      <c r="P1198" s="1">
        <v>20001</v>
      </c>
      <c r="Q1198" s="8">
        <v>30000</v>
      </c>
      <c r="R1198" s="1">
        <v>5</v>
      </c>
      <c r="S1198" s="1">
        <v>4</v>
      </c>
      <c r="T1198" s="1">
        <v>1</v>
      </c>
      <c r="U1198" s="1">
        <v>5</v>
      </c>
      <c r="V1198" s="1">
        <v>4</v>
      </c>
      <c r="W1198" s="1">
        <v>0</v>
      </c>
      <c r="X1198" s="1">
        <v>25000.5</v>
      </c>
      <c r="Y1198" s="1">
        <v>1</v>
      </c>
      <c r="Z1198" s="1">
        <v>1</v>
      </c>
      <c r="AA1198" s="1">
        <f t="shared" si="171"/>
        <v>0</v>
      </c>
      <c r="AB1198" s="1">
        <f t="shared" si="177"/>
        <v>0</v>
      </c>
      <c r="AC1198" s="1">
        <f t="shared" si="177"/>
        <v>1</v>
      </c>
      <c r="AD1198" s="1">
        <f t="shared" si="177"/>
        <v>1</v>
      </c>
      <c r="AE1198" s="1">
        <f t="shared" si="177"/>
        <v>0</v>
      </c>
      <c r="AF1198" s="1">
        <f t="shared" si="177"/>
        <v>1</v>
      </c>
      <c r="AG1198" s="1">
        <f t="shared" si="177"/>
        <v>0</v>
      </c>
      <c r="AH1198" s="1">
        <f t="shared" si="177"/>
        <v>0</v>
      </c>
      <c r="AI1198" s="1">
        <f t="shared" si="177"/>
        <v>0</v>
      </c>
      <c r="AJ1198" s="1">
        <f t="shared" si="177"/>
        <v>0</v>
      </c>
      <c r="AK1198" s="1">
        <f t="shared" si="177"/>
        <v>1</v>
      </c>
      <c r="AL1198" s="1">
        <f t="shared" si="177"/>
        <v>0</v>
      </c>
      <c r="AM1198" s="1">
        <f t="shared" si="177"/>
        <v>1</v>
      </c>
      <c r="AN1198" s="1">
        <f t="shared" si="177"/>
        <v>0</v>
      </c>
      <c r="AO1198" s="1">
        <f t="shared" si="177"/>
        <v>0</v>
      </c>
      <c r="AP1198" s="1">
        <f t="shared" si="177"/>
        <v>0</v>
      </c>
      <c r="AQ1198" s="1">
        <f t="shared" si="177"/>
        <v>0</v>
      </c>
      <c r="AR1198" s="1">
        <f t="shared" si="176"/>
        <v>0</v>
      </c>
      <c r="AS1198" s="1">
        <f t="shared" si="176"/>
        <v>0</v>
      </c>
      <c r="AT1198" s="1">
        <f t="shared" si="176"/>
        <v>0</v>
      </c>
      <c r="AU1198" s="1">
        <f t="shared" si="176"/>
        <v>0</v>
      </c>
      <c r="AV1198" s="1">
        <f t="shared" si="176"/>
        <v>0</v>
      </c>
      <c r="AW1198" s="1">
        <f t="shared" si="176"/>
        <v>0</v>
      </c>
      <c r="AX1198" s="1">
        <f t="shared" si="172"/>
        <v>1</v>
      </c>
    </row>
    <row r="1199" spans="1:50" s="1" customFormat="1" x14ac:dyDescent="0.15">
      <c r="A1199" s="1">
        <v>1</v>
      </c>
      <c r="B1199" s="1" t="s">
        <v>2926</v>
      </c>
      <c r="C1199" s="1" t="s">
        <v>22</v>
      </c>
      <c r="D1199" s="1" t="s">
        <v>15</v>
      </c>
      <c r="E1199" s="1" t="s">
        <v>168</v>
      </c>
      <c r="F1199" s="2">
        <v>43180.392557870371</v>
      </c>
      <c r="H1199" s="1" t="s">
        <v>59</v>
      </c>
      <c r="I1199" s="1" t="s">
        <v>18</v>
      </c>
      <c r="J1199" s="1" t="s">
        <v>74</v>
      </c>
      <c r="K1199" s="1" t="s">
        <v>4115</v>
      </c>
      <c r="L1199" s="1" t="s">
        <v>2928</v>
      </c>
      <c r="M1199" s="1" t="s">
        <v>96</v>
      </c>
      <c r="N1199" s="1" t="s">
        <v>316</v>
      </c>
      <c r="O1199" s="1" t="s">
        <v>2523</v>
      </c>
      <c r="P1199" s="1">
        <v>4001</v>
      </c>
      <c r="Q1199" s="8">
        <v>6000</v>
      </c>
      <c r="R1199" s="1">
        <v>3</v>
      </c>
      <c r="S1199" s="1">
        <v>3</v>
      </c>
      <c r="T1199" s="1">
        <v>5</v>
      </c>
      <c r="U1199" s="1">
        <v>2</v>
      </c>
      <c r="V1199" s="1">
        <v>7</v>
      </c>
      <c r="W1199" s="1">
        <v>0</v>
      </c>
      <c r="X1199" s="1">
        <v>5000.5</v>
      </c>
      <c r="Y1199" s="1">
        <v>1</v>
      </c>
      <c r="Z1199" s="1">
        <v>1</v>
      </c>
      <c r="AA1199" s="1">
        <f t="shared" si="171"/>
        <v>0</v>
      </c>
      <c r="AB1199" s="1">
        <f t="shared" si="177"/>
        <v>0</v>
      </c>
      <c r="AC1199" s="1">
        <f t="shared" si="177"/>
        <v>0</v>
      </c>
      <c r="AD1199" s="1">
        <f t="shared" si="177"/>
        <v>0</v>
      </c>
      <c r="AE1199" s="1">
        <f t="shared" si="177"/>
        <v>0</v>
      </c>
      <c r="AF1199" s="1">
        <f t="shared" si="177"/>
        <v>0</v>
      </c>
      <c r="AG1199" s="1">
        <f t="shared" si="177"/>
        <v>0</v>
      </c>
      <c r="AH1199" s="1">
        <f t="shared" si="177"/>
        <v>0</v>
      </c>
      <c r="AI1199" s="1">
        <f t="shared" si="177"/>
        <v>1</v>
      </c>
      <c r="AJ1199" s="1">
        <f t="shared" si="177"/>
        <v>0</v>
      </c>
      <c r="AK1199" s="1">
        <f t="shared" si="177"/>
        <v>1</v>
      </c>
      <c r="AL1199" s="1">
        <f t="shared" si="177"/>
        <v>0</v>
      </c>
      <c r="AM1199" s="1">
        <f t="shared" si="177"/>
        <v>0</v>
      </c>
      <c r="AN1199" s="1">
        <f t="shared" si="177"/>
        <v>0</v>
      </c>
      <c r="AO1199" s="1">
        <f t="shared" si="177"/>
        <v>0</v>
      </c>
      <c r="AP1199" s="1">
        <f t="shared" si="177"/>
        <v>0</v>
      </c>
      <c r="AQ1199" s="1">
        <f t="shared" si="177"/>
        <v>1</v>
      </c>
      <c r="AR1199" s="1">
        <f t="shared" si="176"/>
        <v>0</v>
      </c>
      <c r="AS1199" s="1">
        <f t="shared" si="176"/>
        <v>0</v>
      </c>
      <c r="AT1199" s="1">
        <f t="shared" si="176"/>
        <v>0</v>
      </c>
      <c r="AU1199" s="1">
        <f t="shared" si="176"/>
        <v>0</v>
      </c>
      <c r="AV1199" s="1">
        <f t="shared" si="176"/>
        <v>1</v>
      </c>
      <c r="AW1199" s="1">
        <f t="shared" si="176"/>
        <v>0</v>
      </c>
      <c r="AX1199" s="1">
        <f t="shared" si="172"/>
        <v>0</v>
      </c>
    </row>
    <row r="1200" spans="1:50" s="1" customFormat="1" x14ac:dyDescent="0.15">
      <c r="A1200" s="1">
        <v>1</v>
      </c>
      <c r="B1200" s="1" t="s">
        <v>2929</v>
      </c>
      <c r="C1200" s="1" t="s">
        <v>22</v>
      </c>
      <c r="D1200" s="1" t="s">
        <v>15</v>
      </c>
      <c r="E1200" s="1" t="s">
        <v>671</v>
      </c>
      <c r="F1200" s="2">
        <v>43179.395833333336</v>
      </c>
      <c r="H1200" s="1" t="s">
        <v>17</v>
      </c>
      <c r="I1200" s="1" t="s">
        <v>35</v>
      </c>
      <c r="J1200" s="1" t="s">
        <v>74</v>
      </c>
      <c r="K1200" s="1" t="s">
        <v>4116</v>
      </c>
      <c r="L1200" s="1" t="s">
        <v>2931</v>
      </c>
      <c r="M1200" s="1" t="s">
        <v>38</v>
      </c>
      <c r="N1200" s="1" t="s">
        <v>82</v>
      </c>
      <c r="O1200" s="1" t="s">
        <v>252</v>
      </c>
      <c r="Q1200" s="8"/>
      <c r="R1200" s="1">
        <v>1</v>
      </c>
      <c r="S1200" s="1">
        <v>4</v>
      </c>
      <c r="T1200" s="1">
        <v>5</v>
      </c>
      <c r="U1200" s="1">
        <v>5</v>
      </c>
      <c r="V1200" s="1">
        <v>4</v>
      </c>
      <c r="W1200" s="1">
        <v>0</v>
      </c>
      <c r="X1200" s="1">
        <v>0</v>
      </c>
      <c r="Y1200" s="1">
        <v>1</v>
      </c>
      <c r="Z1200" s="1">
        <v>2</v>
      </c>
      <c r="AA1200" s="1">
        <f t="shared" si="171"/>
        <v>1</v>
      </c>
      <c r="AB1200" s="1">
        <f t="shared" si="177"/>
        <v>0</v>
      </c>
      <c r="AC1200" s="1">
        <f t="shared" si="177"/>
        <v>0</v>
      </c>
      <c r="AD1200" s="1">
        <f t="shared" si="177"/>
        <v>0</v>
      </c>
      <c r="AE1200" s="1">
        <f t="shared" si="177"/>
        <v>0</v>
      </c>
      <c r="AF1200" s="1">
        <f t="shared" si="177"/>
        <v>1</v>
      </c>
      <c r="AG1200" s="1">
        <f t="shared" si="177"/>
        <v>0</v>
      </c>
      <c r="AH1200" s="1">
        <f t="shared" si="177"/>
        <v>0</v>
      </c>
      <c r="AI1200" s="1">
        <f t="shared" si="177"/>
        <v>1</v>
      </c>
      <c r="AJ1200" s="1">
        <f t="shared" si="177"/>
        <v>0</v>
      </c>
      <c r="AK1200" s="1">
        <f t="shared" si="177"/>
        <v>1</v>
      </c>
      <c r="AL1200" s="1">
        <f t="shared" si="177"/>
        <v>1</v>
      </c>
      <c r="AM1200" s="1">
        <f t="shared" si="177"/>
        <v>0</v>
      </c>
      <c r="AN1200" s="1">
        <f t="shared" si="177"/>
        <v>0</v>
      </c>
      <c r="AO1200" s="1">
        <f t="shared" si="177"/>
        <v>0</v>
      </c>
      <c r="AP1200" s="1">
        <f t="shared" si="177"/>
        <v>0</v>
      </c>
      <c r="AQ1200" s="1">
        <f t="shared" si="177"/>
        <v>0</v>
      </c>
      <c r="AR1200" s="1">
        <f t="shared" si="176"/>
        <v>1</v>
      </c>
      <c r="AS1200" s="1">
        <f t="shared" si="176"/>
        <v>0</v>
      </c>
      <c r="AT1200" s="1">
        <f t="shared" si="176"/>
        <v>1</v>
      </c>
      <c r="AU1200" s="1">
        <f t="shared" si="176"/>
        <v>0</v>
      </c>
      <c r="AV1200" s="1">
        <f t="shared" si="176"/>
        <v>0</v>
      </c>
      <c r="AW1200" s="1">
        <f t="shared" si="176"/>
        <v>1</v>
      </c>
      <c r="AX1200" s="1">
        <f t="shared" si="172"/>
        <v>0</v>
      </c>
    </row>
    <row r="1201" spans="1:50" s="1" customFormat="1" x14ac:dyDescent="0.15">
      <c r="A1201" s="1">
        <v>1</v>
      </c>
      <c r="B1201" s="1" t="s">
        <v>549</v>
      </c>
      <c r="C1201" s="1" t="s">
        <v>22</v>
      </c>
      <c r="D1201" s="1" t="s">
        <v>15</v>
      </c>
      <c r="E1201" s="1" t="s">
        <v>161</v>
      </c>
      <c r="F1201" s="2">
        <v>43180.398831018516</v>
      </c>
      <c r="H1201" s="1" t="s">
        <v>34</v>
      </c>
      <c r="I1201" s="1" t="s">
        <v>35</v>
      </c>
      <c r="J1201" s="1" t="s">
        <v>25</v>
      </c>
      <c r="K1201" s="1" t="s">
        <v>3505</v>
      </c>
      <c r="L1201" s="1" t="s">
        <v>551</v>
      </c>
      <c r="M1201" s="1" t="s">
        <v>38</v>
      </c>
      <c r="N1201" s="1" t="s">
        <v>82</v>
      </c>
      <c r="O1201" s="1" t="s">
        <v>30</v>
      </c>
      <c r="P1201" s="1">
        <v>8000</v>
      </c>
      <c r="Q1201" s="8">
        <v>15000</v>
      </c>
      <c r="R1201" s="1">
        <v>4</v>
      </c>
      <c r="S1201" s="1">
        <v>4</v>
      </c>
      <c r="T1201" s="1">
        <v>1</v>
      </c>
      <c r="U1201" s="1">
        <v>5</v>
      </c>
      <c r="V1201" s="1">
        <v>4</v>
      </c>
      <c r="W1201" s="1">
        <v>0</v>
      </c>
      <c r="X1201" s="1">
        <v>11500</v>
      </c>
      <c r="Y1201" s="1">
        <v>1</v>
      </c>
      <c r="Z1201" s="1">
        <v>2</v>
      </c>
      <c r="AA1201" s="1">
        <f t="shared" si="171"/>
        <v>0</v>
      </c>
      <c r="AB1201" s="1">
        <f t="shared" si="177"/>
        <v>0</v>
      </c>
      <c r="AC1201" s="1">
        <f t="shared" si="177"/>
        <v>0</v>
      </c>
      <c r="AD1201" s="1">
        <f t="shared" si="177"/>
        <v>1</v>
      </c>
      <c r="AE1201" s="1">
        <f t="shared" si="177"/>
        <v>0</v>
      </c>
      <c r="AF1201" s="1">
        <f t="shared" si="177"/>
        <v>0</v>
      </c>
      <c r="AG1201" s="1">
        <f t="shared" si="177"/>
        <v>0</v>
      </c>
      <c r="AH1201" s="1">
        <f t="shared" si="177"/>
        <v>0</v>
      </c>
      <c r="AI1201" s="1">
        <f t="shared" si="177"/>
        <v>1</v>
      </c>
      <c r="AJ1201" s="1">
        <f t="shared" si="177"/>
        <v>0</v>
      </c>
      <c r="AK1201" s="1">
        <f t="shared" si="177"/>
        <v>0</v>
      </c>
      <c r="AL1201" s="1">
        <f t="shared" si="177"/>
        <v>0</v>
      </c>
      <c r="AM1201" s="1">
        <f t="shared" si="177"/>
        <v>0</v>
      </c>
      <c r="AN1201" s="1">
        <f t="shared" si="177"/>
        <v>0</v>
      </c>
      <c r="AO1201" s="1">
        <f t="shared" si="177"/>
        <v>0</v>
      </c>
      <c r="AP1201" s="1">
        <f t="shared" si="177"/>
        <v>0</v>
      </c>
      <c r="AQ1201" s="1">
        <f t="shared" si="177"/>
        <v>1</v>
      </c>
      <c r="AR1201" s="1">
        <f t="shared" si="176"/>
        <v>0</v>
      </c>
      <c r="AS1201" s="1">
        <f t="shared" si="176"/>
        <v>0</v>
      </c>
      <c r="AT1201" s="1">
        <f t="shared" si="176"/>
        <v>0</v>
      </c>
      <c r="AU1201" s="1">
        <f t="shared" si="176"/>
        <v>0</v>
      </c>
      <c r="AV1201" s="1">
        <f t="shared" si="176"/>
        <v>0</v>
      </c>
      <c r="AW1201" s="1">
        <f t="shared" si="176"/>
        <v>0</v>
      </c>
      <c r="AX1201" s="1">
        <f t="shared" si="172"/>
        <v>0</v>
      </c>
    </row>
    <row r="1202" spans="1:50" s="1" customFormat="1" x14ac:dyDescent="0.15">
      <c r="A1202" s="1">
        <v>1</v>
      </c>
      <c r="B1202" s="1" t="s">
        <v>2932</v>
      </c>
      <c r="D1202" s="1" t="s">
        <v>15</v>
      </c>
      <c r="E1202" s="1" t="s">
        <v>58</v>
      </c>
      <c r="F1202" s="2">
        <v>43179.489317129628</v>
      </c>
      <c r="H1202" s="1" t="s">
        <v>34</v>
      </c>
      <c r="I1202" s="1" t="s">
        <v>18</v>
      </c>
      <c r="J1202" s="1" t="s">
        <v>25</v>
      </c>
      <c r="K1202" s="1" t="s">
        <v>4117</v>
      </c>
      <c r="L1202" s="1" t="s">
        <v>2934</v>
      </c>
      <c r="M1202" s="1" t="s">
        <v>63</v>
      </c>
      <c r="N1202" s="1" t="s">
        <v>64</v>
      </c>
      <c r="O1202" s="1" t="s">
        <v>30</v>
      </c>
      <c r="P1202" s="1">
        <v>15001</v>
      </c>
      <c r="Q1202" s="8">
        <v>20000</v>
      </c>
      <c r="R1202" s="1">
        <v>4</v>
      </c>
      <c r="S1202" s="1">
        <v>3</v>
      </c>
      <c r="T1202" s="1">
        <v>1</v>
      </c>
      <c r="U1202" s="1">
        <v>4</v>
      </c>
      <c r="V1202" s="1">
        <v>3</v>
      </c>
      <c r="W1202" s="1">
        <v>0</v>
      </c>
      <c r="X1202" s="1">
        <v>17500.5</v>
      </c>
      <c r="Y1202" s="1">
        <v>1</v>
      </c>
      <c r="Z1202" s="1">
        <v>1</v>
      </c>
      <c r="AA1202" s="1">
        <f t="shared" si="171"/>
        <v>0</v>
      </c>
      <c r="AB1202" s="1">
        <f t="shared" si="177"/>
        <v>0</v>
      </c>
      <c r="AC1202" s="1">
        <f t="shared" si="177"/>
        <v>0</v>
      </c>
      <c r="AD1202" s="1">
        <f t="shared" si="177"/>
        <v>0</v>
      </c>
      <c r="AE1202" s="1">
        <f t="shared" si="177"/>
        <v>0</v>
      </c>
      <c r="AF1202" s="1">
        <f t="shared" si="177"/>
        <v>1</v>
      </c>
      <c r="AG1202" s="1">
        <f t="shared" si="177"/>
        <v>1</v>
      </c>
      <c r="AH1202" s="1">
        <f t="shared" si="177"/>
        <v>0</v>
      </c>
      <c r="AI1202" s="1">
        <f t="shared" si="177"/>
        <v>1</v>
      </c>
      <c r="AJ1202" s="1">
        <f t="shared" si="177"/>
        <v>0</v>
      </c>
      <c r="AK1202" s="1">
        <f t="shared" si="177"/>
        <v>1</v>
      </c>
      <c r="AL1202" s="1">
        <f t="shared" si="177"/>
        <v>1</v>
      </c>
      <c r="AM1202" s="1">
        <f t="shared" si="177"/>
        <v>0</v>
      </c>
      <c r="AN1202" s="1">
        <f t="shared" si="177"/>
        <v>0</v>
      </c>
      <c r="AO1202" s="1">
        <f t="shared" si="177"/>
        <v>0</v>
      </c>
      <c r="AP1202" s="1">
        <f t="shared" si="177"/>
        <v>0</v>
      </c>
      <c r="AQ1202" s="1">
        <f t="shared" si="177"/>
        <v>0</v>
      </c>
      <c r="AR1202" s="1">
        <f t="shared" si="176"/>
        <v>1</v>
      </c>
      <c r="AS1202" s="1">
        <f t="shared" si="176"/>
        <v>0</v>
      </c>
      <c r="AT1202" s="1">
        <f t="shared" si="176"/>
        <v>1</v>
      </c>
      <c r="AU1202" s="1">
        <f t="shared" si="176"/>
        <v>1</v>
      </c>
      <c r="AV1202" s="1">
        <f t="shared" si="176"/>
        <v>0</v>
      </c>
      <c r="AW1202" s="1">
        <f t="shared" si="176"/>
        <v>1</v>
      </c>
      <c r="AX1202" s="1">
        <f t="shared" si="172"/>
        <v>0</v>
      </c>
    </row>
    <row r="1203" spans="1:50" s="1" customFormat="1" x14ac:dyDescent="0.15">
      <c r="A1203" s="1">
        <v>1</v>
      </c>
      <c r="B1203" s="1" t="s">
        <v>2935</v>
      </c>
      <c r="C1203" s="1" t="s">
        <v>22</v>
      </c>
      <c r="D1203" s="1" t="s">
        <v>15</v>
      </c>
      <c r="E1203" s="1" t="s">
        <v>671</v>
      </c>
      <c r="F1203" s="2">
        <v>43179.395833333336</v>
      </c>
      <c r="H1203" s="1" t="s">
        <v>17</v>
      </c>
      <c r="I1203" s="1" t="s">
        <v>35</v>
      </c>
      <c r="J1203" s="1" t="s">
        <v>25</v>
      </c>
      <c r="K1203" s="1" t="s">
        <v>4118</v>
      </c>
      <c r="L1203" s="1" t="s">
        <v>2937</v>
      </c>
      <c r="M1203" s="1" t="s">
        <v>38</v>
      </c>
      <c r="N1203" s="1" t="s">
        <v>82</v>
      </c>
      <c r="O1203" s="1" t="s">
        <v>252</v>
      </c>
      <c r="Q1203" s="8"/>
      <c r="R1203" s="1">
        <v>1</v>
      </c>
      <c r="S1203" s="1">
        <v>4</v>
      </c>
      <c r="T1203" s="1">
        <v>1</v>
      </c>
      <c r="U1203" s="1">
        <v>5</v>
      </c>
      <c r="V1203" s="1">
        <v>4</v>
      </c>
      <c r="W1203" s="1">
        <v>0</v>
      </c>
      <c r="X1203" s="1">
        <v>0</v>
      </c>
      <c r="Y1203" s="1">
        <v>1</v>
      </c>
      <c r="Z1203" s="1">
        <v>1</v>
      </c>
      <c r="AA1203" s="1">
        <f t="shared" si="171"/>
        <v>0</v>
      </c>
      <c r="AB1203" s="1">
        <f t="shared" si="177"/>
        <v>0</v>
      </c>
      <c r="AC1203" s="1">
        <f t="shared" si="177"/>
        <v>0</v>
      </c>
      <c r="AD1203" s="1">
        <f t="shared" si="177"/>
        <v>1</v>
      </c>
      <c r="AE1203" s="1">
        <f t="shared" si="177"/>
        <v>0</v>
      </c>
      <c r="AF1203" s="1">
        <f t="shared" si="177"/>
        <v>0</v>
      </c>
      <c r="AG1203" s="1">
        <f t="shared" si="177"/>
        <v>0</v>
      </c>
      <c r="AH1203" s="1">
        <f t="shared" si="177"/>
        <v>0</v>
      </c>
      <c r="AI1203" s="1">
        <f t="shared" si="177"/>
        <v>0</v>
      </c>
      <c r="AJ1203" s="1">
        <f t="shared" si="177"/>
        <v>0</v>
      </c>
      <c r="AK1203" s="1">
        <f t="shared" si="177"/>
        <v>0</v>
      </c>
      <c r="AL1203" s="1">
        <f t="shared" si="177"/>
        <v>0</v>
      </c>
      <c r="AM1203" s="1">
        <f t="shared" si="177"/>
        <v>0</v>
      </c>
      <c r="AN1203" s="1">
        <f t="shared" si="177"/>
        <v>0</v>
      </c>
      <c r="AO1203" s="1">
        <f t="shared" si="177"/>
        <v>0</v>
      </c>
      <c r="AP1203" s="1">
        <f t="shared" si="177"/>
        <v>0</v>
      </c>
      <c r="AQ1203" s="1">
        <f t="shared" si="177"/>
        <v>0</v>
      </c>
      <c r="AR1203" s="1">
        <f t="shared" si="176"/>
        <v>0</v>
      </c>
      <c r="AS1203" s="1">
        <f t="shared" si="176"/>
        <v>0</v>
      </c>
      <c r="AT1203" s="1">
        <f t="shared" si="176"/>
        <v>0</v>
      </c>
      <c r="AU1203" s="1">
        <f t="shared" si="176"/>
        <v>0</v>
      </c>
      <c r="AV1203" s="1">
        <f t="shared" si="176"/>
        <v>0</v>
      </c>
      <c r="AW1203" s="1">
        <f t="shared" si="176"/>
        <v>0</v>
      </c>
      <c r="AX1203" s="1">
        <f t="shared" si="172"/>
        <v>0</v>
      </c>
    </row>
    <row r="1204" spans="1:50" s="1" customFormat="1" x14ac:dyDescent="0.15">
      <c r="A1204" s="1">
        <v>1</v>
      </c>
      <c r="B1204" s="1" t="s">
        <v>2938</v>
      </c>
      <c r="C1204" s="1" t="s">
        <v>32</v>
      </c>
      <c r="D1204" s="1" t="s">
        <v>15</v>
      </c>
      <c r="E1204" s="1" t="s">
        <v>33</v>
      </c>
      <c r="F1204" s="2">
        <v>43175.391747685186</v>
      </c>
      <c r="H1204" s="1" t="s">
        <v>59</v>
      </c>
      <c r="I1204" s="1" t="s">
        <v>18</v>
      </c>
      <c r="J1204" s="1" t="s">
        <v>25</v>
      </c>
      <c r="K1204" s="1" t="s">
        <v>4119</v>
      </c>
      <c r="L1204" s="1" t="s">
        <v>2940</v>
      </c>
      <c r="M1204" s="1" t="s">
        <v>38</v>
      </c>
      <c r="N1204" s="1" t="s">
        <v>29</v>
      </c>
      <c r="O1204" s="1" t="s">
        <v>252</v>
      </c>
      <c r="P1204" s="1">
        <v>10001</v>
      </c>
      <c r="Q1204" s="8">
        <v>15000</v>
      </c>
      <c r="R1204" s="1">
        <v>3</v>
      </c>
      <c r="S1204" s="1">
        <v>3</v>
      </c>
      <c r="T1204" s="1">
        <v>1</v>
      </c>
      <c r="U1204" s="1">
        <v>5</v>
      </c>
      <c r="V1204" s="1">
        <v>0</v>
      </c>
      <c r="W1204" s="1">
        <v>0</v>
      </c>
      <c r="X1204" s="1">
        <v>12500.5</v>
      </c>
      <c r="Y1204" s="1">
        <v>1</v>
      </c>
      <c r="Z1204" s="1">
        <v>1</v>
      </c>
      <c r="AA1204" s="1">
        <f t="shared" si="171"/>
        <v>0</v>
      </c>
      <c r="AB1204" s="1">
        <f t="shared" si="177"/>
        <v>0</v>
      </c>
      <c r="AC1204" s="1">
        <f t="shared" si="177"/>
        <v>0</v>
      </c>
      <c r="AD1204" s="1">
        <f t="shared" si="177"/>
        <v>0</v>
      </c>
      <c r="AE1204" s="1">
        <f t="shared" si="177"/>
        <v>0</v>
      </c>
      <c r="AF1204" s="1">
        <f t="shared" si="177"/>
        <v>1</v>
      </c>
      <c r="AG1204" s="1">
        <f t="shared" si="177"/>
        <v>0</v>
      </c>
      <c r="AH1204" s="1">
        <f t="shared" si="177"/>
        <v>0</v>
      </c>
      <c r="AI1204" s="1">
        <f t="shared" si="177"/>
        <v>1</v>
      </c>
      <c r="AJ1204" s="1">
        <f t="shared" si="177"/>
        <v>0</v>
      </c>
      <c r="AK1204" s="1">
        <f t="shared" si="177"/>
        <v>1</v>
      </c>
      <c r="AL1204" s="1">
        <f t="shared" si="177"/>
        <v>0</v>
      </c>
      <c r="AM1204" s="1">
        <f t="shared" si="177"/>
        <v>0</v>
      </c>
      <c r="AN1204" s="1">
        <f t="shared" si="177"/>
        <v>0</v>
      </c>
      <c r="AO1204" s="1">
        <f t="shared" si="177"/>
        <v>0</v>
      </c>
      <c r="AP1204" s="1">
        <f t="shared" si="177"/>
        <v>0</v>
      </c>
      <c r="AQ1204" s="1">
        <f t="shared" ref="AQ1204:AW1219" si="178">IF(IFERROR(FIND(AQ$1,$K1204),0)&gt;0,1,0)</f>
        <v>0</v>
      </c>
      <c r="AR1204" s="1">
        <f t="shared" si="178"/>
        <v>0</v>
      </c>
      <c r="AS1204" s="1">
        <f t="shared" si="178"/>
        <v>0</v>
      </c>
      <c r="AT1204" s="1">
        <f t="shared" si="178"/>
        <v>0</v>
      </c>
      <c r="AU1204" s="1">
        <f t="shared" si="178"/>
        <v>0</v>
      </c>
      <c r="AV1204" s="1">
        <f t="shared" si="178"/>
        <v>0</v>
      </c>
      <c r="AW1204" s="1">
        <f t="shared" si="178"/>
        <v>0</v>
      </c>
      <c r="AX1204" s="1">
        <f t="shared" si="172"/>
        <v>0</v>
      </c>
    </row>
    <row r="1205" spans="1:50" s="1" customFormat="1" x14ac:dyDescent="0.15">
      <c r="A1205" s="1">
        <v>1</v>
      </c>
      <c r="B1205" s="1" t="s">
        <v>2941</v>
      </c>
      <c r="C1205" s="1" t="s">
        <v>1046</v>
      </c>
      <c r="D1205" s="1" t="s">
        <v>15</v>
      </c>
      <c r="E1205" s="1" t="s">
        <v>759</v>
      </c>
      <c r="F1205" s="2">
        <v>43170.432002314818</v>
      </c>
      <c r="H1205" s="1" t="s">
        <v>34</v>
      </c>
      <c r="I1205" s="1" t="s">
        <v>35</v>
      </c>
      <c r="J1205" s="1" t="s">
        <v>25</v>
      </c>
      <c r="K1205" s="1" t="s">
        <v>4120</v>
      </c>
      <c r="L1205" s="1" t="s">
        <v>2943</v>
      </c>
      <c r="M1205" s="1" t="s">
        <v>63</v>
      </c>
      <c r="N1205" s="1" t="s">
        <v>29</v>
      </c>
      <c r="O1205" s="1" t="s">
        <v>252</v>
      </c>
      <c r="P1205" s="1">
        <v>18000</v>
      </c>
      <c r="Q1205" s="8">
        <v>25000</v>
      </c>
      <c r="R1205" s="1">
        <v>4</v>
      </c>
      <c r="S1205" s="1">
        <v>4</v>
      </c>
      <c r="T1205" s="1">
        <v>1</v>
      </c>
      <c r="U1205" s="1">
        <v>4</v>
      </c>
      <c r="V1205" s="1">
        <v>0</v>
      </c>
      <c r="W1205" s="1">
        <v>0</v>
      </c>
      <c r="X1205" s="1">
        <v>21500</v>
      </c>
      <c r="Y1205" s="1">
        <v>1</v>
      </c>
      <c r="Z1205" s="1">
        <v>2</v>
      </c>
      <c r="AA1205" s="1">
        <f t="shared" si="171"/>
        <v>1</v>
      </c>
      <c r="AB1205" s="1">
        <f t="shared" ref="AB1205:AQ1220" si="179">IF(IFERROR(FIND(AB$1,$K1205),0)&gt;0,1,0)</f>
        <v>0</v>
      </c>
      <c r="AC1205" s="1">
        <f t="shared" si="179"/>
        <v>1</v>
      </c>
      <c r="AD1205" s="1">
        <f t="shared" si="179"/>
        <v>1</v>
      </c>
      <c r="AE1205" s="1">
        <f t="shared" si="179"/>
        <v>0</v>
      </c>
      <c r="AF1205" s="1">
        <f t="shared" si="179"/>
        <v>0</v>
      </c>
      <c r="AG1205" s="1">
        <f t="shared" si="179"/>
        <v>1</v>
      </c>
      <c r="AH1205" s="1">
        <f t="shared" si="179"/>
        <v>1</v>
      </c>
      <c r="AI1205" s="1">
        <f t="shared" si="179"/>
        <v>0</v>
      </c>
      <c r="AJ1205" s="1">
        <f t="shared" si="179"/>
        <v>1</v>
      </c>
      <c r="AK1205" s="1">
        <f t="shared" si="179"/>
        <v>1</v>
      </c>
      <c r="AL1205" s="1">
        <f t="shared" si="179"/>
        <v>1</v>
      </c>
      <c r="AM1205" s="1">
        <f t="shared" si="179"/>
        <v>0</v>
      </c>
      <c r="AN1205" s="1">
        <f t="shared" si="179"/>
        <v>0</v>
      </c>
      <c r="AO1205" s="1">
        <f t="shared" si="179"/>
        <v>0</v>
      </c>
      <c r="AP1205" s="1">
        <f t="shared" si="179"/>
        <v>0</v>
      </c>
      <c r="AQ1205" s="1">
        <f t="shared" si="179"/>
        <v>0</v>
      </c>
      <c r="AR1205" s="1">
        <f t="shared" si="178"/>
        <v>0</v>
      </c>
      <c r="AS1205" s="1">
        <f t="shared" si="178"/>
        <v>0</v>
      </c>
      <c r="AT1205" s="1">
        <f t="shared" si="178"/>
        <v>0</v>
      </c>
      <c r="AU1205" s="1">
        <f t="shared" si="178"/>
        <v>0</v>
      </c>
      <c r="AV1205" s="1">
        <f t="shared" si="178"/>
        <v>0</v>
      </c>
      <c r="AW1205" s="1">
        <f t="shared" si="178"/>
        <v>0</v>
      </c>
      <c r="AX1205" s="1">
        <f t="shared" si="172"/>
        <v>1</v>
      </c>
    </row>
    <row r="1206" spans="1:50" s="1" customFormat="1" x14ac:dyDescent="0.15">
      <c r="A1206" s="1">
        <v>1</v>
      </c>
      <c r="B1206" s="1" t="s">
        <v>2944</v>
      </c>
      <c r="C1206" s="1" t="s">
        <v>22</v>
      </c>
      <c r="D1206" s="1" t="s">
        <v>15</v>
      </c>
      <c r="E1206" s="1" t="s">
        <v>671</v>
      </c>
      <c r="F1206" s="2">
        <v>43179.395833333336</v>
      </c>
      <c r="H1206" s="1" t="s">
        <v>17</v>
      </c>
      <c r="I1206" s="1" t="s">
        <v>35</v>
      </c>
      <c r="J1206" s="1" t="s">
        <v>42</v>
      </c>
      <c r="K1206" s="1" t="s">
        <v>4121</v>
      </c>
      <c r="L1206" s="1" t="s">
        <v>2946</v>
      </c>
      <c r="M1206" s="1" t="s">
        <v>38</v>
      </c>
      <c r="N1206" s="1" t="s">
        <v>82</v>
      </c>
      <c r="O1206" s="1" t="s">
        <v>252</v>
      </c>
      <c r="Q1206" s="8"/>
      <c r="R1206" s="1">
        <v>1</v>
      </c>
      <c r="S1206" s="1">
        <v>4</v>
      </c>
      <c r="T1206" s="1">
        <v>3</v>
      </c>
      <c r="U1206" s="1">
        <v>5</v>
      </c>
      <c r="V1206" s="1">
        <v>4</v>
      </c>
      <c r="W1206" s="1">
        <v>0</v>
      </c>
      <c r="X1206" s="1">
        <v>0</v>
      </c>
      <c r="Y1206" s="1">
        <v>2</v>
      </c>
      <c r="Z1206" s="1">
        <v>3</v>
      </c>
      <c r="AA1206" s="1">
        <f t="shared" si="171"/>
        <v>1</v>
      </c>
      <c r="AB1206" s="1">
        <f t="shared" si="179"/>
        <v>0</v>
      </c>
      <c r="AC1206" s="1">
        <f t="shared" si="179"/>
        <v>1</v>
      </c>
      <c r="AD1206" s="1">
        <f t="shared" si="179"/>
        <v>1</v>
      </c>
      <c r="AE1206" s="1">
        <f t="shared" si="179"/>
        <v>1</v>
      </c>
      <c r="AF1206" s="1">
        <f t="shared" si="179"/>
        <v>1</v>
      </c>
      <c r="AG1206" s="1">
        <f t="shared" si="179"/>
        <v>1</v>
      </c>
      <c r="AH1206" s="1">
        <f t="shared" si="179"/>
        <v>1</v>
      </c>
      <c r="AI1206" s="1">
        <f t="shared" si="179"/>
        <v>0</v>
      </c>
      <c r="AJ1206" s="1">
        <f t="shared" si="179"/>
        <v>1</v>
      </c>
      <c r="AK1206" s="1">
        <f t="shared" si="179"/>
        <v>0</v>
      </c>
      <c r="AL1206" s="1">
        <f t="shared" si="179"/>
        <v>0</v>
      </c>
      <c r="AM1206" s="1">
        <f t="shared" si="179"/>
        <v>0</v>
      </c>
      <c r="AN1206" s="1">
        <f t="shared" si="179"/>
        <v>0</v>
      </c>
      <c r="AO1206" s="1">
        <f t="shared" si="179"/>
        <v>1</v>
      </c>
      <c r="AP1206" s="1">
        <f t="shared" si="179"/>
        <v>0</v>
      </c>
      <c r="AQ1206" s="1">
        <f t="shared" si="179"/>
        <v>0</v>
      </c>
      <c r="AR1206" s="1">
        <f t="shared" si="178"/>
        <v>1</v>
      </c>
      <c r="AS1206" s="1">
        <f t="shared" si="178"/>
        <v>1</v>
      </c>
      <c r="AT1206" s="1">
        <f t="shared" si="178"/>
        <v>0</v>
      </c>
      <c r="AU1206" s="1">
        <f t="shared" si="178"/>
        <v>0</v>
      </c>
      <c r="AV1206" s="1">
        <f t="shared" si="178"/>
        <v>0</v>
      </c>
      <c r="AW1206" s="1">
        <f t="shared" si="178"/>
        <v>0</v>
      </c>
      <c r="AX1206" s="1">
        <f t="shared" si="172"/>
        <v>0</v>
      </c>
    </row>
    <row r="1207" spans="1:50" s="1" customFormat="1" x14ac:dyDescent="0.15">
      <c r="A1207" s="1">
        <v>1</v>
      </c>
      <c r="B1207" s="1" t="s">
        <v>2947</v>
      </c>
      <c r="C1207" s="1" t="s">
        <v>22</v>
      </c>
      <c r="D1207" s="1" t="s">
        <v>15</v>
      </c>
      <c r="E1207" s="1" t="s">
        <v>671</v>
      </c>
      <c r="F1207" s="2">
        <v>43179.395833333336</v>
      </c>
      <c r="H1207" s="1" t="s">
        <v>17</v>
      </c>
      <c r="I1207" s="1" t="s">
        <v>17</v>
      </c>
      <c r="J1207" s="1" t="s">
        <v>25</v>
      </c>
      <c r="K1207" s="1" t="s">
        <v>4122</v>
      </c>
      <c r="L1207" s="1" t="s">
        <v>2931</v>
      </c>
      <c r="M1207" s="1" t="s">
        <v>38</v>
      </c>
      <c r="N1207" s="1" t="s">
        <v>82</v>
      </c>
      <c r="O1207" s="1" t="s">
        <v>252</v>
      </c>
      <c r="Q1207" s="8"/>
      <c r="R1207" s="1">
        <v>1</v>
      </c>
      <c r="S1207" s="1">
        <v>2</v>
      </c>
      <c r="T1207" s="1">
        <v>1</v>
      </c>
      <c r="U1207" s="1">
        <v>5</v>
      </c>
      <c r="V1207" s="1">
        <v>4</v>
      </c>
      <c r="W1207" s="1">
        <v>0</v>
      </c>
      <c r="X1207" s="1">
        <v>0</v>
      </c>
      <c r="Y1207" s="1">
        <v>1</v>
      </c>
      <c r="Z1207" s="1">
        <v>1</v>
      </c>
      <c r="AA1207" s="1">
        <f t="shared" si="171"/>
        <v>0</v>
      </c>
      <c r="AB1207" s="1">
        <f t="shared" si="179"/>
        <v>0</v>
      </c>
      <c r="AC1207" s="1">
        <f t="shared" si="179"/>
        <v>0</v>
      </c>
      <c r="AD1207" s="1">
        <f t="shared" si="179"/>
        <v>1</v>
      </c>
      <c r="AE1207" s="1">
        <f t="shared" si="179"/>
        <v>0</v>
      </c>
      <c r="AF1207" s="1">
        <f t="shared" si="179"/>
        <v>1</v>
      </c>
      <c r="AG1207" s="1">
        <f t="shared" si="179"/>
        <v>0</v>
      </c>
      <c r="AH1207" s="1">
        <f t="shared" si="179"/>
        <v>0</v>
      </c>
      <c r="AI1207" s="1">
        <f t="shared" si="179"/>
        <v>1</v>
      </c>
      <c r="AJ1207" s="1">
        <f t="shared" si="179"/>
        <v>0</v>
      </c>
      <c r="AK1207" s="1">
        <f t="shared" si="179"/>
        <v>1</v>
      </c>
      <c r="AL1207" s="1">
        <f t="shared" si="179"/>
        <v>1</v>
      </c>
      <c r="AM1207" s="1">
        <f t="shared" si="179"/>
        <v>0</v>
      </c>
      <c r="AN1207" s="1">
        <f t="shared" si="179"/>
        <v>0</v>
      </c>
      <c r="AO1207" s="1">
        <f t="shared" si="179"/>
        <v>1</v>
      </c>
      <c r="AP1207" s="1">
        <f t="shared" si="179"/>
        <v>0</v>
      </c>
      <c r="AQ1207" s="1">
        <f t="shared" si="179"/>
        <v>1</v>
      </c>
      <c r="AR1207" s="1">
        <f t="shared" si="178"/>
        <v>1</v>
      </c>
      <c r="AS1207" s="1">
        <f t="shared" si="178"/>
        <v>0</v>
      </c>
      <c r="AT1207" s="1">
        <f t="shared" si="178"/>
        <v>1</v>
      </c>
      <c r="AU1207" s="1">
        <f t="shared" si="178"/>
        <v>1</v>
      </c>
      <c r="AV1207" s="1">
        <f t="shared" si="178"/>
        <v>0</v>
      </c>
      <c r="AW1207" s="1">
        <f t="shared" si="178"/>
        <v>0</v>
      </c>
      <c r="AX1207" s="1">
        <f t="shared" si="172"/>
        <v>0</v>
      </c>
    </row>
    <row r="1208" spans="1:50" s="1" customFormat="1" x14ac:dyDescent="0.15">
      <c r="A1208" s="1">
        <v>1</v>
      </c>
      <c r="B1208" s="1" t="s">
        <v>91</v>
      </c>
      <c r="C1208" s="1" t="s">
        <v>22</v>
      </c>
      <c r="D1208" s="1" t="s">
        <v>15</v>
      </c>
      <c r="E1208" s="1" t="s">
        <v>364</v>
      </c>
      <c r="F1208" s="2">
        <v>43175.382384259261</v>
      </c>
      <c r="H1208" s="1" t="s">
        <v>17</v>
      </c>
      <c r="I1208" s="1" t="s">
        <v>17</v>
      </c>
      <c r="J1208" s="1" t="s">
        <v>25</v>
      </c>
      <c r="K1208" s="1" t="s">
        <v>503</v>
      </c>
      <c r="L1208" s="1" t="s">
        <v>504</v>
      </c>
      <c r="M1208" s="1" t="s">
        <v>63</v>
      </c>
      <c r="N1208" s="1" t="s">
        <v>82</v>
      </c>
      <c r="O1208" s="1" t="s">
        <v>252</v>
      </c>
      <c r="P1208" s="1">
        <v>7000</v>
      </c>
      <c r="Q1208" s="8">
        <v>14000</v>
      </c>
      <c r="R1208" s="1">
        <v>1</v>
      </c>
      <c r="S1208" s="1">
        <v>2</v>
      </c>
      <c r="T1208" s="1">
        <v>1</v>
      </c>
      <c r="U1208" s="1">
        <v>4</v>
      </c>
      <c r="V1208" s="1">
        <v>4</v>
      </c>
      <c r="W1208" s="1">
        <v>0</v>
      </c>
      <c r="X1208" s="1">
        <v>10500</v>
      </c>
      <c r="Y1208" s="1">
        <v>1</v>
      </c>
      <c r="Z1208" s="1">
        <v>2</v>
      </c>
      <c r="AA1208" s="1">
        <f t="shared" si="171"/>
        <v>1</v>
      </c>
      <c r="AB1208" s="1">
        <f t="shared" si="179"/>
        <v>0</v>
      </c>
      <c r="AC1208" s="1">
        <f t="shared" si="179"/>
        <v>1</v>
      </c>
      <c r="AD1208" s="1">
        <f t="shared" si="179"/>
        <v>1</v>
      </c>
      <c r="AE1208" s="1">
        <f t="shared" si="179"/>
        <v>0</v>
      </c>
      <c r="AF1208" s="1">
        <f t="shared" si="179"/>
        <v>1</v>
      </c>
      <c r="AG1208" s="1">
        <f t="shared" si="179"/>
        <v>1</v>
      </c>
      <c r="AH1208" s="1">
        <f t="shared" si="179"/>
        <v>1</v>
      </c>
      <c r="AI1208" s="1">
        <f t="shared" si="179"/>
        <v>0</v>
      </c>
      <c r="AJ1208" s="1">
        <f t="shared" si="179"/>
        <v>1</v>
      </c>
      <c r="AK1208" s="1">
        <f t="shared" si="179"/>
        <v>1</v>
      </c>
      <c r="AL1208" s="1">
        <f t="shared" si="179"/>
        <v>1</v>
      </c>
      <c r="AM1208" s="1">
        <f t="shared" si="179"/>
        <v>0</v>
      </c>
      <c r="AN1208" s="1">
        <f t="shared" si="179"/>
        <v>0</v>
      </c>
      <c r="AO1208" s="1">
        <f t="shared" si="179"/>
        <v>0</v>
      </c>
      <c r="AP1208" s="1">
        <f t="shared" si="179"/>
        <v>0</v>
      </c>
      <c r="AQ1208" s="1">
        <f t="shared" si="179"/>
        <v>1</v>
      </c>
      <c r="AR1208" s="1">
        <f t="shared" si="178"/>
        <v>0</v>
      </c>
      <c r="AS1208" s="1">
        <f t="shared" si="178"/>
        <v>0</v>
      </c>
      <c r="AT1208" s="1">
        <f t="shared" si="178"/>
        <v>1</v>
      </c>
      <c r="AU1208" s="1">
        <f t="shared" si="178"/>
        <v>0</v>
      </c>
      <c r="AV1208" s="1">
        <f t="shared" si="178"/>
        <v>0</v>
      </c>
      <c r="AW1208" s="1">
        <f t="shared" si="178"/>
        <v>0</v>
      </c>
      <c r="AX1208" s="1">
        <f t="shared" si="172"/>
        <v>0</v>
      </c>
    </row>
    <row r="1209" spans="1:50" s="1" customFormat="1" x14ac:dyDescent="0.15">
      <c r="A1209" s="1">
        <v>1</v>
      </c>
      <c r="B1209" s="1" t="s">
        <v>2949</v>
      </c>
      <c r="C1209" s="1" t="s">
        <v>22</v>
      </c>
      <c r="D1209" s="1" t="s">
        <v>15</v>
      </c>
      <c r="E1209" s="1" t="s">
        <v>671</v>
      </c>
      <c r="F1209" s="2">
        <v>43179.395833333336</v>
      </c>
      <c r="H1209" s="1" t="s">
        <v>17</v>
      </c>
      <c r="I1209" s="1" t="s">
        <v>35</v>
      </c>
      <c r="J1209" s="1" t="s">
        <v>60</v>
      </c>
      <c r="K1209" s="1" t="s">
        <v>4123</v>
      </c>
      <c r="L1209" s="1" t="s">
        <v>2951</v>
      </c>
      <c r="M1209" s="1" t="s">
        <v>38</v>
      </c>
      <c r="N1209" s="1" t="s">
        <v>82</v>
      </c>
      <c r="O1209" s="1" t="s">
        <v>252</v>
      </c>
      <c r="Q1209" s="8"/>
      <c r="R1209" s="1">
        <v>1</v>
      </c>
      <c r="S1209" s="1">
        <v>4</v>
      </c>
      <c r="T1209" s="1">
        <v>2</v>
      </c>
      <c r="U1209" s="1">
        <v>5</v>
      </c>
      <c r="V1209" s="1">
        <v>4</v>
      </c>
      <c r="W1209" s="1">
        <v>0</v>
      </c>
      <c r="X1209" s="1">
        <v>0</v>
      </c>
      <c r="Y1209" s="1">
        <v>2</v>
      </c>
      <c r="Z1209" s="1">
        <v>3</v>
      </c>
      <c r="AA1209" s="1">
        <f t="shared" si="171"/>
        <v>1</v>
      </c>
      <c r="AB1209" s="1">
        <f t="shared" si="179"/>
        <v>0</v>
      </c>
      <c r="AC1209" s="1">
        <f t="shared" si="179"/>
        <v>1</v>
      </c>
      <c r="AD1209" s="1">
        <f t="shared" si="179"/>
        <v>0</v>
      </c>
      <c r="AE1209" s="1">
        <f t="shared" si="179"/>
        <v>1</v>
      </c>
      <c r="AF1209" s="1">
        <f t="shared" si="179"/>
        <v>0</v>
      </c>
      <c r="AG1209" s="1">
        <f t="shared" si="179"/>
        <v>0</v>
      </c>
      <c r="AH1209" s="1">
        <f t="shared" si="179"/>
        <v>1</v>
      </c>
      <c r="AI1209" s="1">
        <f t="shared" si="179"/>
        <v>1</v>
      </c>
      <c r="AJ1209" s="1">
        <f t="shared" si="179"/>
        <v>0</v>
      </c>
      <c r="AK1209" s="1">
        <f t="shared" si="179"/>
        <v>1</v>
      </c>
      <c r="AL1209" s="1">
        <f t="shared" si="179"/>
        <v>0</v>
      </c>
      <c r="AM1209" s="1">
        <f t="shared" si="179"/>
        <v>0</v>
      </c>
      <c r="AN1209" s="1">
        <f t="shared" si="179"/>
        <v>1</v>
      </c>
      <c r="AO1209" s="1">
        <f t="shared" si="179"/>
        <v>1</v>
      </c>
      <c r="AP1209" s="1">
        <f t="shared" si="179"/>
        <v>0</v>
      </c>
      <c r="AQ1209" s="1">
        <f t="shared" si="179"/>
        <v>0</v>
      </c>
      <c r="AR1209" s="1">
        <f t="shared" si="178"/>
        <v>0</v>
      </c>
      <c r="AS1209" s="1">
        <f t="shared" si="178"/>
        <v>0</v>
      </c>
      <c r="AT1209" s="1">
        <f t="shared" si="178"/>
        <v>0</v>
      </c>
      <c r="AU1209" s="1">
        <f t="shared" si="178"/>
        <v>0</v>
      </c>
      <c r="AV1209" s="1">
        <f t="shared" si="178"/>
        <v>0</v>
      </c>
      <c r="AW1209" s="1">
        <f t="shared" si="178"/>
        <v>0</v>
      </c>
      <c r="AX1209" s="1">
        <f t="shared" si="172"/>
        <v>0</v>
      </c>
    </row>
    <row r="1210" spans="1:50" s="1" customFormat="1" x14ac:dyDescent="0.15">
      <c r="A1210" s="1">
        <v>1</v>
      </c>
      <c r="B1210" s="1" t="s">
        <v>2952</v>
      </c>
      <c r="D1210" s="1" t="s">
        <v>15</v>
      </c>
      <c r="E1210" s="1" t="s">
        <v>671</v>
      </c>
      <c r="F1210" s="2">
        <v>43178.625</v>
      </c>
      <c r="H1210" s="1" t="s">
        <v>59</v>
      </c>
      <c r="I1210" s="1" t="s">
        <v>35</v>
      </c>
      <c r="J1210" s="1" t="s">
        <v>47</v>
      </c>
      <c r="K1210" s="1" t="s">
        <v>2953</v>
      </c>
      <c r="L1210" s="1" t="s">
        <v>2954</v>
      </c>
      <c r="M1210" s="1" t="s">
        <v>38</v>
      </c>
      <c r="N1210" s="1" t="s">
        <v>82</v>
      </c>
      <c r="O1210" s="1" t="s">
        <v>394</v>
      </c>
      <c r="Q1210" s="8"/>
      <c r="R1210" s="1">
        <v>3</v>
      </c>
      <c r="S1210" s="1">
        <v>4</v>
      </c>
      <c r="T1210" s="1">
        <v>4</v>
      </c>
      <c r="U1210" s="1">
        <v>5</v>
      </c>
      <c r="V1210" s="1">
        <v>4</v>
      </c>
      <c r="W1210" s="1">
        <v>0</v>
      </c>
      <c r="X1210" s="1">
        <v>0</v>
      </c>
      <c r="Y1210" s="1">
        <v>1</v>
      </c>
      <c r="Z1210" s="1">
        <v>1</v>
      </c>
      <c r="AA1210" s="1">
        <f t="shared" si="171"/>
        <v>1</v>
      </c>
      <c r="AB1210" s="1">
        <f t="shared" si="179"/>
        <v>0</v>
      </c>
      <c r="AC1210" s="1">
        <f t="shared" si="179"/>
        <v>1</v>
      </c>
      <c r="AD1210" s="1">
        <f t="shared" si="179"/>
        <v>1</v>
      </c>
      <c r="AE1210" s="1">
        <f t="shared" si="179"/>
        <v>1</v>
      </c>
      <c r="AF1210" s="1">
        <f t="shared" si="179"/>
        <v>0</v>
      </c>
      <c r="AG1210" s="1">
        <f t="shared" si="179"/>
        <v>0</v>
      </c>
      <c r="AH1210" s="1">
        <f t="shared" si="179"/>
        <v>1</v>
      </c>
      <c r="AI1210" s="1">
        <f t="shared" si="179"/>
        <v>0</v>
      </c>
      <c r="AJ1210" s="1">
        <f t="shared" si="179"/>
        <v>0</v>
      </c>
      <c r="AK1210" s="1">
        <f t="shared" si="179"/>
        <v>0</v>
      </c>
      <c r="AL1210" s="1">
        <f t="shared" si="179"/>
        <v>0</v>
      </c>
      <c r="AM1210" s="1">
        <f t="shared" si="179"/>
        <v>0</v>
      </c>
      <c r="AN1210" s="1">
        <f t="shared" si="179"/>
        <v>0</v>
      </c>
      <c r="AO1210" s="1">
        <f t="shared" si="179"/>
        <v>0</v>
      </c>
      <c r="AP1210" s="1">
        <f t="shared" si="179"/>
        <v>0</v>
      </c>
      <c r="AQ1210" s="1">
        <f t="shared" si="179"/>
        <v>0</v>
      </c>
      <c r="AR1210" s="1">
        <f t="shared" si="178"/>
        <v>0</v>
      </c>
      <c r="AS1210" s="1">
        <f t="shared" si="178"/>
        <v>0</v>
      </c>
      <c r="AT1210" s="1">
        <f t="shared" si="178"/>
        <v>0</v>
      </c>
      <c r="AU1210" s="1">
        <f t="shared" si="178"/>
        <v>0</v>
      </c>
      <c r="AV1210" s="1">
        <f t="shared" si="178"/>
        <v>0</v>
      </c>
      <c r="AW1210" s="1">
        <f t="shared" si="178"/>
        <v>0</v>
      </c>
      <c r="AX1210" s="1">
        <f t="shared" si="172"/>
        <v>0</v>
      </c>
    </row>
    <row r="1211" spans="1:50" s="1" customFormat="1" x14ac:dyDescent="0.15">
      <c r="A1211" s="1">
        <v>1</v>
      </c>
      <c r="B1211" s="1" t="s">
        <v>2955</v>
      </c>
      <c r="D1211" s="1" t="s">
        <v>15</v>
      </c>
      <c r="E1211" s="1" t="s">
        <v>16</v>
      </c>
      <c r="F1211" s="2">
        <v>43180.461909722224</v>
      </c>
      <c r="H1211" s="1" t="s">
        <v>17</v>
      </c>
      <c r="I1211" s="1" t="s">
        <v>18</v>
      </c>
      <c r="J1211" s="1" t="s">
        <v>74</v>
      </c>
      <c r="K1211" s="1" t="s">
        <v>4124</v>
      </c>
      <c r="L1211" s="1" t="s">
        <v>2957</v>
      </c>
      <c r="M1211" s="1" t="s">
        <v>28</v>
      </c>
      <c r="N1211" s="1" t="s">
        <v>29</v>
      </c>
      <c r="O1211" s="1" t="s">
        <v>157</v>
      </c>
      <c r="P1211" s="1">
        <v>6001</v>
      </c>
      <c r="Q1211" s="8">
        <v>8000</v>
      </c>
      <c r="R1211" s="1">
        <v>1</v>
      </c>
      <c r="S1211" s="1">
        <v>3</v>
      </c>
      <c r="T1211" s="1">
        <v>5</v>
      </c>
      <c r="U1211" s="1">
        <v>3</v>
      </c>
      <c r="V1211" s="1">
        <v>0</v>
      </c>
      <c r="W1211" s="1">
        <v>0</v>
      </c>
      <c r="X1211" s="1">
        <v>7000.5</v>
      </c>
      <c r="Y1211" s="1">
        <v>1</v>
      </c>
      <c r="Z1211" s="1">
        <v>2</v>
      </c>
      <c r="AA1211" s="1">
        <f t="shared" si="171"/>
        <v>0</v>
      </c>
      <c r="AB1211" s="1">
        <f t="shared" si="179"/>
        <v>0</v>
      </c>
      <c r="AC1211" s="1">
        <f t="shared" si="179"/>
        <v>1</v>
      </c>
      <c r="AD1211" s="1">
        <f t="shared" si="179"/>
        <v>0</v>
      </c>
      <c r="AE1211" s="1">
        <f t="shared" si="179"/>
        <v>1</v>
      </c>
      <c r="AF1211" s="1">
        <f t="shared" si="179"/>
        <v>1</v>
      </c>
      <c r="AG1211" s="1">
        <f t="shared" si="179"/>
        <v>0</v>
      </c>
      <c r="AH1211" s="1">
        <f t="shared" si="179"/>
        <v>0</v>
      </c>
      <c r="AI1211" s="1">
        <f t="shared" si="179"/>
        <v>0</v>
      </c>
      <c r="AJ1211" s="1">
        <f t="shared" si="179"/>
        <v>1</v>
      </c>
      <c r="AK1211" s="1">
        <f t="shared" si="179"/>
        <v>1</v>
      </c>
      <c r="AL1211" s="1">
        <f t="shared" si="179"/>
        <v>0</v>
      </c>
      <c r="AM1211" s="1">
        <f t="shared" si="179"/>
        <v>0</v>
      </c>
      <c r="AN1211" s="1">
        <f t="shared" si="179"/>
        <v>0</v>
      </c>
      <c r="AO1211" s="1">
        <f t="shared" si="179"/>
        <v>0</v>
      </c>
      <c r="AP1211" s="1">
        <f t="shared" si="179"/>
        <v>0</v>
      </c>
      <c r="AQ1211" s="1">
        <f t="shared" si="179"/>
        <v>0</v>
      </c>
      <c r="AR1211" s="1">
        <f t="shared" si="178"/>
        <v>0</v>
      </c>
      <c r="AS1211" s="1">
        <f t="shared" si="178"/>
        <v>0</v>
      </c>
      <c r="AT1211" s="1">
        <f t="shared" si="178"/>
        <v>0</v>
      </c>
      <c r="AU1211" s="1">
        <f t="shared" si="178"/>
        <v>0</v>
      </c>
      <c r="AV1211" s="1">
        <f t="shared" si="178"/>
        <v>0</v>
      </c>
      <c r="AW1211" s="1">
        <f t="shared" si="178"/>
        <v>0</v>
      </c>
      <c r="AX1211" s="1">
        <f t="shared" si="172"/>
        <v>0</v>
      </c>
    </row>
    <row r="1212" spans="1:50" s="1" customFormat="1" x14ac:dyDescent="0.15">
      <c r="A1212" s="1">
        <v>1</v>
      </c>
      <c r="B1212" s="1" t="s">
        <v>2958</v>
      </c>
      <c r="D1212" s="1" t="s">
        <v>15</v>
      </c>
      <c r="E1212" s="1" t="s">
        <v>671</v>
      </c>
      <c r="F1212" s="2">
        <v>43179.395833333336</v>
      </c>
      <c r="H1212" s="1" t="s">
        <v>17</v>
      </c>
      <c r="I1212" s="1" t="s">
        <v>35</v>
      </c>
      <c r="J1212" s="1" t="s">
        <v>74</v>
      </c>
      <c r="K1212" s="1" t="s">
        <v>4125</v>
      </c>
      <c r="L1212" s="1" t="s">
        <v>2960</v>
      </c>
      <c r="M1212" s="1" t="s">
        <v>38</v>
      </c>
      <c r="N1212" s="1" t="s">
        <v>82</v>
      </c>
      <c r="O1212" s="1" t="s">
        <v>252</v>
      </c>
      <c r="Q1212" s="8"/>
      <c r="R1212" s="1">
        <v>1</v>
      </c>
      <c r="S1212" s="1">
        <v>4</v>
      </c>
      <c r="T1212" s="1">
        <v>5</v>
      </c>
      <c r="U1212" s="1">
        <v>5</v>
      </c>
      <c r="V1212" s="1">
        <v>4</v>
      </c>
      <c r="W1212" s="1">
        <v>0</v>
      </c>
      <c r="X1212" s="1">
        <v>0</v>
      </c>
      <c r="Y1212" s="1">
        <v>1</v>
      </c>
      <c r="Z1212" s="1">
        <v>1</v>
      </c>
      <c r="AA1212" s="1">
        <f t="shared" si="171"/>
        <v>0</v>
      </c>
      <c r="AB1212" s="1">
        <f t="shared" si="179"/>
        <v>0</v>
      </c>
      <c r="AC1212" s="1">
        <f t="shared" si="179"/>
        <v>1</v>
      </c>
      <c r="AD1212" s="1">
        <f t="shared" si="179"/>
        <v>0</v>
      </c>
      <c r="AE1212" s="1">
        <f t="shared" si="179"/>
        <v>0</v>
      </c>
      <c r="AF1212" s="1">
        <f t="shared" si="179"/>
        <v>0</v>
      </c>
      <c r="AG1212" s="1">
        <f t="shared" si="179"/>
        <v>1</v>
      </c>
      <c r="AH1212" s="1">
        <f t="shared" si="179"/>
        <v>1</v>
      </c>
      <c r="AI1212" s="1">
        <f t="shared" si="179"/>
        <v>0</v>
      </c>
      <c r="AJ1212" s="1">
        <f t="shared" si="179"/>
        <v>1</v>
      </c>
      <c r="AK1212" s="1">
        <f t="shared" si="179"/>
        <v>0</v>
      </c>
      <c r="AL1212" s="1">
        <f t="shared" si="179"/>
        <v>0</v>
      </c>
      <c r="AM1212" s="1">
        <f t="shared" si="179"/>
        <v>1</v>
      </c>
      <c r="AN1212" s="1">
        <f t="shared" si="179"/>
        <v>0</v>
      </c>
      <c r="AO1212" s="1">
        <f t="shared" si="179"/>
        <v>0</v>
      </c>
      <c r="AP1212" s="1">
        <f t="shared" si="179"/>
        <v>0</v>
      </c>
      <c r="AQ1212" s="1">
        <f t="shared" si="179"/>
        <v>0</v>
      </c>
      <c r="AR1212" s="1">
        <f t="shared" si="178"/>
        <v>0</v>
      </c>
      <c r="AS1212" s="1">
        <f t="shared" si="178"/>
        <v>0</v>
      </c>
      <c r="AT1212" s="1">
        <f t="shared" si="178"/>
        <v>0</v>
      </c>
      <c r="AU1212" s="1">
        <f t="shared" si="178"/>
        <v>0</v>
      </c>
      <c r="AV1212" s="1">
        <f t="shared" si="178"/>
        <v>0</v>
      </c>
      <c r="AW1212" s="1">
        <f t="shared" si="178"/>
        <v>0</v>
      </c>
      <c r="AX1212" s="1">
        <f t="shared" si="172"/>
        <v>0</v>
      </c>
    </row>
    <row r="1213" spans="1:50" s="1" customFormat="1" x14ac:dyDescent="0.15">
      <c r="A1213" s="1">
        <v>1</v>
      </c>
      <c r="B1213" s="1" t="s">
        <v>2961</v>
      </c>
      <c r="C1213" s="1" t="s">
        <v>22</v>
      </c>
      <c r="D1213" s="1" t="s">
        <v>15</v>
      </c>
      <c r="E1213" s="1" t="s">
        <v>671</v>
      </c>
      <c r="F1213" s="2">
        <v>43179.395833333336</v>
      </c>
      <c r="H1213" s="1" t="s">
        <v>17</v>
      </c>
      <c r="I1213" s="1" t="s">
        <v>35</v>
      </c>
      <c r="J1213" s="1" t="s">
        <v>42</v>
      </c>
      <c r="K1213" s="1" t="s">
        <v>4126</v>
      </c>
      <c r="L1213" s="1" t="s">
        <v>2931</v>
      </c>
      <c r="M1213" s="1" t="s">
        <v>38</v>
      </c>
      <c r="N1213" s="1" t="s">
        <v>82</v>
      </c>
      <c r="O1213" s="1" t="s">
        <v>252</v>
      </c>
      <c r="Q1213" s="8"/>
      <c r="R1213" s="1">
        <v>1</v>
      </c>
      <c r="S1213" s="1">
        <v>4</v>
      </c>
      <c r="T1213" s="1">
        <v>3</v>
      </c>
      <c r="U1213" s="1">
        <v>5</v>
      </c>
      <c r="V1213" s="1">
        <v>4</v>
      </c>
      <c r="W1213" s="1">
        <v>0</v>
      </c>
      <c r="X1213" s="1">
        <v>0</v>
      </c>
      <c r="Y1213" s="1">
        <v>1</v>
      </c>
      <c r="Z1213" s="1">
        <v>1</v>
      </c>
      <c r="AA1213" s="1">
        <f t="shared" si="171"/>
        <v>0</v>
      </c>
      <c r="AB1213" s="1">
        <f t="shared" si="179"/>
        <v>0</v>
      </c>
      <c r="AC1213" s="1">
        <f t="shared" si="179"/>
        <v>0</v>
      </c>
      <c r="AD1213" s="1">
        <f t="shared" si="179"/>
        <v>1</v>
      </c>
      <c r="AE1213" s="1">
        <f t="shared" si="179"/>
        <v>0</v>
      </c>
      <c r="AF1213" s="1">
        <f t="shared" si="179"/>
        <v>1</v>
      </c>
      <c r="AG1213" s="1">
        <f t="shared" si="179"/>
        <v>0</v>
      </c>
      <c r="AH1213" s="1">
        <f t="shared" si="179"/>
        <v>0</v>
      </c>
      <c r="AI1213" s="1">
        <f t="shared" si="179"/>
        <v>1</v>
      </c>
      <c r="AJ1213" s="1">
        <f t="shared" si="179"/>
        <v>0</v>
      </c>
      <c r="AK1213" s="1">
        <f t="shared" si="179"/>
        <v>1</v>
      </c>
      <c r="AL1213" s="1">
        <f t="shared" si="179"/>
        <v>0</v>
      </c>
      <c r="AM1213" s="1">
        <f t="shared" si="179"/>
        <v>0</v>
      </c>
      <c r="AN1213" s="1">
        <f t="shared" si="179"/>
        <v>0</v>
      </c>
      <c r="AO1213" s="1">
        <f t="shared" si="179"/>
        <v>0</v>
      </c>
      <c r="AP1213" s="1">
        <f t="shared" si="179"/>
        <v>0</v>
      </c>
      <c r="AQ1213" s="1">
        <f t="shared" si="179"/>
        <v>0</v>
      </c>
      <c r="AR1213" s="1">
        <f t="shared" si="178"/>
        <v>0</v>
      </c>
      <c r="AS1213" s="1">
        <f t="shared" si="178"/>
        <v>0</v>
      </c>
      <c r="AT1213" s="1">
        <f t="shared" si="178"/>
        <v>1</v>
      </c>
      <c r="AU1213" s="1">
        <f t="shared" si="178"/>
        <v>1</v>
      </c>
      <c r="AV1213" s="1">
        <f t="shared" si="178"/>
        <v>0</v>
      </c>
      <c r="AW1213" s="1">
        <f t="shared" si="178"/>
        <v>1</v>
      </c>
      <c r="AX1213" s="1">
        <f t="shared" si="172"/>
        <v>0</v>
      </c>
    </row>
    <row r="1214" spans="1:50" s="1" customFormat="1" x14ac:dyDescent="0.15">
      <c r="A1214" s="1">
        <v>1</v>
      </c>
      <c r="B1214" s="1" t="s">
        <v>810</v>
      </c>
      <c r="C1214" s="1" t="s">
        <v>32</v>
      </c>
      <c r="D1214" s="1" t="s">
        <v>15</v>
      </c>
      <c r="E1214" s="1" t="s">
        <v>1078</v>
      </c>
      <c r="F1214" s="1" t="s">
        <v>411</v>
      </c>
      <c r="H1214" s="1" t="s">
        <v>34</v>
      </c>
      <c r="I1214" s="1" t="s">
        <v>35</v>
      </c>
      <c r="J1214" s="1" t="s">
        <v>89</v>
      </c>
      <c r="K1214" s="1" t="s">
        <v>4127</v>
      </c>
      <c r="L1214" s="1" t="s">
        <v>2964</v>
      </c>
      <c r="M1214" s="1" t="s">
        <v>63</v>
      </c>
      <c r="N1214" s="1" t="s">
        <v>29</v>
      </c>
      <c r="O1214" s="1" t="s">
        <v>30</v>
      </c>
      <c r="P1214" s="1">
        <v>13000</v>
      </c>
      <c r="Q1214" s="8">
        <v>25000</v>
      </c>
      <c r="R1214" s="1">
        <v>4</v>
      </c>
      <c r="S1214" s="1">
        <v>4</v>
      </c>
      <c r="T1214" s="1">
        <v>8</v>
      </c>
      <c r="U1214" s="1">
        <v>4</v>
      </c>
      <c r="V1214" s="1">
        <v>0</v>
      </c>
      <c r="W1214" s="1">
        <v>0</v>
      </c>
      <c r="X1214" s="1">
        <v>19000</v>
      </c>
      <c r="Y1214" s="1">
        <v>1</v>
      </c>
      <c r="Z1214" s="1">
        <v>1</v>
      </c>
      <c r="AA1214" s="1">
        <f t="shared" si="171"/>
        <v>0</v>
      </c>
      <c r="AB1214" s="1">
        <f t="shared" si="179"/>
        <v>0</v>
      </c>
      <c r="AC1214" s="1">
        <f t="shared" si="179"/>
        <v>1</v>
      </c>
      <c r="AD1214" s="1">
        <f t="shared" si="179"/>
        <v>1</v>
      </c>
      <c r="AE1214" s="1">
        <f t="shared" si="179"/>
        <v>0</v>
      </c>
      <c r="AF1214" s="1">
        <f t="shared" si="179"/>
        <v>1</v>
      </c>
      <c r="AG1214" s="1">
        <f t="shared" si="179"/>
        <v>0</v>
      </c>
      <c r="AH1214" s="1">
        <f t="shared" si="179"/>
        <v>0</v>
      </c>
      <c r="AI1214" s="1">
        <f t="shared" si="179"/>
        <v>1</v>
      </c>
      <c r="AJ1214" s="1">
        <f t="shared" si="179"/>
        <v>0</v>
      </c>
      <c r="AK1214" s="1">
        <f t="shared" si="179"/>
        <v>1</v>
      </c>
      <c r="AL1214" s="1">
        <f t="shared" si="179"/>
        <v>0</v>
      </c>
      <c r="AM1214" s="1">
        <f t="shared" si="179"/>
        <v>0</v>
      </c>
      <c r="AN1214" s="1">
        <f t="shared" si="179"/>
        <v>0</v>
      </c>
      <c r="AO1214" s="1">
        <f t="shared" si="179"/>
        <v>0</v>
      </c>
      <c r="AP1214" s="1">
        <f t="shared" si="179"/>
        <v>0</v>
      </c>
      <c r="AQ1214" s="1">
        <f t="shared" si="179"/>
        <v>0</v>
      </c>
      <c r="AR1214" s="1">
        <f t="shared" si="178"/>
        <v>1</v>
      </c>
      <c r="AS1214" s="1">
        <f t="shared" si="178"/>
        <v>0</v>
      </c>
      <c r="AT1214" s="1">
        <f t="shared" si="178"/>
        <v>0</v>
      </c>
      <c r="AU1214" s="1">
        <f t="shared" si="178"/>
        <v>0</v>
      </c>
      <c r="AV1214" s="1">
        <f t="shared" si="178"/>
        <v>0</v>
      </c>
      <c r="AW1214" s="1">
        <f t="shared" si="178"/>
        <v>1</v>
      </c>
      <c r="AX1214" s="1">
        <f t="shared" si="172"/>
        <v>1</v>
      </c>
    </row>
    <row r="1215" spans="1:50" s="1" customFormat="1" x14ac:dyDescent="0.15">
      <c r="A1215" s="1">
        <v>1</v>
      </c>
      <c r="B1215" s="1" t="s">
        <v>2965</v>
      </c>
      <c r="D1215" s="1" t="s">
        <v>15</v>
      </c>
      <c r="E1215" s="1" t="s">
        <v>671</v>
      </c>
      <c r="F1215" s="2">
        <v>43179.395833333336</v>
      </c>
      <c r="H1215" s="1" t="s">
        <v>17</v>
      </c>
      <c r="I1215" s="1" t="s">
        <v>35</v>
      </c>
      <c r="J1215" s="1" t="s">
        <v>60</v>
      </c>
      <c r="K1215" s="1" t="s">
        <v>4128</v>
      </c>
      <c r="L1215" s="1" t="s">
        <v>2960</v>
      </c>
      <c r="M1215" s="1" t="s">
        <v>38</v>
      </c>
      <c r="N1215" s="1" t="s">
        <v>82</v>
      </c>
      <c r="O1215" s="1" t="s">
        <v>252</v>
      </c>
      <c r="Q1215" s="8"/>
      <c r="R1215" s="1">
        <v>1</v>
      </c>
      <c r="S1215" s="1">
        <v>4</v>
      </c>
      <c r="T1215" s="1">
        <v>2</v>
      </c>
      <c r="U1215" s="1">
        <v>5</v>
      </c>
      <c r="V1215" s="1">
        <v>4</v>
      </c>
      <c r="W1215" s="1">
        <v>0</v>
      </c>
      <c r="X1215" s="1">
        <v>0</v>
      </c>
      <c r="Y1215" s="1">
        <v>2</v>
      </c>
      <c r="Z1215" s="1">
        <v>3</v>
      </c>
      <c r="AA1215" s="1">
        <f t="shared" si="171"/>
        <v>1</v>
      </c>
      <c r="AB1215" s="1">
        <f t="shared" si="179"/>
        <v>0</v>
      </c>
      <c r="AC1215" s="1">
        <f t="shared" si="179"/>
        <v>0</v>
      </c>
      <c r="AD1215" s="1">
        <f t="shared" si="179"/>
        <v>0</v>
      </c>
      <c r="AE1215" s="1">
        <f t="shared" si="179"/>
        <v>0</v>
      </c>
      <c r="AF1215" s="1">
        <f t="shared" si="179"/>
        <v>1</v>
      </c>
      <c r="AG1215" s="1">
        <f t="shared" si="179"/>
        <v>1</v>
      </c>
      <c r="AH1215" s="1">
        <f t="shared" si="179"/>
        <v>1</v>
      </c>
      <c r="AI1215" s="1">
        <f t="shared" si="179"/>
        <v>0</v>
      </c>
      <c r="AJ1215" s="1">
        <f t="shared" si="179"/>
        <v>0</v>
      </c>
      <c r="AK1215" s="1">
        <f t="shared" si="179"/>
        <v>1</v>
      </c>
      <c r="AL1215" s="1">
        <f t="shared" si="179"/>
        <v>1</v>
      </c>
      <c r="AM1215" s="1">
        <f t="shared" si="179"/>
        <v>0</v>
      </c>
      <c r="AN1215" s="1">
        <f t="shared" si="179"/>
        <v>0</v>
      </c>
      <c r="AO1215" s="1">
        <f t="shared" si="179"/>
        <v>0</v>
      </c>
      <c r="AP1215" s="1">
        <f t="shared" si="179"/>
        <v>0</v>
      </c>
      <c r="AQ1215" s="1">
        <f t="shared" si="179"/>
        <v>0</v>
      </c>
      <c r="AR1215" s="1">
        <f t="shared" si="178"/>
        <v>0</v>
      </c>
      <c r="AS1215" s="1">
        <f t="shared" si="178"/>
        <v>0</v>
      </c>
      <c r="AT1215" s="1">
        <f t="shared" si="178"/>
        <v>0</v>
      </c>
      <c r="AU1215" s="1">
        <f t="shared" si="178"/>
        <v>0</v>
      </c>
      <c r="AV1215" s="1">
        <f t="shared" si="178"/>
        <v>1</v>
      </c>
      <c r="AW1215" s="1">
        <f t="shared" si="178"/>
        <v>0</v>
      </c>
      <c r="AX1215" s="1">
        <f t="shared" si="172"/>
        <v>0</v>
      </c>
    </row>
    <row r="1216" spans="1:50" s="1" customFormat="1" x14ac:dyDescent="0.15">
      <c r="A1216" s="1">
        <v>1</v>
      </c>
      <c r="B1216" s="1" t="s">
        <v>2967</v>
      </c>
      <c r="C1216" s="1" t="s">
        <v>2968</v>
      </c>
      <c r="D1216" s="1" t="s">
        <v>15</v>
      </c>
      <c r="E1216" s="1" t="s">
        <v>168</v>
      </c>
      <c r="F1216" s="2">
        <v>43178.544861111113</v>
      </c>
      <c r="H1216" s="1" t="s">
        <v>17</v>
      </c>
      <c r="I1216" s="1" t="s">
        <v>17</v>
      </c>
      <c r="J1216" s="1" t="s">
        <v>60</v>
      </c>
      <c r="K1216" s="1" t="s">
        <v>4129</v>
      </c>
      <c r="L1216" s="1" t="s">
        <v>2970</v>
      </c>
      <c r="M1216" s="1" t="s">
        <v>96</v>
      </c>
      <c r="N1216" s="1" t="s">
        <v>29</v>
      </c>
      <c r="O1216" s="1" t="s">
        <v>233</v>
      </c>
      <c r="P1216" s="1">
        <v>4001</v>
      </c>
      <c r="Q1216" s="8">
        <v>6000</v>
      </c>
      <c r="R1216" s="1">
        <v>1</v>
      </c>
      <c r="S1216" s="1">
        <v>2</v>
      </c>
      <c r="T1216" s="1">
        <v>2</v>
      </c>
      <c r="U1216" s="1">
        <v>2</v>
      </c>
      <c r="V1216" s="1">
        <v>0</v>
      </c>
      <c r="W1216" s="1">
        <v>0</v>
      </c>
      <c r="X1216" s="1">
        <v>5000.5</v>
      </c>
      <c r="Y1216" s="1">
        <v>1</v>
      </c>
      <c r="Z1216" s="1">
        <v>1</v>
      </c>
      <c r="AA1216" s="1">
        <f t="shared" si="171"/>
        <v>0</v>
      </c>
      <c r="AB1216" s="1">
        <f t="shared" si="179"/>
        <v>0</v>
      </c>
      <c r="AC1216" s="1">
        <f t="shared" si="179"/>
        <v>1</v>
      </c>
      <c r="AD1216" s="1">
        <f t="shared" si="179"/>
        <v>0</v>
      </c>
      <c r="AE1216" s="1">
        <f t="shared" si="179"/>
        <v>0</v>
      </c>
      <c r="AF1216" s="1">
        <f t="shared" si="179"/>
        <v>0</v>
      </c>
      <c r="AG1216" s="1">
        <f t="shared" si="179"/>
        <v>0</v>
      </c>
      <c r="AH1216" s="1">
        <f t="shared" si="179"/>
        <v>0</v>
      </c>
      <c r="AI1216" s="1">
        <f t="shared" si="179"/>
        <v>0</v>
      </c>
      <c r="AJ1216" s="1">
        <f t="shared" si="179"/>
        <v>0</v>
      </c>
      <c r="AK1216" s="1">
        <f t="shared" si="179"/>
        <v>1</v>
      </c>
      <c r="AL1216" s="1">
        <f t="shared" si="179"/>
        <v>0</v>
      </c>
      <c r="AM1216" s="1">
        <f t="shared" si="179"/>
        <v>1</v>
      </c>
      <c r="AN1216" s="1">
        <f t="shared" si="179"/>
        <v>0</v>
      </c>
      <c r="AO1216" s="1">
        <f t="shared" si="179"/>
        <v>0</v>
      </c>
      <c r="AP1216" s="1">
        <f t="shared" si="179"/>
        <v>0</v>
      </c>
      <c r="AQ1216" s="1">
        <f t="shared" si="179"/>
        <v>1</v>
      </c>
      <c r="AR1216" s="1">
        <f t="shared" si="178"/>
        <v>0</v>
      </c>
      <c r="AS1216" s="1">
        <f t="shared" si="178"/>
        <v>0</v>
      </c>
      <c r="AT1216" s="1">
        <f t="shared" si="178"/>
        <v>0</v>
      </c>
      <c r="AU1216" s="1">
        <f t="shared" si="178"/>
        <v>0</v>
      </c>
      <c r="AV1216" s="1">
        <f t="shared" si="178"/>
        <v>0</v>
      </c>
      <c r="AW1216" s="1">
        <f t="shared" si="178"/>
        <v>0</v>
      </c>
      <c r="AX1216" s="1">
        <f t="shared" si="172"/>
        <v>0</v>
      </c>
    </row>
    <row r="1217" spans="1:50" s="1" customFormat="1" x14ac:dyDescent="0.15">
      <c r="A1217" s="1">
        <v>1</v>
      </c>
      <c r="B1217" s="1" t="s">
        <v>751</v>
      </c>
      <c r="D1217" s="1" t="s">
        <v>15</v>
      </c>
      <c r="E1217" s="1" t="s">
        <v>533</v>
      </c>
      <c r="F1217" s="2">
        <v>43179.405833333331</v>
      </c>
      <c r="H1217" s="1" t="s">
        <v>59</v>
      </c>
      <c r="I1217" s="1" t="s">
        <v>35</v>
      </c>
      <c r="J1217" s="1" t="s">
        <v>42</v>
      </c>
      <c r="K1217" s="1" t="s">
        <v>4130</v>
      </c>
      <c r="L1217" s="1" t="s">
        <v>2972</v>
      </c>
      <c r="M1217" s="1" t="s">
        <v>38</v>
      </c>
      <c r="N1217" s="1" t="s">
        <v>316</v>
      </c>
      <c r="O1217" s="1" t="s">
        <v>300</v>
      </c>
      <c r="P1217" s="1">
        <v>15000</v>
      </c>
      <c r="Q1217" s="8">
        <v>20000</v>
      </c>
      <c r="R1217" s="1">
        <v>3</v>
      </c>
      <c r="S1217" s="1">
        <v>4</v>
      </c>
      <c r="T1217" s="1">
        <v>3</v>
      </c>
      <c r="U1217" s="1">
        <v>5</v>
      </c>
      <c r="V1217" s="1">
        <v>7</v>
      </c>
      <c r="W1217" s="1">
        <v>0</v>
      </c>
      <c r="X1217" s="1">
        <v>17500</v>
      </c>
      <c r="Y1217" s="1">
        <v>2</v>
      </c>
      <c r="Z1217" s="1">
        <v>3</v>
      </c>
      <c r="AA1217" s="1">
        <f t="shared" si="171"/>
        <v>1</v>
      </c>
      <c r="AB1217" s="1">
        <f t="shared" si="179"/>
        <v>0</v>
      </c>
      <c r="AC1217" s="1">
        <f t="shared" si="179"/>
        <v>1</v>
      </c>
      <c r="AD1217" s="1">
        <f t="shared" si="179"/>
        <v>1</v>
      </c>
      <c r="AE1217" s="1">
        <f t="shared" si="179"/>
        <v>1</v>
      </c>
      <c r="AF1217" s="1">
        <f t="shared" si="179"/>
        <v>0</v>
      </c>
      <c r="AG1217" s="1">
        <f t="shared" si="179"/>
        <v>1</v>
      </c>
      <c r="AH1217" s="1">
        <f t="shared" si="179"/>
        <v>1</v>
      </c>
      <c r="AI1217" s="1">
        <f t="shared" si="179"/>
        <v>1</v>
      </c>
      <c r="AJ1217" s="1">
        <f t="shared" si="179"/>
        <v>0</v>
      </c>
      <c r="AK1217" s="1">
        <f t="shared" si="179"/>
        <v>1</v>
      </c>
      <c r="AL1217" s="1">
        <f t="shared" si="179"/>
        <v>1</v>
      </c>
      <c r="AM1217" s="1">
        <f t="shared" si="179"/>
        <v>0</v>
      </c>
      <c r="AN1217" s="1">
        <f t="shared" si="179"/>
        <v>0</v>
      </c>
      <c r="AO1217" s="1">
        <f t="shared" si="179"/>
        <v>0</v>
      </c>
      <c r="AP1217" s="1">
        <f t="shared" si="179"/>
        <v>0</v>
      </c>
      <c r="AQ1217" s="1">
        <f t="shared" si="179"/>
        <v>0</v>
      </c>
      <c r="AR1217" s="1">
        <f t="shared" si="178"/>
        <v>0</v>
      </c>
      <c r="AS1217" s="1">
        <f t="shared" si="178"/>
        <v>0</v>
      </c>
      <c r="AT1217" s="1">
        <f t="shared" si="178"/>
        <v>0</v>
      </c>
      <c r="AU1217" s="1">
        <f t="shared" si="178"/>
        <v>0</v>
      </c>
      <c r="AV1217" s="1">
        <f t="shared" si="178"/>
        <v>0</v>
      </c>
      <c r="AW1217" s="1">
        <f t="shared" si="178"/>
        <v>0</v>
      </c>
      <c r="AX1217" s="1">
        <f t="shared" si="172"/>
        <v>0</v>
      </c>
    </row>
    <row r="1218" spans="1:50" s="1" customFormat="1" x14ac:dyDescent="0.15">
      <c r="A1218" s="1">
        <v>1</v>
      </c>
      <c r="B1218" s="1" t="s">
        <v>2973</v>
      </c>
      <c r="C1218" s="1" t="s">
        <v>22</v>
      </c>
      <c r="D1218" s="1" t="s">
        <v>15</v>
      </c>
      <c r="E1218" s="1" t="s">
        <v>671</v>
      </c>
      <c r="F1218" s="2">
        <v>43179.395833333336</v>
      </c>
      <c r="H1218" s="1" t="s">
        <v>17</v>
      </c>
      <c r="I1218" s="1" t="s">
        <v>35</v>
      </c>
      <c r="J1218" s="1" t="s">
        <v>42</v>
      </c>
      <c r="K1218" s="1" t="s">
        <v>2974</v>
      </c>
      <c r="L1218" s="1" t="s">
        <v>1117</v>
      </c>
      <c r="M1218" s="1" t="s">
        <v>38</v>
      </c>
      <c r="N1218" s="1" t="s">
        <v>82</v>
      </c>
      <c r="O1218" s="1" t="s">
        <v>252</v>
      </c>
      <c r="Q1218" s="8"/>
      <c r="R1218" s="1">
        <v>1</v>
      </c>
      <c r="S1218" s="1">
        <v>4</v>
      </c>
      <c r="T1218" s="1">
        <v>3</v>
      </c>
      <c r="U1218" s="1">
        <v>5</v>
      </c>
      <c r="V1218" s="1">
        <v>4</v>
      </c>
      <c r="W1218" s="1">
        <v>0</v>
      </c>
      <c r="X1218" s="1">
        <v>0</v>
      </c>
      <c r="Y1218" s="1">
        <v>1</v>
      </c>
      <c r="Z1218" s="1">
        <v>1</v>
      </c>
      <c r="AA1218" s="1">
        <f t="shared" si="171"/>
        <v>0</v>
      </c>
      <c r="AB1218" s="1">
        <f t="shared" si="179"/>
        <v>0</v>
      </c>
      <c r="AC1218" s="1">
        <f t="shared" si="179"/>
        <v>0</v>
      </c>
      <c r="AD1218" s="1">
        <f t="shared" si="179"/>
        <v>0</v>
      </c>
      <c r="AE1218" s="1">
        <f t="shared" si="179"/>
        <v>0</v>
      </c>
      <c r="AF1218" s="1">
        <f t="shared" si="179"/>
        <v>0</v>
      </c>
      <c r="AG1218" s="1">
        <f t="shared" si="179"/>
        <v>1</v>
      </c>
      <c r="AH1218" s="1">
        <f t="shared" si="179"/>
        <v>0</v>
      </c>
      <c r="AI1218" s="1">
        <f t="shared" si="179"/>
        <v>0</v>
      </c>
      <c r="AJ1218" s="1">
        <f t="shared" si="179"/>
        <v>0</v>
      </c>
      <c r="AK1218" s="1">
        <f t="shared" si="179"/>
        <v>0</v>
      </c>
      <c r="AL1218" s="1">
        <f t="shared" si="179"/>
        <v>0</v>
      </c>
      <c r="AM1218" s="1">
        <f t="shared" si="179"/>
        <v>0</v>
      </c>
      <c r="AN1218" s="1">
        <f t="shared" si="179"/>
        <v>0</v>
      </c>
      <c r="AO1218" s="1">
        <f t="shared" si="179"/>
        <v>0</v>
      </c>
      <c r="AP1218" s="1">
        <f t="shared" si="179"/>
        <v>0</v>
      </c>
      <c r="AQ1218" s="1">
        <f t="shared" si="179"/>
        <v>0</v>
      </c>
      <c r="AR1218" s="1">
        <f t="shared" si="178"/>
        <v>0</v>
      </c>
      <c r="AS1218" s="1">
        <f t="shared" si="178"/>
        <v>0</v>
      </c>
      <c r="AT1218" s="1">
        <f t="shared" si="178"/>
        <v>0</v>
      </c>
      <c r="AU1218" s="1">
        <f t="shared" si="178"/>
        <v>0</v>
      </c>
      <c r="AV1218" s="1">
        <f t="shared" si="178"/>
        <v>0</v>
      </c>
      <c r="AW1218" s="1">
        <f t="shared" si="178"/>
        <v>0</v>
      </c>
      <c r="AX1218" s="1">
        <f t="shared" si="172"/>
        <v>0</v>
      </c>
    </row>
    <row r="1219" spans="1:50" s="1" customFormat="1" x14ac:dyDescent="0.15">
      <c r="A1219" s="1">
        <v>1</v>
      </c>
      <c r="B1219" s="1" t="s">
        <v>2975</v>
      </c>
      <c r="D1219" s="1" t="s">
        <v>15</v>
      </c>
      <c r="E1219" s="1" t="s">
        <v>671</v>
      </c>
      <c r="F1219" s="2">
        <v>43180.383460648147</v>
      </c>
      <c r="H1219" s="1" t="s">
        <v>17</v>
      </c>
      <c r="I1219" s="1" t="s">
        <v>18</v>
      </c>
      <c r="J1219" s="1" t="s">
        <v>25</v>
      </c>
      <c r="K1219" s="1" t="s">
        <v>4131</v>
      </c>
      <c r="L1219" s="1" t="s">
        <v>2977</v>
      </c>
      <c r="M1219" s="1" t="s">
        <v>96</v>
      </c>
      <c r="N1219" s="1" t="s">
        <v>64</v>
      </c>
      <c r="O1219" s="1" t="s">
        <v>39</v>
      </c>
      <c r="Q1219" s="8"/>
      <c r="R1219" s="1">
        <v>1</v>
      </c>
      <c r="S1219" s="1">
        <v>3</v>
      </c>
      <c r="T1219" s="1">
        <v>1</v>
      </c>
      <c r="U1219" s="1">
        <v>2</v>
      </c>
      <c r="V1219" s="1">
        <v>3</v>
      </c>
      <c r="W1219" s="1">
        <v>1</v>
      </c>
      <c r="X1219" s="1">
        <v>0</v>
      </c>
      <c r="Y1219" s="1">
        <v>1</v>
      </c>
      <c r="Z1219" s="1">
        <v>1</v>
      </c>
      <c r="AA1219" s="1">
        <f t="shared" ref="AA1219:AP1282" si="180">IF(IFERROR(FIND(AA$1,$K1219),0)&gt;0,1,0)</f>
        <v>0</v>
      </c>
      <c r="AB1219" s="1">
        <f t="shared" si="179"/>
        <v>0</v>
      </c>
      <c r="AC1219" s="1">
        <f t="shared" si="179"/>
        <v>0</v>
      </c>
      <c r="AD1219" s="1">
        <f t="shared" si="179"/>
        <v>0</v>
      </c>
      <c r="AE1219" s="1">
        <f t="shared" si="179"/>
        <v>0</v>
      </c>
      <c r="AF1219" s="1">
        <f t="shared" si="179"/>
        <v>0</v>
      </c>
      <c r="AG1219" s="1">
        <f t="shared" si="179"/>
        <v>0</v>
      </c>
      <c r="AH1219" s="1">
        <f t="shared" si="179"/>
        <v>0</v>
      </c>
      <c r="AI1219" s="1">
        <f t="shared" si="179"/>
        <v>0</v>
      </c>
      <c r="AJ1219" s="1">
        <f t="shared" si="179"/>
        <v>0</v>
      </c>
      <c r="AK1219" s="1">
        <f t="shared" si="179"/>
        <v>0</v>
      </c>
      <c r="AL1219" s="1">
        <f t="shared" si="179"/>
        <v>0</v>
      </c>
      <c r="AM1219" s="1">
        <f t="shared" si="179"/>
        <v>0</v>
      </c>
      <c r="AN1219" s="1">
        <f t="shared" si="179"/>
        <v>0</v>
      </c>
      <c r="AO1219" s="1">
        <f t="shared" si="179"/>
        <v>0</v>
      </c>
      <c r="AP1219" s="1">
        <f t="shared" si="179"/>
        <v>0</v>
      </c>
      <c r="AQ1219" s="1">
        <f t="shared" si="179"/>
        <v>0</v>
      </c>
      <c r="AR1219" s="1">
        <f t="shared" si="178"/>
        <v>0</v>
      </c>
      <c r="AS1219" s="1">
        <f t="shared" si="178"/>
        <v>0</v>
      </c>
      <c r="AT1219" s="1">
        <f t="shared" si="178"/>
        <v>0</v>
      </c>
      <c r="AU1219" s="1">
        <f t="shared" si="178"/>
        <v>0</v>
      </c>
      <c r="AV1219" s="1">
        <f t="shared" si="178"/>
        <v>1</v>
      </c>
      <c r="AW1219" s="1">
        <f t="shared" si="178"/>
        <v>0</v>
      </c>
      <c r="AX1219" s="1">
        <f t="shared" ref="AX1219:AX1282" si="181">IF(Q1219&gt;20000,1,0)</f>
        <v>0</v>
      </c>
    </row>
    <row r="1220" spans="1:50" s="1" customFormat="1" x14ac:dyDescent="0.15">
      <c r="A1220" s="1">
        <v>1</v>
      </c>
      <c r="B1220" s="1" t="s">
        <v>2978</v>
      </c>
      <c r="C1220" s="1" t="s">
        <v>22</v>
      </c>
      <c r="D1220" s="1" t="s">
        <v>15</v>
      </c>
      <c r="E1220" s="1" t="s">
        <v>759</v>
      </c>
      <c r="F1220" s="2">
        <v>43178.70071759259</v>
      </c>
      <c r="H1220" s="1" t="s">
        <v>59</v>
      </c>
      <c r="I1220" s="1" t="s">
        <v>35</v>
      </c>
      <c r="J1220" s="1" t="s">
        <v>60</v>
      </c>
      <c r="K1220" s="1" t="s">
        <v>4132</v>
      </c>
      <c r="L1220" s="1" t="s">
        <v>2972</v>
      </c>
      <c r="M1220" s="1" t="s">
        <v>38</v>
      </c>
      <c r="N1220" s="1" t="s">
        <v>316</v>
      </c>
      <c r="O1220" s="1" t="s">
        <v>300</v>
      </c>
      <c r="P1220" s="1">
        <v>18000</v>
      </c>
      <c r="Q1220" s="8">
        <v>25000</v>
      </c>
      <c r="R1220" s="1">
        <v>3</v>
      </c>
      <c r="S1220" s="1">
        <v>4</v>
      </c>
      <c r="T1220" s="1">
        <v>2</v>
      </c>
      <c r="U1220" s="1">
        <v>5</v>
      </c>
      <c r="V1220" s="1">
        <v>7</v>
      </c>
      <c r="W1220" s="1">
        <v>0</v>
      </c>
      <c r="X1220" s="1">
        <v>21500</v>
      </c>
      <c r="Y1220" s="1">
        <v>1</v>
      </c>
      <c r="Z1220" s="1">
        <v>1</v>
      </c>
      <c r="AA1220" s="1">
        <f t="shared" si="180"/>
        <v>0</v>
      </c>
      <c r="AB1220" s="1">
        <f t="shared" si="179"/>
        <v>0</v>
      </c>
      <c r="AC1220" s="1">
        <f t="shared" si="179"/>
        <v>0</v>
      </c>
      <c r="AD1220" s="1">
        <f t="shared" si="179"/>
        <v>0</v>
      </c>
      <c r="AE1220" s="1">
        <f t="shared" si="179"/>
        <v>0</v>
      </c>
      <c r="AF1220" s="1">
        <f t="shared" si="179"/>
        <v>0</v>
      </c>
      <c r="AG1220" s="1">
        <f t="shared" si="179"/>
        <v>1</v>
      </c>
      <c r="AH1220" s="1">
        <f t="shared" si="179"/>
        <v>0</v>
      </c>
      <c r="AI1220" s="1">
        <f t="shared" si="179"/>
        <v>1</v>
      </c>
      <c r="AJ1220" s="1">
        <f t="shared" si="179"/>
        <v>0</v>
      </c>
      <c r="AK1220" s="1">
        <f t="shared" si="179"/>
        <v>1</v>
      </c>
      <c r="AL1220" s="1">
        <f t="shared" si="179"/>
        <v>0</v>
      </c>
      <c r="AM1220" s="1">
        <f t="shared" si="179"/>
        <v>1</v>
      </c>
      <c r="AN1220" s="1">
        <f t="shared" si="179"/>
        <v>0</v>
      </c>
      <c r="AO1220" s="1">
        <f t="shared" si="179"/>
        <v>0</v>
      </c>
      <c r="AP1220" s="1">
        <f t="shared" si="179"/>
        <v>0</v>
      </c>
      <c r="AQ1220" s="1">
        <f t="shared" ref="AQ1220:AW1232" si="182">IF(IFERROR(FIND(AQ$1,$K1220),0)&gt;0,1,0)</f>
        <v>0</v>
      </c>
      <c r="AR1220" s="1">
        <f t="shared" si="182"/>
        <v>1</v>
      </c>
      <c r="AS1220" s="1">
        <f t="shared" si="182"/>
        <v>0</v>
      </c>
      <c r="AT1220" s="1">
        <f t="shared" si="182"/>
        <v>0</v>
      </c>
      <c r="AU1220" s="1">
        <f t="shared" si="182"/>
        <v>1</v>
      </c>
      <c r="AV1220" s="1">
        <f t="shared" si="182"/>
        <v>0</v>
      </c>
      <c r="AW1220" s="1">
        <f t="shared" si="182"/>
        <v>1</v>
      </c>
      <c r="AX1220" s="1">
        <f t="shared" si="181"/>
        <v>1</v>
      </c>
    </row>
    <row r="1221" spans="1:50" s="1" customFormat="1" x14ac:dyDescent="0.15">
      <c r="A1221" s="1">
        <v>1</v>
      </c>
      <c r="B1221" s="1" t="s">
        <v>2980</v>
      </c>
      <c r="C1221" s="1" t="s">
        <v>22</v>
      </c>
      <c r="D1221" s="1" t="s">
        <v>15</v>
      </c>
      <c r="E1221" s="1" t="s">
        <v>33</v>
      </c>
      <c r="F1221" s="2">
        <v>43180.383530092593</v>
      </c>
      <c r="H1221" s="1" t="s">
        <v>41</v>
      </c>
      <c r="I1221" s="1" t="s">
        <v>35</v>
      </c>
      <c r="J1221" s="1" t="s">
        <v>25</v>
      </c>
      <c r="K1221" s="1" t="s">
        <v>4133</v>
      </c>
      <c r="L1221" s="1" t="s">
        <v>2982</v>
      </c>
      <c r="M1221" s="1" t="s">
        <v>28</v>
      </c>
      <c r="N1221" s="1" t="s">
        <v>64</v>
      </c>
      <c r="O1221" s="1" t="s">
        <v>2523</v>
      </c>
      <c r="P1221" s="1">
        <v>10001</v>
      </c>
      <c r="Q1221" s="8">
        <v>15000</v>
      </c>
      <c r="R1221" s="1">
        <v>5</v>
      </c>
      <c r="S1221" s="1">
        <v>4</v>
      </c>
      <c r="T1221" s="1">
        <v>1</v>
      </c>
      <c r="U1221" s="1">
        <v>3</v>
      </c>
      <c r="V1221" s="1">
        <v>3</v>
      </c>
      <c r="W1221" s="1">
        <v>0</v>
      </c>
      <c r="X1221" s="1">
        <v>12500.5</v>
      </c>
      <c r="Y1221" s="1">
        <v>1</v>
      </c>
      <c r="Z1221" s="1">
        <v>1</v>
      </c>
      <c r="AA1221" s="1">
        <f t="shared" si="180"/>
        <v>0</v>
      </c>
      <c r="AB1221" s="1">
        <f t="shared" si="180"/>
        <v>0</v>
      </c>
      <c r="AC1221" s="1">
        <f t="shared" si="180"/>
        <v>0</v>
      </c>
      <c r="AD1221" s="1">
        <f t="shared" si="180"/>
        <v>1</v>
      </c>
      <c r="AE1221" s="1">
        <f t="shared" si="180"/>
        <v>0</v>
      </c>
      <c r="AF1221" s="1">
        <f t="shared" si="180"/>
        <v>1</v>
      </c>
      <c r="AG1221" s="1">
        <f t="shared" si="180"/>
        <v>0</v>
      </c>
      <c r="AH1221" s="1">
        <f t="shared" si="180"/>
        <v>0</v>
      </c>
      <c r="AI1221" s="1">
        <f t="shared" si="180"/>
        <v>0</v>
      </c>
      <c r="AJ1221" s="1">
        <f t="shared" si="180"/>
        <v>0</v>
      </c>
      <c r="AK1221" s="1">
        <f t="shared" si="180"/>
        <v>1</v>
      </c>
      <c r="AL1221" s="1">
        <f t="shared" si="180"/>
        <v>0</v>
      </c>
      <c r="AM1221" s="1">
        <f t="shared" si="180"/>
        <v>0</v>
      </c>
      <c r="AN1221" s="1">
        <f t="shared" si="180"/>
        <v>0</v>
      </c>
      <c r="AO1221" s="1">
        <f t="shared" si="180"/>
        <v>0</v>
      </c>
      <c r="AP1221" s="1">
        <f t="shared" si="180"/>
        <v>0</v>
      </c>
      <c r="AQ1221" s="1">
        <f t="shared" si="182"/>
        <v>0</v>
      </c>
      <c r="AR1221" s="1">
        <f t="shared" si="182"/>
        <v>0</v>
      </c>
      <c r="AS1221" s="1">
        <f t="shared" si="182"/>
        <v>0</v>
      </c>
      <c r="AT1221" s="1">
        <f t="shared" si="182"/>
        <v>0</v>
      </c>
      <c r="AU1221" s="1">
        <f t="shared" si="182"/>
        <v>0</v>
      </c>
      <c r="AV1221" s="1">
        <f t="shared" si="182"/>
        <v>0</v>
      </c>
      <c r="AW1221" s="1">
        <f t="shared" si="182"/>
        <v>0</v>
      </c>
      <c r="AX1221" s="1">
        <f t="shared" si="181"/>
        <v>0</v>
      </c>
    </row>
    <row r="1222" spans="1:50" s="1" customFormat="1" x14ac:dyDescent="0.15">
      <c r="A1222" s="1">
        <v>1</v>
      </c>
      <c r="B1222" s="1" t="s">
        <v>2983</v>
      </c>
      <c r="C1222" s="1" t="s">
        <v>22</v>
      </c>
      <c r="D1222" s="1" t="s">
        <v>15</v>
      </c>
      <c r="E1222" s="1" t="s">
        <v>556</v>
      </c>
      <c r="F1222" s="2">
        <v>43168.470300925925</v>
      </c>
      <c r="H1222" s="1" t="s">
        <v>34</v>
      </c>
      <c r="I1222" s="1" t="s">
        <v>35</v>
      </c>
      <c r="J1222" s="1" t="s">
        <v>25</v>
      </c>
      <c r="K1222" s="1" t="s">
        <v>4134</v>
      </c>
      <c r="L1222" s="1" t="s">
        <v>2985</v>
      </c>
      <c r="M1222" s="1" t="s">
        <v>393</v>
      </c>
      <c r="N1222" s="1" t="s">
        <v>283</v>
      </c>
      <c r="O1222" s="1" t="s">
        <v>305</v>
      </c>
      <c r="P1222" s="1">
        <v>20001</v>
      </c>
      <c r="Q1222" s="8">
        <v>30000</v>
      </c>
      <c r="R1222" s="1">
        <v>4</v>
      </c>
      <c r="S1222" s="1">
        <v>4</v>
      </c>
      <c r="T1222" s="1">
        <v>1</v>
      </c>
      <c r="U1222" s="1">
        <v>6</v>
      </c>
      <c r="V1222" s="1">
        <v>6</v>
      </c>
      <c r="W1222" s="1">
        <v>0</v>
      </c>
      <c r="X1222" s="1">
        <v>25000.5</v>
      </c>
      <c r="Y1222" s="1">
        <v>1</v>
      </c>
      <c r="Z1222" s="1">
        <v>1</v>
      </c>
      <c r="AA1222" s="1">
        <f t="shared" si="180"/>
        <v>0</v>
      </c>
      <c r="AB1222" s="1">
        <f t="shared" si="180"/>
        <v>0</v>
      </c>
      <c r="AC1222" s="1">
        <f t="shared" si="180"/>
        <v>0</v>
      </c>
      <c r="AD1222" s="1">
        <f t="shared" si="180"/>
        <v>1</v>
      </c>
      <c r="AE1222" s="1">
        <f t="shared" si="180"/>
        <v>0</v>
      </c>
      <c r="AF1222" s="1">
        <f t="shared" si="180"/>
        <v>0</v>
      </c>
      <c r="AG1222" s="1">
        <f t="shared" si="180"/>
        <v>1</v>
      </c>
      <c r="AH1222" s="1">
        <f t="shared" si="180"/>
        <v>0</v>
      </c>
      <c r="AI1222" s="1">
        <f t="shared" si="180"/>
        <v>0</v>
      </c>
      <c r="AJ1222" s="1">
        <f t="shared" si="180"/>
        <v>0</v>
      </c>
      <c r="AK1222" s="1">
        <f t="shared" si="180"/>
        <v>1</v>
      </c>
      <c r="AL1222" s="1">
        <f t="shared" si="180"/>
        <v>0</v>
      </c>
      <c r="AM1222" s="1">
        <f t="shared" si="180"/>
        <v>1</v>
      </c>
      <c r="AN1222" s="1">
        <f t="shared" si="180"/>
        <v>0</v>
      </c>
      <c r="AO1222" s="1">
        <f t="shared" si="180"/>
        <v>0</v>
      </c>
      <c r="AP1222" s="1">
        <f t="shared" si="180"/>
        <v>0</v>
      </c>
      <c r="AQ1222" s="1">
        <f t="shared" si="182"/>
        <v>0</v>
      </c>
      <c r="AR1222" s="1">
        <f t="shared" si="182"/>
        <v>1</v>
      </c>
      <c r="AS1222" s="1">
        <f t="shared" si="182"/>
        <v>0</v>
      </c>
      <c r="AT1222" s="1">
        <f t="shared" si="182"/>
        <v>0</v>
      </c>
      <c r="AU1222" s="1">
        <f t="shared" si="182"/>
        <v>0</v>
      </c>
      <c r="AV1222" s="1">
        <f t="shared" si="182"/>
        <v>0</v>
      </c>
      <c r="AW1222" s="1">
        <f t="shared" si="182"/>
        <v>1</v>
      </c>
      <c r="AX1222" s="1">
        <f t="shared" si="181"/>
        <v>1</v>
      </c>
    </row>
    <row r="1223" spans="1:50" s="1" customFormat="1" x14ac:dyDescent="0.15">
      <c r="A1223" s="1">
        <v>1</v>
      </c>
      <c r="B1223" s="1" t="s">
        <v>2986</v>
      </c>
      <c r="C1223" s="1" t="s">
        <v>22</v>
      </c>
      <c r="D1223" s="1" t="s">
        <v>15</v>
      </c>
      <c r="E1223" s="1" t="s">
        <v>16</v>
      </c>
      <c r="F1223" s="2">
        <v>43180.383530092593</v>
      </c>
      <c r="H1223" s="1" t="s">
        <v>59</v>
      </c>
      <c r="I1223" s="1" t="s">
        <v>35</v>
      </c>
      <c r="J1223" s="1" t="s">
        <v>25</v>
      </c>
      <c r="K1223" s="1" t="s">
        <v>2987</v>
      </c>
      <c r="L1223" s="1" t="s">
        <v>2988</v>
      </c>
      <c r="M1223" s="1" t="s">
        <v>28</v>
      </c>
      <c r="N1223" s="1" t="s">
        <v>64</v>
      </c>
      <c r="O1223" s="1" t="s">
        <v>2523</v>
      </c>
      <c r="P1223" s="1">
        <v>6001</v>
      </c>
      <c r="Q1223" s="8">
        <v>8000</v>
      </c>
      <c r="R1223" s="1">
        <v>3</v>
      </c>
      <c r="S1223" s="1">
        <v>4</v>
      </c>
      <c r="T1223" s="1">
        <v>1</v>
      </c>
      <c r="U1223" s="1">
        <v>3</v>
      </c>
      <c r="V1223" s="1">
        <v>3</v>
      </c>
      <c r="W1223" s="1">
        <v>0</v>
      </c>
      <c r="X1223" s="1">
        <v>7000.5</v>
      </c>
      <c r="Y1223" s="1">
        <v>1</v>
      </c>
      <c r="Z1223" s="1">
        <v>1</v>
      </c>
      <c r="AA1223" s="1">
        <f t="shared" si="180"/>
        <v>0</v>
      </c>
      <c r="AB1223" s="1">
        <f t="shared" si="180"/>
        <v>0</v>
      </c>
      <c r="AC1223" s="1">
        <f t="shared" si="180"/>
        <v>0</v>
      </c>
      <c r="AD1223" s="1">
        <f t="shared" si="180"/>
        <v>1</v>
      </c>
      <c r="AE1223" s="1">
        <f t="shared" si="180"/>
        <v>0</v>
      </c>
      <c r="AF1223" s="1">
        <f t="shared" si="180"/>
        <v>0</v>
      </c>
      <c r="AG1223" s="1">
        <f t="shared" si="180"/>
        <v>0</v>
      </c>
      <c r="AH1223" s="1">
        <f t="shared" si="180"/>
        <v>0</v>
      </c>
      <c r="AI1223" s="1">
        <f t="shared" si="180"/>
        <v>0</v>
      </c>
      <c r="AJ1223" s="1">
        <f t="shared" si="180"/>
        <v>0</v>
      </c>
      <c r="AK1223" s="1">
        <f t="shared" si="180"/>
        <v>0</v>
      </c>
      <c r="AL1223" s="1">
        <f t="shared" si="180"/>
        <v>0</v>
      </c>
      <c r="AM1223" s="1">
        <f t="shared" si="180"/>
        <v>0</v>
      </c>
      <c r="AN1223" s="1">
        <f t="shared" si="180"/>
        <v>0</v>
      </c>
      <c r="AO1223" s="1">
        <f t="shared" si="180"/>
        <v>0</v>
      </c>
      <c r="AP1223" s="1">
        <f t="shared" si="180"/>
        <v>0</v>
      </c>
      <c r="AQ1223" s="1">
        <f t="shared" si="182"/>
        <v>0</v>
      </c>
      <c r="AR1223" s="1">
        <f t="shared" si="182"/>
        <v>0</v>
      </c>
      <c r="AS1223" s="1">
        <f t="shared" si="182"/>
        <v>0</v>
      </c>
      <c r="AT1223" s="1">
        <f t="shared" si="182"/>
        <v>0</v>
      </c>
      <c r="AU1223" s="1">
        <f t="shared" si="182"/>
        <v>0</v>
      </c>
      <c r="AV1223" s="1">
        <f t="shared" si="182"/>
        <v>0</v>
      </c>
      <c r="AW1223" s="1">
        <f t="shared" si="182"/>
        <v>0</v>
      </c>
      <c r="AX1223" s="1">
        <f t="shared" si="181"/>
        <v>0</v>
      </c>
    </row>
    <row r="1224" spans="1:50" s="1" customFormat="1" x14ac:dyDescent="0.15">
      <c r="A1224" s="1">
        <v>1</v>
      </c>
      <c r="B1224" s="1" t="s">
        <v>2989</v>
      </c>
      <c r="D1224" s="1" t="s">
        <v>15</v>
      </c>
      <c r="E1224" s="1" t="s">
        <v>671</v>
      </c>
      <c r="F1224" s="2">
        <v>43177.625</v>
      </c>
      <c r="H1224" s="1" t="s">
        <v>124</v>
      </c>
      <c r="J1224" s="1" t="s">
        <v>2340</v>
      </c>
      <c r="K1224" s="1" t="s">
        <v>4135</v>
      </c>
      <c r="M1224" s="1" t="s">
        <v>393</v>
      </c>
      <c r="N1224" s="1" t="s">
        <v>29</v>
      </c>
      <c r="O1224" s="1" t="s">
        <v>186</v>
      </c>
      <c r="Q1224" s="8"/>
      <c r="R1224" s="1">
        <v>0</v>
      </c>
      <c r="S1224" s="1">
        <v>6</v>
      </c>
      <c r="U1224" s="1">
        <v>6</v>
      </c>
      <c r="V1224" s="1">
        <v>0</v>
      </c>
      <c r="W1224" s="1">
        <v>0</v>
      </c>
      <c r="X1224" s="1">
        <v>0</v>
      </c>
      <c r="Y1224" s="1">
        <v>1</v>
      </c>
      <c r="Z1224" s="1">
        <v>1</v>
      </c>
      <c r="AA1224" s="1">
        <f t="shared" si="180"/>
        <v>1</v>
      </c>
      <c r="AB1224" s="1">
        <f t="shared" si="180"/>
        <v>0</v>
      </c>
      <c r="AC1224" s="1">
        <f t="shared" si="180"/>
        <v>0</v>
      </c>
      <c r="AD1224" s="1">
        <f t="shared" si="180"/>
        <v>0</v>
      </c>
      <c r="AE1224" s="1">
        <f t="shared" si="180"/>
        <v>0</v>
      </c>
      <c r="AF1224" s="1">
        <f t="shared" si="180"/>
        <v>0</v>
      </c>
      <c r="AG1224" s="1">
        <f t="shared" si="180"/>
        <v>0</v>
      </c>
      <c r="AH1224" s="1">
        <f t="shared" si="180"/>
        <v>0</v>
      </c>
      <c r="AI1224" s="1">
        <f t="shared" si="180"/>
        <v>0</v>
      </c>
      <c r="AJ1224" s="1">
        <f t="shared" si="180"/>
        <v>0</v>
      </c>
      <c r="AK1224" s="1">
        <f t="shared" si="180"/>
        <v>1</v>
      </c>
      <c r="AL1224" s="1">
        <f t="shared" si="180"/>
        <v>1</v>
      </c>
      <c r="AM1224" s="1">
        <f t="shared" si="180"/>
        <v>0</v>
      </c>
      <c r="AN1224" s="1">
        <f t="shared" si="180"/>
        <v>1</v>
      </c>
      <c r="AO1224" s="1">
        <f t="shared" si="180"/>
        <v>0</v>
      </c>
      <c r="AP1224" s="1">
        <f t="shared" si="180"/>
        <v>0</v>
      </c>
      <c r="AQ1224" s="1">
        <f t="shared" si="182"/>
        <v>0</v>
      </c>
      <c r="AR1224" s="1">
        <f t="shared" si="182"/>
        <v>0</v>
      </c>
      <c r="AS1224" s="1">
        <f t="shared" si="182"/>
        <v>0</v>
      </c>
      <c r="AT1224" s="1">
        <f t="shared" si="182"/>
        <v>0</v>
      </c>
      <c r="AU1224" s="1">
        <f t="shared" si="182"/>
        <v>0</v>
      </c>
      <c r="AV1224" s="1">
        <f t="shared" si="182"/>
        <v>0</v>
      </c>
      <c r="AW1224" s="1">
        <f t="shared" si="182"/>
        <v>0</v>
      </c>
      <c r="AX1224" s="1">
        <f t="shared" si="181"/>
        <v>0</v>
      </c>
    </row>
    <row r="1225" spans="1:50" s="1" customFormat="1" x14ac:dyDescent="0.15">
      <c r="A1225" s="1">
        <v>1</v>
      </c>
      <c r="B1225" s="1" t="s">
        <v>2991</v>
      </c>
      <c r="C1225" s="1" t="s">
        <v>22</v>
      </c>
      <c r="D1225" s="1" t="s">
        <v>15</v>
      </c>
      <c r="E1225" s="1" t="s">
        <v>2725</v>
      </c>
      <c r="F1225" s="2">
        <v>43180.383530092593</v>
      </c>
      <c r="H1225" s="1" t="s">
        <v>59</v>
      </c>
      <c r="I1225" s="1" t="s">
        <v>18</v>
      </c>
      <c r="J1225" s="1" t="s">
        <v>89</v>
      </c>
      <c r="K1225" s="1" t="s">
        <v>2992</v>
      </c>
      <c r="L1225" s="1" t="s">
        <v>2993</v>
      </c>
      <c r="M1225" s="1" t="s">
        <v>28</v>
      </c>
      <c r="N1225" s="1" t="s">
        <v>64</v>
      </c>
      <c r="O1225" s="1" t="s">
        <v>2523</v>
      </c>
      <c r="P1225" s="1">
        <v>4500</v>
      </c>
      <c r="Q1225" s="8">
        <v>7000</v>
      </c>
      <c r="R1225" s="1">
        <v>3</v>
      </c>
      <c r="S1225" s="1">
        <v>3</v>
      </c>
      <c r="T1225" s="1">
        <v>8</v>
      </c>
      <c r="U1225" s="1">
        <v>3</v>
      </c>
      <c r="V1225" s="1">
        <v>3</v>
      </c>
      <c r="W1225" s="1">
        <v>0</v>
      </c>
      <c r="X1225" s="1">
        <v>5750</v>
      </c>
      <c r="Y1225" s="1">
        <v>1</v>
      </c>
      <c r="Z1225" s="1">
        <v>1</v>
      </c>
      <c r="AA1225" s="1">
        <f t="shared" si="180"/>
        <v>0</v>
      </c>
      <c r="AB1225" s="1">
        <f t="shared" si="180"/>
        <v>0</v>
      </c>
      <c r="AC1225" s="1">
        <f t="shared" si="180"/>
        <v>0</v>
      </c>
      <c r="AD1225" s="1">
        <f t="shared" si="180"/>
        <v>0</v>
      </c>
      <c r="AE1225" s="1">
        <f t="shared" si="180"/>
        <v>0</v>
      </c>
      <c r="AF1225" s="1">
        <f t="shared" si="180"/>
        <v>0</v>
      </c>
      <c r="AG1225" s="1">
        <f t="shared" si="180"/>
        <v>0</v>
      </c>
      <c r="AH1225" s="1">
        <f t="shared" si="180"/>
        <v>0</v>
      </c>
      <c r="AI1225" s="1">
        <f t="shared" si="180"/>
        <v>0</v>
      </c>
      <c r="AJ1225" s="1">
        <f t="shared" si="180"/>
        <v>0</v>
      </c>
      <c r="AK1225" s="1">
        <f t="shared" si="180"/>
        <v>0</v>
      </c>
      <c r="AL1225" s="1">
        <f t="shared" si="180"/>
        <v>0</v>
      </c>
      <c r="AM1225" s="1">
        <f t="shared" si="180"/>
        <v>0</v>
      </c>
      <c r="AN1225" s="1">
        <f t="shared" si="180"/>
        <v>0</v>
      </c>
      <c r="AO1225" s="1">
        <f t="shared" si="180"/>
        <v>0</v>
      </c>
      <c r="AP1225" s="1">
        <f t="shared" si="180"/>
        <v>0</v>
      </c>
      <c r="AQ1225" s="1">
        <f t="shared" si="182"/>
        <v>0</v>
      </c>
      <c r="AR1225" s="1">
        <f t="shared" si="182"/>
        <v>0</v>
      </c>
      <c r="AS1225" s="1">
        <f t="shared" si="182"/>
        <v>0</v>
      </c>
      <c r="AT1225" s="1">
        <f t="shared" si="182"/>
        <v>0</v>
      </c>
      <c r="AU1225" s="1">
        <f t="shared" si="182"/>
        <v>0</v>
      </c>
      <c r="AV1225" s="1">
        <f t="shared" si="182"/>
        <v>0</v>
      </c>
      <c r="AW1225" s="1">
        <f t="shared" si="182"/>
        <v>0</v>
      </c>
      <c r="AX1225" s="1">
        <f t="shared" si="181"/>
        <v>0</v>
      </c>
    </row>
    <row r="1226" spans="1:50" s="1" customFormat="1" x14ac:dyDescent="0.15">
      <c r="A1226" s="1">
        <v>1</v>
      </c>
      <c r="B1226" s="1" t="s">
        <v>2994</v>
      </c>
      <c r="C1226" s="1" t="s">
        <v>22</v>
      </c>
      <c r="D1226" s="1" t="s">
        <v>15</v>
      </c>
      <c r="E1226" s="1" t="s">
        <v>168</v>
      </c>
      <c r="F1226" s="2">
        <v>43180.403402777774</v>
      </c>
      <c r="H1226" s="1" t="s">
        <v>59</v>
      </c>
      <c r="I1226" s="1" t="s">
        <v>18</v>
      </c>
      <c r="J1226" s="1" t="s">
        <v>25</v>
      </c>
      <c r="K1226" s="1" t="s">
        <v>4136</v>
      </c>
      <c r="L1226" s="1" t="s">
        <v>2996</v>
      </c>
      <c r="M1226" s="1" t="s">
        <v>96</v>
      </c>
      <c r="N1226" s="1" t="s">
        <v>29</v>
      </c>
      <c r="O1226" s="1" t="s">
        <v>335</v>
      </c>
      <c r="P1226" s="1">
        <v>4001</v>
      </c>
      <c r="Q1226" s="8">
        <v>6000</v>
      </c>
      <c r="R1226" s="1">
        <v>3</v>
      </c>
      <c r="S1226" s="1">
        <v>3</v>
      </c>
      <c r="T1226" s="1">
        <v>1</v>
      </c>
      <c r="U1226" s="1">
        <v>2</v>
      </c>
      <c r="V1226" s="1">
        <v>0</v>
      </c>
      <c r="W1226" s="1">
        <v>0</v>
      </c>
      <c r="X1226" s="1">
        <v>5000.5</v>
      </c>
      <c r="Y1226" s="1">
        <v>1</v>
      </c>
      <c r="Z1226" s="1">
        <v>1</v>
      </c>
      <c r="AA1226" s="1">
        <f t="shared" si="180"/>
        <v>0</v>
      </c>
      <c r="AB1226" s="1">
        <f t="shared" si="180"/>
        <v>0</v>
      </c>
      <c r="AC1226" s="1">
        <f t="shared" si="180"/>
        <v>0</v>
      </c>
      <c r="AD1226" s="1">
        <f t="shared" si="180"/>
        <v>0</v>
      </c>
      <c r="AE1226" s="1">
        <f t="shared" si="180"/>
        <v>0</v>
      </c>
      <c r="AF1226" s="1">
        <f t="shared" si="180"/>
        <v>0</v>
      </c>
      <c r="AG1226" s="1">
        <f t="shared" si="180"/>
        <v>0</v>
      </c>
      <c r="AH1226" s="1">
        <f t="shared" si="180"/>
        <v>0</v>
      </c>
      <c r="AI1226" s="1">
        <f t="shared" si="180"/>
        <v>0</v>
      </c>
      <c r="AJ1226" s="1">
        <f t="shared" si="180"/>
        <v>0</v>
      </c>
      <c r="AK1226" s="1">
        <f t="shared" si="180"/>
        <v>0</v>
      </c>
      <c r="AL1226" s="1">
        <f t="shared" si="180"/>
        <v>0</v>
      </c>
      <c r="AM1226" s="1">
        <f t="shared" si="180"/>
        <v>0</v>
      </c>
      <c r="AN1226" s="1">
        <f t="shared" si="180"/>
        <v>0</v>
      </c>
      <c r="AO1226" s="1">
        <f t="shared" si="180"/>
        <v>0</v>
      </c>
      <c r="AP1226" s="1">
        <f t="shared" si="180"/>
        <v>0</v>
      </c>
      <c r="AQ1226" s="1">
        <f t="shared" si="182"/>
        <v>0</v>
      </c>
      <c r="AR1226" s="1">
        <f t="shared" si="182"/>
        <v>0</v>
      </c>
      <c r="AS1226" s="1">
        <f t="shared" si="182"/>
        <v>0</v>
      </c>
      <c r="AT1226" s="1">
        <f t="shared" si="182"/>
        <v>0</v>
      </c>
      <c r="AU1226" s="1">
        <f t="shared" si="182"/>
        <v>0</v>
      </c>
      <c r="AV1226" s="1">
        <f t="shared" si="182"/>
        <v>0</v>
      </c>
      <c r="AW1226" s="1">
        <f t="shared" si="182"/>
        <v>0</v>
      </c>
      <c r="AX1226" s="1">
        <f t="shared" si="181"/>
        <v>0</v>
      </c>
    </row>
    <row r="1227" spans="1:50" s="1" customFormat="1" x14ac:dyDescent="0.15">
      <c r="A1227" s="1">
        <v>1</v>
      </c>
      <c r="B1227" s="1" t="s">
        <v>2997</v>
      </c>
      <c r="C1227" s="1" t="s">
        <v>22</v>
      </c>
      <c r="D1227" s="1" t="s">
        <v>15</v>
      </c>
      <c r="E1227" s="1" t="s">
        <v>2725</v>
      </c>
      <c r="F1227" s="2">
        <v>43180.383530092593</v>
      </c>
      <c r="H1227" s="1" t="s">
        <v>59</v>
      </c>
      <c r="I1227" s="1" t="s">
        <v>18</v>
      </c>
      <c r="J1227" s="1" t="s">
        <v>89</v>
      </c>
      <c r="K1227" s="1" t="s">
        <v>4137</v>
      </c>
      <c r="L1227" s="1" t="s">
        <v>2993</v>
      </c>
      <c r="M1227" s="1" t="s">
        <v>28</v>
      </c>
      <c r="N1227" s="1" t="s">
        <v>64</v>
      </c>
      <c r="O1227" s="1" t="s">
        <v>2523</v>
      </c>
      <c r="P1227" s="1">
        <v>4500</v>
      </c>
      <c r="Q1227" s="8">
        <v>7000</v>
      </c>
      <c r="R1227" s="1">
        <v>3</v>
      </c>
      <c r="S1227" s="1">
        <v>3</v>
      </c>
      <c r="T1227" s="1">
        <v>8</v>
      </c>
      <c r="U1227" s="1">
        <v>3</v>
      </c>
      <c r="V1227" s="1">
        <v>3</v>
      </c>
      <c r="W1227" s="1">
        <v>0</v>
      </c>
      <c r="X1227" s="1">
        <v>5750</v>
      </c>
      <c r="Y1227" s="1">
        <v>1</v>
      </c>
      <c r="Z1227" s="1">
        <v>1</v>
      </c>
      <c r="AA1227" s="1">
        <f t="shared" si="180"/>
        <v>0</v>
      </c>
      <c r="AB1227" s="1">
        <f t="shared" si="180"/>
        <v>0</v>
      </c>
      <c r="AC1227" s="1">
        <f t="shared" si="180"/>
        <v>0</v>
      </c>
      <c r="AD1227" s="1">
        <f t="shared" si="180"/>
        <v>0</v>
      </c>
      <c r="AE1227" s="1">
        <f t="shared" si="180"/>
        <v>0</v>
      </c>
      <c r="AF1227" s="1">
        <f t="shared" si="180"/>
        <v>0</v>
      </c>
      <c r="AG1227" s="1">
        <f t="shared" si="180"/>
        <v>0</v>
      </c>
      <c r="AH1227" s="1">
        <f t="shared" si="180"/>
        <v>0</v>
      </c>
      <c r="AI1227" s="1">
        <f t="shared" si="180"/>
        <v>0</v>
      </c>
      <c r="AJ1227" s="1">
        <f t="shared" si="180"/>
        <v>0</v>
      </c>
      <c r="AK1227" s="1">
        <f t="shared" si="180"/>
        <v>0</v>
      </c>
      <c r="AL1227" s="1">
        <f t="shared" si="180"/>
        <v>0</v>
      </c>
      <c r="AM1227" s="1">
        <f t="shared" si="180"/>
        <v>0</v>
      </c>
      <c r="AN1227" s="1">
        <f t="shared" si="180"/>
        <v>0</v>
      </c>
      <c r="AO1227" s="1">
        <f t="shared" si="180"/>
        <v>0</v>
      </c>
      <c r="AP1227" s="1">
        <f t="shared" si="180"/>
        <v>0</v>
      </c>
      <c r="AQ1227" s="1">
        <f t="shared" si="182"/>
        <v>0</v>
      </c>
      <c r="AR1227" s="1">
        <f t="shared" si="182"/>
        <v>0</v>
      </c>
      <c r="AS1227" s="1">
        <f t="shared" si="182"/>
        <v>0</v>
      </c>
      <c r="AT1227" s="1">
        <f t="shared" si="182"/>
        <v>0</v>
      </c>
      <c r="AU1227" s="1">
        <f t="shared" si="182"/>
        <v>0</v>
      </c>
      <c r="AV1227" s="1">
        <f t="shared" si="182"/>
        <v>0</v>
      </c>
      <c r="AW1227" s="1">
        <f t="shared" si="182"/>
        <v>0</v>
      </c>
      <c r="AX1227" s="1">
        <f t="shared" si="181"/>
        <v>0</v>
      </c>
    </row>
    <row r="1228" spans="1:50" s="1" customFormat="1" x14ac:dyDescent="0.15">
      <c r="A1228" s="1">
        <v>1</v>
      </c>
      <c r="B1228" s="1" t="s">
        <v>733</v>
      </c>
      <c r="C1228" s="1" t="s">
        <v>22</v>
      </c>
      <c r="D1228" s="1" t="s">
        <v>15</v>
      </c>
      <c r="E1228" s="1" t="s">
        <v>2999</v>
      </c>
      <c r="F1228" s="2">
        <v>43180.365868055553</v>
      </c>
      <c r="H1228" s="1" t="s">
        <v>41</v>
      </c>
      <c r="I1228" s="1" t="s">
        <v>35</v>
      </c>
      <c r="J1228" s="1" t="s">
        <v>25</v>
      </c>
      <c r="K1228" s="1" t="s">
        <v>4138</v>
      </c>
      <c r="L1228" s="1" t="s">
        <v>3001</v>
      </c>
      <c r="M1228" s="1" t="s">
        <v>63</v>
      </c>
      <c r="N1228" s="1" t="s">
        <v>56</v>
      </c>
      <c r="O1228" s="1" t="s">
        <v>467</v>
      </c>
      <c r="P1228" s="1">
        <v>30000</v>
      </c>
      <c r="Q1228" s="8">
        <v>46000</v>
      </c>
      <c r="R1228" s="1">
        <v>5</v>
      </c>
      <c r="S1228" s="1">
        <v>4</v>
      </c>
      <c r="T1228" s="1">
        <v>1</v>
      </c>
      <c r="U1228" s="1">
        <v>4</v>
      </c>
      <c r="V1228" s="1">
        <v>2</v>
      </c>
      <c r="W1228" s="1">
        <v>0</v>
      </c>
      <c r="X1228" s="1">
        <v>38000</v>
      </c>
      <c r="Y1228" s="1">
        <v>1</v>
      </c>
      <c r="Z1228" s="1">
        <v>1</v>
      </c>
      <c r="AA1228" s="1">
        <f t="shared" si="180"/>
        <v>0</v>
      </c>
      <c r="AB1228" s="1">
        <f t="shared" si="180"/>
        <v>0</v>
      </c>
      <c r="AC1228" s="1">
        <f t="shared" si="180"/>
        <v>0</v>
      </c>
      <c r="AD1228" s="1">
        <f t="shared" si="180"/>
        <v>1</v>
      </c>
      <c r="AE1228" s="1">
        <f t="shared" si="180"/>
        <v>0</v>
      </c>
      <c r="AF1228" s="1">
        <f t="shared" si="180"/>
        <v>0</v>
      </c>
      <c r="AG1228" s="1">
        <f t="shared" si="180"/>
        <v>0</v>
      </c>
      <c r="AH1228" s="1">
        <f t="shared" si="180"/>
        <v>0</v>
      </c>
      <c r="AI1228" s="1">
        <f t="shared" si="180"/>
        <v>0</v>
      </c>
      <c r="AJ1228" s="1">
        <f t="shared" si="180"/>
        <v>0</v>
      </c>
      <c r="AK1228" s="1">
        <f t="shared" si="180"/>
        <v>1</v>
      </c>
      <c r="AL1228" s="1">
        <f t="shared" si="180"/>
        <v>0</v>
      </c>
      <c r="AM1228" s="1">
        <f t="shared" si="180"/>
        <v>0</v>
      </c>
      <c r="AN1228" s="1">
        <f t="shared" si="180"/>
        <v>0</v>
      </c>
      <c r="AO1228" s="1">
        <f t="shared" si="180"/>
        <v>0</v>
      </c>
      <c r="AP1228" s="1">
        <f t="shared" si="180"/>
        <v>0</v>
      </c>
      <c r="AQ1228" s="1">
        <f t="shared" si="182"/>
        <v>0</v>
      </c>
      <c r="AR1228" s="1">
        <f t="shared" si="182"/>
        <v>0</v>
      </c>
      <c r="AS1228" s="1">
        <f t="shared" si="182"/>
        <v>0</v>
      </c>
      <c r="AT1228" s="1">
        <f t="shared" si="182"/>
        <v>0</v>
      </c>
      <c r="AU1228" s="1">
        <f t="shared" si="182"/>
        <v>0</v>
      </c>
      <c r="AV1228" s="1">
        <f t="shared" si="182"/>
        <v>0</v>
      </c>
      <c r="AW1228" s="1">
        <f t="shared" si="182"/>
        <v>0</v>
      </c>
      <c r="AX1228" s="1">
        <f t="shared" si="181"/>
        <v>1</v>
      </c>
    </row>
    <row r="1229" spans="1:50" s="1" customFormat="1" x14ac:dyDescent="0.15">
      <c r="A1229" s="1">
        <v>1</v>
      </c>
      <c r="B1229" s="1" t="s">
        <v>3002</v>
      </c>
      <c r="C1229" s="1" t="s">
        <v>22</v>
      </c>
      <c r="D1229" s="1" t="s">
        <v>15</v>
      </c>
      <c r="E1229" s="1" t="s">
        <v>33</v>
      </c>
      <c r="F1229" s="2">
        <v>43180.383530092593</v>
      </c>
      <c r="H1229" s="1" t="s">
        <v>41</v>
      </c>
      <c r="I1229" s="1" t="s">
        <v>35</v>
      </c>
      <c r="J1229" s="1" t="s">
        <v>25</v>
      </c>
      <c r="K1229" s="1" t="s">
        <v>4139</v>
      </c>
      <c r="L1229" s="1" t="s">
        <v>2982</v>
      </c>
      <c r="M1229" s="1" t="s">
        <v>28</v>
      </c>
      <c r="N1229" s="1" t="s">
        <v>64</v>
      </c>
      <c r="O1229" s="1" t="s">
        <v>2523</v>
      </c>
      <c r="P1229" s="1">
        <v>10001</v>
      </c>
      <c r="Q1229" s="8">
        <v>15000</v>
      </c>
      <c r="R1229" s="1">
        <v>5</v>
      </c>
      <c r="S1229" s="1">
        <v>4</v>
      </c>
      <c r="T1229" s="1">
        <v>1</v>
      </c>
      <c r="U1229" s="1">
        <v>3</v>
      </c>
      <c r="V1229" s="1">
        <v>3</v>
      </c>
      <c r="W1229" s="1">
        <v>0</v>
      </c>
      <c r="X1229" s="1">
        <v>12500.5</v>
      </c>
      <c r="Y1229" s="1">
        <v>1</v>
      </c>
      <c r="Z1229" s="1">
        <v>1</v>
      </c>
      <c r="AA1229" s="1">
        <f t="shared" si="180"/>
        <v>0</v>
      </c>
      <c r="AB1229" s="1">
        <f t="shared" si="180"/>
        <v>0</v>
      </c>
      <c r="AC1229" s="1">
        <f t="shared" si="180"/>
        <v>0</v>
      </c>
      <c r="AD1229" s="1">
        <f t="shared" si="180"/>
        <v>1</v>
      </c>
      <c r="AE1229" s="1">
        <f t="shared" si="180"/>
        <v>0</v>
      </c>
      <c r="AF1229" s="1">
        <f t="shared" si="180"/>
        <v>0</v>
      </c>
      <c r="AG1229" s="1">
        <f t="shared" si="180"/>
        <v>0</v>
      </c>
      <c r="AH1229" s="1">
        <f t="shared" si="180"/>
        <v>0</v>
      </c>
      <c r="AI1229" s="1">
        <f t="shared" si="180"/>
        <v>0</v>
      </c>
      <c r="AJ1229" s="1">
        <f t="shared" si="180"/>
        <v>0</v>
      </c>
      <c r="AK1229" s="1">
        <f t="shared" si="180"/>
        <v>0</v>
      </c>
      <c r="AL1229" s="1">
        <f t="shared" si="180"/>
        <v>0</v>
      </c>
      <c r="AM1229" s="1">
        <f t="shared" si="180"/>
        <v>0</v>
      </c>
      <c r="AN1229" s="1">
        <f t="shared" si="180"/>
        <v>0</v>
      </c>
      <c r="AO1229" s="1">
        <f t="shared" si="180"/>
        <v>0</v>
      </c>
      <c r="AP1229" s="1">
        <f t="shared" si="180"/>
        <v>0</v>
      </c>
      <c r="AQ1229" s="1">
        <f t="shared" si="182"/>
        <v>0</v>
      </c>
      <c r="AR1229" s="1">
        <f t="shared" si="182"/>
        <v>0</v>
      </c>
      <c r="AS1229" s="1">
        <f t="shared" si="182"/>
        <v>0</v>
      </c>
      <c r="AT1229" s="1">
        <f t="shared" si="182"/>
        <v>0</v>
      </c>
      <c r="AU1229" s="1">
        <f t="shared" si="182"/>
        <v>0</v>
      </c>
      <c r="AV1229" s="1">
        <f t="shared" si="182"/>
        <v>0</v>
      </c>
      <c r="AW1229" s="1">
        <f t="shared" si="182"/>
        <v>0</v>
      </c>
      <c r="AX1229" s="1">
        <f t="shared" si="181"/>
        <v>0</v>
      </c>
    </row>
    <row r="1230" spans="1:50" s="1" customFormat="1" x14ac:dyDescent="0.15">
      <c r="A1230" s="1">
        <v>1</v>
      </c>
      <c r="B1230" s="1" t="s">
        <v>447</v>
      </c>
      <c r="D1230" s="1" t="s">
        <v>15</v>
      </c>
      <c r="E1230" s="1" t="s">
        <v>448</v>
      </c>
      <c r="F1230" s="2">
        <v>43180.366041666668</v>
      </c>
      <c r="H1230" s="1" t="s">
        <v>17</v>
      </c>
      <c r="I1230" s="1" t="s">
        <v>35</v>
      </c>
      <c r="J1230" s="1" t="s">
        <v>25</v>
      </c>
      <c r="K1230" s="1" t="s">
        <v>4140</v>
      </c>
      <c r="L1230" s="1" t="s">
        <v>3005</v>
      </c>
      <c r="M1230" s="1" t="s">
        <v>63</v>
      </c>
      <c r="N1230" s="1" t="s">
        <v>56</v>
      </c>
      <c r="O1230" s="1" t="s">
        <v>467</v>
      </c>
      <c r="P1230" s="1">
        <v>2001</v>
      </c>
      <c r="Q1230" s="8">
        <v>4000</v>
      </c>
      <c r="R1230" s="1">
        <v>1</v>
      </c>
      <c r="S1230" s="1">
        <v>4</v>
      </c>
      <c r="T1230" s="1">
        <v>1</v>
      </c>
      <c r="U1230" s="1">
        <v>4</v>
      </c>
      <c r="V1230" s="1">
        <v>2</v>
      </c>
      <c r="W1230" s="1">
        <v>0</v>
      </c>
      <c r="X1230" s="1">
        <v>3000.5</v>
      </c>
      <c r="Y1230" s="1">
        <v>1</v>
      </c>
      <c r="Z1230" s="1">
        <v>2</v>
      </c>
      <c r="AA1230" s="1">
        <f t="shared" si="180"/>
        <v>0</v>
      </c>
      <c r="AB1230" s="1">
        <f t="shared" si="180"/>
        <v>0</v>
      </c>
      <c r="AC1230" s="1">
        <f t="shared" si="180"/>
        <v>1</v>
      </c>
      <c r="AD1230" s="1">
        <f t="shared" si="180"/>
        <v>1</v>
      </c>
      <c r="AE1230" s="1">
        <f t="shared" si="180"/>
        <v>0</v>
      </c>
      <c r="AF1230" s="1">
        <f t="shared" si="180"/>
        <v>0</v>
      </c>
      <c r="AG1230" s="1">
        <f t="shared" si="180"/>
        <v>0</v>
      </c>
      <c r="AH1230" s="1">
        <f t="shared" si="180"/>
        <v>0</v>
      </c>
      <c r="AI1230" s="1">
        <f t="shared" si="180"/>
        <v>0</v>
      </c>
      <c r="AJ1230" s="1">
        <f t="shared" si="180"/>
        <v>0</v>
      </c>
      <c r="AK1230" s="1">
        <f t="shared" si="180"/>
        <v>0</v>
      </c>
      <c r="AL1230" s="1">
        <f t="shared" si="180"/>
        <v>0</v>
      </c>
      <c r="AM1230" s="1">
        <f t="shared" si="180"/>
        <v>1</v>
      </c>
      <c r="AN1230" s="1">
        <f t="shared" si="180"/>
        <v>0</v>
      </c>
      <c r="AO1230" s="1">
        <f t="shared" si="180"/>
        <v>0</v>
      </c>
      <c r="AP1230" s="1">
        <f t="shared" si="180"/>
        <v>0</v>
      </c>
      <c r="AQ1230" s="1">
        <f t="shared" si="182"/>
        <v>0</v>
      </c>
      <c r="AR1230" s="1">
        <f t="shared" si="182"/>
        <v>0</v>
      </c>
      <c r="AS1230" s="1">
        <f t="shared" si="182"/>
        <v>0</v>
      </c>
      <c r="AT1230" s="1">
        <f t="shared" si="182"/>
        <v>0</v>
      </c>
      <c r="AU1230" s="1">
        <f t="shared" si="182"/>
        <v>0</v>
      </c>
      <c r="AV1230" s="1">
        <f t="shared" si="182"/>
        <v>1</v>
      </c>
      <c r="AW1230" s="1">
        <f t="shared" si="182"/>
        <v>0</v>
      </c>
      <c r="AX1230" s="1">
        <f t="shared" si="181"/>
        <v>0</v>
      </c>
    </row>
    <row r="1231" spans="1:50" s="1" customFormat="1" x14ac:dyDescent="0.15">
      <c r="A1231" s="1">
        <v>1</v>
      </c>
      <c r="B1231" s="1" t="s">
        <v>3006</v>
      </c>
      <c r="C1231" s="1" t="s">
        <v>758</v>
      </c>
      <c r="D1231" s="1" t="s">
        <v>15</v>
      </c>
      <c r="E1231" s="1" t="s">
        <v>671</v>
      </c>
      <c r="F1231" s="2">
        <v>43177.625</v>
      </c>
      <c r="H1231" s="1" t="s">
        <v>41</v>
      </c>
      <c r="I1231" s="1" t="s">
        <v>35</v>
      </c>
      <c r="J1231" s="1" t="s">
        <v>286</v>
      </c>
      <c r="K1231" s="1" t="s">
        <v>4141</v>
      </c>
      <c r="L1231" s="1" t="s">
        <v>3008</v>
      </c>
      <c r="M1231" s="1" t="s">
        <v>393</v>
      </c>
      <c r="N1231" s="1" t="s">
        <v>29</v>
      </c>
      <c r="O1231" s="1" t="s">
        <v>144</v>
      </c>
      <c r="Q1231" s="8"/>
      <c r="R1231" s="1">
        <v>5</v>
      </c>
      <c r="S1231" s="1">
        <v>4</v>
      </c>
      <c r="T1231" s="1">
        <v>10</v>
      </c>
      <c r="U1231" s="1">
        <v>6</v>
      </c>
      <c r="V1231" s="1">
        <v>0</v>
      </c>
      <c r="W1231" s="1">
        <v>0</v>
      </c>
      <c r="X1231" s="1">
        <v>0</v>
      </c>
      <c r="Y1231" s="1">
        <v>1</v>
      </c>
      <c r="Z1231" s="1">
        <v>1</v>
      </c>
      <c r="AA1231" s="1">
        <f t="shared" si="180"/>
        <v>0</v>
      </c>
      <c r="AB1231" s="1">
        <f t="shared" si="180"/>
        <v>0</v>
      </c>
      <c r="AC1231" s="1">
        <f t="shared" si="180"/>
        <v>0</v>
      </c>
      <c r="AD1231" s="1">
        <f t="shared" si="180"/>
        <v>0</v>
      </c>
      <c r="AE1231" s="1">
        <f t="shared" si="180"/>
        <v>0</v>
      </c>
      <c r="AF1231" s="1">
        <f t="shared" si="180"/>
        <v>1</v>
      </c>
      <c r="AG1231" s="1">
        <f t="shared" si="180"/>
        <v>0</v>
      </c>
      <c r="AH1231" s="1">
        <f t="shared" si="180"/>
        <v>0</v>
      </c>
      <c r="AI1231" s="1">
        <f t="shared" si="180"/>
        <v>1</v>
      </c>
      <c r="AJ1231" s="1">
        <f t="shared" si="180"/>
        <v>0</v>
      </c>
      <c r="AK1231" s="1">
        <f t="shared" si="180"/>
        <v>1</v>
      </c>
      <c r="AL1231" s="1">
        <f t="shared" si="180"/>
        <v>0</v>
      </c>
      <c r="AM1231" s="1">
        <f t="shared" si="180"/>
        <v>0</v>
      </c>
      <c r="AN1231" s="1">
        <f t="shared" si="180"/>
        <v>1</v>
      </c>
      <c r="AO1231" s="1">
        <f t="shared" si="180"/>
        <v>0</v>
      </c>
      <c r="AP1231" s="1">
        <f t="shared" si="180"/>
        <v>0</v>
      </c>
      <c r="AQ1231" s="1">
        <f t="shared" si="182"/>
        <v>0</v>
      </c>
      <c r="AR1231" s="1">
        <f t="shared" si="182"/>
        <v>0</v>
      </c>
      <c r="AS1231" s="1">
        <f t="shared" si="182"/>
        <v>0</v>
      </c>
      <c r="AT1231" s="1">
        <f t="shared" si="182"/>
        <v>1</v>
      </c>
      <c r="AU1231" s="1">
        <f t="shared" si="182"/>
        <v>1</v>
      </c>
      <c r="AV1231" s="1">
        <f t="shared" si="182"/>
        <v>0</v>
      </c>
      <c r="AW1231" s="1">
        <f t="shared" si="182"/>
        <v>0</v>
      </c>
      <c r="AX1231" s="1">
        <f t="shared" si="181"/>
        <v>0</v>
      </c>
    </row>
    <row r="1232" spans="1:50" s="1" customFormat="1" x14ac:dyDescent="0.15">
      <c r="A1232" s="1">
        <v>1</v>
      </c>
      <c r="B1232" s="1" t="s">
        <v>3009</v>
      </c>
      <c r="C1232" s="1" t="s">
        <v>22</v>
      </c>
      <c r="D1232" s="1" t="s">
        <v>15</v>
      </c>
      <c r="E1232" s="1" t="s">
        <v>212</v>
      </c>
      <c r="F1232" s="2">
        <v>43180.363969907405</v>
      </c>
      <c r="H1232" s="1" t="s">
        <v>17</v>
      </c>
      <c r="I1232" s="1" t="s">
        <v>17</v>
      </c>
      <c r="J1232" s="1" t="s">
        <v>25</v>
      </c>
      <c r="K1232" s="1" t="s">
        <v>4142</v>
      </c>
      <c r="L1232" s="1" t="s">
        <v>3011</v>
      </c>
      <c r="M1232" s="1" t="s">
        <v>28</v>
      </c>
      <c r="N1232" s="1" t="s">
        <v>283</v>
      </c>
      <c r="O1232" s="1" t="s">
        <v>39</v>
      </c>
      <c r="P1232" s="1">
        <v>15000</v>
      </c>
      <c r="Q1232" s="8">
        <v>25000</v>
      </c>
      <c r="R1232" s="1">
        <v>1</v>
      </c>
      <c r="S1232" s="1">
        <v>2</v>
      </c>
      <c r="T1232" s="1">
        <v>1</v>
      </c>
      <c r="U1232" s="1">
        <v>3</v>
      </c>
      <c r="V1232" s="1">
        <v>6</v>
      </c>
      <c r="W1232" s="1">
        <v>1</v>
      </c>
      <c r="X1232" s="1">
        <v>20000</v>
      </c>
      <c r="Y1232" s="1">
        <v>1</v>
      </c>
      <c r="Z1232" s="1">
        <v>1</v>
      </c>
      <c r="AA1232" s="1">
        <f t="shared" si="180"/>
        <v>1</v>
      </c>
      <c r="AB1232" s="1">
        <f t="shared" si="180"/>
        <v>1</v>
      </c>
      <c r="AC1232" s="1">
        <f t="shared" si="180"/>
        <v>1</v>
      </c>
      <c r="AD1232" s="1">
        <f t="shared" si="180"/>
        <v>1</v>
      </c>
      <c r="AE1232" s="1">
        <f t="shared" si="180"/>
        <v>1</v>
      </c>
      <c r="AF1232" s="1">
        <f t="shared" si="180"/>
        <v>1</v>
      </c>
      <c r="AG1232" s="1">
        <f t="shared" si="180"/>
        <v>1</v>
      </c>
      <c r="AH1232" s="1">
        <f t="shared" si="180"/>
        <v>1</v>
      </c>
      <c r="AI1232" s="1">
        <f t="shared" si="180"/>
        <v>0</v>
      </c>
      <c r="AJ1232" s="1">
        <f t="shared" si="180"/>
        <v>0</v>
      </c>
      <c r="AK1232" s="1">
        <f t="shared" si="180"/>
        <v>1</v>
      </c>
      <c r="AL1232" s="1">
        <f t="shared" si="180"/>
        <v>1</v>
      </c>
      <c r="AM1232" s="1">
        <f t="shared" si="180"/>
        <v>1</v>
      </c>
      <c r="AN1232" s="1">
        <f t="shared" si="180"/>
        <v>1</v>
      </c>
      <c r="AO1232" s="1">
        <f t="shared" si="180"/>
        <v>0</v>
      </c>
      <c r="AP1232" s="1">
        <f t="shared" si="180"/>
        <v>0</v>
      </c>
      <c r="AQ1232" s="1">
        <f t="shared" si="182"/>
        <v>0</v>
      </c>
      <c r="AR1232" s="1">
        <f t="shared" si="182"/>
        <v>1</v>
      </c>
      <c r="AS1232" s="1">
        <f t="shared" si="182"/>
        <v>0</v>
      </c>
      <c r="AT1232" s="1">
        <f t="shared" si="182"/>
        <v>1</v>
      </c>
      <c r="AU1232" s="1">
        <f t="shared" si="182"/>
        <v>0</v>
      </c>
      <c r="AV1232" s="1">
        <f t="shared" si="182"/>
        <v>0</v>
      </c>
      <c r="AW1232" s="1">
        <f t="shared" si="182"/>
        <v>1</v>
      </c>
      <c r="AX1232" s="1">
        <f t="shared" si="181"/>
        <v>1</v>
      </c>
    </row>
    <row r="1233" spans="1:50" s="1" customFormat="1" x14ac:dyDescent="0.15">
      <c r="A1233" s="1">
        <v>1</v>
      </c>
      <c r="B1233" s="1" t="s">
        <v>127</v>
      </c>
      <c r="C1233" s="1" t="s">
        <v>22</v>
      </c>
      <c r="D1233" s="1" t="s">
        <v>15</v>
      </c>
      <c r="E1233" s="1" t="s">
        <v>16</v>
      </c>
      <c r="F1233" s="2">
        <v>43178.63077546296</v>
      </c>
      <c r="H1233" s="1" t="s">
        <v>59</v>
      </c>
      <c r="I1233" s="1" t="s">
        <v>35</v>
      </c>
      <c r="J1233" s="1" t="s">
        <v>25</v>
      </c>
      <c r="K1233" s="1" t="s">
        <v>4143</v>
      </c>
      <c r="L1233" s="1" t="s">
        <v>3013</v>
      </c>
      <c r="M1233" s="1" t="s">
        <v>28</v>
      </c>
      <c r="N1233" s="1" t="s">
        <v>82</v>
      </c>
      <c r="O1233" s="1" t="s">
        <v>252</v>
      </c>
      <c r="P1233" s="1">
        <v>6001</v>
      </c>
      <c r="Q1233" s="8">
        <v>8000</v>
      </c>
      <c r="R1233" s="1">
        <v>3</v>
      </c>
      <c r="S1233" s="1">
        <v>4</v>
      </c>
      <c r="T1233" s="1">
        <v>1</v>
      </c>
      <c r="U1233" s="1">
        <v>3</v>
      </c>
      <c r="V1233" s="1">
        <v>4</v>
      </c>
      <c r="W1233" s="1">
        <v>0</v>
      </c>
      <c r="X1233" s="1">
        <v>7000.5</v>
      </c>
      <c r="Y1233" s="1">
        <v>1</v>
      </c>
      <c r="Z1233" s="1">
        <v>2</v>
      </c>
      <c r="AA1233" s="1">
        <f t="shared" si="180"/>
        <v>0</v>
      </c>
      <c r="AB1233" s="1">
        <f t="shared" si="180"/>
        <v>0</v>
      </c>
      <c r="AC1233" s="1">
        <f t="shared" si="180"/>
        <v>1</v>
      </c>
      <c r="AD1233" s="1">
        <f t="shared" si="180"/>
        <v>1</v>
      </c>
      <c r="AE1233" s="1">
        <f t="shared" si="180"/>
        <v>0</v>
      </c>
      <c r="AF1233" s="1">
        <f t="shared" si="180"/>
        <v>0</v>
      </c>
      <c r="AG1233" s="1">
        <f t="shared" si="180"/>
        <v>0</v>
      </c>
      <c r="AH1233" s="1">
        <f t="shared" si="180"/>
        <v>1</v>
      </c>
      <c r="AI1233" s="1">
        <f t="shared" si="180"/>
        <v>0</v>
      </c>
      <c r="AJ1233" s="1">
        <f t="shared" si="180"/>
        <v>1</v>
      </c>
      <c r="AK1233" s="1">
        <f t="shared" si="180"/>
        <v>0</v>
      </c>
      <c r="AL1233" s="1">
        <f t="shared" si="180"/>
        <v>0</v>
      </c>
      <c r="AM1233" s="1">
        <f t="shared" ref="AM1233:AW1248" si="183">IF(IFERROR(FIND(AM$1,$K1233),0)&gt;0,1,0)</f>
        <v>1</v>
      </c>
      <c r="AN1233" s="1">
        <f t="shared" si="183"/>
        <v>1</v>
      </c>
      <c r="AO1233" s="1">
        <f t="shared" si="183"/>
        <v>0</v>
      </c>
      <c r="AP1233" s="1">
        <f t="shared" si="183"/>
        <v>0</v>
      </c>
      <c r="AQ1233" s="1">
        <f t="shared" si="183"/>
        <v>1</v>
      </c>
      <c r="AR1233" s="1">
        <f t="shared" si="183"/>
        <v>0</v>
      </c>
      <c r="AS1233" s="1">
        <f t="shared" si="183"/>
        <v>0</v>
      </c>
      <c r="AT1233" s="1">
        <f t="shared" si="183"/>
        <v>0</v>
      </c>
      <c r="AU1233" s="1">
        <f t="shared" si="183"/>
        <v>0</v>
      </c>
      <c r="AV1233" s="1">
        <f t="shared" si="183"/>
        <v>0</v>
      </c>
      <c r="AW1233" s="1">
        <f t="shared" si="183"/>
        <v>0</v>
      </c>
      <c r="AX1233" s="1">
        <f t="shared" si="181"/>
        <v>0</v>
      </c>
    </row>
    <row r="1234" spans="1:50" s="1" customFormat="1" x14ac:dyDescent="0.15">
      <c r="A1234" s="1">
        <v>1</v>
      </c>
      <c r="B1234" s="1" t="s">
        <v>3014</v>
      </c>
      <c r="C1234" s="1" t="s">
        <v>22</v>
      </c>
      <c r="D1234" s="1" t="s">
        <v>15</v>
      </c>
      <c r="E1234" s="1" t="s">
        <v>168</v>
      </c>
      <c r="F1234" s="2">
        <v>43180.391539351855</v>
      </c>
      <c r="H1234" s="1" t="s">
        <v>17</v>
      </c>
      <c r="I1234" s="1" t="s">
        <v>17</v>
      </c>
      <c r="J1234" s="1" t="s">
        <v>74</v>
      </c>
      <c r="K1234" s="1" t="s">
        <v>4144</v>
      </c>
      <c r="L1234" s="1" t="s">
        <v>3016</v>
      </c>
      <c r="M1234" s="1" t="s">
        <v>96</v>
      </c>
      <c r="N1234" s="1" t="s">
        <v>316</v>
      </c>
      <c r="O1234" s="1" t="s">
        <v>2523</v>
      </c>
      <c r="P1234" s="1">
        <v>4001</v>
      </c>
      <c r="Q1234" s="8">
        <v>6000</v>
      </c>
      <c r="R1234" s="1">
        <v>1</v>
      </c>
      <c r="S1234" s="1">
        <v>2</v>
      </c>
      <c r="T1234" s="1">
        <v>5</v>
      </c>
      <c r="U1234" s="1">
        <v>2</v>
      </c>
      <c r="V1234" s="1">
        <v>7</v>
      </c>
      <c r="W1234" s="1">
        <v>0</v>
      </c>
      <c r="X1234" s="1">
        <v>5000.5</v>
      </c>
      <c r="Y1234" s="1">
        <v>1</v>
      </c>
      <c r="Z1234" s="1">
        <v>1</v>
      </c>
      <c r="AA1234" s="1">
        <f t="shared" si="180"/>
        <v>0</v>
      </c>
      <c r="AB1234" s="1">
        <f t="shared" ref="AB1234:AQ1249" si="184">IF(IFERROR(FIND(AB$1,$K1234),0)&gt;0,1,0)</f>
        <v>0</v>
      </c>
      <c r="AC1234" s="1">
        <f t="shared" si="184"/>
        <v>0</v>
      </c>
      <c r="AD1234" s="1">
        <f t="shared" si="184"/>
        <v>0</v>
      </c>
      <c r="AE1234" s="1">
        <f t="shared" si="184"/>
        <v>0</v>
      </c>
      <c r="AF1234" s="1">
        <f t="shared" si="184"/>
        <v>0</v>
      </c>
      <c r="AG1234" s="1">
        <f t="shared" si="184"/>
        <v>0</v>
      </c>
      <c r="AH1234" s="1">
        <f t="shared" si="184"/>
        <v>0</v>
      </c>
      <c r="AI1234" s="1">
        <f t="shared" si="184"/>
        <v>0</v>
      </c>
      <c r="AJ1234" s="1">
        <f t="shared" si="184"/>
        <v>0</v>
      </c>
      <c r="AK1234" s="1">
        <f t="shared" si="184"/>
        <v>0</v>
      </c>
      <c r="AL1234" s="1">
        <f t="shared" si="184"/>
        <v>0</v>
      </c>
      <c r="AM1234" s="1">
        <f t="shared" si="184"/>
        <v>0</v>
      </c>
      <c r="AN1234" s="1">
        <f t="shared" si="184"/>
        <v>0</v>
      </c>
      <c r="AO1234" s="1">
        <f t="shared" si="184"/>
        <v>0</v>
      </c>
      <c r="AP1234" s="1">
        <f t="shared" si="184"/>
        <v>0</v>
      </c>
      <c r="AQ1234" s="1">
        <f t="shared" si="184"/>
        <v>1</v>
      </c>
      <c r="AR1234" s="1">
        <f t="shared" si="183"/>
        <v>0</v>
      </c>
      <c r="AS1234" s="1">
        <f t="shared" si="183"/>
        <v>0</v>
      </c>
      <c r="AT1234" s="1">
        <f t="shared" si="183"/>
        <v>0</v>
      </c>
      <c r="AU1234" s="1">
        <f t="shared" si="183"/>
        <v>0</v>
      </c>
      <c r="AV1234" s="1">
        <f t="shared" si="183"/>
        <v>1</v>
      </c>
      <c r="AW1234" s="1">
        <f t="shared" si="183"/>
        <v>0</v>
      </c>
      <c r="AX1234" s="1">
        <f t="shared" si="181"/>
        <v>0</v>
      </c>
    </row>
    <row r="1235" spans="1:50" s="1" customFormat="1" x14ac:dyDescent="0.15">
      <c r="A1235" s="1">
        <v>1</v>
      </c>
      <c r="B1235" s="1" t="s">
        <v>3017</v>
      </c>
      <c r="D1235" s="1" t="s">
        <v>15</v>
      </c>
      <c r="E1235" s="1" t="s">
        <v>671</v>
      </c>
      <c r="F1235" s="2">
        <v>43178.625</v>
      </c>
      <c r="H1235" s="1" t="s">
        <v>124</v>
      </c>
      <c r="J1235" s="1" t="s">
        <v>2340</v>
      </c>
      <c r="K1235" s="1" t="s">
        <v>3018</v>
      </c>
      <c r="M1235" s="1" t="s">
        <v>393</v>
      </c>
      <c r="N1235" s="1" t="s">
        <v>29</v>
      </c>
      <c r="O1235" s="1" t="s">
        <v>186</v>
      </c>
      <c r="Q1235" s="8"/>
      <c r="R1235" s="1">
        <v>0</v>
      </c>
      <c r="S1235" s="1">
        <v>6</v>
      </c>
      <c r="U1235" s="1">
        <v>6</v>
      </c>
      <c r="V1235" s="1">
        <v>0</v>
      </c>
      <c r="W1235" s="1">
        <v>0</v>
      </c>
      <c r="X1235" s="1">
        <v>0</v>
      </c>
      <c r="Y1235" s="1">
        <v>2</v>
      </c>
      <c r="Z1235" s="1">
        <v>3</v>
      </c>
      <c r="AA1235" s="1">
        <f t="shared" si="180"/>
        <v>1</v>
      </c>
      <c r="AB1235" s="1">
        <f t="shared" si="184"/>
        <v>0</v>
      </c>
      <c r="AC1235" s="1">
        <f t="shared" si="184"/>
        <v>0</v>
      </c>
      <c r="AD1235" s="1">
        <f t="shared" si="184"/>
        <v>1</v>
      </c>
      <c r="AE1235" s="1">
        <f t="shared" si="184"/>
        <v>0</v>
      </c>
      <c r="AF1235" s="1">
        <f t="shared" si="184"/>
        <v>0</v>
      </c>
      <c r="AG1235" s="1">
        <f t="shared" si="184"/>
        <v>0</v>
      </c>
      <c r="AH1235" s="1">
        <f t="shared" si="184"/>
        <v>0</v>
      </c>
      <c r="AI1235" s="1">
        <f t="shared" si="184"/>
        <v>0</v>
      </c>
      <c r="AJ1235" s="1">
        <f t="shared" si="184"/>
        <v>0</v>
      </c>
      <c r="AK1235" s="1">
        <f t="shared" si="184"/>
        <v>0</v>
      </c>
      <c r="AL1235" s="1">
        <f t="shared" si="184"/>
        <v>0</v>
      </c>
      <c r="AM1235" s="1">
        <f t="shared" si="184"/>
        <v>0</v>
      </c>
      <c r="AN1235" s="1">
        <f t="shared" si="184"/>
        <v>0</v>
      </c>
      <c r="AO1235" s="1">
        <f t="shared" si="184"/>
        <v>0</v>
      </c>
      <c r="AP1235" s="1">
        <f t="shared" si="184"/>
        <v>0</v>
      </c>
      <c r="AQ1235" s="1">
        <f t="shared" si="184"/>
        <v>0</v>
      </c>
      <c r="AR1235" s="1">
        <f t="shared" si="183"/>
        <v>0</v>
      </c>
      <c r="AS1235" s="1">
        <f t="shared" si="183"/>
        <v>0</v>
      </c>
      <c r="AT1235" s="1">
        <f t="shared" si="183"/>
        <v>0</v>
      </c>
      <c r="AU1235" s="1">
        <f t="shared" si="183"/>
        <v>0</v>
      </c>
      <c r="AV1235" s="1">
        <f t="shared" si="183"/>
        <v>0</v>
      </c>
      <c r="AW1235" s="1">
        <f t="shared" si="183"/>
        <v>0</v>
      </c>
      <c r="AX1235" s="1">
        <f t="shared" si="181"/>
        <v>0</v>
      </c>
    </row>
    <row r="1236" spans="1:50" s="1" customFormat="1" x14ac:dyDescent="0.15">
      <c r="A1236" s="1">
        <v>1</v>
      </c>
      <c r="B1236" s="1" t="s">
        <v>3019</v>
      </c>
      <c r="C1236" s="1" t="s">
        <v>22</v>
      </c>
      <c r="D1236" s="1" t="s">
        <v>15</v>
      </c>
      <c r="E1236" s="1" t="s">
        <v>205</v>
      </c>
      <c r="F1236" s="2">
        <v>43180.383530092593</v>
      </c>
      <c r="H1236" s="1" t="s">
        <v>17</v>
      </c>
      <c r="I1236" s="1" t="s">
        <v>17</v>
      </c>
      <c r="J1236" s="1" t="s">
        <v>25</v>
      </c>
      <c r="K1236" s="1" t="s">
        <v>4145</v>
      </c>
      <c r="L1236" s="1" t="s">
        <v>3021</v>
      </c>
      <c r="M1236" s="1" t="s">
        <v>28</v>
      </c>
      <c r="N1236" s="1" t="s">
        <v>64</v>
      </c>
      <c r="O1236" s="1" t="s">
        <v>2523</v>
      </c>
      <c r="P1236" s="1">
        <v>7000</v>
      </c>
      <c r="Q1236" s="8">
        <v>10000</v>
      </c>
      <c r="R1236" s="1">
        <v>1</v>
      </c>
      <c r="S1236" s="1">
        <v>2</v>
      </c>
      <c r="T1236" s="1">
        <v>1</v>
      </c>
      <c r="U1236" s="1">
        <v>3</v>
      </c>
      <c r="V1236" s="1">
        <v>3</v>
      </c>
      <c r="W1236" s="1">
        <v>0</v>
      </c>
      <c r="X1236" s="1">
        <v>8500</v>
      </c>
      <c r="Y1236" s="1">
        <v>1</v>
      </c>
      <c r="Z1236" s="1">
        <v>1</v>
      </c>
      <c r="AA1236" s="1">
        <f t="shared" si="180"/>
        <v>0</v>
      </c>
      <c r="AB1236" s="1">
        <f t="shared" si="184"/>
        <v>0</v>
      </c>
      <c r="AC1236" s="1">
        <f t="shared" si="184"/>
        <v>0</v>
      </c>
      <c r="AD1236" s="1">
        <f t="shared" si="184"/>
        <v>0</v>
      </c>
      <c r="AE1236" s="1">
        <f t="shared" si="184"/>
        <v>0</v>
      </c>
      <c r="AF1236" s="1">
        <f t="shared" si="184"/>
        <v>0</v>
      </c>
      <c r="AG1236" s="1">
        <f t="shared" si="184"/>
        <v>0</v>
      </c>
      <c r="AH1236" s="1">
        <f t="shared" si="184"/>
        <v>0</v>
      </c>
      <c r="AI1236" s="1">
        <f t="shared" si="184"/>
        <v>0</v>
      </c>
      <c r="AJ1236" s="1">
        <f t="shared" si="184"/>
        <v>0</v>
      </c>
      <c r="AK1236" s="1">
        <f t="shared" si="184"/>
        <v>1</v>
      </c>
      <c r="AL1236" s="1">
        <f t="shared" si="184"/>
        <v>0</v>
      </c>
      <c r="AM1236" s="1">
        <f t="shared" si="184"/>
        <v>0</v>
      </c>
      <c r="AN1236" s="1">
        <f t="shared" si="184"/>
        <v>0</v>
      </c>
      <c r="AO1236" s="1">
        <f t="shared" si="184"/>
        <v>0</v>
      </c>
      <c r="AP1236" s="1">
        <f t="shared" si="184"/>
        <v>0</v>
      </c>
      <c r="AQ1236" s="1">
        <f t="shared" si="184"/>
        <v>0</v>
      </c>
      <c r="AR1236" s="1">
        <f t="shared" si="183"/>
        <v>0</v>
      </c>
      <c r="AS1236" s="1">
        <f t="shared" si="183"/>
        <v>0</v>
      </c>
      <c r="AT1236" s="1">
        <f t="shared" si="183"/>
        <v>0</v>
      </c>
      <c r="AU1236" s="1">
        <f t="shared" si="183"/>
        <v>0</v>
      </c>
      <c r="AV1236" s="1">
        <f t="shared" si="183"/>
        <v>1</v>
      </c>
      <c r="AW1236" s="1">
        <f t="shared" si="183"/>
        <v>0</v>
      </c>
      <c r="AX1236" s="1">
        <f t="shared" si="181"/>
        <v>0</v>
      </c>
    </row>
    <row r="1237" spans="1:50" s="1" customFormat="1" x14ac:dyDescent="0.15">
      <c r="A1237" s="1">
        <v>1</v>
      </c>
      <c r="B1237" s="1" t="s">
        <v>91</v>
      </c>
      <c r="C1237" s="1" t="s">
        <v>209</v>
      </c>
      <c r="D1237" s="1" t="s">
        <v>15</v>
      </c>
      <c r="E1237" s="1" t="s">
        <v>205</v>
      </c>
      <c r="F1237" s="2">
        <v>43180.359016203707</v>
      </c>
      <c r="H1237" s="1" t="s">
        <v>59</v>
      </c>
      <c r="I1237" s="1" t="s">
        <v>35</v>
      </c>
      <c r="J1237" s="1" t="s">
        <v>25</v>
      </c>
      <c r="K1237" s="1" t="s">
        <v>3022</v>
      </c>
      <c r="L1237" s="1" t="s">
        <v>3023</v>
      </c>
      <c r="M1237" s="1" t="s">
        <v>96</v>
      </c>
      <c r="N1237" s="1" t="s">
        <v>29</v>
      </c>
      <c r="O1237" s="1" t="s">
        <v>568</v>
      </c>
      <c r="P1237" s="1">
        <v>7000</v>
      </c>
      <c r="Q1237" s="8">
        <v>10000</v>
      </c>
      <c r="R1237" s="1">
        <v>3</v>
      </c>
      <c r="S1237" s="1">
        <v>4</v>
      </c>
      <c r="T1237" s="1">
        <v>1</v>
      </c>
      <c r="U1237" s="1">
        <v>2</v>
      </c>
      <c r="V1237" s="1">
        <v>0</v>
      </c>
      <c r="W1237" s="1">
        <v>0</v>
      </c>
      <c r="X1237" s="1">
        <v>8500</v>
      </c>
      <c r="Y1237" s="1">
        <v>1</v>
      </c>
      <c r="Z1237" s="1">
        <v>2</v>
      </c>
      <c r="AA1237" s="1">
        <f t="shared" si="180"/>
        <v>1</v>
      </c>
      <c r="AB1237" s="1">
        <f t="shared" si="184"/>
        <v>0</v>
      </c>
      <c r="AC1237" s="1">
        <f t="shared" si="184"/>
        <v>1</v>
      </c>
      <c r="AD1237" s="1">
        <f t="shared" si="184"/>
        <v>1</v>
      </c>
      <c r="AE1237" s="1">
        <f t="shared" si="184"/>
        <v>0</v>
      </c>
      <c r="AF1237" s="1">
        <f t="shared" si="184"/>
        <v>0</v>
      </c>
      <c r="AG1237" s="1">
        <f t="shared" si="184"/>
        <v>0</v>
      </c>
      <c r="AH1237" s="1">
        <f t="shared" si="184"/>
        <v>1</v>
      </c>
      <c r="AI1237" s="1">
        <f t="shared" si="184"/>
        <v>0</v>
      </c>
      <c r="AJ1237" s="1">
        <f t="shared" si="184"/>
        <v>1</v>
      </c>
      <c r="AK1237" s="1">
        <f t="shared" si="184"/>
        <v>0</v>
      </c>
      <c r="AL1237" s="1">
        <f t="shared" si="184"/>
        <v>0</v>
      </c>
      <c r="AM1237" s="1">
        <f t="shared" si="184"/>
        <v>0</v>
      </c>
      <c r="AN1237" s="1">
        <f t="shared" si="184"/>
        <v>0</v>
      </c>
      <c r="AO1237" s="1">
        <f t="shared" si="184"/>
        <v>0</v>
      </c>
      <c r="AP1237" s="1">
        <f t="shared" si="184"/>
        <v>0</v>
      </c>
      <c r="AQ1237" s="1">
        <f t="shared" si="184"/>
        <v>0</v>
      </c>
      <c r="AR1237" s="1">
        <f t="shared" si="183"/>
        <v>0</v>
      </c>
      <c r="AS1237" s="1">
        <f t="shared" si="183"/>
        <v>0</v>
      </c>
      <c r="AT1237" s="1">
        <f t="shared" si="183"/>
        <v>0</v>
      </c>
      <c r="AU1237" s="1">
        <f t="shared" si="183"/>
        <v>0</v>
      </c>
      <c r="AV1237" s="1">
        <f t="shared" si="183"/>
        <v>0</v>
      </c>
      <c r="AW1237" s="1">
        <f t="shared" si="183"/>
        <v>0</v>
      </c>
      <c r="AX1237" s="1">
        <f t="shared" si="181"/>
        <v>0</v>
      </c>
    </row>
    <row r="1238" spans="1:50" s="1" customFormat="1" x14ac:dyDescent="0.15">
      <c r="A1238" s="1">
        <v>1</v>
      </c>
      <c r="B1238" s="1" t="s">
        <v>3024</v>
      </c>
      <c r="C1238" s="1" t="s">
        <v>22</v>
      </c>
      <c r="D1238" s="1" t="s">
        <v>15</v>
      </c>
      <c r="E1238" s="1" t="s">
        <v>58</v>
      </c>
      <c r="F1238" s="2">
        <v>43180.358113425929</v>
      </c>
      <c r="H1238" s="1" t="s">
        <v>41</v>
      </c>
      <c r="I1238" s="1" t="s">
        <v>35</v>
      </c>
      <c r="J1238" s="1" t="s">
        <v>25</v>
      </c>
      <c r="K1238" s="1" t="s">
        <v>4146</v>
      </c>
      <c r="L1238" s="1" t="s">
        <v>830</v>
      </c>
      <c r="M1238" s="1" t="s">
        <v>96</v>
      </c>
      <c r="N1238" s="1" t="s">
        <v>115</v>
      </c>
      <c r="O1238" s="1" t="s">
        <v>186</v>
      </c>
      <c r="P1238" s="1">
        <v>15001</v>
      </c>
      <c r="Q1238" s="8">
        <v>20000</v>
      </c>
      <c r="R1238" s="1">
        <v>5</v>
      </c>
      <c r="S1238" s="1">
        <v>4</v>
      </c>
      <c r="T1238" s="1">
        <v>1</v>
      </c>
      <c r="U1238" s="1">
        <v>2</v>
      </c>
      <c r="V1238" s="1">
        <v>5</v>
      </c>
      <c r="W1238" s="1">
        <v>0</v>
      </c>
      <c r="X1238" s="1">
        <v>17500.5</v>
      </c>
      <c r="Y1238" s="1">
        <v>1</v>
      </c>
      <c r="Z1238" s="1">
        <v>1</v>
      </c>
      <c r="AA1238" s="1">
        <f t="shared" si="180"/>
        <v>1</v>
      </c>
      <c r="AB1238" s="1">
        <f t="shared" si="184"/>
        <v>0</v>
      </c>
      <c r="AC1238" s="1">
        <f t="shared" si="184"/>
        <v>0</v>
      </c>
      <c r="AD1238" s="1">
        <f t="shared" si="184"/>
        <v>0</v>
      </c>
      <c r="AE1238" s="1">
        <f t="shared" si="184"/>
        <v>0</v>
      </c>
      <c r="AF1238" s="1">
        <f t="shared" si="184"/>
        <v>1</v>
      </c>
      <c r="AG1238" s="1">
        <f t="shared" si="184"/>
        <v>1</v>
      </c>
      <c r="AH1238" s="1">
        <f t="shared" si="184"/>
        <v>0</v>
      </c>
      <c r="AI1238" s="1">
        <f t="shared" si="184"/>
        <v>1</v>
      </c>
      <c r="AJ1238" s="1">
        <f t="shared" si="184"/>
        <v>0</v>
      </c>
      <c r="AK1238" s="1">
        <f t="shared" si="184"/>
        <v>1</v>
      </c>
      <c r="AL1238" s="1">
        <f t="shared" si="184"/>
        <v>0</v>
      </c>
      <c r="AM1238" s="1">
        <f t="shared" si="184"/>
        <v>0</v>
      </c>
      <c r="AN1238" s="1">
        <f t="shared" si="184"/>
        <v>0</v>
      </c>
      <c r="AO1238" s="1">
        <f t="shared" si="184"/>
        <v>0</v>
      </c>
      <c r="AP1238" s="1">
        <f t="shared" si="184"/>
        <v>0</v>
      </c>
      <c r="AQ1238" s="1">
        <f t="shared" si="184"/>
        <v>0</v>
      </c>
      <c r="AR1238" s="1">
        <f t="shared" si="183"/>
        <v>0</v>
      </c>
      <c r="AS1238" s="1">
        <f t="shared" si="183"/>
        <v>0</v>
      </c>
      <c r="AT1238" s="1">
        <f t="shared" si="183"/>
        <v>1</v>
      </c>
      <c r="AU1238" s="1">
        <f t="shared" si="183"/>
        <v>0</v>
      </c>
      <c r="AV1238" s="1">
        <f t="shared" si="183"/>
        <v>0</v>
      </c>
      <c r="AW1238" s="1">
        <f t="shared" si="183"/>
        <v>0</v>
      </c>
      <c r="AX1238" s="1">
        <f t="shared" si="181"/>
        <v>0</v>
      </c>
    </row>
    <row r="1239" spans="1:50" s="1" customFormat="1" x14ac:dyDescent="0.15">
      <c r="A1239" s="1">
        <v>1</v>
      </c>
      <c r="B1239" s="1" t="s">
        <v>3026</v>
      </c>
      <c r="C1239" s="1" t="s">
        <v>22</v>
      </c>
      <c r="D1239" s="1" t="s">
        <v>15</v>
      </c>
      <c r="E1239" s="1" t="s">
        <v>58</v>
      </c>
      <c r="F1239" s="2">
        <v>43180.358113425929</v>
      </c>
      <c r="H1239" s="1" t="s">
        <v>34</v>
      </c>
      <c r="I1239" s="1" t="s">
        <v>35</v>
      </c>
      <c r="J1239" s="1" t="s">
        <v>25</v>
      </c>
      <c r="K1239" s="1" t="s">
        <v>4147</v>
      </c>
      <c r="L1239" s="1" t="s">
        <v>2825</v>
      </c>
      <c r="M1239" s="1" t="s">
        <v>96</v>
      </c>
      <c r="N1239" s="1" t="s">
        <v>115</v>
      </c>
      <c r="O1239" s="1" t="s">
        <v>186</v>
      </c>
      <c r="P1239" s="1">
        <v>15001</v>
      </c>
      <c r="Q1239" s="8">
        <v>20000</v>
      </c>
      <c r="R1239" s="1">
        <v>4</v>
      </c>
      <c r="S1239" s="1">
        <v>4</v>
      </c>
      <c r="T1239" s="1">
        <v>1</v>
      </c>
      <c r="U1239" s="1">
        <v>2</v>
      </c>
      <c r="V1239" s="1">
        <v>5</v>
      </c>
      <c r="W1239" s="1">
        <v>0</v>
      </c>
      <c r="X1239" s="1">
        <v>17500.5</v>
      </c>
      <c r="Y1239" s="1">
        <v>1</v>
      </c>
      <c r="Z1239" s="1">
        <v>1</v>
      </c>
      <c r="AA1239" s="1">
        <f t="shared" si="180"/>
        <v>0</v>
      </c>
      <c r="AB1239" s="1">
        <f t="shared" si="184"/>
        <v>0</v>
      </c>
      <c r="AC1239" s="1">
        <f t="shared" si="184"/>
        <v>0</v>
      </c>
      <c r="AD1239" s="1">
        <f t="shared" si="184"/>
        <v>1</v>
      </c>
      <c r="AE1239" s="1">
        <f t="shared" si="184"/>
        <v>0</v>
      </c>
      <c r="AF1239" s="1">
        <f t="shared" si="184"/>
        <v>0</v>
      </c>
      <c r="AG1239" s="1">
        <f t="shared" si="184"/>
        <v>0</v>
      </c>
      <c r="AH1239" s="1">
        <f t="shared" si="184"/>
        <v>0</v>
      </c>
      <c r="AI1239" s="1">
        <f t="shared" si="184"/>
        <v>0</v>
      </c>
      <c r="AJ1239" s="1">
        <f t="shared" si="184"/>
        <v>0</v>
      </c>
      <c r="AK1239" s="1">
        <f t="shared" si="184"/>
        <v>1</v>
      </c>
      <c r="AL1239" s="1">
        <f t="shared" si="184"/>
        <v>0</v>
      </c>
      <c r="AM1239" s="1">
        <f t="shared" si="184"/>
        <v>0</v>
      </c>
      <c r="AN1239" s="1">
        <f t="shared" si="184"/>
        <v>0</v>
      </c>
      <c r="AO1239" s="1">
        <f t="shared" si="184"/>
        <v>0</v>
      </c>
      <c r="AP1239" s="1">
        <f t="shared" si="184"/>
        <v>0</v>
      </c>
      <c r="AQ1239" s="1">
        <f t="shared" si="184"/>
        <v>0</v>
      </c>
      <c r="AR1239" s="1">
        <f t="shared" si="183"/>
        <v>0</v>
      </c>
      <c r="AS1239" s="1">
        <f t="shared" si="183"/>
        <v>0</v>
      </c>
      <c r="AT1239" s="1">
        <f t="shared" si="183"/>
        <v>0</v>
      </c>
      <c r="AU1239" s="1">
        <f t="shared" si="183"/>
        <v>0</v>
      </c>
      <c r="AV1239" s="1">
        <f t="shared" si="183"/>
        <v>0</v>
      </c>
      <c r="AW1239" s="1">
        <f t="shared" si="183"/>
        <v>0</v>
      </c>
      <c r="AX1239" s="1">
        <f t="shared" si="181"/>
        <v>0</v>
      </c>
    </row>
    <row r="1240" spans="1:50" s="1" customFormat="1" x14ac:dyDescent="0.15">
      <c r="A1240" s="1">
        <v>1</v>
      </c>
      <c r="B1240" s="1" t="s">
        <v>740</v>
      </c>
      <c r="C1240" s="1" t="s">
        <v>22</v>
      </c>
      <c r="D1240" s="1" t="s">
        <v>15</v>
      </c>
      <c r="E1240" s="1" t="s">
        <v>94</v>
      </c>
      <c r="F1240" s="2">
        <v>43174.729594907411</v>
      </c>
      <c r="H1240" s="1" t="s">
        <v>59</v>
      </c>
      <c r="I1240" s="1" t="s">
        <v>35</v>
      </c>
      <c r="J1240" s="1" t="s">
        <v>60</v>
      </c>
      <c r="K1240" s="1" t="s">
        <v>4148</v>
      </c>
      <c r="L1240" s="1" t="s">
        <v>3029</v>
      </c>
      <c r="M1240" s="1" t="s">
        <v>38</v>
      </c>
      <c r="N1240" s="1" t="s">
        <v>29</v>
      </c>
      <c r="O1240" s="1" t="s">
        <v>39</v>
      </c>
      <c r="P1240" s="1">
        <v>4000</v>
      </c>
      <c r="Q1240" s="8">
        <v>8000</v>
      </c>
      <c r="R1240" s="1">
        <v>3</v>
      </c>
      <c r="S1240" s="1">
        <v>4</v>
      </c>
      <c r="T1240" s="1">
        <v>2</v>
      </c>
      <c r="U1240" s="1">
        <v>5</v>
      </c>
      <c r="V1240" s="1">
        <v>0</v>
      </c>
      <c r="W1240" s="1">
        <v>1</v>
      </c>
      <c r="X1240" s="1">
        <v>6000</v>
      </c>
      <c r="Y1240" s="1">
        <v>1</v>
      </c>
      <c r="Z1240" s="1">
        <v>1</v>
      </c>
      <c r="AA1240" s="1">
        <f t="shared" si="180"/>
        <v>0</v>
      </c>
      <c r="AB1240" s="1">
        <f t="shared" si="184"/>
        <v>0</v>
      </c>
      <c r="AC1240" s="1">
        <f t="shared" si="184"/>
        <v>1</v>
      </c>
      <c r="AD1240" s="1">
        <f t="shared" si="184"/>
        <v>0</v>
      </c>
      <c r="AE1240" s="1">
        <f t="shared" si="184"/>
        <v>0</v>
      </c>
      <c r="AF1240" s="1">
        <f t="shared" si="184"/>
        <v>0</v>
      </c>
      <c r="AG1240" s="1">
        <f t="shared" si="184"/>
        <v>0</v>
      </c>
      <c r="AH1240" s="1">
        <f t="shared" si="184"/>
        <v>0</v>
      </c>
      <c r="AI1240" s="1">
        <f t="shared" si="184"/>
        <v>0</v>
      </c>
      <c r="AJ1240" s="1">
        <f t="shared" si="184"/>
        <v>0</v>
      </c>
      <c r="AK1240" s="1">
        <f t="shared" si="184"/>
        <v>0</v>
      </c>
      <c r="AL1240" s="1">
        <f t="shared" si="184"/>
        <v>0</v>
      </c>
      <c r="AM1240" s="1">
        <f t="shared" si="184"/>
        <v>0</v>
      </c>
      <c r="AN1240" s="1">
        <f t="shared" si="184"/>
        <v>0</v>
      </c>
      <c r="AO1240" s="1">
        <f t="shared" si="184"/>
        <v>0</v>
      </c>
      <c r="AP1240" s="1">
        <f t="shared" si="184"/>
        <v>0</v>
      </c>
      <c r="AQ1240" s="1">
        <f t="shared" si="184"/>
        <v>1</v>
      </c>
      <c r="AR1240" s="1">
        <f t="shared" si="183"/>
        <v>0</v>
      </c>
      <c r="AS1240" s="1">
        <f t="shared" si="183"/>
        <v>0</v>
      </c>
      <c r="AT1240" s="1">
        <f t="shared" si="183"/>
        <v>0</v>
      </c>
      <c r="AU1240" s="1">
        <f t="shared" si="183"/>
        <v>0</v>
      </c>
      <c r="AV1240" s="1">
        <f t="shared" si="183"/>
        <v>1</v>
      </c>
      <c r="AW1240" s="1">
        <f t="shared" si="183"/>
        <v>0</v>
      </c>
      <c r="AX1240" s="1">
        <f t="shared" si="181"/>
        <v>0</v>
      </c>
    </row>
    <row r="1241" spans="1:50" s="1" customFormat="1" x14ac:dyDescent="0.15">
      <c r="A1241" s="1">
        <v>1</v>
      </c>
      <c r="B1241" s="1" t="s">
        <v>3030</v>
      </c>
      <c r="C1241" s="1" t="s">
        <v>22</v>
      </c>
      <c r="D1241" s="1" t="s">
        <v>15</v>
      </c>
      <c r="E1241" s="1" t="s">
        <v>33</v>
      </c>
      <c r="F1241" s="1" t="s">
        <v>411</v>
      </c>
      <c r="H1241" s="1" t="s">
        <v>34</v>
      </c>
      <c r="I1241" s="1" t="s">
        <v>35</v>
      </c>
      <c r="J1241" s="1" t="s">
        <v>25</v>
      </c>
      <c r="K1241" s="1" t="s">
        <v>4149</v>
      </c>
      <c r="L1241" s="1" t="s">
        <v>3032</v>
      </c>
      <c r="M1241" s="1" t="s">
        <v>28</v>
      </c>
      <c r="N1241" s="1" t="s">
        <v>29</v>
      </c>
      <c r="O1241" s="1" t="s">
        <v>252</v>
      </c>
      <c r="P1241" s="1">
        <v>10001</v>
      </c>
      <c r="Q1241" s="8">
        <v>15000</v>
      </c>
      <c r="R1241" s="1">
        <v>4</v>
      </c>
      <c r="S1241" s="1">
        <v>4</v>
      </c>
      <c r="T1241" s="1">
        <v>1</v>
      </c>
      <c r="U1241" s="1">
        <v>3</v>
      </c>
      <c r="V1241" s="1">
        <v>0</v>
      </c>
      <c r="W1241" s="1">
        <v>0</v>
      </c>
      <c r="X1241" s="1">
        <v>12500.5</v>
      </c>
      <c r="Y1241" s="1">
        <v>1</v>
      </c>
      <c r="Z1241" s="1">
        <v>1</v>
      </c>
      <c r="AA1241" s="1">
        <f t="shared" si="180"/>
        <v>0</v>
      </c>
      <c r="AB1241" s="1">
        <f t="shared" si="184"/>
        <v>0</v>
      </c>
      <c r="AC1241" s="1">
        <f t="shared" si="184"/>
        <v>1</v>
      </c>
      <c r="AD1241" s="1">
        <f t="shared" si="184"/>
        <v>1</v>
      </c>
      <c r="AE1241" s="1">
        <f t="shared" si="184"/>
        <v>0</v>
      </c>
      <c r="AF1241" s="1">
        <f t="shared" si="184"/>
        <v>0</v>
      </c>
      <c r="AG1241" s="1">
        <f t="shared" si="184"/>
        <v>0</v>
      </c>
      <c r="AH1241" s="1">
        <f t="shared" si="184"/>
        <v>0</v>
      </c>
      <c r="AI1241" s="1">
        <f t="shared" si="184"/>
        <v>0</v>
      </c>
      <c r="AJ1241" s="1">
        <f t="shared" si="184"/>
        <v>0</v>
      </c>
      <c r="AK1241" s="1">
        <f t="shared" si="184"/>
        <v>1</v>
      </c>
      <c r="AL1241" s="1">
        <f t="shared" si="184"/>
        <v>0</v>
      </c>
      <c r="AM1241" s="1">
        <f t="shared" si="184"/>
        <v>0</v>
      </c>
      <c r="AN1241" s="1">
        <f t="shared" si="184"/>
        <v>0</v>
      </c>
      <c r="AO1241" s="1">
        <f t="shared" si="184"/>
        <v>0</v>
      </c>
      <c r="AP1241" s="1">
        <f t="shared" si="184"/>
        <v>0</v>
      </c>
      <c r="AQ1241" s="1">
        <f t="shared" si="184"/>
        <v>1</v>
      </c>
      <c r="AR1241" s="1">
        <f t="shared" si="183"/>
        <v>0</v>
      </c>
      <c r="AS1241" s="1">
        <f t="shared" si="183"/>
        <v>0</v>
      </c>
      <c r="AT1241" s="1">
        <f t="shared" si="183"/>
        <v>0</v>
      </c>
      <c r="AU1241" s="1">
        <f t="shared" si="183"/>
        <v>0</v>
      </c>
      <c r="AV1241" s="1">
        <f t="shared" si="183"/>
        <v>1</v>
      </c>
      <c r="AW1241" s="1">
        <f t="shared" si="183"/>
        <v>0</v>
      </c>
      <c r="AX1241" s="1">
        <f t="shared" si="181"/>
        <v>0</v>
      </c>
    </row>
    <row r="1242" spans="1:50" s="1" customFormat="1" x14ac:dyDescent="0.15">
      <c r="A1242" s="1">
        <v>1</v>
      </c>
      <c r="B1242" s="1" t="s">
        <v>1329</v>
      </c>
      <c r="C1242" s="1" t="s">
        <v>22</v>
      </c>
      <c r="D1242" s="1" t="s">
        <v>15</v>
      </c>
      <c r="E1242" s="1" t="s">
        <v>737</v>
      </c>
      <c r="F1242" s="2">
        <v>43180.393495370372</v>
      </c>
      <c r="H1242" s="1" t="s">
        <v>34</v>
      </c>
      <c r="I1242" s="1" t="s">
        <v>35</v>
      </c>
      <c r="J1242" s="1" t="s">
        <v>25</v>
      </c>
      <c r="K1242" s="1" t="s">
        <v>4150</v>
      </c>
      <c r="L1242" s="1" t="s">
        <v>3034</v>
      </c>
      <c r="M1242" s="1" t="s">
        <v>28</v>
      </c>
      <c r="N1242" s="1" t="s">
        <v>29</v>
      </c>
      <c r="O1242" s="1" t="s">
        <v>252</v>
      </c>
      <c r="P1242" s="1">
        <v>25000</v>
      </c>
      <c r="Q1242" s="8">
        <v>35000</v>
      </c>
      <c r="R1242" s="1">
        <v>4</v>
      </c>
      <c r="S1242" s="1">
        <v>4</v>
      </c>
      <c r="T1242" s="1">
        <v>1</v>
      </c>
      <c r="U1242" s="1">
        <v>3</v>
      </c>
      <c r="V1242" s="1">
        <v>0</v>
      </c>
      <c r="W1242" s="1">
        <v>0</v>
      </c>
      <c r="X1242" s="1">
        <v>30000</v>
      </c>
      <c r="Y1242" s="1">
        <v>1</v>
      </c>
      <c r="Z1242" s="1">
        <v>1</v>
      </c>
      <c r="AA1242" s="1">
        <f t="shared" si="180"/>
        <v>0</v>
      </c>
      <c r="AB1242" s="1">
        <f t="shared" si="184"/>
        <v>0</v>
      </c>
      <c r="AC1242" s="1">
        <f t="shared" si="184"/>
        <v>0</v>
      </c>
      <c r="AD1242" s="1">
        <f t="shared" si="184"/>
        <v>0</v>
      </c>
      <c r="AE1242" s="1">
        <f t="shared" si="184"/>
        <v>0</v>
      </c>
      <c r="AF1242" s="1">
        <f t="shared" si="184"/>
        <v>0</v>
      </c>
      <c r="AG1242" s="1">
        <f t="shared" si="184"/>
        <v>0</v>
      </c>
      <c r="AH1242" s="1">
        <f t="shared" si="184"/>
        <v>0</v>
      </c>
      <c r="AI1242" s="1">
        <f t="shared" si="184"/>
        <v>0</v>
      </c>
      <c r="AJ1242" s="1">
        <f t="shared" si="184"/>
        <v>0</v>
      </c>
      <c r="AK1242" s="1">
        <f t="shared" si="184"/>
        <v>1</v>
      </c>
      <c r="AL1242" s="1">
        <f t="shared" si="184"/>
        <v>0</v>
      </c>
      <c r="AM1242" s="1">
        <f t="shared" si="184"/>
        <v>0</v>
      </c>
      <c r="AN1242" s="1">
        <f t="shared" si="184"/>
        <v>0</v>
      </c>
      <c r="AO1242" s="1">
        <f t="shared" si="184"/>
        <v>0</v>
      </c>
      <c r="AP1242" s="1">
        <f t="shared" si="184"/>
        <v>0</v>
      </c>
      <c r="AQ1242" s="1">
        <f t="shared" si="184"/>
        <v>0</v>
      </c>
      <c r="AR1242" s="1">
        <f t="shared" si="183"/>
        <v>0</v>
      </c>
      <c r="AS1242" s="1">
        <f t="shared" si="183"/>
        <v>0</v>
      </c>
      <c r="AT1242" s="1">
        <f t="shared" si="183"/>
        <v>0</v>
      </c>
      <c r="AU1242" s="1">
        <f t="shared" si="183"/>
        <v>0</v>
      </c>
      <c r="AV1242" s="1">
        <f t="shared" si="183"/>
        <v>0</v>
      </c>
      <c r="AW1242" s="1">
        <f t="shared" si="183"/>
        <v>0</v>
      </c>
      <c r="AX1242" s="1">
        <f t="shared" si="181"/>
        <v>1</v>
      </c>
    </row>
    <row r="1243" spans="1:50" s="1" customFormat="1" x14ac:dyDescent="0.15">
      <c r="A1243" s="1">
        <v>1</v>
      </c>
      <c r="B1243" s="1" t="s">
        <v>3035</v>
      </c>
      <c r="C1243" s="1" t="s">
        <v>22</v>
      </c>
      <c r="D1243" s="1" t="s">
        <v>15</v>
      </c>
      <c r="E1243" s="1" t="s">
        <v>70</v>
      </c>
      <c r="F1243" s="1" t="s">
        <v>411</v>
      </c>
      <c r="H1243" s="1" t="s">
        <v>59</v>
      </c>
      <c r="I1243" s="1" t="s">
        <v>35</v>
      </c>
      <c r="J1243" s="1" t="s">
        <v>25</v>
      </c>
      <c r="K1243" s="1" t="s">
        <v>3036</v>
      </c>
      <c r="L1243" s="1" t="s">
        <v>3037</v>
      </c>
      <c r="M1243" s="1" t="s">
        <v>393</v>
      </c>
      <c r="N1243" s="1" t="s">
        <v>29</v>
      </c>
      <c r="O1243" s="1" t="s">
        <v>1555</v>
      </c>
      <c r="P1243" s="1">
        <v>6000</v>
      </c>
      <c r="Q1243" s="8">
        <v>10000</v>
      </c>
      <c r="R1243" s="1">
        <v>3</v>
      </c>
      <c r="S1243" s="1">
        <v>4</v>
      </c>
      <c r="T1243" s="1">
        <v>1</v>
      </c>
      <c r="U1243" s="1">
        <v>6</v>
      </c>
      <c r="V1243" s="1">
        <v>0</v>
      </c>
      <c r="W1243" s="1">
        <v>0</v>
      </c>
      <c r="X1243" s="1">
        <v>8000</v>
      </c>
      <c r="Y1243" s="1">
        <v>1</v>
      </c>
      <c r="Z1243" s="1">
        <v>2</v>
      </c>
      <c r="AA1243" s="1">
        <f t="shared" si="180"/>
        <v>0</v>
      </c>
      <c r="AB1243" s="1">
        <f t="shared" si="184"/>
        <v>0</v>
      </c>
      <c r="AC1243" s="1">
        <f t="shared" si="184"/>
        <v>1</v>
      </c>
      <c r="AD1243" s="1">
        <f t="shared" si="184"/>
        <v>1</v>
      </c>
      <c r="AE1243" s="1">
        <f t="shared" si="184"/>
        <v>0</v>
      </c>
      <c r="AF1243" s="1">
        <f t="shared" si="184"/>
        <v>0</v>
      </c>
      <c r="AG1243" s="1">
        <f t="shared" si="184"/>
        <v>0</v>
      </c>
      <c r="AH1243" s="1">
        <f t="shared" si="184"/>
        <v>1</v>
      </c>
      <c r="AI1243" s="1">
        <f t="shared" si="184"/>
        <v>0</v>
      </c>
      <c r="AJ1243" s="1">
        <f t="shared" si="184"/>
        <v>1</v>
      </c>
      <c r="AK1243" s="1">
        <f t="shared" si="184"/>
        <v>0</v>
      </c>
      <c r="AL1243" s="1">
        <f t="shared" si="184"/>
        <v>0</v>
      </c>
      <c r="AM1243" s="1">
        <f t="shared" si="184"/>
        <v>0</v>
      </c>
      <c r="AN1243" s="1">
        <f t="shared" si="184"/>
        <v>0</v>
      </c>
      <c r="AO1243" s="1">
        <f t="shared" si="184"/>
        <v>0</v>
      </c>
      <c r="AP1243" s="1">
        <f t="shared" si="184"/>
        <v>0</v>
      </c>
      <c r="AQ1243" s="1">
        <f t="shared" si="184"/>
        <v>1</v>
      </c>
      <c r="AR1243" s="1">
        <f t="shared" si="183"/>
        <v>0</v>
      </c>
      <c r="AS1243" s="1">
        <f t="shared" si="183"/>
        <v>0</v>
      </c>
      <c r="AT1243" s="1">
        <f t="shared" si="183"/>
        <v>0</v>
      </c>
      <c r="AU1243" s="1">
        <f t="shared" si="183"/>
        <v>0</v>
      </c>
      <c r="AV1243" s="1">
        <f t="shared" si="183"/>
        <v>0</v>
      </c>
      <c r="AW1243" s="1">
        <f t="shared" si="183"/>
        <v>0</v>
      </c>
      <c r="AX1243" s="1">
        <f t="shared" si="181"/>
        <v>0</v>
      </c>
    </row>
    <row r="1244" spans="1:50" s="1" customFormat="1" x14ac:dyDescent="0.15">
      <c r="A1244" s="1">
        <v>1</v>
      </c>
      <c r="B1244" s="1" t="s">
        <v>3038</v>
      </c>
      <c r="C1244" s="1" t="s">
        <v>22</v>
      </c>
      <c r="D1244" s="1" t="s">
        <v>15</v>
      </c>
      <c r="E1244" s="1" t="s">
        <v>168</v>
      </c>
      <c r="F1244" s="2">
        <v>43180.399108796293</v>
      </c>
      <c r="H1244" s="1" t="s">
        <v>17</v>
      </c>
      <c r="I1244" s="1" t="s">
        <v>18</v>
      </c>
      <c r="J1244" s="1" t="s">
        <v>25</v>
      </c>
      <c r="K1244" s="1" t="s">
        <v>3039</v>
      </c>
      <c r="L1244" s="1" t="s">
        <v>3040</v>
      </c>
      <c r="M1244" s="1" t="s">
        <v>96</v>
      </c>
      <c r="N1244" s="1" t="s">
        <v>29</v>
      </c>
      <c r="O1244" s="1" t="s">
        <v>186</v>
      </c>
      <c r="P1244" s="1">
        <v>4001</v>
      </c>
      <c r="Q1244" s="8">
        <v>6000</v>
      </c>
      <c r="R1244" s="1">
        <v>1</v>
      </c>
      <c r="S1244" s="1">
        <v>3</v>
      </c>
      <c r="T1244" s="1">
        <v>1</v>
      </c>
      <c r="U1244" s="1">
        <v>2</v>
      </c>
      <c r="V1244" s="1">
        <v>0</v>
      </c>
      <c r="W1244" s="1">
        <v>0</v>
      </c>
      <c r="X1244" s="1">
        <v>5000.5</v>
      </c>
      <c r="Y1244" s="1">
        <v>1</v>
      </c>
      <c r="Z1244" s="1">
        <v>1</v>
      </c>
      <c r="AA1244" s="1">
        <f t="shared" si="180"/>
        <v>0</v>
      </c>
      <c r="AB1244" s="1">
        <f t="shared" si="184"/>
        <v>0</v>
      </c>
      <c r="AC1244" s="1">
        <f t="shared" si="184"/>
        <v>0</v>
      </c>
      <c r="AD1244" s="1">
        <f t="shared" si="184"/>
        <v>0</v>
      </c>
      <c r="AE1244" s="1">
        <f t="shared" si="184"/>
        <v>0</v>
      </c>
      <c r="AF1244" s="1">
        <f t="shared" si="184"/>
        <v>0</v>
      </c>
      <c r="AG1244" s="1">
        <f t="shared" si="184"/>
        <v>0</v>
      </c>
      <c r="AH1244" s="1">
        <f t="shared" si="184"/>
        <v>0</v>
      </c>
      <c r="AI1244" s="1">
        <f t="shared" si="184"/>
        <v>0</v>
      </c>
      <c r="AJ1244" s="1">
        <f t="shared" si="184"/>
        <v>0</v>
      </c>
      <c r="AK1244" s="1">
        <f t="shared" si="184"/>
        <v>0</v>
      </c>
      <c r="AL1244" s="1">
        <f t="shared" si="184"/>
        <v>0</v>
      </c>
      <c r="AM1244" s="1">
        <f t="shared" si="184"/>
        <v>0</v>
      </c>
      <c r="AN1244" s="1">
        <f t="shared" si="184"/>
        <v>0</v>
      </c>
      <c r="AO1244" s="1">
        <f t="shared" si="184"/>
        <v>0</v>
      </c>
      <c r="AP1244" s="1">
        <f t="shared" si="184"/>
        <v>0</v>
      </c>
      <c r="AQ1244" s="1">
        <f t="shared" si="184"/>
        <v>0</v>
      </c>
      <c r="AR1244" s="1">
        <f t="shared" si="183"/>
        <v>0</v>
      </c>
      <c r="AS1244" s="1">
        <f t="shared" si="183"/>
        <v>0</v>
      </c>
      <c r="AT1244" s="1">
        <f t="shared" si="183"/>
        <v>0</v>
      </c>
      <c r="AU1244" s="1">
        <f t="shared" si="183"/>
        <v>0</v>
      </c>
      <c r="AV1244" s="1">
        <f t="shared" si="183"/>
        <v>0</v>
      </c>
      <c r="AW1244" s="1">
        <f t="shared" si="183"/>
        <v>0</v>
      </c>
      <c r="AX1244" s="1">
        <f t="shared" si="181"/>
        <v>0</v>
      </c>
    </row>
    <row r="1245" spans="1:50" s="1" customFormat="1" x14ac:dyDescent="0.15">
      <c r="A1245" s="1">
        <v>1</v>
      </c>
      <c r="B1245" s="1" t="s">
        <v>3041</v>
      </c>
      <c r="C1245" s="1" t="s">
        <v>22</v>
      </c>
      <c r="D1245" s="1" t="s">
        <v>15</v>
      </c>
      <c r="E1245" s="1" t="s">
        <v>70</v>
      </c>
      <c r="F1245" s="2">
        <v>43179.406273148146</v>
      </c>
      <c r="H1245" s="1" t="s">
        <v>59</v>
      </c>
      <c r="I1245" s="1" t="s">
        <v>18</v>
      </c>
      <c r="J1245" s="1" t="s">
        <v>25</v>
      </c>
      <c r="K1245" s="1" t="s">
        <v>3042</v>
      </c>
      <c r="L1245" s="1" t="s">
        <v>3043</v>
      </c>
      <c r="M1245" s="1" t="s">
        <v>63</v>
      </c>
      <c r="N1245" s="1" t="s">
        <v>29</v>
      </c>
      <c r="O1245" s="1" t="s">
        <v>30</v>
      </c>
      <c r="P1245" s="1">
        <v>6000</v>
      </c>
      <c r="Q1245" s="8">
        <v>10000</v>
      </c>
      <c r="R1245" s="1">
        <v>3</v>
      </c>
      <c r="S1245" s="1">
        <v>3</v>
      </c>
      <c r="T1245" s="1">
        <v>1</v>
      </c>
      <c r="U1245" s="1">
        <v>4</v>
      </c>
      <c r="V1245" s="1">
        <v>0</v>
      </c>
      <c r="W1245" s="1">
        <v>0</v>
      </c>
      <c r="X1245" s="1">
        <v>8000</v>
      </c>
      <c r="Y1245" s="1">
        <v>1</v>
      </c>
      <c r="Z1245" s="1">
        <v>1</v>
      </c>
      <c r="AA1245" s="1">
        <f t="shared" si="180"/>
        <v>0</v>
      </c>
      <c r="AB1245" s="1">
        <f t="shared" si="184"/>
        <v>0</v>
      </c>
      <c r="AC1245" s="1">
        <f t="shared" si="184"/>
        <v>0</v>
      </c>
      <c r="AD1245" s="1">
        <f t="shared" si="184"/>
        <v>0</v>
      </c>
      <c r="AE1245" s="1">
        <f t="shared" si="184"/>
        <v>0</v>
      </c>
      <c r="AF1245" s="1">
        <f t="shared" si="184"/>
        <v>0</v>
      </c>
      <c r="AG1245" s="1">
        <f t="shared" si="184"/>
        <v>0</v>
      </c>
      <c r="AH1245" s="1">
        <f t="shared" si="184"/>
        <v>0</v>
      </c>
      <c r="AI1245" s="1">
        <f t="shared" si="184"/>
        <v>0</v>
      </c>
      <c r="AJ1245" s="1">
        <f t="shared" si="184"/>
        <v>0</v>
      </c>
      <c r="AK1245" s="1">
        <f t="shared" si="184"/>
        <v>0</v>
      </c>
      <c r="AL1245" s="1">
        <f t="shared" si="184"/>
        <v>0</v>
      </c>
      <c r="AM1245" s="1">
        <f t="shared" si="184"/>
        <v>0</v>
      </c>
      <c r="AN1245" s="1">
        <f t="shared" si="184"/>
        <v>0</v>
      </c>
      <c r="AO1245" s="1">
        <f t="shared" si="184"/>
        <v>0</v>
      </c>
      <c r="AP1245" s="1">
        <f t="shared" si="184"/>
        <v>0</v>
      </c>
      <c r="AQ1245" s="1">
        <f t="shared" si="184"/>
        <v>0</v>
      </c>
      <c r="AR1245" s="1">
        <f t="shared" si="183"/>
        <v>0</v>
      </c>
      <c r="AS1245" s="1">
        <f t="shared" si="183"/>
        <v>0</v>
      </c>
      <c r="AT1245" s="1">
        <f t="shared" si="183"/>
        <v>0</v>
      </c>
      <c r="AU1245" s="1">
        <f t="shared" si="183"/>
        <v>0</v>
      </c>
      <c r="AV1245" s="1">
        <f t="shared" si="183"/>
        <v>0</v>
      </c>
      <c r="AW1245" s="1">
        <f t="shared" si="183"/>
        <v>0</v>
      </c>
      <c r="AX1245" s="1">
        <f t="shared" si="181"/>
        <v>0</v>
      </c>
    </row>
    <row r="1246" spans="1:50" s="1" customFormat="1" x14ac:dyDescent="0.15">
      <c r="A1246" s="1">
        <v>1</v>
      </c>
      <c r="B1246" s="1" t="s">
        <v>3044</v>
      </c>
      <c r="C1246" s="1" t="s">
        <v>22</v>
      </c>
      <c r="D1246" s="1" t="s">
        <v>15</v>
      </c>
      <c r="E1246" s="1" t="s">
        <v>58</v>
      </c>
      <c r="F1246" s="2">
        <v>43160.470416666663</v>
      </c>
      <c r="H1246" s="1" t="s">
        <v>34</v>
      </c>
      <c r="I1246" s="1" t="s">
        <v>35</v>
      </c>
      <c r="J1246" s="1" t="s">
        <v>25</v>
      </c>
      <c r="K1246" s="1" t="s">
        <v>4151</v>
      </c>
      <c r="L1246" s="1" t="s">
        <v>3046</v>
      </c>
      <c r="M1246" s="1" t="s">
        <v>96</v>
      </c>
      <c r="N1246" s="1" t="s">
        <v>29</v>
      </c>
      <c r="O1246" s="1" t="s">
        <v>186</v>
      </c>
      <c r="P1246" s="1">
        <v>15001</v>
      </c>
      <c r="Q1246" s="8">
        <v>20000</v>
      </c>
      <c r="R1246" s="1">
        <v>4</v>
      </c>
      <c r="S1246" s="1">
        <v>4</v>
      </c>
      <c r="T1246" s="1">
        <v>1</v>
      </c>
      <c r="U1246" s="1">
        <v>2</v>
      </c>
      <c r="V1246" s="1">
        <v>0</v>
      </c>
      <c r="W1246" s="1">
        <v>0</v>
      </c>
      <c r="X1246" s="1">
        <v>17500.5</v>
      </c>
      <c r="Y1246" s="1">
        <v>1</v>
      </c>
      <c r="Z1246" s="1">
        <v>1</v>
      </c>
      <c r="AA1246" s="1">
        <f t="shared" si="180"/>
        <v>0</v>
      </c>
      <c r="AB1246" s="1">
        <f t="shared" si="184"/>
        <v>0</v>
      </c>
      <c r="AC1246" s="1">
        <f t="shared" si="184"/>
        <v>0</v>
      </c>
      <c r="AD1246" s="1">
        <f t="shared" si="184"/>
        <v>0</v>
      </c>
      <c r="AE1246" s="1">
        <f t="shared" si="184"/>
        <v>0</v>
      </c>
      <c r="AF1246" s="1">
        <f t="shared" si="184"/>
        <v>0</v>
      </c>
      <c r="AG1246" s="1">
        <f t="shared" si="184"/>
        <v>0</v>
      </c>
      <c r="AH1246" s="1">
        <f t="shared" si="184"/>
        <v>0</v>
      </c>
      <c r="AI1246" s="1">
        <f t="shared" si="184"/>
        <v>0</v>
      </c>
      <c r="AJ1246" s="1">
        <f t="shared" si="184"/>
        <v>0</v>
      </c>
      <c r="AK1246" s="1">
        <f t="shared" si="184"/>
        <v>1</v>
      </c>
      <c r="AL1246" s="1">
        <f t="shared" si="184"/>
        <v>0</v>
      </c>
      <c r="AM1246" s="1">
        <f t="shared" si="184"/>
        <v>0</v>
      </c>
      <c r="AN1246" s="1">
        <f t="shared" si="184"/>
        <v>0</v>
      </c>
      <c r="AO1246" s="1">
        <f t="shared" si="184"/>
        <v>0</v>
      </c>
      <c r="AP1246" s="1">
        <f t="shared" si="184"/>
        <v>0</v>
      </c>
      <c r="AQ1246" s="1">
        <f t="shared" si="184"/>
        <v>1</v>
      </c>
      <c r="AR1246" s="1">
        <f t="shared" si="183"/>
        <v>0</v>
      </c>
      <c r="AS1246" s="1">
        <f t="shared" si="183"/>
        <v>0</v>
      </c>
      <c r="AT1246" s="1">
        <f t="shared" si="183"/>
        <v>0</v>
      </c>
      <c r="AU1246" s="1">
        <f t="shared" si="183"/>
        <v>0</v>
      </c>
      <c r="AV1246" s="1">
        <f t="shared" si="183"/>
        <v>1</v>
      </c>
      <c r="AW1246" s="1">
        <f t="shared" si="183"/>
        <v>0</v>
      </c>
      <c r="AX1246" s="1">
        <f t="shared" si="181"/>
        <v>0</v>
      </c>
    </row>
    <row r="1247" spans="1:50" s="1" customFormat="1" x14ac:dyDescent="0.15">
      <c r="A1247" s="1">
        <v>1</v>
      </c>
      <c r="B1247" s="1" t="s">
        <v>69</v>
      </c>
      <c r="D1247" s="1" t="s">
        <v>15</v>
      </c>
      <c r="E1247" s="1" t="s">
        <v>70</v>
      </c>
      <c r="F1247" s="2">
        <v>43180.406643518516</v>
      </c>
      <c r="H1247" s="1" t="s">
        <v>17</v>
      </c>
      <c r="I1247" s="1" t="s">
        <v>35</v>
      </c>
      <c r="J1247" s="1" t="s">
        <v>42</v>
      </c>
      <c r="K1247" s="1" t="s">
        <v>71</v>
      </c>
      <c r="L1247" s="1" t="s">
        <v>72</v>
      </c>
      <c r="M1247" s="1" t="s">
        <v>28</v>
      </c>
      <c r="N1247" s="1" t="s">
        <v>29</v>
      </c>
      <c r="O1247" s="1" t="s">
        <v>30</v>
      </c>
      <c r="P1247" s="1">
        <v>6000</v>
      </c>
      <c r="Q1247" s="8">
        <v>10000</v>
      </c>
      <c r="R1247" s="1">
        <v>1</v>
      </c>
      <c r="S1247" s="1">
        <v>4</v>
      </c>
      <c r="T1247" s="1">
        <v>3</v>
      </c>
      <c r="U1247" s="1">
        <v>3</v>
      </c>
      <c r="V1247" s="1">
        <v>0</v>
      </c>
      <c r="W1247" s="1">
        <v>0</v>
      </c>
      <c r="X1247" s="1">
        <v>8000</v>
      </c>
      <c r="Y1247" s="1">
        <v>1</v>
      </c>
      <c r="Z1247" s="1">
        <v>2</v>
      </c>
      <c r="AA1247" s="1">
        <f t="shared" si="180"/>
        <v>0</v>
      </c>
      <c r="AB1247" s="1">
        <f t="shared" si="184"/>
        <v>0</v>
      </c>
      <c r="AC1247" s="1">
        <f t="shared" si="184"/>
        <v>0</v>
      </c>
      <c r="AD1247" s="1">
        <f t="shared" si="184"/>
        <v>1</v>
      </c>
      <c r="AE1247" s="1">
        <f t="shared" si="184"/>
        <v>0</v>
      </c>
      <c r="AF1247" s="1">
        <f t="shared" si="184"/>
        <v>0</v>
      </c>
      <c r="AG1247" s="1">
        <f t="shared" si="184"/>
        <v>0</v>
      </c>
      <c r="AH1247" s="1">
        <f t="shared" si="184"/>
        <v>0</v>
      </c>
      <c r="AI1247" s="1">
        <f t="shared" si="184"/>
        <v>0</v>
      </c>
      <c r="AJ1247" s="1">
        <f t="shared" si="184"/>
        <v>0</v>
      </c>
      <c r="AK1247" s="1">
        <f t="shared" si="184"/>
        <v>0</v>
      </c>
      <c r="AL1247" s="1">
        <f t="shared" si="184"/>
        <v>0</v>
      </c>
      <c r="AM1247" s="1">
        <f t="shared" si="184"/>
        <v>0</v>
      </c>
      <c r="AN1247" s="1">
        <f t="shared" si="184"/>
        <v>0</v>
      </c>
      <c r="AO1247" s="1">
        <f t="shared" si="184"/>
        <v>0</v>
      </c>
      <c r="AP1247" s="1">
        <f t="shared" si="184"/>
        <v>0</v>
      </c>
      <c r="AQ1247" s="1">
        <f t="shared" si="184"/>
        <v>0</v>
      </c>
      <c r="AR1247" s="1">
        <f t="shared" si="183"/>
        <v>0</v>
      </c>
      <c r="AS1247" s="1">
        <f t="shared" si="183"/>
        <v>0</v>
      </c>
      <c r="AT1247" s="1">
        <f t="shared" si="183"/>
        <v>0</v>
      </c>
      <c r="AU1247" s="1">
        <f t="shared" si="183"/>
        <v>0</v>
      </c>
      <c r="AV1247" s="1">
        <f t="shared" si="183"/>
        <v>0</v>
      </c>
      <c r="AW1247" s="1">
        <f t="shared" si="183"/>
        <v>0</v>
      </c>
      <c r="AX1247" s="1">
        <f t="shared" si="181"/>
        <v>0</v>
      </c>
    </row>
    <row r="1248" spans="1:50" s="1" customFormat="1" x14ac:dyDescent="0.15">
      <c r="A1248" s="1">
        <v>1</v>
      </c>
      <c r="B1248" s="1" t="s">
        <v>1409</v>
      </c>
      <c r="C1248" s="1" t="s">
        <v>22</v>
      </c>
      <c r="D1248" s="1" t="s">
        <v>15</v>
      </c>
      <c r="E1248" s="1" t="s">
        <v>33</v>
      </c>
      <c r="F1248" s="2">
        <v>43175.453738425924</v>
      </c>
      <c r="H1248" s="1" t="s">
        <v>59</v>
      </c>
      <c r="I1248" s="1" t="s">
        <v>17</v>
      </c>
      <c r="J1248" s="1" t="s">
        <v>25</v>
      </c>
      <c r="K1248" s="1" t="s">
        <v>3752</v>
      </c>
      <c r="L1248" s="1" t="s">
        <v>1411</v>
      </c>
      <c r="M1248" s="1" t="s">
        <v>28</v>
      </c>
      <c r="N1248" s="1" t="s">
        <v>82</v>
      </c>
      <c r="O1248" s="1" t="s">
        <v>252</v>
      </c>
      <c r="P1248" s="1">
        <v>10001</v>
      </c>
      <c r="Q1248" s="8">
        <v>15000</v>
      </c>
      <c r="R1248" s="1">
        <v>3</v>
      </c>
      <c r="S1248" s="1">
        <v>2</v>
      </c>
      <c r="T1248" s="1">
        <v>1</v>
      </c>
      <c r="U1248" s="1">
        <v>3</v>
      </c>
      <c r="V1248" s="1">
        <v>4</v>
      </c>
      <c r="W1248" s="1">
        <v>0</v>
      </c>
      <c r="X1248" s="1">
        <v>12500.5</v>
      </c>
      <c r="Y1248" s="1">
        <v>1</v>
      </c>
      <c r="Z1248" s="1">
        <v>1</v>
      </c>
      <c r="AA1248" s="1">
        <f t="shared" si="180"/>
        <v>0</v>
      </c>
      <c r="AB1248" s="1">
        <f t="shared" si="184"/>
        <v>0</v>
      </c>
      <c r="AC1248" s="1">
        <f t="shared" si="184"/>
        <v>0</v>
      </c>
      <c r="AD1248" s="1">
        <f t="shared" si="184"/>
        <v>0</v>
      </c>
      <c r="AE1248" s="1">
        <f t="shared" si="184"/>
        <v>0</v>
      </c>
      <c r="AF1248" s="1">
        <f t="shared" si="184"/>
        <v>1</v>
      </c>
      <c r="AG1248" s="1">
        <f t="shared" si="184"/>
        <v>0</v>
      </c>
      <c r="AH1248" s="1">
        <f t="shared" si="184"/>
        <v>0</v>
      </c>
      <c r="AI1248" s="1">
        <f t="shared" si="184"/>
        <v>1</v>
      </c>
      <c r="AJ1248" s="1">
        <f t="shared" si="184"/>
        <v>0</v>
      </c>
      <c r="AK1248" s="1">
        <f t="shared" si="184"/>
        <v>1</v>
      </c>
      <c r="AL1248" s="1">
        <f t="shared" si="184"/>
        <v>0</v>
      </c>
      <c r="AM1248" s="1">
        <f t="shared" si="184"/>
        <v>0</v>
      </c>
      <c r="AN1248" s="1">
        <f t="shared" si="184"/>
        <v>0</v>
      </c>
      <c r="AO1248" s="1">
        <f t="shared" si="184"/>
        <v>0</v>
      </c>
      <c r="AP1248" s="1">
        <f t="shared" si="184"/>
        <v>0</v>
      </c>
      <c r="AQ1248" s="1">
        <f t="shared" si="184"/>
        <v>0</v>
      </c>
      <c r="AR1248" s="1">
        <f t="shared" si="183"/>
        <v>0</v>
      </c>
      <c r="AS1248" s="1">
        <f t="shared" si="183"/>
        <v>0</v>
      </c>
      <c r="AT1248" s="1">
        <f t="shared" si="183"/>
        <v>0</v>
      </c>
      <c r="AU1248" s="1">
        <f t="shared" si="183"/>
        <v>0</v>
      </c>
      <c r="AV1248" s="1">
        <f t="shared" si="183"/>
        <v>0</v>
      </c>
      <c r="AW1248" s="1">
        <f t="shared" si="183"/>
        <v>0</v>
      </c>
      <c r="AX1248" s="1">
        <f t="shared" si="181"/>
        <v>0</v>
      </c>
    </row>
    <row r="1249" spans="1:50" s="1" customFormat="1" x14ac:dyDescent="0.15">
      <c r="A1249" s="1">
        <v>1</v>
      </c>
      <c r="B1249" s="1" t="s">
        <v>3047</v>
      </c>
      <c r="C1249" s="1" t="s">
        <v>109</v>
      </c>
      <c r="D1249" s="1" t="s">
        <v>15</v>
      </c>
      <c r="E1249" s="1" t="s">
        <v>448</v>
      </c>
      <c r="F1249" s="2">
        <v>43180.386365740742</v>
      </c>
      <c r="H1249" s="1" t="s">
        <v>124</v>
      </c>
      <c r="I1249" s="1" t="s">
        <v>18</v>
      </c>
      <c r="J1249" s="1" t="s">
        <v>25</v>
      </c>
      <c r="K1249" s="1" t="s">
        <v>3048</v>
      </c>
      <c r="L1249" s="1" t="s">
        <v>3049</v>
      </c>
      <c r="M1249" s="1" t="s">
        <v>96</v>
      </c>
      <c r="N1249" s="1" t="s">
        <v>29</v>
      </c>
      <c r="O1249" s="1" t="s">
        <v>30</v>
      </c>
      <c r="P1249" s="1">
        <v>2001</v>
      </c>
      <c r="Q1249" s="8">
        <v>4000</v>
      </c>
      <c r="R1249" s="1">
        <v>0</v>
      </c>
      <c r="S1249" s="1">
        <v>3</v>
      </c>
      <c r="T1249" s="1">
        <v>1</v>
      </c>
      <c r="U1249" s="1">
        <v>2</v>
      </c>
      <c r="V1249" s="1">
        <v>0</v>
      </c>
      <c r="W1249" s="1">
        <v>0</v>
      </c>
      <c r="X1249" s="1">
        <v>3000.5</v>
      </c>
      <c r="Y1249" s="1">
        <v>1</v>
      </c>
      <c r="Z1249" s="1">
        <v>1</v>
      </c>
      <c r="AA1249" s="1">
        <f t="shared" si="180"/>
        <v>0</v>
      </c>
      <c r="AB1249" s="1">
        <f t="shared" si="184"/>
        <v>0</v>
      </c>
      <c r="AC1249" s="1">
        <f t="shared" si="184"/>
        <v>0</v>
      </c>
      <c r="AD1249" s="1">
        <f t="shared" si="184"/>
        <v>0</v>
      </c>
      <c r="AE1249" s="1">
        <f t="shared" si="184"/>
        <v>0</v>
      </c>
      <c r="AF1249" s="1">
        <f t="shared" si="184"/>
        <v>0</v>
      </c>
      <c r="AG1249" s="1">
        <f t="shared" si="184"/>
        <v>0</v>
      </c>
      <c r="AH1249" s="1">
        <f t="shared" si="184"/>
        <v>0</v>
      </c>
      <c r="AI1249" s="1">
        <f t="shared" si="184"/>
        <v>0</v>
      </c>
      <c r="AJ1249" s="1">
        <f t="shared" si="184"/>
        <v>0</v>
      </c>
      <c r="AK1249" s="1">
        <f t="shared" si="184"/>
        <v>0</v>
      </c>
      <c r="AL1249" s="1">
        <f t="shared" si="184"/>
        <v>0</v>
      </c>
      <c r="AM1249" s="1">
        <f t="shared" si="184"/>
        <v>0</v>
      </c>
      <c r="AN1249" s="1">
        <f t="shared" si="184"/>
        <v>0</v>
      </c>
      <c r="AO1249" s="1">
        <f t="shared" si="184"/>
        <v>0</v>
      </c>
      <c r="AP1249" s="1">
        <f t="shared" si="184"/>
        <v>0</v>
      </c>
      <c r="AQ1249" s="1">
        <f t="shared" ref="AQ1249:AW1264" si="185">IF(IFERROR(FIND(AQ$1,$K1249),0)&gt;0,1,0)</f>
        <v>0</v>
      </c>
      <c r="AR1249" s="1">
        <f t="shared" si="185"/>
        <v>0</v>
      </c>
      <c r="AS1249" s="1">
        <f t="shared" si="185"/>
        <v>0</v>
      </c>
      <c r="AT1249" s="1">
        <f t="shared" si="185"/>
        <v>0</v>
      </c>
      <c r="AU1249" s="1">
        <f t="shared" si="185"/>
        <v>0</v>
      </c>
      <c r="AV1249" s="1">
        <f t="shared" si="185"/>
        <v>0</v>
      </c>
      <c r="AW1249" s="1">
        <f t="shared" si="185"/>
        <v>0</v>
      </c>
      <c r="AX1249" s="1">
        <f t="shared" si="181"/>
        <v>0</v>
      </c>
    </row>
    <row r="1250" spans="1:50" s="1" customFormat="1" x14ac:dyDescent="0.15">
      <c r="A1250" s="1">
        <v>1</v>
      </c>
      <c r="B1250" s="1" t="s">
        <v>3050</v>
      </c>
      <c r="C1250" s="1" t="s">
        <v>320</v>
      </c>
      <c r="D1250" s="1" t="s">
        <v>15</v>
      </c>
      <c r="E1250" s="1" t="s">
        <v>168</v>
      </c>
      <c r="F1250" s="2">
        <v>43180.437858796293</v>
      </c>
      <c r="H1250" s="1" t="s">
        <v>59</v>
      </c>
      <c r="I1250" s="1" t="s">
        <v>338</v>
      </c>
      <c r="J1250" s="1" t="s">
        <v>286</v>
      </c>
      <c r="K1250" s="1" t="s">
        <v>3051</v>
      </c>
      <c r="L1250" s="1" t="s">
        <v>3052</v>
      </c>
      <c r="M1250" s="1" t="s">
        <v>185</v>
      </c>
      <c r="N1250" s="1" t="s">
        <v>29</v>
      </c>
      <c r="O1250" s="1" t="s">
        <v>966</v>
      </c>
      <c r="P1250" s="1">
        <v>4001</v>
      </c>
      <c r="Q1250" s="8">
        <v>6000</v>
      </c>
      <c r="R1250" s="1">
        <v>3</v>
      </c>
      <c r="S1250" s="1">
        <v>1</v>
      </c>
      <c r="T1250" s="1">
        <v>10</v>
      </c>
      <c r="U1250" s="1">
        <v>1</v>
      </c>
      <c r="V1250" s="1">
        <v>0</v>
      </c>
      <c r="W1250" s="1">
        <v>0</v>
      </c>
      <c r="X1250" s="1">
        <v>5000.5</v>
      </c>
      <c r="Y1250" s="1">
        <v>1</v>
      </c>
      <c r="Z1250" s="1">
        <v>1</v>
      </c>
      <c r="AA1250" s="1">
        <f t="shared" si="180"/>
        <v>0</v>
      </c>
      <c r="AB1250" s="1">
        <f t="shared" ref="AB1250:AQ1265" si="186">IF(IFERROR(FIND(AB$1,$K1250),0)&gt;0,1,0)</f>
        <v>0</v>
      </c>
      <c r="AC1250" s="1">
        <f t="shared" si="186"/>
        <v>0</v>
      </c>
      <c r="AD1250" s="1">
        <f t="shared" si="186"/>
        <v>0</v>
      </c>
      <c r="AE1250" s="1">
        <f t="shared" si="186"/>
        <v>0</v>
      </c>
      <c r="AF1250" s="1">
        <f t="shared" si="186"/>
        <v>0</v>
      </c>
      <c r="AG1250" s="1">
        <f t="shared" si="186"/>
        <v>0</v>
      </c>
      <c r="AH1250" s="1">
        <f t="shared" si="186"/>
        <v>0</v>
      </c>
      <c r="AI1250" s="1">
        <f t="shared" si="186"/>
        <v>0</v>
      </c>
      <c r="AJ1250" s="1">
        <f t="shared" si="186"/>
        <v>0</v>
      </c>
      <c r="AK1250" s="1">
        <f t="shared" si="186"/>
        <v>0</v>
      </c>
      <c r="AL1250" s="1">
        <f t="shared" si="186"/>
        <v>0</v>
      </c>
      <c r="AM1250" s="1">
        <f t="shared" si="186"/>
        <v>0</v>
      </c>
      <c r="AN1250" s="1">
        <f t="shared" si="186"/>
        <v>0</v>
      </c>
      <c r="AO1250" s="1">
        <f t="shared" si="186"/>
        <v>0</v>
      </c>
      <c r="AP1250" s="1">
        <f t="shared" si="186"/>
        <v>0</v>
      </c>
      <c r="AQ1250" s="1">
        <f t="shared" si="186"/>
        <v>0</v>
      </c>
      <c r="AR1250" s="1">
        <f t="shared" si="185"/>
        <v>0</v>
      </c>
      <c r="AS1250" s="1">
        <f t="shared" si="185"/>
        <v>0</v>
      </c>
      <c r="AT1250" s="1">
        <f t="shared" si="185"/>
        <v>0</v>
      </c>
      <c r="AU1250" s="1">
        <f t="shared" si="185"/>
        <v>0</v>
      </c>
      <c r="AV1250" s="1">
        <f t="shared" si="185"/>
        <v>0</v>
      </c>
      <c r="AW1250" s="1">
        <f t="shared" si="185"/>
        <v>0</v>
      </c>
      <c r="AX1250" s="1">
        <f t="shared" si="181"/>
        <v>0</v>
      </c>
    </row>
    <row r="1251" spans="1:50" s="1" customFormat="1" x14ac:dyDescent="0.15">
      <c r="A1251" s="1">
        <v>1</v>
      </c>
      <c r="B1251" s="1" t="s">
        <v>3053</v>
      </c>
      <c r="C1251" s="1" t="s">
        <v>22</v>
      </c>
      <c r="D1251" s="1" t="s">
        <v>15</v>
      </c>
      <c r="E1251" s="1" t="s">
        <v>16</v>
      </c>
      <c r="F1251" s="2">
        <v>43175.453738425924</v>
      </c>
      <c r="H1251" s="1" t="s">
        <v>59</v>
      </c>
      <c r="I1251" s="1" t="s">
        <v>18</v>
      </c>
      <c r="J1251" s="1" t="s">
        <v>60</v>
      </c>
      <c r="K1251" s="1" t="s">
        <v>4152</v>
      </c>
      <c r="L1251" s="1" t="s">
        <v>1411</v>
      </c>
      <c r="M1251" s="1" t="s">
        <v>28</v>
      </c>
      <c r="N1251" s="1" t="s">
        <v>82</v>
      </c>
      <c r="O1251" s="1" t="s">
        <v>252</v>
      </c>
      <c r="P1251" s="1">
        <v>6001</v>
      </c>
      <c r="Q1251" s="8">
        <v>8000</v>
      </c>
      <c r="R1251" s="1">
        <v>3</v>
      </c>
      <c r="S1251" s="1">
        <v>3</v>
      </c>
      <c r="T1251" s="1">
        <v>2</v>
      </c>
      <c r="U1251" s="1">
        <v>3</v>
      </c>
      <c r="V1251" s="1">
        <v>4</v>
      </c>
      <c r="W1251" s="1">
        <v>0</v>
      </c>
      <c r="X1251" s="1">
        <v>7000.5</v>
      </c>
      <c r="Y1251" s="1">
        <v>1</v>
      </c>
      <c r="Z1251" s="1">
        <v>1</v>
      </c>
      <c r="AA1251" s="1">
        <f t="shared" si="180"/>
        <v>0</v>
      </c>
      <c r="AB1251" s="1">
        <f t="shared" si="186"/>
        <v>0</v>
      </c>
      <c r="AC1251" s="1">
        <f t="shared" si="186"/>
        <v>0</v>
      </c>
      <c r="AD1251" s="1">
        <f t="shared" si="186"/>
        <v>0</v>
      </c>
      <c r="AE1251" s="1">
        <f t="shared" si="186"/>
        <v>0</v>
      </c>
      <c r="AF1251" s="1">
        <f t="shared" si="186"/>
        <v>1</v>
      </c>
      <c r="AG1251" s="1">
        <f t="shared" si="186"/>
        <v>1</v>
      </c>
      <c r="AH1251" s="1">
        <f t="shared" si="186"/>
        <v>0</v>
      </c>
      <c r="AI1251" s="1">
        <f t="shared" si="186"/>
        <v>1</v>
      </c>
      <c r="AJ1251" s="1">
        <f t="shared" si="186"/>
        <v>0</v>
      </c>
      <c r="AK1251" s="1">
        <f t="shared" si="186"/>
        <v>1</v>
      </c>
      <c r="AL1251" s="1">
        <f t="shared" si="186"/>
        <v>0</v>
      </c>
      <c r="AM1251" s="1">
        <f t="shared" si="186"/>
        <v>1</v>
      </c>
      <c r="AN1251" s="1">
        <f t="shared" si="186"/>
        <v>0</v>
      </c>
      <c r="AO1251" s="1">
        <f t="shared" si="186"/>
        <v>1</v>
      </c>
      <c r="AP1251" s="1">
        <f t="shared" si="186"/>
        <v>0</v>
      </c>
      <c r="AQ1251" s="1">
        <f t="shared" si="186"/>
        <v>0</v>
      </c>
      <c r="AR1251" s="1">
        <f t="shared" si="185"/>
        <v>0</v>
      </c>
      <c r="AS1251" s="1">
        <f t="shared" si="185"/>
        <v>0</v>
      </c>
      <c r="AT1251" s="1">
        <f t="shared" si="185"/>
        <v>1</v>
      </c>
      <c r="AU1251" s="1">
        <f t="shared" si="185"/>
        <v>1</v>
      </c>
      <c r="AV1251" s="1">
        <f t="shared" si="185"/>
        <v>1</v>
      </c>
      <c r="AW1251" s="1">
        <f t="shared" si="185"/>
        <v>0</v>
      </c>
      <c r="AX1251" s="1">
        <f t="shared" si="181"/>
        <v>0</v>
      </c>
    </row>
    <row r="1252" spans="1:50" s="1" customFormat="1" x14ac:dyDescent="0.15">
      <c r="A1252" s="1">
        <v>1</v>
      </c>
      <c r="B1252" s="1" t="s">
        <v>3055</v>
      </c>
      <c r="C1252" s="1" t="s">
        <v>22</v>
      </c>
      <c r="D1252" s="1" t="s">
        <v>15</v>
      </c>
      <c r="E1252" s="1" t="s">
        <v>168</v>
      </c>
      <c r="F1252" s="2">
        <v>43180.417997685188</v>
      </c>
      <c r="H1252" s="1" t="s">
        <v>17</v>
      </c>
      <c r="I1252" s="1" t="s">
        <v>17</v>
      </c>
      <c r="J1252" s="1" t="s">
        <v>25</v>
      </c>
      <c r="K1252" s="1" t="s">
        <v>4153</v>
      </c>
      <c r="L1252" s="1" t="s">
        <v>3057</v>
      </c>
      <c r="M1252" s="1" t="s">
        <v>28</v>
      </c>
      <c r="N1252" s="1" t="s">
        <v>29</v>
      </c>
      <c r="O1252" s="1" t="s">
        <v>186</v>
      </c>
      <c r="P1252" s="1">
        <v>4001</v>
      </c>
      <c r="Q1252" s="8">
        <v>6000</v>
      </c>
      <c r="R1252" s="1">
        <v>1</v>
      </c>
      <c r="S1252" s="1">
        <v>2</v>
      </c>
      <c r="T1252" s="1">
        <v>1</v>
      </c>
      <c r="U1252" s="1">
        <v>3</v>
      </c>
      <c r="V1252" s="1">
        <v>0</v>
      </c>
      <c r="W1252" s="1">
        <v>0</v>
      </c>
      <c r="X1252" s="1">
        <v>5000.5</v>
      </c>
      <c r="Y1252" s="1">
        <v>1</v>
      </c>
      <c r="Z1252" s="1">
        <v>1</v>
      </c>
      <c r="AA1252" s="1">
        <f t="shared" si="180"/>
        <v>0</v>
      </c>
      <c r="AB1252" s="1">
        <f t="shared" si="186"/>
        <v>0</v>
      </c>
      <c r="AC1252" s="1">
        <f t="shared" si="186"/>
        <v>1</v>
      </c>
      <c r="AD1252" s="1">
        <f t="shared" si="186"/>
        <v>0</v>
      </c>
      <c r="AE1252" s="1">
        <f t="shared" si="186"/>
        <v>0</v>
      </c>
      <c r="AF1252" s="1">
        <f t="shared" si="186"/>
        <v>0</v>
      </c>
      <c r="AG1252" s="1">
        <f t="shared" si="186"/>
        <v>0</v>
      </c>
      <c r="AH1252" s="1">
        <f t="shared" si="186"/>
        <v>1</v>
      </c>
      <c r="AI1252" s="1">
        <f t="shared" si="186"/>
        <v>0</v>
      </c>
      <c r="AJ1252" s="1">
        <f t="shared" si="186"/>
        <v>0</v>
      </c>
      <c r="AK1252" s="1">
        <f t="shared" si="186"/>
        <v>1</v>
      </c>
      <c r="AL1252" s="1">
        <f t="shared" si="186"/>
        <v>0</v>
      </c>
      <c r="AM1252" s="1">
        <f t="shared" si="186"/>
        <v>0</v>
      </c>
      <c r="AN1252" s="1">
        <f t="shared" si="186"/>
        <v>1</v>
      </c>
      <c r="AO1252" s="1">
        <f t="shared" si="186"/>
        <v>0</v>
      </c>
      <c r="AP1252" s="1">
        <f t="shared" si="186"/>
        <v>0</v>
      </c>
      <c r="AQ1252" s="1">
        <f t="shared" si="186"/>
        <v>1</v>
      </c>
      <c r="AR1252" s="1">
        <f t="shared" si="185"/>
        <v>0</v>
      </c>
      <c r="AS1252" s="1">
        <f t="shared" si="185"/>
        <v>0</v>
      </c>
      <c r="AT1252" s="1">
        <f t="shared" si="185"/>
        <v>0</v>
      </c>
      <c r="AU1252" s="1">
        <f t="shared" si="185"/>
        <v>0</v>
      </c>
      <c r="AV1252" s="1">
        <f t="shared" si="185"/>
        <v>1</v>
      </c>
      <c r="AW1252" s="1">
        <f t="shared" si="185"/>
        <v>0</v>
      </c>
      <c r="AX1252" s="1">
        <f t="shared" si="181"/>
        <v>0</v>
      </c>
    </row>
    <row r="1253" spans="1:50" s="1" customFormat="1" x14ac:dyDescent="0.15">
      <c r="A1253" s="1">
        <v>1</v>
      </c>
      <c r="B1253" s="1" t="s">
        <v>3058</v>
      </c>
      <c r="C1253" s="1" t="s">
        <v>22</v>
      </c>
      <c r="D1253" s="1" t="s">
        <v>15</v>
      </c>
      <c r="E1253" s="1" t="s">
        <v>58</v>
      </c>
      <c r="F1253" s="2">
        <v>43178.39707175926</v>
      </c>
      <c r="H1253" s="1" t="s">
        <v>59</v>
      </c>
      <c r="I1253" s="1" t="s">
        <v>35</v>
      </c>
      <c r="J1253" s="1" t="s">
        <v>60</v>
      </c>
      <c r="K1253" s="1" t="s">
        <v>4154</v>
      </c>
      <c r="L1253" s="1" t="s">
        <v>3060</v>
      </c>
      <c r="M1253" s="1" t="s">
        <v>38</v>
      </c>
      <c r="N1253" s="1" t="s">
        <v>56</v>
      </c>
      <c r="O1253" s="1" t="s">
        <v>30</v>
      </c>
      <c r="P1253" s="1">
        <v>15001</v>
      </c>
      <c r="Q1253" s="8">
        <v>20000</v>
      </c>
      <c r="R1253" s="1">
        <v>3</v>
      </c>
      <c r="S1253" s="1">
        <v>4</v>
      </c>
      <c r="T1253" s="1">
        <v>2</v>
      </c>
      <c r="U1253" s="1">
        <v>5</v>
      </c>
      <c r="V1253" s="1">
        <v>2</v>
      </c>
      <c r="W1253" s="1">
        <v>0</v>
      </c>
      <c r="X1253" s="1">
        <v>17500.5</v>
      </c>
      <c r="Y1253" s="1">
        <v>3</v>
      </c>
      <c r="Z1253" s="1">
        <v>4</v>
      </c>
      <c r="AA1253" s="1">
        <f t="shared" si="180"/>
        <v>0</v>
      </c>
      <c r="AB1253" s="1">
        <f t="shared" si="186"/>
        <v>1</v>
      </c>
      <c r="AC1253" s="1">
        <f t="shared" si="186"/>
        <v>1</v>
      </c>
      <c r="AD1253" s="1">
        <f t="shared" si="186"/>
        <v>0</v>
      </c>
      <c r="AE1253" s="1">
        <f t="shared" si="186"/>
        <v>1</v>
      </c>
      <c r="AF1253" s="1">
        <f t="shared" si="186"/>
        <v>0</v>
      </c>
      <c r="AG1253" s="1">
        <f t="shared" si="186"/>
        <v>1</v>
      </c>
      <c r="AH1253" s="1">
        <f t="shared" si="186"/>
        <v>0</v>
      </c>
      <c r="AI1253" s="1">
        <f t="shared" si="186"/>
        <v>0</v>
      </c>
      <c r="AJ1253" s="1">
        <f t="shared" si="186"/>
        <v>0</v>
      </c>
      <c r="AK1253" s="1">
        <f t="shared" si="186"/>
        <v>0</v>
      </c>
      <c r="AL1253" s="1">
        <f t="shared" si="186"/>
        <v>1</v>
      </c>
      <c r="AM1253" s="1">
        <f t="shared" si="186"/>
        <v>1</v>
      </c>
      <c r="AN1253" s="1">
        <f t="shared" si="186"/>
        <v>0</v>
      </c>
      <c r="AO1253" s="1">
        <f t="shared" si="186"/>
        <v>1</v>
      </c>
      <c r="AP1253" s="1">
        <f t="shared" si="186"/>
        <v>0</v>
      </c>
      <c r="AQ1253" s="1">
        <f t="shared" si="186"/>
        <v>0</v>
      </c>
      <c r="AR1253" s="1">
        <f t="shared" si="185"/>
        <v>0</v>
      </c>
      <c r="AS1253" s="1">
        <f t="shared" si="185"/>
        <v>0</v>
      </c>
      <c r="AT1253" s="1">
        <f t="shared" si="185"/>
        <v>0</v>
      </c>
      <c r="AU1253" s="1">
        <f t="shared" si="185"/>
        <v>0</v>
      </c>
      <c r="AV1253" s="1">
        <f t="shared" si="185"/>
        <v>0</v>
      </c>
      <c r="AW1253" s="1">
        <f t="shared" si="185"/>
        <v>0</v>
      </c>
      <c r="AX1253" s="1">
        <f t="shared" si="181"/>
        <v>0</v>
      </c>
    </row>
    <row r="1254" spans="1:50" s="1" customFormat="1" x14ac:dyDescent="0.15">
      <c r="A1254" s="1">
        <v>1</v>
      </c>
      <c r="B1254" s="1" t="s">
        <v>3061</v>
      </c>
      <c r="C1254" s="1" t="s">
        <v>22</v>
      </c>
      <c r="D1254" s="1" t="s">
        <v>15</v>
      </c>
      <c r="E1254" s="1" t="s">
        <v>1662</v>
      </c>
      <c r="F1254" s="2">
        <v>43178.787291666667</v>
      </c>
      <c r="H1254" s="1" t="s">
        <v>34</v>
      </c>
      <c r="I1254" s="1" t="s">
        <v>35</v>
      </c>
      <c r="J1254" s="1" t="s">
        <v>60</v>
      </c>
      <c r="K1254" s="1" t="s">
        <v>4155</v>
      </c>
      <c r="L1254" s="1" t="s">
        <v>3063</v>
      </c>
      <c r="M1254" s="1" t="s">
        <v>96</v>
      </c>
      <c r="N1254" s="1" t="s">
        <v>29</v>
      </c>
      <c r="O1254" s="1" t="s">
        <v>252</v>
      </c>
      <c r="P1254" s="1">
        <v>10000</v>
      </c>
      <c r="Q1254" s="8">
        <v>15000</v>
      </c>
      <c r="R1254" s="1">
        <v>4</v>
      </c>
      <c r="S1254" s="1">
        <v>4</v>
      </c>
      <c r="T1254" s="1">
        <v>2</v>
      </c>
      <c r="U1254" s="1">
        <v>2</v>
      </c>
      <c r="V1254" s="1">
        <v>0</v>
      </c>
      <c r="W1254" s="1">
        <v>0</v>
      </c>
      <c r="X1254" s="1">
        <v>12500</v>
      </c>
      <c r="Y1254" s="1">
        <v>1</v>
      </c>
      <c r="Z1254" s="1">
        <v>1</v>
      </c>
      <c r="AA1254" s="1">
        <f t="shared" si="180"/>
        <v>0</v>
      </c>
      <c r="AB1254" s="1">
        <f t="shared" si="186"/>
        <v>0</v>
      </c>
      <c r="AC1254" s="1">
        <f t="shared" si="186"/>
        <v>0</v>
      </c>
      <c r="AD1254" s="1">
        <f t="shared" si="186"/>
        <v>0</v>
      </c>
      <c r="AE1254" s="1">
        <f t="shared" si="186"/>
        <v>0</v>
      </c>
      <c r="AF1254" s="1">
        <f t="shared" si="186"/>
        <v>1</v>
      </c>
      <c r="AG1254" s="1">
        <f t="shared" si="186"/>
        <v>0</v>
      </c>
      <c r="AH1254" s="1">
        <f t="shared" si="186"/>
        <v>0</v>
      </c>
      <c r="AI1254" s="1">
        <f t="shared" si="186"/>
        <v>1</v>
      </c>
      <c r="AJ1254" s="1">
        <f t="shared" si="186"/>
        <v>0</v>
      </c>
      <c r="AK1254" s="1">
        <f t="shared" si="186"/>
        <v>1</v>
      </c>
      <c r="AL1254" s="1">
        <f t="shared" si="186"/>
        <v>0</v>
      </c>
      <c r="AM1254" s="1">
        <f t="shared" si="186"/>
        <v>1</v>
      </c>
      <c r="AN1254" s="1">
        <f t="shared" si="186"/>
        <v>0</v>
      </c>
      <c r="AO1254" s="1">
        <f t="shared" si="186"/>
        <v>0</v>
      </c>
      <c r="AP1254" s="1">
        <f t="shared" si="186"/>
        <v>0</v>
      </c>
      <c r="AQ1254" s="1">
        <f t="shared" si="186"/>
        <v>0</v>
      </c>
      <c r="AR1254" s="1">
        <f t="shared" si="185"/>
        <v>0</v>
      </c>
      <c r="AS1254" s="1">
        <f t="shared" si="185"/>
        <v>0</v>
      </c>
      <c r="AT1254" s="1">
        <f t="shared" si="185"/>
        <v>0</v>
      </c>
      <c r="AU1254" s="1">
        <f t="shared" si="185"/>
        <v>1</v>
      </c>
      <c r="AV1254" s="1">
        <f t="shared" si="185"/>
        <v>0</v>
      </c>
      <c r="AW1254" s="1">
        <f t="shared" si="185"/>
        <v>1</v>
      </c>
      <c r="AX1254" s="1">
        <f t="shared" si="181"/>
        <v>0</v>
      </c>
    </row>
    <row r="1255" spans="1:50" s="1" customFormat="1" x14ac:dyDescent="0.15">
      <c r="A1255" s="1">
        <v>1</v>
      </c>
      <c r="B1255" s="1" t="s">
        <v>3064</v>
      </c>
      <c r="C1255" s="1" t="s">
        <v>22</v>
      </c>
      <c r="D1255" s="1" t="s">
        <v>15</v>
      </c>
      <c r="E1255" s="1" t="s">
        <v>161</v>
      </c>
      <c r="F1255" s="2">
        <v>43041.612442129626</v>
      </c>
      <c r="H1255" s="1" t="s">
        <v>34</v>
      </c>
      <c r="I1255" s="1" t="s">
        <v>35</v>
      </c>
      <c r="J1255" s="1" t="s">
        <v>25</v>
      </c>
      <c r="K1255" s="1" t="s">
        <v>4156</v>
      </c>
      <c r="L1255" s="1" t="s">
        <v>3066</v>
      </c>
      <c r="M1255" s="1" t="s">
        <v>63</v>
      </c>
      <c r="N1255" s="1" t="s">
        <v>82</v>
      </c>
      <c r="O1255" s="1" t="s">
        <v>252</v>
      </c>
      <c r="P1255" s="1">
        <v>8000</v>
      </c>
      <c r="Q1255" s="8">
        <v>15000</v>
      </c>
      <c r="R1255" s="1">
        <v>4</v>
      </c>
      <c r="S1255" s="1">
        <v>4</v>
      </c>
      <c r="T1255" s="1">
        <v>1</v>
      </c>
      <c r="U1255" s="1">
        <v>4</v>
      </c>
      <c r="V1255" s="1">
        <v>4</v>
      </c>
      <c r="W1255" s="1">
        <v>0</v>
      </c>
      <c r="X1255" s="1">
        <v>11500</v>
      </c>
      <c r="Y1255" s="1">
        <v>1</v>
      </c>
      <c r="Z1255" s="1">
        <v>1</v>
      </c>
      <c r="AA1255" s="1">
        <f t="shared" si="180"/>
        <v>0</v>
      </c>
      <c r="AB1255" s="1">
        <f t="shared" si="186"/>
        <v>0</v>
      </c>
      <c r="AC1255" s="1">
        <f t="shared" si="186"/>
        <v>0</v>
      </c>
      <c r="AD1255" s="1">
        <f t="shared" si="186"/>
        <v>0</v>
      </c>
      <c r="AE1255" s="1">
        <f t="shared" si="186"/>
        <v>0</v>
      </c>
      <c r="AF1255" s="1">
        <f t="shared" si="186"/>
        <v>0</v>
      </c>
      <c r="AG1255" s="1">
        <f t="shared" si="186"/>
        <v>0</v>
      </c>
      <c r="AH1255" s="1">
        <f t="shared" si="186"/>
        <v>0</v>
      </c>
      <c r="AI1255" s="1">
        <f t="shared" si="186"/>
        <v>0</v>
      </c>
      <c r="AJ1255" s="1">
        <f t="shared" si="186"/>
        <v>0</v>
      </c>
      <c r="AK1255" s="1">
        <f t="shared" si="186"/>
        <v>0</v>
      </c>
      <c r="AL1255" s="1">
        <f t="shared" si="186"/>
        <v>0</v>
      </c>
      <c r="AM1255" s="1">
        <f t="shared" si="186"/>
        <v>0</v>
      </c>
      <c r="AN1255" s="1">
        <f t="shared" si="186"/>
        <v>0</v>
      </c>
      <c r="AO1255" s="1">
        <f t="shared" si="186"/>
        <v>0</v>
      </c>
      <c r="AP1255" s="1">
        <f t="shared" si="186"/>
        <v>0</v>
      </c>
      <c r="AQ1255" s="1">
        <f t="shared" si="186"/>
        <v>0</v>
      </c>
      <c r="AR1255" s="1">
        <f t="shared" si="185"/>
        <v>0</v>
      </c>
      <c r="AS1255" s="1">
        <f t="shared" si="185"/>
        <v>0</v>
      </c>
      <c r="AT1255" s="1">
        <f t="shared" si="185"/>
        <v>0</v>
      </c>
      <c r="AU1255" s="1">
        <f t="shared" si="185"/>
        <v>0</v>
      </c>
      <c r="AV1255" s="1">
        <f t="shared" si="185"/>
        <v>0</v>
      </c>
      <c r="AW1255" s="1">
        <f t="shared" si="185"/>
        <v>0</v>
      </c>
      <c r="AX1255" s="1">
        <f t="shared" si="181"/>
        <v>0</v>
      </c>
    </row>
    <row r="1256" spans="1:50" s="1" customFormat="1" x14ac:dyDescent="0.15">
      <c r="A1256" s="1">
        <v>1</v>
      </c>
      <c r="B1256" s="1" t="s">
        <v>3067</v>
      </c>
      <c r="C1256" s="1" t="s">
        <v>22</v>
      </c>
      <c r="D1256" s="1" t="s">
        <v>15</v>
      </c>
      <c r="E1256" s="1" t="s">
        <v>168</v>
      </c>
      <c r="F1256" s="2">
        <v>43176.333333333336</v>
      </c>
      <c r="H1256" s="1" t="s">
        <v>17</v>
      </c>
      <c r="I1256" s="1" t="s">
        <v>35</v>
      </c>
      <c r="J1256" s="1" t="s">
        <v>74</v>
      </c>
      <c r="K1256" s="1" t="s">
        <v>3068</v>
      </c>
      <c r="L1256" s="1" t="s">
        <v>3069</v>
      </c>
      <c r="M1256" s="1" t="s">
        <v>63</v>
      </c>
      <c r="N1256" s="1" t="s">
        <v>64</v>
      </c>
      <c r="O1256" s="1" t="s">
        <v>97</v>
      </c>
      <c r="P1256" s="1">
        <v>4001</v>
      </c>
      <c r="Q1256" s="8">
        <v>6000</v>
      </c>
      <c r="R1256" s="1">
        <v>1</v>
      </c>
      <c r="S1256" s="1">
        <v>4</v>
      </c>
      <c r="T1256" s="1">
        <v>5</v>
      </c>
      <c r="U1256" s="1">
        <v>4</v>
      </c>
      <c r="V1256" s="1">
        <v>3</v>
      </c>
      <c r="W1256" s="1">
        <v>0</v>
      </c>
      <c r="X1256" s="1">
        <v>5000.5</v>
      </c>
      <c r="Y1256" s="1">
        <v>1</v>
      </c>
      <c r="Z1256" s="1">
        <v>1</v>
      </c>
      <c r="AA1256" s="1">
        <f t="shared" si="180"/>
        <v>0</v>
      </c>
      <c r="AB1256" s="1">
        <f t="shared" si="186"/>
        <v>0</v>
      </c>
      <c r="AC1256" s="1">
        <f t="shared" si="186"/>
        <v>0</v>
      </c>
      <c r="AD1256" s="1">
        <f t="shared" si="186"/>
        <v>0</v>
      </c>
      <c r="AE1256" s="1">
        <f t="shared" si="186"/>
        <v>0</v>
      </c>
      <c r="AF1256" s="1">
        <f t="shared" si="186"/>
        <v>1</v>
      </c>
      <c r="AG1256" s="1">
        <f t="shared" si="186"/>
        <v>0</v>
      </c>
      <c r="AH1256" s="1">
        <f t="shared" si="186"/>
        <v>0</v>
      </c>
      <c r="AI1256" s="1">
        <f t="shared" si="186"/>
        <v>0</v>
      </c>
      <c r="AJ1256" s="1">
        <f t="shared" si="186"/>
        <v>0</v>
      </c>
      <c r="AK1256" s="1">
        <f t="shared" si="186"/>
        <v>0</v>
      </c>
      <c r="AL1256" s="1">
        <f t="shared" si="186"/>
        <v>0</v>
      </c>
      <c r="AM1256" s="1">
        <f t="shared" si="186"/>
        <v>0</v>
      </c>
      <c r="AN1256" s="1">
        <f t="shared" si="186"/>
        <v>1</v>
      </c>
      <c r="AO1256" s="1">
        <f t="shared" si="186"/>
        <v>0</v>
      </c>
      <c r="AP1256" s="1">
        <f t="shared" si="186"/>
        <v>1</v>
      </c>
      <c r="AQ1256" s="1">
        <f t="shared" si="186"/>
        <v>0</v>
      </c>
      <c r="AR1256" s="1">
        <f t="shared" si="185"/>
        <v>0</v>
      </c>
      <c r="AS1256" s="1">
        <f t="shared" si="185"/>
        <v>0</v>
      </c>
      <c r="AT1256" s="1">
        <f t="shared" si="185"/>
        <v>0</v>
      </c>
      <c r="AU1256" s="1">
        <f t="shared" si="185"/>
        <v>0</v>
      </c>
      <c r="AV1256" s="1">
        <f t="shared" si="185"/>
        <v>0</v>
      </c>
      <c r="AW1256" s="1">
        <f t="shared" si="185"/>
        <v>0</v>
      </c>
      <c r="AX1256" s="1">
        <f t="shared" si="181"/>
        <v>0</v>
      </c>
    </row>
    <row r="1257" spans="1:50" s="1" customFormat="1" x14ac:dyDescent="0.15">
      <c r="A1257" s="1">
        <v>1</v>
      </c>
      <c r="B1257" s="1" t="s">
        <v>3070</v>
      </c>
      <c r="C1257" s="1" t="s">
        <v>22</v>
      </c>
      <c r="D1257" s="1" t="s">
        <v>15</v>
      </c>
      <c r="E1257" s="1" t="s">
        <v>263</v>
      </c>
      <c r="F1257" s="2">
        <v>43180.39570601852</v>
      </c>
      <c r="H1257" s="1" t="s">
        <v>59</v>
      </c>
      <c r="I1257" s="1" t="s">
        <v>18</v>
      </c>
      <c r="J1257" s="1" t="s">
        <v>25</v>
      </c>
      <c r="K1257" s="1" t="s">
        <v>4157</v>
      </c>
      <c r="L1257" s="1" t="s">
        <v>3072</v>
      </c>
      <c r="M1257" s="1" t="s">
        <v>96</v>
      </c>
      <c r="N1257" s="1" t="s">
        <v>29</v>
      </c>
      <c r="O1257" s="1" t="s">
        <v>30</v>
      </c>
      <c r="P1257" s="1">
        <v>5000</v>
      </c>
      <c r="Q1257" s="8">
        <v>10000</v>
      </c>
      <c r="R1257" s="1">
        <v>3</v>
      </c>
      <c r="S1257" s="1">
        <v>3</v>
      </c>
      <c r="T1257" s="1">
        <v>1</v>
      </c>
      <c r="U1257" s="1">
        <v>2</v>
      </c>
      <c r="V1257" s="1">
        <v>0</v>
      </c>
      <c r="W1257" s="1">
        <v>0</v>
      </c>
      <c r="X1257" s="1">
        <v>7500</v>
      </c>
      <c r="Y1257" s="1">
        <v>1</v>
      </c>
      <c r="Z1257" s="1">
        <v>1</v>
      </c>
      <c r="AA1257" s="1">
        <f t="shared" si="180"/>
        <v>0</v>
      </c>
      <c r="AB1257" s="1">
        <f t="shared" si="186"/>
        <v>0</v>
      </c>
      <c r="AC1257" s="1">
        <f t="shared" si="186"/>
        <v>0</v>
      </c>
      <c r="AD1257" s="1">
        <f t="shared" si="186"/>
        <v>0</v>
      </c>
      <c r="AE1257" s="1">
        <f t="shared" si="186"/>
        <v>0</v>
      </c>
      <c r="AF1257" s="1">
        <f t="shared" si="186"/>
        <v>0</v>
      </c>
      <c r="AG1257" s="1">
        <f t="shared" si="186"/>
        <v>0</v>
      </c>
      <c r="AH1257" s="1">
        <f t="shared" si="186"/>
        <v>0</v>
      </c>
      <c r="AI1257" s="1">
        <f t="shared" si="186"/>
        <v>0</v>
      </c>
      <c r="AJ1257" s="1">
        <f t="shared" si="186"/>
        <v>0</v>
      </c>
      <c r="AK1257" s="1">
        <f t="shared" si="186"/>
        <v>0</v>
      </c>
      <c r="AL1257" s="1">
        <f t="shared" si="186"/>
        <v>0</v>
      </c>
      <c r="AM1257" s="1">
        <f t="shared" si="186"/>
        <v>0</v>
      </c>
      <c r="AN1257" s="1">
        <f t="shared" si="186"/>
        <v>0</v>
      </c>
      <c r="AO1257" s="1">
        <f t="shared" si="186"/>
        <v>0</v>
      </c>
      <c r="AP1257" s="1">
        <f t="shared" si="186"/>
        <v>0</v>
      </c>
      <c r="AQ1257" s="1">
        <f t="shared" si="186"/>
        <v>0</v>
      </c>
      <c r="AR1257" s="1">
        <f t="shared" si="185"/>
        <v>0</v>
      </c>
      <c r="AS1257" s="1">
        <f t="shared" si="185"/>
        <v>0</v>
      </c>
      <c r="AT1257" s="1">
        <f t="shared" si="185"/>
        <v>0</v>
      </c>
      <c r="AU1257" s="1">
        <f t="shared" si="185"/>
        <v>0</v>
      </c>
      <c r="AV1257" s="1">
        <f t="shared" si="185"/>
        <v>0</v>
      </c>
      <c r="AW1257" s="1">
        <f t="shared" si="185"/>
        <v>0</v>
      </c>
      <c r="AX1257" s="1">
        <f t="shared" si="181"/>
        <v>0</v>
      </c>
    </row>
    <row r="1258" spans="1:50" s="1" customFormat="1" x14ac:dyDescent="0.15">
      <c r="A1258" s="1">
        <v>1</v>
      </c>
      <c r="B1258" s="1" t="s">
        <v>3073</v>
      </c>
      <c r="C1258" s="1" t="s">
        <v>22</v>
      </c>
      <c r="D1258" s="1" t="s">
        <v>15</v>
      </c>
      <c r="E1258" s="1" t="s">
        <v>537</v>
      </c>
      <c r="F1258" s="2">
        <v>43180.358113425929</v>
      </c>
      <c r="H1258" s="1" t="s">
        <v>17</v>
      </c>
      <c r="I1258" s="1" t="s">
        <v>17</v>
      </c>
      <c r="J1258" s="1" t="s">
        <v>25</v>
      </c>
      <c r="K1258" s="1" t="s">
        <v>4158</v>
      </c>
      <c r="L1258" s="1" t="s">
        <v>3075</v>
      </c>
      <c r="M1258" s="1" t="s">
        <v>96</v>
      </c>
      <c r="N1258" s="1" t="s">
        <v>115</v>
      </c>
      <c r="O1258" s="1" t="s">
        <v>186</v>
      </c>
      <c r="P1258" s="1">
        <v>5000</v>
      </c>
      <c r="Q1258" s="8">
        <v>8000</v>
      </c>
      <c r="R1258" s="1">
        <v>1</v>
      </c>
      <c r="S1258" s="1">
        <v>2</v>
      </c>
      <c r="T1258" s="1">
        <v>1</v>
      </c>
      <c r="U1258" s="1">
        <v>2</v>
      </c>
      <c r="V1258" s="1">
        <v>5</v>
      </c>
      <c r="W1258" s="1">
        <v>0</v>
      </c>
      <c r="X1258" s="1">
        <v>6500</v>
      </c>
      <c r="Y1258" s="1">
        <v>1</v>
      </c>
      <c r="Z1258" s="1">
        <v>1</v>
      </c>
      <c r="AA1258" s="1">
        <f t="shared" si="180"/>
        <v>0</v>
      </c>
      <c r="AB1258" s="1">
        <f t="shared" si="186"/>
        <v>0</v>
      </c>
      <c r="AC1258" s="1">
        <f t="shared" si="186"/>
        <v>0</v>
      </c>
      <c r="AD1258" s="1">
        <f t="shared" si="186"/>
        <v>0</v>
      </c>
      <c r="AE1258" s="1">
        <f t="shared" si="186"/>
        <v>0</v>
      </c>
      <c r="AF1258" s="1">
        <f t="shared" si="186"/>
        <v>1</v>
      </c>
      <c r="AG1258" s="1">
        <f t="shared" si="186"/>
        <v>0</v>
      </c>
      <c r="AH1258" s="1">
        <f t="shared" si="186"/>
        <v>0</v>
      </c>
      <c r="AI1258" s="1">
        <f t="shared" si="186"/>
        <v>1</v>
      </c>
      <c r="AJ1258" s="1">
        <f t="shared" si="186"/>
        <v>0</v>
      </c>
      <c r="AK1258" s="1">
        <f t="shared" si="186"/>
        <v>1</v>
      </c>
      <c r="AL1258" s="1">
        <f t="shared" si="186"/>
        <v>0</v>
      </c>
      <c r="AM1258" s="1">
        <f t="shared" si="186"/>
        <v>0</v>
      </c>
      <c r="AN1258" s="1">
        <f t="shared" si="186"/>
        <v>0</v>
      </c>
      <c r="AO1258" s="1">
        <f t="shared" si="186"/>
        <v>0</v>
      </c>
      <c r="AP1258" s="1">
        <f t="shared" si="186"/>
        <v>0</v>
      </c>
      <c r="AQ1258" s="1">
        <f t="shared" si="186"/>
        <v>0</v>
      </c>
      <c r="AR1258" s="1">
        <f t="shared" si="185"/>
        <v>0</v>
      </c>
      <c r="AS1258" s="1">
        <f t="shared" si="185"/>
        <v>0</v>
      </c>
      <c r="AT1258" s="1">
        <f t="shared" si="185"/>
        <v>1</v>
      </c>
      <c r="AU1258" s="1">
        <f t="shared" si="185"/>
        <v>0</v>
      </c>
      <c r="AV1258" s="1">
        <f t="shared" si="185"/>
        <v>0</v>
      </c>
      <c r="AW1258" s="1">
        <f t="shared" si="185"/>
        <v>0</v>
      </c>
      <c r="AX1258" s="1">
        <f t="shared" si="181"/>
        <v>0</v>
      </c>
    </row>
    <row r="1259" spans="1:50" s="1" customFormat="1" x14ac:dyDescent="0.15">
      <c r="A1259" s="1">
        <v>1</v>
      </c>
      <c r="B1259" s="1" t="s">
        <v>3076</v>
      </c>
      <c r="C1259" s="1" t="s">
        <v>22</v>
      </c>
      <c r="D1259" s="1" t="s">
        <v>15</v>
      </c>
      <c r="E1259" s="1" t="s">
        <v>1110</v>
      </c>
      <c r="F1259" s="2">
        <v>43168.589699074073</v>
      </c>
      <c r="H1259" s="1" t="s">
        <v>17</v>
      </c>
      <c r="I1259" s="1" t="s">
        <v>17</v>
      </c>
      <c r="J1259" s="1" t="s">
        <v>25</v>
      </c>
      <c r="K1259" s="1" t="s">
        <v>4159</v>
      </c>
      <c r="L1259" s="1" t="s">
        <v>2740</v>
      </c>
      <c r="M1259" s="1" t="s">
        <v>393</v>
      </c>
      <c r="N1259" s="1" t="s">
        <v>316</v>
      </c>
      <c r="O1259" s="1" t="s">
        <v>30</v>
      </c>
      <c r="P1259" s="1">
        <v>12000</v>
      </c>
      <c r="Q1259" s="8">
        <v>24000</v>
      </c>
      <c r="R1259" s="1">
        <v>1</v>
      </c>
      <c r="S1259" s="1">
        <v>2</v>
      </c>
      <c r="T1259" s="1">
        <v>1</v>
      </c>
      <c r="U1259" s="1">
        <v>6</v>
      </c>
      <c r="V1259" s="1">
        <v>7</v>
      </c>
      <c r="W1259" s="1">
        <v>0</v>
      </c>
      <c r="X1259" s="1">
        <v>18000</v>
      </c>
      <c r="Y1259" s="1">
        <v>1</v>
      </c>
      <c r="Z1259" s="1">
        <v>1</v>
      </c>
      <c r="AA1259" s="1">
        <f t="shared" si="180"/>
        <v>0</v>
      </c>
      <c r="AB1259" s="1">
        <f t="shared" si="186"/>
        <v>0</v>
      </c>
      <c r="AC1259" s="1">
        <f t="shared" si="186"/>
        <v>1</v>
      </c>
      <c r="AD1259" s="1">
        <f t="shared" si="186"/>
        <v>0</v>
      </c>
      <c r="AE1259" s="1">
        <f t="shared" si="186"/>
        <v>0</v>
      </c>
      <c r="AF1259" s="1">
        <f t="shared" si="186"/>
        <v>0</v>
      </c>
      <c r="AG1259" s="1">
        <f t="shared" si="186"/>
        <v>0</v>
      </c>
      <c r="AH1259" s="1">
        <f t="shared" si="186"/>
        <v>1</v>
      </c>
      <c r="AI1259" s="1">
        <f t="shared" si="186"/>
        <v>0</v>
      </c>
      <c r="AJ1259" s="1">
        <f t="shared" si="186"/>
        <v>1</v>
      </c>
      <c r="AK1259" s="1">
        <f t="shared" si="186"/>
        <v>0</v>
      </c>
      <c r="AL1259" s="1">
        <f t="shared" si="186"/>
        <v>0</v>
      </c>
      <c r="AM1259" s="1">
        <f t="shared" si="186"/>
        <v>0</v>
      </c>
      <c r="AN1259" s="1">
        <f t="shared" si="186"/>
        <v>0</v>
      </c>
      <c r="AO1259" s="1">
        <f t="shared" si="186"/>
        <v>0</v>
      </c>
      <c r="AP1259" s="1">
        <f t="shared" si="186"/>
        <v>0</v>
      </c>
      <c r="AQ1259" s="1">
        <f t="shared" si="186"/>
        <v>0</v>
      </c>
      <c r="AR1259" s="1">
        <f t="shared" si="185"/>
        <v>0</v>
      </c>
      <c r="AS1259" s="1">
        <f t="shared" si="185"/>
        <v>0</v>
      </c>
      <c r="AT1259" s="1">
        <f t="shared" si="185"/>
        <v>0</v>
      </c>
      <c r="AU1259" s="1">
        <f t="shared" si="185"/>
        <v>0</v>
      </c>
      <c r="AV1259" s="1">
        <f t="shared" si="185"/>
        <v>0</v>
      </c>
      <c r="AW1259" s="1">
        <f t="shared" si="185"/>
        <v>0</v>
      </c>
      <c r="AX1259" s="1">
        <f t="shared" si="181"/>
        <v>1</v>
      </c>
    </row>
    <row r="1260" spans="1:50" s="1" customFormat="1" x14ac:dyDescent="0.15">
      <c r="A1260" s="1">
        <v>1</v>
      </c>
      <c r="B1260" s="1" t="s">
        <v>3053</v>
      </c>
      <c r="C1260" s="1" t="s">
        <v>22</v>
      </c>
      <c r="D1260" s="1" t="s">
        <v>15</v>
      </c>
      <c r="E1260" s="1" t="s">
        <v>16</v>
      </c>
      <c r="F1260" s="2">
        <v>43178.406064814815</v>
      </c>
      <c r="H1260" s="1" t="s">
        <v>17</v>
      </c>
      <c r="I1260" s="1" t="s">
        <v>18</v>
      </c>
      <c r="J1260" s="1" t="s">
        <v>3078</v>
      </c>
      <c r="K1260" s="1" t="s">
        <v>4160</v>
      </c>
      <c r="L1260" s="1" t="s">
        <v>3080</v>
      </c>
      <c r="M1260" s="1" t="s">
        <v>63</v>
      </c>
      <c r="N1260" s="1" t="s">
        <v>29</v>
      </c>
      <c r="O1260" s="1" t="s">
        <v>531</v>
      </c>
      <c r="P1260" s="1">
        <v>6001</v>
      </c>
      <c r="Q1260" s="8">
        <v>8000</v>
      </c>
      <c r="R1260" s="1">
        <v>1</v>
      </c>
      <c r="S1260" s="1">
        <v>3</v>
      </c>
      <c r="T1260" s="1">
        <v>9</v>
      </c>
      <c r="U1260" s="1">
        <v>4</v>
      </c>
      <c r="V1260" s="1">
        <v>0</v>
      </c>
      <c r="W1260" s="1">
        <v>0</v>
      </c>
      <c r="X1260" s="1">
        <v>7000.5</v>
      </c>
      <c r="Y1260" s="1">
        <v>1</v>
      </c>
      <c r="Z1260" s="1">
        <v>1</v>
      </c>
      <c r="AA1260" s="1">
        <f t="shared" si="180"/>
        <v>0</v>
      </c>
      <c r="AB1260" s="1">
        <f t="shared" si="186"/>
        <v>0</v>
      </c>
      <c r="AC1260" s="1">
        <f t="shared" si="186"/>
        <v>0</v>
      </c>
      <c r="AD1260" s="1">
        <f t="shared" si="186"/>
        <v>1</v>
      </c>
      <c r="AE1260" s="1">
        <f t="shared" si="186"/>
        <v>0</v>
      </c>
      <c r="AF1260" s="1">
        <f t="shared" si="186"/>
        <v>1</v>
      </c>
      <c r="AG1260" s="1">
        <f t="shared" si="186"/>
        <v>0</v>
      </c>
      <c r="AH1260" s="1">
        <f t="shared" si="186"/>
        <v>0</v>
      </c>
      <c r="AI1260" s="1">
        <f t="shared" si="186"/>
        <v>1</v>
      </c>
      <c r="AJ1260" s="1">
        <f t="shared" si="186"/>
        <v>0</v>
      </c>
      <c r="AK1260" s="1">
        <f t="shared" si="186"/>
        <v>1</v>
      </c>
      <c r="AL1260" s="1">
        <f t="shared" si="186"/>
        <v>0</v>
      </c>
      <c r="AM1260" s="1">
        <f t="shared" si="186"/>
        <v>0</v>
      </c>
      <c r="AN1260" s="1">
        <f t="shared" si="186"/>
        <v>0</v>
      </c>
      <c r="AO1260" s="1">
        <f t="shared" si="186"/>
        <v>0</v>
      </c>
      <c r="AP1260" s="1">
        <f t="shared" si="186"/>
        <v>0</v>
      </c>
      <c r="AQ1260" s="1">
        <f t="shared" si="186"/>
        <v>0</v>
      </c>
      <c r="AR1260" s="1">
        <f t="shared" si="185"/>
        <v>0</v>
      </c>
      <c r="AS1260" s="1">
        <f t="shared" si="185"/>
        <v>0</v>
      </c>
      <c r="AT1260" s="1">
        <f t="shared" si="185"/>
        <v>1</v>
      </c>
      <c r="AU1260" s="1">
        <f t="shared" si="185"/>
        <v>0</v>
      </c>
      <c r="AV1260" s="1">
        <f t="shared" si="185"/>
        <v>0</v>
      </c>
      <c r="AW1260" s="1">
        <f t="shared" si="185"/>
        <v>0</v>
      </c>
      <c r="AX1260" s="1">
        <f t="shared" si="181"/>
        <v>0</v>
      </c>
    </row>
    <row r="1261" spans="1:50" s="1" customFormat="1" x14ac:dyDescent="0.15">
      <c r="A1261" s="1">
        <v>1</v>
      </c>
      <c r="B1261" s="1" t="s">
        <v>3081</v>
      </c>
      <c r="C1261" s="1" t="s">
        <v>22</v>
      </c>
      <c r="D1261" s="1" t="s">
        <v>15</v>
      </c>
      <c r="E1261" s="1" t="s">
        <v>58</v>
      </c>
      <c r="F1261" s="2">
        <v>43034.757094907407</v>
      </c>
      <c r="H1261" s="1" t="s">
        <v>59</v>
      </c>
      <c r="I1261" s="1" t="s">
        <v>18</v>
      </c>
      <c r="J1261" s="1" t="s">
        <v>25</v>
      </c>
      <c r="K1261" s="1" t="s">
        <v>3082</v>
      </c>
      <c r="L1261" s="1" t="s">
        <v>3083</v>
      </c>
      <c r="M1261" s="1" t="s">
        <v>63</v>
      </c>
      <c r="N1261" s="1" t="s">
        <v>82</v>
      </c>
      <c r="O1261" s="1" t="s">
        <v>252</v>
      </c>
      <c r="P1261" s="1">
        <v>15001</v>
      </c>
      <c r="Q1261" s="8">
        <v>20000</v>
      </c>
      <c r="R1261" s="1">
        <v>3</v>
      </c>
      <c r="S1261" s="1">
        <v>3</v>
      </c>
      <c r="T1261" s="1">
        <v>1</v>
      </c>
      <c r="U1261" s="1">
        <v>4</v>
      </c>
      <c r="V1261" s="1">
        <v>4</v>
      </c>
      <c r="W1261" s="1">
        <v>0</v>
      </c>
      <c r="X1261" s="1">
        <v>17500.5</v>
      </c>
      <c r="Y1261" s="1">
        <v>1</v>
      </c>
      <c r="Z1261" s="1">
        <v>1</v>
      </c>
      <c r="AA1261" s="1">
        <f t="shared" si="180"/>
        <v>0</v>
      </c>
      <c r="AB1261" s="1">
        <f t="shared" si="186"/>
        <v>0</v>
      </c>
      <c r="AC1261" s="1">
        <f t="shared" si="186"/>
        <v>0</v>
      </c>
      <c r="AD1261" s="1">
        <f t="shared" si="186"/>
        <v>1</v>
      </c>
      <c r="AE1261" s="1">
        <f t="shared" si="186"/>
        <v>0</v>
      </c>
      <c r="AF1261" s="1">
        <f t="shared" si="186"/>
        <v>0</v>
      </c>
      <c r="AG1261" s="1">
        <f t="shared" si="186"/>
        <v>0</v>
      </c>
      <c r="AH1261" s="1">
        <f t="shared" si="186"/>
        <v>0</v>
      </c>
      <c r="AI1261" s="1">
        <f t="shared" si="186"/>
        <v>0</v>
      </c>
      <c r="AJ1261" s="1">
        <f t="shared" si="186"/>
        <v>0</v>
      </c>
      <c r="AK1261" s="1">
        <f t="shared" si="186"/>
        <v>0</v>
      </c>
      <c r="AL1261" s="1">
        <f t="shared" si="186"/>
        <v>0</v>
      </c>
      <c r="AM1261" s="1">
        <f t="shared" si="186"/>
        <v>0</v>
      </c>
      <c r="AN1261" s="1">
        <f t="shared" si="186"/>
        <v>0</v>
      </c>
      <c r="AO1261" s="1">
        <f t="shared" si="186"/>
        <v>0</v>
      </c>
      <c r="AP1261" s="1">
        <f t="shared" si="186"/>
        <v>0</v>
      </c>
      <c r="AQ1261" s="1">
        <f t="shared" si="186"/>
        <v>0</v>
      </c>
      <c r="AR1261" s="1">
        <f t="shared" si="185"/>
        <v>0</v>
      </c>
      <c r="AS1261" s="1">
        <f t="shared" si="185"/>
        <v>0</v>
      </c>
      <c r="AT1261" s="1">
        <f t="shared" si="185"/>
        <v>0</v>
      </c>
      <c r="AU1261" s="1">
        <f t="shared" si="185"/>
        <v>0</v>
      </c>
      <c r="AV1261" s="1">
        <f t="shared" si="185"/>
        <v>0</v>
      </c>
      <c r="AW1261" s="1">
        <f t="shared" si="185"/>
        <v>0</v>
      </c>
      <c r="AX1261" s="1">
        <f t="shared" si="181"/>
        <v>0</v>
      </c>
    </row>
    <row r="1262" spans="1:50" s="1" customFormat="1" x14ac:dyDescent="0.15">
      <c r="A1262" s="1">
        <v>1</v>
      </c>
      <c r="B1262" s="1" t="s">
        <v>890</v>
      </c>
      <c r="C1262" s="1" t="s">
        <v>454</v>
      </c>
      <c r="D1262" s="1" t="s">
        <v>15</v>
      </c>
      <c r="E1262" s="1" t="s">
        <v>230</v>
      </c>
      <c r="F1262" s="2">
        <v>43175.750185185185</v>
      </c>
      <c r="H1262" s="1" t="s">
        <v>17</v>
      </c>
      <c r="I1262" s="1" t="s">
        <v>35</v>
      </c>
      <c r="J1262" s="1" t="s">
        <v>25</v>
      </c>
      <c r="K1262" s="1" t="s">
        <v>3607</v>
      </c>
      <c r="L1262" s="1" t="s">
        <v>892</v>
      </c>
      <c r="M1262" s="1" t="s">
        <v>96</v>
      </c>
      <c r="N1262" s="1" t="s">
        <v>29</v>
      </c>
      <c r="O1262" s="1" t="s">
        <v>30</v>
      </c>
      <c r="P1262" s="1">
        <v>4000</v>
      </c>
      <c r="Q1262" s="8">
        <v>6000</v>
      </c>
      <c r="R1262" s="1">
        <v>1</v>
      </c>
      <c r="S1262" s="1">
        <v>4</v>
      </c>
      <c r="T1262" s="1">
        <v>1</v>
      </c>
      <c r="U1262" s="1">
        <v>2</v>
      </c>
      <c r="V1262" s="1">
        <v>0</v>
      </c>
      <c r="W1262" s="1">
        <v>0</v>
      </c>
      <c r="X1262" s="1">
        <v>5000</v>
      </c>
      <c r="Y1262" s="1">
        <v>1</v>
      </c>
      <c r="Z1262" s="1">
        <v>1</v>
      </c>
      <c r="AA1262" s="1">
        <f t="shared" si="180"/>
        <v>0</v>
      </c>
      <c r="AB1262" s="1">
        <f t="shared" si="186"/>
        <v>0</v>
      </c>
      <c r="AC1262" s="1">
        <f t="shared" si="186"/>
        <v>0</v>
      </c>
      <c r="AD1262" s="1">
        <f t="shared" si="186"/>
        <v>1</v>
      </c>
      <c r="AE1262" s="1">
        <f t="shared" si="186"/>
        <v>0</v>
      </c>
      <c r="AF1262" s="1">
        <f t="shared" si="186"/>
        <v>0</v>
      </c>
      <c r="AG1262" s="1">
        <f t="shared" si="186"/>
        <v>0</v>
      </c>
      <c r="AH1262" s="1">
        <f t="shared" si="186"/>
        <v>0</v>
      </c>
      <c r="AI1262" s="1">
        <f t="shared" si="186"/>
        <v>0</v>
      </c>
      <c r="AJ1262" s="1">
        <f t="shared" si="186"/>
        <v>0</v>
      </c>
      <c r="AK1262" s="1">
        <f t="shared" si="186"/>
        <v>1</v>
      </c>
      <c r="AL1262" s="1">
        <f t="shared" si="186"/>
        <v>0</v>
      </c>
      <c r="AM1262" s="1">
        <f t="shared" si="186"/>
        <v>0</v>
      </c>
      <c r="AN1262" s="1">
        <f t="shared" si="186"/>
        <v>0</v>
      </c>
      <c r="AO1262" s="1">
        <f t="shared" si="186"/>
        <v>0</v>
      </c>
      <c r="AP1262" s="1">
        <f t="shared" si="186"/>
        <v>0</v>
      </c>
      <c r="AQ1262" s="1">
        <f t="shared" si="186"/>
        <v>0</v>
      </c>
      <c r="AR1262" s="1">
        <f t="shared" si="185"/>
        <v>0</v>
      </c>
      <c r="AS1262" s="1">
        <f t="shared" si="185"/>
        <v>0</v>
      </c>
      <c r="AT1262" s="1">
        <f t="shared" si="185"/>
        <v>0</v>
      </c>
      <c r="AU1262" s="1">
        <f t="shared" si="185"/>
        <v>0</v>
      </c>
      <c r="AV1262" s="1">
        <f t="shared" si="185"/>
        <v>1</v>
      </c>
      <c r="AW1262" s="1">
        <f t="shared" si="185"/>
        <v>0</v>
      </c>
      <c r="AX1262" s="1">
        <f t="shared" si="181"/>
        <v>0</v>
      </c>
    </row>
    <row r="1263" spans="1:50" s="1" customFormat="1" x14ac:dyDescent="0.15">
      <c r="A1263" s="1">
        <v>1</v>
      </c>
      <c r="B1263" s="1" t="s">
        <v>3084</v>
      </c>
      <c r="C1263" s="1" t="s">
        <v>22</v>
      </c>
      <c r="D1263" s="1" t="s">
        <v>15</v>
      </c>
      <c r="E1263" s="1" t="s">
        <v>112</v>
      </c>
      <c r="F1263" s="2">
        <v>43179.546249999999</v>
      </c>
      <c r="H1263" s="1" t="s">
        <v>59</v>
      </c>
      <c r="I1263" s="1" t="s">
        <v>35</v>
      </c>
      <c r="J1263" s="1" t="s">
        <v>25</v>
      </c>
      <c r="K1263" s="1" t="s">
        <v>4161</v>
      </c>
      <c r="L1263" s="1" t="s">
        <v>3086</v>
      </c>
      <c r="M1263" s="1" t="s">
        <v>38</v>
      </c>
      <c r="N1263" s="1" t="s">
        <v>316</v>
      </c>
      <c r="O1263" s="1" t="s">
        <v>1759</v>
      </c>
      <c r="P1263" s="1">
        <v>8000</v>
      </c>
      <c r="Q1263" s="8">
        <v>12000</v>
      </c>
      <c r="R1263" s="1">
        <v>3</v>
      </c>
      <c r="S1263" s="1">
        <v>4</v>
      </c>
      <c r="T1263" s="1">
        <v>1</v>
      </c>
      <c r="U1263" s="1">
        <v>5</v>
      </c>
      <c r="V1263" s="1">
        <v>7</v>
      </c>
      <c r="W1263" s="1">
        <v>0</v>
      </c>
      <c r="X1263" s="1">
        <v>10000</v>
      </c>
      <c r="Y1263" s="1">
        <v>1</v>
      </c>
      <c r="Z1263" s="1">
        <v>1</v>
      </c>
      <c r="AA1263" s="1">
        <f t="shared" si="180"/>
        <v>0</v>
      </c>
      <c r="AB1263" s="1">
        <f t="shared" si="186"/>
        <v>0</v>
      </c>
      <c r="AC1263" s="1">
        <f t="shared" si="186"/>
        <v>0</v>
      </c>
      <c r="AD1263" s="1">
        <f t="shared" si="186"/>
        <v>0</v>
      </c>
      <c r="AE1263" s="1">
        <f t="shared" si="186"/>
        <v>0</v>
      </c>
      <c r="AF1263" s="1">
        <f t="shared" si="186"/>
        <v>0</v>
      </c>
      <c r="AG1263" s="1">
        <f t="shared" si="186"/>
        <v>0</v>
      </c>
      <c r="AH1263" s="1">
        <f t="shared" si="186"/>
        <v>0</v>
      </c>
      <c r="AI1263" s="1">
        <f t="shared" si="186"/>
        <v>0</v>
      </c>
      <c r="AJ1263" s="1">
        <f t="shared" si="186"/>
        <v>0</v>
      </c>
      <c r="AK1263" s="1">
        <f t="shared" si="186"/>
        <v>0</v>
      </c>
      <c r="AL1263" s="1">
        <f t="shared" si="186"/>
        <v>0</v>
      </c>
      <c r="AM1263" s="1">
        <f t="shared" si="186"/>
        <v>1</v>
      </c>
      <c r="AN1263" s="1">
        <f t="shared" si="186"/>
        <v>0</v>
      </c>
      <c r="AO1263" s="1">
        <f t="shared" si="186"/>
        <v>0</v>
      </c>
      <c r="AP1263" s="1">
        <f t="shared" si="186"/>
        <v>0</v>
      </c>
      <c r="AQ1263" s="1">
        <f t="shared" si="186"/>
        <v>0</v>
      </c>
      <c r="AR1263" s="1">
        <f t="shared" si="185"/>
        <v>0</v>
      </c>
      <c r="AS1263" s="1">
        <f t="shared" si="185"/>
        <v>0</v>
      </c>
      <c r="AT1263" s="1">
        <f t="shared" si="185"/>
        <v>0</v>
      </c>
      <c r="AU1263" s="1">
        <f t="shared" si="185"/>
        <v>0</v>
      </c>
      <c r="AV1263" s="1">
        <f t="shared" si="185"/>
        <v>0</v>
      </c>
      <c r="AW1263" s="1">
        <f t="shared" si="185"/>
        <v>0</v>
      </c>
      <c r="AX1263" s="1">
        <f t="shared" si="181"/>
        <v>0</v>
      </c>
    </row>
    <row r="1264" spans="1:50" s="1" customFormat="1" x14ac:dyDescent="0.15">
      <c r="A1264" s="1">
        <v>1</v>
      </c>
      <c r="B1264" s="1" t="s">
        <v>3087</v>
      </c>
      <c r="C1264" s="1" t="s">
        <v>1589</v>
      </c>
      <c r="D1264" s="1" t="s">
        <v>15</v>
      </c>
      <c r="E1264" s="1" t="s">
        <v>58</v>
      </c>
      <c r="F1264" s="2">
        <v>43180.410902777781</v>
      </c>
      <c r="H1264" s="1" t="s">
        <v>17</v>
      </c>
      <c r="I1264" s="1" t="s">
        <v>17</v>
      </c>
      <c r="J1264" s="1" t="s">
        <v>25</v>
      </c>
      <c r="K1264" s="1" t="s">
        <v>4162</v>
      </c>
      <c r="L1264" s="1" t="s">
        <v>3089</v>
      </c>
      <c r="M1264" s="1" t="s">
        <v>38</v>
      </c>
      <c r="N1264" s="1" t="s">
        <v>56</v>
      </c>
      <c r="O1264" s="1" t="s">
        <v>284</v>
      </c>
      <c r="P1264" s="1">
        <v>15001</v>
      </c>
      <c r="Q1264" s="8">
        <v>20000</v>
      </c>
      <c r="R1264" s="1">
        <v>1</v>
      </c>
      <c r="S1264" s="1">
        <v>2</v>
      </c>
      <c r="T1264" s="1">
        <v>1</v>
      </c>
      <c r="U1264" s="1">
        <v>5</v>
      </c>
      <c r="V1264" s="1">
        <v>2</v>
      </c>
      <c r="W1264" s="1">
        <v>0</v>
      </c>
      <c r="X1264" s="1">
        <v>17500.5</v>
      </c>
      <c r="Y1264" s="1">
        <v>1</v>
      </c>
      <c r="Z1264" s="1">
        <v>1</v>
      </c>
      <c r="AA1264" s="1">
        <f t="shared" si="180"/>
        <v>0</v>
      </c>
      <c r="AB1264" s="1">
        <f t="shared" si="186"/>
        <v>0</v>
      </c>
      <c r="AC1264" s="1">
        <f t="shared" si="186"/>
        <v>0</v>
      </c>
      <c r="AD1264" s="1">
        <f t="shared" si="186"/>
        <v>0</v>
      </c>
      <c r="AE1264" s="1">
        <f t="shared" si="186"/>
        <v>0</v>
      </c>
      <c r="AF1264" s="1">
        <f t="shared" si="186"/>
        <v>1</v>
      </c>
      <c r="AG1264" s="1">
        <f t="shared" si="186"/>
        <v>0</v>
      </c>
      <c r="AH1264" s="1">
        <f t="shared" si="186"/>
        <v>0</v>
      </c>
      <c r="AI1264" s="1">
        <f t="shared" si="186"/>
        <v>1</v>
      </c>
      <c r="AJ1264" s="1">
        <f t="shared" si="186"/>
        <v>0</v>
      </c>
      <c r="AK1264" s="1">
        <f t="shared" si="186"/>
        <v>1</v>
      </c>
      <c r="AL1264" s="1">
        <f t="shared" si="186"/>
        <v>0</v>
      </c>
      <c r="AM1264" s="1">
        <f t="shared" si="186"/>
        <v>0</v>
      </c>
      <c r="AN1264" s="1">
        <f t="shared" si="186"/>
        <v>0</v>
      </c>
      <c r="AO1264" s="1">
        <f t="shared" si="186"/>
        <v>0</v>
      </c>
      <c r="AP1264" s="1">
        <f t="shared" si="186"/>
        <v>0</v>
      </c>
      <c r="AQ1264" s="1">
        <f t="shared" si="186"/>
        <v>0</v>
      </c>
      <c r="AR1264" s="1">
        <f t="shared" si="185"/>
        <v>0</v>
      </c>
      <c r="AS1264" s="1">
        <f t="shared" si="185"/>
        <v>0</v>
      </c>
      <c r="AT1264" s="1">
        <f t="shared" si="185"/>
        <v>1</v>
      </c>
      <c r="AU1264" s="1">
        <f t="shared" si="185"/>
        <v>1</v>
      </c>
      <c r="AV1264" s="1">
        <f t="shared" si="185"/>
        <v>0</v>
      </c>
      <c r="AW1264" s="1">
        <f t="shared" si="185"/>
        <v>0</v>
      </c>
      <c r="AX1264" s="1">
        <f t="shared" si="181"/>
        <v>0</v>
      </c>
    </row>
    <row r="1265" spans="1:50" s="1" customFormat="1" x14ac:dyDescent="0.15">
      <c r="A1265" s="1">
        <v>1</v>
      </c>
      <c r="B1265" s="1" t="s">
        <v>3090</v>
      </c>
      <c r="C1265" s="1" t="s">
        <v>22</v>
      </c>
      <c r="D1265" s="1" t="s">
        <v>15</v>
      </c>
      <c r="E1265" s="1" t="s">
        <v>168</v>
      </c>
      <c r="F1265" s="2">
        <v>43175.548425925925</v>
      </c>
      <c r="H1265" s="1" t="s">
        <v>17</v>
      </c>
      <c r="I1265" s="1" t="s">
        <v>17</v>
      </c>
      <c r="J1265" s="1" t="s">
        <v>25</v>
      </c>
      <c r="K1265" s="1" t="s">
        <v>4163</v>
      </c>
      <c r="L1265" s="1" t="s">
        <v>3092</v>
      </c>
      <c r="M1265" s="1" t="s">
        <v>38</v>
      </c>
      <c r="N1265" s="1" t="s">
        <v>316</v>
      </c>
      <c r="O1265" s="1" t="s">
        <v>1759</v>
      </c>
      <c r="P1265" s="1">
        <v>4001</v>
      </c>
      <c r="Q1265" s="8">
        <v>6000</v>
      </c>
      <c r="R1265" s="1">
        <v>1</v>
      </c>
      <c r="S1265" s="1">
        <v>2</v>
      </c>
      <c r="T1265" s="1">
        <v>1</v>
      </c>
      <c r="U1265" s="1">
        <v>5</v>
      </c>
      <c r="V1265" s="1">
        <v>7</v>
      </c>
      <c r="W1265" s="1">
        <v>0</v>
      </c>
      <c r="X1265" s="1">
        <v>5000.5</v>
      </c>
      <c r="Y1265" s="1">
        <v>1</v>
      </c>
      <c r="Z1265" s="1">
        <v>1</v>
      </c>
      <c r="AA1265" s="1">
        <f t="shared" si="180"/>
        <v>0</v>
      </c>
      <c r="AB1265" s="1">
        <f t="shared" si="186"/>
        <v>0</v>
      </c>
      <c r="AC1265" s="1">
        <f t="shared" si="186"/>
        <v>0</v>
      </c>
      <c r="AD1265" s="1">
        <f t="shared" si="186"/>
        <v>0</v>
      </c>
      <c r="AE1265" s="1">
        <f t="shared" si="186"/>
        <v>0</v>
      </c>
      <c r="AF1265" s="1">
        <f t="shared" si="186"/>
        <v>0</v>
      </c>
      <c r="AG1265" s="1">
        <f t="shared" si="186"/>
        <v>0</v>
      </c>
      <c r="AH1265" s="1">
        <f t="shared" si="186"/>
        <v>0</v>
      </c>
      <c r="AI1265" s="1">
        <f t="shared" si="186"/>
        <v>0</v>
      </c>
      <c r="AJ1265" s="1">
        <f t="shared" si="186"/>
        <v>0</v>
      </c>
      <c r="AK1265" s="1">
        <f t="shared" si="186"/>
        <v>0</v>
      </c>
      <c r="AL1265" s="1">
        <f t="shared" si="186"/>
        <v>0</v>
      </c>
      <c r="AM1265" s="1">
        <f t="shared" si="186"/>
        <v>0</v>
      </c>
      <c r="AN1265" s="1">
        <f t="shared" si="186"/>
        <v>0</v>
      </c>
      <c r="AO1265" s="1">
        <f t="shared" si="186"/>
        <v>0</v>
      </c>
      <c r="AP1265" s="1">
        <f t="shared" si="186"/>
        <v>0</v>
      </c>
      <c r="AQ1265" s="1">
        <f t="shared" ref="AQ1265:AW1280" si="187">IF(IFERROR(FIND(AQ$1,$K1265),0)&gt;0,1,0)</f>
        <v>1</v>
      </c>
      <c r="AR1265" s="1">
        <f t="shared" si="187"/>
        <v>0</v>
      </c>
      <c r="AS1265" s="1">
        <f t="shared" si="187"/>
        <v>0</v>
      </c>
      <c r="AT1265" s="1">
        <f t="shared" si="187"/>
        <v>0</v>
      </c>
      <c r="AU1265" s="1">
        <f t="shared" si="187"/>
        <v>0</v>
      </c>
      <c r="AV1265" s="1">
        <f t="shared" si="187"/>
        <v>0</v>
      </c>
      <c r="AW1265" s="1">
        <f t="shared" si="187"/>
        <v>0</v>
      </c>
      <c r="AX1265" s="1">
        <f t="shared" si="181"/>
        <v>0</v>
      </c>
    </row>
    <row r="1266" spans="1:50" s="1" customFormat="1" x14ac:dyDescent="0.15">
      <c r="A1266" s="1">
        <v>1</v>
      </c>
      <c r="B1266" s="1" t="s">
        <v>942</v>
      </c>
      <c r="C1266" s="1" t="s">
        <v>22</v>
      </c>
      <c r="D1266" s="1" t="s">
        <v>15</v>
      </c>
      <c r="E1266" s="1" t="s">
        <v>33</v>
      </c>
      <c r="F1266" s="2">
        <v>43180.396041666667</v>
      </c>
      <c r="H1266" s="1" t="s">
        <v>17</v>
      </c>
      <c r="I1266" s="1" t="s">
        <v>24</v>
      </c>
      <c r="J1266" s="1" t="s">
        <v>25</v>
      </c>
      <c r="K1266" s="1" t="s">
        <v>3624</v>
      </c>
      <c r="L1266" s="1" t="s">
        <v>944</v>
      </c>
      <c r="M1266" s="1" t="s">
        <v>96</v>
      </c>
      <c r="N1266" s="1" t="s">
        <v>29</v>
      </c>
      <c r="O1266" s="1" t="s">
        <v>157</v>
      </c>
      <c r="P1266" s="1">
        <v>10001</v>
      </c>
      <c r="Q1266" s="8">
        <v>15000</v>
      </c>
      <c r="R1266" s="1">
        <v>1</v>
      </c>
      <c r="S1266" s="1">
        <v>5</v>
      </c>
      <c r="T1266" s="1">
        <v>1</v>
      </c>
      <c r="U1266" s="1">
        <v>2</v>
      </c>
      <c r="V1266" s="1">
        <v>0</v>
      </c>
      <c r="W1266" s="1">
        <v>0</v>
      </c>
      <c r="X1266" s="1">
        <v>12500.5</v>
      </c>
      <c r="Y1266" s="1">
        <v>1</v>
      </c>
      <c r="Z1266" s="1">
        <v>1</v>
      </c>
      <c r="AA1266" s="1">
        <f t="shared" si="180"/>
        <v>0</v>
      </c>
      <c r="AB1266" s="1">
        <f t="shared" ref="AB1266:AQ1281" si="188">IF(IFERROR(FIND(AB$1,$K1266),0)&gt;0,1,0)</f>
        <v>0</v>
      </c>
      <c r="AC1266" s="1">
        <f t="shared" si="188"/>
        <v>0</v>
      </c>
      <c r="AD1266" s="1">
        <f t="shared" si="188"/>
        <v>0</v>
      </c>
      <c r="AE1266" s="1">
        <f t="shared" si="188"/>
        <v>0</v>
      </c>
      <c r="AF1266" s="1">
        <f t="shared" si="188"/>
        <v>0</v>
      </c>
      <c r="AG1266" s="1">
        <f t="shared" si="188"/>
        <v>0</v>
      </c>
      <c r="AH1266" s="1">
        <f t="shared" si="188"/>
        <v>0</v>
      </c>
      <c r="AI1266" s="1">
        <f t="shared" si="188"/>
        <v>0</v>
      </c>
      <c r="AJ1266" s="1">
        <f t="shared" si="188"/>
        <v>0</v>
      </c>
      <c r="AK1266" s="1">
        <f t="shared" si="188"/>
        <v>0</v>
      </c>
      <c r="AL1266" s="1">
        <f t="shared" si="188"/>
        <v>0</v>
      </c>
      <c r="AM1266" s="1">
        <f t="shared" si="188"/>
        <v>0</v>
      </c>
      <c r="AN1266" s="1">
        <f t="shared" si="188"/>
        <v>0</v>
      </c>
      <c r="AO1266" s="1">
        <f t="shared" si="188"/>
        <v>0</v>
      </c>
      <c r="AP1266" s="1">
        <f t="shared" si="188"/>
        <v>0</v>
      </c>
      <c r="AQ1266" s="1">
        <f t="shared" si="188"/>
        <v>0</v>
      </c>
      <c r="AR1266" s="1">
        <f t="shared" si="187"/>
        <v>0</v>
      </c>
      <c r="AS1266" s="1">
        <f t="shared" si="187"/>
        <v>0</v>
      </c>
      <c r="AT1266" s="1">
        <f t="shared" si="187"/>
        <v>0</v>
      </c>
      <c r="AU1266" s="1">
        <f t="shared" si="187"/>
        <v>0</v>
      </c>
      <c r="AV1266" s="1">
        <f t="shared" si="187"/>
        <v>0</v>
      </c>
      <c r="AW1266" s="1">
        <f t="shared" si="187"/>
        <v>0</v>
      </c>
      <c r="AX1266" s="1">
        <f t="shared" si="181"/>
        <v>0</v>
      </c>
    </row>
    <row r="1267" spans="1:50" s="1" customFormat="1" x14ac:dyDescent="0.15">
      <c r="A1267" s="1">
        <v>1</v>
      </c>
      <c r="B1267" s="1" t="s">
        <v>3093</v>
      </c>
      <c r="D1267" s="1" t="s">
        <v>15</v>
      </c>
      <c r="E1267" s="1" t="s">
        <v>671</v>
      </c>
      <c r="F1267" s="2">
        <v>43174.679039351853</v>
      </c>
      <c r="H1267" s="1" t="s">
        <v>17</v>
      </c>
      <c r="I1267" s="1" t="s">
        <v>35</v>
      </c>
      <c r="J1267" s="1" t="s">
        <v>25</v>
      </c>
      <c r="K1267" s="1" t="s">
        <v>4164</v>
      </c>
      <c r="L1267" s="1" t="s">
        <v>2960</v>
      </c>
      <c r="M1267" s="1" t="s">
        <v>96</v>
      </c>
      <c r="N1267" s="1" t="s">
        <v>316</v>
      </c>
      <c r="O1267" s="1" t="s">
        <v>97</v>
      </c>
      <c r="Q1267" s="8"/>
      <c r="R1267" s="1">
        <v>1</v>
      </c>
      <c r="S1267" s="1">
        <v>4</v>
      </c>
      <c r="T1267" s="1">
        <v>1</v>
      </c>
      <c r="U1267" s="1">
        <v>2</v>
      </c>
      <c r="V1267" s="1">
        <v>7</v>
      </c>
      <c r="W1267" s="1">
        <v>0</v>
      </c>
      <c r="X1267" s="1">
        <v>0</v>
      </c>
      <c r="Y1267" s="1">
        <v>1</v>
      </c>
      <c r="Z1267" s="1">
        <v>1</v>
      </c>
      <c r="AA1267" s="1">
        <f t="shared" si="180"/>
        <v>0</v>
      </c>
      <c r="AB1267" s="1">
        <f t="shared" si="188"/>
        <v>0</v>
      </c>
      <c r="AC1267" s="1">
        <f t="shared" si="188"/>
        <v>0</v>
      </c>
      <c r="AD1267" s="1">
        <f t="shared" si="188"/>
        <v>0</v>
      </c>
      <c r="AE1267" s="1">
        <f t="shared" si="188"/>
        <v>0</v>
      </c>
      <c r="AF1267" s="1">
        <f t="shared" si="188"/>
        <v>0</v>
      </c>
      <c r="AG1267" s="1">
        <f t="shared" si="188"/>
        <v>0</v>
      </c>
      <c r="AH1267" s="1">
        <f t="shared" si="188"/>
        <v>0</v>
      </c>
      <c r="AI1267" s="1">
        <f t="shared" si="188"/>
        <v>0</v>
      </c>
      <c r="AJ1267" s="1">
        <f t="shared" si="188"/>
        <v>0</v>
      </c>
      <c r="AK1267" s="1">
        <f t="shared" si="188"/>
        <v>1</v>
      </c>
      <c r="AL1267" s="1">
        <f t="shared" si="188"/>
        <v>0</v>
      </c>
      <c r="AM1267" s="1">
        <f t="shared" si="188"/>
        <v>0</v>
      </c>
      <c r="AN1267" s="1">
        <f t="shared" si="188"/>
        <v>0</v>
      </c>
      <c r="AO1267" s="1">
        <f t="shared" si="188"/>
        <v>0</v>
      </c>
      <c r="AP1267" s="1">
        <f t="shared" si="188"/>
        <v>0</v>
      </c>
      <c r="AQ1267" s="1">
        <f t="shared" si="188"/>
        <v>1</v>
      </c>
      <c r="AR1267" s="1">
        <f t="shared" si="187"/>
        <v>0</v>
      </c>
      <c r="AS1267" s="1">
        <f t="shared" si="187"/>
        <v>0</v>
      </c>
      <c r="AT1267" s="1">
        <f t="shared" si="187"/>
        <v>0</v>
      </c>
      <c r="AU1267" s="1">
        <f t="shared" si="187"/>
        <v>0</v>
      </c>
      <c r="AV1267" s="1">
        <f t="shared" si="187"/>
        <v>1</v>
      </c>
      <c r="AW1267" s="1">
        <f t="shared" si="187"/>
        <v>0</v>
      </c>
      <c r="AX1267" s="1">
        <f t="shared" si="181"/>
        <v>0</v>
      </c>
    </row>
    <row r="1268" spans="1:50" s="1" customFormat="1" x14ac:dyDescent="0.15">
      <c r="A1268" s="1">
        <v>1</v>
      </c>
      <c r="B1268" s="1" t="s">
        <v>3095</v>
      </c>
      <c r="C1268" s="1" t="s">
        <v>22</v>
      </c>
      <c r="D1268" s="1" t="s">
        <v>15</v>
      </c>
      <c r="E1268" s="1" t="s">
        <v>33</v>
      </c>
      <c r="F1268" s="2">
        <v>43180.467604166668</v>
      </c>
      <c r="H1268" s="1" t="s">
        <v>34</v>
      </c>
      <c r="I1268" s="1" t="s">
        <v>35</v>
      </c>
      <c r="J1268" s="1" t="s">
        <v>25</v>
      </c>
      <c r="K1268" s="1" t="s">
        <v>4165</v>
      </c>
      <c r="L1268" s="1" t="s">
        <v>3097</v>
      </c>
      <c r="M1268" s="1" t="s">
        <v>96</v>
      </c>
      <c r="N1268" s="1" t="s">
        <v>82</v>
      </c>
      <c r="O1268" s="1" t="s">
        <v>186</v>
      </c>
      <c r="P1268" s="1">
        <v>10001</v>
      </c>
      <c r="Q1268" s="8">
        <v>15000</v>
      </c>
      <c r="R1268" s="1">
        <v>4</v>
      </c>
      <c r="S1268" s="1">
        <v>4</v>
      </c>
      <c r="T1268" s="1">
        <v>1</v>
      </c>
      <c r="U1268" s="1">
        <v>2</v>
      </c>
      <c r="V1268" s="1">
        <v>4</v>
      </c>
      <c r="W1268" s="1">
        <v>0</v>
      </c>
      <c r="X1268" s="1">
        <v>12500.5</v>
      </c>
      <c r="Y1268" s="1">
        <v>1</v>
      </c>
      <c r="Z1268" s="1">
        <v>1</v>
      </c>
      <c r="AA1268" s="1">
        <f t="shared" si="180"/>
        <v>0</v>
      </c>
      <c r="AB1268" s="1">
        <f t="shared" si="188"/>
        <v>0</v>
      </c>
      <c r="AC1268" s="1">
        <f t="shared" si="188"/>
        <v>0</v>
      </c>
      <c r="AD1268" s="1">
        <f t="shared" si="188"/>
        <v>1</v>
      </c>
      <c r="AE1268" s="1">
        <f t="shared" si="188"/>
        <v>0</v>
      </c>
      <c r="AF1268" s="1">
        <f t="shared" si="188"/>
        <v>1</v>
      </c>
      <c r="AG1268" s="1">
        <f t="shared" si="188"/>
        <v>0</v>
      </c>
      <c r="AH1268" s="1">
        <f t="shared" si="188"/>
        <v>0</v>
      </c>
      <c r="AI1268" s="1">
        <f t="shared" si="188"/>
        <v>1</v>
      </c>
      <c r="AJ1268" s="1">
        <f t="shared" si="188"/>
        <v>0</v>
      </c>
      <c r="AK1268" s="1">
        <f t="shared" si="188"/>
        <v>1</v>
      </c>
      <c r="AL1268" s="1">
        <f t="shared" si="188"/>
        <v>1</v>
      </c>
      <c r="AM1268" s="1">
        <f t="shared" si="188"/>
        <v>0</v>
      </c>
      <c r="AN1268" s="1">
        <f t="shared" si="188"/>
        <v>0</v>
      </c>
      <c r="AO1268" s="1">
        <f t="shared" si="188"/>
        <v>0</v>
      </c>
      <c r="AP1268" s="1">
        <f t="shared" si="188"/>
        <v>0</v>
      </c>
      <c r="AQ1268" s="1">
        <f t="shared" si="188"/>
        <v>0</v>
      </c>
      <c r="AR1268" s="1">
        <f t="shared" si="187"/>
        <v>1</v>
      </c>
      <c r="AS1268" s="1">
        <f t="shared" si="187"/>
        <v>0</v>
      </c>
      <c r="AT1268" s="1">
        <f t="shared" si="187"/>
        <v>1</v>
      </c>
      <c r="AU1268" s="1">
        <f t="shared" si="187"/>
        <v>1</v>
      </c>
      <c r="AV1268" s="1">
        <f t="shared" si="187"/>
        <v>0</v>
      </c>
      <c r="AW1268" s="1">
        <f t="shared" si="187"/>
        <v>0</v>
      </c>
      <c r="AX1268" s="1">
        <f t="shared" si="181"/>
        <v>0</v>
      </c>
    </row>
    <row r="1269" spans="1:50" s="1" customFormat="1" x14ac:dyDescent="0.15">
      <c r="A1269" s="1">
        <v>1</v>
      </c>
      <c r="B1269" s="1" t="s">
        <v>3098</v>
      </c>
      <c r="C1269" s="1" t="s">
        <v>22</v>
      </c>
      <c r="D1269" s="1" t="s">
        <v>15</v>
      </c>
      <c r="E1269" s="1" t="s">
        <v>2289</v>
      </c>
      <c r="F1269" s="2">
        <v>43180.466006944444</v>
      </c>
      <c r="H1269" s="1" t="s">
        <v>34</v>
      </c>
      <c r="I1269" s="1" t="s">
        <v>35</v>
      </c>
      <c r="J1269" s="1" t="s">
        <v>60</v>
      </c>
      <c r="K1269" s="1" t="s">
        <v>4166</v>
      </c>
      <c r="L1269" s="1" t="s">
        <v>3100</v>
      </c>
      <c r="M1269" s="1" t="s">
        <v>96</v>
      </c>
      <c r="N1269" s="1" t="s">
        <v>50</v>
      </c>
      <c r="O1269" s="1" t="s">
        <v>30</v>
      </c>
      <c r="P1269" s="1">
        <v>10000</v>
      </c>
      <c r="Q1269" s="8">
        <v>17000</v>
      </c>
      <c r="R1269" s="1">
        <v>4</v>
      </c>
      <c r="S1269" s="1">
        <v>4</v>
      </c>
      <c r="T1269" s="1">
        <v>2</v>
      </c>
      <c r="U1269" s="1">
        <v>2</v>
      </c>
      <c r="V1269" s="1">
        <v>1</v>
      </c>
      <c r="W1269" s="1">
        <v>0</v>
      </c>
      <c r="X1269" s="1">
        <v>13500</v>
      </c>
      <c r="Y1269" s="1">
        <v>1</v>
      </c>
      <c r="Z1269" s="1">
        <v>1</v>
      </c>
      <c r="AA1269" s="1">
        <f t="shared" si="180"/>
        <v>0</v>
      </c>
      <c r="AB1269" s="1">
        <f t="shared" si="188"/>
        <v>0</v>
      </c>
      <c r="AC1269" s="1">
        <f t="shared" si="188"/>
        <v>0</v>
      </c>
      <c r="AD1269" s="1">
        <f t="shared" si="188"/>
        <v>0</v>
      </c>
      <c r="AE1269" s="1">
        <f t="shared" si="188"/>
        <v>0</v>
      </c>
      <c r="AF1269" s="1">
        <f t="shared" si="188"/>
        <v>0</v>
      </c>
      <c r="AG1269" s="1">
        <f t="shared" si="188"/>
        <v>0</v>
      </c>
      <c r="AH1269" s="1">
        <f t="shared" si="188"/>
        <v>0</v>
      </c>
      <c r="AI1269" s="1">
        <f t="shared" si="188"/>
        <v>0</v>
      </c>
      <c r="AJ1269" s="1">
        <f t="shared" si="188"/>
        <v>0</v>
      </c>
      <c r="AK1269" s="1">
        <f t="shared" si="188"/>
        <v>1</v>
      </c>
      <c r="AL1269" s="1">
        <f t="shared" si="188"/>
        <v>0</v>
      </c>
      <c r="AM1269" s="1">
        <f t="shared" si="188"/>
        <v>0</v>
      </c>
      <c r="AN1269" s="1">
        <f t="shared" si="188"/>
        <v>0</v>
      </c>
      <c r="AO1269" s="1">
        <f t="shared" si="188"/>
        <v>0</v>
      </c>
      <c r="AP1269" s="1">
        <f t="shared" si="188"/>
        <v>0</v>
      </c>
      <c r="AQ1269" s="1">
        <f t="shared" si="188"/>
        <v>0</v>
      </c>
      <c r="AR1269" s="1">
        <f t="shared" si="187"/>
        <v>0</v>
      </c>
      <c r="AS1269" s="1">
        <f t="shared" si="187"/>
        <v>0</v>
      </c>
      <c r="AT1269" s="1">
        <f t="shared" si="187"/>
        <v>0</v>
      </c>
      <c r="AU1269" s="1">
        <f t="shared" si="187"/>
        <v>0</v>
      </c>
      <c r="AV1269" s="1">
        <f t="shared" si="187"/>
        <v>0</v>
      </c>
      <c r="AW1269" s="1">
        <f t="shared" si="187"/>
        <v>0</v>
      </c>
      <c r="AX1269" s="1">
        <f t="shared" si="181"/>
        <v>0</v>
      </c>
    </row>
    <row r="1270" spans="1:50" s="1" customFormat="1" x14ac:dyDescent="0.15">
      <c r="A1270" s="1">
        <v>1</v>
      </c>
      <c r="B1270" s="1" t="s">
        <v>3101</v>
      </c>
      <c r="C1270" s="1" t="s">
        <v>154</v>
      </c>
      <c r="D1270" s="1" t="s">
        <v>15</v>
      </c>
      <c r="E1270" s="1" t="s">
        <v>33</v>
      </c>
      <c r="F1270" s="2">
        <v>43180.367442129631</v>
      </c>
      <c r="H1270" s="1" t="s">
        <v>59</v>
      </c>
      <c r="I1270" s="1" t="s">
        <v>18</v>
      </c>
      <c r="J1270" s="1" t="s">
        <v>74</v>
      </c>
      <c r="K1270" s="1" t="s">
        <v>3102</v>
      </c>
      <c r="L1270" s="1" t="s">
        <v>3103</v>
      </c>
      <c r="M1270" s="1" t="s">
        <v>96</v>
      </c>
      <c r="N1270" s="1" t="s">
        <v>29</v>
      </c>
      <c r="O1270" s="1" t="s">
        <v>97</v>
      </c>
      <c r="P1270" s="1">
        <v>10001</v>
      </c>
      <c r="Q1270" s="8">
        <v>15000</v>
      </c>
      <c r="R1270" s="1">
        <v>3</v>
      </c>
      <c r="S1270" s="1">
        <v>3</v>
      </c>
      <c r="T1270" s="1">
        <v>5</v>
      </c>
      <c r="U1270" s="1">
        <v>2</v>
      </c>
      <c r="V1270" s="1">
        <v>0</v>
      </c>
      <c r="W1270" s="1">
        <v>0</v>
      </c>
      <c r="X1270" s="1">
        <v>12500.5</v>
      </c>
      <c r="Y1270" s="1">
        <v>1</v>
      </c>
      <c r="Z1270" s="1">
        <v>1</v>
      </c>
      <c r="AA1270" s="1">
        <f t="shared" si="180"/>
        <v>0</v>
      </c>
      <c r="AB1270" s="1">
        <f t="shared" si="188"/>
        <v>0</v>
      </c>
      <c r="AC1270" s="1">
        <f t="shared" si="188"/>
        <v>0</v>
      </c>
      <c r="AD1270" s="1">
        <f t="shared" si="188"/>
        <v>0</v>
      </c>
      <c r="AE1270" s="1">
        <f t="shared" si="188"/>
        <v>0</v>
      </c>
      <c r="AF1270" s="1">
        <f t="shared" si="188"/>
        <v>0</v>
      </c>
      <c r="AG1270" s="1">
        <f t="shared" si="188"/>
        <v>0</v>
      </c>
      <c r="AH1270" s="1">
        <f t="shared" si="188"/>
        <v>0</v>
      </c>
      <c r="AI1270" s="1">
        <f t="shared" si="188"/>
        <v>0</v>
      </c>
      <c r="AJ1270" s="1">
        <f t="shared" si="188"/>
        <v>0</v>
      </c>
      <c r="AK1270" s="1">
        <f t="shared" si="188"/>
        <v>0</v>
      </c>
      <c r="AL1270" s="1">
        <f t="shared" si="188"/>
        <v>0</v>
      </c>
      <c r="AM1270" s="1">
        <f t="shared" si="188"/>
        <v>0</v>
      </c>
      <c r="AN1270" s="1">
        <f t="shared" si="188"/>
        <v>0</v>
      </c>
      <c r="AO1270" s="1">
        <f t="shared" si="188"/>
        <v>0</v>
      </c>
      <c r="AP1270" s="1">
        <f t="shared" si="188"/>
        <v>0</v>
      </c>
      <c r="AQ1270" s="1">
        <f t="shared" si="188"/>
        <v>0</v>
      </c>
      <c r="AR1270" s="1">
        <f t="shared" si="187"/>
        <v>0</v>
      </c>
      <c r="AS1270" s="1">
        <f t="shared" si="187"/>
        <v>0</v>
      </c>
      <c r="AT1270" s="1">
        <f t="shared" si="187"/>
        <v>0</v>
      </c>
      <c r="AU1270" s="1">
        <f t="shared" si="187"/>
        <v>0</v>
      </c>
      <c r="AV1270" s="1">
        <f t="shared" si="187"/>
        <v>0</v>
      </c>
      <c r="AW1270" s="1">
        <f t="shared" si="187"/>
        <v>0</v>
      </c>
      <c r="AX1270" s="1">
        <f t="shared" si="181"/>
        <v>0</v>
      </c>
    </row>
    <row r="1271" spans="1:50" s="1" customFormat="1" x14ac:dyDescent="0.15">
      <c r="A1271" s="1">
        <v>1</v>
      </c>
      <c r="B1271" s="1" t="s">
        <v>3104</v>
      </c>
      <c r="C1271" s="1" t="s">
        <v>22</v>
      </c>
      <c r="D1271" s="1" t="s">
        <v>15</v>
      </c>
      <c r="E1271" s="1" t="s">
        <v>16</v>
      </c>
      <c r="F1271" s="2">
        <v>43178.475902777776</v>
      </c>
      <c r="H1271" s="1" t="s">
        <v>17</v>
      </c>
      <c r="I1271" s="1" t="s">
        <v>18</v>
      </c>
      <c r="J1271" s="1" t="s">
        <v>42</v>
      </c>
      <c r="K1271" s="1" t="s">
        <v>4167</v>
      </c>
      <c r="L1271" s="1" t="s">
        <v>2813</v>
      </c>
      <c r="M1271" s="1" t="s">
        <v>96</v>
      </c>
      <c r="N1271" s="1" t="s">
        <v>29</v>
      </c>
      <c r="O1271" s="1" t="s">
        <v>2523</v>
      </c>
      <c r="P1271" s="1">
        <v>6001</v>
      </c>
      <c r="Q1271" s="8">
        <v>8000</v>
      </c>
      <c r="R1271" s="1">
        <v>1</v>
      </c>
      <c r="S1271" s="1">
        <v>3</v>
      </c>
      <c r="T1271" s="1">
        <v>3</v>
      </c>
      <c r="U1271" s="1">
        <v>2</v>
      </c>
      <c r="V1271" s="1">
        <v>0</v>
      </c>
      <c r="W1271" s="1">
        <v>0</v>
      </c>
      <c r="X1271" s="1">
        <v>7000.5</v>
      </c>
      <c r="Y1271" s="1">
        <v>1</v>
      </c>
      <c r="Z1271" s="1">
        <v>1</v>
      </c>
      <c r="AA1271" s="1">
        <f t="shared" si="180"/>
        <v>0</v>
      </c>
      <c r="AB1271" s="1">
        <f t="shared" si="188"/>
        <v>0</v>
      </c>
      <c r="AC1271" s="1">
        <f t="shared" si="188"/>
        <v>0</v>
      </c>
      <c r="AD1271" s="1">
        <f t="shared" si="188"/>
        <v>0</v>
      </c>
      <c r="AE1271" s="1">
        <f t="shared" si="188"/>
        <v>0</v>
      </c>
      <c r="AF1271" s="1">
        <f t="shared" si="188"/>
        <v>0</v>
      </c>
      <c r="AG1271" s="1">
        <f t="shared" si="188"/>
        <v>0</v>
      </c>
      <c r="AH1271" s="1">
        <f t="shared" si="188"/>
        <v>0</v>
      </c>
      <c r="AI1271" s="1">
        <f t="shared" si="188"/>
        <v>0</v>
      </c>
      <c r="AJ1271" s="1">
        <f t="shared" si="188"/>
        <v>0</v>
      </c>
      <c r="AK1271" s="1">
        <f t="shared" si="188"/>
        <v>0</v>
      </c>
      <c r="AL1271" s="1">
        <f t="shared" si="188"/>
        <v>0</v>
      </c>
      <c r="AM1271" s="1">
        <f t="shared" si="188"/>
        <v>0</v>
      </c>
      <c r="AN1271" s="1">
        <f t="shared" si="188"/>
        <v>0</v>
      </c>
      <c r="AO1271" s="1">
        <f t="shared" si="188"/>
        <v>0</v>
      </c>
      <c r="AP1271" s="1">
        <f t="shared" si="188"/>
        <v>0</v>
      </c>
      <c r="AQ1271" s="1">
        <f t="shared" si="188"/>
        <v>0</v>
      </c>
      <c r="AR1271" s="1">
        <f t="shared" si="187"/>
        <v>0</v>
      </c>
      <c r="AS1271" s="1">
        <f t="shared" si="187"/>
        <v>0</v>
      </c>
      <c r="AT1271" s="1">
        <f t="shared" si="187"/>
        <v>0</v>
      </c>
      <c r="AU1271" s="1">
        <f t="shared" si="187"/>
        <v>0</v>
      </c>
      <c r="AV1271" s="1">
        <f t="shared" si="187"/>
        <v>0</v>
      </c>
      <c r="AW1271" s="1">
        <f t="shared" si="187"/>
        <v>0</v>
      </c>
      <c r="AX1271" s="1">
        <f t="shared" si="181"/>
        <v>0</v>
      </c>
    </row>
    <row r="1272" spans="1:50" s="1" customFormat="1" x14ac:dyDescent="0.15">
      <c r="A1272" s="1">
        <v>1</v>
      </c>
      <c r="B1272" s="1" t="s">
        <v>3053</v>
      </c>
      <c r="C1272" s="1" t="s">
        <v>22</v>
      </c>
      <c r="D1272" s="1" t="s">
        <v>15</v>
      </c>
      <c r="E1272" s="1" t="s">
        <v>16</v>
      </c>
      <c r="F1272" s="2">
        <v>43180.456793981481</v>
      </c>
      <c r="H1272" s="1" t="s">
        <v>59</v>
      </c>
      <c r="I1272" s="1" t="s">
        <v>35</v>
      </c>
      <c r="J1272" s="1" t="s">
        <v>25</v>
      </c>
      <c r="K1272" s="1" t="s">
        <v>4168</v>
      </c>
      <c r="L1272" s="1" t="s">
        <v>3107</v>
      </c>
      <c r="M1272" s="1" t="s">
        <v>96</v>
      </c>
      <c r="N1272" s="1" t="s">
        <v>64</v>
      </c>
      <c r="O1272" s="1" t="s">
        <v>186</v>
      </c>
      <c r="P1272" s="1">
        <v>6001</v>
      </c>
      <c r="Q1272" s="8">
        <v>8000</v>
      </c>
      <c r="R1272" s="1">
        <v>3</v>
      </c>
      <c r="S1272" s="1">
        <v>4</v>
      </c>
      <c r="T1272" s="1">
        <v>1</v>
      </c>
      <c r="U1272" s="1">
        <v>2</v>
      </c>
      <c r="V1272" s="1">
        <v>3</v>
      </c>
      <c r="W1272" s="1">
        <v>0</v>
      </c>
      <c r="X1272" s="1">
        <v>7000.5</v>
      </c>
      <c r="Y1272" s="1">
        <v>1</v>
      </c>
      <c r="Z1272" s="1">
        <v>1</v>
      </c>
      <c r="AA1272" s="1">
        <f t="shared" si="180"/>
        <v>0</v>
      </c>
      <c r="AB1272" s="1">
        <f t="shared" si="188"/>
        <v>0</v>
      </c>
      <c r="AC1272" s="1">
        <f t="shared" si="188"/>
        <v>0</v>
      </c>
      <c r="AD1272" s="1">
        <f t="shared" si="188"/>
        <v>1</v>
      </c>
      <c r="AE1272" s="1">
        <f t="shared" si="188"/>
        <v>0</v>
      </c>
      <c r="AF1272" s="1">
        <f t="shared" si="188"/>
        <v>1</v>
      </c>
      <c r="AG1272" s="1">
        <f t="shared" si="188"/>
        <v>0</v>
      </c>
      <c r="AH1272" s="1">
        <f t="shared" si="188"/>
        <v>0</v>
      </c>
      <c r="AI1272" s="1">
        <f t="shared" si="188"/>
        <v>1</v>
      </c>
      <c r="AJ1272" s="1">
        <f t="shared" si="188"/>
        <v>0</v>
      </c>
      <c r="AK1272" s="1">
        <f t="shared" si="188"/>
        <v>1</v>
      </c>
      <c r="AL1272" s="1">
        <f t="shared" si="188"/>
        <v>0</v>
      </c>
      <c r="AM1272" s="1">
        <f t="shared" si="188"/>
        <v>0</v>
      </c>
      <c r="AN1272" s="1">
        <f t="shared" si="188"/>
        <v>0</v>
      </c>
      <c r="AO1272" s="1">
        <f t="shared" si="188"/>
        <v>0</v>
      </c>
      <c r="AP1272" s="1">
        <f t="shared" si="188"/>
        <v>0</v>
      </c>
      <c r="AQ1272" s="1">
        <f t="shared" si="188"/>
        <v>0</v>
      </c>
      <c r="AR1272" s="1">
        <f t="shared" si="187"/>
        <v>0</v>
      </c>
      <c r="AS1272" s="1">
        <f t="shared" si="187"/>
        <v>0</v>
      </c>
      <c r="AT1272" s="1">
        <f t="shared" si="187"/>
        <v>0</v>
      </c>
      <c r="AU1272" s="1">
        <f t="shared" si="187"/>
        <v>0</v>
      </c>
      <c r="AV1272" s="1">
        <f t="shared" si="187"/>
        <v>0</v>
      </c>
      <c r="AW1272" s="1">
        <f t="shared" si="187"/>
        <v>0</v>
      </c>
      <c r="AX1272" s="1">
        <f t="shared" si="181"/>
        <v>0</v>
      </c>
    </row>
    <row r="1273" spans="1:50" s="1" customFormat="1" x14ac:dyDescent="0.15">
      <c r="A1273" s="1">
        <v>1</v>
      </c>
      <c r="B1273" s="1" t="s">
        <v>3108</v>
      </c>
      <c r="C1273" s="1" t="s">
        <v>22</v>
      </c>
      <c r="D1273" s="1" t="s">
        <v>15</v>
      </c>
      <c r="E1273" s="1" t="s">
        <v>16</v>
      </c>
      <c r="F1273" s="2">
        <v>43180.451354166667</v>
      </c>
      <c r="H1273" s="1" t="s">
        <v>59</v>
      </c>
      <c r="I1273" s="1" t="s">
        <v>35</v>
      </c>
      <c r="J1273" s="1" t="s">
        <v>60</v>
      </c>
      <c r="K1273" s="1" t="s">
        <v>4169</v>
      </c>
      <c r="L1273" s="1" t="s">
        <v>3110</v>
      </c>
      <c r="M1273" s="1" t="s">
        <v>96</v>
      </c>
      <c r="N1273" s="1" t="s">
        <v>283</v>
      </c>
      <c r="O1273" s="1" t="s">
        <v>467</v>
      </c>
      <c r="P1273" s="1">
        <v>6001</v>
      </c>
      <c r="Q1273" s="8">
        <v>8000</v>
      </c>
      <c r="R1273" s="1">
        <v>3</v>
      </c>
      <c r="S1273" s="1">
        <v>4</v>
      </c>
      <c r="T1273" s="1">
        <v>2</v>
      </c>
      <c r="U1273" s="1">
        <v>2</v>
      </c>
      <c r="V1273" s="1">
        <v>6</v>
      </c>
      <c r="W1273" s="1">
        <v>0</v>
      </c>
      <c r="X1273" s="1">
        <v>7000.5</v>
      </c>
      <c r="Y1273" s="1">
        <v>1</v>
      </c>
      <c r="Z1273" s="1">
        <v>1</v>
      </c>
      <c r="AA1273" s="1">
        <f t="shared" si="180"/>
        <v>0</v>
      </c>
      <c r="AB1273" s="1">
        <f t="shared" si="188"/>
        <v>0</v>
      </c>
      <c r="AC1273" s="1">
        <f t="shared" si="188"/>
        <v>1</v>
      </c>
      <c r="AD1273" s="1">
        <f t="shared" si="188"/>
        <v>1</v>
      </c>
      <c r="AE1273" s="1">
        <f t="shared" si="188"/>
        <v>0</v>
      </c>
      <c r="AF1273" s="1">
        <f t="shared" si="188"/>
        <v>0</v>
      </c>
      <c r="AG1273" s="1">
        <f t="shared" si="188"/>
        <v>0</v>
      </c>
      <c r="AH1273" s="1">
        <f t="shared" si="188"/>
        <v>1</v>
      </c>
      <c r="AI1273" s="1">
        <f t="shared" si="188"/>
        <v>0</v>
      </c>
      <c r="AJ1273" s="1">
        <f t="shared" si="188"/>
        <v>0</v>
      </c>
      <c r="AK1273" s="1">
        <f t="shared" si="188"/>
        <v>1</v>
      </c>
      <c r="AL1273" s="1">
        <f t="shared" si="188"/>
        <v>0</v>
      </c>
      <c r="AM1273" s="1">
        <f t="shared" si="188"/>
        <v>0</v>
      </c>
      <c r="AN1273" s="1">
        <f t="shared" si="188"/>
        <v>0</v>
      </c>
      <c r="AO1273" s="1">
        <f t="shared" si="188"/>
        <v>0</v>
      </c>
      <c r="AP1273" s="1">
        <f t="shared" si="188"/>
        <v>0</v>
      </c>
      <c r="AQ1273" s="1">
        <f t="shared" si="188"/>
        <v>1</v>
      </c>
      <c r="AR1273" s="1">
        <f t="shared" si="187"/>
        <v>0</v>
      </c>
      <c r="AS1273" s="1">
        <f t="shared" si="187"/>
        <v>0</v>
      </c>
      <c r="AT1273" s="1">
        <f t="shared" si="187"/>
        <v>0</v>
      </c>
      <c r="AU1273" s="1">
        <f t="shared" si="187"/>
        <v>0</v>
      </c>
      <c r="AV1273" s="1">
        <f t="shared" si="187"/>
        <v>1</v>
      </c>
      <c r="AW1273" s="1">
        <f t="shared" si="187"/>
        <v>0</v>
      </c>
      <c r="AX1273" s="1">
        <f t="shared" si="181"/>
        <v>0</v>
      </c>
    </row>
    <row r="1274" spans="1:50" s="1" customFormat="1" x14ac:dyDescent="0.15">
      <c r="A1274" s="1">
        <v>1</v>
      </c>
      <c r="B1274" s="1" t="s">
        <v>3111</v>
      </c>
      <c r="C1274" s="1" t="s">
        <v>454</v>
      </c>
      <c r="D1274" s="1" t="s">
        <v>15</v>
      </c>
      <c r="E1274" s="1" t="s">
        <v>16</v>
      </c>
      <c r="F1274" s="2">
        <v>43180.449282407404</v>
      </c>
      <c r="H1274" s="1" t="s">
        <v>17</v>
      </c>
      <c r="I1274" s="1" t="s">
        <v>35</v>
      </c>
      <c r="J1274" s="1" t="s">
        <v>60</v>
      </c>
      <c r="K1274" s="1" t="s">
        <v>4170</v>
      </c>
      <c r="L1274" s="1" t="s">
        <v>3113</v>
      </c>
      <c r="M1274" s="1" t="s">
        <v>96</v>
      </c>
      <c r="N1274" s="1" t="s">
        <v>316</v>
      </c>
      <c r="O1274" s="1" t="s">
        <v>97</v>
      </c>
      <c r="P1274" s="1">
        <v>6001</v>
      </c>
      <c r="Q1274" s="8">
        <v>8000</v>
      </c>
      <c r="R1274" s="1">
        <v>1</v>
      </c>
      <c r="S1274" s="1">
        <v>4</v>
      </c>
      <c r="T1274" s="1">
        <v>2</v>
      </c>
      <c r="U1274" s="1">
        <v>2</v>
      </c>
      <c r="V1274" s="1">
        <v>7</v>
      </c>
      <c r="W1274" s="1">
        <v>0</v>
      </c>
      <c r="X1274" s="1">
        <v>7000.5</v>
      </c>
      <c r="Y1274" s="1">
        <v>1</v>
      </c>
      <c r="Z1274" s="1">
        <v>1</v>
      </c>
      <c r="AA1274" s="1">
        <f t="shared" si="180"/>
        <v>0</v>
      </c>
      <c r="AB1274" s="1">
        <f t="shared" si="188"/>
        <v>0</v>
      </c>
      <c r="AC1274" s="1">
        <f t="shared" si="188"/>
        <v>0</v>
      </c>
      <c r="AD1274" s="1">
        <f t="shared" si="188"/>
        <v>1</v>
      </c>
      <c r="AE1274" s="1">
        <f t="shared" si="188"/>
        <v>0</v>
      </c>
      <c r="AF1274" s="1">
        <f t="shared" si="188"/>
        <v>1</v>
      </c>
      <c r="AG1274" s="1">
        <f t="shared" si="188"/>
        <v>0</v>
      </c>
      <c r="AH1274" s="1">
        <f t="shared" si="188"/>
        <v>0</v>
      </c>
      <c r="AI1274" s="1">
        <f t="shared" si="188"/>
        <v>0</v>
      </c>
      <c r="AJ1274" s="1">
        <f t="shared" si="188"/>
        <v>0</v>
      </c>
      <c r="AK1274" s="1">
        <f t="shared" si="188"/>
        <v>1</v>
      </c>
      <c r="AL1274" s="1">
        <f t="shared" si="188"/>
        <v>0</v>
      </c>
      <c r="AM1274" s="1">
        <f t="shared" si="188"/>
        <v>0</v>
      </c>
      <c r="AN1274" s="1">
        <f t="shared" si="188"/>
        <v>0</v>
      </c>
      <c r="AO1274" s="1">
        <f t="shared" si="188"/>
        <v>0</v>
      </c>
      <c r="AP1274" s="1">
        <f t="shared" si="188"/>
        <v>0</v>
      </c>
      <c r="AQ1274" s="1">
        <f t="shared" si="188"/>
        <v>1</v>
      </c>
      <c r="AR1274" s="1">
        <f t="shared" si="187"/>
        <v>0</v>
      </c>
      <c r="AS1274" s="1">
        <f t="shared" si="187"/>
        <v>0</v>
      </c>
      <c r="AT1274" s="1">
        <f t="shared" si="187"/>
        <v>0</v>
      </c>
      <c r="AU1274" s="1">
        <f t="shared" si="187"/>
        <v>0</v>
      </c>
      <c r="AV1274" s="1">
        <f t="shared" si="187"/>
        <v>0</v>
      </c>
      <c r="AW1274" s="1">
        <f t="shared" si="187"/>
        <v>0</v>
      </c>
      <c r="AX1274" s="1">
        <f t="shared" si="181"/>
        <v>0</v>
      </c>
    </row>
    <row r="1275" spans="1:50" s="1" customFormat="1" x14ac:dyDescent="0.15">
      <c r="A1275" s="1">
        <v>1</v>
      </c>
      <c r="B1275" s="1" t="s">
        <v>3114</v>
      </c>
      <c r="C1275" s="1" t="s">
        <v>22</v>
      </c>
      <c r="D1275" s="1" t="s">
        <v>15</v>
      </c>
      <c r="E1275" s="1" t="s">
        <v>168</v>
      </c>
      <c r="F1275" s="2">
        <v>43180.470937500002</v>
      </c>
      <c r="H1275" s="1" t="s">
        <v>17</v>
      </c>
      <c r="I1275" s="1" t="s">
        <v>18</v>
      </c>
      <c r="J1275" s="1" t="s">
        <v>286</v>
      </c>
      <c r="K1275" s="1" t="s">
        <v>4171</v>
      </c>
      <c r="L1275" s="1" t="s">
        <v>3116</v>
      </c>
      <c r="M1275" s="1" t="s">
        <v>28</v>
      </c>
      <c r="N1275" s="1" t="s">
        <v>82</v>
      </c>
      <c r="O1275" s="1" t="s">
        <v>157</v>
      </c>
      <c r="P1275" s="1">
        <v>4001</v>
      </c>
      <c r="Q1275" s="8">
        <v>6000</v>
      </c>
      <c r="R1275" s="1">
        <v>1</v>
      </c>
      <c r="S1275" s="1">
        <v>3</v>
      </c>
      <c r="T1275" s="1">
        <v>10</v>
      </c>
      <c r="U1275" s="1">
        <v>3</v>
      </c>
      <c r="V1275" s="1">
        <v>4</v>
      </c>
      <c r="W1275" s="1">
        <v>0</v>
      </c>
      <c r="X1275" s="1">
        <v>5000.5</v>
      </c>
      <c r="Y1275" s="1">
        <v>1</v>
      </c>
      <c r="Z1275" s="1">
        <v>1</v>
      </c>
      <c r="AA1275" s="1">
        <f t="shared" si="180"/>
        <v>0</v>
      </c>
      <c r="AB1275" s="1">
        <f t="shared" si="188"/>
        <v>0</v>
      </c>
      <c r="AC1275" s="1">
        <f t="shared" si="188"/>
        <v>1</v>
      </c>
      <c r="AD1275" s="1">
        <f t="shared" si="188"/>
        <v>0</v>
      </c>
      <c r="AE1275" s="1">
        <f t="shared" si="188"/>
        <v>0</v>
      </c>
      <c r="AF1275" s="1">
        <f t="shared" si="188"/>
        <v>0</v>
      </c>
      <c r="AG1275" s="1">
        <f t="shared" si="188"/>
        <v>0</v>
      </c>
      <c r="AH1275" s="1">
        <f t="shared" si="188"/>
        <v>0</v>
      </c>
      <c r="AI1275" s="1">
        <f t="shared" si="188"/>
        <v>0</v>
      </c>
      <c r="AJ1275" s="1">
        <f t="shared" si="188"/>
        <v>0</v>
      </c>
      <c r="AK1275" s="1">
        <f t="shared" si="188"/>
        <v>1</v>
      </c>
      <c r="AL1275" s="1">
        <f t="shared" si="188"/>
        <v>0</v>
      </c>
      <c r="AM1275" s="1">
        <f t="shared" si="188"/>
        <v>0</v>
      </c>
      <c r="AN1275" s="1">
        <f t="shared" si="188"/>
        <v>0</v>
      </c>
      <c r="AO1275" s="1">
        <f t="shared" si="188"/>
        <v>0</v>
      </c>
      <c r="AP1275" s="1">
        <f t="shared" si="188"/>
        <v>0</v>
      </c>
      <c r="AQ1275" s="1">
        <f t="shared" si="188"/>
        <v>0</v>
      </c>
      <c r="AR1275" s="1">
        <f t="shared" si="187"/>
        <v>0</v>
      </c>
      <c r="AS1275" s="1">
        <f t="shared" si="187"/>
        <v>0</v>
      </c>
      <c r="AT1275" s="1">
        <f t="shared" si="187"/>
        <v>0</v>
      </c>
      <c r="AU1275" s="1">
        <f t="shared" si="187"/>
        <v>0</v>
      </c>
      <c r="AV1275" s="1">
        <f t="shared" si="187"/>
        <v>0</v>
      </c>
      <c r="AW1275" s="1">
        <f t="shared" si="187"/>
        <v>0</v>
      </c>
      <c r="AX1275" s="1">
        <f t="shared" si="181"/>
        <v>0</v>
      </c>
    </row>
    <row r="1276" spans="1:50" s="1" customFormat="1" x14ac:dyDescent="0.15">
      <c r="A1276" s="1">
        <v>1</v>
      </c>
      <c r="B1276" s="1" t="s">
        <v>3117</v>
      </c>
      <c r="D1276" s="1" t="s">
        <v>15</v>
      </c>
      <c r="E1276" s="1" t="s">
        <v>168</v>
      </c>
      <c r="F1276" s="2">
        <v>43180.434224537035</v>
      </c>
      <c r="H1276" s="1" t="s">
        <v>59</v>
      </c>
      <c r="I1276" s="1" t="s">
        <v>35</v>
      </c>
      <c r="J1276" s="1" t="s">
        <v>25</v>
      </c>
      <c r="K1276" s="1" t="s">
        <v>3118</v>
      </c>
      <c r="L1276" s="1" t="s">
        <v>3119</v>
      </c>
      <c r="M1276" s="1" t="s">
        <v>96</v>
      </c>
      <c r="N1276" s="1" t="s">
        <v>29</v>
      </c>
      <c r="O1276" s="1" t="s">
        <v>97</v>
      </c>
      <c r="P1276" s="1">
        <v>4001</v>
      </c>
      <c r="Q1276" s="8">
        <v>6000</v>
      </c>
      <c r="R1276" s="1">
        <v>3</v>
      </c>
      <c r="S1276" s="1">
        <v>4</v>
      </c>
      <c r="T1276" s="1">
        <v>1</v>
      </c>
      <c r="U1276" s="1">
        <v>2</v>
      </c>
      <c r="V1276" s="1">
        <v>0</v>
      </c>
      <c r="W1276" s="1">
        <v>0</v>
      </c>
      <c r="X1276" s="1">
        <v>5000.5</v>
      </c>
      <c r="Y1276" s="1">
        <v>1</v>
      </c>
      <c r="Z1276" s="1">
        <v>1</v>
      </c>
      <c r="AA1276" s="1">
        <f t="shared" si="180"/>
        <v>0</v>
      </c>
      <c r="AB1276" s="1">
        <f t="shared" si="188"/>
        <v>0</v>
      </c>
      <c r="AC1276" s="1">
        <f t="shared" si="188"/>
        <v>0</v>
      </c>
      <c r="AD1276" s="1">
        <f t="shared" si="188"/>
        <v>1</v>
      </c>
      <c r="AE1276" s="1">
        <f t="shared" si="188"/>
        <v>0</v>
      </c>
      <c r="AF1276" s="1">
        <f t="shared" si="188"/>
        <v>0</v>
      </c>
      <c r="AG1276" s="1">
        <f t="shared" si="188"/>
        <v>0</v>
      </c>
      <c r="AH1276" s="1">
        <f t="shared" si="188"/>
        <v>0</v>
      </c>
      <c r="AI1276" s="1">
        <f t="shared" si="188"/>
        <v>0</v>
      </c>
      <c r="AJ1276" s="1">
        <f t="shared" si="188"/>
        <v>0</v>
      </c>
      <c r="AK1276" s="1">
        <f t="shared" si="188"/>
        <v>0</v>
      </c>
      <c r="AL1276" s="1">
        <f t="shared" si="188"/>
        <v>0</v>
      </c>
      <c r="AM1276" s="1">
        <f t="shared" si="188"/>
        <v>0</v>
      </c>
      <c r="AN1276" s="1">
        <f t="shared" si="188"/>
        <v>0</v>
      </c>
      <c r="AO1276" s="1">
        <f t="shared" si="188"/>
        <v>0</v>
      </c>
      <c r="AP1276" s="1">
        <f t="shared" si="188"/>
        <v>0</v>
      </c>
      <c r="AQ1276" s="1">
        <f t="shared" si="188"/>
        <v>0</v>
      </c>
      <c r="AR1276" s="1">
        <f t="shared" si="187"/>
        <v>0</v>
      </c>
      <c r="AS1276" s="1">
        <f t="shared" si="187"/>
        <v>0</v>
      </c>
      <c r="AT1276" s="1">
        <f t="shared" si="187"/>
        <v>0</v>
      </c>
      <c r="AU1276" s="1">
        <f t="shared" si="187"/>
        <v>0</v>
      </c>
      <c r="AV1276" s="1">
        <f t="shared" si="187"/>
        <v>0</v>
      </c>
      <c r="AW1276" s="1">
        <f t="shared" si="187"/>
        <v>0</v>
      </c>
      <c r="AX1276" s="1">
        <f t="shared" si="181"/>
        <v>0</v>
      </c>
    </row>
    <row r="1277" spans="1:50" s="1" customFormat="1" x14ac:dyDescent="0.15">
      <c r="A1277" s="1">
        <v>1</v>
      </c>
      <c r="B1277" s="1" t="s">
        <v>3120</v>
      </c>
      <c r="C1277" s="1" t="s">
        <v>3121</v>
      </c>
      <c r="D1277" s="1" t="s">
        <v>15</v>
      </c>
      <c r="E1277" s="1" t="s">
        <v>215</v>
      </c>
      <c r="F1277" s="2">
        <v>43180.430821759262</v>
      </c>
      <c r="H1277" s="1" t="s">
        <v>34</v>
      </c>
      <c r="I1277" s="1" t="s">
        <v>35</v>
      </c>
      <c r="J1277" s="1" t="s">
        <v>25</v>
      </c>
      <c r="K1277" s="1" t="s">
        <v>4172</v>
      </c>
      <c r="L1277" s="1" t="s">
        <v>3123</v>
      </c>
      <c r="M1277" s="1" t="s">
        <v>96</v>
      </c>
      <c r="N1277" s="1" t="s">
        <v>29</v>
      </c>
      <c r="P1277" s="1">
        <v>9000</v>
      </c>
      <c r="Q1277" s="8">
        <v>15000</v>
      </c>
      <c r="R1277" s="1">
        <v>4</v>
      </c>
      <c r="S1277" s="1">
        <v>4</v>
      </c>
      <c r="T1277" s="1">
        <v>1</v>
      </c>
      <c r="U1277" s="1">
        <v>2</v>
      </c>
      <c r="V1277" s="1">
        <v>0</v>
      </c>
      <c r="W1277" s="1">
        <v>0</v>
      </c>
      <c r="X1277" s="1">
        <v>12000</v>
      </c>
      <c r="Y1277" s="1">
        <v>1</v>
      </c>
      <c r="Z1277" s="1">
        <v>1</v>
      </c>
      <c r="AA1277" s="1">
        <f t="shared" si="180"/>
        <v>0</v>
      </c>
      <c r="AB1277" s="1">
        <f t="shared" si="188"/>
        <v>0</v>
      </c>
      <c r="AC1277" s="1">
        <f t="shared" si="188"/>
        <v>0</v>
      </c>
      <c r="AD1277" s="1">
        <f t="shared" si="188"/>
        <v>1</v>
      </c>
      <c r="AE1277" s="1">
        <f t="shared" si="188"/>
        <v>0</v>
      </c>
      <c r="AF1277" s="1">
        <f t="shared" si="188"/>
        <v>1</v>
      </c>
      <c r="AG1277" s="1">
        <f t="shared" si="188"/>
        <v>0</v>
      </c>
      <c r="AH1277" s="1">
        <f t="shared" si="188"/>
        <v>0</v>
      </c>
      <c r="AI1277" s="1">
        <f t="shared" si="188"/>
        <v>1</v>
      </c>
      <c r="AJ1277" s="1">
        <f t="shared" si="188"/>
        <v>0</v>
      </c>
      <c r="AK1277" s="1">
        <f t="shared" si="188"/>
        <v>0</v>
      </c>
      <c r="AL1277" s="1">
        <f t="shared" si="188"/>
        <v>1</v>
      </c>
      <c r="AM1277" s="1">
        <f t="shared" si="188"/>
        <v>0</v>
      </c>
      <c r="AN1277" s="1">
        <f t="shared" si="188"/>
        <v>0</v>
      </c>
      <c r="AO1277" s="1">
        <f t="shared" si="188"/>
        <v>0</v>
      </c>
      <c r="AP1277" s="1">
        <f t="shared" si="188"/>
        <v>0</v>
      </c>
      <c r="AQ1277" s="1">
        <f t="shared" si="188"/>
        <v>0</v>
      </c>
      <c r="AR1277" s="1">
        <f t="shared" si="187"/>
        <v>0</v>
      </c>
      <c r="AS1277" s="1">
        <f t="shared" si="187"/>
        <v>0</v>
      </c>
      <c r="AT1277" s="1">
        <f t="shared" si="187"/>
        <v>0</v>
      </c>
      <c r="AU1277" s="1">
        <f t="shared" si="187"/>
        <v>1</v>
      </c>
      <c r="AV1277" s="1">
        <f t="shared" si="187"/>
        <v>0</v>
      </c>
      <c r="AW1277" s="1">
        <f t="shared" si="187"/>
        <v>0</v>
      </c>
      <c r="AX1277" s="1">
        <f t="shared" si="181"/>
        <v>0</v>
      </c>
    </row>
    <row r="1278" spans="1:50" s="1" customFormat="1" x14ac:dyDescent="0.15">
      <c r="A1278" s="1">
        <v>1</v>
      </c>
      <c r="B1278" s="1" t="s">
        <v>3124</v>
      </c>
      <c r="C1278" s="1" t="s">
        <v>22</v>
      </c>
      <c r="D1278" s="1" t="s">
        <v>15</v>
      </c>
      <c r="E1278" s="1" t="s">
        <v>1004</v>
      </c>
      <c r="F1278" s="2">
        <v>43180.426712962966</v>
      </c>
      <c r="H1278" s="1" t="s">
        <v>17</v>
      </c>
      <c r="I1278" s="1" t="s">
        <v>35</v>
      </c>
      <c r="J1278" s="1" t="s">
        <v>47</v>
      </c>
      <c r="K1278" s="1" t="s">
        <v>3125</v>
      </c>
      <c r="L1278" s="1" t="s">
        <v>3126</v>
      </c>
      <c r="M1278" s="1" t="s">
        <v>28</v>
      </c>
      <c r="N1278" s="1" t="s">
        <v>64</v>
      </c>
      <c r="O1278" s="1" t="s">
        <v>966</v>
      </c>
      <c r="P1278" s="1">
        <v>4000</v>
      </c>
      <c r="Q1278" s="8">
        <v>5000</v>
      </c>
      <c r="R1278" s="1">
        <v>1</v>
      </c>
      <c r="S1278" s="1">
        <v>4</v>
      </c>
      <c r="T1278" s="1">
        <v>4</v>
      </c>
      <c r="U1278" s="1">
        <v>3</v>
      </c>
      <c r="V1278" s="1">
        <v>3</v>
      </c>
      <c r="W1278" s="1">
        <v>0</v>
      </c>
      <c r="X1278" s="1">
        <v>4500</v>
      </c>
      <c r="Y1278" s="1">
        <v>1</v>
      </c>
      <c r="Z1278" s="1">
        <v>1</v>
      </c>
      <c r="AA1278" s="1">
        <f t="shared" si="180"/>
        <v>0</v>
      </c>
      <c r="AB1278" s="1">
        <f t="shared" si="188"/>
        <v>0</v>
      </c>
      <c r="AC1278" s="1">
        <f t="shared" si="188"/>
        <v>1</v>
      </c>
      <c r="AD1278" s="1">
        <f t="shared" si="188"/>
        <v>1</v>
      </c>
      <c r="AE1278" s="1">
        <f t="shared" si="188"/>
        <v>0</v>
      </c>
      <c r="AF1278" s="1">
        <f t="shared" si="188"/>
        <v>0</v>
      </c>
      <c r="AG1278" s="1">
        <f t="shared" si="188"/>
        <v>0</v>
      </c>
      <c r="AH1278" s="1">
        <f t="shared" si="188"/>
        <v>0</v>
      </c>
      <c r="AI1278" s="1">
        <f t="shared" si="188"/>
        <v>0</v>
      </c>
      <c r="AJ1278" s="1">
        <f t="shared" si="188"/>
        <v>0</v>
      </c>
      <c r="AK1278" s="1">
        <f t="shared" si="188"/>
        <v>0</v>
      </c>
      <c r="AL1278" s="1">
        <f t="shared" si="188"/>
        <v>0</v>
      </c>
      <c r="AM1278" s="1">
        <f t="shared" si="188"/>
        <v>0</v>
      </c>
      <c r="AN1278" s="1">
        <f t="shared" si="188"/>
        <v>0</v>
      </c>
      <c r="AO1278" s="1">
        <f t="shared" si="188"/>
        <v>0</v>
      </c>
      <c r="AP1278" s="1">
        <f t="shared" si="188"/>
        <v>0</v>
      </c>
      <c r="AQ1278" s="1">
        <f t="shared" si="188"/>
        <v>0</v>
      </c>
      <c r="AR1278" s="1">
        <f t="shared" si="187"/>
        <v>0</v>
      </c>
      <c r="AS1278" s="1">
        <f t="shared" si="187"/>
        <v>0</v>
      </c>
      <c r="AT1278" s="1">
        <f t="shared" si="187"/>
        <v>0</v>
      </c>
      <c r="AU1278" s="1">
        <f t="shared" si="187"/>
        <v>0</v>
      </c>
      <c r="AV1278" s="1">
        <f t="shared" si="187"/>
        <v>0</v>
      </c>
      <c r="AW1278" s="1">
        <f t="shared" si="187"/>
        <v>0</v>
      </c>
      <c r="AX1278" s="1">
        <f t="shared" si="181"/>
        <v>0</v>
      </c>
    </row>
    <row r="1279" spans="1:50" s="1" customFormat="1" x14ac:dyDescent="0.15">
      <c r="A1279" s="1">
        <v>1</v>
      </c>
      <c r="B1279" s="1" t="s">
        <v>3127</v>
      </c>
      <c r="C1279" s="1" t="s">
        <v>22</v>
      </c>
      <c r="D1279" s="1" t="s">
        <v>15</v>
      </c>
      <c r="E1279" s="1" t="s">
        <v>212</v>
      </c>
      <c r="F1279" s="2">
        <v>43178.378032407411</v>
      </c>
      <c r="H1279" s="1" t="s">
        <v>34</v>
      </c>
      <c r="I1279" s="1" t="s">
        <v>18</v>
      </c>
      <c r="J1279" s="1" t="s">
        <v>60</v>
      </c>
      <c r="K1279" s="1" t="s">
        <v>4173</v>
      </c>
      <c r="L1279" s="1" t="s">
        <v>3129</v>
      </c>
      <c r="M1279" s="1" t="s">
        <v>28</v>
      </c>
      <c r="N1279" s="1" t="s">
        <v>29</v>
      </c>
      <c r="O1279" s="1" t="s">
        <v>186</v>
      </c>
      <c r="P1279" s="1">
        <v>15000</v>
      </c>
      <c r="Q1279" s="8">
        <v>25000</v>
      </c>
      <c r="R1279" s="1">
        <v>4</v>
      </c>
      <c r="S1279" s="1">
        <v>3</v>
      </c>
      <c r="T1279" s="1">
        <v>2</v>
      </c>
      <c r="U1279" s="1">
        <v>3</v>
      </c>
      <c r="V1279" s="1">
        <v>0</v>
      </c>
      <c r="W1279" s="1">
        <v>0</v>
      </c>
      <c r="X1279" s="1">
        <v>20000</v>
      </c>
      <c r="Y1279" s="1">
        <v>1</v>
      </c>
      <c r="Z1279" s="1">
        <v>1</v>
      </c>
      <c r="AA1279" s="1">
        <f t="shared" si="180"/>
        <v>0</v>
      </c>
      <c r="AB1279" s="1">
        <f t="shared" si="188"/>
        <v>0</v>
      </c>
      <c r="AC1279" s="1">
        <f t="shared" si="188"/>
        <v>0</v>
      </c>
      <c r="AD1279" s="1">
        <f t="shared" si="188"/>
        <v>1</v>
      </c>
      <c r="AE1279" s="1">
        <f t="shared" si="188"/>
        <v>0</v>
      </c>
      <c r="AF1279" s="1">
        <f t="shared" si="188"/>
        <v>1</v>
      </c>
      <c r="AG1279" s="1">
        <f t="shared" si="188"/>
        <v>1</v>
      </c>
      <c r="AH1279" s="1">
        <f t="shared" si="188"/>
        <v>1</v>
      </c>
      <c r="AI1279" s="1">
        <f t="shared" si="188"/>
        <v>0</v>
      </c>
      <c r="AJ1279" s="1">
        <f t="shared" si="188"/>
        <v>0</v>
      </c>
      <c r="AK1279" s="1">
        <f t="shared" si="188"/>
        <v>0</v>
      </c>
      <c r="AL1279" s="1">
        <f t="shared" si="188"/>
        <v>0</v>
      </c>
      <c r="AM1279" s="1">
        <f t="shared" si="188"/>
        <v>0</v>
      </c>
      <c r="AN1279" s="1">
        <f t="shared" si="188"/>
        <v>0</v>
      </c>
      <c r="AO1279" s="1">
        <f t="shared" si="188"/>
        <v>0</v>
      </c>
      <c r="AP1279" s="1">
        <f t="shared" si="188"/>
        <v>0</v>
      </c>
      <c r="AQ1279" s="1">
        <f t="shared" si="188"/>
        <v>0</v>
      </c>
      <c r="AR1279" s="1">
        <f t="shared" si="187"/>
        <v>0</v>
      </c>
      <c r="AS1279" s="1">
        <f t="shared" si="187"/>
        <v>0</v>
      </c>
      <c r="AT1279" s="1">
        <f t="shared" si="187"/>
        <v>0</v>
      </c>
      <c r="AU1279" s="1">
        <f t="shared" si="187"/>
        <v>0</v>
      </c>
      <c r="AV1279" s="1">
        <f t="shared" si="187"/>
        <v>0</v>
      </c>
      <c r="AW1279" s="1">
        <f t="shared" si="187"/>
        <v>0</v>
      </c>
      <c r="AX1279" s="1">
        <f t="shared" si="181"/>
        <v>1</v>
      </c>
    </row>
    <row r="1280" spans="1:50" s="1" customFormat="1" x14ac:dyDescent="0.15">
      <c r="A1280" s="1">
        <v>1</v>
      </c>
      <c r="B1280" s="1" t="s">
        <v>3130</v>
      </c>
      <c r="C1280" s="1" t="s">
        <v>22</v>
      </c>
      <c r="D1280" s="1" t="s">
        <v>15</v>
      </c>
      <c r="E1280" s="1" t="s">
        <v>16</v>
      </c>
      <c r="F1280" s="2">
        <v>43180.423611111109</v>
      </c>
      <c r="H1280" s="1" t="s">
        <v>59</v>
      </c>
      <c r="I1280" s="1" t="s">
        <v>18</v>
      </c>
      <c r="J1280" s="1" t="s">
        <v>60</v>
      </c>
      <c r="K1280" s="1" t="s">
        <v>3131</v>
      </c>
      <c r="L1280" s="1" t="s">
        <v>3132</v>
      </c>
      <c r="M1280" s="1" t="s">
        <v>96</v>
      </c>
      <c r="N1280" s="1" t="s">
        <v>64</v>
      </c>
      <c r="O1280" s="1" t="s">
        <v>39</v>
      </c>
      <c r="P1280" s="1">
        <v>6001</v>
      </c>
      <c r="Q1280" s="8">
        <v>8000</v>
      </c>
      <c r="R1280" s="1">
        <v>3</v>
      </c>
      <c r="S1280" s="1">
        <v>3</v>
      </c>
      <c r="T1280" s="1">
        <v>2</v>
      </c>
      <c r="U1280" s="1">
        <v>2</v>
      </c>
      <c r="V1280" s="1">
        <v>3</v>
      </c>
      <c r="W1280" s="1">
        <v>1</v>
      </c>
      <c r="X1280" s="1">
        <v>7000.5</v>
      </c>
      <c r="Y1280" s="1">
        <v>1</v>
      </c>
      <c r="Z1280" s="1">
        <v>1</v>
      </c>
      <c r="AA1280" s="1">
        <f t="shared" si="180"/>
        <v>0</v>
      </c>
      <c r="AB1280" s="1">
        <f t="shared" si="188"/>
        <v>0</v>
      </c>
      <c r="AC1280" s="1">
        <f t="shared" si="188"/>
        <v>0</v>
      </c>
      <c r="AD1280" s="1">
        <f t="shared" si="188"/>
        <v>0</v>
      </c>
      <c r="AE1280" s="1">
        <f t="shared" si="188"/>
        <v>0</v>
      </c>
      <c r="AF1280" s="1">
        <f t="shared" si="188"/>
        <v>0</v>
      </c>
      <c r="AG1280" s="1">
        <f t="shared" si="188"/>
        <v>0</v>
      </c>
      <c r="AH1280" s="1">
        <f t="shared" si="188"/>
        <v>0</v>
      </c>
      <c r="AI1280" s="1">
        <f t="shared" si="188"/>
        <v>0</v>
      </c>
      <c r="AJ1280" s="1">
        <f t="shared" si="188"/>
        <v>0</v>
      </c>
      <c r="AK1280" s="1">
        <f t="shared" si="188"/>
        <v>0</v>
      </c>
      <c r="AL1280" s="1">
        <f t="shared" si="188"/>
        <v>0</v>
      </c>
      <c r="AM1280" s="1">
        <f t="shared" si="188"/>
        <v>0</v>
      </c>
      <c r="AN1280" s="1">
        <f t="shared" si="188"/>
        <v>0</v>
      </c>
      <c r="AO1280" s="1">
        <f t="shared" si="188"/>
        <v>0</v>
      </c>
      <c r="AP1280" s="1">
        <f t="shared" si="188"/>
        <v>0</v>
      </c>
      <c r="AQ1280" s="1">
        <f t="shared" si="188"/>
        <v>0</v>
      </c>
      <c r="AR1280" s="1">
        <f t="shared" si="187"/>
        <v>0</v>
      </c>
      <c r="AS1280" s="1">
        <f t="shared" si="187"/>
        <v>0</v>
      </c>
      <c r="AT1280" s="1">
        <f t="shared" si="187"/>
        <v>0</v>
      </c>
      <c r="AU1280" s="1">
        <f t="shared" si="187"/>
        <v>0</v>
      </c>
      <c r="AV1280" s="1">
        <f t="shared" si="187"/>
        <v>0</v>
      </c>
      <c r="AW1280" s="1">
        <f t="shared" si="187"/>
        <v>0</v>
      </c>
      <c r="AX1280" s="1">
        <f t="shared" si="181"/>
        <v>0</v>
      </c>
    </row>
    <row r="1281" spans="1:50" s="1" customFormat="1" x14ac:dyDescent="0.15">
      <c r="A1281" s="1">
        <v>1</v>
      </c>
      <c r="B1281" s="1" t="s">
        <v>3133</v>
      </c>
      <c r="C1281" s="1" t="s">
        <v>22</v>
      </c>
      <c r="D1281" s="1" t="s">
        <v>15</v>
      </c>
      <c r="E1281" s="1" t="s">
        <v>1309</v>
      </c>
      <c r="F1281" s="2">
        <v>43178.398206018515</v>
      </c>
      <c r="H1281" s="1" t="s">
        <v>17</v>
      </c>
      <c r="I1281" s="1" t="s">
        <v>35</v>
      </c>
      <c r="J1281" s="1" t="s">
        <v>25</v>
      </c>
      <c r="K1281" s="1" t="s">
        <v>4174</v>
      </c>
      <c r="L1281" s="1" t="s">
        <v>3135</v>
      </c>
      <c r="M1281" s="1" t="s">
        <v>38</v>
      </c>
      <c r="N1281" s="1" t="s">
        <v>64</v>
      </c>
      <c r="O1281" s="1" t="s">
        <v>39</v>
      </c>
      <c r="P1281" s="1">
        <v>6000</v>
      </c>
      <c r="Q1281" s="8">
        <v>9000</v>
      </c>
      <c r="R1281" s="1">
        <v>1</v>
      </c>
      <c r="S1281" s="1">
        <v>4</v>
      </c>
      <c r="T1281" s="1">
        <v>1</v>
      </c>
      <c r="U1281" s="1">
        <v>5</v>
      </c>
      <c r="V1281" s="1">
        <v>3</v>
      </c>
      <c r="W1281" s="1">
        <v>1</v>
      </c>
      <c r="X1281" s="1">
        <v>7500</v>
      </c>
      <c r="Y1281" s="1">
        <v>1</v>
      </c>
      <c r="Z1281" s="1">
        <v>1</v>
      </c>
      <c r="AA1281" s="1">
        <f t="shared" si="180"/>
        <v>0</v>
      </c>
      <c r="AB1281" s="1">
        <f t="shared" si="188"/>
        <v>0</v>
      </c>
      <c r="AC1281" s="1">
        <f t="shared" si="188"/>
        <v>0</v>
      </c>
      <c r="AD1281" s="1">
        <f t="shared" si="188"/>
        <v>1</v>
      </c>
      <c r="AE1281" s="1">
        <f t="shared" si="188"/>
        <v>0</v>
      </c>
      <c r="AF1281" s="1">
        <f t="shared" si="188"/>
        <v>0</v>
      </c>
      <c r="AG1281" s="1">
        <f t="shared" si="188"/>
        <v>0</v>
      </c>
      <c r="AH1281" s="1">
        <f t="shared" si="188"/>
        <v>0</v>
      </c>
      <c r="AI1281" s="1">
        <f t="shared" si="188"/>
        <v>0</v>
      </c>
      <c r="AJ1281" s="1">
        <f t="shared" si="188"/>
        <v>0</v>
      </c>
      <c r="AK1281" s="1">
        <f t="shared" si="188"/>
        <v>0</v>
      </c>
      <c r="AL1281" s="1">
        <f t="shared" si="188"/>
        <v>0</v>
      </c>
      <c r="AM1281" s="1">
        <f t="shared" si="188"/>
        <v>0</v>
      </c>
      <c r="AN1281" s="1">
        <f t="shared" si="188"/>
        <v>0</v>
      </c>
      <c r="AO1281" s="1">
        <f t="shared" si="188"/>
        <v>0</v>
      </c>
      <c r="AP1281" s="1">
        <f t="shared" si="188"/>
        <v>0</v>
      </c>
      <c r="AQ1281" s="1">
        <f t="shared" ref="AQ1281:AW1296" si="189">IF(IFERROR(FIND(AQ$1,$K1281),0)&gt;0,1,0)</f>
        <v>1</v>
      </c>
      <c r="AR1281" s="1">
        <f t="shared" si="189"/>
        <v>0</v>
      </c>
      <c r="AS1281" s="1">
        <f t="shared" si="189"/>
        <v>0</v>
      </c>
      <c r="AT1281" s="1">
        <f t="shared" si="189"/>
        <v>0</v>
      </c>
      <c r="AU1281" s="1">
        <f t="shared" si="189"/>
        <v>0</v>
      </c>
      <c r="AV1281" s="1">
        <f t="shared" si="189"/>
        <v>0</v>
      </c>
      <c r="AW1281" s="1">
        <f t="shared" si="189"/>
        <v>0</v>
      </c>
      <c r="AX1281" s="1">
        <f t="shared" si="181"/>
        <v>0</v>
      </c>
    </row>
    <row r="1282" spans="1:50" s="1" customFormat="1" x14ac:dyDescent="0.15">
      <c r="A1282" s="1">
        <v>1</v>
      </c>
      <c r="B1282" s="1" t="s">
        <v>3136</v>
      </c>
      <c r="C1282" s="1" t="s">
        <v>22</v>
      </c>
      <c r="D1282" s="1" t="s">
        <v>15</v>
      </c>
      <c r="E1282" s="1" t="s">
        <v>379</v>
      </c>
      <c r="F1282" s="2">
        <v>43180.418113425927</v>
      </c>
      <c r="H1282" s="1" t="s">
        <v>41</v>
      </c>
      <c r="I1282" s="1" t="s">
        <v>35</v>
      </c>
      <c r="J1282" s="1" t="s">
        <v>25</v>
      </c>
      <c r="K1282" s="1" t="s">
        <v>4175</v>
      </c>
      <c r="L1282" s="1" t="s">
        <v>2863</v>
      </c>
      <c r="M1282" s="1" t="s">
        <v>393</v>
      </c>
      <c r="N1282" s="1" t="s">
        <v>82</v>
      </c>
      <c r="O1282" s="1" t="s">
        <v>284</v>
      </c>
      <c r="P1282" s="1">
        <v>30001</v>
      </c>
      <c r="Q1282" s="8">
        <v>50000</v>
      </c>
      <c r="R1282" s="1">
        <v>5</v>
      </c>
      <c r="S1282" s="1">
        <v>4</v>
      </c>
      <c r="T1282" s="1">
        <v>1</v>
      </c>
      <c r="U1282" s="1">
        <v>6</v>
      </c>
      <c r="V1282" s="1">
        <v>4</v>
      </c>
      <c r="W1282" s="1">
        <v>0</v>
      </c>
      <c r="X1282" s="1">
        <v>40000.5</v>
      </c>
      <c r="Y1282" s="1">
        <v>1</v>
      </c>
      <c r="Z1282" s="1">
        <v>1</v>
      </c>
      <c r="AA1282" s="1">
        <f t="shared" si="180"/>
        <v>0</v>
      </c>
      <c r="AB1282" s="1">
        <f t="shared" ref="AB1282:AQ1297" si="190">IF(IFERROR(FIND(AB$1,$K1282),0)&gt;0,1,0)</f>
        <v>0</v>
      </c>
      <c r="AC1282" s="1">
        <f t="shared" si="190"/>
        <v>0</v>
      </c>
      <c r="AD1282" s="1">
        <f t="shared" si="190"/>
        <v>1</v>
      </c>
      <c r="AE1282" s="1">
        <f t="shared" si="190"/>
        <v>0</v>
      </c>
      <c r="AF1282" s="1">
        <f t="shared" si="190"/>
        <v>1</v>
      </c>
      <c r="AG1282" s="1">
        <f t="shared" si="190"/>
        <v>0</v>
      </c>
      <c r="AH1282" s="1">
        <f t="shared" si="190"/>
        <v>0</v>
      </c>
      <c r="AI1282" s="1">
        <f t="shared" si="190"/>
        <v>1</v>
      </c>
      <c r="AJ1282" s="1">
        <f t="shared" si="190"/>
        <v>0</v>
      </c>
      <c r="AK1282" s="1">
        <f t="shared" si="190"/>
        <v>1</v>
      </c>
      <c r="AL1282" s="1">
        <f t="shared" si="190"/>
        <v>0</v>
      </c>
      <c r="AM1282" s="1">
        <f t="shared" si="190"/>
        <v>0</v>
      </c>
      <c r="AN1282" s="1">
        <f t="shared" si="190"/>
        <v>0</v>
      </c>
      <c r="AO1282" s="1">
        <f t="shared" si="190"/>
        <v>0</v>
      </c>
      <c r="AP1282" s="1">
        <f t="shared" si="190"/>
        <v>0</v>
      </c>
      <c r="AQ1282" s="1">
        <f t="shared" si="190"/>
        <v>0</v>
      </c>
      <c r="AR1282" s="1">
        <f t="shared" si="189"/>
        <v>0</v>
      </c>
      <c r="AS1282" s="1">
        <f t="shared" si="189"/>
        <v>0</v>
      </c>
      <c r="AT1282" s="1">
        <f t="shared" si="189"/>
        <v>1</v>
      </c>
      <c r="AU1282" s="1">
        <f t="shared" si="189"/>
        <v>1</v>
      </c>
      <c r="AV1282" s="1">
        <f t="shared" si="189"/>
        <v>0</v>
      </c>
      <c r="AW1282" s="1">
        <f t="shared" si="189"/>
        <v>0</v>
      </c>
      <c r="AX1282" s="1">
        <f t="shared" si="181"/>
        <v>1</v>
      </c>
    </row>
    <row r="1283" spans="1:50" s="1" customFormat="1" x14ac:dyDescent="0.15">
      <c r="A1283" s="1">
        <v>1</v>
      </c>
      <c r="B1283" s="1" t="s">
        <v>3138</v>
      </c>
      <c r="C1283" s="1" t="s">
        <v>1046</v>
      </c>
      <c r="D1283" s="1" t="s">
        <v>15</v>
      </c>
      <c r="E1283" s="1" t="s">
        <v>556</v>
      </c>
      <c r="F1283" s="2">
        <v>43180.417766203704</v>
      </c>
      <c r="H1283" s="1" t="s">
        <v>34</v>
      </c>
      <c r="I1283" s="1" t="s">
        <v>35</v>
      </c>
      <c r="J1283" s="1" t="s">
        <v>53</v>
      </c>
      <c r="K1283" s="1" t="s">
        <v>4176</v>
      </c>
      <c r="L1283" s="1" t="s">
        <v>2863</v>
      </c>
      <c r="M1283" s="1" t="s">
        <v>393</v>
      </c>
      <c r="N1283" s="1" t="s">
        <v>82</v>
      </c>
      <c r="O1283" s="1" t="s">
        <v>284</v>
      </c>
      <c r="P1283" s="1">
        <v>20001</v>
      </c>
      <c r="Q1283" s="8">
        <v>30000</v>
      </c>
      <c r="R1283" s="1">
        <v>4</v>
      </c>
      <c r="S1283" s="1">
        <v>4</v>
      </c>
      <c r="T1283" s="1">
        <v>999</v>
      </c>
      <c r="U1283" s="1">
        <v>6</v>
      </c>
      <c r="V1283" s="1">
        <v>4</v>
      </c>
      <c r="W1283" s="1">
        <v>0</v>
      </c>
      <c r="X1283" s="1">
        <v>25000.5</v>
      </c>
      <c r="Y1283" s="1">
        <v>1</v>
      </c>
      <c r="Z1283" s="1">
        <v>1</v>
      </c>
      <c r="AA1283" s="1">
        <f t="shared" ref="AA1283:AP1346" si="191">IF(IFERROR(FIND(AA$1,$K1283),0)&gt;0,1,0)</f>
        <v>0</v>
      </c>
      <c r="AB1283" s="1">
        <f t="shared" si="190"/>
        <v>0</v>
      </c>
      <c r="AC1283" s="1">
        <f t="shared" si="190"/>
        <v>0</v>
      </c>
      <c r="AD1283" s="1">
        <f t="shared" si="190"/>
        <v>1</v>
      </c>
      <c r="AE1283" s="1">
        <f t="shared" si="190"/>
        <v>0</v>
      </c>
      <c r="AF1283" s="1">
        <f t="shared" si="190"/>
        <v>1</v>
      </c>
      <c r="AG1283" s="1">
        <f t="shared" si="190"/>
        <v>0</v>
      </c>
      <c r="AH1283" s="1">
        <f t="shared" si="190"/>
        <v>0</v>
      </c>
      <c r="AI1283" s="1">
        <f t="shared" si="190"/>
        <v>1</v>
      </c>
      <c r="AJ1283" s="1">
        <f t="shared" si="190"/>
        <v>0</v>
      </c>
      <c r="AK1283" s="1">
        <f t="shared" si="190"/>
        <v>1</v>
      </c>
      <c r="AL1283" s="1">
        <f t="shared" si="190"/>
        <v>0</v>
      </c>
      <c r="AM1283" s="1">
        <f t="shared" si="190"/>
        <v>0</v>
      </c>
      <c r="AN1283" s="1">
        <f t="shared" si="190"/>
        <v>0</v>
      </c>
      <c r="AO1283" s="1">
        <f t="shared" si="190"/>
        <v>0</v>
      </c>
      <c r="AP1283" s="1">
        <f t="shared" si="190"/>
        <v>0</v>
      </c>
      <c r="AQ1283" s="1">
        <f t="shared" si="190"/>
        <v>0</v>
      </c>
      <c r="AR1283" s="1">
        <f t="shared" si="189"/>
        <v>0</v>
      </c>
      <c r="AS1283" s="1">
        <f t="shared" si="189"/>
        <v>0</v>
      </c>
      <c r="AT1283" s="1">
        <f t="shared" si="189"/>
        <v>1</v>
      </c>
      <c r="AU1283" s="1">
        <f t="shared" si="189"/>
        <v>1</v>
      </c>
      <c r="AV1283" s="1">
        <f t="shared" si="189"/>
        <v>0</v>
      </c>
      <c r="AW1283" s="1">
        <f t="shared" si="189"/>
        <v>0</v>
      </c>
      <c r="AX1283" s="1">
        <f t="shared" ref="AX1283:AX1346" si="192">IF(Q1283&gt;20000,1,0)</f>
        <v>1</v>
      </c>
    </row>
    <row r="1284" spans="1:50" s="1" customFormat="1" x14ac:dyDescent="0.15">
      <c r="A1284" s="1">
        <v>1</v>
      </c>
      <c r="B1284" s="1" t="s">
        <v>3140</v>
      </c>
      <c r="C1284" s="1" t="s">
        <v>22</v>
      </c>
      <c r="D1284" s="1" t="s">
        <v>15</v>
      </c>
      <c r="E1284" s="1" t="s">
        <v>3141</v>
      </c>
      <c r="F1284" s="2">
        <v>43175.413194444445</v>
      </c>
      <c r="H1284" s="1" t="s">
        <v>59</v>
      </c>
      <c r="I1284" s="1" t="s">
        <v>18</v>
      </c>
      <c r="J1284" s="1" t="s">
        <v>25</v>
      </c>
      <c r="K1284" s="1" t="s">
        <v>4177</v>
      </c>
      <c r="L1284" s="1" t="s">
        <v>3143</v>
      </c>
      <c r="M1284" s="1" t="s">
        <v>38</v>
      </c>
      <c r="N1284" s="1" t="s">
        <v>316</v>
      </c>
      <c r="O1284" s="1" t="s">
        <v>568</v>
      </c>
      <c r="P1284" s="1">
        <v>9000</v>
      </c>
      <c r="Q1284" s="8">
        <v>12000</v>
      </c>
      <c r="R1284" s="1">
        <v>3</v>
      </c>
      <c r="S1284" s="1">
        <v>3</v>
      </c>
      <c r="T1284" s="1">
        <v>1</v>
      </c>
      <c r="U1284" s="1">
        <v>5</v>
      </c>
      <c r="V1284" s="1">
        <v>7</v>
      </c>
      <c r="W1284" s="1">
        <v>0</v>
      </c>
      <c r="X1284" s="1">
        <v>10500</v>
      </c>
      <c r="Y1284" s="1">
        <v>1</v>
      </c>
      <c r="Z1284" s="1">
        <v>1</v>
      </c>
      <c r="AA1284" s="1">
        <f t="shared" si="191"/>
        <v>0</v>
      </c>
      <c r="AB1284" s="1">
        <f t="shared" si="190"/>
        <v>0</v>
      </c>
      <c r="AC1284" s="1">
        <f t="shared" si="190"/>
        <v>0</v>
      </c>
      <c r="AD1284" s="1">
        <f t="shared" si="190"/>
        <v>0</v>
      </c>
      <c r="AE1284" s="1">
        <f t="shared" si="190"/>
        <v>0</v>
      </c>
      <c r="AF1284" s="1">
        <f t="shared" si="190"/>
        <v>0</v>
      </c>
      <c r="AG1284" s="1">
        <f t="shared" si="190"/>
        <v>0</v>
      </c>
      <c r="AH1284" s="1">
        <f t="shared" si="190"/>
        <v>0</v>
      </c>
      <c r="AI1284" s="1">
        <f t="shared" si="190"/>
        <v>0</v>
      </c>
      <c r="AJ1284" s="1">
        <f t="shared" si="190"/>
        <v>0</v>
      </c>
      <c r="AK1284" s="1">
        <f t="shared" si="190"/>
        <v>0</v>
      </c>
      <c r="AL1284" s="1">
        <f t="shared" si="190"/>
        <v>0</v>
      </c>
      <c r="AM1284" s="1">
        <f t="shared" si="190"/>
        <v>1</v>
      </c>
      <c r="AN1284" s="1">
        <f t="shared" si="190"/>
        <v>0</v>
      </c>
      <c r="AO1284" s="1">
        <f t="shared" si="190"/>
        <v>0</v>
      </c>
      <c r="AP1284" s="1">
        <f t="shared" si="190"/>
        <v>0</v>
      </c>
      <c r="AQ1284" s="1">
        <f t="shared" si="190"/>
        <v>1</v>
      </c>
      <c r="AR1284" s="1">
        <f t="shared" si="189"/>
        <v>0</v>
      </c>
      <c r="AS1284" s="1">
        <f t="shared" si="189"/>
        <v>0</v>
      </c>
      <c r="AT1284" s="1">
        <f t="shared" si="189"/>
        <v>0</v>
      </c>
      <c r="AU1284" s="1">
        <f t="shared" si="189"/>
        <v>0</v>
      </c>
      <c r="AV1284" s="1">
        <f t="shared" si="189"/>
        <v>0</v>
      </c>
      <c r="AW1284" s="1">
        <f t="shared" si="189"/>
        <v>0</v>
      </c>
      <c r="AX1284" s="1">
        <f t="shared" si="192"/>
        <v>0</v>
      </c>
    </row>
    <row r="1285" spans="1:50" s="1" customFormat="1" x14ac:dyDescent="0.15">
      <c r="A1285" s="1">
        <v>1</v>
      </c>
      <c r="B1285" s="1" t="s">
        <v>3144</v>
      </c>
      <c r="C1285" s="1" t="s">
        <v>1046</v>
      </c>
      <c r="D1285" s="1" t="s">
        <v>15</v>
      </c>
      <c r="E1285" s="1" t="s">
        <v>507</v>
      </c>
      <c r="F1285" s="2">
        <v>43173.412592592591</v>
      </c>
      <c r="H1285" s="1" t="s">
        <v>34</v>
      </c>
      <c r="I1285" s="1" t="s">
        <v>18</v>
      </c>
      <c r="J1285" s="1" t="s">
        <v>25</v>
      </c>
      <c r="K1285" s="1" t="s">
        <v>3145</v>
      </c>
      <c r="L1285" s="1" t="s">
        <v>3146</v>
      </c>
      <c r="M1285" s="1" t="s">
        <v>38</v>
      </c>
      <c r="N1285" s="1" t="s">
        <v>316</v>
      </c>
      <c r="O1285" s="1" t="s">
        <v>2782</v>
      </c>
      <c r="P1285" s="1">
        <v>8000</v>
      </c>
      <c r="Q1285" s="8">
        <v>10000</v>
      </c>
      <c r="R1285" s="1">
        <v>4</v>
      </c>
      <c r="S1285" s="1">
        <v>3</v>
      </c>
      <c r="T1285" s="1">
        <v>1</v>
      </c>
      <c r="U1285" s="1">
        <v>5</v>
      </c>
      <c r="V1285" s="1">
        <v>7</v>
      </c>
      <c r="W1285" s="1">
        <v>0</v>
      </c>
      <c r="X1285" s="1">
        <v>9000</v>
      </c>
      <c r="Y1285" s="1">
        <v>1</v>
      </c>
      <c r="Z1285" s="1">
        <v>1</v>
      </c>
      <c r="AA1285" s="1">
        <f t="shared" si="191"/>
        <v>0</v>
      </c>
      <c r="AB1285" s="1">
        <f t="shared" si="190"/>
        <v>0</v>
      </c>
      <c r="AC1285" s="1">
        <f t="shared" si="190"/>
        <v>0</v>
      </c>
      <c r="AD1285" s="1">
        <f t="shared" si="190"/>
        <v>0</v>
      </c>
      <c r="AE1285" s="1">
        <f t="shared" si="190"/>
        <v>0</v>
      </c>
      <c r="AF1285" s="1">
        <f t="shared" si="190"/>
        <v>0</v>
      </c>
      <c r="AG1285" s="1">
        <f t="shared" si="190"/>
        <v>0</v>
      </c>
      <c r="AH1285" s="1">
        <f t="shared" si="190"/>
        <v>0</v>
      </c>
      <c r="AI1285" s="1">
        <f t="shared" si="190"/>
        <v>0</v>
      </c>
      <c r="AJ1285" s="1">
        <f t="shared" si="190"/>
        <v>0</v>
      </c>
      <c r="AK1285" s="1">
        <f t="shared" si="190"/>
        <v>0</v>
      </c>
      <c r="AL1285" s="1">
        <f t="shared" si="190"/>
        <v>0</v>
      </c>
      <c r="AM1285" s="1">
        <f t="shared" si="190"/>
        <v>0</v>
      </c>
      <c r="AN1285" s="1">
        <f t="shared" si="190"/>
        <v>0</v>
      </c>
      <c r="AO1285" s="1">
        <f t="shared" si="190"/>
        <v>0</v>
      </c>
      <c r="AP1285" s="1">
        <f t="shared" si="190"/>
        <v>0</v>
      </c>
      <c r="AQ1285" s="1">
        <f t="shared" si="190"/>
        <v>0</v>
      </c>
      <c r="AR1285" s="1">
        <f t="shared" si="189"/>
        <v>0</v>
      </c>
      <c r="AS1285" s="1">
        <f t="shared" si="189"/>
        <v>0</v>
      </c>
      <c r="AT1285" s="1">
        <f t="shared" si="189"/>
        <v>0</v>
      </c>
      <c r="AU1285" s="1">
        <f t="shared" si="189"/>
        <v>0</v>
      </c>
      <c r="AV1285" s="1">
        <f t="shared" si="189"/>
        <v>0</v>
      </c>
      <c r="AW1285" s="1">
        <f t="shared" si="189"/>
        <v>0</v>
      </c>
      <c r="AX1285" s="1">
        <f t="shared" si="192"/>
        <v>0</v>
      </c>
    </row>
    <row r="1286" spans="1:50" s="1" customFormat="1" x14ac:dyDescent="0.15">
      <c r="A1286" s="1">
        <v>1</v>
      </c>
      <c r="B1286" s="1" t="s">
        <v>3147</v>
      </c>
      <c r="C1286" s="1" t="s">
        <v>22</v>
      </c>
      <c r="D1286" s="1" t="s">
        <v>15</v>
      </c>
      <c r="E1286" s="1" t="s">
        <v>507</v>
      </c>
      <c r="F1286" s="2">
        <v>43180.411261574074</v>
      </c>
      <c r="H1286" s="1" t="s">
        <v>41</v>
      </c>
      <c r="I1286" s="1" t="s">
        <v>35</v>
      </c>
      <c r="J1286" s="1" t="s">
        <v>25</v>
      </c>
      <c r="K1286" s="1" t="s">
        <v>3148</v>
      </c>
      <c r="L1286" s="1" t="s">
        <v>3149</v>
      </c>
      <c r="M1286" s="1" t="s">
        <v>96</v>
      </c>
      <c r="N1286" s="1" t="s">
        <v>29</v>
      </c>
      <c r="O1286" s="1" t="s">
        <v>39</v>
      </c>
      <c r="P1286" s="1">
        <v>8000</v>
      </c>
      <c r="Q1286" s="8">
        <v>10000</v>
      </c>
      <c r="R1286" s="1">
        <v>5</v>
      </c>
      <c r="S1286" s="1">
        <v>4</v>
      </c>
      <c r="T1286" s="1">
        <v>1</v>
      </c>
      <c r="U1286" s="1">
        <v>2</v>
      </c>
      <c r="V1286" s="1">
        <v>0</v>
      </c>
      <c r="W1286" s="1">
        <v>1</v>
      </c>
      <c r="X1286" s="1">
        <v>9000</v>
      </c>
      <c r="Y1286" s="1">
        <v>1</v>
      </c>
      <c r="Z1286" s="1">
        <v>1</v>
      </c>
      <c r="AA1286" s="1">
        <f t="shared" si="191"/>
        <v>0</v>
      </c>
      <c r="AB1286" s="1">
        <f t="shared" si="190"/>
        <v>0</v>
      </c>
      <c r="AC1286" s="1">
        <f t="shared" si="190"/>
        <v>0</v>
      </c>
      <c r="AD1286" s="1">
        <f t="shared" si="190"/>
        <v>1</v>
      </c>
      <c r="AE1286" s="1">
        <f t="shared" si="190"/>
        <v>0</v>
      </c>
      <c r="AF1286" s="1">
        <f t="shared" si="190"/>
        <v>0</v>
      </c>
      <c r="AG1286" s="1">
        <f t="shared" si="190"/>
        <v>0</v>
      </c>
      <c r="AH1286" s="1">
        <f t="shared" si="190"/>
        <v>0</v>
      </c>
      <c r="AI1286" s="1">
        <f t="shared" si="190"/>
        <v>0</v>
      </c>
      <c r="AJ1286" s="1">
        <f t="shared" si="190"/>
        <v>0</v>
      </c>
      <c r="AK1286" s="1">
        <f t="shared" si="190"/>
        <v>0</v>
      </c>
      <c r="AL1286" s="1">
        <f t="shared" si="190"/>
        <v>0</v>
      </c>
      <c r="AM1286" s="1">
        <f t="shared" si="190"/>
        <v>0</v>
      </c>
      <c r="AN1286" s="1">
        <f t="shared" si="190"/>
        <v>0</v>
      </c>
      <c r="AO1286" s="1">
        <f t="shared" si="190"/>
        <v>0</v>
      </c>
      <c r="AP1286" s="1">
        <f t="shared" si="190"/>
        <v>0</v>
      </c>
      <c r="AQ1286" s="1">
        <f t="shared" si="190"/>
        <v>0</v>
      </c>
      <c r="AR1286" s="1">
        <f t="shared" si="189"/>
        <v>0</v>
      </c>
      <c r="AS1286" s="1">
        <f t="shared" si="189"/>
        <v>0</v>
      </c>
      <c r="AT1286" s="1">
        <f t="shared" si="189"/>
        <v>0</v>
      </c>
      <c r="AU1286" s="1">
        <f t="shared" si="189"/>
        <v>0</v>
      </c>
      <c r="AV1286" s="1">
        <f t="shared" si="189"/>
        <v>0</v>
      </c>
      <c r="AW1286" s="1">
        <f t="shared" si="189"/>
        <v>0</v>
      </c>
      <c r="AX1286" s="1">
        <f t="shared" si="192"/>
        <v>0</v>
      </c>
    </row>
    <row r="1287" spans="1:50" s="1" customFormat="1" x14ac:dyDescent="0.15">
      <c r="A1287" s="1">
        <v>1</v>
      </c>
      <c r="B1287" s="1" t="s">
        <v>3150</v>
      </c>
      <c r="C1287" s="1" t="s">
        <v>109</v>
      </c>
      <c r="D1287" s="1" t="s">
        <v>15</v>
      </c>
      <c r="E1287" s="1" t="s">
        <v>3151</v>
      </c>
      <c r="F1287" s="2">
        <v>43180.409745370373</v>
      </c>
      <c r="H1287" s="1" t="s">
        <v>17</v>
      </c>
      <c r="I1287" s="1" t="s">
        <v>35</v>
      </c>
      <c r="J1287" s="1" t="s">
        <v>42</v>
      </c>
      <c r="K1287" s="1" t="s">
        <v>4178</v>
      </c>
      <c r="L1287" s="1" t="s">
        <v>3153</v>
      </c>
      <c r="M1287" s="1" t="s">
        <v>96</v>
      </c>
      <c r="N1287" s="1" t="s">
        <v>29</v>
      </c>
      <c r="O1287" s="1" t="s">
        <v>186</v>
      </c>
      <c r="P1287" s="1">
        <v>3000</v>
      </c>
      <c r="Q1287" s="8">
        <v>3500</v>
      </c>
      <c r="R1287" s="1">
        <v>1</v>
      </c>
      <c r="S1287" s="1">
        <v>4</v>
      </c>
      <c r="T1287" s="1">
        <v>3</v>
      </c>
      <c r="U1287" s="1">
        <v>2</v>
      </c>
      <c r="V1287" s="1">
        <v>0</v>
      </c>
      <c r="W1287" s="1">
        <v>0</v>
      </c>
      <c r="X1287" s="1">
        <v>3250</v>
      </c>
      <c r="Y1287" s="1">
        <v>1</v>
      </c>
      <c r="Z1287" s="1">
        <v>1</v>
      </c>
      <c r="AA1287" s="1">
        <f t="shared" si="191"/>
        <v>0</v>
      </c>
      <c r="AB1287" s="1">
        <f t="shared" si="190"/>
        <v>0</v>
      </c>
      <c r="AC1287" s="1">
        <f t="shared" si="190"/>
        <v>0</v>
      </c>
      <c r="AD1287" s="1">
        <f t="shared" si="190"/>
        <v>0</v>
      </c>
      <c r="AE1287" s="1">
        <f t="shared" si="190"/>
        <v>0</v>
      </c>
      <c r="AF1287" s="1">
        <f t="shared" si="190"/>
        <v>1</v>
      </c>
      <c r="AG1287" s="1">
        <f t="shared" si="190"/>
        <v>0</v>
      </c>
      <c r="AH1287" s="1">
        <f t="shared" si="190"/>
        <v>0</v>
      </c>
      <c r="AI1287" s="1">
        <f t="shared" si="190"/>
        <v>1</v>
      </c>
      <c r="AJ1287" s="1">
        <f t="shared" si="190"/>
        <v>0</v>
      </c>
      <c r="AK1287" s="1">
        <f t="shared" si="190"/>
        <v>0</v>
      </c>
      <c r="AL1287" s="1">
        <f t="shared" si="190"/>
        <v>0</v>
      </c>
      <c r="AM1287" s="1">
        <f t="shared" si="190"/>
        <v>0</v>
      </c>
      <c r="AN1287" s="1">
        <f t="shared" si="190"/>
        <v>0</v>
      </c>
      <c r="AO1287" s="1">
        <f t="shared" si="190"/>
        <v>0</v>
      </c>
      <c r="AP1287" s="1">
        <f t="shared" si="190"/>
        <v>0</v>
      </c>
      <c r="AQ1287" s="1">
        <f t="shared" si="190"/>
        <v>0</v>
      </c>
      <c r="AR1287" s="1">
        <f t="shared" si="189"/>
        <v>0</v>
      </c>
      <c r="AS1287" s="1">
        <f t="shared" si="189"/>
        <v>0</v>
      </c>
      <c r="AT1287" s="1">
        <f t="shared" si="189"/>
        <v>0</v>
      </c>
      <c r="AU1287" s="1">
        <f t="shared" si="189"/>
        <v>0</v>
      </c>
      <c r="AV1287" s="1">
        <f t="shared" si="189"/>
        <v>0</v>
      </c>
      <c r="AW1287" s="1">
        <f t="shared" si="189"/>
        <v>0</v>
      </c>
      <c r="AX1287" s="1">
        <f t="shared" si="192"/>
        <v>0</v>
      </c>
    </row>
    <row r="1288" spans="1:50" s="1" customFormat="1" x14ac:dyDescent="0.15">
      <c r="A1288" s="1">
        <v>1</v>
      </c>
      <c r="B1288" s="1" t="s">
        <v>3154</v>
      </c>
      <c r="C1288" s="1" t="s">
        <v>22</v>
      </c>
      <c r="D1288" s="1" t="s">
        <v>15</v>
      </c>
      <c r="E1288" s="1" t="s">
        <v>989</v>
      </c>
      <c r="F1288" s="2">
        <v>43180.414722222224</v>
      </c>
      <c r="H1288" s="1" t="s">
        <v>59</v>
      </c>
      <c r="I1288" s="1" t="s">
        <v>35</v>
      </c>
      <c r="J1288" s="1" t="s">
        <v>42</v>
      </c>
      <c r="K1288" s="1" t="s">
        <v>3155</v>
      </c>
      <c r="L1288" s="1" t="s">
        <v>3156</v>
      </c>
      <c r="M1288" s="1" t="s">
        <v>96</v>
      </c>
      <c r="N1288" s="1" t="s">
        <v>29</v>
      </c>
      <c r="O1288" s="1" t="s">
        <v>186</v>
      </c>
      <c r="P1288" s="1">
        <v>3500</v>
      </c>
      <c r="Q1288" s="8">
        <v>5000</v>
      </c>
      <c r="R1288" s="1">
        <v>3</v>
      </c>
      <c r="S1288" s="1">
        <v>4</v>
      </c>
      <c r="T1288" s="1">
        <v>3</v>
      </c>
      <c r="U1288" s="1">
        <v>2</v>
      </c>
      <c r="V1288" s="1">
        <v>0</v>
      </c>
      <c r="W1288" s="1">
        <v>0</v>
      </c>
      <c r="X1288" s="1">
        <v>4250</v>
      </c>
      <c r="Y1288" s="1">
        <v>1</v>
      </c>
      <c r="Z1288" s="1">
        <v>1</v>
      </c>
      <c r="AA1288" s="1">
        <f t="shared" si="191"/>
        <v>0</v>
      </c>
      <c r="AB1288" s="1">
        <f t="shared" si="190"/>
        <v>0</v>
      </c>
      <c r="AC1288" s="1">
        <f t="shared" si="190"/>
        <v>0</v>
      </c>
      <c r="AD1288" s="1">
        <f t="shared" si="190"/>
        <v>1</v>
      </c>
      <c r="AE1288" s="1">
        <f t="shared" si="190"/>
        <v>0</v>
      </c>
      <c r="AF1288" s="1">
        <f t="shared" si="190"/>
        <v>0</v>
      </c>
      <c r="AG1288" s="1">
        <f t="shared" si="190"/>
        <v>0</v>
      </c>
      <c r="AH1288" s="1">
        <f t="shared" si="190"/>
        <v>0</v>
      </c>
      <c r="AI1288" s="1">
        <f t="shared" si="190"/>
        <v>0</v>
      </c>
      <c r="AJ1288" s="1">
        <f t="shared" si="190"/>
        <v>0</v>
      </c>
      <c r="AK1288" s="1">
        <f t="shared" si="190"/>
        <v>0</v>
      </c>
      <c r="AL1288" s="1">
        <f t="shared" si="190"/>
        <v>0</v>
      </c>
      <c r="AM1288" s="1">
        <f t="shared" si="190"/>
        <v>0</v>
      </c>
      <c r="AN1288" s="1">
        <f t="shared" si="190"/>
        <v>0</v>
      </c>
      <c r="AO1288" s="1">
        <f t="shared" si="190"/>
        <v>0</v>
      </c>
      <c r="AP1288" s="1">
        <f t="shared" si="190"/>
        <v>0</v>
      </c>
      <c r="AQ1288" s="1">
        <f t="shared" si="190"/>
        <v>0</v>
      </c>
      <c r="AR1288" s="1">
        <f t="shared" si="189"/>
        <v>0</v>
      </c>
      <c r="AS1288" s="1">
        <f t="shared" si="189"/>
        <v>0</v>
      </c>
      <c r="AT1288" s="1">
        <f t="shared" si="189"/>
        <v>0</v>
      </c>
      <c r="AU1288" s="1">
        <f t="shared" si="189"/>
        <v>0</v>
      </c>
      <c r="AV1288" s="1">
        <f t="shared" si="189"/>
        <v>0</v>
      </c>
      <c r="AW1288" s="1">
        <f t="shared" si="189"/>
        <v>0</v>
      </c>
      <c r="AX1288" s="1">
        <f t="shared" si="192"/>
        <v>0</v>
      </c>
    </row>
    <row r="1289" spans="1:50" s="1" customFormat="1" x14ac:dyDescent="0.15">
      <c r="A1289" s="1">
        <v>1</v>
      </c>
      <c r="B1289" s="1" t="s">
        <v>3157</v>
      </c>
      <c r="C1289" s="1" t="s">
        <v>22</v>
      </c>
      <c r="D1289" s="1" t="s">
        <v>15</v>
      </c>
      <c r="E1289" s="1" t="s">
        <v>3158</v>
      </c>
      <c r="F1289" s="2">
        <v>43180.402546296296</v>
      </c>
      <c r="H1289" s="1" t="s">
        <v>34</v>
      </c>
      <c r="I1289" s="1" t="s">
        <v>35</v>
      </c>
      <c r="J1289" s="1" t="s">
        <v>25</v>
      </c>
      <c r="K1289" s="1" t="s">
        <v>4179</v>
      </c>
      <c r="L1289" s="1" t="s">
        <v>3160</v>
      </c>
      <c r="M1289" s="1" t="s">
        <v>96</v>
      </c>
      <c r="N1289" s="1" t="s">
        <v>29</v>
      </c>
      <c r="O1289" s="1" t="s">
        <v>252</v>
      </c>
      <c r="P1289" s="1">
        <v>13000</v>
      </c>
      <c r="Q1289" s="8">
        <v>18000</v>
      </c>
      <c r="R1289" s="1">
        <v>4</v>
      </c>
      <c r="S1289" s="1">
        <v>4</v>
      </c>
      <c r="T1289" s="1">
        <v>1</v>
      </c>
      <c r="U1289" s="1">
        <v>2</v>
      </c>
      <c r="V1289" s="1">
        <v>0</v>
      </c>
      <c r="W1289" s="1">
        <v>0</v>
      </c>
      <c r="X1289" s="1">
        <v>15500</v>
      </c>
      <c r="Y1289" s="1">
        <v>1</v>
      </c>
      <c r="Z1289" s="1">
        <v>1</v>
      </c>
      <c r="AA1289" s="1">
        <f t="shared" si="191"/>
        <v>0</v>
      </c>
      <c r="AB1289" s="1">
        <f t="shared" si="190"/>
        <v>0</v>
      </c>
      <c r="AC1289" s="1">
        <f t="shared" si="190"/>
        <v>1</v>
      </c>
      <c r="AD1289" s="1">
        <f t="shared" si="190"/>
        <v>1</v>
      </c>
      <c r="AE1289" s="1">
        <f t="shared" si="190"/>
        <v>0</v>
      </c>
      <c r="AF1289" s="1">
        <f t="shared" si="190"/>
        <v>1</v>
      </c>
      <c r="AG1289" s="1">
        <f t="shared" si="190"/>
        <v>1</v>
      </c>
      <c r="AH1289" s="1">
        <f t="shared" si="190"/>
        <v>0</v>
      </c>
      <c r="AI1289" s="1">
        <f t="shared" si="190"/>
        <v>1</v>
      </c>
      <c r="AJ1289" s="1">
        <f t="shared" si="190"/>
        <v>0</v>
      </c>
      <c r="AK1289" s="1">
        <f t="shared" si="190"/>
        <v>1</v>
      </c>
      <c r="AL1289" s="1">
        <f t="shared" si="190"/>
        <v>0</v>
      </c>
      <c r="AM1289" s="1">
        <f t="shared" si="190"/>
        <v>1</v>
      </c>
      <c r="AN1289" s="1">
        <f t="shared" si="190"/>
        <v>0</v>
      </c>
      <c r="AO1289" s="1">
        <f t="shared" si="190"/>
        <v>0</v>
      </c>
      <c r="AP1289" s="1">
        <f t="shared" si="190"/>
        <v>0</v>
      </c>
      <c r="AQ1289" s="1">
        <f t="shared" si="190"/>
        <v>0</v>
      </c>
      <c r="AR1289" s="1">
        <f t="shared" si="189"/>
        <v>0</v>
      </c>
      <c r="AS1289" s="1">
        <f t="shared" si="189"/>
        <v>0</v>
      </c>
      <c r="AT1289" s="1">
        <f t="shared" si="189"/>
        <v>1</v>
      </c>
      <c r="AU1289" s="1">
        <f t="shared" si="189"/>
        <v>1</v>
      </c>
      <c r="AV1289" s="1">
        <f t="shared" si="189"/>
        <v>0</v>
      </c>
      <c r="AW1289" s="1">
        <f t="shared" si="189"/>
        <v>0</v>
      </c>
      <c r="AX1289" s="1">
        <f t="shared" si="192"/>
        <v>0</v>
      </c>
    </row>
    <row r="1290" spans="1:50" s="1" customFormat="1" x14ac:dyDescent="0.15">
      <c r="A1290" s="1">
        <v>1</v>
      </c>
      <c r="B1290" s="1" t="s">
        <v>3161</v>
      </c>
      <c r="C1290" s="1" t="s">
        <v>109</v>
      </c>
      <c r="D1290" s="1" t="s">
        <v>15</v>
      </c>
      <c r="E1290" s="1" t="s">
        <v>223</v>
      </c>
      <c r="F1290" s="2">
        <v>43175.393946759257</v>
      </c>
      <c r="H1290" s="1" t="s">
        <v>17</v>
      </c>
      <c r="I1290" s="1" t="s">
        <v>17</v>
      </c>
      <c r="J1290" s="1" t="s">
        <v>25</v>
      </c>
      <c r="K1290" s="1" t="s">
        <v>4180</v>
      </c>
      <c r="L1290" s="1" t="s">
        <v>3163</v>
      </c>
      <c r="M1290" s="1" t="s">
        <v>28</v>
      </c>
      <c r="N1290" s="1" t="s">
        <v>29</v>
      </c>
      <c r="O1290" s="1" t="s">
        <v>30</v>
      </c>
      <c r="P1290" s="1">
        <v>15000</v>
      </c>
      <c r="Q1290" s="8">
        <v>30000</v>
      </c>
      <c r="R1290" s="1">
        <v>1</v>
      </c>
      <c r="S1290" s="1">
        <v>2</v>
      </c>
      <c r="T1290" s="1">
        <v>1</v>
      </c>
      <c r="U1290" s="1">
        <v>3</v>
      </c>
      <c r="V1290" s="1">
        <v>0</v>
      </c>
      <c r="W1290" s="1">
        <v>0</v>
      </c>
      <c r="X1290" s="1">
        <v>22500</v>
      </c>
      <c r="Y1290" s="1">
        <v>1</v>
      </c>
      <c r="Z1290" s="1">
        <v>1</v>
      </c>
      <c r="AA1290" s="1">
        <f t="shared" si="191"/>
        <v>0</v>
      </c>
      <c r="AB1290" s="1">
        <f t="shared" si="190"/>
        <v>0</v>
      </c>
      <c r="AC1290" s="1">
        <f t="shared" si="190"/>
        <v>1</v>
      </c>
      <c r="AD1290" s="1">
        <f t="shared" si="190"/>
        <v>1</v>
      </c>
      <c r="AE1290" s="1">
        <f t="shared" si="190"/>
        <v>0</v>
      </c>
      <c r="AF1290" s="1">
        <f t="shared" si="190"/>
        <v>1</v>
      </c>
      <c r="AG1290" s="1">
        <f t="shared" si="190"/>
        <v>0</v>
      </c>
      <c r="AH1290" s="1">
        <f t="shared" si="190"/>
        <v>1</v>
      </c>
      <c r="AI1290" s="1">
        <f t="shared" si="190"/>
        <v>1</v>
      </c>
      <c r="AJ1290" s="1">
        <f t="shared" si="190"/>
        <v>0</v>
      </c>
      <c r="AK1290" s="1">
        <f t="shared" si="190"/>
        <v>1</v>
      </c>
      <c r="AL1290" s="1">
        <f t="shared" si="190"/>
        <v>0</v>
      </c>
      <c r="AM1290" s="1">
        <f t="shared" si="190"/>
        <v>0</v>
      </c>
      <c r="AN1290" s="1">
        <f t="shared" si="190"/>
        <v>0</v>
      </c>
      <c r="AO1290" s="1">
        <f t="shared" si="190"/>
        <v>0</v>
      </c>
      <c r="AP1290" s="1">
        <f t="shared" si="190"/>
        <v>0</v>
      </c>
      <c r="AQ1290" s="1">
        <f t="shared" si="190"/>
        <v>0</v>
      </c>
      <c r="AR1290" s="1">
        <f t="shared" si="189"/>
        <v>0</v>
      </c>
      <c r="AS1290" s="1">
        <f t="shared" si="189"/>
        <v>0</v>
      </c>
      <c r="AT1290" s="1">
        <f t="shared" si="189"/>
        <v>1</v>
      </c>
      <c r="AU1290" s="1">
        <f t="shared" si="189"/>
        <v>1</v>
      </c>
      <c r="AV1290" s="1">
        <f t="shared" si="189"/>
        <v>0</v>
      </c>
      <c r="AW1290" s="1">
        <f t="shared" si="189"/>
        <v>0</v>
      </c>
      <c r="AX1290" s="1">
        <f t="shared" si="192"/>
        <v>1</v>
      </c>
    </row>
    <row r="1291" spans="1:50" s="1" customFormat="1" x14ac:dyDescent="0.15">
      <c r="A1291" s="1">
        <v>1</v>
      </c>
      <c r="B1291" s="1" t="s">
        <v>3164</v>
      </c>
      <c r="C1291" s="1" t="s">
        <v>109</v>
      </c>
      <c r="D1291" s="1" t="s">
        <v>15</v>
      </c>
      <c r="E1291" s="1" t="s">
        <v>33</v>
      </c>
      <c r="F1291" s="2">
        <v>43175.428310185183</v>
      </c>
      <c r="H1291" s="1" t="s">
        <v>59</v>
      </c>
      <c r="I1291" s="1" t="s">
        <v>18</v>
      </c>
      <c r="J1291" s="1" t="s">
        <v>25</v>
      </c>
      <c r="K1291" s="1" t="s">
        <v>4181</v>
      </c>
      <c r="L1291" s="1" t="s">
        <v>3166</v>
      </c>
      <c r="M1291" s="1" t="s">
        <v>28</v>
      </c>
      <c r="N1291" s="1" t="s">
        <v>29</v>
      </c>
      <c r="O1291" s="1" t="s">
        <v>30</v>
      </c>
      <c r="P1291" s="1">
        <v>10001</v>
      </c>
      <c r="Q1291" s="8">
        <v>15000</v>
      </c>
      <c r="R1291" s="1">
        <v>3</v>
      </c>
      <c r="S1291" s="1">
        <v>3</v>
      </c>
      <c r="T1291" s="1">
        <v>1</v>
      </c>
      <c r="U1291" s="1">
        <v>3</v>
      </c>
      <c r="V1291" s="1">
        <v>0</v>
      </c>
      <c r="W1291" s="1">
        <v>0</v>
      </c>
      <c r="X1291" s="1">
        <v>12500.5</v>
      </c>
      <c r="Y1291" s="1">
        <v>1</v>
      </c>
      <c r="Z1291" s="1">
        <v>1</v>
      </c>
      <c r="AA1291" s="1">
        <f t="shared" si="191"/>
        <v>0</v>
      </c>
      <c r="AB1291" s="1">
        <f t="shared" si="190"/>
        <v>0</v>
      </c>
      <c r="AC1291" s="1">
        <f t="shared" si="190"/>
        <v>0</v>
      </c>
      <c r="AD1291" s="1">
        <f t="shared" si="190"/>
        <v>0</v>
      </c>
      <c r="AE1291" s="1">
        <f t="shared" si="190"/>
        <v>0</v>
      </c>
      <c r="AF1291" s="1">
        <f t="shared" si="190"/>
        <v>0</v>
      </c>
      <c r="AG1291" s="1">
        <f t="shared" si="190"/>
        <v>0</v>
      </c>
      <c r="AH1291" s="1">
        <f t="shared" si="190"/>
        <v>0</v>
      </c>
      <c r="AI1291" s="1">
        <f t="shared" si="190"/>
        <v>0</v>
      </c>
      <c r="AJ1291" s="1">
        <f t="shared" si="190"/>
        <v>0</v>
      </c>
      <c r="AK1291" s="1">
        <f t="shared" si="190"/>
        <v>1</v>
      </c>
      <c r="AL1291" s="1">
        <f t="shared" si="190"/>
        <v>0</v>
      </c>
      <c r="AM1291" s="1">
        <f t="shared" si="190"/>
        <v>0</v>
      </c>
      <c r="AN1291" s="1">
        <f t="shared" si="190"/>
        <v>0</v>
      </c>
      <c r="AO1291" s="1">
        <f t="shared" si="190"/>
        <v>0</v>
      </c>
      <c r="AP1291" s="1">
        <f t="shared" si="190"/>
        <v>0</v>
      </c>
      <c r="AQ1291" s="1">
        <f t="shared" si="190"/>
        <v>0</v>
      </c>
      <c r="AR1291" s="1">
        <f t="shared" si="189"/>
        <v>0</v>
      </c>
      <c r="AS1291" s="1">
        <f t="shared" si="189"/>
        <v>0</v>
      </c>
      <c r="AT1291" s="1">
        <f t="shared" si="189"/>
        <v>0</v>
      </c>
      <c r="AU1291" s="1">
        <f t="shared" si="189"/>
        <v>0</v>
      </c>
      <c r="AV1291" s="1">
        <f t="shared" si="189"/>
        <v>0</v>
      </c>
      <c r="AW1291" s="1">
        <f t="shared" si="189"/>
        <v>0</v>
      </c>
      <c r="AX1291" s="1">
        <f t="shared" si="192"/>
        <v>0</v>
      </c>
    </row>
    <row r="1292" spans="1:50" s="1" customFormat="1" x14ac:dyDescent="0.15">
      <c r="A1292" s="1">
        <v>1</v>
      </c>
      <c r="B1292" s="1" t="s">
        <v>3167</v>
      </c>
      <c r="C1292" s="1" t="s">
        <v>22</v>
      </c>
      <c r="D1292" s="1" t="s">
        <v>15</v>
      </c>
      <c r="E1292" s="1" t="s">
        <v>671</v>
      </c>
      <c r="F1292" s="2">
        <v>43179.395833333336</v>
      </c>
      <c r="H1292" s="1" t="s">
        <v>17</v>
      </c>
      <c r="I1292" s="1" t="s">
        <v>35</v>
      </c>
      <c r="J1292" s="1" t="s">
        <v>60</v>
      </c>
      <c r="K1292" s="1" t="s">
        <v>4182</v>
      </c>
      <c r="L1292" s="1" t="s">
        <v>2931</v>
      </c>
      <c r="M1292" s="1" t="s">
        <v>38</v>
      </c>
      <c r="N1292" s="1" t="s">
        <v>82</v>
      </c>
      <c r="O1292" s="1" t="s">
        <v>252</v>
      </c>
      <c r="Q1292" s="8"/>
      <c r="R1292" s="1">
        <v>1</v>
      </c>
      <c r="S1292" s="1">
        <v>4</v>
      </c>
      <c r="T1292" s="1">
        <v>2</v>
      </c>
      <c r="U1292" s="1">
        <v>5</v>
      </c>
      <c r="V1292" s="1">
        <v>4</v>
      </c>
      <c r="W1292" s="1">
        <v>0</v>
      </c>
      <c r="X1292" s="1">
        <v>0</v>
      </c>
      <c r="Y1292" s="1">
        <v>1</v>
      </c>
      <c r="Z1292" s="1">
        <v>1</v>
      </c>
      <c r="AA1292" s="1">
        <f t="shared" si="191"/>
        <v>0</v>
      </c>
      <c r="AB1292" s="1">
        <f t="shared" si="190"/>
        <v>0</v>
      </c>
      <c r="AC1292" s="1">
        <f t="shared" si="190"/>
        <v>1</v>
      </c>
      <c r="AD1292" s="1">
        <f t="shared" si="190"/>
        <v>1</v>
      </c>
      <c r="AE1292" s="1">
        <f t="shared" si="190"/>
        <v>1</v>
      </c>
      <c r="AF1292" s="1">
        <f t="shared" si="190"/>
        <v>0</v>
      </c>
      <c r="AG1292" s="1">
        <f t="shared" si="190"/>
        <v>0</v>
      </c>
      <c r="AH1292" s="1">
        <f t="shared" si="190"/>
        <v>1</v>
      </c>
      <c r="AI1292" s="1">
        <f t="shared" si="190"/>
        <v>0</v>
      </c>
      <c r="AJ1292" s="1">
        <f t="shared" si="190"/>
        <v>0</v>
      </c>
      <c r="AK1292" s="1">
        <f t="shared" si="190"/>
        <v>1</v>
      </c>
      <c r="AL1292" s="1">
        <f t="shared" si="190"/>
        <v>1</v>
      </c>
      <c r="AM1292" s="1">
        <f t="shared" si="190"/>
        <v>0</v>
      </c>
      <c r="AN1292" s="1">
        <f t="shared" si="190"/>
        <v>0</v>
      </c>
      <c r="AO1292" s="1">
        <f t="shared" si="190"/>
        <v>0</v>
      </c>
      <c r="AP1292" s="1">
        <f t="shared" si="190"/>
        <v>0</v>
      </c>
      <c r="AQ1292" s="1">
        <f t="shared" si="190"/>
        <v>0</v>
      </c>
      <c r="AR1292" s="1">
        <f t="shared" si="189"/>
        <v>0</v>
      </c>
      <c r="AS1292" s="1">
        <f t="shared" si="189"/>
        <v>0</v>
      </c>
      <c r="AT1292" s="1">
        <f t="shared" si="189"/>
        <v>0</v>
      </c>
      <c r="AU1292" s="1">
        <f t="shared" si="189"/>
        <v>0</v>
      </c>
      <c r="AV1292" s="1">
        <f t="shared" si="189"/>
        <v>0</v>
      </c>
      <c r="AW1292" s="1">
        <f t="shared" si="189"/>
        <v>0</v>
      </c>
      <c r="AX1292" s="1">
        <f t="shared" si="192"/>
        <v>0</v>
      </c>
    </row>
    <row r="1293" spans="1:50" s="1" customFormat="1" x14ac:dyDescent="0.15">
      <c r="A1293" s="1">
        <v>1</v>
      </c>
      <c r="B1293" s="1" t="s">
        <v>3169</v>
      </c>
      <c r="C1293" s="1" t="s">
        <v>22</v>
      </c>
      <c r="D1293" s="1" t="s">
        <v>15</v>
      </c>
      <c r="E1293" s="1" t="s">
        <v>671</v>
      </c>
      <c r="F1293" s="2">
        <v>43179.395833333336</v>
      </c>
      <c r="H1293" s="1" t="s">
        <v>17</v>
      </c>
      <c r="I1293" s="1" t="s">
        <v>35</v>
      </c>
      <c r="J1293" s="1" t="s">
        <v>60</v>
      </c>
      <c r="K1293" s="1" t="s">
        <v>4183</v>
      </c>
      <c r="L1293" s="1" t="s">
        <v>3171</v>
      </c>
      <c r="M1293" s="1" t="s">
        <v>38</v>
      </c>
      <c r="N1293" s="1" t="s">
        <v>82</v>
      </c>
      <c r="O1293" s="1" t="s">
        <v>252</v>
      </c>
      <c r="Q1293" s="8"/>
      <c r="R1293" s="1">
        <v>1</v>
      </c>
      <c r="S1293" s="1">
        <v>4</v>
      </c>
      <c r="T1293" s="1">
        <v>2</v>
      </c>
      <c r="U1293" s="1">
        <v>5</v>
      </c>
      <c r="V1293" s="1">
        <v>4</v>
      </c>
      <c r="W1293" s="1">
        <v>0</v>
      </c>
      <c r="X1293" s="1">
        <v>0</v>
      </c>
      <c r="Y1293" s="1">
        <v>1</v>
      </c>
      <c r="Z1293" s="1">
        <v>1</v>
      </c>
      <c r="AA1293" s="1">
        <f t="shared" si="191"/>
        <v>0</v>
      </c>
      <c r="AB1293" s="1">
        <f t="shared" si="190"/>
        <v>0</v>
      </c>
      <c r="AC1293" s="1">
        <f t="shared" si="190"/>
        <v>1</v>
      </c>
      <c r="AD1293" s="1">
        <f t="shared" si="190"/>
        <v>0</v>
      </c>
      <c r="AE1293" s="1">
        <f t="shared" si="190"/>
        <v>0</v>
      </c>
      <c r="AF1293" s="1">
        <f t="shared" si="190"/>
        <v>1</v>
      </c>
      <c r="AG1293" s="1">
        <f t="shared" si="190"/>
        <v>0</v>
      </c>
      <c r="AH1293" s="1">
        <f t="shared" si="190"/>
        <v>0</v>
      </c>
      <c r="AI1293" s="1">
        <f t="shared" si="190"/>
        <v>1</v>
      </c>
      <c r="AJ1293" s="1">
        <f t="shared" si="190"/>
        <v>0</v>
      </c>
      <c r="AK1293" s="1">
        <f t="shared" si="190"/>
        <v>1</v>
      </c>
      <c r="AL1293" s="1">
        <f t="shared" si="190"/>
        <v>1</v>
      </c>
      <c r="AM1293" s="1">
        <f t="shared" si="190"/>
        <v>0</v>
      </c>
      <c r="AN1293" s="1">
        <f t="shared" si="190"/>
        <v>0</v>
      </c>
      <c r="AO1293" s="1">
        <f t="shared" si="190"/>
        <v>1</v>
      </c>
      <c r="AP1293" s="1">
        <f t="shared" si="190"/>
        <v>1</v>
      </c>
      <c r="AQ1293" s="1">
        <f t="shared" si="190"/>
        <v>1</v>
      </c>
      <c r="AR1293" s="1">
        <f t="shared" si="189"/>
        <v>1</v>
      </c>
      <c r="AS1293" s="1">
        <f t="shared" si="189"/>
        <v>0</v>
      </c>
      <c r="AT1293" s="1">
        <f t="shared" si="189"/>
        <v>1</v>
      </c>
      <c r="AU1293" s="1">
        <f t="shared" si="189"/>
        <v>1</v>
      </c>
      <c r="AV1293" s="1">
        <f t="shared" si="189"/>
        <v>0</v>
      </c>
      <c r="AW1293" s="1">
        <f t="shared" si="189"/>
        <v>0</v>
      </c>
      <c r="AX1293" s="1">
        <f t="shared" si="192"/>
        <v>0</v>
      </c>
    </row>
    <row r="1294" spans="1:50" s="1" customFormat="1" x14ac:dyDescent="0.15">
      <c r="A1294" s="1">
        <v>1</v>
      </c>
      <c r="B1294" s="1" t="s">
        <v>3172</v>
      </c>
      <c r="C1294" s="1" t="s">
        <v>22</v>
      </c>
      <c r="D1294" s="1" t="s">
        <v>15</v>
      </c>
      <c r="E1294" s="1" t="s">
        <v>671</v>
      </c>
      <c r="F1294" s="2">
        <v>43179.395833333336</v>
      </c>
      <c r="H1294" s="1" t="s">
        <v>17</v>
      </c>
      <c r="I1294" s="1" t="s">
        <v>35</v>
      </c>
      <c r="J1294" s="1" t="s">
        <v>60</v>
      </c>
      <c r="K1294" s="1" t="s">
        <v>4184</v>
      </c>
      <c r="L1294" s="1" t="s">
        <v>2951</v>
      </c>
      <c r="M1294" s="1" t="s">
        <v>38</v>
      </c>
      <c r="N1294" s="1" t="s">
        <v>82</v>
      </c>
      <c r="O1294" s="1" t="s">
        <v>252</v>
      </c>
      <c r="Q1294" s="8"/>
      <c r="R1294" s="1">
        <v>1</v>
      </c>
      <c r="S1294" s="1">
        <v>4</v>
      </c>
      <c r="T1294" s="1">
        <v>2</v>
      </c>
      <c r="U1294" s="1">
        <v>5</v>
      </c>
      <c r="V1294" s="1">
        <v>4</v>
      </c>
      <c r="W1294" s="1">
        <v>0</v>
      </c>
      <c r="X1294" s="1">
        <v>0</v>
      </c>
      <c r="Y1294" s="1">
        <v>1</v>
      </c>
      <c r="Z1294" s="1">
        <v>1</v>
      </c>
      <c r="AA1294" s="1">
        <f t="shared" si="191"/>
        <v>0</v>
      </c>
      <c r="AB1294" s="1">
        <f t="shared" si="190"/>
        <v>1</v>
      </c>
      <c r="AC1294" s="1">
        <f t="shared" si="190"/>
        <v>0</v>
      </c>
      <c r="AD1294" s="1">
        <f t="shared" si="190"/>
        <v>0</v>
      </c>
      <c r="AE1294" s="1">
        <f t="shared" si="190"/>
        <v>0</v>
      </c>
      <c r="AF1294" s="1">
        <f t="shared" si="190"/>
        <v>0</v>
      </c>
      <c r="AG1294" s="1">
        <f t="shared" si="190"/>
        <v>1</v>
      </c>
      <c r="AH1294" s="1">
        <f t="shared" si="190"/>
        <v>0</v>
      </c>
      <c r="AI1294" s="1">
        <f t="shared" si="190"/>
        <v>0</v>
      </c>
      <c r="AJ1294" s="1">
        <f t="shared" si="190"/>
        <v>0</v>
      </c>
      <c r="AK1294" s="1">
        <f t="shared" si="190"/>
        <v>0</v>
      </c>
      <c r="AL1294" s="1">
        <f t="shared" si="190"/>
        <v>0</v>
      </c>
      <c r="AM1294" s="1">
        <f t="shared" si="190"/>
        <v>0</v>
      </c>
      <c r="AN1294" s="1">
        <f t="shared" si="190"/>
        <v>0</v>
      </c>
      <c r="AO1294" s="1">
        <f t="shared" si="190"/>
        <v>0</v>
      </c>
      <c r="AP1294" s="1">
        <f t="shared" si="190"/>
        <v>0</v>
      </c>
      <c r="AQ1294" s="1">
        <f t="shared" si="190"/>
        <v>0</v>
      </c>
      <c r="AR1294" s="1">
        <f t="shared" si="189"/>
        <v>0</v>
      </c>
      <c r="AS1294" s="1">
        <f t="shared" si="189"/>
        <v>0</v>
      </c>
      <c r="AT1294" s="1">
        <f t="shared" si="189"/>
        <v>0</v>
      </c>
      <c r="AU1294" s="1">
        <f t="shared" si="189"/>
        <v>0</v>
      </c>
      <c r="AV1294" s="1">
        <f t="shared" si="189"/>
        <v>0</v>
      </c>
      <c r="AW1294" s="1">
        <f t="shared" si="189"/>
        <v>0</v>
      </c>
      <c r="AX1294" s="1">
        <f t="shared" si="192"/>
        <v>0</v>
      </c>
    </row>
    <row r="1295" spans="1:50" s="1" customFormat="1" x14ac:dyDescent="0.15">
      <c r="A1295" s="1">
        <v>1</v>
      </c>
      <c r="B1295" s="1" t="s">
        <v>3174</v>
      </c>
      <c r="C1295" s="1" t="s">
        <v>22</v>
      </c>
      <c r="D1295" s="1" t="s">
        <v>15</v>
      </c>
      <c r="E1295" s="1" t="s">
        <v>671</v>
      </c>
      <c r="F1295" s="2">
        <v>43179.395833333336</v>
      </c>
      <c r="H1295" s="1" t="s">
        <v>17</v>
      </c>
      <c r="I1295" s="1" t="s">
        <v>35</v>
      </c>
      <c r="J1295" s="1" t="s">
        <v>42</v>
      </c>
      <c r="K1295" s="1" t="s">
        <v>3175</v>
      </c>
      <c r="L1295" s="1" t="s">
        <v>2931</v>
      </c>
      <c r="M1295" s="1" t="s">
        <v>38</v>
      </c>
      <c r="N1295" s="1" t="s">
        <v>82</v>
      </c>
      <c r="O1295" s="1" t="s">
        <v>252</v>
      </c>
      <c r="Q1295" s="8"/>
      <c r="R1295" s="1">
        <v>1</v>
      </c>
      <c r="S1295" s="1">
        <v>4</v>
      </c>
      <c r="T1295" s="1">
        <v>3</v>
      </c>
      <c r="U1295" s="1">
        <v>5</v>
      </c>
      <c r="V1295" s="1">
        <v>4</v>
      </c>
      <c r="W1295" s="1">
        <v>0</v>
      </c>
      <c r="X1295" s="1">
        <v>0</v>
      </c>
      <c r="Y1295" s="1">
        <v>1</v>
      </c>
      <c r="Z1295" s="1">
        <v>1</v>
      </c>
      <c r="AA1295" s="1">
        <f t="shared" si="191"/>
        <v>0</v>
      </c>
      <c r="AB1295" s="1">
        <f t="shared" si="190"/>
        <v>0</v>
      </c>
      <c r="AC1295" s="1">
        <f t="shared" si="190"/>
        <v>0</v>
      </c>
      <c r="AD1295" s="1">
        <f t="shared" si="190"/>
        <v>1</v>
      </c>
      <c r="AE1295" s="1">
        <f t="shared" si="190"/>
        <v>0</v>
      </c>
      <c r="AF1295" s="1">
        <f t="shared" si="190"/>
        <v>1</v>
      </c>
      <c r="AG1295" s="1">
        <f t="shared" si="190"/>
        <v>0</v>
      </c>
      <c r="AH1295" s="1">
        <f t="shared" si="190"/>
        <v>0</v>
      </c>
      <c r="AI1295" s="1">
        <f t="shared" si="190"/>
        <v>0</v>
      </c>
      <c r="AJ1295" s="1">
        <f t="shared" si="190"/>
        <v>0</v>
      </c>
      <c r="AK1295" s="1">
        <f t="shared" si="190"/>
        <v>0</v>
      </c>
      <c r="AL1295" s="1">
        <f t="shared" si="190"/>
        <v>0</v>
      </c>
      <c r="AM1295" s="1">
        <f t="shared" si="190"/>
        <v>0</v>
      </c>
      <c r="AN1295" s="1">
        <f t="shared" si="190"/>
        <v>0</v>
      </c>
      <c r="AO1295" s="1">
        <f t="shared" si="190"/>
        <v>0</v>
      </c>
      <c r="AP1295" s="1">
        <f t="shared" si="190"/>
        <v>0</v>
      </c>
      <c r="AQ1295" s="1">
        <f t="shared" si="190"/>
        <v>0</v>
      </c>
      <c r="AR1295" s="1">
        <f t="shared" si="189"/>
        <v>0</v>
      </c>
      <c r="AS1295" s="1">
        <f t="shared" si="189"/>
        <v>0</v>
      </c>
      <c r="AT1295" s="1">
        <f t="shared" si="189"/>
        <v>0</v>
      </c>
      <c r="AU1295" s="1">
        <f t="shared" si="189"/>
        <v>0</v>
      </c>
      <c r="AV1295" s="1">
        <f t="shared" si="189"/>
        <v>0</v>
      </c>
      <c r="AW1295" s="1">
        <f t="shared" si="189"/>
        <v>0</v>
      </c>
      <c r="AX1295" s="1">
        <f t="shared" si="192"/>
        <v>0</v>
      </c>
    </row>
    <row r="1296" spans="1:50" s="1" customFormat="1" x14ac:dyDescent="0.15">
      <c r="A1296" s="1">
        <v>1</v>
      </c>
      <c r="B1296" s="1" t="s">
        <v>3176</v>
      </c>
      <c r="D1296" s="1" t="s">
        <v>15</v>
      </c>
      <c r="E1296" s="1" t="s">
        <v>671</v>
      </c>
      <c r="F1296" s="2">
        <v>43177.395833333336</v>
      </c>
      <c r="H1296" s="1" t="s">
        <v>59</v>
      </c>
      <c r="I1296" s="1" t="s">
        <v>35</v>
      </c>
      <c r="J1296" s="1" t="s">
        <v>25</v>
      </c>
      <c r="K1296" s="1" t="s">
        <v>4185</v>
      </c>
      <c r="L1296" s="1" t="s">
        <v>3178</v>
      </c>
      <c r="M1296" s="1" t="s">
        <v>38</v>
      </c>
      <c r="N1296" s="1" t="s">
        <v>82</v>
      </c>
      <c r="O1296" s="1" t="s">
        <v>394</v>
      </c>
      <c r="Q1296" s="8"/>
      <c r="R1296" s="1">
        <v>3</v>
      </c>
      <c r="S1296" s="1">
        <v>4</v>
      </c>
      <c r="T1296" s="1">
        <v>1</v>
      </c>
      <c r="U1296" s="1">
        <v>5</v>
      </c>
      <c r="V1296" s="1">
        <v>4</v>
      </c>
      <c r="W1296" s="1">
        <v>0</v>
      </c>
      <c r="X1296" s="1">
        <v>0</v>
      </c>
      <c r="Y1296" s="1">
        <v>1</v>
      </c>
      <c r="Z1296" s="1">
        <v>1</v>
      </c>
      <c r="AA1296" s="1">
        <f t="shared" si="191"/>
        <v>0</v>
      </c>
      <c r="AB1296" s="1">
        <f t="shared" si="190"/>
        <v>0</v>
      </c>
      <c r="AC1296" s="1">
        <f t="shared" si="190"/>
        <v>0</v>
      </c>
      <c r="AD1296" s="1">
        <f t="shared" si="190"/>
        <v>1</v>
      </c>
      <c r="AE1296" s="1">
        <f t="shared" si="190"/>
        <v>0</v>
      </c>
      <c r="AF1296" s="1">
        <f t="shared" si="190"/>
        <v>0</v>
      </c>
      <c r="AG1296" s="1">
        <f t="shared" si="190"/>
        <v>1</v>
      </c>
      <c r="AH1296" s="1">
        <f t="shared" si="190"/>
        <v>0</v>
      </c>
      <c r="AI1296" s="1">
        <f t="shared" si="190"/>
        <v>1</v>
      </c>
      <c r="AJ1296" s="1">
        <f t="shared" si="190"/>
        <v>0</v>
      </c>
      <c r="AK1296" s="1">
        <f t="shared" si="190"/>
        <v>1</v>
      </c>
      <c r="AL1296" s="1">
        <f t="shared" si="190"/>
        <v>1</v>
      </c>
      <c r="AM1296" s="1">
        <f t="shared" si="190"/>
        <v>0</v>
      </c>
      <c r="AN1296" s="1">
        <f t="shared" si="190"/>
        <v>0</v>
      </c>
      <c r="AO1296" s="1">
        <f t="shared" si="190"/>
        <v>1</v>
      </c>
      <c r="AP1296" s="1">
        <f t="shared" si="190"/>
        <v>0</v>
      </c>
      <c r="AQ1296" s="1">
        <f t="shared" si="190"/>
        <v>0</v>
      </c>
      <c r="AR1296" s="1">
        <f t="shared" si="189"/>
        <v>0</v>
      </c>
      <c r="AS1296" s="1">
        <f t="shared" si="189"/>
        <v>0</v>
      </c>
      <c r="AT1296" s="1">
        <f t="shared" si="189"/>
        <v>0</v>
      </c>
      <c r="AU1296" s="1">
        <f t="shared" si="189"/>
        <v>0</v>
      </c>
      <c r="AV1296" s="1">
        <f t="shared" si="189"/>
        <v>0</v>
      </c>
      <c r="AW1296" s="1">
        <f t="shared" si="189"/>
        <v>0</v>
      </c>
      <c r="AX1296" s="1">
        <f t="shared" si="192"/>
        <v>0</v>
      </c>
    </row>
    <row r="1297" spans="1:50" s="1" customFormat="1" x14ac:dyDescent="0.15">
      <c r="A1297" s="1">
        <v>1</v>
      </c>
      <c r="B1297" s="1" t="s">
        <v>3179</v>
      </c>
      <c r="C1297" s="1" t="s">
        <v>22</v>
      </c>
      <c r="D1297" s="1" t="s">
        <v>15</v>
      </c>
      <c r="E1297" s="1" t="s">
        <v>671</v>
      </c>
      <c r="F1297" s="2">
        <v>43177.625</v>
      </c>
      <c r="H1297" s="1" t="s">
        <v>17</v>
      </c>
      <c r="I1297" s="1" t="s">
        <v>35</v>
      </c>
      <c r="J1297" s="1" t="s">
        <v>1474</v>
      </c>
      <c r="K1297" s="1" t="s">
        <v>4186</v>
      </c>
      <c r="L1297" s="1" t="s">
        <v>3181</v>
      </c>
      <c r="M1297" s="1" t="s">
        <v>393</v>
      </c>
      <c r="N1297" s="1" t="s">
        <v>29</v>
      </c>
      <c r="O1297" s="1" t="s">
        <v>144</v>
      </c>
      <c r="Q1297" s="8"/>
      <c r="R1297" s="1">
        <v>1</v>
      </c>
      <c r="S1297" s="1">
        <v>4</v>
      </c>
      <c r="T1297" s="1">
        <v>20</v>
      </c>
      <c r="U1297" s="1">
        <v>6</v>
      </c>
      <c r="V1297" s="1">
        <v>0</v>
      </c>
      <c r="W1297" s="1">
        <v>0</v>
      </c>
      <c r="X1297" s="1">
        <v>0</v>
      </c>
      <c r="Y1297" s="1">
        <v>1</v>
      </c>
      <c r="Z1297" s="1">
        <v>1</v>
      </c>
      <c r="AA1297" s="1">
        <f t="shared" si="191"/>
        <v>0</v>
      </c>
      <c r="AB1297" s="1">
        <f t="shared" si="190"/>
        <v>0</v>
      </c>
      <c r="AC1297" s="1">
        <f t="shared" si="190"/>
        <v>0</v>
      </c>
      <c r="AD1297" s="1">
        <f t="shared" si="190"/>
        <v>0</v>
      </c>
      <c r="AE1297" s="1">
        <f t="shared" si="190"/>
        <v>1</v>
      </c>
      <c r="AF1297" s="1">
        <f t="shared" si="190"/>
        <v>1</v>
      </c>
      <c r="AG1297" s="1">
        <f t="shared" si="190"/>
        <v>0</v>
      </c>
      <c r="AH1297" s="1">
        <f t="shared" si="190"/>
        <v>0</v>
      </c>
      <c r="AI1297" s="1">
        <f t="shared" si="190"/>
        <v>0</v>
      </c>
      <c r="AJ1297" s="1">
        <f t="shared" si="190"/>
        <v>0</v>
      </c>
      <c r="AK1297" s="1">
        <f t="shared" si="190"/>
        <v>0</v>
      </c>
      <c r="AL1297" s="1">
        <f t="shared" si="190"/>
        <v>0</v>
      </c>
      <c r="AM1297" s="1">
        <f t="shared" si="190"/>
        <v>0</v>
      </c>
      <c r="AN1297" s="1">
        <f t="shared" si="190"/>
        <v>0</v>
      </c>
      <c r="AO1297" s="1">
        <f t="shared" si="190"/>
        <v>0</v>
      </c>
      <c r="AP1297" s="1">
        <f t="shared" si="190"/>
        <v>0</v>
      </c>
      <c r="AQ1297" s="1">
        <f t="shared" ref="AQ1297:AW1309" si="193">IF(IFERROR(FIND(AQ$1,$K1297),0)&gt;0,1,0)</f>
        <v>0</v>
      </c>
      <c r="AR1297" s="1">
        <f t="shared" si="193"/>
        <v>1</v>
      </c>
      <c r="AS1297" s="1">
        <f t="shared" si="193"/>
        <v>0</v>
      </c>
      <c r="AT1297" s="1">
        <f t="shared" si="193"/>
        <v>0</v>
      </c>
      <c r="AU1297" s="1">
        <f t="shared" si="193"/>
        <v>0</v>
      </c>
      <c r="AV1297" s="1">
        <f t="shared" si="193"/>
        <v>0</v>
      </c>
      <c r="AW1297" s="1">
        <f t="shared" si="193"/>
        <v>0</v>
      </c>
      <c r="AX1297" s="1">
        <f t="shared" si="192"/>
        <v>0</v>
      </c>
    </row>
    <row r="1298" spans="1:50" s="1" customFormat="1" x14ac:dyDescent="0.15">
      <c r="A1298" s="1">
        <v>1</v>
      </c>
      <c r="B1298" s="1" t="s">
        <v>3182</v>
      </c>
      <c r="D1298" s="1" t="s">
        <v>15</v>
      </c>
      <c r="E1298" s="1" t="s">
        <v>671</v>
      </c>
      <c r="F1298" s="2">
        <v>43179.395833333336</v>
      </c>
      <c r="H1298" s="1" t="s">
        <v>17</v>
      </c>
      <c r="I1298" s="1" t="s">
        <v>35</v>
      </c>
      <c r="J1298" s="1" t="s">
        <v>74</v>
      </c>
      <c r="K1298" s="1" t="s">
        <v>4187</v>
      </c>
      <c r="L1298" s="1" t="s">
        <v>2960</v>
      </c>
      <c r="M1298" s="1" t="s">
        <v>38</v>
      </c>
      <c r="N1298" s="1" t="s">
        <v>82</v>
      </c>
      <c r="O1298" s="1" t="s">
        <v>252</v>
      </c>
      <c r="Q1298" s="8"/>
      <c r="R1298" s="1">
        <v>1</v>
      </c>
      <c r="S1298" s="1">
        <v>4</v>
      </c>
      <c r="T1298" s="1">
        <v>5</v>
      </c>
      <c r="U1298" s="1">
        <v>5</v>
      </c>
      <c r="V1298" s="1">
        <v>4</v>
      </c>
      <c r="W1298" s="1">
        <v>0</v>
      </c>
      <c r="X1298" s="1">
        <v>0</v>
      </c>
      <c r="Y1298" s="1">
        <v>1</v>
      </c>
      <c r="Z1298" s="1">
        <v>1</v>
      </c>
      <c r="AA1298" s="1">
        <f t="shared" si="191"/>
        <v>1</v>
      </c>
      <c r="AB1298" s="1">
        <f t="shared" si="191"/>
        <v>0</v>
      </c>
      <c r="AC1298" s="1">
        <f t="shared" si="191"/>
        <v>0</v>
      </c>
      <c r="AD1298" s="1">
        <f t="shared" si="191"/>
        <v>0</v>
      </c>
      <c r="AE1298" s="1">
        <f t="shared" si="191"/>
        <v>0</v>
      </c>
      <c r="AF1298" s="1">
        <f t="shared" si="191"/>
        <v>0</v>
      </c>
      <c r="AG1298" s="1">
        <f t="shared" si="191"/>
        <v>1</v>
      </c>
      <c r="AH1298" s="1">
        <f t="shared" si="191"/>
        <v>0</v>
      </c>
      <c r="AI1298" s="1">
        <f t="shared" si="191"/>
        <v>1</v>
      </c>
      <c r="AJ1298" s="1">
        <f t="shared" si="191"/>
        <v>0</v>
      </c>
      <c r="AK1298" s="1">
        <f t="shared" si="191"/>
        <v>1</v>
      </c>
      <c r="AL1298" s="1">
        <f t="shared" si="191"/>
        <v>0</v>
      </c>
      <c r="AM1298" s="1">
        <f t="shared" si="191"/>
        <v>0</v>
      </c>
      <c r="AN1298" s="1">
        <f t="shared" si="191"/>
        <v>0</v>
      </c>
      <c r="AO1298" s="1">
        <f t="shared" si="191"/>
        <v>1</v>
      </c>
      <c r="AP1298" s="1">
        <f t="shared" si="191"/>
        <v>0</v>
      </c>
      <c r="AQ1298" s="1">
        <f t="shared" si="193"/>
        <v>0</v>
      </c>
      <c r="AR1298" s="1">
        <f t="shared" si="193"/>
        <v>0</v>
      </c>
      <c r="AS1298" s="1">
        <f t="shared" si="193"/>
        <v>0</v>
      </c>
      <c r="AT1298" s="1">
        <f t="shared" si="193"/>
        <v>0</v>
      </c>
      <c r="AU1298" s="1">
        <f t="shared" si="193"/>
        <v>0</v>
      </c>
      <c r="AV1298" s="1">
        <f t="shared" si="193"/>
        <v>0</v>
      </c>
      <c r="AW1298" s="1">
        <f t="shared" si="193"/>
        <v>0</v>
      </c>
      <c r="AX1298" s="1">
        <f t="shared" si="192"/>
        <v>0</v>
      </c>
    </row>
    <row r="1299" spans="1:50" s="1" customFormat="1" x14ac:dyDescent="0.15">
      <c r="A1299" s="1">
        <v>1</v>
      </c>
      <c r="B1299" s="1" t="s">
        <v>3184</v>
      </c>
      <c r="C1299" s="1" t="s">
        <v>22</v>
      </c>
      <c r="D1299" s="1" t="s">
        <v>15</v>
      </c>
      <c r="E1299" s="1" t="s">
        <v>16</v>
      </c>
      <c r="F1299" s="2">
        <v>43179.400451388887</v>
      </c>
      <c r="H1299" s="1" t="s">
        <v>59</v>
      </c>
      <c r="I1299" s="1" t="s">
        <v>35</v>
      </c>
      <c r="J1299" s="1" t="s">
        <v>60</v>
      </c>
      <c r="K1299" s="1" t="s">
        <v>3185</v>
      </c>
      <c r="L1299" s="1" t="s">
        <v>3186</v>
      </c>
      <c r="M1299" s="1" t="s">
        <v>63</v>
      </c>
      <c r="N1299" s="1" t="s">
        <v>29</v>
      </c>
      <c r="O1299" s="1" t="s">
        <v>39</v>
      </c>
      <c r="P1299" s="1">
        <v>6001</v>
      </c>
      <c r="Q1299" s="8">
        <v>8000</v>
      </c>
      <c r="R1299" s="1">
        <v>3</v>
      </c>
      <c r="S1299" s="1">
        <v>4</v>
      </c>
      <c r="T1299" s="1">
        <v>2</v>
      </c>
      <c r="U1299" s="1">
        <v>4</v>
      </c>
      <c r="V1299" s="1">
        <v>0</v>
      </c>
      <c r="W1299" s="1">
        <v>1</v>
      </c>
      <c r="X1299" s="1">
        <v>7000.5</v>
      </c>
      <c r="Y1299" s="1">
        <v>1</v>
      </c>
      <c r="Z1299" s="1">
        <v>1</v>
      </c>
      <c r="AA1299" s="1">
        <f t="shared" si="191"/>
        <v>0</v>
      </c>
      <c r="AB1299" s="1">
        <f t="shared" si="191"/>
        <v>0</v>
      </c>
      <c r="AC1299" s="1">
        <f t="shared" si="191"/>
        <v>0</v>
      </c>
      <c r="AD1299" s="1">
        <f t="shared" si="191"/>
        <v>0</v>
      </c>
      <c r="AE1299" s="1">
        <f t="shared" si="191"/>
        <v>0</v>
      </c>
      <c r="AF1299" s="1">
        <f t="shared" si="191"/>
        <v>0</v>
      </c>
      <c r="AG1299" s="1">
        <f t="shared" si="191"/>
        <v>0</v>
      </c>
      <c r="AH1299" s="1">
        <f t="shared" si="191"/>
        <v>0</v>
      </c>
      <c r="AI1299" s="1">
        <f t="shared" si="191"/>
        <v>0</v>
      </c>
      <c r="AJ1299" s="1">
        <f t="shared" si="191"/>
        <v>0</v>
      </c>
      <c r="AK1299" s="1">
        <f t="shared" si="191"/>
        <v>0</v>
      </c>
      <c r="AL1299" s="1">
        <f t="shared" si="191"/>
        <v>0</v>
      </c>
      <c r="AM1299" s="1">
        <f t="shared" si="191"/>
        <v>0</v>
      </c>
      <c r="AN1299" s="1">
        <f t="shared" si="191"/>
        <v>0</v>
      </c>
      <c r="AO1299" s="1">
        <f t="shared" si="191"/>
        <v>0</v>
      </c>
      <c r="AP1299" s="1">
        <f t="shared" si="191"/>
        <v>0</v>
      </c>
      <c r="AQ1299" s="1">
        <f t="shared" si="193"/>
        <v>0</v>
      </c>
      <c r="AR1299" s="1">
        <f t="shared" si="193"/>
        <v>0</v>
      </c>
      <c r="AS1299" s="1">
        <f t="shared" si="193"/>
        <v>0</v>
      </c>
      <c r="AT1299" s="1">
        <f t="shared" si="193"/>
        <v>0</v>
      </c>
      <c r="AU1299" s="1">
        <f t="shared" si="193"/>
        <v>0</v>
      </c>
      <c r="AV1299" s="1">
        <f t="shared" si="193"/>
        <v>0</v>
      </c>
      <c r="AW1299" s="1">
        <f t="shared" si="193"/>
        <v>0</v>
      </c>
      <c r="AX1299" s="1">
        <f t="shared" si="192"/>
        <v>0</v>
      </c>
    </row>
    <row r="1300" spans="1:50" s="1" customFormat="1" x14ac:dyDescent="0.15">
      <c r="A1300" s="1">
        <v>1</v>
      </c>
      <c r="B1300" s="1" t="s">
        <v>3147</v>
      </c>
      <c r="C1300" s="1" t="s">
        <v>370</v>
      </c>
      <c r="D1300" s="1" t="s">
        <v>15</v>
      </c>
      <c r="E1300" s="1" t="s">
        <v>161</v>
      </c>
      <c r="F1300" s="2">
        <v>43180.392372685186</v>
      </c>
      <c r="H1300" s="1" t="s">
        <v>17</v>
      </c>
      <c r="I1300" s="1" t="s">
        <v>17</v>
      </c>
      <c r="J1300" s="1" t="s">
        <v>42</v>
      </c>
      <c r="K1300" s="1" t="s">
        <v>4188</v>
      </c>
      <c r="L1300" s="1" t="s">
        <v>3188</v>
      </c>
      <c r="M1300" s="1" t="s">
        <v>96</v>
      </c>
      <c r="N1300" s="1" t="s">
        <v>29</v>
      </c>
      <c r="O1300" s="1" t="s">
        <v>39</v>
      </c>
      <c r="P1300" s="1">
        <v>8000</v>
      </c>
      <c r="Q1300" s="8">
        <v>15000</v>
      </c>
      <c r="R1300" s="1">
        <v>1</v>
      </c>
      <c r="S1300" s="1">
        <v>2</v>
      </c>
      <c r="T1300" s="1">
        <v>3</v>
      </c>
      <c r="U1300" s="1">
        <v>2</v>
      </c>
      <c r="V1300" s="1">
        <v>0</v>
      </c>
      <c r="W1300" s="1">
        <v>1</v>
      </c>
      <c r="X1300" s="1">
        <v>11500</v>
      </c>
      <c r="Y1300" s="1">
        <v>1</v>
      </c>
      <c r="Z1300" s="1">
        <v>1</v>
      </c>
      <c r="AA1300" s="1">
        <f t="shared" si="191"/>
        <v>0</v>
      </c>
      <c r="AB1300" s="1">
        <f t="shared" si="191"/>
        <v>0</v>
      </c>
      <c r="AC1300" s="1">
        <f t="shared" si="191"/>
        <v>0</v>
      </c>
      <c r="AD1300" s="1">
        <f t="shared" si="191"/>
        <v>0</v>
      </c>
      <c r="AE1300" s="1">
        <f t="shared" si="191"/>
        <v>0</v>
      </c>
      <c r="AF1300" s="1">
        <f t="shared" si="191"/>
        <v>0</v>
      </c>
      <c r="AG1300" s="1">
        <f t="shared" si="191"/>
        <v>0</v>
      </c>
      <c r="AH1300" s="1">
        <f t="shared" si="191"/>
        <v>0</v>
      </c>
      <c r="AI1300" s="1">
        <f t="shared" si="191"/>
        <v>0</v>
      </c>
      <c r="AJ1300" s="1">
        <f t="shared" si="191"/>
        <v>0</v>
      </c>
      <c r="AK1300" s="1">
        <f t="shared" si="191"/>
        <v>0</v>
      </c>
      <c r="AL1300" s="1">
        <f t="shared" si="191"/>
        <v>0</v>
      </c>
      <c r="AM1300" s="1">
        <f t="shared" si="191"/>
        <v>0</v>
      </c>
      <c r="AN1300" s="1">
        <f t="shared" si="191"/>
        <v>0</v>
      </c>
      <c r="AO1300" s="1">
        <f t="shared" si="191"/>
        <v>0</v>
      </c>
      <c r="AP1300" s="1">
        <f t="shared" si="191"/>
        <v>0</v>
      </c>
      <c r="AQ1300" s="1">
        <f t="shared" si="193"/>
        <v>0</v>
      </c>
      <c r="AR1300" s="1">
        <f t="shared" si="193"/>
        <v>0</v>
      </c>
      <c r="AS1300" s="1">
        <f t="shared" si="193"/>
        <v>0</v>
      </c>
      <c r="AT1300" s="1">
        <f t="shared" si="193"/>
        <v>0</v>
      </c>
      <c r="AU1300" s="1">
        <f t="shared" si="193"/>
        <v>0</v>
      </c>
      <c r="AV1300" s="1">
        <f t="shared" si="193"/>
        <v>0</v>
      </c>
      <c r="AW1300" s="1">
        <f t="shared" si="193"/>
        <v>0</v>
      </c>
      <c r="AX1300" s="1">
        <f t="shared" si="192"/>
        <v>0</v>
      </c>
    </row>
    <row r="1301" spans="1:50" s="1" customFormat="1" x14ac:dyDescent="0.15">
      <c r="A1301" s="1">
        <v>1</v>
      </c>
      <c r="B1301" s="1" t="s">
        <v>3189</v>
      </c>
      <c r="C1301" s="1" t="s">
        <v>22</v>
      </c>
      <c r="D1301" s="1" t="s">
        <v>15</v>
      </c>
      <c r="E1301" s="1" t="s">
        <v>161</v>
      </c>
      <c r="F1301" s="2">
        <v>43178.405023148145</v>
      </c>
      <c r="H1301" s="1" t="s">
        <v>59</v>
      </c>
      <c r="I1301" s="1" t="s">
        <v>35</v>
      </c>
      <c r="J1301" s="1" t="s">
        <v>25</v>
      </c>
      <c r="K1301" s="1" t="s">
        <v>4189</v>
      </c>
      <c r="L1301" s="1" t="s">
        <v>3191</v>
      </c>
      <c r="M1301" s="1" t="s">
        <v>28</v>
      </c>
      <c r="N1301" s="1" t="s">
        <v>29</v>
      </c>
      <c r="O1301" s="1" t="s">
        <v>252</v>
      </c>
      <c r="P1301" s="1">
        <v>8000</v>
      </c>
      <c r="Q1301" s="8">
        <v>15000</v>
      </c>
      <c r="R1301" s="1">
        <v>3</v>
      </c>
      <c r="S1301" s="1">
        <v>4</v>
      </c>
      <c r="T1301" s="1">
        <v>1</v>
      </c>
      <c r="U1301" s="1">
        <v>3</v>
      </c>
      <c r="V1301" s="1">
        <v>0</v>
      </c>
      <c r="W1301" s="1">
        <v>0</v>
      </c>
      <c r="X1301" s="1">
        <v>11500</v>
      </c>
      <c r="Y1301" s="1">
        <v>1</v>
      </c>
      <c r="Z1301" s="1">
        <v>1</v>
      </c>
      <c r="AA1301" s="1">
        <f t="shared" si="191"/>
        <v>0</v>
      </c>
      <c r="AB1301" s="1">
        <f t="shared" si="191"/>
        <v>0</v>
      </c>
      <c r="AC1301" s="1">
        <f t="shared" si="191"/>
        <v>0</v>
      </c>
      <c r="AD1301" s="1">
        <f t="shared" si="191"/>
        <v>1</v>
      </c>
      <c r="AE1301" s="1">
        <f t="shared" si="191"/>
        <v>0</v>
      </c>
      <c r="AF1301" s="1">
        <f t="shared" si="191"/>
        <v>1</v>
      </c>
      <c r="AG1301" s="1">
        <f t="shared" si="191"/>
        <v>0</v>
      </c>
      <c r="AH1301" s="1">
        <f t="shared" si="191"/>
        <v>0</v>
      </c>
      <c r="AI1301" s="1">
        <f t="shared" si="191"/>
        <v>1</v>
      </c>
      <c r="AJ1301" s="1">
        <f t="shared" si="191"/>
        <v>0</v>
      </c>
      <c r="AK1301" s="1">
        <f t="shared" si="191"/>
        <v>1</v>
      </c>
      <c r="AL1301" s="1">
        <f t="shared" si="191"/>
        <v>0</v>
      </c>
      <c r="AM1301" s="1">
        <f t="shared" si="191"/>
        <v>0</v>
      </c>
      <c r="AN1301" s="1">
        <f t="shared" si="191"/>
        <v>0</v>
      </c>
      <c r="AO1301" s="1">
        <f t="shared" si="191"/>
        <v>0</v>
      </c>
      <c r="AP1301" s="1">
        <f t="shared" si="191"/>
        <v>0</v>
      </c>
      <c r="AQ1301" s="1">
        <f t="shared" si="193"/>
        <v>0</v>
      </c>
      <c r="AR1301" s="1">
        <f t="shared" si="193"/>
        <v>0</v>
      </c>
      <c r="AS1301" s="1">
        <f t="shared" si="193"/>
        <v>0</v>
      </c>
      <c r="AT1301" s="1">
        <f t="shared" si="193"/>
        <v>1</v>
      </c>
      <c r="AU1301" s="1">
        <f t="shared" si="193"/>
        <v>0</v>
      </c>
      <c r="AV1301" s="1">
        <f t="shared" si="193"/>
        <v>0</v>
      </c>
      <c r="AW1301" s="1">
        <f t="shared" si="193"/>
        <v>1</v>
      </c>
      <c r="AX1301" s="1">
        <f t="shared" si="192"/>
        <v>0</v>
      </c>
    </row>
    <row r="1302" spans="1:50" s="1" customFormat="1" x14ac:dyDescent="0.15">
      <c r="A1302" s="1">
        <v>1</v>
      </c>
      <c r="B1302" s="1" t="s">
        <v>3192</v>
      </c>
      <c r="C1302" s="1" t="s">
        <v>22</v>
      </c>
      <c r="D1302" s="1" t="s">
        <v>15</v>
      </c>
      <c r="E1302" s="1" t="s">
        <v>67</v>
      </c>
      <c r="F1302" s="2">
        <v>43179.507835648146</v>
      </c>
      <c r="H1302" s="1" t="s">
        <v>59</v>
      </c>
      <c r="I1302" s="1" t="s">
        <v>35</v>
      </c>
      <c r="J1302" s="1" t="s">
        <v>25</v>
      </c>
      <c r="K1302" s="1" t="s">
        <v>4190</v>
      </c>
      <c r="L1302" s="1" t="s">
        <v>3194</v>
      </c>
      <c r="M1302" s="1" t="s">
        <v>63</v>
      </c>
      <c r="N1302" s="1" t="s">
        <v>316</v>
      </c>
      <c r="O1302" s="1" t="s">
        <v>252</v>
      </c>
      <c r="P1302" s="1">
        <v>8001</v>
      </c>
      <c r="Q1302" s="8">
        <v>10000</v>
      </c>
      <c r="R1302" s="1">
        <v>3</v>
      </c>
      <c r="S1302" s="1">
        <v>4</v>
      </c>
      <c r="T1302" s="1">
        <v>1</v>
      </c>
      <c r="U1302" s="1">
        <v>4</v>
      </c>
      <c r="V1302" s="1">
        <v>7</v>
      </c>
      <c r="W1302" s="1">
        <v>0</v>
      </c>
      <c r="X1302" s="1">
        <v>9000.5</v>
      </c>
      <c r="Y1302" s="1">
        <v>1</v>
      </c>
      <c r="Z1302" s="1">
        <v>1</v>
      </c>
      <c r="AA1302" s="1">
        <f t="shared" si="191"/>
        <v>0</v>
      </c>
      <c r="AB1302" s="1">
        <f t="shared" si="191"/>
        <v>0</v>
      </c>
      <c r="AC1302" s="1">
        <f t="shared" si="191"/>
        <v>0</v>
      </c>
      <c r="AD1302" s="1">
        <f t="shared" si="191"/>
        <v>0</v>
      </c>
      <c r="AE1302" s="1">
        <f t="shared" si="191"/>
        <v>0</v>
      </c>
      <c r="AF1302" s="1">
        <f t="shared" si="191"/>
        <v>1</v>
      </c>
      <c r="AG1302" s="1">
        <f t="shared" si="191"/>
        <v>0</v>
      </c>
      <c r="AH1302" s="1">
        <f t="shared" si="191"/>
        <v>0</v>
      </c>
      <c r="AI1302" s="1">
        <f t="shared" si="191"/>
        <v>1</v>
      </c>
      <c r="AJ1302" s="1">
        <f t="shared" si="191"/>
        <v>0</v>
      </c>
      <c r="AK1302" s="1">
        <f t="shared" si="191"/>
        <v>1</v>
      </c>
      <c r="AL1302" s="1">
        <f t="shared" si="191"/>
        <v>0</v>
      </c>
      <c r="AM1302" s="1">
        <f t="shared" si="191"/>
        <v>0</v>
      </c>
      <c r="AN1302" s="1">
        <f t="shared" si="191"/>
        <v>0</v>
      </c>
      <c r="AO1302" s="1">
        <f t="shared" si="191"/>
        <v>0</v>
      </c>
      <c r="AP1302" s="1">
        <f t="shared" si="191"/>
        <v>0</v>
      </c>
      <c r="AQ1302" s="1">
        <f t="shared" si="193"/>
        <v>0</v>
      </c>
      <c r="AR1302" s="1">
        <f t="shared" si="193"/>
        <v>0</v>
      </c>
      <c r="AS1302" s="1">
        <f t="shared" si="193"/>
        <v>0</v>
      </c>
      <c r="AT1302" s="1">
        <f t="shared" si="193"/>
        <v>0</v>
      </c>
      <c r="AU1302" s="1">
        <f t="shared" si="193"/>
        <v>0</v>
      </c>
      <c r="AV1302" s="1">
        <f t="shared" si="193"/>
        <v>0</v>
      </c>
      <c r="AW1302" s="1">
        <f t="shared" si="193"/>
        <v>0</v>
      </c>
      <c r="AX1302" s="1">
        <f t="shared" si="192"/>
        <v>0</v>
      </c>
    </row>
    <row r="1303" spans="1:50" s="1" customFormat="1" x14ac:dyDescent="0.15">
      <c r="A1303" s="1">
        <v>1</v>
      </c>
      <c r="B1303" s="1" t="s">
        <v>3195</v>
      </c>
      <c r="C1303" s="1" t="s">
        <v>22</v>
      </c>
      <c r="D1303" s="1" t="s">
        <v>15</v>
      </c>
      <c r="E1303" s="1" t="s">
        <v>33</v>
      </c>
      <c r="F1303" s="2">
        <v>43180.391944444447</v>
      </c>
      <c r="H1303" s="1" t="s">
        <v>34</v>
      </c>
      <c r="I1303" s="1" t="s">
        <v>35</v>
      </c>
      <c r="J1303" s="1" t="s">
        <v>74</v>
      </c>
      <c r="K1303" s="1" t="s">
        <v>4191</v>
      </c>
      <c r="L1303" s="1" t="s">
        <v>3197</v>
      </c>
      <c r="M1303" s="1" t="s">
        <v>185</v>
      </c>
      <c r="N1303" s="1" t="s">
        <v>29</v>
      </c>
      <c r="O1303" s="1" t="s">
        <v>157</v>
      </c>
      <c r="P1303" s="1">
        <v>10001</v>
      </c>
      <c r="Q1303" s="8">
        <v>15000</v>
      </c>
      <c r="R1303" s="1">
        <v>4</v>
      </c>
      <c r="S1303" s="1">
        <v>4</v>
      </c>
      <c r="T1303" s="1">
        <v>5</v>
      </c>
      <c r="U1303" s="1">
        <v>1</v>
      </c>
      <c r="V1303" s="1">
        <v>0</v>
      </c>
      <c r="W1303" s="1">
        <v>0</v>
      </c>
      <c r="X1303" s="1">
        <v>12500.5</v>
      </c>
      <c r="Y1303" s="1">
        <v>1</v>
      </c>
      <c r="Z1303" s="1">
        <v>1</v>
      </c>
      <c r="AA1303" s="1">
        <f t="shared" si="191"/>
        <v>0</v>
      </c>
      <c r="AB1303" s="1">
        <f t="shared" si="191"/>
        <v>0</v>
      </c>
      <c r="AC1303" s="1">
        <f t="shared" si="191"/>
        <v>0</v>
      </c>
      <c r="AD1303" s="1">
        <f t="shared" si="191"/>
        <v>1</v>
      </c>
      <c r="AE1303" s="1">
        <f t="shared" si="191"/>
        <v>0</v>
      </c>
      <c r="AF1303" s="1">
        <f t="shared" si="191"/>
        <v>0</v>
      </c>
      <c r="AG1303" s="1">
        <f t="shared" si="191"/>
        <v>0</v>
      </c>
      <c r="AH1303" s="1">
        <f t="shared" si="191"/>
        <v>0</v>
      </c>
      <c r="AI1303" s="1">
        <f t="shared" si="191"/>
        <v>0</v>
      </c>
      <c r="AJ1303" s="1">
        <f t="shared" si="191"/>
        <v>0</v>
      </c>
      <c r="AK1303" s="1">
        <f t="shared" si="191"/>
        <v>0</v>
      </c>
      <c r="AL1303" s="1">
        <f t="shared" si="191"/>
        <v>0</v>
      </c>
      <c r="AM1303" s="1">
        <f t="shared" si="191"/>
        <v>0</v>
      </c>
      <c r="AN1303" s="1">
        <f t="shared" si="191"/>
        <v>0</v>
      </c>
      <c r="AO1303" s="1">
        <f t="shared" si="191"/>
        <v>0</v>
      </c>
      <c r="AP1303" s="1">
        <f t="shared" si="191"/>
        <v>0</v>
      </c>
      <c r="AQ1303" s="1">
        <f t="shared" si="193"/>
        <v>0</v>
      </c>
      <c r="AR1303" s="1">
        <f t="shared" si="193"/>
        <v>0</v>
      </c>
      <c r="AS1303" s="1">
        <f t="shared" si="193"/>
        <v>0</v>
      </c>
      <c r="AT1303" s="1">
        <f t="shared" si="193"/>
        <v>0</v>
      </c>
      <c r="AU1303" s="1">
        <f t="shared" si="193"/>
        <v>0</v>
      </c>
      <c r="AV1303" s="1">
        <f t="shared" si="193"/>
        <v>0</v>
      </c>
      <c r="AW1303" s="1">
        <f t="shared" si="193"/>
        <v>0</v>
      </c>
      <c r="AX1303" s="1">
        <f t="shared" si="192"/>
        <v>0</v>
      </c>
    </row>
    <row r="1304" spans="1:50" s="1" customFormat="1" x14ac:dyDescent="0.15">
      <c r="A1304" s="1">
        <v>1</v>
      </c>
      <c r="B1304" s="1" t="s">
        <v>897</v>
      </c>
      <c r="D1304" s="1" t="s">
        <v>15</v>
      </c>
      <c r="E1304" s="1" t="s">
        <v>70</v>
      </c>
      <c r="F1304" s="2">
        <v>43174.735636574071</v>
      </c>
      <c r="H1304" s="1" t="s">
        <v>17</v>
      </c>
      <c r="I1304" s="1" t="s">
        <v>24</v>
      </c>
      <c r="J1304" s="1" t="s">
        <v>25</v>
      </c>
      <c r="K1304" s="1" t="s">
        <v>3663</v>
      </c>
      <c r="L1304" s="1" t="s">
        <v>1077</v>
      </c>
      <c r="M1304" s="1" t="s">
        <v>63</v>
      </c>
      <c r="N1304" s="1" t="s">
        <v>316</v>
      </c>
      <c r="O1304" s="1" t="s">
        <v>157</v>
      </c>
      <c r="P1304" s="1">
        <v>6000</v>
      </c>
      <c r="Q1304" s="8">
        <v>10000</v>
      </c>
      <c r="R1304" s="1">
        <v>1</v>
      </c>
      <c r="S1304" s="1">
        <v>5</v>
      </c>
      <c r="T1304" s="1">
        <v>1</v>
      </c>
      <c r="U1304" s="1">
        <v>4</v>
      </c>
      <c r="V1304" s="1">
        <v>7</v>
      </c>
      <c r="W1304" s="1">
        <v>0</v>
      </c>
      <c r="X1304" s="1">
        <v>8000</v>
      </c>
      <c r="Y1304" s="1">
        <v>1</v>
      </c>
      <c r="Z1304" s="1">
        <v>1</v>
      </c>
      <c r="AA1304" s="1">
        <f t="shared" si="191"/>
        <v>0</v>
      </c>
      <c r="AB1304" s="1">
        <f t="shared" si="191"/>
        <v>0</v>
      </c>
      <c r="AC1304" s="1">
        <f t="shared" si="191"/>
        <v>0</v>
      </c>
      <c r="AD1304" s="1">
        <f t="shared" si="191"/>
        <v>0</v>
      </c>
      <c r="AE1304" s="1">
        <f t="shared" si="191"/>
        <v>0</v>
      </c>
      <c r="AF1304" s="1">
        <f t="shared" si="191"/>
        <v>0</v>
      </c>
      <c r="AG1304" s="1">
        <f t="shared" si="191"/>
        <v>0</v>
      </c>
      <c r="AH1304" s="1">
        <f t="shared" si="191"/>
        <v>0</v>
      </c>
      <c r="AI1304" s="1">
        <f t="shared" si="191"/>
        <v>0</v>
      </c>
      <c r="AJ1304" s="1">
        <f t="shared" si="191"/>
        <v>0</v>
      </c>
      <c r="AK1304" s="1">
        <f t="shared" si="191"/>
        <v>1</v>
      </c>
      <c r="AL1304" s="1">
        <f t="shared" si="191"/>
        <v>0</v>
      </c>
      <c r="AM1304" s="1">
        <f t="shared" si="191"/>
        <v>0</v>
      </c>
      <c r="AN1304" s="1">
        <f t="shared" si="191"/>
        <v>0</v>
      </c>
      <c r="AO1304" s="1">
        <f t="shared" si="191"/>
        <v>1</v>
      </c>
      <c r="AP1304" s="1">
        <f t="shared" si="191"/>
        <v>0</v>
      </c>
      <c r="AQ1304" s="1">
        <f t="shared" si="193"/>
        <v>0</v>
      </c>
      <c r="AR1304" s="1">
        <f t="shared" si="193"/>
        <v>0</v>
      </c>
      <c r="AS1304" s="1">
        <f t="shared" si="193"/>
        <v>0</v>
      </c>
      <c r="AT1304" s="1">
        <f t="shared" si="193"/>
        <v>0</v>
      </c>
      <c r="AU1304" s="1">
        <f t="shared" si="193"/>
        <v>0</v>
      </c>
      <c r="AV1304" s="1">
        <f t="shared" si="193"/>
        <v>0</v>
      </c>
      <c r="AW1304" s="1">
        <f t="shared" si="193"/>
        <v>0</v>
      </c>
      <c r="AX1304" s="1">
        <f t="shared" si="192"/>
        <v>0</v>
      </c>
    </row>
    <row r="1305" spans="1:50" s="1" customFormat="1" x14ac:dyDescent="0.15">
      <c r="A1305" s="1">
        <v>1</v>
      </c>
      <c r="B1305" s="1" t="s">
        <v>3198</v>
      </c>
      <c r="C1305" s="1" t="s">
        <v>22</v>
      </c>
      <c r="D1305" s="1" t="s">
        <v>15</v>
      </c>
      <c r="E1305" s="1" t="s">
        <v>161</v>
      </c>
      <c r="F1305" s="2">
        <v>43180.38385416667</v>
      </c>
      <c r="H1305" s="1" t="s">
        <v>59</v>
      </c>
      <c r="I1305" s="1" t="s">
        <v>18</v>
      </c>
      <c r="J1305" s="1" t="s">
        <v>60</v>
      </c>
      <c r="K1305" s="1" t="s">
        <v>4192</v>
      </c>
      <c r="L1305" s="1" t="s">
        <v>3200</v>
      </c>
      <c r="M1305" s="1" t="s">
        <v>96</v>
      </c>
      <c r="N1305" s="1" t="s">
        <v>316</v>
      </c>
      <c r="O1305" s="1" t="s">
        <v>157</v>
      </c>
      <c r="P1305" s="1">
        <v>8000</v>
      </c>
      <c r="Q1305" s="8">
        <v>15000</v>
      </c>
      <c r="R1305" s="1">
        <v>3</v>
      </c>
      <c r="S1305" s="1">
        <v>3</v>
      </c>
      <c r="T1305" s="1">
        <v>2</v>
      </c>
      <c r="U1305" s="1">
        <v>2</v>
      </c>
      <c r="V1305" s="1">
        <v>7</v>
      </c>
      <c r="W1305" s="1">
        <v>0</v>
      </c>
      <c r="X1305" s="1">
        <v>11500</v>
      </c>
      <c r="Y1305" s="1">
        <v>1</v>
      </c>
      <c r="Z1305" s="1">
        <v>1</v>
      </c>
      <c r="AA1305" s="1">
        <f t="shared" si="191"/>
        <v>0</v>
      </c>
      <c r="AB1305" s="1">
        <f t="shared" si="191"/>
        <v>0</v>
      </c>
      <c r="AC1305" s="1">
        <f t="shared" si="191"/>
        <v>0</v>
      </c>
      <c r="AD1305" s="1">
        <f t="shared" si="191"/>
        <v>1</v>
      </c>
      <c r="AE1305" s="1">
        <f t="shared" si="191"/>
        <v>0</v>
      </c>
      <c r="AF1305" s="1">
        <f t="shared" si="191"/>
        <v>0</v>
      </c>
      <c r="AG1305" s="1">
        <f t="shared" si="191"/>
        <v>0</v>
      </c>
      <c r="AH1305" s="1">
        <f t="shared" si="191"/>
        <v>0</v>
      </c>
      <c r="AI1305" s="1">
        <f t="shared" si="191"/>
        <v>0</v>
      </c>
      <c r="AJ1305" s="1">
        <f t="shared" si="191"/>
        <v>0</v>
      </c>
      <c r="AK1305" s="1">
        <f t="shared" si="191"/>
        <v>1</v>
      </c>
      <c r="AL1305" s="1">
        <f t="shared" si="191"/>
        <v>0</v>
      </c>
      <c r="AM1305" s="1">
        <f t="shared" si="191"/>
        <v>0</v>
      </c>
      <c r="AN1305" s="1">
        <f t="shared" si="191"/>
        <v>0</v>
      </c>
      <c r="AO1305" s="1">
        <f t="shared" si="191"/>
        <v>0</v>
      </c>
      <c r="AP1305" s="1">
        <f t="shared" si="191"/>
        <v>0</v>
      </c>
      <c r="AQ1305" s="1">
        <f t="shared" si="193"/>
        <v>0</v>
      </c>
      <c r="AR1305" s="1">
        <f t="shared" si="193"/>
        <v>0</v>
      </c>
      <c r="AS1305" s="1">
        <f t="shared" si="193"/>
        <v>0</v>
      </c>
      <c r="AT1305" s="1">
        <f t="shared" si="193"/>
        <v>0</v>
      </c>
      <c r="AU1305" s="1">
        <f t="shared" si="193"/>
        <v>0</v>
      </c>
      <c r="AV1305" s="1">
        <f t="shared" si="193"/>
        <v>0</v>
      </c>
      <c r="AW1305" s="1">
        <f t="shared" si="193"/>
        <v>0</v>
      </c>
      <c r="AX1305" s="1">
        <f t="shared" si="192"/>
        <v>0</v>
      </c>
    </row>
    <row r="1306" spans="1:50" s="1" customFormat="1" x14ac:dyDescent="0.15">
      <c r="A1306" s="1">
        <v>1</v>
      </c>
      <c r="B1306" s="1" t="s">
        <v>3095</v>
      </c>
      <c r="C1306" s="1" t="s">
        <v>22</v>
      </c>
      <c r="D1306" s="1" t="s">
        <v>15</v>
      </c>
      <c r="E1306" s="1" t="s">
        <v>33</v>
      </c>
      <c r="F1306" s="2">
        <v>43174.386446759258</v>
      </c>
      <c r="H1306" s="1" t="s">
        <v>34</v>
      </c>
      <c r="I1306" s="1" t="s">
        <v>18</v>
      </c>
      <c r="J1306" s="1" t="s">
        <v>25</v>
      </c>
      <c r="K1306" s="1" t="s">
        <v>4193</v>
      </c>
      <c r="L1306" s="1" t="s">
        <v>3202</v>
      </c>
      <c r="M1306" s="1" t="s">
        <v>28</v>
      </c>
      <c r="N1306" s="1" t="s">
        <v>29</v>
      </c>
      <c r="O1306" s="1" t="s">
        <v>186</v>
      </c>
      <c r="P1306" s="1">
        <v>10001</v>
      </c>
      <c r="Q1306" s="8">
        <v>15000</v>
      </c>
      <c r="R1306" s="1">
        <v>4</v>
      </c>
      <c r="S1306" s="1">
        <v>3</v>
      </c>
      <c r="T1306" s="1">
        <v>1</v>
      </c>
      <c r="U1306" s="1">
        <v>3</v>
      </c>
      <c r="V1306" s="1">
        <v>0</v>
      </c>
      <c r="W1306" s="1">
        <v>0</v>
      </c>
      <c r="X1306" s="1">
        <v>12500.5</v>
      </c>
      <c r="Y1306" s="1">
        <v>1</v>
      </c>
      <c r="Z1306" s="1">
        <v>1</v>
      </c>
      <c r="AA1306" s="1">
        <f t="shared" si="191"/>
        <v>0</v>
      </c>
      <c r="AB1306" s="1">
        <f t="shared" si="191"/>
        <v>0</v>
      </c>
      <c r="AC1306" s="1">
        <f t="shared" si="191"/>
        <v>0</v>
      </c>
      <c r="AD1306" s="1">
        <f t="shared" si="191"/>
        <v>0</v>
      </c>
      <c r="AE1306" s="1">
        <f t="shared" si="191"/>
        <v>0</v>
      </c>
      <c r="AF1306" s="1">
        <f t="shared" si="191"/>
        <v>1</v>
      </c>
      <c r="AG1306" s="1">
        <f t="shared" si="191"/>
        <v>0</v>
      </c>
      <c r="AH1306" s="1">
        <f t="shared" si="191"/>
        <v>0</v>
      </c>
      <c r="AI1306" s="1">
        <f t="shared" si="191"/>
        <v>1</v>
      </c>
      <c r="AJ1306" s="1">
        <f t="shared" si="191"/>
        <v>0</v>
      </c>
      <c r="AK1306" s="1">
        <f t="shared" si="191"/>
        <v>1</v>
      </c>
      <c r="AL1306" s="1">
        <f t="shared" si="191"/>
        <v>0</v>
      </c>
      <c r="AM1306" s="1">
        <f t="shared" si="191"/>
        <v>0</v>
      </c>
      <c r="AN1306" s="1">
        <f t="shared" si="191"/>
        <v>0</v>
      </c>
      <c r="AO1306" s="1">
        <f t="shared" si="191"/>
        <v>0</v>
      </c>
      <c r="AP1306" s="1">
        <f t="shared" si="191"/>
        <v>0</v>
      </c>
      <c r="AQ1306" s="1">
        <f t="shared" si="193"/>
        <v>0</v>
      </c>
      <c r="AR1306" s="1">
        <f t="shared" si="193"/>
        <v>0</v>
      </c>
      <c r="AS1306" s="1">
        <f t="shared" si="193"/>
        <v>0</v>
      </c>
      <c r="AT1306" s="1">
        <f t="shared" si="193"/>
        <v>0</v>
      </c>
      <c r="AU1306" s="1">
        <f t="shared" si="193"/>
        <v>1</v>
      </c>
      <c r="AV1306" s="1">
        <f t="shared" si="193"/>
        <v>0</v>
      </c>
      <c r="AW1306" s="1">
        <f t="shared" si="193"/>
        <v>0</v>
      </c>
      <c r="AX1306" s="1">
        <f t="shared" si="192"/>
        <v>0</v>
      </c>
    </row>
    <row r="1307" spans="1:50" s="1" customFormat="1" x14ac:dyDescent="0.15">
      <c r="A1307" s="1">
        <v>1</v>
      </c>
      <c r="B1307" s="1" t="s">
        <v>3203</v>
      </c>
      <c r="C1307" s="1" t="s">
        <v>22</v>
      </c>
      <c r="D1307" s="1" t="s">
        <v>15</v>
      </c>
      <c r="E1307" s="1" t="s">
        <v>16</v>
      </c>
      <c r="F1307" s="2">
        <v>43179.400381944448</v>
      </c>
      <c r="H1307" s="1" t="s">
        <v>17</v>
      </c>
      <c r="I1307" s="1" t="s">
        <v>35</v>
      </c>
      <c r="J1307" s="1" t="s">
        <v>60</v>
      </c>
      <c r="K1307" s="1" t="s">
        <v>4194</v>
      </c>
      <c r="L1307" s="1" t="s">
        <v>3186</v>
      </c>
      <c r="M1307" s="1" t="s">
        <v>63</v>
      </c>
      <c r="N1307" s="1" t="s">
        <v>29</v>
      </c>
      <c r="O1307" s="1" t="s">
        <v>39</v>
      </c>
      <c r="P1307" s="1">
        <v>6001</v>
      </c>
      <c r="Q1307" s="8">
        <v>8000</v>
      </c>
      <c r="R1307" s="1">
        <v>1</v>
      </c>
      <c r="S1307" s="1">
        <v>4</v>
      </c>
      <c r="T1307" s="1">
        <v>2</v>
      </c>
      <c r="U1307" s="1">
        <v>4</v>
      </c>
      <c r="V1307" s="1">
        <v>0</v>
      </c>
      <c r="W1307" s="1">
        <v>1</v>
      </c>
      <c r="X1307" s="1">
        <v>7000.5</v>
      </c>
      <c r="Y1307" s="1">
        <v>1</v>
      </c>
      <c r="Z1307" s="1">
        <v>1</v>
      </c>
      <c r="AA1307" s="1">
        <f t="shared" si="191"/>
        <v>0</v>
      </c>
      <c r="AB1307" s="1">
        <f t="shared" si="191"/>
        <v>0</v>
      </c>
      <c r="AC1307" s="1">
        <f t="shared" si="191"/>
        <v>0</v>
      </c>
      <c r="AD1307" s="1">
        <f t="shared" si="191"/>
        <v>0</v>
      </c>
      <c r="AE1307" s="1">
        <f t="shared" si="191"/>
        <v>0</v>
      </c>
      <c r="AF1307" s="1">
        <f t="shared" si="191"/>
        <v>0</v>
      </c>
      <c r="AG1307" s="1">
        <f t="shared" si="191"/>
        <v>0</v>
      </c>
      <c r="AH1307" s="1">
        <f t="shared" si="191"/>
        <v>0</v>
      </c>
      <c r="AI1307" s="1">
        <f t="shared" si="191"/>
        <v>0</v>
      </c>
      <c r="AJ1307" s="1">
        <f t="shared" si="191"/>
        <v>0</v>
      </c>
      <c r="AK1307" s="1">
        <f t="shared" si="191"/>
        <v>0</v>
      </c>
      <c r="AL1307" s="1">
        <f t="shared" si="191"/>
        <v>0</v>
      </c>
      <c r="AM1307" s="1">
        <f t="shared" si="191"/>
        <v>0</v>
      </c>
      <c r="AN1307" s="1">
        <f t="shared" si="191"/>
        <v>0</v>
      </c>
      <c r="AO1307" s="1">
        <f t="shared" si="191"/>
        <v>0</v>
      </c>
      <c r="AP1307" s="1">
        <f t="shared" si="191"/>
        <v>0</v>
      </c>
      <c r="AQ1307" s="1">
        <f t="shared" si="193"/>
        <v>0</v>
      </c>
      <c r="AR1307" s="1">
        <f t="shared" si="193"/>
        <v>0</v>
      </c>
      <c r="AS1307" s="1">
        <f t="shared" si="193"/>
        <v>0</v>
      </c>
      <c r="AT1307" s="1">
        <f t="shared" si="193"/>
        <v>0</v>
      </c>
      <c r="AU1307" s="1">
        <f t="shared" si="193"/>
        <v>0</v>
      </c>
      <c r="AV1307" s="1">
        <f t="shared" si="193"/>
        <v>0</v>
      </c>
      <c r="AW1307" s="1">
        <f t="shared" si="193"/>
        <v>0</v>
      </c>
      <c r="AX1307" s="1">
        <f t="shared" si="192"/>
        <v>0</v>
      </c>
    </row>
    <row r="1308" spans="1:50" s="1" customFormat="1" x14ac:dyDescent="0.15">
      <c r="A1308" s="1">
        <v>1</v>
      </c>
      <c r="B1308" s="1" t="s">
        <v>3205</v>
      </c>
      <c r="C1308" s="1" t="s">
        <v>22</v>
      </c>
      <c r="D1308" s="1" t="s">
        <v>15</v>
      </c>
      <c r="E1308" s="1" t="s">
        <v>16</v>
      </c>
      <c r="F1308" s="2">
        <v>43179.433506944442</v>
      </c>
      <c r="H1308" s="1" t="s">
        <v>17</v>
      </c>
      <c r="I1308" s="1" t="s">
        <v>17</v>
      </c>
      <c r="J1308" s="1" t="s">
        <v>60</v>
      </c>
      <c r="K1308" s="1" t="s">
        <v>4195</v>
      </c>
      <c r="L1308" s="1" t="s">
        <v>3207</v>
      </c>
      <c r="M1308" s="1" t="s">
        <v>96</v>
      </c>
      <c r="N1308" s="1" t="s">
        <v>29</v>
      </c>
      <c r="O1308" s="1" t="s">
        <v>467</v>
      </c>
      <c r="P1308" s="1">
        <v>6001</v>
      </c>
      <c r="Q1308" s="8">
        <v>8000</v>
      </c>
      <c r="R1308" s="1">
        <v>1</v>
      </c>
      <c r="S1308" s="1">
        <v>2</v>
      </c>
      <c r="T1308" s="1">
        <v>2</v>
      </c>
      <c r="U1308" s="1">
        <v>2</v>
      </c>
      <c r="V1308" s="1">
        <v>0</v>
      </c>
      <c r="W1308" s="1">
        <v>0</v>
      </c>
      <c r="X1308" s="1">
        <v>7000.5</v>
      </c>
      <c r="Y1308" s="1">
        <v>1</v>
      </c>
      <c r="Z1308" s="1">
        <v>1</v>
      </c>
      <c r="AA1308" s="1">
        <f t="shared" si="191"/>
        <v>0</v>
      </c>
      <c r="AB1308" s="1">
        <f t="shared" si="191"/>
        <v>0</v>
      </c>
      <c r="AC1308" s="1">
        <f t="shared" si="191"/>
        <v>1</v>
      </c>
      <c r="AD1308" s="1">
        <f t="shared" si="191"/>
        <v>1</v>
      </c>
      <c r="AE1308" s="1">
        <f t="shared" si="191"/>
        <v>0</v>
      </c>
      <c r="AF1308" s="1">
        <f t="shared" si="191"/>
        <v>0</v>
      </c>
      <c r="AG1308" s="1">
        <f t="shared" si="191"/>
        <v>0</v>
      </c>
      <c r="AH1308" s="1">
        <f t="shared" si="191"/>
        <v>0</v>
      </c>
      <c r="AI1308" s="1">
        <f t="shared" si="191"/>
        <v>0</v>
      </c>
      <c r="AJ1308" s="1">
        <f t="shared" si="191"/>
        <v>0</v>
      </c>
      <c r="AK1308" s="1">
        <f t="shared" si="191"/>
        <v>0</v>
      </c>
      <c r="AL1308" s="1">
        <f t="shared" si="191"/>
        <v>0</v>
      </c>
      <c r="AM1308" s="1">
        <f t="shared" si="191"/>
        <v>0</v>
      </c>
      <c r="AN1308" s="1">
        <f t="shared" si="191"/>
        <v>0</v>
      </c>
      <c r="AO1308" s="1">
        <f t="shared" si="191"/>
        <v>0</v>
      </c>
      <c r="AP1308" s="1">
        <f t="shared" si="191"/>
        <v>0</v>
      </c>
      <c r="AQ1308" s="1">
        <f t="shared" si="193"/>
        <v>0</v>
      </c>
      <c r="AR1308" s="1">
        <f t="shared" si="193"/>
        <v>0</v>
      </c>
      <c r="AS1308" s="1">
        <f t="shared" si="193"/>
        <v>0</v>
      </c>
      <c r="AT1308" s="1">
        <f t="shared" si="193"/>
        <v>0</v>
      </c>
      <c r="AU1308" s="1">
        <f t="shared" si="193"/>
        <v>0</v>
      </c>
      <c r="AV1308" s="1">
        <f t="shared" si="193"/>
        <v>0</v>
      </c>
      <c r="AW1308" s="1">
        <f t="shared" si="193"/>
        <v>0</v>
      </c>
      <c r="AX1308" s="1">
        <f t="shared" si="192"/>
        <v>0</v>
      </c>
    </row>
    <row r="1309" spans="1:50" s="1" customFormat="1" x14ac:dyDescent="0.15">
      <c r="A1309" s="1">
        <v>1</v>
      </c>
      <c r="B1309" s="1" t="s">
        <v>3208</v>
      </c>
      <c r="C1309" s="1" t="s">
        <v>22</v>
      </c>
      <c r="D1309" s="1" t="s">
        <v>15</v>
      </c>
      <c r="E1309" s="1" t="s">
        <v>989</v>
      </c>
      <c r="F1309" s="2">
        <v>43180.370451388888</v>
      </c>
      <c r="H1309" s="1" t="s">
        <v>59</v>
      </c>
      <c r="I1309" s="1" t="s">
        <v>35</v>
      </c>
      <c r="J1309" s="1" t="s">
        <v>286</v>
      </c>
      <c r="K1309" s="1" t="s">
        <v>4196</v>
      </c>
      <c r="L1309" s="1" t="s">
        <v>3210</v>
      </c>
      <c r="M1309" s="1" t="s">
        <v>28</v>
      </c>
      <c r="N1309" s="1" t="s">
        <v>283</v>
      </c>
      <c r="O1309" s="1" t="s">
        <v>806</v>
      </c>
      <c r="P1309" s="1">
        <v>3500</v>
      </c>
      <c r="Q1309" s="8">
        <v>5000</v>
      </c>
      <c r="R1309" s="1">
        <v>3</v>
      </c>
      <c r="S1309" s="1">
        <v>4</v>
      </c>
      <c r="T1309" s="1">
        <v>10</v>
      </c>
      <c r="U1309" s="1">
        <v>3</v>
      </c>
      <c r="V1309" s="1">
        <v>6</v>
      </c>
      <c r="W1309" s="1">
        <v>0</v>
      </c>
      <c r="X1309" s="1">
        <v>4250</v>
      </c>
      <c r="Y1309" s="1">
        <v>1</v>
      </c>
      <c r="Z1309" s="1">
        <v>1</v>
      </c>
      <c r="AA1309" s="1">
        <f t="shared" si="191"/>
        <v>0</v>
      </c>
      <c r="AB1309" s="1">
        <f t="shared" si="191"/>
        <v>0</v>
      </c>
      <c r="AC1309" s="1">
        <f t="shared" si="191"/>
        <v>0</v>
      </c>
      <c r="AD1309" s="1">
        <f t="shared" si="191"/>
        <v>1</v>
      </c>
      <c r="AE1309" s="1">
        <f t="shared" si="191"/>
        <v>0</v>
      </c>
      <c r="AF1309" s="1">
        <f t="shared" si="191"/>
        <v>0</v>
      </c>
      <c r="AG1309" s="1">
        <f t="shared" si="191"/>
        <v>0</v>
      </c>
      <c r="AH1309" s="1">
        <f t="shared" si="191"/>
        <v>0</v>
      </c>
      <c r="AI1309" s="1">
        <f t="shared" si="191"/>
        <v>0</v>
      </c>
      <c r="AJ1309" s="1">
        <f t="shared" si="191"/>
        <v>0</v>
      </c>
      <c r="AK1309" s="1">
        <f t="shared" si="191"/>
        <v>0</v>
      </c>
      <c r="AL1309" s="1">
        <f t="shared" si="191"/>
        <v>0</v>
      </c>
      <c r="AM1309" s="1">
        <f t="shared" si="191"/>
        <v>0</v>
      </c>
      <c r="AN1309" s="1">
        <f t="shared" si="191"/>
        <v>0</v>
      </c>
      <c r="AO1309" s="1">
        <f t="shared" si="191"/>
        <v>0</v>
      </c>
      <c r="AP1309" s="1">
        <f t="shared" si="191"/>
        <v>0</v>
      </c>
      <c r="AQ1309" s="1">
        <f t="shared" si="193"/>
        <v>0</v>
      </c>
      <c r="AR1309" s="1">
        <f t="shared" si="193"/>
        <v>0</v>
      </c>
      <c r="AS1309" s="1">
        <f t="shared" si="193"/>
        <v>0</v>
      </c>
      <c r="AT1309" s="1">
        <f t="shared" si="193"/>
        <v>0</v>
      </c>
      <c r="AU1309" s="1">
        <f t="shared" si="193"/>
        <v>0</v>
      </c>
      <c r="AV1309" s="1">
        <f t="shared" si="193"/>
        <v>0</v>
      </c>
      <c r="AW1309" s="1">
        <f t="shared" si="193"/>
        <v>0</v>
      </c>
      <c r="AX1309" s="1">
        <f t="shared" si="192"/>
        <v>0</v>
      </c>
    </row>
    <row r="1310" spans="1:50" s="1" customFormat="1" x14ac:dyDescent="0.15">
      <c r="A1310" s="1">
        <v>1</v>
      </c>
      <c r="B1310" s="1" t="s">
        <v>3211</v>
      </c>
      <c r="C1310" s="1" t="s">
        <v>22</v>
      </c>
      <c r="D1310" s="1" t="s">
        <v>15</v>
      </c>
      <c r="E1310" s="1" t="s">
        <v>989</v>
      </c>
      <c r="F1310" s="2">
        <v>43180.360127314816</v>
      </c>
      <c r="H1310" s="1" t="s">
        <v>59</v>
      </c>
      <c r="I1310" s="1" t="s">
        <v>35</v>
      </c>
      <c r="J1310" s="1" t="s">
        <v>42</v>
      </c>
      <c r="K1310" s="1" t="s">
        <v>4197</v>
      </c>
      <c r="L1310" s="1" t="s">
        <v>3210</v>
      </c>
      <c r="M1310" s="1" t="s">
        <v>28</v>
      </c>
      <c r="N1310" s="1" t="s">
        <v>283</v>
      </c>
      <c r="O1310" s="1" t="s">
        <v>806</v>
      </c>
      <c r="P1310" s="1">
        <v>3500</v>
      </c>
      <c r="Q1310" s="8">
        <v>5000</v>
      </c>
      <c r="R1310" s="1">
        <v>3</v>
      </c>
      <c r="S1310" s="1">
        <v>4</v>
      </c>
      <c r="T1310" s="1">
        <v>3</v>
      </c>
      <c r="U1310" s="1">
        <v>3</v>
      </c>
      <c r="V1310" s="1">
        <v>6</v>
      </c>
      <c r="W1310" s="1">
        <v>0</v>
      </c>
      <c r="X1310" s="1">
        <v>4250</v>
      </c>
      <c r="Y1310" s="1">
        <v>1</v>
      </c>
      <c r="Z1310" s="1">
        <v>1</v>
      </c>
      <c r="AA1310" s="1">
        <f t="shared" si="191"/>
        <v>0</v>
      </c>
      <c r="AB1310" s="1">
        <f t="shared" si="191"/>
        <v>0</v>
      </c>
      <c r="AC1310" s="1">
        <f t="shared" si="191"/>
        <v>0</v>
      </c>
      <c r="AD1310" s="1">
        <f t="shared" si="191"/>
        <v>1</v>
      </c>
      <c r="AE1310" s="1">
        <f t="shared" si="191"/>
        <v>0</v>
      </c>
      <c r="AF1310" s="1">
        <f t="shared" si="191"/>
        <v>0</v>
      </c>
      <c r="AG1310" s="1">
        <f t="shared" si="191"/>
        <v>0</v>
      </c>
      <c r="AH1310" s="1">
        <f t="shared" si="191"/>
        <v>0</v>
      </c>
      <c r="AI1310" s="1">
        <f t="shared" si="191"/>
        <v>0</v>
      </c>
      <c r="AJ1310" s="1">
        <f t="shared" si="191"/>
        <v>0</v>
      </c>
      <c r="AK1310" s="1">
        <f t="shared" si="191"/>
        <v>0</v>
      </c>
      <c r="AL1310" s="1">
        <f t="shared" si="191"/>
        <v>0</v>
      </c>
      <c r="AM1310" s="1">
        <f t="shared" ref="AM1310:AW1325" si="194">IF(IFERROR(FIND(AM$1,$K1310),0)&gt;0,1,0)</f>
        <v>0</v>
      </c>
      <c r="AN1310" s="1">
        <f t="shared" si="194"/>
        <v>0</v>
      </c>
      <c r="AO1310" s="1">
        <f t="shared" si="194"/>
        <v>0</v>
      </c>
      <c r="AP1310" s="1">
        <f t="shared" si="194"/>
        <v>0</v>
      </c>
      <c r="AQ1310" s="1">
        <f t="shared" si="194"/>
        <v>0</v>
      </c>
      <c r="AR1310" s="1">
        <f t="shared" si="194"/>
        <v>0</v>
      </c>
      <c r="AS1310" s="1">
        <f t="shared" si="194"/>
        <v>0</v>
      </c>
      <c r="AT1310" s="1">
        <f t="shared" si="194"/>
        <v>0</v>
      </c>
      <c r="AU1310" s="1">
        <f t="shared" si="194"/>
        <v>0</v>
      </c>
      <c r="AV1310" s="1">
        <f t="shared" si="194"/>
        <v>0</v>
      </c>
      <c r="AW1310" s="1">
        <f t="shared" si="194"/>
        <v>0</v>
      </c>
      <c r="AX1310" s="1">
        <f t="shared" si="192"/>
        <v>0</v>
      </c>
    </row>
    <row r="1311" spans="1:50" s="1" customFormat="1" x14ac:dyDescent="0.15">
      <c r="A1311" s="1">
        <v>1</v>
      </c>
      <c r="B1311" s="1" t="s">
        <v>1409</v>
      </c>
      <c r="C1311" s="1" t="s">
        <v>22</v>
      </c>
      <c r="D1311" s="1" t="s">
        <v>15</v>
      </c>
      <c r="E1311" s="1" t="s">
        <v>23</v>
      </c>
      <c r="F1311" s="2">
        <v>43180.373101851852</v>
      </c>
      <c r="H1311" s="1" t="s">
        <v>17</v>
      </c>
      <c r="I1311" s="1" t="s">
        <v>17</v>
      </c>
      <c r="J1311" s="1" t="s">
        <v>60</v>
      </c>
      <c r="K1311" s="1" t="s">
        <v>4198</v>
      </c>
      <c r="L1311" s="1" t="s">
        <v>3214</v>
      </c>
      <c r="M1311" s="1" t="s">
        <v>96</v>
      </c>
      <c r="N1311" s="1" t="s">
        <v>29</v>
      </c>
      <c r="O1311" s="1" t="s">
        <v>186</v>
      </c>
      <c r="P1311" s="1">
        <v>3000</v>
      </c>
      <c r="Q1311" s="8">
        <v>5000</v>
      </c>
      <c r="R1311" s="1">
        <v>1</v>
      </c>
      <c r="S1311" s="1">
        <v>2</v>
      </c>
      <c r="T1311" s="1">
        <v>2</v>
      </c>
      <c r="U1311" s="1">
        <v>2</v>
      </c>
      <c r="V1311" s="1">
        <v>0</v>
      </c>
      <c r="W1311" s="1">
        <v>0</v>
      </c>
      <c r="X1311" s="1">
        <v>4000</v>
      </c>
      <c r="Y1311" s="1">
        <v>1</v>
      </c>
      <c r="Z1311" s="1">
        <v>1</v>
      </c>
      <c r="AA1311" s="1">
        <f t="shared" si="191"/>
        <v>0</v>
      </c>
      <c r="AB1311" s="1">
        <f t="shared" ref="AB1311:AQ1326" si="195">IF(IFERROR(FIND(AB$1,$K1311),0)&gt;0,1,0)</f>
        <v>0</v>
      </c>
      <c r="AC1311" s="1">
        <f t="shared" si="195"/>
        <v>0</v>
      </c>
      <c r="AD1311" s="1">
        <f t="shared" si="195"/>
        <v>0</v>
      </c>
      <c r="AE1311" s="1">
        <f t="shared" si="195"/>
        <v>0</v>
      </c>
      <c r="AF1311" s="1">
        <f t="shared" si="195"/>
        <v>1</v>
      </c>
      <c r="AG1311" s="1">
        <f t="shared" si="195"/>
        <v>0</v>
      </c>
      <c r="AH1311" s="1">
        <f t="shared" si="195"/>
        <v>0</v>
      </c>
      <c r="AI1311" s="1">
        <f t="shared" si="195"/>
        <v>1</v>
      </c>
      <c r="AJ1311" s="1">
        <f t="shared" si="195"/>
        <v>0</v>
      </c>
      <c r="AK1311" s="1">
        <f t="shared" si="195"/>
        <v>1</v>
      </c>
      <c r="AL1311" s="1">
        <f t="shared" si="195"/>
        <v>0</v>
      </c>
      <c r="AM1311" s="1">
        <f t="shared" si="195"/>
        <v>0</v>
      </c>
      <c r="AN1311" s="1">
        <f t="shared" si="195"/>
        <v>0</v>
      </c>
      <c r="AO1311" s="1">
        <f t="shared" si="195"/>
        <v>0</v>
      </c>
      <c r="AP1311" s="1">
        <f t="shared" si="195"/>
        <v>0</v>
      </c>
      <c r="AQ1311" s="1">
        <f t="shared" si="195"/>
        <v>0</v>
      </c>
      <c r="AR1311" s="1">
        <f t="shared" si="194"/>
        <v>0</v>
      </c>
      <c r="AS1311" s="1">
        <f t="shared" si="194"/>
        <v>0</v>
      </c>
      <c r="AT1311" s="1">
        <f t="shared" si="194"/>
        <v>1</v>
      </c>
      <c r="AU1311" s="1">
        <f t="shared" si="194"/>
        <v>1</v>
      </c>
      <c r="AV1311" s="1">
        <f t="shared" si="194"/>
        <v>0</v>
      </c>
      <c r="AW1311" s="1">
        <f t="shared" si="194"/>
        <v>0</v>
      </c>
      <c r="AX1311" s="1">
        <f t="shared" si="192"/>
        <v>0</v>
      </c>
    </row>
    <row r="1312" spans="1:50" s="1" customFormat="1" x14ac:dyDescent="0.15">
      <c r="A1312" s="1">
        <v>1</v>
      </c>
      <c r="B1312" s="1" t="s">
        <v>3215</v>
      </c>
      <c r="C1312" s="1" t="s">
        <v>454</v>
      </c>
      <c r="D1312" s="1" t="s">
        <v>15</v>
      </c>
      <c r="E1312" s="1" t="s">
        <v>16</v>
      </c>
      <c r="F1312" s="2">
        <v>43180.409641203703</v>
      </c>
      <c r="H1312" s="1" t="s">
        <v>59</v>
      </c>
      <c r="I1312" s="1" t="s">
        <v>35</v>
      </c>
      <c r="J1312" s="1" t="s">
        <v>25</v>
      </c>
      <c r="K1312" s="1" t="s">
        <v>4199</v>
      </c>
      <c r="L1312" s="1" t="s">
        <v>3217</v>
      </c>
      <c r="M1312" s="1" t="s">
        <v>50</v>
      </c>
      <c r="N1312" s="1" t="s">
        <v>64</v>
      </c>
      <c r="P1312" s="1">
        <v>6001</v>
      </c>
      <c r="Q1312" s="8">
        <v>8000</v>
      </c>
      <c r="R1312" s="1">
        <v>3</v>
      </c>
      <c r="S1312" s="1">
        <v>4</v>
      </c>
      <c r="T1312" s="1">
        <v>1</v>
      </c>
      <c r="U1312" s="1">
        <v>0</v>
      </c>
      <c r="V1312" s="1">
        <v>3</v>
      </c>
      <c r="W1312" s="1">
        <v>0</v>
      </c>
      <c r="X1312" s="1">
        <v>7000.5</v>
      </c>
      <c r="Y1312" s="1">
        <v>1</v>
      </c>
      <c r="Z1312" s="1">
        <v>1</v>
      </c>
      <c r="AA1312" s="1">
        <f t="shared" si="191"/>
        <v>0</v>
      </c>
      <c r="AB1312" s="1">
        <f t="shared" si="195"/>
        <v>0</v>
      </c>
      <c r="AC1312" s="1">
        <f t="shared" si="195"/>
        <v>0</v>
      </c>
      <c r="AD1312" s="1">
        <f t="shared" si="195"/>
        <v>1</v>
      </c>
      <c r="AE1312" s="1">
        <f t="shared" si="195"/>
        <v>0</v>
      </c>
      <c r="AF1312" s="1">
        <f t="shared" si="195"/>
        <v>0</v>
      </c>
      <c r="AG1312" s="1">
        <f t="shared" si="195"/>
        <v>0</v>
      </c>
      <c r="AH1312" s="1">
        <f t="shared" si="195"/>
        <v>0</v>
      </c>
      <c r="AI1312" s="1">
        <f t="shared" si="195"/>
        <v>0</v>
      </c>
      <c r="AJ1312" s="1">
        <f t="shared" si="195"/>
        <v>0</v>
      </c>
      <c r="AK1312" s="1">
        <f t="shared" si="195"/>
        <v>0</v>
      </c>
      <c r="AL1312" s="1">
        <f t="shared" si="195"/>
        <v>0</v>
      </c>
      <c r="AM1312" s="1">
        <f t="shared" si="195"/>
        <v>0</v>
      </c>
      <c r="AN1312" s="1">
        <f t="shared" si="195"/>
        <v>0</v>
      </c>
      <c r="AO1312" s="1">
        <f t="shared" si="195"/>
        <v>0</v>
      </c>
      <c r="AP1312" s="1">
        <f t="shared" si="195"/>
        <v>0</v>
      </c>
      <c r="AQ1312" s="1">
        <f t="shared" si="195"/>
        <v>0</v>
      </c>
      <c r="AR1312" s="1">
        <f t="shared" si="194"/>
        <v>0</v>
      </c>
      <c r="AS1312" s="1">
        <f t="shared" si="194"/>
        <v>0</v>
      </c>
      <c r="AT1312" s="1">
        <f t="shared" si="194"/>
        <v>0</v>
      </c>
      <c r="AU1312" s="1">
        <f t="shared" si="194"/>
        <v>0</v>
      </c>
      <c r="AV1312" s="1">
        <f t="shared" si="194"/>
        <v>0</v>
      </c>
      <c r="AW1312" s="1">
        <f t="shared" si="194"/>
        <v>0</v>
      </c>
      <c r="AX1312" s="1">
        <f t="shared" si="192"/>
        <v>0</v>
      </c>
    </row>
    <row r="1313" spans="1:50" s="1" customFormat="1" x14ac:dyDescent="0.15">
      <c r="A1313" s="1">
        <v>1</v>
      </c>
      <c r="B1313" s="1" t="s">
        <v>3218</v>
      </c>
      <c r="C1313" s="1" t="s">
        <v>22</v>
      </c>
      <c r="D1313" s="1" t="s">
        <v>15</v>
      </c>
      <c r="E1313" s="1" t="s">
        <v>16</v>
      </c>
      <c r="F1313" s="2">
        <v>43180.385520833333</v>
      </c>
      <c r="H1313" s="1" t="s">
        <v>59</v>
      </c>
      <c r="I1313" s="1" t="s">
        <v>35</v>
      </c>
      <c r="J1313" s="1" t="s">
        <v>60</v>
      </c>
      <c r="K1313" s="1" t="s">
        <v>4200</v>
      </c>
      <c r="L1313" s="1" t="s">
        <v>3220</v>
      </c>
      <c r="M1313" s="1" t="s">
        <v>96</v>
      </c>
      <c r="N1313" s="1" t="s">
        <v>29</v>
      </c>
      <c r="O1313" s="1" t="s">
        <v>30</v>
      </c>
      <c r="P1313" s="1">
        <v>6001</v>
      </c>
      <c r="Q1313" s="8">
        <v>8000</v>
      </c>
      <c r="R1313" s="1">
        <v>3</v>
      </c>
      <c r="S1313" s="1">
        <v>4</v>
      </c>
      <c r="T1313" s="1">
        <v>2</v>
      </c>
      <c r="U1313" s="1">
        <v>2</v>
      </c>
      <c r="V1313" s="1">
        <v>0</v>
      </c>
      <c r="W1313" s="1">
        <v>0</v>
      </c>
      <c r="X1313" s="1">
        <v>7000.5</v>
      </c>
      <c r="Y1313" s="1">
        <v>1</v>
      </c>
      <c r="Z1313" s="1">
        <v>1</v>
      </c>
      <c r="AA1313" s="1">
        <f t="shared" si="191"/>
        <v>0</v>
      </c>
      <c r="AB1313" s="1">
        <f t="shared" si="195"/>
        <v>0</v>
      </c>
      <c r="AC1313" s="1">
        <f t="shared" si="195"/>
        <v>0</v>
      </c>
      <c r="AD1313" s="1">
        <f t="shared" si="195"/>
        <v>1</v>
      </c>
      <c r="AE1313" s="1">
        <f t="shared" si="195"/>
        <v>0</v>
      </c>
      <c r="AF1313" s="1">
        <f t="shared" si="195"/>
        <v>0</v>
      </c>
      <c r="AG1313" s="1">
        <f t="shared" si="195"/>
        <v>0</v>
      </c>
      <c r="AH1313" s="1">
        <f t="shared" si="195"/>
        <v>0</v>
      </c>
      <c r="AI1313" s="1">
        <f t="shared" si="195"/>
        <v>0</v>
      </c>
      <c r="AJ1313" s="1">
        <f t="shared" si="195"/>
        <v>0</v>
      </c>
      <c r="AK1313" s="1">
        <f t="shared" si="195"/>
        <v>0</v>
      </c>
      <c r="AL1313" s="1">
        <f t="shared" si="195"/>
        <v>0</v>
      </c>
      <c r="AM1313" s="1">
        <f t="shared" si="195"/>
        <v>0</v>
      </c>
      <c r="AN1313" s="1">
        <f t="shared" si="195"/>
        <v>0</v>
      </c>
      <c r="AO1313" s="1">
        <f t="shared" si="195"/>
        <v>0</v>
      </c>
      <c r="AP1313" s="1">
        <f t="shared" si="195"/>
        <v>0</v>
      </c>
      <c r="AQ1313" s="1">
        <f t="shared" si="195"/>
        <v>0</v>
      </c>
      <c r="AR1313" s="1">
        <f t="shared" si="194"/>
        <v>0</v>
      </c>
      <c r="AS1313" s="1">
        <f t="shared" si="194"/>
        <v>0</v>
      </c>
      <c r="AT1313" s="1">
        <f t="shared" si="194"/>
        <v>0</v>
      </c>
      <c r="AU1313" s="1">
        <f t="shared" si="194"/>
        <v>0</v>
      </c>
      <c r="AV1313" s="1">
        <f t="shared" si="194"/>
        <v>0</v>
      </c>
      <c r="AW1313" s="1">
        <f t="shared" si="194"/>
        <v>0</v>
      </c>
      <c r="AX1313" s="1">
        <f t="shared" si="192"/>
        <v>0</v>
      </c>
    </row>
    <row r="1314" spans="1:50" s="1" customFormat="1" x14ac:dyDescent="0.15">
      <c r="A1314" s="1">
        <v>1</v>
      </c>
      <c r="B1314" s="1" t="s">
        <v>3124</v>
      </c>
      <c r="D1314" s="1" t="s">
        <v>15</v>
      </c>
      <c r="E1314" s="1" t="s">
        <v>1004</v>
      </c>
      <c r="F1314" s="2">
        <v>43179.634328703702</v>
      </c>
      <c r="H1314" s="1" t="s">
        <v>17</v>
      </c>
      <c r="I1314" s="1" t="s">
        <v>17</v>
      </c>
      <c r="J1314" s="1" t="s">
        <v>60</v>
      </c>
      <c r="K1314" s="1" t="s">
        <v>3221</v>
      </c>
      <c r="L1314" s="1" t="s">
        <v>3222</v>
      </c>
      <c r="M1314" s="1" t="s">
        <v>96</v>
      </c>
      <c r="N1314" s="1" t="s">
        <v>29</v>
      </c>
      <c r="O1314" s="1" t="s">
        <v>30</v>
      </c>
      <c r="P1314" s="1">
        <v>4000</v>
      </c>
      <c r="Q1314" s="8">
        <v>5000</v>
      </c>
      <c r="R1314" s="1">
        <v>1</v>
      </c>
      <c r="S1314" s="1">
        <v>2</v>
      </c>
      <c r="T1314" s="1">
        <v>2</v>
      </c>
      <c r="U1314" s="1">
        <v>2</v>
      </c>
      <c r="V1314" s="1">
        <v>0</v>
      </c>
      <c r="W1314" s="1">
        <v>0</v>
      </c>
      <c r="X1314" s="1">
        <v>4500</v>
      </c>
      <c r="Y1314" s="1">
        <v>1</v>
      </c>
      <c r="Z1314" s="1">
        <v>1</v>
      </c>
      <c r="AA1314" s="1">
        <f t="shared" si="191"/>
        <v>0</v>
      </c>
      <c r="AB1314" s="1">
        <f t="shared" si="195"/>
        <v>0</v>
      </c>
      <c r="AC1314" s="1">
        <f t="shared" si="195"/>
        <v>1</v>
      </c>
      <c r="AD1314" s="1">
        <f t="shared" si="195"/>
        <v>0</v>
      </c>
      <c r="AE1314" s="1">
        <f t="shared" si="195"/>
        <v>0</v>
      </c>
      <c r="AF1314" s="1">
        <f t="shared" si="195"/>
        <v>0</v>
      </c>
      <c r="AG1314" s="1">
        <f t="shared" si="195"/>
        <v>0</v>
      </c>
      <c r="AH1314" s="1">
        <f t="shared" si="195"/>
        <v>0</v>
      </c>
      <c r="AI1314" s="1">
        <f t="shared" si="195"/>
        <v>0</v>
      </c>
      <c r="AJ1314" s="1">
        <f t="shared" si="195"/>
        <v>0</v>
      </c>
      <c r="AK1314" s="1">
        <f t="shared" si="195"/>
        <v>0</v>
      </c>
      <c r="AL1314" s="1">
        <f t="shared" si="195"/>
        <v>0</v>
      </c>
      <c r="AM1314" s="1">
        <f t="shared" si="195"/>
        <v>0</v>
      </c>
      <c r="AN1314" s="1">
        <f t="shared" si="195"/>
        <v>0</v>
      </c>
      <c r="AO1314" s="1">
        <f t="shared" si="195"/>
        <v>0</v>
      </c>
      <c r="AP1314" s="1">
        <f t="shared" si="195"/>
        <v>0</v>
      </c>
      <c r="AQ1314" s="1">
        <f t="shared" si="195"/>
        <v>0</v>
      </c>
      <c r="AR1314" s="1">
        <f t="shared" si="194"/>
        <v>0</v>
      </c>
      <c r="AS1314" s="1">
        <f t="shared" si="194"/>
        <v>0</v>
      </c>
      <c r="AT1314" s="1">
        <f t="shared" si="194"/>
        <v>0</v>
      </c>
      <c r="AU1314" s="1">
        <f t="shared" si="194"/>
        <v>0</v>
      </c>
      <c r="AV1314" s="1">
        <f t="shared" si="194"/>
        <v>0</v>
      </c>
      <c r="AW1314" s="1">
        <f t="shared" si="194"/>
        <v>0</v>
      </c>
      <c r="AX1314" s="1">
        <f t="shared" si="192"/>
        <v>0</v>
      </c>
    </row>
    <row r="1315" spans="1:50" s="1" customFormat="1" x14ac:dyDescent="0.15">
      <c r="A1315" s="1">
        <v>1</v>
      </c>
      <c r="B1315" s="1" t="s">
        <v>1063</v>
      </c>
      <c r="C1315" s="1" t="s">
        <v>22</v>
      </c>
      <c r="D1315" s="1" t="s">
        <v>15</v>
      </c>
      <c r="E1315" s="1" t="s">
        <v>70</v>
      </c>
      <c r="F1315" s="2">
        <v>42498.000231481485</v>
      </c>
      <c r="H1315" s="1" t="s">
        <v>17</v>
      </c>
      <c r="I1315" s="1" t="s">
        <v>35</v>
      </c>
      <c r="J1315" s="1" t="s">
        <v>25</v>
      </c>
      <c r="K1315" s="1" t="s">
        <v>1064</v>
      </c>
      <c r="L1315" s="1" t="s">
        <v>1065</v>
      </c>
      <c r="M1315" s="1" t="s">
        <v>63</v>
      </c>
      <c r="N1315" s="1" t="s">
        <v>283</v>
      </c>
      <c r="O1315" s="1" t="s">
        <v>375</v>
      </c>
      <c r="P1315" s="1">
        <v>6000</v>
      </c>
      <c r="Q1315" s="8">
        <v>10000</v>
      </c>
      <c r="R1315" s="1">
        <v>1</v>
      </c>
      <c r="S1315" s="1">
        <v>4</v>
      </c>
      <c r="T1315" s="1">
        <v>1</v>
      </c>
      <c r="U1315" s="1">
        <v>4</v>
      </c>
      <c r="V1315" s="1">
        <v>6</v>
      </c>
      <c r="W1315" s="1">
        <v>0</v>
      </c>
      <c r="X1315" s="1">
        <v>8000</v>
      </c>
      <c r="Y1315" s="1">
        <v>1</v>
      </c>
      <c r="Z1315" s="1">
        <v>1</v>
      </c>
      <c r="AA1315" s="1">
        <f t="shared" si="191"/>
        <v>0</v>
      </c>
      <c r="AB1315" s="1">
        <f t="shared" si="195"/>
        <v>0</v>
      </c>
      <c r="AC1315" s="1">
        <f t="shared" si="195"/>
        <v>0</v>
      </c>
      <c r="AD1315" s="1">
        <f t="shared" si="195"/>
        <v>0</v>
      </c>
      <c r="AE1315" s="1">
        <f t="shared" si="195"/>
        <v>0</v>
      </c>
      <c r="AF1315" s="1">
        <f t="shared" si="195"/>
        <v>0</v>
      </c>
      <c r="AG1315" s="1">
        <f t="shared" si="195"/>
        <v>0</v>
      </c>
      <c r="AH1315" s="1">
        <f t="shared" si="195"/>
        <v>0</v>
      </c>
      <c r="AI1315" s="1">
        <f t="shared" si="195"/>
        <v>0</v>
      </c>
      <c r="AJ1315" s="1">
        <f t="shared" si="195"/>
        <v>0</v>
      </c>
      <c r="AK1315" s="1">
        <f t="shared" si="195"/>
        <v>0</v>
      </c>
      <c r="AL1315" s="1">
        <f t="shared" si="195"/>
        <v>0</v>
      </c>
      <c r="AM1315" s="1">
        <f t="shared" si="195"/>
        <v>1</v>
      </c>
      <c r="AN1315" s="1">
        <f t="shared" si="195"/>
        <v>0</v>
      </c>
      <c r="AO1315" s="1">
        <f t="shared" si="195"/>
        <v>0</v>
      </c>
      <c r="AP1315" s="1">
        <f t="shared" si="195"/>
        <v>0</v>
      </c>
      <c r="AQ1315" s="1">
        <f t="shared" si="195"/>
        <v>0</v>
      </c>
      <c r="AR1315" s="1">
        <f t="shared" si="194"/>
        <v>0</v>
      </c>
      <c r="AS1315" s="1">
        <f t="shared" si="194"/>
        <v>0</v>
      </c>
      <c r="AT1315" s="1">
        <f t="shared" si="194"/>
        <v>0</v>
      </c>
      <c r="AU1315" s="1">
        <f t="shared" si="194"/>
        <v>0</v>
      </c>
      <c r="AV1315" s="1">
        <f t="shared" si="194"/>
        <v>1</v>
      </c>
      <c r="AW1315" s="1">
        <f t="shared" si="194"/>
        <v>0</v>
      </c>
      <c r="AX1315" s="1">
        <f t="shared" si="192"/>
        <v>0</v>
      </c>
    </row>
    <row r="1316" spans="1:50" s="1" customFormat="1" x14ac:dyDescent="0.15">
      <c r="A1316" s="1">
        <v>1</v>
      </c>
      <c r="B1316" s="1" t="s">
        <v>3223</v>
      </c>
      <c r="D1316" s="1" t="s">
        <v>15</v>
      </c>
      <c r="E1316" s="1" t="s">
        <v>671</v>
      </c>
      <c r="F1316" s="2">
        <v>43179.625</v>
      </c>
      <c r="H1316" s="1" t="s">
        <v>124</v>
      </c>
      <c r="J1316" s="1" t="s">
        <v>2340</v>
      </c>
      <c r="K1316" s="1" t="s">
        <v>4201</v>
      </c>
      <c r="M1316" s="1" t="s">
        <v>393</v>
      </c>
      <c r="N1316" s="1" t="s">
        <v>29</v>
      </c>
      <c r="O1316" s="1" t="s">
        <v>186</v>
      </c>
      <c r="Q1316" s="8"/>
      <c r="R1316" s="1">
        <v>0</v>
      </c>
      <c r="S1316" s="1">
        <v>6</v>
      </c>
      <c r="U1316" s="1">
        <v>6</v>
      </c>
      <c r="V1316" s="1">
        <v>0</v>
      </c>
      <c r="W1316" s="1">
        <v>0</v>
      </c>
      <c r="X1316" s="1">
        <v>0</v>
      </c>
      <c r="Y1316" s="1">
        <v>1</v>
      </c>
      <c r="Z1316" s="1">
        <v>1</v>
      </c>
      <c r="AA1316" s="1">
        <f t="shared" si="191"/>
        <v>0</v>
      </c>
      <c r="AB1316" s="1">
        <f t="shared" si="195"/>
        <v>0</v>
      </c>
      <c r="AC1316" s="1">
        <f t="shared" si="195"/>
        <v>0</v>
      </c>
      <c r="AD1316" s="1">
        <f t="shared" si="195"/>
        <v>0</v>
      </c>
      <c r="AE1316" s="1">
        <f t="shared" si="195"/>
        <v>1</v>
      </c>
      <c r="AF1316" s="1">
        <f t="shared" si="195"/>
        <v>0</v>
      </c>
      <c r="AG1316" s="1">
        <f t="shared" si="195"/>
        <v>0</v>
      </c>
      <c r="AH1316" s="1">
        <f t="shared" si="195"/>
        <v>0</v>
      </c>
      <c r="AI1316" s="1">
        <f t="shared" si="195"/>
        <v>0</v>
      </c>
      <c r="AJ1316" s="1">
        <f t="shared" si="195"/>
        <v>0</v>
      </c>
      <c r="AK1316" s="1">
        <f t="shared" si="195"/>
        <v>0</v>
      </c>
      <c r="AL1316" s="1">
        <f t="shared" si="195"/>
        <v>1</v>
      </c>
      <c r="AM1316" s="1">
        <f t="shared" si="195"/>
        <v>0</v>
      </c>
      <c r="AN1316" s="1">
        <f t="shared" si="195"/>
        <v>0</v>
      </c>
      <c r="AO1316" s="1">
        <f t="shared" si="195"/>
        <v>0</v>
      </c>
      <c r="AP1316" s="1">
        <f t="shared" si="195"/>
        <v>0</v>
      </c>
      <c r="AQ1316" s="1">
        <f t="shared" si="195"/>
        <v>0</v>
      </c>
      <c r="AR1316" s="1">
        <f t="shared" si="194"/>
        <v>0</v>
      </c>
      <c r="AS1316" s="1">
        <f t="shared" si="194"/>
        <v>0</v>
      </c>
      <c r="AT1316" s="1">
        <f t="shared" si="194"/>
        <v>0</v>
      </c>
      <c r="AU1316" s="1">
        <f t="shared" si="194"/>
        <v>0</v>
      </c>
      <c r="AV1316" s="1">
        <f t="shared" si="194"/>
        <v>0</v>
      </c>
      <c r="AW1316" s="1">
        <f t="shared" si="194"/>
        <v>0</v>
      </c>
      <c r="AX1316" s="1">
        <f t="shared" si="192"/>
        <v>0</v>
      </c>
    </row>
    <row r="1317" spans="1:50" s="1" customFormat="1" x14ac:dyDescent="0.15">
      <c r="A1317" s="1">
        <v>1</v>
      </c>
      <c r="B1317" s="1" t="s">
        <v>3225</v>
      </c>
      <c r="C1317" s="1" t="s">
        <v>370</v>
      </c>
      <c r="D1317" s="1" t="s">
        <v>15</v>
      </c>
      <c r="E1317" s="1" t="s">
        <v>16</v>
      </c>
      <c r="F1317" s="1" t="s">
        <v>411</v>
      </c>
      <c r="H1317" s="1" t="s">
        <v>59</v>
      </c>
      <c r="I1317" s="1" t="s">
        <v>35</v>
      </c>
      <c r="J1317" s="1" t="s">
        <v>60</v>
      </c>
      <c r="K1317" s="1" t="s">
        <v>4202</v>
      </c>
      <c r="L1317" s="1" t="s">
        <v>3227</v>
      </c>
      <c r="M1317" s="1" t="s">
        <v>38</v>
      </c>
      <c r="N1317" s="1" t="s">
        <v>29</v>
      </c>
      <c r="O1317" s="1" t="s">
        <v>233</v>
      </c>
      <c r="P1317" s="1">
        <v>6001</v>
      </c>
      <c r="Q1317" s="8">
        <v>8000</v>
      </c>
      <c r="R1317" s="1">
        <v>3</v>
      </c>
      <c r="S1317" s="1">
        <v>4</v>
      </c>
      <c r="T1317" s="1">
        <v>2</v>
      </c>
      <c r="U1317" s="1">
        <v>5</v>
      </c>
      <c r="V1317" s="1">
        <v>0</v>
      </c>
      <c r="W1317" s="1">
        <v>0</v>
      </c>
      <c r="X1317" s="1">
        <v>7000.5</v>
      </c>
      <c r="Y1317" s="1">
        <v>1</v>
      </c>
      <c r="Z1317" s="1">
        <v>1</v>
      </c>
      <c r="AA1317" s="1">
        <f t="shared" si="191"/>
        <v>0</v>
      </c>
      <c r="AB1317" s="1">
        <f t="shared" si="195"/>
        <v>0</v>
      </c>
      <c r="AC1317" s="1">
        <f t="shared" si="195"/>
        <v>0</v>
      </c>
      <c r="AD1317" s="1">
        <f t="shared" si="195"/>
        <v>1</v>
      </c>
      <c r="AE1317" s="1">
        <f t="shared" si="195"/>
        <v>0</v>
      </c>
      <c r="AF1317" s="1">
        <f t="shared" si="195"/>
        <v>0</v>
      </c>
      <c r="AG1317" s="1">
        <f t="shared" si="195"/>
        <v>0</v>
      </c>
      <c r="AH1317" s="1">
        <f t="shared" si="195"/>
        <v>0</v>
      </c>
      <c r="AI1317" s="1">
        <f t="shared" si="195"/>
        <v>0</v>
      </c>
      <c r="AJ1317" s="1">
        <f t="shared" si="195"/>
        <v>0</v>
      </c>
      <c r="AK1317" s="1">
        <f t="shared" si="195"/>
        <v>0</v>
      </c>
      <c r="AL1317" s="1">
        <f t="shared" si="195"/>
        <v>0</v>
      </c>
      <c r="AM1317" s="1">
        <f t="shared" si="195"/>
        <v>1</v>
      </c>
      <c r="AN1317" s="1">
        <f t="shared" si="195"/>
        <v>0</v>
      </c>
      <c r="AO1317" s="1">
        <f t="shared" si="195"/>
        <v>0</v>
      </c>
      <c r="AP1317" s="1">
        <f t="shared" si="195"/>
        <v>0</v>
      </c>
      <c r="AQ1317" s="1">
        <f t="shared" si="195"/>
        <v>1</v>
      </c>
      <c r="AR1317" s="1">
        <f t="shared" si="194"/>
        <v>0</v>
      </c>
      <c r="AS1317" s="1">
        <f t="shared" si="194"/>
        <v>0</v>
      </c>
      <c r="AT1317" s="1">
        <f t="shared" si="194"/>
        <v>0</v>
      </c>
      <c r="AU1317" s="1">
        <f t="shared" si="194"/>
        <v>0</v>
      </c>
      <c r="AV1317" s="1">
        <f t="shared" si="194"/>
        <v>0</v>
      </c>
      <c r="AW1317" s="1">
        <f t="shared" si="194"/>
        <v>0</v>
      </c>
      <c r="AX1317" s="1">
        <f t="shared" si="192"/>
        <v>0</v>
      </c>
    </row>
    <row r="1318" spans="1:50" s="1" customFormat="1" x14ac:dyDescent="0.15">
      <c r="A1318" s="1">
        <v>1</v>
      </c>
      <c r="B1318" s="1" t="s">
        <v>3228</v>
      </c>
      <c r="C1318" s="1" t="s">
        <v>22</v>
      </c>
      <c r="D1318" s="1" t="s">
        <v>15</v>
      </c>
      <c r="E1318" s="1" t="s">
        <v>451</v>
      </c>
      <c r="F1318" s="2">
        <v>43180.422858796293</v>
      </c>
      <c r="H1318" s="1" t="s">
        <v>34</v>
      </c>
      <c r="I1318" s="1" t="s">
        <v>35</v>
      </c>
      <c r="J1318" s="1" t="s">
        <v>47</v>
      </c>
      <c r="K1318" s="1" t="s">
        <v>4203</v>
      </c>
      <c r="L1318" s="1" t="s">
        <v>3230</v>
      </c>
      <c r="M1318" s="1" t="s">
        <v>96</v>
      </c>
      <c r="N1318" s="1" t="s">
        <v>29</v>
      </c>
      <c r="O1318" s="1" t="s">
        <v>186</v>
      </c>
      <c r="P1318" s="1">
        <v>12000</v>
      </c>
      <c r="Q1318" s="8">
        <v>15000</v>
      </c>
      <c r="R1318" s="1">
        <v>4</v>
      </c>
      <c r="S1318" s="1">
        <v>4</v>
      </c>
      <c r="T1318" s="1">
        <v>4</v>
      </c>
      <c r="U1318" s="1">
        <v>2</v>
      </c>
      <c r="V1318" s="1">
        <v>0</v>
      </c>
      <c r="W1318" s="1">
        <v>0</v>
      </c>
      <c r="X1318" s="1">
        <v>13500</v>
      </c>
      <c r="Y1318" s="1">
        <v>1</v>
      </c>
      <c r="Z1318" s="1">
        <v>1</v>
      </c>
      <c r="AA1318" s="1">
        <f t="shared" si="191"/>
        <v>0</v>
      </c>
      <c r="AB1318" s="1">
        <f t="shared" si="195"/>
        <v>0</v>
      </c>
      <c r="AC1318" s="1">
        <f t="shared" si="195"/>
        <v>0</v>
      </c>
      <c r="AD1318" s="1">
        <f t="shared" si="195"/>
        <v>0</v>
      </c>
      <c r="AE1318" s="1">
        <f t="shared" si="195"/>
        <v>0</v>
      </c>
      <c r="AF1318" s="1">
        <f t="shared" si="195"/>
        <v>1</v>
      </c>
      <c r="AG1318" s="1">
        <f t="shared" si="195"/>
        <v>0</v>
      </c>
      <c r="AH1318" s="1">
        <f t="shared" si="195"/>
        <v>0</v>
      </c>
      <c r="AI1318" s="1">
        <f t="shared" si="195"/>
        <v>1</v>
      </c>
      <c r="AJ1318" s="1">
        <f t="shared" si="195"/>
        <v>0</v>
      </c>
      <c r="AK1318" s="1">
        <f t="shared" si="195"/>
        <v>1</v>
      </c>
      <c r="AL1318" s="1">
        <f t="shared" si="195"/>
        <v>1</v>
      </c>
      <c r="AM1318" s="1">
        <f t="shared" si="195"/>
        <v>0</v>
      </c>
      <c r="AN1318" s="1">
        <f t="shared" si="195"/>
        <v>0</v>
      </c>
      <c r="AO1318" s="1">
        <f t="shared" si="195"/>
        <v>0</v>
      </c>
      <c r="AP1318" s="1">
        <f t="shared" si="195"/>
        <v>0</v>
      </c>
      <c r="AQ1318" s="1">
        <f t="shared" si="195"/>
        <v>0</v>
      </c>
      <c r="AR1318" s="1">
        <f t="shared" si="194"/>
        <v>0</v>
      </c>
      <c r="AS1318" s="1">
        <f t="shared" si="194"/>
        <v>0</v>
      </c>
      <c r="AT1318" s="1">
        <f t="shared" si="194"/>
        <v>1</v>
      </c>
      <c r="AU1318" s="1">
        <f t="shared" si="194"/>
        <v>1</v>
      </c>
      <c r="AV1318" s="1">
        <f t="shared" si="194"/>
        <v>0</v>
      </c>
      <c r="AW1318" s="1">
        <f t="shared" si="194"/>
        <v>0</v>
      </c>
      <c r="AX1318" s="1">
        <f t="shared" si="192"/>
        <v>0</v>
      </c>
    </row>
    <row r="1319" spans="1:50" s="1" customFormat="1" x14ac:dyDescent="0.15">
      <c r="A1319" s="1">
        <v>1</v>
      </c>
      <c r="B1319" s="1" t="s">
        <v>3231</v>
      </c>
      <c r="C1319" s="1" t="s">
        <v>32</v>
      </c>
      <c r="D1319" s="1" t="s">
        <v>15</v>
      </c>
      <c r="E1319" s="1" t="s">
        <v>595</v>
      </c>
      <c r="F1319" s="2">
        <v>43166.791666666664</v>
      </c>
      <c r="H1319" s="1" t="s">
        <v>17</v>
      </c>
      <c r="I1319" s="1" t="s">
        <v>17</v>
      </c>
      <c r="J1319" s="1" t="s">
        <v>25</v>
      </c>
      <c r="K1319" s="1" t="s">
        <v>4204</v>
      </c>
      <c r="L1319" s="1" t="s">
        <v>3233</v>
      </c>
      <c r="M1319" s="1" t="s">
        <v>393</v>
      </c>
      <c r="N1319" s="1" t="s">
        <v>29</v>
      </c>
      <c r="O1319" s="1" t="s">
        <v>1555</v>
      </c>
      <c r="P1319" s="1">
        <v>5000</v>
      </c>
      <c r="Q1319" s="8">
        <v>7000</v>
      </c>
      <c r="R1319" s="1">
        <v>1</v>
      </c>
      <c r="S1319" s="1">
        <v>2</v>
      </c>
      <c r="T1319" s="1">
        <v>1</v>
      </c>
      <c r="U1319" s="1">
        <v>6</v>
      </c>
      <c r="V1319" s="1">
        <v>0</v>
      </c>
      <c r="W1319" s="1">
        <v>0</v>
      </c>
      <c r="X1319" s="1">
        <v>6000</v>
      </c>
      <c r="Y1319" s="1">
        <v>1</v>
      </c>
      <c r="Z1319" s="1">
        <v>1</v>
      </c>
      <c r="AA1319" s="1">
        <f t="shared" si="191"/>
        <v>0</v>
      </c>
      <c r="AB1319" s="1">
        <f t="shared" si="195"/>
        <v>0</v>
      </c>
      <c r="AC1319" s="1">
        <f t="shared" si="195"/>
        <v>1</v>
      </c>
      <c r="AD1319" s="1">
        <f t="shared" si="195"/>
        <v>0</v>
      </c>
      <c r="AE1319" s="1">
        <f t="shared" si="195"/>
        <v>0</v>
      </c>
      <c r="AF1319" s="1">
        <f t="shared" si="195"/>
        <v>1</v>
      </c>
      <c r="AG1319" s="1">
        <f t="shared" si="195"/>
        <v>0</v>
      </c>
      <c r="AH1319" s="1">
        <f t="shared" si="195"/>
        <v>0</v>
      </c>
      <c r="AI1319" s="1">
        <f t="shared" si="195"/>
        <v>1</v>
      </c>
      <c r="AJ1319" s="1">
        <f t="shared" si="195"/>
        <v>0</v>
      </c>
      <c r="AK1319" s="1">
        <f t="shared" si="195"/>
        <v>1</v>
      </c>
      <c r="AL1319" s="1">
        <f t="shared" si="195"/>
        <v>0</v>
      </c>
      <c r="AM1319" s="1">
        <f t="shared" si="195"/>
        <v>0</v>
      </c>
      <c r="AN1319" s="1">
        <f t="shared" si="195"/>
        <v>0</v>
      </c>
      <c r="AO1319" s="1">
        <f t="shared" si="195"/>
        <v>0</v>
      </c>
      <c r="AP1319" s="1">
        <f t="shared" si="195"/>
        <v>0</v>
      </c>
      <c r="AQ1319" s="1">
        <f t="shared" si="195"/>
        <v>1</v>
      </c>
      <c r="AR1319" s="1">
        <f t="shared" si="194"/>
        <v>0</v>
      </c>
      <c r="AS1319" s="1">
        <f t="shared" si="194"/>
        <v>1</v>
      </c>
      <c r="AT1319" s="1">
        <f t="shared" si="194"/>
        <v>0</v>
      </c>
      <c r="AU1319" s="1">
        <f t="shared" si="194"/>
        <v>0</v>
      </c>
      <c r="AV1319" s="1">
        <f t="shared" si="194"/>
        <v>0</v>
      </c>
      <c r="AW1319" s="1">
        <f t="shared" si="194"/>
        <v>0</v>
      </c>
      <c r="AX1319" s="1">
        <f t="shared" si="192"/>
        <v>0</v>
      </c>
    </row>
    <row r="1320" spans="1:50" s="1" customFormat="1" x14ac:dyDescent="0.15">
      <c r="A1320" s="1">
        <v>1</v>
      </c>
      <c r="B1320" s="1" t="s">
        <v>3234</v>
      </c>
      <c r="C1320" s="1" t="s">
        <v>109</v>
      </c>
      <c r="D1320" s="1" t="s">
        <v>15</v>
      </c>
      <c r="E1320" s="1" t="s">
        <v>168</v>
      </c>
      <c r="F1320" s="2">
        <v>43175.594722222224</v>
      </c>
      <c r="H1320" s="1" t="s">
        <v>59</v>
      </c>
      <c r="I1320" s="1" t="s">
        <v>18</v>
      </c>
      <c r="J1320" s="1" t="s">
        <v>25</v>
      </c>
      <c r="K1320" s="1" t="s">
        <v>3235</v>
      </c>
      <c r="L1320" s="1" t="s">
        <v>3236</v>
      </c>
      <c r="M1320" s="1" t="s">
        <v>96</v>
      </c>
      <c r="N1320" s="1" t="s">
        <v>29</v>
      </c>
      <c r="O1320" s="1" t="s">
        <v>30</v>
      </c>
      <c r="P1320" s="1">
        <v>4001</v>
      </c>
      <c r="Q1320" s="8">
        <v>6000</v>
      </c>
      <c r="R1320" s="1">
        <v>3</v>
      </c>
      <c r="S1320" s="1">
        <v>3</v>
      </c>
      <c r="T1320" s="1">
        <v>1</v>
      </c>
      <c r="U1320" s="1">
        <v>2</v>
      </c>
      <c r="V1320" s="1">
        <v>0</v>
      </c>
      <c r="W1320" s="1">
        <v>0</v>
      </c>
      <c r="X1320" s="1">
        <v>5000.5</v>
      </c>
      <c r="Y1320" s="1">
        <v>1</v>
      </c>
      <c r="Z1320" s="1">
        <v>2</v>
      </c>
      <c r="AA1320" s="1">
        <f t="shared" si="191"/>
        <v>0</v>
      </c>
      <c r="AB1320" s="1">
        <f t="shared" si="195"/>
        <v>0</v>
      </c>
      <c r="AC1320" s="1">
        <f t="shared" si="195"/>
        <v>1</v>
      </c>
      <c r="AD1320" s="1">
        <f t="shared" si="195"/>
        <v>0</v>
      </c>
      <c r="AE1320" s="1">
        <f t="shared" si="195"/>
        <v>0</v>
      </c>
      <c r="AF1320" s="1">
        <f t="shared" si="195"/>
        <v>0</v>
      </c>
      <c r="AG1320" s="1">
        <f t="shared" si="195"/>
        <v>0</v>
      </c>
      <c r="AH1320" s="1">
        <f t="shared" si="195"/>
        <v>0</v>
      </c>
      <c r="AI1320" s="1">
        <f t="shared" si="195"/>
        <v>0</v>
      </c>
      <c r="AJ1320" s="1">
        <f t="shared" si="195"/>
        <v>0</v>
      </c>
      <c r="AK1320" s="1">
        <f t="shared" si="195"/>
        <v>0</v>
      </c>
      <c r="AL1320" s="1">
        <f t="shared" si="195"/>
        <v>0</v>
      </c>
      <c r="AM1320" s="1">
        <f t="shared" si="195"/>
        <v>0</v>
      </c>
      <c r="AN1320" s="1">
        <f t="shared" si="195"/>
        <v>0</v>
      </c>
      <c r="AO1320" s="1">
        <f t="shared" si="195"/>
        <v>0</v>
      </c>
      <c r="AP1320" s="1">
        <f t="shared" si="195"/>
        <v>0</v>
      </c>
      <c r="AQ1320" s="1">
        <f t="shared" si="195"/>
        <v>0</v>
      </c>
      <c r="AR1320" s="1">
        <f t="shared" si="194"/>
        <v>0</v>
      </c>
      <c r="AS1320" s="1">
        <f t="shared" si="194"/>
        <v>0</v>
      </c>
      <c r="AT1320" s="1">
        <f t="shared" si="194"/>
        <v>0</v>
      </c>
      <c r="AU1320" s="1">
        <f t="shared" si="194"/>
        <v>0</v>
      </c>
      <c r="AV1320" s="1">
        <f t="shared" si="194"/>
        <v>0</v>
      </c>
      <c r="AW1320" s="1">
        <f t="shared" si="194"/>
        <v>0</v>
      </c>
      <c r="AX1320" s="1">
        <f t="shared" si="192"/>
        <v>0</v>
      </c>
    </row>
    <row r="1321" spans="1:50" s="1" customFormat="1" x14ac:dyDescent="0.15">
      <c r="A1321" s="1">
        <v>1</v>
      </c>
      <c r="B1321" s="1" t="s">
        <v>3237</v>
      </c>
      <c r="C1321" s="1" t="s">
        <v>22</v>
      </c>
      <c r="D1321" s="1" t="s">
        <v>15</v>
      </c>
      <c r="E1321" s="1" t="s">
        <v>205</v>
      </c>
      <c r="F1321" s="2">
        <v>43154.662199074075</v>
      </c>
      <c r="H1321" s="1" t="s">
        <v>17</v>
      </c>
      <c r="I1321" s="1" t="s">
        <v>17</v>
      </c>
      <c r="J1321" s="1" t="s">
        <v>25</v>
      </c>
      <c r="K1321" s="1" t="s">
        <v>4071</v>
      </c>
      <c r="L1321" s="1" t="s">
        <v>2806</v>
      </c>
      <c r="M1321" s="1" t="s">
        <v>393</v>
      </c>
      <c r="N1321" s="1" t="s">
        <v>316</v>
      </c>
      <c r="O1321" s="1" t="s">
        <v>30</v>
      </c>
      <c r="P1321" s="1">
        <v>7000</v>
      </c>
      <c r="Q1321" s="8">
        <v>10000</v>
      </c>
      <c r="R1321" s="1">
        <v>1</v>
      </c>
      <c r="S1321" s="1">
        <v>2</v>
      </c>
      <c r="T1321" s="1">
        <v>1</v>
      </c>
      <c r="U1321" s="1">
        <v>6</v>
      </c>
      <c r="V1321" s="1">
        <v>7</v>
      </c>
      <c r="W1321" s="1">
        <v>0</v>
      </c>
      <c r="X1321" s="1">
        <v>8500</v>
      </c>
      <c r="Y1321" s="1">
        <v>1</v>
      </c>
      <c r="Z1321" s="1">
        <v>1</v>
      </c>
      <c r="AA1321" s="1">
        <f t="shared" si="191"/>
        <v>0</v>
      </c>
      <c r="AB1321" s="1">
        <f t="shared" si="195"/>
        <v>0</v>
      </c>
      <c r="AC1321" s="1">
        <f t="shared" si="195"/>
        <v>1</v>
      </c>
      <c r="AD1321" s="1">
        <f t="shared" si="195"/>
        <v>1</v>
      </c>
      <c r="AE1321" s="1">
        <f t="shared" si="195"/>
        <v>0</v>
      </c>
      <c r="AF1321" s="1">
        <f t="shared" si="195"/>
        <v>0</v>
      </c>
      <c r="AG1321" s="1">
        <f t="shared" si="195"/>
        <v>0</v>
      </c>
      <c r="AH1321" s="1">
        <f t="shared" si="195"/>
        <v>1</v>
      </c>
      <c r="AI1321" s="1">
        <f t="shared" si="195"/>
        <v>1</v>
      </c>
      <c r="AJ1321" s="1">
        <f t="shared" si="195"/>
        <v>1</v>
      </c>
      <c r="AK1321" s="1">
        <f t="shared" si="195"/>
        <v>0</v>
      </c>
      <c r="AL1321" s="1">
        <f t="shared" si="195"/>
        <v>0</v>
      </c>
      <c r="AM1321" s="1">
        <f t="shared" si="195"/>
        <v>1</v>
      </c>
      <c r="AN1321" s="1">
        <f t="shared" si="195"/>
        <v>0</v>
      </c>
      <c r="AO1321" s="1">
        <f t="shared" si="195"/>
        <v>0</v>
      </c>
      <c r="AP1321" s="1">
        <f t="shared" si="195"/>
        <v>0</v>
      </c>
      <c r="AQ1321" s="1">
        <f t="shared" si="195"/>
        <v>1</v>
      </c>
      <c r="AR1321" s="1">
        <f t="shared" si="194"/>
        <v>0</v>
      </c>
      <c r="AS1321" s="1">
        <f t="shared" si="194"/>
        <v>0</v>
      </c>
      <c r="AT1321" s="1">
        <f t="shared" si="194"/>
        <v>0</v>
      </c>
      <c r="AU1321" s="1">
        <f t="shared" si="194"/>
        <v>0</v>
      </c>
      <c r="AV1321" s="1">
        <f t="shared" si="194"/>
        <v>1</v>
      </c>
      <c r="AW1321" s="1">
        <f t="shared" si="194"/>
        <v>0</v>
      </c>
      <c r="AX1321" s="1">
        <f t="shared" si="192"/>
        <v>0</v>
      </c>
    </row>
    <row r="1322" spans="1:50" s="1" customFormat="1" x14ac:dyDescent="0.15">
      <c r="A1322" s="1">
        <v>1</v>
      </c>
      <c r="B1322" s="1" t="s">
        <v>3238</v>
      </c>
      <c r="C1322" s="1" t="s">
        <v>1046</v>
      </c>
      <c r="D1322" s="1" t="s">
        <v>15</v>
      </c>
      <c r="E1322" s="1" t="s">
        <v>2891</v>
      </c>
      <c r="F1322" s="2">
        <v>43180.411689814813</v>
      </c>
      <c r="H1322" s="1" t="s">
        <v>17</v>
      </c>
      <c r="I1322" s="1" t="s">
        <v>18</v>
      </c>
      <c r="J1322" s="1" t="s">
        <v>25</v>
      </c>
      <c r="K1322" s="1" t="s">
        <v>4102</v>
      </c>
      <c r="L1322" s="1" t="s">
        <v>2893</v>
      </c>
      <c r="M1322" s="1" t="s">
        <v>63</v>
      </c>
      <c r="N1322" s="1" t="s">
        <v>29</v>
      </c>
      <c r="O1322" s="1" t="s">
        <v>134</v>
      </c>
      <c r="P1322" s="1">
        <v>5500</v>
      </c>
      <c r="Q1322" s="8">
        <v>7000</v>
      </c>
      <c r="R1322" s="1">
        <v>1</v>
      </c>
      <c r="S1322" s="1">
        <v>3</v>
      </c>
      <c r="T1322" s="1">
        <v>1</v>
      </c>
      <c r="U1322" s="1">
        <v>4</v>
      </c>
      <c r="V1322" s="1">
        <v>0</v>
      </c>
      <c r="W1322" s="1">
        <v>0</v>
      </c>
      <c r="X1322" s="1">
        <v>6250</v>
      </c>
      <c r="Y1322" s="1">
        <v>1</v>
      </c>
      <c r="Z1322" s="1">
        <v>1</v>
      </c>
      <c r="AA1322" s="1">
        <f t="shared" si="191"/>
        <v>0</v>
      </c>
      <c r="AB1322" s="1">
        <f t="shared" si="195"/>
        <v>0</v>
      </c>
      <c r="AC1322" s="1">
        <f t="shared" si="195"/>
        <v>0</v>
      </c>
      <c r="AD1322" s="1">
        <f t="shared" si="195"/>
        <v>0</v>
      </c>
      <c r="AE1322" s="1">
        <f t="shared" si="195"/>
        <v>0</v>
      </c>
      <c r="AF1322" s="1">
        <f t="shared" si="195"/>
        <v>0</v>
      </c>
      <c r="AG1322" s="1">
        <f t="shared" si="195"/>
        <v>0</v>
      </c>
      <c r="AH1322" s="1">
        <f t="shared" si="195"/>
        <v>0</v>
      </c>
      <c r="AI1322" s="1">
        <f t="shared" si="195"/>
        <v>0</v>
      </c>
      <c r="AJ1322" s="1">
        <f t="shared" si="195"/>
        <v>0</v>
      </c>
      <c r="AK1322" s="1">
        <f t="shared" si="195"/>
        <v>0</v>
      </c>
      <c r="AL1322" s="1">
        <f t="shared" si="195"/>
        <v>0</v>
      </c>
      <c r="AM1322" s="1">
        <f t="shared" si="195"/>
        <v>0</v>
      </c>
      <c r="AN1322" s="1">
        <f t="shared" si="195"/>
        <v>0</v>
      </c>
      <c r="AO1322" s="1">
        <f t="shared" si="195"/>
        <v>0</v>
      </c>
      <c r="AP1322" s="1">
        <f t="shared" si="195"/>
        <v>0</v>
      </c>
      <c r="AQ1322" s="1">
        <f t="shared" si="195"/>
        <v>0</v>
      </c>
      <c r="AR1322" s="1">
        <f t="shared" si="194"/>
        <v>0</v>
      </c>
      <c r="AS1322" s="1">
        <f t="shared" si="194"/>
        <v>0</v>
      </c>
      <c r="AT1322" s="1">
        <f t="shared" si="194"/>
        <v>0</v>
      </c>
      <c r="AU1322" s="1">
        <f t="shared" si="194"/>
        <v>0</v>
      </c>
      <c r="AV1322" s="1">
        <f t="shared" si="194"/>
        <v>1</v>
      </c>
      <c r="AW1322" s="1">
        <f t="shared" si="194"/>
        <v>0</v>
      </c>
      <c r="AX1322" s="1">
        <f t="shared" si="192"/>
        <v>0</v>
      </c>
    </row>
    <row r="1323" spans="1:50" s="1" customFormat="1" x14ac:dyDescent="0.15">
      <c r="A1323" s="1">
        <v>1</v>
      </c>
      <c r="B1323" s="1" t="s">
        <v>3239</v>
      </c>
      <c r="D1323" s="1" t="s">
        <v>15</v>
      </c>
      <c r="E1323" s="1" t="s">
        <v>671</v>
      </c>
      <c r="F1323" s="2">
        <v>43179.395833333336</v>
      </c>
      <c r="H1323" s="1" t="s">
        <v>17</v>
      </c>
      <c r="I1323" s="1" t="s">
        <v>35</v>
      </c>
      <c r="J1323" s="1" t="s">
        <v>74</v>
      </c>
      <c r="K1323" s="1" t="s">
        <v>4125</v>
      </c>
      <c r="L1323" s="1" t="s">
        <v>2960</v>
      </c>
      <c r="M1323" s="1" t="s">
        <v>38</v>
      </c>
      <c r="N1323" s="1" t="s">
        <v>82</v>
      </c>
      <c r="O1323" s="1" t="s">
        <v>252</v>
      </c>
      <c r="Q1323" s="8"/>
      <c r="R1323" s="1">
        <v>1</v>
      </c>
      <c r="S1323" s="1">
        <v>4</v>
      </c>
      <c r="T1323" s="1">
        <v>5</v>
      </c>
      <c r="U1323" s="1">
        <v>5</v>
      </c>
      <c r="V1323" s="1">
        <v>4</v>
      </c>
      <c r="W1323" s="1">
        <v>0</v>
      </c>
      <c r="X1323" s="1">
        <v>0</v>
      </c>
      <c r="Y1323" s="1">
        <v>1</v>
      </c>
      <c r="Z1323" s="1">
        <v>1</v>
      </c>
      <c r="AA1323" s="1">
        <f t="shared" si="191"/>
        <v>0</v>
      </c>
      <c r="AB1323" s="1">
        <f t="shared" si="195"/>
        <v>0</v>
      </c>
      <c r="AC1323" s="1">
        <f t="shared" si="195"/>
        <v>1</v>
      </c>
      <c r="AD1323" s="1">
        <f t="shared" si="195"/>
        <v>0</v>
      </c>
      <c r="AE1323" s="1">
        <f t="shared" si="195"/>
        <v>0</v>
      </c>
      <c r="AF1323" s="1">
        <f t="shared" si="195"/>
        <v>0</v>
      </c>
      <c r="AG1323" s="1">
        <f t="shared" si="195"/>
        <v>1</v>
      </c>
      <c r="AH1323" s="1">
        <f t="shared" si="195"/>
        <v>1</v>
      </c>
      <c r="AI1323" s="1">
        <f t="shared" si="195"/>
        <v>0</v>
      </c>
      <c r="AJ1323" s="1">
        <f t="shared" si="195"/>
        <v>1</v>
      </c>
      <c r="AK1323" s="1">
        <f t="shared" si="195"/>
        <v>0</v>
      </c>
      <c r="AL1323" s="1">
        <f t="shared" si="195"/>
        <v>0</v>
      </c>
      <c r="AM1323" s="1">
        <f t="shared" si="195"/>
        <v>1</v>
      </c>
      <c r="AN1323" s="1">
        <f t="shared" si="195"/>
        <v>0</v>
      </c>
      <c r="AO1323" s="1">
        <f t="shared" si="195"/>
        <v>0</v>
      </c>
      <c r="AP1323" s="1">
        <f t="shared" si="195"/>
        <v>0</v>
      </c>
      <c r="AQ1323" s="1">
        <f t="shared" si="195"/>
        <v>0</v>
      </c>
      <c r="AR1323" s="1">
        <f t="shared" si="194"/>
        <v>0</v>
      </c>
      <c r="AS1323" s="1">
        <f t="shared" si="194"/>
        <v>0</v>
      </c>
      <c r="AT1323" s="1">
        <f t="shared" si="194"/>
        <v>0</v>
      </c>
      <c r="AU1323" s="1">
        <f t="shared" si="194"/>
        <v>0</v>
      </c>
      <c r="AV1323" s="1">
        <f t="shared" si="194"/>
        <v>0</v>
      </c>
      <c r="AW1323" s="1">
        <f t="shared" si="194"/>
        <v>0</v>
      </c>
      <c r="AX1323" s="1">
        <f t="shared" si="192"/>
        <v>0</v>
      </c>
    </row>
    <row r="1324" spans="1:50" s="1" customFormat="1" x14ac:dyDescent="0.15">
      <c r="A1324" s="1">
        <v>1</v>
      </c>
      <c r="B1324" s="1" t="s">
        <v>1419</v>
      </c>
      <c r="C1324" s="1" t="s">
        <v>22</v>
      </c>
      <c r="D1324" s="1" t="s">
        <v>15</v>
      </c>
      <c r="E1324" s="1" t="s">
        <v>131</v>
      </c>
      <c r="F1324" s="2">
        <v>43180.475162037037</v>
      </c>
      <c r="H1324" s="1" t="s">
        <v>59</v>
      </c>
      <c r="I1324" s="1" t="s">
        <v>18</v>
      </c>
      <c r="J1324" s="1" t="s">
        <v>106</v>
      </c>
      <c r="K1324" s="1" t="s">
        <v>4205</v>
      </c>
      <c r="L1324" s="1" t="s">
        <v>3241</v>
      </c>
      <c r="M1324" s="1" t="s">
        <v>96</v>
      </c>
      <c r="N1324" s="1" t="s">
        <v>29</v>
      </c>
      <c r="O1324" s="1" t="s">
        <v>252</v>
      </c>
      <c r="P1324" s="1">
        <v>10000</v>
      </c>
      <c r="Q1324" s="8">
        <v>20000</v>
      </c>
      <c r="R1324" s="1">
        <v>3</v>
      </c>
      <c r="S1324" s="1">
        <v>3</v>
      </c>
      <c r="T1324" s="1">
        <v>6</v>
      </c>
      <c r="U1324" s="1">
        <v>2</v>
      </c>
      <c r="V1324" s="1">
        <v>0</v>
      </c>
      <c r="W1324" s="1">
        <v>0</v>
      </c>
      <c r="X1324" s="1">
        <v>15000</v>
      </c>
      <c r="Y1324" s="1">
        <v>1</v>
      </c>
      <c r="Z1324" s="1">
        <v>1</v>
      </c>
      <c r="AA1324" s="1">
        <f t="shared" si="191"/>
        <v>0</v>
      </c>
      <c r="AB1324" s="1">
        <f t="shared" si="195"/>
        <v>0</v>
      </c>
      <c r="AC1324" s="1">
        <f t="shared" si="195"/>
        <v>0</v>
      </c>
      <c r="AD1324" s="1">
        <f t="shared" si="195"/>
        <v>0</v>
      </c>
      <c r="AE1324" s="1">
        <f t="shared" si="195"/>
        <v>0</v>
      </c>
      <c r="AF1324" s="1">
        <f t="shared" si="195"/>
        <v>1</v>
      </c>
      <c r="AG1324" s="1">
        <f t="shared" si="195"/>
        <v>0</v>
      </c>
      <c r="AH1324" s="1">
        <f t="shared" si="195"/>
        <v>0</v>
      </c>
      <c r="AI1324" s="1">
        <f t="shared" si="195"/>
        <v>1</v>
      </c>
      <c r="AJ1324" s="1">
        <f t="shared" si="195"/>
        <v>0</v>
      </c>
      <c r="AK1324" s="1">
        <f t="shared" si="195"/>
        <v>1</v>
      </c>
      <c r="AL1324" s="1">
        <f t="shared" si="195"/>
        <v>0</v>
      </c>
      <c r="AM1324" s="1">
        <f t="shared" si="195"/>
        <v>1</v>
      </c>
      <c r="AN1324" s="1">
        <f t="shared" si="195"/>
        <v>0</v>
      </c>
      <c r="AO1324" s="1">
        <f t="shared" si="195"/>
        <v>0</v>
      </c>
      <c r="AP1324" s="1">
        <f t="shared" si="195"/>
        <v>0</v>
      </c>
      <c r="AQ1324" s="1">
        <f t="shared" si="195"/>
        <v>0</v>
      </c>
      <c r="AR1324" s="1">
        <f t="shared" si="194"/>
        <v>0</v>
      </c>
      <c r="AS1324" s="1">
        <f t="shared" si="194"/>
        <v>0</v>
      </c>
      <c r="AT1324" s="1">
        <f t="shared" si="194"/>
        <v>1</v>
      </c>
      <c r="AU1324" s="1">
        <f t="shared" si="194"/>
        <v>0</v>
      </c>
      <c r="AV1324" s="1">
        <f t="shared" si="194"/>
        <v>0</v>
      </c>
      <c r="AW1324" s="1">
        <f t="shared" si="194"/>
        <v>0</v>
      </c>
      <c r="AX1324" s="1">
        <f t="shared" si="192"/>
        <v>0</v>
      </c>
    </row>
    <row r="1325" spans="1:50" s="1" customFormat="1" x14ac:dyDescent="0.15">
      <c r="A1325" s="1">
        <v>1</v>
      </c>
      <c r="B1325" s="1" t="s">
        <v>3242</v>
      </c>
      <c r="D1325" s="1" t="s">
        <v>15</v>
      </c>
      <c r="E1325" s="1" t="s">
        <v>671</v>
      </c>
      <c r="F1325" s="2">
        <v>43179.395833333336</v>
      </c>
      <c r="H1325" s="1" t="s">
        <v>17</v>
      </c>
      <c r="I1325" s="1" t="s">
        <v>35</v>
      </c>
      <c r="J1325" s="1" t="s">
        <v>74</v>
      </c>
      <c r="K1325" s="1" t="s">
        <v>4187</v>
      </c>
      <c r="L1325" s="1" t="s">
        <v>2960</v>
      </c>
      <c r="M1325" s="1" t="s">
        <v>38</v>
      </c>
      <c r="N1325" s="1" t="s">
        <v>82</v>
      </c>
      <c r="O1325" s="1" t="s">
        <v>252</v>
      </c>
      <c r="Q1325" s="8"/>
      <c r="R1325" s="1">
        <v>1</v>
      </c>
      <c r="S1325" s="1">
        <v>4</v>
      </c>
      <c r="T1325" s="1">
        <v>5</v>
      </c>
      <c r="U1325" s="1">
        <v>5</v>
      </c>
      <c r="V1325" s="1">
        <v>4</v>
      </c>
      <c r="W1325" s="1">
        <v>0</v>
      </c>
      <c r="X1325" s="1">
        <v>0</v>
      </c>
      <c r="Y1325" s="1">
        <v>1</v>
      </c>
      <c r="Z1325" s="1">
        <v>1</v>
      </c>
      <c r="AA1325" s="1">
        <f t="shared" si="191"/>
        <v>1</v>
      </c>
      <c r="AB1325" s="1">
        <f t="shared" si="195"/>
        <v>0</v>
      </c>
      <c r="AC1325" s="1">
        <f t="shared" si="195"/>
        <v>0</v>
      </c>
      <c r="AD1325" s="1">
        <f t="shared" si="195"/>
        <v>0</v>
      </c>
      <c r="AE1325" s="1">
        <f t="shared" si="195"/>
        <v>0</v>
      </c>
      <c r="AF1325" s="1">
        <f t="shared" si="195"/>
        <v>0</v>
      </c>
      <c r="AG1325" s="1">
        <f t="shared" si="195"/>
        <v>1</v>
      </c>
      <c r="AH1325" s="1">
        <f t="shared" si="195"/>
        <v>0</v>
      </c>
      <c r="AI1325" s="1">
        <f t="shared" si="195"/>
        <v>1</v>
      </c>
      <c r="AJ1325" s="1">
        <f t="shared" si="195"/>
        <v>0</v>
      </c>
      <c r="AK1325" s="1">
        <f t="shared" si="195"/>
        <v>1</v>
      </c>
      <c r="AL1325" s="1">
        <f t="shared" si="195"/>
        <v>0</v>
      </c>
      <c r="AM1325" s="1">
        <f t="shared" si="195"/>
        <v>0</v>
      </c>
      <c r="AN1325" s="1">
        <f t="shared" si="195"/>
        <v>0</v>
      </c>
      <c r="AO1325" s="1">
        <f t="shared" si="195"/>
        <v>1</v>
      </c>
      <c r="AP1325" s="1">
        <f t="shared" si="195"/>
        <v>0</v>
      </c>
      <c r="AQ1325" s="1">
        <f t="shared" si="195"/>
        <v>0</v>
      </c>
      <c r="AR1325" s="1">
        <f t="shared" si="194"/>
        <v>0</v>
      </c>
      <c r="AS1325" s="1">
        <f t="shared" si="194"/>
        <v>0</v>
      </c>
      <c r="AT1325" s="1">
        <f t="shared" si="194"/>
        <v>0</v>
      </c>
      <c r="AU1325" s="1">
        <f t="shared" si="194"/>
        <v>0</v>
      </c>
      <c r="AV1325" s="1">
        <f t="shared" si="194"/>
        <v>0</v>
      </c>
      <c r="AW1325" s="1">
        <f t="shared" si="194"/>
        <v>0</v>
      </c>
      <c r="AX1325" s="1">
        <f t="shared" si="192"/>
        <v>0</v>
      </c>
    </row>
    <row r="1326" spans="1:50" s="1" customFormat="1" x14ac:dyDescent="0.15">
      <c r="A1326" s="1">
        <v>1</v>
      </c>
      <c r="B1326" s="1" t="s">
        <v>3243</v>
      </c>
      <c r="C1326" s="1" t="s">
        <v>22</v>
      </c>
      <c r="D1326" s="1" t="s">
        <v>15</v>
      </c>
      <c r="E1326" s="1" t="s">
        <v>3244</v>
      </c>
      <c r="F1326" s="2">
        <v>43180.368472222224</v>
      </c>
      <c r="H1326" s="1" t="s">
        <v>34</v>
      </c>
      <c r="I1326" s="1" t="s">
        <v>35</v>
      </c>
      <c r="J1326" s="1" t="s">
        <v>25</v>
      </c>
      <c r="K1326" s="1" t="s">
        <v>4206</v>
      </c>
      <c r="L1326" s="1" t="s">
        <v>3246</v>
      </c>
      <c r="M1326" s="1" t="s">
        <v>38</v>
      </c>
      <c r="N1326" s="1" t="s">
        <v>56</v>
      </c>
      <c r="O1326" s="1" t="s">
        <v>699</v>
      </c>
      <c r="P1326" s="1">
        <v>10000</v>
      </c>
      <c r="Q1326" s="8">
        <v>11000</v>
      </c>
      <c r="R1326" s="1">
        <v>4</v>
      </c>
      <c r="S1326" s="1">
        <v>4</v>
      </c>
      <c r="T1326" s="1">
        <v>1</v>
      </c>
      <c r="U1326" s="1">
        <v>5</v>
      </c>
      <c r="V1326" s="1">
        <v>2</v>
      </c>
      <c r="W1326" s="1">
        <v>0</v>
      </c>
      <c r="X1326" s="1">
        <v>10500</v>
      </c>
      <c r="Y1326" s="1">
        <v>1</v>
      </c>
      <c r="Z1326" s="1">
        <v>1</v>
      </c>
      <c r="AA1326" s="1">
        <f t="shared" si="191"/>
        <v>0</v>
      </c>
      <c r="AB1326" s="1">
        <f t="shared" si="195"/>
        <v>0</v>
      </c>
      <c r="AC1326" s="1">
        <f t="shared" si="195"/>
        <v>0</v>
      </c>
      <c r="AD1326" s="1">
        <f t="shared" si="195"/>
        <v>1</v>
      </c>
      <c r="AE1326" s="1">
        <f t="shared" si="195"/>
        <v>0</v>
      </c>
      <c r="AF1326" s="1">
        <f t="shared" si="195"/>
        <v>0</v>
      </c>
      <c r="AG1326" s="1">
        <f t="shared" si="195"/>
        <v>0</v>
      </c>
      <c r="AH1326" s="1">
        <f t="shared" si="195"/>
        <v>0</v>
      </c>
      <c r="AI1326" s="1">
        <f t="shared" si="195"/>
        <v>0</v>
      </c>
      <c r="AJ1326" s="1">
        <f t="shared" si="195"/>
        <v>0</v>
      </c>
      <c r="AK1326" s="1">
        <f t="shared" si="195"/>
        <v>0</v>
      </c>
      <c r="AL1326" s="1">
        <f t="shared" si="195"/>
        <v>0</v>
      </c>
      <c r="AM1326" s="1">
        <f t="shared" si="195"/>
        <v>1</v>
      </c>
      <c r="AN1326" s="1">
        <f t="shared" si="195"/>
        <v>0</v>
      </c>
      <c r="AO1326" s="1">
        <f t="shared" si="195"/>
        <v>0</v>
      </c>
      <c r="AP1326" s="1">
        <f t="shared" si="195"/>
        <v>0</v>
      </c>
      <c r="AQ1326" s="1">
        <f t="shared" ref="AQ1326:AW1341" si="196">IF(IFERROR(FIND(AQ$1,$K1326),0)&gt;0,1,0)</f>
        <v>0</v>
      </c>
      <c r="AR1326" s="1">
        <f t="shared" si="196"/>
        <v>0</v>
      </c>
      <c r="AS1326" s="1">
        <f t="shared" si="196"/>
        <v>0</v>
      </c>
      <c r="AT1326" s="1">
        <f t="shared" si="196"/>
        <v>0</v>
      </c>
      <c r="AU1326" s="1">
        <f t="shared" si="196"/>
        <v>0</v>
      </c>
      <c r="AV1326" s="1">
        <f t="shared" si="196"/>
        <v>0</v>
      </c>
      <c r="AW1326" s="1">
        <f t="shared" si="196"/>
        <v>0</v>
      </c>
      <c r="AX1326" s="1">
        <f t="shared" si="192"/>
        <v>0</v>
      </c>
    </row>
    <row r="1327" spans="1:50" s="1" customFormat="1" x14ac:dyDescent="0.15">
      <c r="A1327" s="1">
        <v>1</v>
      </c>
      <c r="B1327" s="1" t="s">
        <v>127</v>
      </c>
      <c r="C1327" s="1" t="s">
        <v>22</v>
      </c>
      <c r="D1327" s="1" t="s">
        <v>15</v>
      </c>
      <c r="E1327" s="1" t="s">
        <v>161</v>
      </c>
      <c r="F1327" s="2">
        <v>43180.372604166667</v>
      </c>
      <c r="H1327" s="1" t="s">
        <v>17</v>
      </c>
      <c r="I1327" s="1" t="s">
        <v>35</v>
      </c>
      <c r="J1327" s="1" t="s">
        <v>25</v>
      </c>
      <c r="K1327" s="1" t="s">
        <v>3466</v>
      </c>
      <c r="L1327" s="1" t="s">
        <v>421</v>
      </c>
      <c r="M1327" s="1" t="s">
        <v>28</v>
      </c>
      <c r="N1327" s="1" t="s">
        <v>283</v>
      </c>
      <c r="O1327" s="1" t="s">
        <v>39</v>
      </c>
      <c r="P1327" s="1">
        <v>8000</v>
      </c>
      <c r="Q1327" s="8">
        <v>15000</v>
      </c>
      <c r="R1327" s="1">
        <v>1</v>
      </c>
      <c r="S1327" s="1">
        <v>4</v>
      </c>
      <c r="T1327" s="1">
        <v>1</v>
      </c>
      <c r="U1327" s="1">
        <v>3</v>
      </c>
      <c r="V1327" s="1">
        <v>6</v>
      </c>
      <c r="W1327" s="1">
        <v>1</v>
      </c>
      <c r="X1327" s="1">
        <v>11500</v>
      </c>
      <c r="Y1327" s="1">
        <v>1</v>
      </c>
      <c r="Z1327" s="1">
        <v>2</v>
      </c>
      <c r="AA1327" s="1">
        <f t="shared" si="191"/>
        <v>0</v>
      </c>
      <c r="AB1327" s="1">
        <f t="shared" ref="AB1327:AQ1342" si="197">IF(IFERROR(FIND(AB$1,$K1327),0)&gt;0,1,0)</f>
        <v>0</v>
      </c>
      <c r="AC1327" s="1">
        <f t="shared" si="197"/>
        <v>1</v>
      </c>
      <c r="AD1327" s="1">
        <f t="shared" si="197"/>
        <v>1</v>
      </c>
      <c r="AE1327" s="1">
        <f t="shared" si="197"/>
        <v>0</v>
      </c>
      <c r="AF1327" s="1">
        <f t="shared" si="197"/>
        <v>0</v>
      </c>
      <c r="AG1327" s="1">
        <f t="shared" si="197"/>
        <v>0</v>
      </c>
      <c r="AH1327" s="1">
        <f t="shared" si="197"/>
        <v>1</v>
      </c>
      <c r="AI1327" s="1">
        <f t="shared" si="197"/>
        <v>1</v>
      </c>
      <c r="AJ1327" s="1">
        <f t="shared" si="197"/>
        <v>1</v>
      </c>
      <c r="AK1327" s="1">
        <f t="shared" si="197"/>
        <v>0</v>
      </c>
      <c r="AL1327" s="1">
        <f t="shared" si="197"/>
        <v>0</v>
      </c>
      <c r="AM1327" s="1">
        <f t="shared" si="197"/>
        <v>1</v>
      </c>
      <c r="AN1327" s="1">
        <f t="shared" si="197"/>
        <v>0</v>
      </c>
      <c r="AO1327" s="1">
        <f t="shared" si="197"/>
        <v>1</v>
      </c>
      <c r="AP1327" s="1">
        <f t="shared" si="197"/>
        <v>0</v>
      </c>
      <c r="AQ1327" s="1">
        <f t="shared" si="197"/>
        <v>0</v>
      </c>
      <c r="AR1327" s="1">
        <f t="shared" si="196"/>
        <v>0</v>
      </c>
      <c r="AS1327" s="1">
        <f t="shared" si="196"/>
        <v>0</v>
      </c>
      <c r="AT1327" s="1">
        <f t="shared" si="196"/>
        <v>0</v>
      </c>
      <c r="AU1327" s="1">
        <f t="shared" si="196"/>
        <v>0</v>
      </c>
      <c r="AV1327" s="1">
        <f t="shared" si="196"/>
        <v>0</v>
      </c>
      <c r="AW1327" s="1">
        <f t="shared" si="196"/>
        <v>0</v>
      </c>
      <c r="AX1327" s="1">
        <f t="shared" si="192"/>
        <v>0</v>
      </c>
    </row>
    <row r="1328" spans="1:50" s="1" customFormat="1" x14ac:dyDescent="0.15">
      <c r="A1328" s="1">
        <v>1</v>
      </c>
      <c r="B1328" s="1" t="s">
        <v>3247</v>
      </c>
      <c r="C1328" s="1" t="s">
        <v>22</v>
      </c>
      <c r="D1328" s="1" t="s">
        <v>15</v>
      </c>
      <c r="E1328" s="1" t="s">
        <v>703</v>
      </c>
      <c r="F1328" s="2">
        <v>43180.344201388885</v>
      </c>
      <c r="H1328" s="1" t="s">
        <v>41</v>
      </c>
      <c r="I1328" s="1" t="s">
        <v>35</v>
      </c>
      <c r="J1328" s="1" t="s">
        <v>60</v>
      </c>
      <c r="K1328" s="1" t="s">
        <v>4207</v>
      </c>
      <c r="L1328" s="1" t="s">
        <v>3249</v>
      </c>
      <c r="M1328" s="1" t="s">
        <v>96</v>
      </c>
      <c r="N1328" s="1" t="s">
        <v>29</v>
      </c>
      <c r="O1328" s="1" t="s">
        <v>252</v>
      </c>
      <c r="P1328" s="1">
        <v>20000</v>
      </c>
      <c r="Q1328" s="8">
        <v>30000</v>
      </c>
      <c r="R1328" s="1">
        <v>5</v>
      </c>
      <c r="S1328" s="1">
        <v>4</v>
      </c>
      <c r="T1328" s="1">
        <v>2</v>
      </c>
      <c r="U1328" s="1">
        <v>2</v>
      </c>
      <c r="V1328" s="1">
        <v>0</v>
      </c>
      <c r="W1328" s="1">
        <v>0</v>
      </c>
      <c r="X1328" s="1">
        <v>25000</v>
      </c>
      <c r="Y1328" s="1">
        <v>1</v>
      </c>
      <c r="Z1328" s="1">
        <v>1</v>
      </c>
      <c r="AA1328" s="1">
        <f t="shared" si="191"/>
        <v>0</v>
      </c>
      <c r="AB1328" s="1">
        <f t="shared" si="197"/>
        <v>0</v>
      </c>
      <c r="AC1328" s="1">
        <f t="shared" si="197"/>
        <v>0</v>
      </c>
      <c r="AD1328" s="1">
        <f t="shared" si="197"/>
        <v>0</v>
      </c>
      <c r="AE1328" s="1">
        <f t="shared" si="197"/>
        <v>0</v>
      </c>
      <c r="AF1328" s="1">
        <f t="shared" si="197"/>
        <v>1</v>
      </c>
      <c r="AG1328" s="1">
        <f t="shared" si="197"/>
        <v>0</v>
      </c>
      <c r="AH1328" s="1">
        <f t="shared" si="197"/>
        <v>0</v>
      </c>
      <c r="AI1328" s="1">
        <f t="shared" si="197"/>
        <v>1</v>
      </c>
      <c r="AJ1328" s="1">
        <f t="shared" si="197"/>
        <v>0</v>
      </c>
      <c r="AK1328" s="1">
        <f t="shared" si="197"/>
        <v>1</v>
      </c>
      <c r="AL1328" s="1">
        <f t="shared" si="197"/>
        <v>0</v>
      </c>
      <c r="AM1328" s="1">
        <f t="shared" si="197"/>
        <v>0</v>
      </c>
      <c r="AN1328" s="1">
        <f t="shared" si="197"/>
        <v>0</v>
      </c>
      <c r="AO1328" s="1">
        <f t="shared" si="197"/>
        <v>0</v>
      </c>
      <c r="AP1328" s="1">
        <f t="shared" si="197"/>
        <v>0</v>
      </c>
      <c r="AQ1328" s="1">
        <f t="shared" si="197"/>
        <v>0</v>
      </c>
      <c r="AR1328" s="1">
        <f t="shared" si="196"/>
        <v>0</v>
      </c>
      <c r="AS1328" s="1">
        <f t="shared" si="196"/>
        <v>0</v>
      </c>
      <c r="AT1328" s="1">
        <f t="shared" si="196"/>
        <v>1</v>
      </c>
      <c r="AU1328" s="1">
        <f t="shared" si="196"/>
        <v>0</v>
      </c>
      <c r="AV1328" s="1">
        <f t="shared" si="196"/>
        <v>0</v>
      </c>
      <c r="AW1328" s="1">
        <f t="shared" si="196"/>
        <v>0</v>
      </c>
      <c r="AX1328" s="1">
        <f t="shared" si="192"/>
        <v>1</v>
      </c>
    </row>
    <row r="1329" spans="1:50" s="1" customFormat="1" x14ac:dyDescent="0.15">
      <c r="A1329" s="1">
        <v>1</v>
      </c>
      <c r="B1329" s="1" t="s">
        <v>3250</v>
      </c>
      <c r="C1329" s="1" t="s">
        <v>22</v>
      </c>
      <c r="D1329" s="1" t="s">
        <v>15</v>
      </c>
      <c r="E1329" s="1" t="s">
        <v>168</v>
      </c>
      <c r="F1329" s="2">
        <v>43180.373564814814</v>
      </c>
      <c r="H1329" s="1" t="s">
        <v>17</v>
      </c>
      <c r="I1329" s="1" t="s">
        <v>18</v>
      </c>
      <c r="J1329" s="1" t="s">
        <v>42</v>
      </c>
      <c r="K1329" s="1" t="s">
        <v>4208</v>
      </c>
      <c r="L1329" s="1" t="s">
        <v>3210</v>
      </c>
      <c r="M1329" s="1" t="s">
        <v>28</v>
      </c>
      <c r="N1329" s="1" t="s">
        <v>283</v>
      </c>
      <c r="O1329" s="1" t="s">
        <v>806</v>
      </c>
      <c r="P1329" s="1">
        <v>4001</v>
      </c>
      <c r="Q1329" s="8">
        <v>6000</v>
      </c>
      <c r="R1329" s="1">
        <v>1</v>
      </c>
      <c r="S1329" s="1">
        <v>3</v>
      </c>
      <c r="T1329" s="1">
        <v>3</v>
      </c>
      <c r="U1329" s="1">
        <v>3</v>
      </c>
      <c r="V1329" s="1">
        <v>6</v>
      </c>
      <c r="W1329" s="1">
        <v>0</v>
      </c>
      <c r="X1329" s="1">
        <v>5000.5</v>
      </c>
      <c r="Y1329" s="1">
        <v>1</v>
      </c>
      <c r="Z1329" s="1">
        <v>1</v>
      </c>
      <c r="AA1329" s="1">
        <f t="shared" si="191"/>
        <v>0</v>
      </c>
      <c r="AB1329" s="1">
        <f t="shared" si="197"/>
        <v>0</v>
      </c>
      <c r="AC1329" s="1">
        <f t="shared" si="197"/>
        <v>0</v>
      </c>
      <c r="AD1329" s="1">
        <f t="shared" si="197"/>
        <v>0</v>
      </c>
      <c r="AE1329" s="1">
        <f t="shared" si="197"/>
        <v>0</v>
      </c>
      <c r="AF1329" s="1">
        <f t="shared" si="197"/>
        <v>0</v>
      </c>
      <c r="AG1329" s="1">
        <f t="shared" si="197"/>
        <v>0</v>
      </c>
      <c r="AH1329" s="1">
        <f t="shared" si="197"/>
        <v>0</v>
      </c>
      <c r="AI1329" s="1">
        <f t="shared" si="197"/>
        <v>0</v>
      </c>
      <c r="AJ1329" s="1">
        <f t="shared" si="197"/>
        <v>0</v>
      </c>
      <c r="AK1329" s="1">
        <f t="shared" si="197"/>
        <v>0</v>
      </c>
      <c r="AL1329" s="1">
        <f t="shared" si="197"/>
        <v>0</v>
      </c>
      <c r="AM1329" s="1">
        <f t="shared" si="197"/>
        <v>0</v>
      </c>
      <c r="AN1329" s="1">
        <f t="shared" si="197"/>
        <v>0</v>
      </c>
      <c r="AO1329" s="1">
        <f t="shared" si="197"/>
        <v>0</v>
      </c>
      <c r="AP1329" s="1">
        <f t="shared" si="197"/>
        <v>0</v>
      </c>
      <c r="AQ1329" s="1">
        <f t="shared" si="197"/>
        <v>0</v>
      </c>
      <c r="AR1329" s="1">
        <f t="shared" si="196"/>
        <v>0</v>
      </c>
      <c r="AS1329" s="1">
        <f t="shared" si="196"/>
        <v>0</v>
      </c>
      <c r="AT1329" s="1">
        <f t="shared" si="196"/>
        <v>0</v>
      </c>
      <c r="AU1329" s="1">
        <f t="shared" si="196"/>
        <v>0</v>
      </c>
      <c r="AV1329" s="1">
        <f t="shared" si="196"/>
        <v>0</v>
      </c>
      <c r="AW1329" s="1">
        <f t="shared" si="196"/>
        <v>0</v>
      </c>
      <c r="AX1329" s="1">
        <f t="shared" si="192"/>
        <v>0</v>
      </c>
    </row>
    <row r="1330" spans="1:50" s="1" customFormat="1" x14ac:dyDescent="0.15">
      <c r="A1330" s="1">
        <v>1</v>
      </c>
      <c r="B1330" s="1" t="s">
        <v>1063</v>
      </c>
      <c r="C1330" s="1" t="s">
        <v>209</v>
      </c>
      <c r="D1330" s="1" t="s">
        <v>15</v>
      </c>
      <c r="E1330" s="1" t="s">
        <v>161</v>
      </c>
      <c r="F1330" s="2">
        <v>43180.337627314817</v>
      </c>
      <c r="H1330" s="1" t="s">
        <v>41</v>
      </c>
      <c r="I1330" s="1" t="s">
        <v>35</v>
      </c>
      <c r="J1330" s="1" t="s">
        <v>25</v>
      </c>
      <c r="K1330" s="1" t="s">
        <v>4209</v>
      </c>
      <c r="L1330" s="1" t="s">
        <v>3253</v>
      </c>
      <c r="M1330" s="1" t="s">
        <v>28</v>
      </c>
      <c r="N1330" s="1" t="s">
        <v>29</v>
      </c>
      <c r="O1330" s="1" t="s">
        <v>3254</v>
      </c>
      <c r="P1330" s="1">
        <v>8000</v>
      </c>
      <c r="Q1330" s="8">
        <v>15000</v>
      </c>
      <c r="R1330" s="1">
        <v>5</v>
      </c>
      <c r="S1330" s="1">
        <v>4</v>
      </c>
      <c r="T1330" s="1">
        <v>1</v>
      </c>
      <c r="U1330" s="1">
        <v>3</v>
      </c>
      <c r="V1330" s="1">
        <v>0</v>
      </c>
      <c r="W1330" s="1">
        <v>0</v>
      </c>
      <c r="X1330" s="1">
        <v>11500</v>
      </c>
      <c r="Y1330" s="1">
        <v>1</v>
      </c>
      <c r="Z1330" s="1">
        <v>1</v>
      </c>
      <c r="AA1330" s="1">
        <f t="shared" si="191"/>
        <v>1</v>
      </c>
      <c r="AB1330" s="1">
        <f t="shared" si="197"/>
        <v>0</v>
      </c>
      <c r="AC1330" s="1">
        <f t="shared" si="197"/>
        <v>0</v>
      </c>
      <c r="AD1330" s="1">
        <f t="shared" si="197"/>
        <v>1</v>
      </c>
      <c r="AE1330" s="1">
        <f t="shared" si="197"/>
        <v>0</v>
      </c>
      <c r="AF1330" s="1">
        <f t="shared" si="197"/>
        <v>0</v>
      </c>
      <c r="AG1330" s="1">
        <f t="shared" si="197"/>
        <v>1</v>
      </c>
      <c r="AH1330" s="1">
        <f t="shared" si="197"/>
        <v>0</v>
      </c>
      <c r="AI1330" s="1">
        <f t="shared" si="197"/>
        <v>0</v>
      </c>
      <c r="AJ1330" s="1">
        <f t="shared" si="197"/>
        <v>0</v>
      </c>
      <c r="AK1330" s="1">
        <f t="shared" si="197"/>
        <v>0</v>
      </c>
      <c r="AL1330" s="1">
        <f t="shared" si="197"/>
        <v>0</v>
      </c>
      <c r="AM1330" s="1">
        <f t="shared" si="197"/>
        <v>0</v>
      </c>
      <c r="AN1330" s="1">
        <f t="shared" si="197"/>
        <v>0</v>
      </c>
      <c r="AO1330" s="1">
        <f t="shared" si="197"/>
        <v>0</v>
      </c>
      <c r="AP1330" s="1">
        <f t="shared" si="197"/>
        <v>0</v>
      </c>
      <c r="AQ1330" s="1">
        <f t="shared" si="197"/>
        <v>1</v>
      </c>
      <c r="AR1330" s="1">
        <f t="shared" si="196"/>
        <v>0</v>
      </c>
      <c r="AS1330" s="1">
        <f t="shared" si="196"/>
        <v>0</v>
      </c>
      <c r="AT1330" s="1">
        <f t="shared" si="196"/>
        <v>0</v>
      </c>
      <c r="AU1330" s="1">
        <f t="shared" si="196"/>
        <v>0</v>
      </c>
      <c r="AV1330" s="1">
        <f t="shared" si="196"/>
        <v>0</v>
      </c>
      <c r="AW1330" s="1">
        <f t="shared" si="196"/>
        <v>0</v>
      </c>
      <c r="AX1330" s="1">
        <f t="shared" si="192"/>
        <v>0</v>
      </c>
    </row>
    <row r="1331" spans="1:50" s="1" customFormat="1" x14ac:dyDescent="0.15">
      <c r="A1331" s="1">
        <v>1</v>
      </c>
      <c r="B1331" s="1" t="s">
        <v>127</v>
      </c>
      <c r="C1331" s="1" t="s">
        <v>22</v>
      </c>
      <c r="D1331" s="1" t="s">
        <v>15</v>
      </c>
      <c r="E1331" s="1" t="s">
        <v>16</v>
      </c>
      <c r="F1331" s="2">
        <v>43174.417395833334</v>
      </c>
      <c r="H1331" s="1" t="s">
        <v>17</v>
      </c>
      <c r="I1331" s="1" t="s">
        <v>17</v>
      </c>
      <c r="J1331" s="1" t="s">
        <v>25</v>
      </c>
      <c r="K1331" s="1" t="s">
        <v>4210</v>
      </c>
      <c r="L1331" s="1" t="s">
        <v>3256</v>
      </c>
      <c r="M1331" s="1" t="s">
        <v>28</v>
      </c>
      <c r="N1331" s="1" t="s">
        <v>64</v>
      </c>
      <c r="O1331" s="1" t="s">
        <v>30</v>
      </c>
      <c r="P1331" s="1">
        <v>6001</v>
      </c>
      <c r="Q1331" s="8">
        <v>8000</v>
      </c>
      <c r="R1331" s="1">
        <v>1</v>
      </c>
      <c r="S1331" s="1">
        <v>2</v>
      </c>
      <c r="T1331" s="1">
        <v>1</v>
      </c>
      <c r="U1331" s="1">
        <v>3</v>
      </c>
      <c r="V1331" s="1">
        <v>3</v>
      </c>
      <c r="W1331" s="1">
        <v>0</v>
      </c>
      <c r="X1331" s="1">
        <v>7000.5</v>
      </c>
      <c r="Y1331" s="1">
        <v>1</v>
      </c>
      <c r="Z1331" s="1">
        <v>2</v>
      </c>
      <c r="AA1331" s="1">
        <f t="shared" si="191"/>
        <v>0</v>
      </c>
      <c r="AB1331" s="1">
        <f t="shared" si="197"/>
        <v>0</v>
      </c>
      <c r="AC1331" s="1">
        <f t="shared" si="197"/>
        <v>1</v>
      </c>
      <c r="AD1331" s="1">
        <f t="shared" si="197"/>
        <v>0</v>
      </c>
      <c r="AE1331" s="1">
        <f t="shared" si="197"/>
        <v>0</v>
      </c>
      <c r="AF1331" s="1">
        <f t="shared" si="197"/>
        <v>0</v>
      </c>
      <c r="AG1331" s="1">
        <f t="shared" si="197"/>
        <v>0</v>
      </c>
      <c r="AH1331" s="1">
        <f t="shared" si="197"/>
        <v>0</v>
      </c>
      <c r="AI1331" s="1">
        <f t="shared" si="197"/>
        <v>0</v>
      </c>
      <c r="AJ1331" s="1">
        <f t="shared" si="197"/>
        <v>0</v>
      </c>
      <c r="AK1331" s="1">
        <f t="shared" si="197"/>
        <v>0</v>
      </c>
      <c r="AL1331" s="1">
        <f t="shared" si="197"/>
        <v>0</v>
      </c>
      <c r="AM1331" s="1">
        <f t="shared" si="197"/>
        <v>0</v>
      </c>
      <c r="AN1331" s="1">
        <f t="shared" si="197"/>
        <v>1</v>
      </c>
      <c r="AO1331" s="1">
        <f t="shared" si="197"/>
        <v>0</v>
      </c>
      <c r="AP1331" s="1">
        <f t="shared" si="197"/>
        <v>0</v>
      </c>
      <c r="AQ1331" s="1">
        <f t="shared" si="197"/>
        <v>0</v>
      </c>
      <c r="AR1331" s="1">
        <f t="shared" si="196"/>
        <v>0</v>
      </c>
      <c r="AS1331" s="1">
        <f t="shared" si="196"/>
        <v>0</v>
      </c>
      <c r="AT1331" s="1">
        <f t="shared" si="196"/>
        <v>0</v>
      </c>
      <c r="AU1331" s="1">
        <f t="shared" si="196"/>
        <v>0</v>
      </c>
      <c r="AV1331" s="1">
        <f t="shared" si="196"/>
        <v>1</v>
      </c>
      <c r="AW1331" s="1">
        <f t="shared" si="196"/>
        <v>0</v>
      </c>
      <c r="AX1331" s="1">
        <f t="shared" si="192"/>
        <v>0</v>
      </c>
    </row>
    <row r="1332" spans="1:50" s="1" customFormat="1" x14ac:dyDescent="0.15">
      <c r="A1332" s="1">
        <v>1</v>
      </c>
      <c r="B1332" s="1" t="s">
        <v>3257</v>
      </c>
      <c r="C1332" s="1" t="s">
        <v>22</v>
      </c>
      <c r="D1332" s="1" t="s">
        <v>15</v>
      </c>
      <c r="E1332" s="1" t="s">
        <v>138</v>
      </c>
      <c r="F1332" s="2">
        <v>43180.344988425924</v>
      </c>
      <c r="H1332" s="1" t="s">
        <v>59</v>
      </c>
      <c r="I1332" s="1" t="s">
        <v>18</v>
      </c>
      <c r="J1332" s="1" t="s">
        <v>25</v>
      </c>
      <c r="K1332" s="1" t="s">
        <v>4211</v>
      </c>
      <c r="L1332" s="1" t="s">
        <v>3259</v>
      </c>
      <c r="M1332" s="1" t="s">
        <v>96</v>
      </c>
      <c r="N1332" s="1" t="s">
        <v>29</v>
      </c>
      <c r="O1332" s="1" t="s">
        <v>252</v>
      </c>
      <c r="P1332" s="1">
        <v>6000</v>
      </c>
      <c r="Q1332" s="8">
        <v>8000</v>
      </c>
      <c r="R1332" s="1">
        <v>3</v>
      </c>
      <c r="S1332" s="1">
        <v>3</v>
      </c>
      <c r="T1332" s="1">
        <v>1</v>
      </c>
      <c r="U1332" s="1">
        <v>2</v>
      </c>
      <c r="V1332" s="1">
        <v>0</v>
      </c>
      <c r="W1332" s="1">
        <v>0</v>
      </c>
      <c r="X1332" s="1">
        <v>7000</v>
      </c>
      <c r="Y1332" s="1">
        <v>1</v>
      </c>
      <c r="Z1332" s="1">
        <v>1</v>
      </c>
      <c r="AA1332" s="1">
        <f t="shared" si="191"/>
        <v>0</v>
      </c>
      <c r="AB1332" s="1">
        <f t="shared" si="197"/>
        <v>0</v>
      </c>
      <c r="AC1332" s="1">
        <f t="shared" si="197"/>
        <v>0</v>
      </c>
      <c r="AD1332" s="1">
        <f t="shared" si="197"/>
        <v>0</v>
      </c>
      <c r="AE1332" s="1">
        <f t="shared" si="197"/>
        <v>0</v>
      </c>
      <c r="AF1332" s="1">
        <f t="shared" si="197"/>
        <v>1</v>
      </c>
      <c r="AG1332" s="1">
        <f t="shared" si="197"/>
        <v>0</v>
      </c>
      <c r="AH1332" s="1">
        <f t="shared" si="197"/>
        <v>0</v>
      </c>
      <c r="AI1332" s="1">
        <f t="shared" si="197"/>
        <v>1</v>
      </c>
      <c r="AJ1332" s="1">
        <f t="shared" si="197"/>
        <v>0</v>
      </c>
      <c r="AK1332" s="1">
        <f t="shared" si="197"/>
        <v>1</v>
      </c>
      <c r="AL1332" s="1">
        <f t="shared" si="197"/>
        <v>0</v>
      </c>
      <c r="AM1332" s="1">
        <f t="shared" si="197"/>
        <v>0</v>
      </c>
      <c r="AN1332" s="1">
        <f t="shared" si="197"/>
        <v>0</v>
      </c>
      <c r="AO1332" s="1">
        <f t="shared" si="197"/>
        <v>0</v>
      </c>
      <c r="AP1332" s="1">
        <f t="shared" si="197"/>
        <v>0</v>
      </c>
      <c r="AQ1332" s="1">
        <f t="shared" si="197"/>
        <v>1</v>
      </c>
      <c r="AR1332" s="1">
        <f t="shared" si="196"/>
        <v>0</v>
      </c>
      <c r="AS1332" s="1">
        <f t="shared" si="196"/>
        <v>0</v>
      </c>
      <c r="AT1332" s="1">
        <f t="shared" si="196"/>
        <v>0</v>
      </c>
      <c r="AU1332" s="1">
        <f t="shared" si="196"/>
        <v>0</v>
      </c>
      <c r="AV1332" s="1">
        <f t="shared" si="196"/>
        <v>0</v>
      </c>
      <c r="AW1332" s="1">
        <f t="shared" si="196"/>
        <v>0</v>
      </c>
      <c r="AX1332" s="1">
        <f t="shared" si="192"/>
        <v>0</v>
      </c>
    </row>
    <row r="1333" spans="1:50" s="1" customFormat="1" x14ac:dyDescent="0.15">
      <c r="A1333" s="1">
        <v>1</v>
      </c>
      <c r="B1333" s="1" t="s">
        <v>91</v>
      </c>
      <c r="D1333" s="1" t="s">
        <v>15</v>
      </c>
      <c r="E1333" s="1" t="s">
        <v>278</v>
      </c>
      <c r="F1333" s="2">
        <v>43180.347650462965</v>
      </c>
      <c r="H1333" s="1" t="s">
        <v>59</v>
      </c>
      <c r="I1333" s="1" t="s">
        <v>17</v>
      </c>
      <c r="J1333" s="1" t="s">
        <v>60</v>
      </c>
      <c r="K1333" s="1" t="s">
        <v>3544</v>
      </c>
      <c r="L1333" s="1" t="s">
        <v>685</v>
      </c>
      <c r="M1333" s="1" t="s">
        <v>28</v>
      </c>
      <c r="N1333" s="1" t="s">
        <v>29</v>
      </c>
      <c r="O1333" s="1" t="s">
        <v>30</v>
      </c>
      <c r="P1333" s="1">
        <v>10000</v>
      </c>
      <c r="Q1333" s="8">
        <v>18000</v>
      </c>
      <c r="R1333" s="1">
        <v>3</v>
      </c>
      <c r="S1333" s="1">
        <v>2</v>
      </c>
      <c r="T1333" s="1">
        <v>2</v>
      </c>
      <c r="U1333" s="1">
        <v>3</v>
      </c>
      <c r="V1333" s="1">
        <v>0</v>
      </c>
      <c r="W1333" s="1">
        <v>0</v>
      </c>
      <c r="X1333" s="1">
        <v>14000</v>
      </c>
      <c r="Y1333" s="1">
        <v>1</v>
      </c>
      <c r="Z1333" s="1">
        <v>2</v>
      </c>
      <c r="AA1333" s="1">
        <f t="shared" si="191"/>
        <v>0</v>
      </c>
      <c r="AB1333" s="1">
        <f t="shared" si="197"/>
        <v>0</v>
      </c>
      <c r="AC1333" s="1">
        <f t="shared" si="197"/>
        <v>0</v>
      </c>
      <c r="AD1333" s="1">
        <f t="shared" si="197"/>
        <v>0</v>
      </c>
      <c r="AE1333" s="1">
        <f t="shared" si="197"/>
        <v>0</v>
      </c>
      <c r="AF1333" s="1">
        <f t="shared" si="197"/>
        <v>0</v>
      </c>
      <c r="AG1333" s="1">
        <f t="shared" si="197"/>
        <v>0</v>
      </c>
      <c r="AH1333" s="1">
        <f t="shared" si="197"/>
        <v>0</v>
      </c>
      <c r="AI1333" s="1">
        <f t="shared" si="197"/>
        <v>0</v>
      </c>
      <c r="AJ1333" s="1">
        <f t="shared" si="197"/>
        <v>0</v>
      </c>
      <c r="AK1333" s="1">
        <f t="shared" si="197"/>
        <v>1</v>
      </c>
      <c r="AL1333" s="1">
        <f t="shared" si="197"/>
        <v>1</v>
      </c>
      <c r="AM1333" s="1">
        <f t="shared" si="197"/>
        <v>0</v>
      </c>
      <c r="AN1333" s="1">
        <f t="shared" si="197"/>
        <v>1</v>
      </c>
      <c r="AO1333" s="1">
        <f t="shared" si="197"/>
        <v>0</v>
      </c>
      <c r="AP1333" s="1">
        <f t="shared" si="197"/>
        <v>0</v>
      </c>
      <c r="AQ1333" s="1">
        <f t="shared" si="197"/>
        <v>0</v>
      </c>
      <c r="AR1333" s="1">
        <f t="shared" si="196"/>
        <v>0</v>
      </c>
      <c r="AS1333" s="1">
        <f t="shared" si="196"/>
        <v>0</v>
      </c>
      <c r="AT1333" s="1">
        <f t="shared" si="196"/>
        <v>0</v>
      </c>
      <c r="AU1333" s="1">
        <f t="shared" si="196"/>
        <v>0</v>
      </c>
      <c r="AV1333" s="1">
        <f t="shared" si="196"/>
        <v>0</v>
      </c>
      <c r="AW1333" s="1">
        <f t="shared" si="196"/>
        <v>0</v>
      </c>
      <c r="AX1333" s="1">
        <f t="shared" si="192"/>
        <v>0</v>
      </c>
    </row>
    <row r="1334" spans="1:50" s="1" customFormat="1" x14ac:dyDescent="0.15">
      <c r="A1334" s="1">
        <v>1</v>
      </c>
      <c r="B1334" s="1" t="s">
        <v>3260</v>
      </c>
      <c r="C1334" s="1" t="s">
        <v>22</v>
      </c>
      <c r="D1334" s="1" t="s">
        <v>15</v>
      </c>
      <c r="E1334" s="1" t="s">
        <v>102</v>
      </c>
      <c r="F1334" s="2">
        <v>43179.340277777781</v>
      </c>
      <c r="H1334" s="1" t="s">
        <v>59</v>
      </c>
      <c r="I1334" s="1" t="s">
        <v>35</v>
      </c>
      <c r="J1334" s="1" t="s">
        <v>60</v>
      </c>
      <c r="K1334" s="1" t="s">
        <v>4212</v>
      </c>
      <c r="L1334" s="1" t="s">
        <v>3262</v>
      </c>
      <c r="M1334" s="1" t="s">
        <v>96</v>
      </c>
      <c r="N1334" s="1" t="s">
        <v>82</v>
      </c>
      <c r="O1334" s="1" t="s">
        <v>2538</v>
      </c>
      <c r="P1334" s="1">
        <v>6000</v>
      </c>
      <c r="Q1334" s="8">
        <v>12000</v>
      </c>
      <c r="R1334" s="1">
        <v>3</v>
      </c>
      <c r="S1334" s="1">
        <v>4</v>
      </c>
      <c r="T1334" s="1">
        <v>2</v>
      </c>
      <c r="U1334" s="1">
        <v>2</v>
      </c>
      <c r="V1334" s="1">
        <v>4</v>
      </c>
      <c r="W1334" s="1">
        <v>0</v>
      </c>
      <c r="X1334" s="1">
        <v>9000</v>
      </c>
      <c r="Y1334" s="1">
        <v>1</v>
      </c>
      <c r="Z1334" s="1">
        <v>1</v>
      </c>
      <c r="AA1334" s="1">
        <f t="shared" si="191"/>
        <v>0</v>
      </c>
      <c r="AB1334" s="1">
        <f t="shared" si="197"/>
        <v>0</v>
      </c>
      <c r="AC1334" s="1">
        <f t="shared" si="197"/>
        <v>0</v>
      </c>
      <c r="AD1334" s="1">
        <f t="shared" si="197"/>
        <v>1</v>
      </c>
      <c r="AE1334" s="1">
        <f t="shared" si="197"/>
        <v>0</v>
      </c>
      <c r="AF1334" s="1">
        <f t="shared" si="197"/>
        <v>0</v>
      </c>
      <c r="AG1334" s="1">
        <f t="shared" si="197"/>
        <v>1</v>
      </c>
      <c r="AH1334" s="1">
        <f t="shared" si="197"/>
        <v>0</v>
      </c>
      <c r="AI1334" s="1">
        <f t="shared" si="197"/>
        <v>0</v>
      </c>
      <c r="AJ1334" s="1">
        <f t="shared" si="197"/>
        <v>0</v>
      </c>
      <c r="AK1334" s="1">
        <f t="shared" si="197"/>
        <v>1</v>
      </c>
      <c r="AL1334" s="1">
        <f t="shared" si="197"/>
        <v>0</v>
      </c>
      <c r="AM1334" s="1">
        <f t="shared" si="197"/>
        <v>0</v>
      </c>
      <c r="AN1334" s="1">
        <f t="shared" si="197"/>
        <v>0</v>
      </c>
      <c r="AO1334" s="1">
        <f t="shared" si="197"/>
        <v>0</v>
      </c>
      <c r="AP1334" s="1">
        <f t="shared" si="197"/>
        <v>0</v>
      </c>
      <c r="AQ1334" s="1">
        <f t="shared" si="197"/>
        <v>0</v>
      </c>
      <c r="AR1334" s="1">
        <f t="shared" si="196"/>
        <v>0</v>
      </c>
      <c r="AS1334" s="1">
        <f t="shared" si="196"/>
        <v>0</v>
      </c>
      <c r="AT1334" s="1">
        <f t="shared" si="196"/>
        <v>0</v>
      </c>
      <c r="AU1334" s="1">
        <f t="shared" si="196"/>
        <v>0</v>
      </c>
      <c r="AV1334" s="1">
        <f t="shared" si="196"/>
        <v>0</v>
      </c>
      <c r="AW1334" s="1">
        <f t="shared" si="196"/>
        <v>0</v>
      </c>
      <c r="AX1334" s="1">
        <f t="shared" si="192"/>
        <v>0</v>
      </c>
    </row>
    <row r="1335" spans="1:50" s="1" customFormat="1" x14ac:dyDescent="0.15">
      <c r="A1335" s="1">
        <v>1</v>
      </c>
      <c r="B1335" s="1" t="s">
        <v>3263</v>
      </c>
      <c r="C1335" s="1" t="s">
        <v>22</v>
      </c>
      <c r="D1335" s="1" t="s">
        <v>15</v>
      </c>
      <c r="E1335" s="1" t="s">
        <v>3264</v>
      </c>
      <c r="F1335" s="1" t="s">
        <v>411</v>
      </c>
      <c r="H1335" s="1" t="s">
        <v>17</v>
      </c>
      <c r="I1335" s="1" t="s">
        <v>35</v>
      </c>
      <c r="J1335" s="1" t="s">
        <v>25</v>
      </c>
      <c r="K1335" s="1" t="s">
        <v>4213</v>
      </c>
      <c r="L1335" s="1" t="s">
        <v>3266</v>
      </c>
      <c r="M1335" s="1" t="s">
        <v>28</v>
      </c>
      <c r="N1335" s="1" t="s">
        <v>82</v>
      </c>
      <c r="O1335" s="1" t="s">
        <v>186</v>
      </c>
      <c r="P1335" s="1">
        <v>7000</v>
      </c>
      <c r="Q1335" s="8">
        <v>13500</v>
      </c>
      <c r="R1335" s="1">
        <v>1</v>
      </c>
      <c r="S1335" s="1">
        <v>4</v>
      </c>
      <c r="T1335" s="1">
        <v>1</v>
      </c>
      <c r="U1335" s="1">
        <v>3</v>
      </c>
      <c r="V1335" s="1">
        <v>4</v>
      </c>
      <c r="W1335" s="1">
        <v>0</v>
      </c>
      <c r="X1335" s="1">
        <v>10250</v>
      </c>
      <c r="Y1335" s="1">
        <v>1</v>
      </c>
      <c r="Z1335" s="1">
        <v>2</v>
      </c>
      <c r="AA1335" s="1">
        <f t="shared" si="191"/>
        <v>0</v>
      </c>
      <c r="AB1335" s="1">
        <f t="shared" si="197"/>
        <v>0</v>
      </c>
      <c r="AC1335" s="1">
        <f t="shared" si="197"/>
        <v>1</v>
      </c>
      <c r="AD1335" s="1">
        <f t="shared" si="197"/>
        <v>1</v>
      </c>
      <c r="AE1335" s="1">
        <f t="shared" si="197"/>
        <v>1</v>
      </c>
      <c r="AF1335" s="1">
        <f t="shared" si="197"/>
        <v>0</v>
      </c>
      <c r="AG1335" s="1">
        <f t="shared" si="197"/>
        <v>1</v>
      </c>
      <c r="AH1335" s="1">
        <f t="shared" si="197"/>
        <v>1</v>
      </c>
      <c r="AI1335" s="1">
        <f t="shared" si="197"/>
        <v>1</v>
      </c>
      <c r="AJ1335" s="1">
        <f t="shared" si="197"/>
        <v>0</v>
      </c>
      <c r="AK1335" s="1">
        <f t="shared" si="197"/>
        <v>1</v>
      </c>
      <c r="AL1335" s="1">
        <f t="shared" si="197"/>
        <v>1</v>
      </c>
      <c r="AM1335" s="1">
        <f t="shared" si="197"/>
        <v>0</v>
      </c>
      <c r="AN1335" s="1">
        <f t="shared" si="197"/>
        <v>0</v>
      </c>
      <c r="AO1335" s="1">
        <f t="shared" si="197"/>
        <v>0</v>
      </c>
      <c r="AP1335" s="1">
        <f t="shared" si="197"/>
        <v>0</v>
      </c>
      <c r="AQ1335" s="1">
        <f t="shared" si="197"/>
        <v>0</v>
      </c>
      <c r="AR1335" s="1">
        <f t="shared" si="196"/>
        <v>0</v>
      </c>
      <c r="AS1335" s="1">
        <f t="shared" si="196"/>
        <v>0</v>
      </c>
      <c r="AT1335" s="1">
        <f t="shared" si="196"/>
        <v>0</v>
      </c>
      <c r="AU1335" s="1">
        <f t="shared" si="196"/>
        <v>0</v>
      </c>
      <c r="AV1335" s="1">
        <f t="shared" si="196"/>
        <v>0</v>
      </c>
      <c r="AW1335" s="1">
        <f t="shared" si="196"/>
        <v>0</v>
      </c>
      <c r="AX1335" s="1">
        <f t="shared" si="192"/>
        <v>0</v>
      </c>
    </row>
    <row r="1336" spans="1:50" s="1" customFormat="1" x14ac:dyDescent="0.15">
      <c r="A1336" s="1">
        <v>1</v>
      </c>
      <c r="B1336" s="1" t="s">
        <v>3267</v>
      </c>
      <c r="D1336" s="1" t="s">
        <v>15</v>
      </c>
      <c r="E1336" s="1" t="s">
        <v>161</v>
      </c>
      <c r="F1336" s="2">
        <v>43180.340717592589</v>
      </c>
      <c r="H1336" s="1" t="s">
        <v>17</v>
      </c>
      <c r="I1336" s="1" t="s">
        <v>17</v>
      </c>
      <c r="J1336" s="1" t="s">
        <v>25</v>
      </c>
      <c r="K1336" s="1" t="s">
        <v>3268</v>
      </c>
      <c r="L1336" s="1" t="s">
        <v>3269</v>
      </c>
      <c r="M1336" s="1" t="s">
        <v>38</v>
      </c>
      <c r="N1336" s="1" t="s">
        <v>29</v>
      </c>
      <c r="O1336" s="1" t="s">
        <v>615</v>
      </c>
      <c r="P1336" s="1">
        <v>8000</v>
      </c>
      <c r="Q1336" s="8">
        <v>15000</v>
      </c>
      <c r="R1336" s="1">
        <v>1</v>
      </c>
      <c r="S1336" s="1">
        <v>2</v>
      </c>
      <c r="T1336" s="1">
        <v>1</v>
      </c>
      <c r="U1336" s="1">
        <v>5</v>
      </c>
      <c r="V1336" s="1">
        <v>0</v>
      </c>
      <c r="W1336" s="1">
        <v>0</v>
      </c>
      <c r="X1336" s="1">
        <v>11500</v>
      </c>
      <c r="Y1336" s="1">
        <v>1</v>
      </c>
      <c r="Z1336" s="1">
        <v>1</v>
      </c>
      <c r="AA1336" s="1">
        <f t="shared" si="191"/>
        <v>0</v>
      </c>
      <c r="AB1336" s="1">
        <f t="shared" si="197"/>
        <v>0</v>
      </c>
      <c r="AC1336" s="1">
        <f t="shared" si="197"/>
        <v>0</v>
      </c>
      <c r="AD1336" s="1">
        <f t="shared" si="197"/>
        <v>0</v>
      </c>
      <c r="AE1336" s="1">
        <f t="shared" si="197"/>
        <v>0</v>
      </c>
      <c r="AF1336" s="1">
        <f t="shared" si="197"/>
        <v>0</v>
      </c>
      <c r="AG1336" s="1">
        <f t="shared" si="197"/>
        <v>0</v>
      </c>
      <c r="AH1336" s="1">
        <f t="shared" si="197"/>
        <v>0</v>
      </c>
      <c r="AI1336" s="1">
        <f t="shared" si="197"/>
        <v>0</v>
      </c>
      <c r="AJ1336" s="1">
        <f t="shared" si="197"/>
        <v>0</v>
      </c>
      <c r="AK1336" s="1">
        <f t="shared" si="197"/>
        <v>0</v>
      </c>
      <c r="AL1336" s="1">
        <f t="shared" si="197"/>
        <v>0</v>
      </c>
      <c r="AM1336" s="1">
        <f t="shared" si="197"/>
        <v>0</v>
      </c>
      <c r="AN1336" s="1">
        <f t="shared" si="197"/>
        <v>0</v>
      </c>
      <c r="AO1336" s="1">
        <f t="shared" si="197"/>
        <v>0</v>
      </c>
      <c r="AP1336" s="1">
        <f t="shared" si="197"/>
        <v>0</v>
      </c>
      <c r="AQ1336" s="1">
        <f t="shared" si="197"/>
        <v>0</v>
      </c>
      <c r="AR1336" s="1">
        <f t="shared" si="196"/>
        <v>0</v>
      </c>
      <c r="AS1336" s="1">
        <f t="shared" si="196"/>
        <v>0</v>
      </c>
      <c r="AT1336" s="1">
        <f t="shared" si="196"/>
        <v>0</v>
      </c>
      <c r="AU1336" s="1">
        <f t="shared" si="196"/>
        <v>0</v>
      </c>
      <c r="AV1336" s="1">
        <f t="shared" si="196"/>
        <v>0</v>
      </c>
      <c r="AW1336" s="1">
        <f t="shared" si="196"/>
        <v>0</v>
      </c>
      <c r="AX1336" s="1">
        <f t="shared" si="192"/>
        <v>0</v>
      </c>
    </row>
    <row r="1337" spans="1:50" s="1" customFormat="1" x14ac:dyDescent="0.15">
      <c r="A1337" s="1">
        <v>1</v>
      </c>
      <c r="B1337" s="1" t="s">
        <v>3270</v>
      </c>
      <c r="C1337" s="1" t="s">
        <v>22</v>
      </c>
      <c r="D1337" s="1" t="s">
        <v>15</v>
      </c>
      <c r="E1337" s="1" t="s">
        <v>3271</v>
      </c>
      <c r="F1337" s="2">
        <v>43175.340717592589</v>
      </c>
      <c r="H1337" s="1" t="s">
        <v>59</v>
      </c>
      <c r="I1337" s="1" t="s">
        <v>18</v>
      </c>
      <c r="J1337" s="1" t="s">
        <v>25</v>
      </c>
      <c r="K1337" s="1" t="s">
        <v>4214</v>
      </c>
      <c r="L1337" s="1" t="s">
        <v>3273</v>
      </c>
      <c r="M1337" s="1" t="s">
        <v>63</v>
      </c>
      <c r="N1337" s="1" t="s">
        <v>29</v>
      </c>
      <c r="O1337" s="1" t="s">
        <v>144</v>
      </c>
      <c r="P1337" s="1">
        <v>7500</v>
      </c>
      <c r="Q1337" s="8">
        <v>9000</v>
      </c>
      <c r="R1337" s="1">
        <v>3</v>
      </c>
      <c r="S1337" s="1">
        <v>3</v>
      </c>
      <c r="T1337" s="1">
        <v>1</v>
      </c>
      <c r="U1337" s="1">
        <v>4</v>
      </c>
      <c r="V1337" s="1">
        <v>0</v>
      </c>
      <c r="W1337" s="1">
        <v>0</v>
      </c>
      <c r="X1337" s="1">
        <v>8250</v>
      </c>
      <c r="Y1337" s="1">
        <v>1</v>
      </c>
      <c r="Z1337" s="1">
        <v>2</v>
      </c>
      <c r="AA1337" s="1">
        <f t="shared" si="191"/>
        <v>1</v>
      </c>
      <c r="AB1337" s="1">
        <f t="shared" si="197"/>
        <v>0</v>
      </c>
      <c r="AC1337" s="1">
        <f t="shared" si="197"/>
        <v>0</v>
      </c>
      <c r="AD1337" s="1">
        <f t="shared" si="197"/>
        <v>0</v>
      </c>
      <c r="AE1337" s="1">
        <f t="shared" si="197"/>
        <v>0</v>
      </c>
      <c r="AF1337" s="1">
        <f t="shared" si="197"/>
        <v>1</v>
      </c>
      <c r="AG1337" s="1">
        <f t="shared" si="197"/>
        <v>0</v>
      </c>
      <c r="AH1337" s="1">
        <f t="shared" si="197"/>
        <v>0</v>
      </c>
      <c r="AI1337" s="1">
        <f t="shared" si="197"/>
        <v>1</v>
      </c>
      <c r="AJ1337" s="1">
        <f t="shared" si="197"/>
        <v>0</v>
      </c>
      <c r="AK1337" s="1">
        <f t="shared" si="197"/>
        <v>0</v>
      </c>
      <c r="AL1337" s="1">
        <f t="shared" si="197"/>
        <v>0</v>
      </c>
      <c r="AM1337" s="1">
        <f t="shared" si="197"/>
        <v>1</v>
      </c>
      <c r="AN1337" s="1">
        <f t="shared" si="197"/>
        <v>0</v>
      </c>
      <c r="AO1337" s="1">
        <f t="shared" si="197"/>
        <v>0</v>
      </c>
      <c r="AP1337" s="1">
        <f t="shared" si="197"/>
        <v>0</v>
      </c>
      <c r="AQ1337" s="1">
        <f t="shared" si="197"/>
        <v>0</v>
      </c>
      <c r="AR1337" s="1">
        <f t="shared" si="196"/>
        <v>0</v>
      </c>
      <c r="AS1337" s="1">
        <f t="shared" si="196"/>
        <v>1</v>
      </c>
      <c r="AT1337" s="1">
        <f t="shared" si="196"/>
        <v>0</v>
      </c>
      <c r="AU1337" s="1">
        <f t="shared" si="196"/>
        <v>0</v>
      </c>
      <c r="AV1337" s="1">
        <f t="shared" si="196"/>
        <v>1</v>
      </c>
      <c r="AW1337" s="1">
        <f t="shared" si="196"/>
        <v>0</v>
      </c>
      <c r="AX1337" s="1">
        <f t="shared" si="192"/>
        <v>0</v>
      </c>
    </row>
    <row r="1338" spans="1:50" s="1" customFormat="1" x14ac:dyDescent="0.15">
      <c r="A1338" s="1">
        <v>1</v>
      </c>
      <c r="B1338" s="1" t="s">
        <v>3274</v>
      </c>
      <c r="C1338" s="1" t="s">
        <v>22</v>
      </c>
      <c r="D1338" s="1" t="s">
        <v>15</v>
      </c>
      <c r="E1338" s="1" t="s">
        <v>70</v>
      </c>
      <c r="F1338" s="2">
        <v>43180.340740740743</v>
      </c>
      <c r="H1338" s="1" t="s">
        <v>17</v>
      </c>
      <c r="I1338" s="1" t="s">
        <v>17</v>
      </c>
      <c r="J1338" s="1" t="s">
        <v>25</v>
      </c>
      <c r="K1338" s="1" t="s">
        <v>4215</v>
      </c>
      <c r="L1338" s="1" t="s">
        <v>3276</v>
      </c>
      <c r="M1338" s="1" t="s">
        <v>38</v>
      </c>
      <c r="N1338" s="1" t="s">
        <v>316</v>
      </c>
      <c r="O1338" s="1" t="s">
        <v>134</v>
      </c>
      <c r="P1338" s="1">
        <v>6000</v>
      </c>
      <c r="Q1338" s="8">
        <v>10000</v>
      </c>
      <c r="R1338" s="1">
        <v>1</v>
      </c>
      <c r="S1338" s="1">
        <v>2</v>
      </c>
      <c r="T1338" s="1">
        <v>1</v>
      </c>
      <c r="U1338" s="1">
        <v>5</v>
      </c>
      <c r="V1338" s="1">
        <v>7</v>
      </c>
      <c r="W1338" s="1">
        <v>0</v>
      </c>
      <c r="X1338" s="1">
        <v>8000</v>
      </c>
      <c r="Y1338" s="1">
        <v>1</v>
      </c>
      <c r="Z1338" s="1">
        <v>1</v>
      </c>
      <c r="AA1338" s="1">
        <f t="shared" si="191"/>
        <v>1</v>
      </c>
      <c r="AB1338" s="1">
        <f t="shared" si="197"/>
        <v>0</v>
      </c>
      <c r="AC1338" s="1">
        <f t="shared" si="197"/>
        <v>1</v>
      </c>
      <c r="AD1338" s="1">
        <f t="shared" si="197"/>
        <v>1</v>
      </c>
      <c r="AE1338" s="1">
        <f t="shared" si="197"/>
        <v>0</v>
      </c>
      <c r="AF1338" s="1">
        <f t="shared" si="197"/>
        <v>0</v>
      </c>
      <c r="AG1338" s="1">
        <f t="shared" si="197"/>
        <v>1</v>
      </c>
      <c r="AH1338" s="1">
        <f t="shared" si="197"/>
        <v>1</v>
      </c>
      <c r="AI1338" s="1">
        <f t="shared" si="197"/>
        <v>0</v>
      </c>
      <c r="AJ1338" s="1">
        <f t="shared" si="197"/>
        <v>0</v>
      </c>
      <c r="AK1338" s="1">
        <f t="shared" si="197"/>
        <v>1</v>
      </c>
      <c r="AL1338" s="1">
        <f t="shared" si="197"/>
        <v>0</v>
      </c>
      <c r="AM1338" s="1">
        <f t="shared" si="197"/>
        <v>0</v>
      </c>
      <c r="AN1338" s="1">
        <f t="shared" si="197"/>
        <v>0</v>
      </c>
      <c r="AO1338" s="1">
        <f t="shared" si="197"/>
        <v>0</v>
      </c>
      <c r="AP1338" s="1">
        <f t="shared" si="197"/>
        <v>0</v>
      </c>
      <c r="AQ1338" s="1">
        <f t="shared" si="197"/>
        <v>1</v>
      </c>
      <c r="AR1338" s="1">
        <f t="shared" si="196"/>
        <v>0</v>
      </c>
      <c r="AS1338" s="1">
        <f t="shared" si="196"/>
        <v>0</v>
      </c>
      <c r="AT1338" s="1">
        <f t="shared" si="196"/>
        <v>0</v>
      </c>
      <c r="AU1338" s="1">
        <f t="shared" si="196"/>
        <v>0</v>
      </c>
      <c r="AV1338" s="1">
        <f t="shared" si="196"/>
        <v>1</v>
      </c>
      <c r="AW1338" s="1">
        <f t="shared" si="196"/>
        <v>0</v>
      </c>
      <c r="AX1338" s="1">
        <f t="shared" si="192"/>
        <v>0</v>
      </c>
    </row>
    <row r="1339" spans="1:50" s="1" customFormat="1" x14ac:dyDescent="0.15">
      <c r="A1339" s="1">
        <v>1</v>
      </c>
      <c r="B1339" s="1" t="s">
        <v>3277</v>
      </c>
      <c r="C1339" s="1" t="s">
        <v>22</v>
      </c>
      <c r="D1339" s="1" t="s">
        <v>15</v>
      </c>
      <c r="E1339" s="1" t="s">
        <v>3278</v>
      </c>
      <c r="F1339" s="1" t="s">
        <v>411</v>
      </c>
      <c r="H1339" s="1" t="s">
        <v>17</v>
      </c>
      <c r="I1339" s="1" t="s">
        <v>24</v>
      </c>
      <c r="J1339" s="1" t="s">
        <v>25</v>
      </c>
      <c r="K1339" s="1" t="s">
        <v>4216</v>
      </c>
      <c r="L1339" s="1" t="s">
        <v>3266</v>
      </c>
      <c r="M1339" s="1" t="s">
        <v>28</v>
      </c>
      <c r="N1339" s="1" t="s">
        <v>82</v>
      </c>
      <c r="O1339" s="1" t="s">
        <v>186</v>
      </c>
      <c r="P1339" s="1">
        <v>14000</v>
      </c>
      <c r="Q1339" s="8">
        <v>22000</v>
      </c>
      <c r="R1339" s="1">
        <v>1</v>
      </c>
      <c r="S1339" s="1">
        <v>5</v>
      </c>
      <c r="T1339" s="1">
        <v>1</v>
      </c>
      <c r="U1339" s="1">
        <v>3</v>
      </c>
      <c r="V1339" s="1">
        <v>4</v>
      </c>
      <c r="W1339" s="1">
        <v>0</v>
      </c>
      <c r="X1339" s="1">
        <v>18000</v>
      </c>
      <c r="Y1339" s="1">
        <v>1</v>
      </c>
      <c r="Z1339" s="1">
        <v>2</v>
      </c>
      <c r="AA1339" s="1">
        <f t="shared" si="191"/>
        <v>0</v>
      </c>
      <c r="AB1339" s="1">
        <f t="shared" si="197"/>
        <v>0</v>
      </c>
      <c r="AC1339" s="1">
        <f t="shared" si="197"/>
        <v>1</v>
      </c>
      <c r="AD1339" s="1">
        <f t="shared" si="197"/>
        <v>0</v>
      </c>
      <c r="AE1339" s="1">
        <f t="shared" si="197"/>
        <v>1</v>
      </c>
      <c r="AF1339" s="1">
        <f t="shared" si="197"/>
        <v>0</v>
      </c>
      <c r="AG1339" s="1">
        <f t="shared" si="197"/>
        <v>1</v>
      </c>
      <c r="AH1339" s="1">
        <f t="shared" si="197"/>
        <v>1</v>
      </c>
      <c r="AI1339" s="1">
        <f t="shared" si="197"/>
        <v>1</v>
      </c>
      <c r="AJ1339" s="1">
        <f t="shared" si="197"/>
        <v>0</v>
      </c>
      <c r="AK1339" s="1">
        <f t="shared" si="197"/>
        <v>1</v>
      </c>
      <c r="AL1339" s="1">
        <f t="shared" si="197"/>
        <v>1</v>
      </c>
      <c r="AM1339" s="1">
        <f t="shared" si="197"/>
        <v>0</v>
      </c>
      <c r="AN1339" s="1">
        <f t="shared" si="197"/>
        <v>0</v>
      </c>
      <c r="AO1339" s="1">
        <f t="shared" si="197"/>
        <v>0</v>
      </c>
      <c r="AP1339" s="1">
        <f t="shared" si="197"/>
        <v>0</v>
      </c>
      <c r="AQ1339" s="1">
        <f t="shared" si="197"/>
        <v>0</v>
      </c>
      <c r="AR1339" s="1">
        <f t="shared" si="196"/>
        <v>0</v>
      </c>
      <c r="AS1339" s="1">
        <f t="shared" si="196"/>
        <v>0</v>
      </c>
      <c r="AT1339" s="1">
        <f t="shared" si="196"/>
        <v>0</v>
      </c>
      <c r="AU1339" s="1">
        <f t="shared" si="196"/>
        <v>0</v>
      </c>
      <c r="AV1339" s="1">
        <f t="shared" si="196"/>
        <v>0</v>
      </c>
      <c r="AW1339" s="1">
        <f t="shared" si="196"/>
        <v>0</v>
      </c>
      <c r="AX1339" s="1">
        <f t="shared" si="192"/>
        <v>1</v>
      </c>
    </row>
    <row r="1340" spans="1:50" s="1" customFormat="1" x14ac:dyDescent="0.15">
      <c r="A1340" s="1">
        <v>1</v>
      </c>
      <c r="B1340" s="1" t="s">
        <v>91</v>
      </c>
      <c r="C1340" s="1" t="s">
        <v>178</v>
      </c>
      <c r="D1340" s="1" t="s">
        <v>15</v>
      </c>
      <c r="E1340" s="1" t="s">
        <v>67</v>
      </c>
      <c r="F1340" s="2">
        <v>43180.369444444441</v>
      </c>
      <c r="H1340" s="1" t="s">
        <v>59</v>
      </c>
      <c r="I1340" s="1" t="s">
        <v>35</v>
      </c>
      <c r="J1340" s="1" t="s">
        <v>25</v>
      </c>
      <c r="K1340" s="1" t="s">
        <v>3280</v>
      </c>
      <c r="L1340" s="1" t="s">
        <v>3281</v>
      </c>
      <c r="M1340" s="1" t="s">
        <v>28</v>
      </c>
      <c r="N1340" s="1" t="s">
        <v>29</v>
      </c>
      <c r="O1340" s="1" t="s">
        <v>39</v>
      </c>
      <c r="P1340" s="1">
        <v>8001</v>
      </c>
      <c r="Q1340" s="8">
        <v>10000</v>
      </c>
      <c r="R1340" s="1">
        <v>3</v>
      </c>
      <c r="S1340" s="1">
        <v>4</v>
      </c>
      <c r="T1340" s="1">
        <v>1</v>
      </c>
      <c r="U1340" s="1">
        <v>3</v>
      </c>
      <c r="V1340" s="1">
        <v>0</v>
      </c>
      <c r="W1340" s="1">
        <v>1</v>
      </c>
      <c r="X1340" s="1">
        <v>9000.5</v>
      </c>
      <c r="Y1340" s="1">
        <v>1</v>
      </c>
      <c r="Z1340" s="1">
        <v>2</v>
      </c>
      <c r="AA1340" s="1">
        <f t="shared" si="191"/>
        <v>0</v>
      </c>
      <c r="AB1340" s="1">
        <f t="shared" si="197"/>
        <v>0</v>
      </c>
      <c r="AC1340" s="1">
        <f t="shared" si="197"/>
        <v>0</v>
      </c>
      <c r="AD1340" s="1">
        <f t="shared" si="197"/>
        <v>1</v>
      </c>
      <c r="AE1340" s="1">
        <f t="shared" si="197"/>
        <v>0</v>
      </c>
      <c r="AF1340" s="1">
        <f t="shared" si="197"/>
        <v>0</v>
      </c>
      <c r="AG1340" s="1">
        <f t="shared" si="197"/>
        <v>0</v>
      </c>
      <c r="AH1340" s="1">
        <f t="shared" si="197"/>
        <v>0</v>
      </c>
      <c r="AI1340" s="1">
        <f t="shared" si="197"/>
        <v>0</v>
      </c>
      <c r="AJ1340" s="1">
        <f t="shared" si="197"/>
        <v>0</v>
      </c>
      <c r="AK1340" s="1">
        <f t="shared" si="197"/>
        <v>0</v>
      </c>
      <c r="AL1340" s="1">
        <f t="shared" si="197"/>
        <v>0</v>
      </c>
      <c r="AM1340" s="1">
        <f t="shared" si="197"/>
        <v>0</v>
      </c>
      <c r="AN1340" s="1">
        <f t="shared" si="197"/>
        <v>0</v>
      </c>
      <c r="AO1340" s="1">
        <f t="shared" si="197"/>
        <v>0</v>
      </c>
      <c r="AP1340" s="1">
        <f t="shared" si="197"/>
        <v>0</v>
      </c>
      <c r="AQ1340" s="1">
        <f t="shared" si="197"/>
        <v>0</v>
      </c>
      <c r="AR1340" s="1">
        <f t="shared" si="196"/>
        <v>0</v>
      </c>
      <c r="AS1340" s="1">
        <f t="shared" si="196"/>
        <v>0</v>
      </c>
      <c r="AT1340" s="1">
        <f t="shared" si="196"/>
        <v>0</v>
      </c>
      <c r="AU1340" s="1">
        <f t="shared" si="196"/>
        <v>0</v>
      </c>
      <c r="AV1340" s="1">
        <f t="shared" si="196"/>
        <v>0</v>
      </c>
      <c r="AW1340" s="1">
        <f t="shared" si="196"/>
        <v>0</v>
      </c>
      <c r="AX1340" s="1">
        <f t="shared" si="192"/>
        <v>0</v>
      </c>
    </row>
    <row r="1341" spans="1:50" s="1" customFormat="1" x14ac:dyDescent="0.15">
      <c r="A1341" s="1">
        <v>1</v>
      </c>
      <c r="B1341" s="1" t="s">
        <v>901</v>
      </c>
      <c r="C1341" s="1" t="s">
        <v>22</v>
      </c>
      <c r="D1341" s="1" t="s">
        <v>15</v>
      </c>
      <c r="E1341" s="1" t="s">
        <v>302</v>
      </c>
      <c r="F1341" s="2">
        <v>43180.29923611111</v>
      </c>
      <c r="H1341" s="1" t="s">
        <v>59</v>
      </c>
      <c r="I1341" s="1" t="s">
        <v>18</v>
      </c>
      <c r="J1341" s="1" t="s">
        <v>25</v>
      </c>
      <c r="K1341" s="1" t="s">
        <v>3282</v>
      </c>
      <c r="L1341" s="1" t="s">
        <v>3283</v>
      </c>
      <c r="M1341" s="1" t="s">
        <v>38</v>
      </c>
      <c r="N1341" s="1" t="s">
        <v>29</v>
      </c>
      <c r="O1341" s="1" t="s">
        <v>30</v>
      </c>
      <c r="P1341" s="1">
        <v>5000</v>
      </c>
      <c r="Q1341" s="8">
        <v>6000</v>
      </c>
      <c r="R1341" s="1">
        <v>3</v>
      </c>
      <c r="S1341" s="1">
        <v>3</v>
      </c>
      <c r="T1341" s="1">
        <v>1</v>
      </c>
      <c r="U1341" s="1">
        <v>5</v>
      </c>
      <c r="V1341" s="1">
        <v>0</v>
      </c>
      <c r="W1341" s="1">
        <v>0</v>
      </c>
      <c r="X1341" s="1">
        <v>5500</v>
      </c>
      <c r="Y1341" s="1">
        <v>1</v>
      </c>
      <c r="Z1341" s="1">
        <v>1</v>
      </c>
      <c r="AA1341" s="1">
        <f t="shared" si="191"/>
        <v>0</v>
      </c>
      <c r="AB1341" s="1">
        <f t="shared" si="197"/>
        <v>0</v>
      </c>
      <c r="AC1341" s="1">
        <f t="shared" si="197"/>
        <v>1</v>
      </c>
      <c r="AD1341" s="1">
        <f t="shared" si="197"/>
        <v>0</v>
      </c>
      <c r="AE1341" s="1">
        <f t="shared" si="197"/>
        <v>0</v>
      </c>
      <c r="AF1341" s="1">
        <f t="shared" si="197"/>
        <v>0</v>
      </c>
      <c r="AG1341" s="1">
        <f t="shared" si="197"/>
        <v>0</v>
      </c>
      <c r="AH1341" s="1">
        <f t="shared" si="197"/>
        <v>0</v>
      </c>
      <c r="AI1341" s="1">
        <f t="shared" si="197"/>
        <v>0</v>
      </c>
      <c r="AJ1341" s="1">
        <f t="shared" si="197"/>
        <v>0</v>
      </c>
      <c r="AK1341" s="1">
        <f t="shared" si="197"/>
        <v>0</v>
      </c>
      <c r="AL1341" s="1">
        <f t="shared" si="197"/>
        <v>0</v>
      </c>
      <c r="AM1341" s="1">
        <f t="shared" si="197"/>
        <v>1</v>
      </c>
      <c r="AN1341" s="1">
        <f t="shared" si="197"/>
        <v>0</v>
      </c>
      <c r="AO1341" s="1">
        <f t="shared" si="197"/>
        <v>0</v>
      </c>
      <c r="AP1341" s="1">
        <f t="shared" si="197"/>
        <v>0</v>
      </c>
      <c r="AQ1341" s="1">
        <f t="shared" si="197"/>
        <v>0</v>
      </c>
      <c r="AR1341" s="1">
        <f t="shared" si="196"/>
        <v>0</v>
      </c>
      <c r="AS1341" s="1">
        <f t="shared" si="196"/>
        <v>0</v>
      </c>
      <c r="AT1341" s="1">
        <f t="shared" si="196"/>
        <v>0</v>
      </c>
      <c r="AU1341" s="1">
        <f t="shared" si="196"/>
        <v>0</v>
      </c>
      <c r="AV1341" s="1">
        <f t="shared" si="196"/>
        <v>0</v>
      </c>
      <c r="AW1341" s="1">
        <f t="shared" si="196"/>
        <v>0</v>
      </c>
      <c r="AX1341" s="1">
        <f t="shared" si="192"/>
        <v>0</v>
      </c>
    </row>
    <row r="1342" spans="1:50" s="1" customFormat="1" x14ac:dyDescent="0.15">
      <c r="A1342" s="1">
        <v>1</v>
      </c>
      <c r="B1342" s="1" t="s">
        <v>1149</v>
      </c>
      <c r="C1342" s="1" t="s">
        <v>154</v>
      </c>
      <c r="D1342" s="1" t="s">
        <v>15</v>
      </c>
      <c r="E1342" s="1" t="s">
        <v>710</v>
      </c>
      <c r="F1342" s="2">
        <v>43179.558761574073</v>
      </c>
      <c r="H1342" s="1" t="s">
        <v>59</v>
      </c>
      <c r="I1342" s="1" t="s">
        <v>18</v>
      </c>
      <c r="J1342" s="1" t="s">
        <v>60</v>
      </c>
      <c r="K1342" s="1" t="s">
        <v>3284</v>
      </c>
      <c r="L1342" s="1" t="s">
        <v>3285</v>
      </c>
      <c r="M1342" s="1" t="s">
        <v>96</v>
      </c>
      <c r="N1342" s="1" t="s">
        <v>29</v>
      </c>
      <c r="O1342" s="1" t="s">
        <v>157</v>
      </c>
      <c r="P1342" s="1">
        <v>4000</v>
      </c>
      <c r="Q1342" s="8">
        <v>7000</v>
      </c>
      <c r="R1342" s="1">
        <v>3</v>
      </c>
      <c r="S1342" s="1">
        <v>3</v>
      </c>
      <c r="T1342" s="1">
        <v>2</v>
      </c>
      <c r="U1342" s="1">
        <v>2</v>
      </c>
      <c r="V1342" s="1">
        <v>0</v>
      </c>
      <c r="W1342" s="1">
        <v>0</v>
      </c>
      <c r="X1342" s="1">
        <v>5500</v>
      </c>
      <c r="Y1342" s="1">
        <v>1</v>
      </c>
      <c r="Z1342" s="1">
        <v>1</v>
      </c>
      <c r="AA1342" s="1">
        <f t="shared" si="191"/>
        <v>0</v>
      </c>
      <c r="AB1342" s="1">
        <f t="shared" si="197"/>
        <v>0</v>
      </c>
      <c r="AC1342" s="1">
        <f t="shared" si="197"/>
        <v>1</v>
      </c>
      <c r="AD1342" s="1">
        <f t="shared" si="197"/>
        <v>0</v>
      </c>
      <c r="AE1342" s="1">
        <f t="shared" si="197"/>
        <v>0</v>
      </c>
      <c r="AF1342" s="1">
        <f t="shared" si="197"/>
        <v>0</v>
      </c>
      <c r="AG1342" s="1">
        <f t="shared" si="197"/>
        <v>0</v>
      </c>
      <c r="AH1342" s="1">
        <f t="shared" si="197"/>
        <v>0</v>
      </c>
      <c r="AI1342" s="1">
        <f t="shared" si="197"/>
        <v>0</v>
      </c>
      <c r="AJ1342" s="1">
        <f t="shared" si="197"/>
        <v>0</v>
      </c>
      <c r="AK1342" s="1">
        <f t="shared" si="197"/>
        <v>0</v>
      </c>
      <c r="AL1342" s="1">
        <f t="shared" si="197"/>
        <v>0</v>
      </c>
      <c r="AM1342" s="1">
        <f t="shared" si="197"/>
        <v>0</v>
      </c>
      <c r="AN1342" s="1">
        <f t="shared" si="197"/>
        <v>0</v>
      </c>
      <c r="AO1342" s="1">
        <f t="shared" si="197"/>
        <v>0</v>
      </c>
      <c r="AP1342" s="1">
        <f t="shared" si="197"/>
        <v>0</v>
      </c>
      <c r="AQ1342" s="1">
        <f t="shared" ref="AQ1342:AW1348" si="198">IF(IFERROR(FIND(AQ$1,$K1342),0)&gt;0,1,0)</f>
        <v>0</v>
      </c>
      <c r="AR1342" s="1">
        <f t="shared" si="198"/>
        <v>0</v>
      </c>
      <c r="AS1342" s="1">
        <f t="shared" si="198"/>
        <v>0</v>
      </c>
      <c r="AT1342" s="1">
        <f t="shared" si="198"/>
        <v>0</v>
      </c>
      <c r="AU1342" s="1">
        <f t="shared" si="198"/>
        <v>0</v>
      </c>
      <c r="AV1342" s="1">
        <f t="shared" si="198"/>
        <v>0</v>
      </c>
      <c r="AW1342" s="1">
        <f t="shared" si="198"/>
        <v>0</v>
      </c>
      <c r="AX1342" s="1">
        <f t="shared" si="192"/>
        <v>0</v>
      </c>
    </row>
    <row r="1343" spans="1:50" s="1" customFormat="1" x14ac:dyDescent="0.15">
      <c r="A1343" s="1">
        <v>1</v>
      </c>
      <c r="B1343" s="1" t="s">
        <v>933</v>
      </c>
      <c r="C1343" s="1" t="s">
        <v>22</v>
      </c>
      <c r="D1343" s="1" t="s">
        <v>15</v>
      </c>
      <c r="E1343" s="1" t="s">
        <v>168</v>
      </c>
      <c r="F1343" s="2">
        <v>43180.296481481484</v>
      </c>
      <c r="H1343" s="1" t="s">
        <v>17</v>
      </c>
      <c r="I1343" s="1" t="s">
        <v>18</v>
      </c>
      <c r="J1343" s="1" t="s">
        <v>74</v>
      </c>
      <c r="K1343" s="1" t="s">
        <v>3286</v>
      </c>
      <c r="L1343" s="1" t="s">
        <v>3287</v>
      </c>
      <c r="M1343" s="1" t="s">
        <v>28</v>
      </c>
      <c r="N1343" s="1" t="s">
        <v>115</v>
      </c>
      <c r="O1343" s="1" t="s">
        <v>39</v>
      </c>
      <c r="P1343" s="1">
        <v>4001</v>
      </c>
      <c r="Q1343" s="8">
        <v>6000</v>
      </c>
      <c r="R1343" s="1">
        <v>1</v>
      </c>
      <c r="S1343" s="1">
        <v>3</v>
      </c>
      <c r="T1343" s="1">
        <v>5</v>
      </c>
      <c r="U1343" s="1">
        <v>3</v>
      </c>
      <c r="V1343" s="1">
        <v>5</v>
      </c>
      <c r="W1343" s="1">
        <v>1</v>
      </c>
      <c r="X1343" s="1">
        <v>5000.5</v>
      </c>
      <c r="Y1343" s="1">
        <v>1</v>
      </c>
      <c r="Z1343" s="1">
        <v>1</v>
      </c>
      <c r="AA1343" s="1">
        <f t="shared" si="191"/>
        <v>0</v>
      </c>
      <c r="AB1343" s="1">
        <f t="shared" ref="AB1343:AQ1348" si="199">IF(IFERROR(FIND(AB$1,$K1343),0)&gt;0,1,0)</f>
        <v>0</v>
      </c>
      <c r="AC1343" s="1">
        <f t="shared" si="199"/>
        <v>0</v>
      </c>
      <c r="AD1343" s="1">
        <f t="shared" si="199"/>
        <v>0</v>
      </c>
      <c r="AE1343" s="1">
        <f t="shared" si="199"/>
        <v>0</v>
      </c>
      <c r="AF1343" s="1">
        <f t="shared" si="199"/>
        <v>0</v>
      </c>
      <c r="AG1343" s="1">
        <f t="shared" si="199"/>
        <v>0</v>
      </c>
      <c r="AH1343" s="1">
        <f t="shared" si="199"/>
        <v>0</v>
      </c>
      <c r="AI1343" s="1">
        <f t="shared" si="199"/>
        <v>0</v>
      </c>
      <c r="AJ1343" s="1">
        <f t="shared" si="199"/>
        <v>0</v>
      </c>
      <c r="AK1343" s="1">
        <f t="shared" si="199"/>
        <v>0</v>
      </c>
      <c r="AL1343" s="1">
        <f t="shared" si="199"/>
        <v>0</v>
      </c>
      <c r="AM1343" s="1">
        <f t="shared" si="199"/>
        <v>0</v>
      </c>
      <c r="AN1343" s="1">
        <f t="shared" si="199"/>
        <v>0</v>
      </c>
      <c r="AO1343" s="1">
        <f t="shared" si="199"/>
        <v>0</v>
      </c>
      <c r="AP1343" s="1">
        <f t="shared" si="199"/>
        <v>0</v>
      </c>
      <c r="AQ1343" s="1">
        <f t="shared" si="199"/>
        <v>0</v>
      </c>
      <c r="AR1343" s="1">
        <f t="shared" si="198"/>
        <v>0</v>
      </c>
      <c r="AS1343" s="1">
        <f t="shared" si="198"/>
        <v>0</v>
      </c>
      <c r="AT1343" s="1">
        <f t="shared" si="198"/>
        <v>0</v>
      </c>
      <c r="AU1343" s="1">
        <f t="shared" si="198"/>
        <v>0</v>
      </c>
      <c r="AV1343" s="1">
        <f t="shared" si="198"/>
        <v>0</v>
      </c>
      <c r="AW1343" s="1">
        <f t="shared" si="198"/>
        <v>0</v>
      </c>
      <c r="AX1343" s="1">
        <f t="shared" si="192"/>
        <v>0</v>
      </c>
    </row>
    <row r="1344" spans="1:50" s="1" customFormat="1" x14ac:dyDescent="0.15">
      <c r="A1344" s="1">
        <v>1</v>
      </c>
      <c r="B1344" s="1" t="s">
        <v>3288</v>
      </c>
      <c r="C1344" s="1" t="s">
        <v>22</v>
      </c>
      <c r="D1344" s="1" t="s">
        <v>15</v>
      </c>
      <c r="E1344" s="1" t="s">
        <v>516</v>
      </c>
      <c r="F1344" s="2">
        <v>43180.30363425926</v>
      </c>
      <c r="H1344" s="1" t="s">
        <v>59</v>
      </c>
      <c r="I1344" s="1" t="s">
        <v>35</v>
      </c>
      <c r="J1344" s="1" t="s">
        <v>60</v>
      </c>
      <c r="K1344" s="1" t="s">
        <v>4217</v>
      </c>
      <c r="L1344" s="1" t="s">
        <v>3290</v>
      </c>
      <c r="M1344" s="1" t="s">
        <v>185</v>
      </c>
      <c r="N1344" s="1" t="s">
        <v>29</v>
      </c>
      <c r="O1344" s="1" t="s">
        <v>157</v>
      </c>
      <c r="P1344" s="1">
        <v>8000</v>
      </c>
      <c r="Q1344" s="8">
        <v>16000</v>
      </c>
      <c r="R1344" s="1">
        <v>3</v>
      </c>
      <c r="S1344" s="1">
        <v>4</v>
      </c>
      <c r="T1344" s="1">
        <v>2</v>
      </c>
      <c r="U1344" s="1">
        <v>1</v>
      </c>
      <c r="V1344" s="1">
        <v>0</v>
      </c>
      <c r="W1344" s="1">
        <v>0</v>
      </c>
      <c r="X1344" s="1">
        <v>12000</v>
      </c>
      <c r="Y1344" s="1">
        <v>1</v>
      </c>
      <c r="Z1344" s="1">
        <v>1</v>
      </c>
      <c r="AA1344" s="1">
        <f t="shared" si="191"/>
        <v>0</v>
      </c>
      <c r="AB1344" s="1">
        <f t="shared" si="199"/>
        <v>0</v>
      </c>
      <c r="AC1344" s="1">
        <f t="shared" si="199"/>
        <v>0</v>
      </c>
      <c r="AD1344" s="1">
        <f t="shared" si="199"/>
        <v>1</v>
      </c>
      <c r="AE1344" s="1">
        <f t="shared" si="199"/>
        <v>0</v>
      </c>
      <c r="AF1344" s="1">
        <f t="shared" si="199"/>
        <v>1</v>
      </c>
      <c r="AG1344" s="1">
        <f t="shared" si="199"/>
        <v>0</v>
      </c>
      <c r="AH1344" s="1">
        <f t="shared" si="199"/>
        <v>0</v>
      </c>
      <c r="AI1344" s="1">
        <f t="shared" si="199"/>
        <v>0</v>
      </c>
      <c r="AJ1344" s="1">
        <f t="shared" si="199"/>
        <v>0</v>
      </c>
      <c r="AK1344" s="1">
        <f t="shared" si="199"/>
        <v>1</v>
      </c>
      <c r="AL1344" s="1">
        <f t="shared" si="199"/>
        <v>1</v>
      </c>
      <c r="AM1344" s="1">
        <f t="shared" si="199"/>
        <v>0</v>
      </c>
      <c r="AN1344" s="1">
        <f t="shared" si="199"/>
        <v>0</v>
      </c>
      <c r="AO1344" s="1">
        <f t="shared" si="199"/>
        <v>0</v>
      </c>
      <c r="AP1344" s="1">
        <f t="shared" si="199"/>
        <v>0</v>
      </c>
      <c r="AQ1344" s="1">
        <f t="shared" si="199"/>
        <v>0</v>
      </c>
      <c r="AR1344" s="1">
        <f t="shared" si="198"/>
        <v>0</v>
      </c>
      <c r="AS1344" s="1">
        <f t="shared" si="198"/>
        <v>0</v>
      </c>
      <c r="AT1344" s="1">
        <f t="shared" si="198"/>
        <v>0</v>
      </c>
      <c r="AU1344" s="1">
        <f t="shared" si="198"/>
        <v>0</v>
      </c>
      <c r="AV1344" s="1">
        <f t="shared" si="198"/>
        <v>0</v>
      </c>
      <c r="AW1344" s="1">
        <f t="shared" si="198"/>
        <v>0</v>
      </c>
      <c r="AX1344" s="1">
        <f t="shared" si="192"/>
        <v>0</v>
      </c>
    </row>
    <row r="1345" spans="1:50" s="1" customFormat="1" x14ac:dyDescent="0.15">
      <c r="A1345" s="1">
        <v>1</v>
      </c>
      <c r="B1345" s="1" t="s">
        <v>3291</v>
      </c>
      <c r="C1345" s="1" t="s">
        <v>1046</v>
      </c>
      <c r="D1345" s="1" t="s">
        <v>15</v>
      </c>
      <c r="E1345" s="1" t="s">
        <v>33</v>
      </c>
      <c r="F1345" s="2">
        <v>43180.305706018517</v>
      </c>
      <c r="H1345" s="1" t="s">
        <v>34</v>
      </c>
      <c r="I1345" s="1" t="s">
        <v>35</v>
      </c>
      <c r="J1345" s="1" t="s">
        <v>25</v>
      </c>
      <c r="K1345" s="1" t="s">
        <v>4218</v>
      </c>
      <c r="L1345" s="1" t="s">
        <v>3293</v>
      </c>
      <c r="M1345" s="1" t="s">
        <v>185</v>
      </c>
      <c r="N1345" s="1" t="s">
        <v>316</v>
      </c>
      <c r="O1345" s="1" t="s">
        <v>186</v>
      </c>
      <c r="P1345" s="1">
        <v>10001</v>
      </c>
      <c r="Q1345" s="8">
        <v>15000</v>
      </c>
      <c r="R1345" s="1">
        <v>4</v>
      </c>
      <c r="S1345" s="1">
        <v>4</v>
      </c>
      <c r="T1345" s="1">
        <v>1</v>
      </c>
      <c r="U1345" s="1">
        <v>1</v>
      </c>
      <c r="V1345" s="1">
        <v>7</v>
      </c>
      <c r="W1345" s="1">
        <v>0</v>
      </c>
      <c r="X1345" s="1">
        <v>12500.5</v>
      </c>
      <c r="Y1345" s="1">
        <v>1</v>
      </c>
      <c r="Z1345" s="1">
        <v>1</v>
      </c>
      <c r="AA1345" s="1">
        <f t="shared" si="191"/>
        <v>0</v>
      </c>
      <c r="AB1345" s="1">
        <f t="shared" si="199"/>
        <v>0</v>
      </c>
      <c r="AC1345" s="1">
        <f t="shared" si="199"/>
        <v>0</v>
      </c>
      <c r="AD1345" s="1">
        <f t="shared" si="199"/>
        <v>1</v>
      </c>
      <c r="AE1345" s="1">
        <f t="shared" si="199"/>
        <v>0</v>
      </c>
      <c r="AF1345" s="1">
        <f t="shared" si="199"/>
        <v>0</v>
      </c>
      <c r="AG1345" s="1">
        <f t="shared" si="199"/>
        <v>0</v>
      </c>
      <c r="AH1345" s="1">
        <f t="shared" si="199"/>
        <v>0</v>
      </c>
      <c r="AI1345" s="1">
        <f t="shared" si="199"/>
        <v>0</v>
      </c>
      <c r="AJ1345" s="1">
        <f t="shared" si="199"/>
        <v>0</v>
      </c>
      <c r="AK1345" s="1">
        <f t="shared" si="199"/>
        <v>0</v>
      </c>
      <c r="AL1345" s="1">
        <f t="shared" si="199"/>
        <v>0</v>
      </c>
      <c r="AM1345" s="1">
        <f t="shared" si="199"/>
        <v>1</v>
      </c>
      <c r="AN1345" s="1">
        <f t="shared" si="199"/>
        <v>0</v>
      </c>
      <c r="AO1345" s="1">
        <f t="shared" si="199"/>
        <v>0</v>
      </c>
      <c r="AP1345" s="1">
        <f t="shared" si="199"/>
        <v>0</v>
      </c>
      <c r="AQ1345" s="1">
        <f t="shared" si="199"/>
        <v>0</v>
      </c>
      <c r="AR1345" s="1">
        <f t="shared" si="198"/>
        <v>0</v>
      </c>
      <c r="AS1345" s="1">
        <f t="shared" si="198"/>
        <v>0</v>
      </c>
      <c r="AT1345" s="1">
        <f t="shared" si="198"/>
        <v>0</v>
      </c>
      <c r="AU1345" s="1">
        <f t="shared" si="198"/>
        <v>0</v>
      </c>
      <c r="AV1345" s="1">
        <f t="shared" si="198"/>
        <v>0</v>
      </c>
      <c r="AW1345" s="1">
        <f t="shared" si="198"/>
        <v>0</v>
      </c>
      <c r="AX1345" s="1">
        <f t="shared" si="192"/>
        <v>0</v>
      </c>
    </row>
    <row r="1346" spans="1:50" s="1" customFormat="1" x14ac:dyDescent="0.15">
      <c r="A1346" s="1">
        <v>1</v>
      </c>
      <c r="B1346" s="1" t="s">
        <v>3294</v>
      </c>
      <c r="C1346" s="1" t="s">
        <v>22</v>
      </c>
      <c r="D1346" s="1" t="s">
        <v>15</v>
      </c>
      <c r="E1346" s="1" t="s">
        <v>347</v>
      </c>
      <c r="F1346" s="2">
        <v>43180.305196759262</v>
      </c>
      <c r="H1346" s="1" t="s">
        <v>59</v>
      </c>
      <c r="I1346" s="1" t="s">
        <v>35</v>
      </c>
      <c r="J1346" s="1" t="s">
        <v>25</v>
      </c>
      <c r="K1346" s="1" t="s">
        <v>3295</v>
      </c>
      <c r="L1346" s="1" t="s">
        <v>3296</v>
      </c>
      <c r="M1346" s="1" t="s">
        <v>96</v>
      </c>
      <c r="N1346" s="1" t="s">
        <v>82</v>
      </c>
      <c r="O1346" s="1" t="s">
        <v>39</v>
      </c>
      <c r="P1346" s="1">
        <v>20000</v>
      </c>
      <c r="Q1346" s="8">
        <v>40000</v>
      </c>
      <c r="R1346" s="1">
        <v>3</v>
      </c>
      <c r="S1346" s="1">
        <v>4</v>
      </c>
      <c r="T1346" s="1">
        <v>1</v>
      </c>
      <c r="U1346" s="1">
        <v>2</v>
      </c>
      <c r="V1346" s="1">
        <v>4</v>
      </c>
      <c r="W1346" s="1">
        <v>1</v>
      </c>
      <c r="X1346" s="1">
        <v>30000</v>
      </c>
      <c r="Y1346" s="1">
        <v>1</v>
      </c>
      <c r="Z1346" s="1">
        <v>1</v>
      </c>
      <c r="AA1346" s="1">
        <f t="shared" si="191"/>
        <v>0</v>
      </c>
      <c r="AB1346" s="1">
        <f t="shared" si="199"/>
        <v>0</v>
      </c>
      <c r="AC1346" s="1">
        <f t="shared" si="199"/>
        <v>0</v>
      </c>
      <c r="AD1346" s="1">
        <f t="shared" si="199"/>
        <v>1</v>
      </c>
      <c r="AE1346" s="1">
        <f t="shared" si="199"/>
        <v>0</v>
      </c>
      <c r="AF1346" s="1">
        <f t="shared" si="199"/>
        <v>1</v>
      </c>
      <c r="AG1346" s="1">
        <f t="shared" si="199"/>
        <v>0</v>
      </c>
      <c r="AH1346" s="1">
        <f t="shared" si="199"/>
        <v>0</v>
      </c>
      <c r="AI1346" s="1">
        <f t="shared" si="199"/>
        <v>0</v>
      </c>
      <c r="AJ1346" s="1">
        <f t="shared" si="199"/>
        <v>0</v>
      </c>
      <c r="AK1346" s="1">
        <f t="shared" si="199"/>
        <v>0</v>
      </c>
      <c r="AL1346" s="1">
        <f t="shared" si="199"/>
        <v>0</v>
      </c>
      <c r="AM1346" s="1">
        <f t="shared" si="199"/>
        <v>0</v>
      </c>
      <c r="AN1346" s="1">
        <f t="shared" si="199"/>
        <v>0</v>
      </c>
      <c r="AO1346" s="1">
        <f t="shared" si="199"/>
        <v>0</v>
      </c>
      <c r="AP1346" s="1">
        <f t="shared" si="199"/>
        <v>0</v>
      </c>
      <c r="AQ1346" s="1">
        <f t="shared" si="199"/>
        <v>0</v>
      </c>
      <c r="AR1346" s="1">
        <f t="shared" si="198"/>
        <v>0</v>
      </c>
      <c r="AS1346" s="1">
        <f t="shared" si="198"/>
        <v>0</v>
      </c>
      <c r="AT1346" s="1">
        <f t="shared" si="198"/>
        <v>0</v>
      </c>
      <c r="AU1346" s="1">
        <f t="shared" si="198"/>
        <v>0</v>
      </c>
      <c r="AV1346" s="1">
        <f t="shared" si="198"/>
        <v>0</v>
      </c>
      <c r="AW1346" s="1">
        <f t="shared" si="198"/>
        <v>0</v>
      </c>
      <c r="AX1346" s="1">
        <f t="shared" si="192"/>
        <v>1</v>
      </c>
    </row>
    <row r="1347" spans="1:50" s="1" customFormat="1" x14ac:dyDescent="0.15">
      <c r="A1347" s="1">
        <v>1</v>
      </c>
      <c r="B1347" s="1" t="s">
        <v>1181</v>
      </c>
      <c r="C1347" s="1" t="s">
        <v>22</v>
      </c>
      <c r="D1347" s="1" t="s">
        <v>15</v>
      </c>
      <c r="E1347" s="1" t="s">
        <v>58</v>
      </c>
      <c r="F1347" s="2">
        <v>43178.545682870368</v>
      </c>
      <c r="H1347" s="1" t="s">
        <v>34</v>
      </c>
      <c r="I1347" s="1" t="s">
        <v>35</v>
      </c>
      <c r="J1347" s="1" t="s">
        <v>42</v>
      </c>
      <c r="K1347" s="1" t="s">
        <v>3694</v>
      </c>
      <c r="L1347" s="1" t="s">
        <v>1183</v>
      </c>
      <c r="M1347" s="1" t="s">
        <v>28</v>
      </c>
      <c r="N1347" s="1" t="s">
        <v>29</v>
      </c>
      <c r="O1347" s="1" t="s">
        <v>252</v>
      </c>
      <c r="P1347" s="1">
        <v>15001</v>
      </c>
      <c r="Q1347" s="8">
        <v>20000</v>
      </c>
      <c r="R1347" s="1">
        <v>4</v>
      </c>
      <c r="S1347" s="1">
        <v>4</v>
      </c>
      <c r="T1347" s="1">
        <v>3</v>
      </c>
      <c r="U1347" s="1">
        <v>3</v>
      </c>
      <c r="V1347" s="1">
        <v>0</v>
      </c>
      <c r="W1347" s="1">
        <v>0</v>
      </c>
      <c r="X1347" s="1">
        <v>17500.5</v>
      </c>
      <c r="Y1347" s="1">
        <v>1</v>
      </c>
      <c r="Z1347" s="1">
        <v>1</v>
      </c>
      <c r="AA1347" s="1">
        <f t="shared" ref="AA1347:AA1348" si="200">IF(IFERROR(FIND(AA$1,$K1347),0)&gt;0,1,0)</f>
        <v>1</v>
      </c>
      <c r="AB1347" s="1">
        <f t="shared" si="199"/>
        <v>0</v>
      </c>
      <c r="AC1347" s="1">
        <f t="shared" si="199"/>
        <v>0</v>
      </c>
      <c r="AD1347" s="1">
        <f t="shared" si="199"/>
        <v>1</v>
      </c>
      <c r="AE1347" s="1">
        <f t="shared" si="199"/>
        <v>0</v>
      </c>
      <c r="AF1347" s="1">
        <f t="shared" si="199"/>
        <v>0</v>
      </c>
      <c r="AG1347" s="1">
        <f t="shared" si="199"/>
        <v>0</v>
      </c>
      <c r="AH1347" s="1">
        <f t="shared" si="199"/>
        <v>0</v>
      </c>
      <c r="AI1347" s="1">
        <f t="shared" si="199"/>
        <v>1</v>
      </c>
      <c r="AJ1347" s="1">
        <f t="shared" si="199"/>
        <v>0</v>
      </c>
      <c r="AK1347" s="1">
        <f t="shared" si="199"/>
        <v>1</v>
      </c>
      <c r="AL1347" s="1">
        <f t="shared" si="199"/>
        <v>0</v>
      </c>
      <c r="AM1347" s="1">
        <f t="shared" si="199"/>
        <v>0</v>
      </c>
      <c r="AN1347" s="1">
        <f t="shared" si="199"/>
        <v>0</v>
      </c>
      <c r="AO1347" s="1">
        <f t="shared" si="199"/>
        <v>0</v>
      </c>
      <c r="AP1347" s="1">
        <f t="shared" si="199"/>
        <v>0</v>
      </c>
      <c r="AQ1347" s="1">
        <f t="shared" si="199"/>
        <v>0</v>
      </c>
      <c r="AR1347" s="1">
        <f t="shared" si="198"/>
        <v>0</v>
      </c>
      <c r="AS1347" s="1">
        <f t="shared" si="198"/>
        <v>0</v>
      </c>
      <c r="AT1347" s="1">
        <f t="shared" si="198"/>
        <v>0</v>
      </c>
      <c r="AU1347" s="1">
        <f t="shared" si="198"/>
        <v>1</v>
      </c>
      <c r="AV1347" s="1">
        <f t="shared" si="198"/>
        <v>0</v>
      </c>
      <c r="AW1347" s="1">
        <f t="shared" si="198"/>
        <v>0</v>
      </c>
      <c r="AX1347" s="1">
        <f t="shared" ref="AX1347:AX1348" si="201">IF(Q1347&gt;20000,1,0)</f>
        <v>0</v>
      </c>
    </row>
    <row r="1348" spans="1:50" s="1" customFormat="1" x14ac:dyDescent="0.15">
      <c r="A1348" s="1">
        <v>1</v>
      </c>
      <c r="B1348" s="1" t="s">
        <v>3297</v>
      </c>
      <c r="C1348" s="1" t="s">
        <v>22</v>
      </c>
      <c r="D1348" s="1" t="s">
        <v>15</v>
      </c>
      <c r="E1348" s="1" t="s">
        <v>2070</v>
      </c>
      <c r="F1348" s="2">
        <v>43180.295798611114</v>
      </c>
      <c r="H1348" s="1" t="s">
        <v>59</v>
      </c>
      <c r="I1348" s="1" t="s">
        <v>35</v>
      </c>
      <c r="J1348" s="1" t="s">
        <v>25</v>
      </c>
      <c r="K1348" s="1" t="s">
        <v>3298</v>
      </c>
      <c r="L1348" s="1" t="s">
        <v>3296</v>
      </c>
      <c r="M1348" s="1" t="s">
        <v>96</v>
      </c>
      <c r="N1348" s="1" t="s">
        <v>82</v>
      </c>
      <c r="O1348" s="1" t="s">
        <v>39</v>
      </c>
      <c r="P1348" s="1">
        <v>25000</v>
      </c>
      <c r="Q1348" s="8">
        <v>50000</v>
      </c>
      <c r="R1348" s="1">
        <v>3</v>
      </c>
      <c r="S1348" s="1">
        <v>4</v>
      </c>
      <c r="T1348" s="1">
        <v>1</v>
      </c>
      <c r="U1348" s="1">
        <v>2</v>
      </c>
      <c r="V1348" s="1">
        <v>4</v>
      </c>
      <c r="W1348" s="1">
        <v>1</v>
      </c>
      <c r="X1348" s="1">
        <v>37500</v>
      </c>
      <c r="Y1348" s="1">
        <v>1</v>
      </c>
      <c r="Z1348" s="1">
        <v>1</v>
      </c>
      <c r="AA1348" s="1">
        <f t="shared" si="200"/>
        <v>0</v>
      </c>
      <c r="AB1348" s="1">
        <f t="shared" si="199"/>
        <v>0</v>
      </c>
      <c r="AC1348" s="1">
        <f t="shared" si="199"/>
        <v>0</v>
      </c>
      <c r="AD1348" s="1">
        <f t="shared" si="199"/>
        <v>1</v>
      </c>
      <c r="AE1348" s="1">
        <f t="shared" si="199"/>
        <v>0</v>
      </c>
      <c r="AF1348" s="1">
        <f t="shared" si="199"/>
        <v>0</v>
      </c>
      <c r="AG1348" s="1">
        <f t="shared" si="199"/>
        <v>0</v>
      </c>
      <c r="AH1348" s="1">
        <f t="shared" si="199"/>
        <v>0</v>
      </c>
      <c r="AI1348" s="1">
        <f t="shared" si="199"/>
        <v>0</v>
      </c>
      <c r="AJ1348" s="1">
        <f t="shared" si="199"/>
        <v>0</v>
      </c>
      <c r="AK1348" s="1">
        <f t="shared" si="199"/>
        <v>0</v>
      </c>
      <c r="AL1348" s="1">
        <f t="shared" si="199"/>
        <v>0</v>
      </c>
      <c r="AM1348" s="1">
        <f t="shared" si="199"/>
        <v>0</v>
      </c>
      <c r="AN1348" s="1">
        <f t="shared" si="199"/>
        <v>0</v>
      </c>
      <c r="AO1348" s="1">
        <f t="shared" si="199"/>
        <v>0</v>
      </c>
      <c r="AP1348" s="1">
        <f t="shared" si="199"/>
        <v>0</v>
      </c>
      <c r="AQ1348" s="1">
        <f t="shared" si="199"/>
        <v>0</v>
      </c>
      <c r="AR1348" s="1">
        <f t="shared" si="198"/>
        <v>0</v>
      </c>
      <c r="AS1348" s="1">
        <f t="shared" si="198"/>
        <v>0</v>
      </c>
      <c r="AT1348" s="1">
        <f t="shared" si="198"/>
        <v>0</v>
      </c>
      <c r="AU1348" s="1">
        <f t="shared" si="198"/>
        <v>0</v>
      </c>
      <c r="AV1348" s="1">
        <f t="shared" si="198"/>
        <v>0</v>
      </c>
      <c r="AW1348" s="1">
        <f t="shared" si="198"/>
        <v>0</v>
      </c>
      <c r="AX1348" s="1">
        <f t="shared" si="201"/>
        <v>1</v>
      </c>
    </row>
  </sheetData>
  <phoneticPr fontId="1" type="noConversion"/>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K70"/>
  <sheetViews>
    <sheetView zoomScale="130" zoomScaleNormal="130" workbookViewId="0">
      <selection activeCell="B6" sqref="B6:J12"/>
    </sheetView>
  </sheetViews>
  <sheetFormatPr defaultRowHeight="13.5" x14ac:dyDescent="0.15"/>
  <cols>
    <col min="2" max="2" width="19.75" customWidth="1"/>
    <col min="3" max="3" width="14.5" customWidth="1"/>
    <col min="4" max="8" width="14.5" bestFit="1" customWidth="1"/>
    <col min="9" max="9" width="6.25" customWidth="1"/>
    <col min="10" max="10" width="8" customWidth="1"/>
    <col min="11" max="11" width="14.5" bestFit="1" customWidth="1"/>
  </cols>
  <sheetData>
    <row r="4" spans="2:11" x14ac:dyDescent="0.15">
      <c r="B4" s="4" t="s">
        <v>3341</v>
      </c>
      <c r="C4" s="4" t="s">
        <v>3355</v>
      </c>
    </row>
    <row r="5" spans="2:11" x14ac:dyDescent="0.15">
      <c r="B5" s="4" t="s">
        <v>3310</v>
      </c>
      <c r="C5" t="s">
        <v>393</v>
      </c>
      <c r="D5" t="s">
        <v>38</v>
      </c>
      <c r="E5" t="s">
        <v>28</v>
      </c>
      <c r="F5" t="s">
        <v>96</v>
      </c>
      <c r="G5" t="s">
        <v>185</v>
      </c>
      <c r="H5" t="s">
        <v>63</v>
      </c>
      <c r="I5" t="s">
        <v>50</v>
      </c>
      <c r="J5" t="s">
        <v>4230</v>
      </c>
      <c r="K5" t="s">
        <v>3311</v>
      </c>
    </row>
    <row r="6" spans="2:11" x14ac:dyDescent="0.15">
      <c r="B6" s="5">
        <v>0</v>
      </c>
      <c r="C6" s="6"/>
      <c r="D6" s="6"/>
      <c r="E6" s="6"/>
      <c r="F6" s="6"/>
      <c r="G6" s="6"/>
      <c r="H6" s="6">
        <v>9000</v>
      </c>
      <c r="I6" s="6"/>
      <c r="J6" s="6"/>
      <c r="K6" s="6">
        <v>9000</v>
      </c>
    </row>
    <row r="7" spans="2:11" x14ac:dyDescent="0.15">
      <c r="B7" s="5">
        <v>1</v>
      </c>
      <c r="C7" s="6"/>
      <c r="D7" s="6"/>
      <c r="E7" s="6">
        <v>7300</v>
      </c>
      <c r="F7" s="6">
        <v>13000</v>
      </c>
      <c r="G7" s="6">
        <v>6000</v>
      </c>
      <c r="H7" s="6"/>
      <c r="I7" s="6"/>
      <c r="J7" s="6"/>
      <c r="K7" s="6">
        <v>8562.5</v>
      </c>
    </row>
    <row r="8" spans="2:11" x14ac:dyDescent="0.15">
      <c r="B8" s="5">
        <v>2</v>
      </c>
      <c r="C8" s="6">
        <v>15307.692307692309</v>
      </c>
      <c r="D8" s="6">
        <v>13909.09090909091</v>
      </c>
      <c r="E8" s="6">
        <v>15680.851063829787</v>
      </c>
      <c r="F8" s="6">
        <v>12615.384615384615</v>
      </c>
      <c r="G8" s="6">
        <v>8000</v>
      </c>
      <c r="H8" s="6">
        <v>18769.23076923077</v>
      </c>
      <c r="I8" s="6"/>
      <c r="J8" s="6">
        <v>5000</v>
      </c>
      <c r="K8" s="6">
        <v>14776.119402985074</v>
      </c>
    </row>
    <row r="9" spans="2:11" x14ac:dyDescent="0.15">
      <c r="B9" s="5">
        <v>3</v>
      </c>
      <c r="C9" s="6">
        <v>8750</v>
      </c>
      <c r="D9" s="6">
        <v>9212.121212121212</v>
      </c>
      <c r="E9" s="6">
        <v>11024.390243902439</v>
      </c>
      <c r="F9" s="6">
        <v>9434.4098360655735</v>
      </c>
      <c r="G9" s="6">
        <v>12333.333333333334</v>
      </c>
      <c r="H9" s="6">
        <v>14563.829787234043</v>
      </c>
      <c r="I9" s="6">
        <v>8000</v>
      </c>
      <c r="J9" s="6">
        <v>6000</v>
      </c>
      <c r="K9" s="6">
        <v>11518.458461538461</v>
      </c>
    </row>
    <row r="10" spans="2:11" x14ac:dyDescent="0.15">
      <c r="B10" s="5">
        <v>4</v>
      </c>
      <c r="C10" s="6">
        <v>21016.129032258064</v>
      </c>
      <c r="D10" s="6">
        <v>19442.446043165466</v>
      </c>
      <c r="E10" s="6">
        <v>18688.405797101448</v>
      </c>
      <c r="F10" s="6">
        <v>17794.943820224718</v>
      </c>
      <c r="G10" s="6">
        <v>11500</v>
      </c>
      <c r="H10" s="6">
        <v>21125.440860215054</v>
      </c>
      <c r="I10" s="6">
        <v>9000</v>
      </c>
      <c r="J10" s="6">
        <v>19000</v>
      </c>
      <c r="K10" s="6">
        <v>18919.294924554182</v>
      </c>
    </row>
    <row r="11" spans="2:11" x14ac:dyDescent="0.15">
      <c r="B11" s="5">
        <v>5</v>
      </c>
      <c r="C11" s="6"/>
      <c r="D11" s="6">
        <v>18777.777777777777</v>
      </c>
      <c r="E11" s="6">
        <v>23121.21212121212</v>
      </c>
      <c r="F11" s="6">
        <v>24315.78947368421</v>
      </c>
      <c r="G11" s="6">
        <v>20000</v>
      </c>
      <c r="H11" s="6">
        <v>20833.333333333332</v>
      </c>
      <c r="I11" s="6"/>
      <c r="J11" s="6"/>
      <c r="K11" s="6">
        <v>22632.352941176472</v>
      </c>
    </row>
    <row r="12" spans="2:11" x14ac:dyDescent="0.15">
      <c r="B12" s="5">
        <v>6</v>
      </c>
      <c r="C12" s="6"/>
      <c r="D12" s="6">
        <v>20000</v>
      </c>
      <c r="E12" s="6">
        <v>27500</v>
      </c>
      <c r="F12" s="6">
        <v>20000</v>
      </c>
      <c r="G12" s="6"/>
      <c r="H12" s="6"/>
      <c r="I12" s="6"/>
      <c r="J12" s="6"/>
      <c r="K12" s="6">
        <v>23750</v>
      </c>
    </row>
    <row r="13" spans="2:11" x14ac:dyDescent="0.15">
      <c r="B13" s="5" t="s">
        <v>3311</v>
      </c>
      <c r="C13" s="6">
        <v>18447.916666666668</v>
      </c>
      <c r="D13" s="6">
        <v>16997.674418604653</v>
      </c>
      <c r="E13" s="6">
        <v>16677.98353909465</v>
      </c>
      <c r="F13" s="6">
        <v>15954.700348432056</v>
      </c>
      <c r="G13" s="6">
        <v>11764.705882352941</v>
      </c>
      <c r="H13" s="6">
        <v>17887.817307692309</v>
      </c>
      <c r="I13" s="6">
        <v>8400</v>
      </c>
      <c r="J13" s="6">
        <v>12250</v>
      </c>
      <c r="K13" s="6">
        <v>16721.389763779527</v>
      </c>
    </row>
    <row r="15" spans="2:11" x14ac:dyDescent="0.15">
      <c r="B15" t="s">
        <v>3344</v>
      </c>
    </row>
    <row r="17" spans="2:3" x14ac:dyDescent="0.15">
      <c r="B17" s="4" t="s">
        <v>3310</v>
      </c>
      <c r="C17" t="s">
        <v>3341</v>
      </c>
    </row>
    <row r="18" spans="2:3" x14ac:dyDescent="0.15">
      <c r="B18" s="5">
        <v>0</v>
      </c>
      <c r="C18" s="10">
        <v>6080</v>
      </c>
    </row>
    <row r="19" spans="2:3" x14ac:dyDescent="0.15">
      <c r="B19" s="5">
        <v>1</v>
      </c>
      <c r="C19" s="10">
        <v>12802.992518703242</v>
      </c>
    </row>
    <row r="20" spans="2:3" x14ac:dyDescent="0.15">
      <c r="B20" s="5">
        <v>2</v>
      </c>
      <c r="C20" s="10">
        <v>8785.7142857142862</v>
      </c>
    </row>
    <row r="21" spans="2:3" x14ac:dyDescent="0.15">
      <c r="B21" s="5">
        <v>3</v>
      </c>
      <c r="C21" s="10">
        <v>14176.006726457399</v>
      </c>
    </row>
    <row r="22" spans="2:3" x14ac:dyDescent="0.15">
      <c r="B22" s="5">
        <v>4</v>
      </c>
      <c r="C22" s="10">
        <v>21946.514925373136</v>
      </c>
    </row>
    <row r="23" spans="2:3" x14ac:dyDescent="0.15">
      <c r="B23" s="5">
        <v>5</v>
      </c>
      <c r="C23" s="10">
        <v>30351.85185185185</v>
      </c>
    </row>
    <row r="24" spans="2:3" x14ac:dyDescent="0.15">
      <c r="B24" s="5">
        <v>6</v>
      </c>
      <c r="C24" s="10">
        <v>43125</v>
      </c>
    </row>
    <row r="25" spans="2:3" x14ac:dyDescent="0.15">
      <c r="B25" s="5" t="s">
        <v>3311</v>
      </c>
      <c r="C25" s="10">
        <v>16721.389763779527</v>
      </c>
    </row>
    <row r="27" spans="2:3" x14ac:dyDescent="0.15">
      <c r="B27" t="s">
        <v>3345</v>
      </c>
    </row>
    <row r="29" spans="2:3" x14ac:dyDescent="0.15">
      <c r="B29" s="4" t="s">
        <v>3310</v>
      </c>
      <c r="C29" t="s">
        <v>3341</v>
      </c>
    </row>
    <row r="30" spans="2:3" x14ac:dyDescent="0.15">
      <c r="B30" s="5">
        <v>0</v>
      </c>
      <c r="C30" s="10">
        <v>8400</v>
      </c>
    </row>
    <row r="31" spans="2:3" x14ac:dyDescent="0.15">
      <c r="B31" s="5">
        <v>1</v>
      </c>
      <c r="C31" s="10">
        <v>11764.705882352941</v>
      </c>
    </row>
    <row r="32" spans="2:3" x14ac:dyDescent="0.15">
      <c r="B32" s="5">
        <v>2</v>
      </c>
      <c r="C32" s="10">
        <v>15954.700348432056</v>
      </c>
    </row>
    <row r="33" spans="2:3" x14ac:dyDescent="0.15">
      <c r="B33" s="5">
        <v>3</v>
      </c>
      <c r="C33" s="10">
        <v>16677.98353909465</v>
      </c>
    </row>
    <row r="34" spans="2:3" x14ac:dyDescent="0.15">
      <c r="B34" s="5">
        <v>4</v>
      </c>
      <c r="C34" s="10">
        <v>17887.817307692309</v>
      </c>
    </row>
    <row r="35" spans="2:3" x14ac:dyDescent="0.15">
      <c r="B35" s="5">
        <v>5</v>
      </c>
      <c r="C35" s="10">
        <v>16997.674418604653</v>
      </c>
    </row>
    <row r="36" spans="2:3" x14ac:dyDescent="0.15">
      <c r="B36" s="5">
        <v>6</v>
      </c>
      <c r="C36" s="10">
        <v>17971.153846153848</v>
      </c>
    </row>
    <row r="37" spans="2:3" x14ac:dyDescent="0.15">
      <c r="B37" s="5" t="s">
        <v>3311</v>
      </c>
      <c r="C37" s="10">
        <v>16721.389763779527</v>
      </c>
    </row>
    <row r="39" spans="2:3" x14ac:dyDescent="0.15">
      <c r="B39" t="s">
        <v>3346</v>
      </c>
    </row>
    <row r="41" spans="2:3" x14ac:dyDescent="0.15">
      <c r="B41" s="4" t="s">
        <v>3310</v>
      </c>
      <c r="C41" t="s">
        <v>3341</v>
      </c>
    </row>
    <row r="42" spans="2:3" x14ac:dyDescent="0.15">
      <c r="B42" s="5">
        <v>0</v>
      </c>
      <c r="C42" s="10">
        <v>16461.466739367504</v>
      </c>
    </row>
    <row r="43" spans="2:3" x14ac:dyDescent="0.15">
      <c r="B43" s="5">
        <v>1</v>
      </c>
      <c r="C43" s="10">
        <v>17396.600566572237</v>
      </c>
    </row>
    <row r="44" spans="2:3" x14ac:dyDescent="0.15">
      <c r="B44" s="5" t="s">
        <v>3311</v>
      </c>
      <c r="C44" s="10">
        <v>16721.389763779527</v>
      </c>
    </row>
    <row r="48" spans="2:3" x14ac:dyDescent="0.15">
      <c r="B48" t="s">
        <v>3347</v>
      </c>
    </row>
    <row r="50" spans="2:3" x14ac:dyDescent="0.15">
      <c r="B50" s="4" t="s">
        <v>3310</v>
      </c>
      <c r="C50" t="s">
        <v>3341</v>
      </c>
    </row>
    <row r="51" spans="2:3" x14ac:dyDescent="0.15">
      <c r="B51" s="5">
        <v>0</v>
      </c>
      <c r="C51" s="10">
        <v>16945.945945945947</v>
      </c>
    </row>
    <row r="52" spans="2:3" x14ac:dyDescent="0.15">
      <c r="B52" s="5">
        <v>1</v>
      </c>
      <c r="C52" s="10">
        <v>12142.857142857143</v>
      </c>
    </row>
    <row r="53" spans="2:3" x14ac:dyDescent="0.15">
      <c r="B53" s="5">
        <v>2</v>
      </c>
      <c r="C53" s="10">
        <v>17598.684210526317</v>
      </c>
    </row>
    <row r="54" spans="2:3" x14ac:dyDescent="0.15">
      <c r="B54" s="5">
        <v>3</v>
      </c>
      <c r="C54" s="10">
        <v>16275.856321839081</v>
      </c>
    </row>
    <row r="55" spans="2:3" x14ac:dyDescent="0.15">
      <c r="B55" s="5">
        <v>4</v>
      </c>
      <c r="C55" s="10">
        <v>16817.9012345679</v>
      </c>
    </row>
    <row r="56" spans="2:3" x14ac:dyDescent="0.15">
      <c r="B56" s="5">
        <v>5</v>
      </c>
      <c r="C56" s="10">
        <v>15569.444444444445</v>
      </c>
    </row>
    <row r="57" spans="2:3" x14ac:dyDescent="0.15">
      <c r="B57" s="5">
        <v>6</v>
      </c>
      <c r="C57" s="10">
        <v>16666.655172413793</v>
      </c>
    </row>
    <row r="58" spans="2:3" x14ac:dyDescent="0.15">
      <c r="B58" s="5">
        <v>7</v>
      </c>
      <c r="C58" s="10">
        <v>16421.052631578947</v>
      </c>
    </row>
    <row r="59" spans="2:3" x14ac:dyDescent="0.15">
      <c r="B59" s="5">
        <v>8</v>
      </c>
      <c r="C59" s="10">
        <v>15000</v>
      </c>
    </row>
    <row r="60" spans="2:3" x14ac:dyDescent="0.15">
      <c r="B60" s="5">
        <v>9</v>
      </c>
      <c r="C60" s="10">
        <v>12100</v>
      </c>
    </row>
    <row r="61" spans="2:3" x14ac:dyDescent="0.15">
      <c r="B61" s="5" t="s">
        <v>3311</v>
      </c>
      <c r="C61" s="10">
        <v>16721.389763779527</v>
      </c>
    </row>
    <row r="64" spans="2:3" x14ac:dyDescent="0.15">
      <c r="B64" t="s">
        <v>3352</v>
      </c>
    </row>
    <row r="66" spans="2:3" x14ac:dyDescent="0.15">
      <c r="B66" s="4" t="s">
        <v>3310</v>
      </c>
      <c r="C66" t="s">
        <v>3341</v>
      </c>
    </row>
    <row r="67" spans="2:3" x14ac:dyDescent="0.15">
      <c r="B67" s="5">
        <v>1</v>
      </c>
      <c r="C67" s="10">
        <v>14240.686246418338</v>
      </c>
    </row>
    <row r="68" spans="2:3" x14ac:dyDescent="0.15">
      <c r="B68" s="5">
        <v>2</v>
      </c>
      <c r="C68" s="10">
        <v>22819.711538461539</v>
      </c>
    </row>
    <row r="69" spans="2:3" x14ac:dyDescent="0.15">
      <c r="B69" s="5">
        <v>3</v>
      </c>
      <c r="C69" s="10">
        <v>17993.587912087911</v>
      </c>
    </row>
    <row r="70" spans="2:3" x14ac:dyDescent="0.15">
      <c r="B70" s="5" t="s">
        <v>3311</v>
      </c>
      <c r="C70" s="10">
        <v>16721.389763779527</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3:I10"/>
  <sheetViews>
    <sheetView tabSelected="1" zoomScale="110" zoomScaleNormal="110" workbookViewId="0">
      <selection activeCell="M19" sqref="M19"/>
    </sheetView>
  </sheetViews>
  <sheetFormatPr defaultColWidth="2.625" defaultRowHeight="13.5" x14ac:dyDescent="0.15"/>
  <cols>
    <col min="1" max="12" width="9" style="11" customWidth="1"/>
    <col min="13" max="16384" width="2.625" style="11"/>
  </cols>
  <sheetData>
    <row r="3" spans="1:9" x14ac:dyDescent="0.15">
      <c r="A3" s="11">
        <v>3</v>
      </c>
      <c r="B3" s="12" t="s">
        <v>3356</v>
      </c>
      <c r="C3" s="12">
        <v>0</v>
      </c>
      <c r="D3" s="12">
        <v>1</v>
      </c>
      <c r="E3" s="12">
        <v>2</v>
      </c>
      <c r="F3" s="12">
        <v>3</v>
      </c>
      <c r="G3" s="12">
        <v>4</v>
      </c>
      <c r="H3" s="12">
        <v>5</v>
      </c>
      <c r="I3" s="12">
        <v>6</v>
      </c>
    </row>
    <row r="4" spans="1:9" x14ac:dyDescent="0.15">
      <c r="B4" s="13">
        <v>0</v>
      </c>
      <c r="C4" s="14"/>
      <c r="D4" s="14">
        <v>8000</v>
      </c>
      <c r="E4" s="14">
        <v>5666.666666666667</v>
      </c>
      <c r="F4" s="14">
        <v>5857.1428571428569</v>
      </c>
      <c r="G4" s="14">
        <v>8000</v>
      </c>
      <c r="H4" s="14">
        <v>6000</v>
      </c>
      <c r="I4" s="14">
        <v>8000</v>
      </c>
    </row>
    <row r="5" spans="1:9" x14ac:dyDescent="0.15">
      <c r="B5" s="13">
        <v>1</v>
      </c>
      <c r="C5" s="14">
        <v>8000</v>
      </c>
      <c r="D5" s="14">
        <v>13000</v>
      </c>
      <c r="E5" s="14">
        <v>12641.975308641975</v>
      </c>
      <c r="F5" s="14">
        <v>12711.180124223603</v>
      </c>
      <c r="G5" s="14">
        <v>13574.074074074075</v>
      </c>
      <c r="H5" s="14">
        <v>13000</v>
      </c>
      <c r="I5" s="14">
        <v>12250</v>
      </c>
    </row>
    <row r="6" spans="1:9" x14ac:dyDescent="0.15">
      <c r="B6" s="13">
        <v>2</v>
      </c>
      <c r="C6" s="14"/>
      <c r="D6" s="14">
        <v>8000</v>
      </c>
      <c r="E6" s="14">
        <v>7750</v>
      </c>
      <c r="F6" s="14">
        <v>9833.3333333333339</v>
      </c>
      <c r="G6" s="14">
        <v>9500</v>
      </c>
      <c r="H6" s="14">
        <v>6000</v>
      </c>
      <c r="I6" s="14"/>
    </row>
    <row r="7" spans="1:9" x14ac:dyDescent="0.15">
      <c r="B7" s="13">
        <v>3</v>
      </c>
      <c r="C7" s="14">
        <v>9000</v>
      </c>
      <c r="D7" s="14">
        <v>9555.5555555555547</v>
      </c>
      <c r="E7" s="14">
        <v>13454.536363636364</v>
      </c>
      <c r="F7" s="14">
        <v>15116.564417177915</v>
      </c>
      <c r="G7" s="14">
        <v>15556.818181818182</v>
      </c>
      <c r="H7" s="14">
        <v>12617.1875</v>
      </c>
      <c r="I7" s="14">
        <v>9800</v>
      </c>
    </row>
    <row r="8" spans="1:9" x14ac:dyDescent="0.15">
      <c r="B8" s="13">
        <v>4</v>
      </c>
      <c r="C8" s="14"/>
      <c r="D8" s="14">
        <v>14000</v>
      </c>
      <c r="E8" s="14">
        <v>19509.803921568626</v>
      </c>
      <c r="F8" s="14">
        <v>22704.761904761905</v>
      </c>
      <c r="G8" s="14">
        <v>22681.466666666667</v>
      </c>
      <c r="H8" s="14">
        <v>22142.857142857141</v>
      </c>
      <c r="I8" s="14">
        <v>25000</v>
      </c>
    </row>
    <row r="9" spans="1:9" x14ac:dyDescent="0.15">
      <c r="B9" s="13">
        <v>5</v>
      </c>
      <c r="C9" s="14"/>
      <c r="D9" s="14">
        <v>30000</v>
      </c>
      <c r="E9" s="14">
        <v>29677.419354838708</v>
      </c>
      <c r="F9" s="14">
        <v>28888.888888888891</v>
      </c>
      <c r="G9" s="14">
        <v>30647.058823529413</v>
      </c>
      <c r="H9" s="14">
        <v>28562.5</v>
      </c>
      <c r="I9" s="14">
        <v>44285.714285714283</v>
      </c>
    </row>
    <row r="10" spans="1:9" x14ac:dyDescent="0.15">
      <c r="B10" s="13">
        <v>6</v>
      </c>
      <c r="C10" s="14"/>
      <c r="D10" s="14"/>
      <c r="E10" s="14">
        <v>23750</v>
      </c>
      <c r="F10" s="14">
        <v>30000</v>
      </c>
      <c r="G10" s="14">
        <v>50000</v>
      </c>
      <c r="H10" s="14">
        <v>85000</v>
      </c>
      <c r="I10" s="14"/>
    </row>
  </sheetData>
  <phoneticPr fontId="1" type="noConversion"/>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3323" r:id="rId4" name="Option Button 11">
              <controlPr defaultSize="0" autoFill="0" autoLine="0" autoPict="0">
                <anchor moveWithCells="1">
                  <from>
                    <xdr:col>9</xdr:col>
                    <xdr:colOff>361950</xdr:colOff>
                    <xdr:row>5</xdr:row>
                    <xdr:rowOff>9525</xdr:rowOff>
                  </from>
                  <to>
                    <xdr:col>10</xdr:col>
                    <xdr:colOff>476250</xdr:colOff>
                    <xdr:row>6</xdr:row>
                    <xdr:rowOff>114300</xdr:rowOff>
                  </to>
                </anchor>
              </controlPr>
            </control>
          </mc:Choice>
        </mc:AlternateContent>
        <mc:AlternateContent xmlns:mc="http://schemas.openxmlformats.org/markup-compatibility/2006">
          <mc:Choice Requires="x14">
            <control shapeId="13324" r:id="rId5" name="Option Button 12">
              <controlPr defaultSize="0" autoFill="0" autoLine="0" autoPict="0">
                <anchor moveWithCells="1">
                  <from>
                    <xdr:col>9</xdr:col>
                    <xdr:colOff>361950</xdr:colOff>
                    <xdr:row>6</xdr:row>
                    <xdr:rowOff>114300</xdr:rowOff>
                  </from>
                  <to>
                    <xdr:col>10</xdr:col>
                    <xdr:colOff>476250</xdr:colOff>
                    <xdr:row>8</xdr:row>
                    <xdr:rowOff>47625</xdr:rowOff>
                  </to>
                </anchor>
              </controlPr>
            </control>
          </mc:Choice>
        </mc:AlternateContent>
        <mc:AlternateContent xmlns:mc="http://schemas.openxmlformats.org/markup-compatibility/2006">
          <mc:Choice Requires="x14">
            <control shapeId="13325" r:id="rId6" name="Option Button 13">
              <controlPr defaultSize="0" autoFill="0" autoLine="0" autoPict="0">
                <anchor moveWithCells="1">
                  <from>
                    <xdr:col>9</xdr:col>
                    <xdr:colOff>361950</xdr:colOff>
                    <xdr:row>8</xdr:row>
                    <xdr:rowOff>47625</xdr:rowOff>
                  </from>
                  <to>
                    <xdr:col>10</xdr:col>
                    <xdr:colOff>476250</xdr:colOff>
                    <xdr:row>9</xdr:row>
                    <xdr:rowOff>152400</xdr:rowOff>
                  </to>
                </anchor>
              </controlPr>
            </control>
          </mc:Choice>
        </mc:AlternateContent>
        <mc:AlternateContent xmlns:mc="http://schemas.openxmlformats.org/markup-compatibility/2006">
          <mc:Choice Requires="x14">
            <control shapeId="13326" r:id="rId7" name="Option Button 14">
              <controlPr defaultSize="0" autoFill="0" autoLine="0" autoPict="0">
                <anchor moveWithCells="1">
                  <from>
                    <xdr:col>9</xdr:col>
                    <xdr:colOff>361950</xdr:colOff>
                    <xdr:row>9</xdr:row>
                    <xdr:rowOff>152400</xdr:rowOff>
                  </from>
                  <to>
                    <xdr:col>10</xdr:col>
                    <xdr:colOff>476250</xdr:colOff>
                    <xdr:row>11</xdr:row>
                    <xdr:rowOff>85725</xdr:rowOff>
                  </to>
                </anchor>
              </controlPr>
            </control>
          </mc:Choice>
        </mc:AlternateContent>
        <mc:AlternateContent xmlns:mc="http://schemas.openxmlformats.org/markup-compatibility/2006">
          <mc:Choice Requires="x14">
            <control shapeId="13327" r:id="rId8" name="Option Button 15">
              <controlPr defaultSize="0" autoFill="0" autoLine="0" autoPict="0">
                <anchor moveWithCells="1">
                  <from>
                    <xdr:col>9</xdr:col>
                    <xdr:colOff>361950</xdr:colOff>
                    <xdr:row>11</xdr:row>
                    <xdr:rowOff>76200</xdr:rowOff>
                  </from>
                  <to>
                    <xdr:col>10</xdr:col>
                    <xdr:colOff>476250</xdr:colOff>
                    <xdr:row>13</xdr:row>
                    <xdr:rowOff>9525</xdr:rowOff>
                  </to>
                </anchor>
              </controlPr>
            </control>
          </mc:Choice>
        </mc:AlternateContent>
        <mc:AlternateContent xmlns:mc="http://schemas.openxmlformats.org/markup-compatibility/2006">
          <mc:Choice Requires="x14">
            <control shapeId="13328" r:id="rId9" name="Option Button 16">
              <controlPr defaultSize="0" autoFill="0" autoLine="0" autoPict="0">
                <anchor moveWithCells="1">
                  <from>
                    <xdr:col>9</xdr:col>
                    <xdr:colOff>361950</xdr:colOff>
                    <xdr:row>13</xdr:row>
                    <xdr:rowOff>9525</xdr:rowOff>
                  </from>
                  <to>
                    <xdr:col>10</xdr:col>
                    <xdr:colOff>476250</xdr:colOff>
                    <xdr:row>14</xdr:row>
                    <xdr:rowOff>114300</xdr:rowOff>
                  </to>
                </anchor>
              </controlPr>
            </control>
          </mc:Choice>
        </mc:AlternateContent>
        <mc:AlternateContent xmlns:mc="http://schemas.openxmlformats.org/markup-compatibility/2006">
          <mc:Choice Requires="x14">
            <control shapeId="13329" r:id="rId10" name="Option Button 17">
              <controlPr defaultSize="0" autoFill="0" autoLine="0" autoPict="0">
                <anchor moveWithCells="1">
                  <from>
                    <xdr:col>9</xdr:col>
                    <xdr:colOff>361950</xdr:colOff>
                    <xdr:row>14</xdr:row>
                    <xdr:rowOff>114300</xdr:rowOff>
                  </from>
                  <to>
                    <xdr:col>10</xdr:col>
                    <xdr:colOff>476250</xdr:colOff>
                    <xdr:row>16</xdr:row>
                    <xdr:rowOff>47625</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数据源</vt:lpstr>
      <vt:lpstr>数据分析流程</vt:lpstr>
      <vt:lpstr>1</vt:lpstr>
      <vt:lpstr>2</vt:lpstr>
      <vt:lpstr>3</vt:lpstr>
      <vt:lpstr>4</vt:lpstr>
      <vt:lpstr>5</vt:lpstr>
      <vt:lpstr>6</vt:lpstr>
      <vt:lpstr>7</vt:lpstr>
      <vt:lpstr>数据处理结果</vt:lpstr>
      <vt:lpstr>9.简单透视表查看薪资影响因素</vt:lpstr>
      <vt:lpstr>10.带切片器的透视表交叉查看薪资影响因素</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2018-08-27T03:55:10Z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0050678f-af84-4c9c-8301-fe338cb77017</vt:lpwstr>
  </property>
</Properties>
</file>